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Group Investor Relations\2017\Q4\"/>
    </mc:Choice>
  </mc:AlternateContent>
  <bookViews>
    <workbookView xWindow="0" yWindow="0" windowWidth="10215" windowHeight="5715" tabRatio="773"/>
  </bookViews>
  <sheets>
    <sheet name="START PAGE" sheetId="20" r:id="rId1"/>
    <sheet name=" Q IS SEK" sheetId="5" r:id="rId2"/>
    <sheet name="Q BS SEK" sheetId="8" r:id="rId3"/>
    <sheet name="Q CF SEK" sheetId="31" r:id="rId4"/>
    <sheet name="Q SB SEK" sheetId="28" r:id="rId5"/>
    <sheet name="Y IS SEK" sheetId="10" r:id="rId6"/>
    <sheet name="Y BS SEK" sheetId="9" r:id="rId7"/>
    <sheet name="Y CF SEK" sheetId="25" r:id="rId8"/>
    <sheet name="Y SB SEK" sheetId="29" r:id="rId9"/>
    <sheet name="Key Ratios - SEK" sheetId="13" r:id="rId10"/>
    <sheet name="Sustainability" sheetId="30" r:id="rId11"/>
  </sheets>
  <definedNames>
    <definedName name="Adjusted_operating_profit">' Q IS SEK'!$A$64</definedName>
    <definedName name="Basic_earnings">'Key Ratios - SEK'!$A$53</definedName>
    <definedName name="Basic_weighted_average_number_of_shares_outstanding__millions">'Key Ratios - SEK'!$A$66</definedName>
    <definedName name="Calculation_of_capital_employed">'Q BS SEK'!$A$35</definedName>
    <definedName name="Calculation_of_net_indebtedness">'Q BS SEK'!$A$41</definedName>
    <definedName name="Calculation_of_operating_cash_flow">'Q CF SEK'!$A$47</definedName>
    <definedName name="Capital_employed_turnover_ratio">'Key Ratios - SEK'!$A$45</definedName>
    <definedName name="Capital_turnover_ratio__average">'Key Ratios - SEK'!$A$43</definedName>
    <definedName name="Debt_equity_ratio">'Key Ratios - SEK'!$A$48</definedName>
    <definedName name="Dividend_yield">'Key Ratios - SEK'!$A$57</definedName>
    <definedName name="EBITDA_and_Net_Debt__EBITDA">#REF!</definedName>
    <definedName name="EBITDA_margin">#REF!</definedName>
    <definedName name="Equity_assets_ratio">'Key Ratios - SEK'!$A$49</definedName>
    <definedName name="Equity_per_share">'Key Ratios - SEK'!$A$60</definedName>
    <definedName name="Interest_coverage_ratio">'Key Ratios - SEK'!#REF!</definedName>
    <definedName name="Interest_Net">' Q IS SEK'!$A$42</definedName>
    <definedName name="Items_affecting_comparability_in_operating_profit">' Q IS SEK'!$A$57</definedName>
    <definedName name="Net_cash_flow_for_the_period">'Q CF SEK'!$A$35</definedName>
    <definedName name="Net_Debt___EBITDA">#REF!</definedName>
    <definedName name="OLE_LINK1" localSheetId="0">'START PAGE'!#REF!</definedName>
    <definedName name="Operating_cash_surplus">'Q CF SEK'!$A$9</definedName>
    <definedName name="Operating_margin">' Q IS SEK'!$A$38</definedName>
    <definedName name="Operating_margin__excl._items_affecting_comparability">' Q IS SEK'!$A$66</definedName>
    <definedName name="Operating_profit">' Q IS SEK'!$A$29</definedName>
    <definedName name="organic_growth">'Y SB SEK'!$A$7:$A$8</definedName>
    <definedName name="_xlnm.Print_Area" localSheetId="1">' Q IS SEK'!$A$1:$DI$97</definedName>
    <definedName name="_xlnm.Print_Area" localSheetId="9">'Key Ratios - SEK'!$A$1:$AH$72</definedName>
    <definedName name="_xlnm.Print_Area" localSheetId="2">'Q BS SEK'!$A$1:$DO$46</definedName>
    <definedName name="_xlnm.Print_Area" localSheetId="3">'Q CF SEK'!$A$1:$AK$64</definedName>
    <definedName name="_xlnm.Print_Area" localSheetId="4">'Q SB SEK'!$A$1:$AC$98</definedName>
    <definedName name="_xlnm.Print_Area" localSheetId="0">'START PAGE'!$A$1:$F$49</definedName>
    <definedName name="_xlnm.Print_Area" localSheetId="10">Sustainability!$A$1:$Q$65</definedName>
    <definedName name="_xlnm.Print_Area" localSheetId="6">'Y BS SEK'!$A$1:$AD$46</definedName>
    <definedName name="_xlnm.Print_Area" localSheetId="7">'Y CF SEK'!$A$1:$Z$53</definedName>
    <definedName name="_xlnm.Print_Area" localSheetId="5">'Y IS SEK'!$A$1:$AC$100</definedName>
    <definedName name="_xlnm.Print_Area" localSheetId="8">'Y SB SEK'!$A$1:$M$97</definedName>
    <definedName name="Profit_margin">' Q IS SEK'!$A$46</definedName>
    <definedName name="Return_on_Capital_Employed">'Key Ratios - SEK'!$A$46</definedName>
    <definedName name="Return_on_equity">'Key Ratios - SEK'!$A$50</definedName>
    <definedName name="Sales_bridges">'Y SB SEK'!$A$2</definedName>
  </definedNames>
  <calcPr calcId="152511"/>
  <customWorkbookViews>
    <customWorkbookView name="Mattias Olsson - Personal View" guid="{39E37FBE-8800-11D4-AB30-0050048F5760}" mergeInterval="0" personalView="1" maximized="1" windowWidth="1020" windowHeight="579" activeSheetId="1"/>
  </customWorkbookViews>
</workbook>
</file>

<file path=xl/calcChain.xml><?xml version="1.0" encoding="utf-8"?>
<calcChain xmlns="http://schemas.openxmlformats.org/spreadsheetml/2006/main">
  <c r="AE56" i="13" l="1"/>
  <c r="AE57" i="13" l="1"/>
  <c r="J91" i="29"/>
  <c r="J84" i="29"/>
  <c r="J77" i="29"/>
  <c r="J70" i="29"/>
  <c r="J63" i="29"/>
  <c r="J56" i="29"/>
  <c r="J45" i="29"/>
  <c r="J38" i="29"/>
  <c r="J31" i="29"/>
  <c r="J24" i="29"/>
  <c r="J17" i="29"/>
  <c r="J10" i="29"/>
  <c r="X50" i="25"/>
  <c r="X39" i="25"/>
  <c r="X24" i="25"/>
  <c r="X11" i="25"/>
  <c r="X18" i="25" s="1"/>
  <c r="X27" i="25" s="1"/>
  <c r="X52" i="25" s="1"/>
  <c r="AD44" i="9"/>
  <c r="AD45" i="9" s="1"/>
  <c r="AD42" i="9"/>
  <c r="AD37" i="9"/>
  <c r="AD31" i="9"/>
  <c r="AD26" i="9"/>
  <c r="AD21" i="9"/>
  <c r="AD32" i="9" s="1"/>
  <c r="AD16" i="9"/>
  <c r="AD10" i="9"/>
  <c r="AD17" i="9" s="1"/>
  <c r="AD36" i="9" s="1"/>
  <c r="AD38" i="9" s="1"/>
  <c r="AC93" i="10"/>
  <c r="AC79" i="10"/>
  <c r="AC76" i="10"/>
  <c r="AC75" i="10" s="1"/>
  <c r="AC71" i="10"/>
  <c r="AC70" i="10"/>
  <c r="AC69" i="10"/>
  <c r="AC68" i="10"/>
  <c r="AC67" i="10"/>
  <c r="AC57" i="10"/>
  <c r="AC36" i="10"/>
  <c r="AC35" i="10"/>
  <c r="AC34" i="10"/>
  <c r="AC33" i="10"/>
  <c r="AC32" i="10"/>
  <c r="AC29" i="10"/>
  <c r="AC45" i="10" s="1"/>
  <c r="AC50" i="10" s="1"/>
  <c r="AC19" i="10"/>
  <c r="AC12" i="10"/>
  <c r="AC14" i="10" s="1"/>
  <c r="AC90" i="28"/>
  <c r="AC84" i="28"/>
  <c r="AC83" i="28"/>
  <c r="AC77" i="28"/>
  <c r="AC76" i="28"/>
  <c r="AC70" i="28"/>
  <c r="AC69" i="28"/>
  <c r="AC63" i="28"/>
  <c r="AC62" i="28"/>
  <c r="AC56" i="28"/>
  <c r="AC55" i="28"/>
  <c r="AC49" i="28"/>
  <c r="AC45" i="28"/>
  <c r="AC39" i="28"/>
  <c r="AC38" i="28"/>
  <c r="AC32" i="28"/>
  <c r="AC31" i="28"/>
  <c r="AC25" i="28"/>
  <c r="AC24" i="28"/>
  <c r="AC18" i="28"/>
  <c r="AC17" i="28"/>
  <c r="AC11" i="28"/>
  <c r="AC10" i="28"/>
  <c r="AI36" i="31"/>
  <c r="AI57" i="31"/>
  <c r="AI56" i="31"/>
  <c r="AI55" i="31"/>
  <c r="AI54" i="31"/>
  <c r="AI53" i="31"/>
  <c r="AI52" i="31"/>
  <c r="AI51" i="31"/>
  <c r="AI45" i="31"/>
  <c r="AI33" i="31"/>
  <c r="AI25" i="31"/>
  <c r="AI9" i="31"/>
  <c r="AI16" i="31" s="1"/>
  <c r="DM44" i="8"/>
  <c r="DM42" i="8"/>
  <c r="DM45" i="8" s="1"/>
  <c r="DM37" i="8"/>
  <c r="DM31" i="8"/>
  <c r="DM32" i="8" s="1"/>
  <c r="DM26" i="8"/>
  <c r="DM21" i="8"/>
  <c r="DM16" i="8"/>
  <c r="DM17" i="8" s="1"/>
  <c r="DM36" i="8" s="1"/>
  <c r="DM38" i="8" s="1"/>
  <c r="DM10" i="8"/>
  <c r="DI93" i="5"/>
  <c r="DI79" i="5"/>
  <c r="DI76" i="5"/>
  <c r="DI75" i="5"/>
  <c r="DI71" i="5"/>
  <c r="DI70" i="5"/>
  <c r="DI69" i="5"/>
  <c r="DI68" i="5"/>
  <c r="DI67" i="5"/>
  <c r="DI57" i="5"/>
  <c r="DI36" i="5"/>
  <c r="DI35" i="5"/>
  <c r="DI34" i="5"/>
  <c r="DI33" i="5"/>
  <c r="DI32" i="5"/>
  <c r="DI29" i="5"/>
  <c r="DI45" i="5" s="1"/>
  <c r="DI19" i="5"/>
  <c r="DI12" i="5"/>
  <c r="DI14" i="5" s="1"/>
  <c r="DL36" i="8"/>
  <c r="DJ36" i="8"/>
  <c r="DK36" i="8"/>
  <c r="DK38" i="8"/>
  <c r="DI36" i="8"/>
  <c r="DI38" i="8"/>
  <c r="AB90" i="28"/>
  <c r="AB84" i="28"/>
  <c r="AB83" i="28"/>
  <c r="AB77" i="28"/>
  <c r="AB76" i="28"/>
  <c r="AB70" i="28"/>
  <c r="AB69" i="28"/>
  <c r="AB63" i="28"/>
  <c r="AB62" i="28"/>
  <c r="AB56" i="28"/>
  <c r="AB55" i="28"/>
  <c r="AB49" i="28"/>
  <c r="AB45" i="28"/>
  <c r="AB39" i="28"/>
  <c r="AB38" i="28"/>
  <c r="AB32" i="28"/>
  <c r="AB31" i="28"/>
  <c r="AB25" i="28"/>
  <c r="AB24" i="28"/>
  <c r="AB18" i="28"/>
  <c r="AB17" i="28"/>
  <c r="AB11" i="28"/>
  <c r="AB10" i="28"/>
  <c r="AA90" i="28"/>
  <c r="AA84" i="28"/>
  <c r="AA83" i="28"/>
  <c r="AA77" i="28"/>
  <c r="AA76" i="28"/>
  <c r="AA70" i="28"/>
  <c r="AA69" i="28"/>
  <c r="AA63" i="28"/>
  <c r="AA62" i="28"/>
  <c r="AA56" i="28"/>
  <c r="AA55" i="28"/>
  <c r="AA49" i="28"/>
  <c r="AA45" i="28"/>
  <c r="AA39" i="28"/>
  <c r="AA38" i="28"/>
  <c r="AA32" i="28"/>
  <c r="AA31" i="28"/>
  <c r="AA25" i="28"/>
  <c r="AA24" i="28"/>
  <c r="AA18" i="28"/>
  <c r="AA17" i="28"/>
  <c r="AA11" i="28"/>
  <c r="AA10" i="28"/>
  <c r="AH57" i="31"/>
  <c r="AH56" i="31"/>
  <c r="AH55" i="31"/>
  <c r="AH54" i="31"/>
  <c r="AH53" i="31"/>
  <c r="AH52" i="31"/>
  <c r="AH51" i="31"/>
  <c r="AH45" i="31"/>
  <c r="AH33" i="31"/>
  <c r="AH25" i="31"/>
  <c r="AH9" i="31"/>
  <c r="AH16" i="31" s="1"/>
  <c r="AG57" i="31"/>
  <c r="AG56" i="31"/>
  <c r="AG55" i="31"/>
  <c r="AG54" i="31"/>
  <c r="AG53" i="31"/>
  <c r="AG52" i="31"/>
  <c r="AG51" i="31"/>
  <c r="AG45" i="31"/>
  <c r="AG33" i="31"/>
  <c r="AG25" i="31"/>
  <c r="AG9" i="31"/>
  <c r="AG16" i="31" s="1"/>
  <c r="DL44" i="8"/>
  <c r="DL42" i="8"/>
  <c r="DL45" i="8"/>
  <c r="DL37" i="8"/>
  <c r="DL31" i="8"/>
  <c r="DL26" i="8"/>
  <c r="DL32" i="8"/>
  <c r="DL21" i="8"/>
  <c r="DL16" i="8"/>
  <c r="DL10" i="8"/>
  <c r="DL17" i="8"/>
  <c r="DL38" i="8"/>
  <c r="DK44" i="8"/>
  <c r="DK42" i="8"/>
  <c r="DK45" i="8"/>
  <c r="DK37" i="8"/>
  <c r="DK32" i="8"/>
  <c r="DK31" i="8"/>
  <c r="DK26" i="8"/>
  <c r="DK21" i="8"/>
  <c r="DK17" i="8"/>
  <c r="DK16" i="8"/>
  <c r="DK10" i="8"/>
  <c r="DH93" i="5"/>
  <c r="DH79" i="5"/>
  <c r="DH75" i="5"/>
  <c r="DH76" i="5"/>
  <c r="DH71" i="5"/>
  <c r="DH70" i="5"/>
  <c r="DH69" i="5"/>
  <c r="DH68" i="5"/>
  <c r="DH67" i="5"/>
  <c r="DH57" i="5"/>
  <c r="DH45" i="5"/>
  <c r="DH50" i="5"/>
  <c r="DH38" i="5"/>
  <c r="DH36" i="5"/>
  <c r="DH35" i="5"/>
  <c r="DH34" i="5"/>
  <c r="DH33" i="5"/>
  <c r="DH32" i="5"/>
  <c r="DH29" i="5"/>
  <c r="DH64" i="5"/>
  <c r="DH73" i="5"/>
  <c r="DH19" i="5"/>
  <c r="DH14" i="5"/>
  <c r="DH12" i="5"/>
  <c r="DG93" i="5"/>
  <c r="DG79" i="5"/>
  <c r="DG76" i="5"/>
  <c r="DG75" i="5"/>
  <c r="DG71" i="5"/>
  <c r="DG70" i="5"/>
  <c r="DG69" i="5"/>
  <c r="DG68" i="5"/>
  <c r="DG67" i="5"/>
  <c r="DG64" i="5"/>
  <c r="DG73" i="5"/>
  <c r="DG57" i="5"/>
  <c r="DG50" i="5"/>
  <c r="DG52" i="5"/>
  <c r="DG45" i="5"/>
  <c r="DG46" i="5"/>
  <c r="DG36" i="5"/>
  <c r="DG35" i="5"/>
  <c r="DG34" i="5"/>
  <c r="DG33" i="5"/>
  <c r="DG32" i="5"/>
  <c r="DG29" i="5"/>
  <c r="DG38" i="5"/>
  <c r="DG19" i="5"/>
  <c r="DG12" i="5"/>
  <c r="DG14" i="5"/>
  <c r="DJ45" i="8"/>
  <c r="DJ42" i="8"/>
  <c r="DJ37" i="8"/>
  <c r="DF76" i="5"/>
  <c r="DF93" i="5"/>
  <c r="DF79" i="5"/>
  <c r="DF71" i="5"/>
  <c r="DF70" i="5"/>
  <c r="DF69" i="5"/>
  <c r="DF68" i="5"/>
  <c r="DF67" i="5"/>
  <c r="DF57" i="5"/>
  <c r="DF36" i="5"/>
  <c r="DF35" i="5"/>
  <c r="DF34" i="5"/>
  <c r="DF33" i="5"/>
  <c r="DF32" i="5"/>
  <c r="DF29" i="5"/>
  <c r="DF45" i="5"/>
  <c r="DF50" i="5"/>
  <c r="DF52" i="5"/>
  <c r="DF64" i="5"/>
  <c r="DF73" i="5"/>
  <c r="DF19" i="5"/>
  <c r="DF12" i="5"/>
  <c r="AE9" i="31"/>
  <c r="AE16" i="31"/>
  <c r="AE57" i="31"/>
  <c r="AE56" i="31"/>
  <c r="AE55" i="31"/>
  <c r="AE54" i="31"/>
  <c r="AE53" i="31"/>
  <c r="AE52" i="31"/>
  <c r="AE51" i="31"/>
  <c r="AE45" i="31"/>
  <c r="AC45" i="31"/>
  <c r="AE33" i="31"/>
  <c r="AE25" i="31"/>
  <c r="DI42" i="8"/>
  <c r="DI45" i="8"/>
  <c r="DJ44" i="8"/>
  <c r="DI44" i="8"/>
  <c r="DH37" i="8"/>
  <c r="DJ31" i="8"/>
  <c r="DJ26" i="8"/>
  <c r="DJ21" i="8"/>
  <c r="DJ32" i="8"/>
  <c r="DJ16" i="8"/>
  <c r="DJ10" i="8"/>
  <c r="DJ17" i="8"/>
  <c r="DJ38" i="8"/>
  <c r="D14" i="30"/>
  <c r="E14" i="30"/>
  <c r="F14" i="30"/>
  <c r="G14" i="30"/>
  <c r="D29" i="30"/>
  <c r="E29" i="30"/>
  <c r="F29" i="30"/>
  <c r="G29" i="30"/>
  <c r="D42" i="30"/>
  <c r="E42" i="30"/>
  <c r="F42" i="30"/>
  <c r="G42" i="30"/>
  <c r="D51" i="30"/>
  <c r="E51" i="30"/>
  <c r="F51" i="30"/>
  <c r="G51" i="30"/>
  <c r="Y28" i="13"/>
  <c r="Y29" i="13"/>
  <c r="Y30" i="13"/>
  <c r="Y31" i="13"/>
  <c r="Y32" i="13"/>
  <c r="Z33" i="13"/>
  <c r="AA33" i="13"/>
  <c r="Y34" i="13"/>
  <c r="Y35" i="13"/>
  <c r="Y36" i="13" s="1"/>
  <c r="Z36" i="13"/>
  <c r="AA36" i="13"/>
  <c r="Y42" i="13"/>
  <c r="Y47" i="13"/>
  <c r="E55" i="13"/>
  <c r="F55" i="13"/>
  <c r="G55" i="13"/>
  <c r="H55" i="13"/>
  <c r="Y56" i="13"/>
  <c r="Z56" i="13"/>
  <c r="AA56" i="13"/>
  <c r="AD56" i="13"/>
  <c r="Y57" i="13"/>
  <c r="Z57" i="13"/>
  <c r="AA57" i="13"/>
  <c r="AB57" i="13"/>
  <c r="AC57" i="13"/>
  <c r="AD57" i="13"/>
  <c r="B10" i="29"/>
  <c r="C10" i="29"/>
  <c r="D10" i="29"/>
  <c r="E10" i="29"/>
  <c r="F10" i="29"/>
  <c r="B11" i="29"/>
  <c r="C11" i="29"/>
  <c r="D11" i="29"/>
  <c r="E11" i="29"/>
  <c r="F11" i="29"/>
  <c r="B17" i="29"/>
  <c r="C17" i="29"/>
  <c r="D17" i="29"/>
  <c r="E17" i="29"/>
  <c r="F17" i="29"/>
  <c r="G17" i="29"/>
  <c r="H17" i="29"/>
  <c r="I17" i="29"/>
  <c r="B18" i="29"/>
  <c r="C18" i="29"/>
  <c r="D18" i="29"/>
  <c r="E18" i="29"/>
  <c r="F18" i="29"/>
  <c r="G24" i="29"/>
  <c r="H24" i="29"/>
  <c r="I24" i="29"/>
  <c r="B25" i="29"/>
  <c r="C25" i="29"/>
  <c r="D25" i="29"/>
  <c r="E25" i="29"/>
  <c r="F25" i="29"/>
  <c r="B31" i="29"/>
  <c r="C31" i="29"/>
  <c r="D31" i="29"/>
  <c r="E31" i="29"/>
  <c r="F31" i="29"/>
  <c r="B32" i="29"/>
  <c r="C32" i="29"/>
  <c r="D32" i="29"/>
  <c r="E32" i="29"/>
  <c r="F32" i="29"/>
  <c r="B38" i="29"/>
  <c r="C38" i="29"/>
  <c r="D38" i="29"/>
  <c r="E38" i="29"/>
  <c r="F38" i="29"/>
  <c r="B39" i="29"/>
  <c r="C39" i="29"/>
  <c r="D39" i="29"/>
  <c r="E39" i="29"/>
  <c r="F39" i="29"/>
  <c r="B45" i="29"/>
  <c r="C45" i="29"/>
  <c r="D45" i="29"/>
  <c r="E45" i="29"/>
  <c r="F45" i="29"/>
  <c r="B50" i="29"/>
  <c r="C50" i="29"/>
  <c r="D50" i="29"/>
  <c r="E50" i="29"/>
  <c r="F50" i="29"/>
  <c r="B56" i="29"/>
  <c r="C56" i="29"/>
  <c r="D56" i="29"/>
  <c r="E56" i="29"/>
  <c r="F56" i="29"/>
  <c r="B57" i="29"/>
  <c r="C57" i="29"/>
  <c r="D57" i="29"/>
  <c r="E57" i="29"/>
  <c r="F57" i="29"/>
  <c r="B63" i="29"/>
  <c r="C63" i="29"/>
  <c r="D63" i="29"/>
  <c r="E63" i="29"/>
  <c r="F63" i="29"/>
  <c r="G63" i="29"/>
  <c r="H63" i="29"/>
  <c r="I63" i="29"/>
  <c r="B64" i="29"/>
  <c r="C64" i="29"/>
  <c r="D64" i="29"/>
  <c r="E64" i="29"/>
  <c r="F64" i="29"/>
  <c r="G70" i="29"/>
  <c r="H70" i="29"/>
  <c r="I70" i="29"/>
  <c r="B71" i="29"/>
  <c r="C71" i="29"/>
  <c r="D71" i="29"/>
  <c r="E71" i="29"/>
  <c r="F71" i="29"/>
  <c r="B77" i="29"/>
  <c r="C77" i="29"/>
  <c r="D77" i="29"/>
  <c r="E77" i="29"/>
  <c r="F77" i="29"/>
  <c r="B78" i="29"/>
  <c r="C78" i="29"/>
  <c r="D78" i="29"/>
  <c r="E78" i="29"/>
  <c r="F78" i="29"/>
  <c r="B84" i="29"/>
  <c r="C84" i="29"/>
  <c r="D84" i="29"/>
  <c r="E84" i="29"/>
  <c r="F84" i="29"/>
  <c r="B85" i="29"/>
  <c r="C85" i="29"/>
  <c r="D85" i="29"/>
  <c r="E85" i="29"/>
  <c r="F85" i="29"/>
  <c r="B91" i="29"/>
  <c r="C91" i="29"/>
  <c r="D91" i="29"/>
  <c r="E91" i="29"/>
  <c r="F91" i="29"/>
  <c r="R11" i="25"/>
  <c r="S11" i="25"/>
  <c r="T11" i="25"/>
  <c r="U11" i="25"/>
  <c r="V11" i="25"/>
  <c r="W11" i="25"/>
  <c r="R18" i="25"/>
  <c r="S18" i="25"/>
  <c r="T18" i="25"/>
  <c r="U18" i="25"/>
  <c r="V18" i="25"/>
  <c r="W18" i="25"/>
  <c r="B27" i="25"/>
  <c r="C27" i="25"/>
  <c r="D27" i="25"/>
  <c r="E27" i="25"/>
  <c r="F27" i="25"/>
  <c r="G27" i="25"/>
  <c r="H27" i="25"/>
  <c r="I27" i="25"/>
  <c r="J27" i="25"/>
  <c r="K27" i="25"/>
  <c r="L27" i="25"/>
  <c r="M27" i="25"/>
  <c r="N27" i="25"/>
  <c r="O27" i="25"/>
  <c r="P27" i="25"/>
  <c r="Q27" i="25"/>
  <c r="R27" i="25"/>
  <c r="S27" i="25"/>
  <c r="T27" i="25"/>
  <c r="U27" i="25"/>
  <c r="V27" i="25"/>
  <c r="W27" i="25"/>
  <c r="B39" i="25"/>
  <c r="C39" i="25"/>
  <c r="D39" i="25"/>
  <c r="E39" i="25"/>
  <c r="F39" i="25"/>
  <c r="G39" i="25"/>
  <c r="H39" i="25"/>
  <c r="I39" i="25"/>
  <c r="J39" i="25"/>
  <c r="K39" i="25"/>
  <c r="L39" i="25"/>
  <c r="M39" i="25"/>
  <c r="N39" i="25"/>
  <c r="O39" i="25"/>
  <c r="P39" i="25"/>
  <c r="Q39" i="25"/>
  <c r="R39" i="25"/>
  <c r="S39" i="25"/>
  <c r="T39" i="25"/>
  <c r="U39" i="25"/>
  <c r="V39" i="25"/>
  <c r="W39" i="25"/>
  <c r="B50" i="25"/>
  <c r="C50" i="25"/>
  <c r="D50" i="25"/>
  <c r="E50" i="25"/>
  <c r="F50" i="25"/>
  <c r="G50" i="25"/>
  <c r="H50" i="25"/>
  <c r="I50" i="25"/>
  <c r="J50" i="25"/>
  <c r="K50" i="25"/>
  <c r="L50" i="25"/>
  <c r="M50" i="25"/>
  <c r="N50" i="25"/>
  <c r="O50" i="25"/>
  <c r="P50" i="25"/>
  <c r="Q50" i="25"/>
  <c r="R50" i="25"/>
  <c r="S50" i="25"/>
  <c r="T50" i="25"/>
  <c r="U50" i="25"/>
  <c r="V50" i="25"/>
  <c r="W50" i="25"/>
  <c r="R52" i="25"/>
  <c r="S52" i="25"/>
  <c r="T52" i="25"/>
  <c r="U52" i="25"/>
  <c r="V52" i="25"/>
  <c r="W52" i="25"/>
  <c r="Q10" i="9"/>
  <c r="R10" i="9"/>
  <c r="S10" i="9"/>
  <c r="T10" i="9"/>
  <c r="U10" i="9"/>
  <c r="V10" i="9"/>
  <c r="W10" i="9"/>
  <c r="X10" i="9"/>
  <c r="Y10" i="9"/>
  <c r="Z10" i="9"/>
  <c r="AA10" i="9"/>
  <c r="AB10" i="9"/>
  <c r="AC10" i="9"/>
  <c r="Q16" i="9"/>
  <c r="R16" i="9"/>
  <c r="S16" i="9"/>
  <c r="T16" i="9"/>
  <c r="U16" i="9"/>
  <c r="V16" i="9"/>
  <c r="W16" i="9"/>
  <c r="X16" i="9"/>
  <c r="Y16" i="9"/>
  <c r="Z16" i="9"/>
  <c r="AA16" i="9"/>
  <c r="AB16" i="9"/>
  <c r="AC16" i="9"/>
  <c r="Q17" i="9"/>
  <c r="R17" i="9"/>
  <c r="S17" i="9"/>
  <c r="T17" i="9"/>
  <c r="U17" i="9"/>
  <c r="V17" i="9"/>
  <c r="W17" i="9"/>
  <c r="X17" i="9"/>
  <c r="Y17" i="9"/>
  <c r="Z17" i="9"/>
  <c r="AA17" i="9"/>
  <c r="AB17" i="9"/>
  <c r="AC17" i="9"/>
  <c r="Q21" i="9"/>
  <c r="R21" i="9"/>
  <c r="S21" i="9"/>
  <c r="T21" i="9"/>
  <c r="U21" i="9"/>
  <c r="V21" i="9"/>
  <c r="W21" i="9"/>
  <c r="X21" i="9"/>
  <c r="Y21" i="9"/>
  <c r="Z21" i="9"/>
  <c r="AA21" i="9"/>
  <c r="AB21" i="9"/>
  <c r="AC21" i="9"/>
  <c r="Q26" i="9"/>
  <c r="R26" i="9"/>
  <c r="S26" i="9"/>
  <c r="T26" i="9"/>
  <c r="U26" i="9"/>
  <c r="V26" i="9"/>
  <c r="W26" i="9"/>
  <c r="X26" i="9"/>
  <c r="Y26" i="9"/>
  <c r="Z26" i="9"/>
  <c r="AA26" i="9"/>
  <c r="AB26" i="9"/>
  <c r="AC26" i="9"/>
  <c r="Q31" i="9"/>
  <c r="R31" i="9"/>
  <c r="S31" i="9"/>
  <c r="T31" i="9"/>
  <c r="U31" i="9"/>
  <c r="V31" i="9"/>
  <c r="W31" i="9"/>
  <c r="X31" i="9"/>
  <c r="Y31" i="9"/>
  <c r="Z31" i="9"/>
  <c r="AA31" i="9"/>
  <c r="AB31" i="9"/>
  <c r="AC31" i="9"/>
  <c r="Q32" i="9"/>
  <c r="R32" i="9"/>
  <c r="S32" i="9"/>
  <c r="T32" i="9"/>
  <c r="U32" i="9"/>
  <c r="V32" i="9"/>
  <c r="W32" i="9"/>
  <c r="X32" i="9"/>
  <c r="Y32" i="9"/>
  <c r="Z32" i="9"/>
  <c r="AA32" i="9"/>
  <c r="AB32" i="9"/>
  <c r="AC32" i="9"/>
  <c r="Q36" i="9"/>
  <c r="R36" i="9"/>
  <c r="S36" i="9"/>
  <c r="T36" i="9"/>
  <c r="U36" i="9"/>
  <c r="V36" i="9"/>
  <c r="W36" i="9"/>
  <c r="X36" i="9"/>
  <c r="Y36" i="9"/>
  <c r="Z36" i="9"/>
  <c r="AA36" i="9"/>
  <c r="AB36" i="9"/>
  <c r="AC36" i="9"/>
  <c r="Q37" i="9"/>
  <c r="R37" i="9"/>
  <c r="S37" i="9"/>
  <c r="T37" i="9"/>
  <c r="U37" i="9"/>
  <c r="V37" i="9"/>
  <c r="W37" i="9"/>
  <c r="X37" i="9"/>
  <c r="Y37" i="9"/>
  <c r="Z37" i="9"/>
  <c r="AA37" i="9"/>
  <c r="AB37" i="9"/>
  <c r="AC37" i="9"/>
  <c r="Q38" i="9"/>
  <c r="R38" i="9"/>
  <c r="S38" i="9"/>
  <c r="T38" i="9"/>
  <c r="U38" i="9"/>
  <c r="V38" i="9"/>
  <c r="W38" i="9"/>
  <c r="X38" i="9"/>
  <c r="Y38" i="9"/>
  <c r="Z38" i="9"/>
  <c r="AA38" i="9"/>
  <c r="AB38" i="9"/>
  <c r="AC38" i="9"/>
  <c r="Q42" i="9"/>
  <c r="R42" i="9"/>
  <c r="S42" i="9"/>
  <c r="T42" i="9"/>
  <c r="U42" i="9"/>
  <c r="V42" i="9"/>
  <c r="W42" i="9"/>
  <c r="X42" i="9"/>
  <c r="Y42" i="9"/>
  <c r="Z42" i="9"/>
  <c r="AA42" i="9"/>
  <c r="AB42" i="9"/>
  <c r="AC42" i="9"/>
  <c r="Q44" i="9"/>
  <c r="R44" i="9"/>
  <c r="S44" i="9"/>
  <c r="T44" i="9"/>
  <c r="U44" i="9"/>
  <c r="V44" i="9"/>
  <c r="W44" i="9"/>
  <c r="X44" i="9"/>
  <c r="Y44" i="9"/>
  <c r="Z44" i="9"/>
  <c r="AA44" i="9"/>
  <c r="AB44" i="9"/>
  <c r="AC44" i="9"/>
  <c r="Q45" i="9"/>
  <c r="R45" i="9"/>
  <c r="S45" i="9"/>
  <c r="T45" i="9"/>
  <c r="U45" i="9"/>
  <c r="V45" i="9"/>
  <c r="W45" i="9"/>
  <c r="X45" i="9"/>
  <c r="Y45" i="9"/>
  <c r="Z45" i="9"/>
  <c r="AA45" i="9"/>
  <c r="AB45" i="9"/>
  <c r="AC45" i="9"/>
  <c r="D4" i="10"/>
  <c r="E4" i="10"/>
  <c r="F4" i="10"/>
  <c r="G4" i="10"/>
  <c r="H4" i="10"/>
  <c r="I4" i="10"/>
  <c r="J4" i="10"/>
  <c r="K4" i="10"/>
  <c r="L4" i="10"/>
  <c r="M4" i="10"/>
  <c r="N4" i="10"/>
  <c r="O4" i="10"/>
  <c r="P4" i="10"/>
  <c r="Q4" i="10"/>
  <c r="R4" i="10"/>
  <c r="S4" i="10"/>
  <c r="Z12" i="10"/>
  <c r="AA12" i="10"/>
  <c r="AB12" i="10"/>
  <c r="Z14" i="10"/>
  <c r="AA14" i="10"/>
  <c r="AB14" i="10"/>
  <c r="Z19" i="10"/>
  <c r="AA19" i="10"/>
  <c r="AB19" i="10"/>
  <c r="Z29" i="10"/>
  <c r="AA29" i="10"/>
  <c r="AB29" i="10"/>
  <c r="Z32" i="10"/>
  <c r="AA32" i="10"/>
  <c r="AB32" i="10"/>
  <c r="Z33" i="10"/>
  <c r="AA33" i="10"/>
  <c r="AB33" i="10"/>
  <c r="Z34" i="10"/>
  <c r="AA34" i="10"/>
  <c r="AB34" i="10"/>
  <c r="Z35" i="10"/>
  <c r="AA35" i="10"/>
  <c r="AB35" i="10"/>
  <c r="Z36" i="10"/>
  <c r="AA36" i="10"/>
  <c r="AB36" i="10"/>
  <c r="Z38" i="10"/>
  <c r="AA38" i="10"/>
  <c r="AB38" i="10"/>
  <c r="Z45" i="10"/>
  <c r="AA45" i="10"/>
  <c r="AB45" i="10"/>
  <c r="Z50" i="10"/>
  <c r="AA50" i="10"/>
  <c r="AB50" i="10"/>
  <c r="Z52" i="10"/>
  <c r="AA52" i="10"/>
  <c r="AB52" i="10"/>
  <c r="Z64" i="10"/>
  <c r="Z73" i="10"/>
  <c r="AA64" i="10"/>
  <c r="AA73" i="10"/>
  <c r="AB64" i="10"/>
  <c r="AB73" i="10"/>
  <c r="Z67" i="10"/>
  <c r="AA67" i="10"/>
  <c r="AB67" i="10"/>
  <c r="Z68" i="10"/>
  <c r="AA68" i="10"/>
  <c r="AB68" i="10"/>
  <c r="Z69" i="10"/>
  <c r="AA69" i="10"/>
  <c r="AB69" i="10"/>
  <c r="Z70" i="10"/>
  <c r="AA70" i="10"/>
  <c r="AB70" i="10"/>
  <c r="Z71" i="10"/>
  <c r="AA71" i="10"/>
  <c r="AB71" i="10"/>
  <c r="Z76" i="10"/>
  <c r="AA76" i="10"/>
  <c r="AB76" i="10"/>
  <c r="AB75" i="10"/>
  <c r="Z79" i="10"/>
  <c r="Z82" i="10"/>
  <c r="AA79" i="10"/>
  <c r="AB79" i="10"/>
  <c r="Z93" i="10"/>
  <c r="AA93" i="10"/>
  <c r="AB93" i="10"/>
  <c r="T112" i="10"/>
  <c r="T114" i="10"/>
  <c r="U112" i="10"/>
  <c r="V112" i="10"/>
  <c r="W112" i="10"/>
  <c r="W136" i="10"/>
  <c r="X112" i="10"/>
  <c r="X114" i="10"/>
  <c r="Y112" i="10"/>
  <c r="Z112" i="10"/>
  <c r="AA112" i="10"/>
  <c r="AB112" i="10"/>
  <c r="AB114" i="10"/>
  <c r="U114" i="10"/>
  <c r="V114" i="10"/>
  <c r="W114" i="10"/>
  <c r="Y114" i="10"/>
  <c r="Z114" i="10"/>
  <c r="AA114" i="10"/>
  <c r="T119" i="10"/>
  <c r="U119" i="10"/>
  <c r="V119" i="10"/>
  <c r="W119" i="10"/>
  <c r="X119" i="10"/>
  <c r="Y119" i="10"/>
  <c r="Z119" i="10"/>
  <c r="AA119" i="10"/>
  <c r="AB119" i="10"/>
  <c r="T128" i="10"/>
  <c r="T143" i="10"/>
  <c r="U128" i="10"/>
  <c r="U136" i="10"/>
  <c r="V128" i="10"/>
  <c r="W128" i="10"/>
  <c r="W161" i="10"/>
  <c r="X128" i="10"/>
  <c r="X143" i="10"/>
  <c r="Y128" i="10"/>
  <c r="Y136" i="10"/>
  <c r="Z128" i="10"/>
  <c r="AA128" i="10"/>
  <c r="AA161" i="10"/>
  <c r="AA169" i="10"/>
  <c r="AB128" i="10"/>
  <c r="AB143" i="10"/>
  <c r="AB148" i="10"/>
  <c r="AB150" i="10"/>
  <c r="T131" i="10"/>
  <c r="U131" i="10"/>
  <c r="V131" i="10"/>
  <c r="W131" i="10"/>
  <c r="X131" i="10"/>
  <c r="Y131" i="10"/>
  <c r="T132" i="10"/>
  <c r="U132" i="10"/>
  <c r="V132" i="10"/>
  <c r="W132" i="10"/>
  <c r="X132" i="10"/>
  <c r="Y132" i="10"/>
  <c r="T133" i="10"/>
  <c r="U133" i="10"/>
  <c r="V133" i="10"/>
  <c r="W133" i="10"/>
  <c r="X133" i="10"/>
  <c r="Y133" i="10"/>
  <c r="T134" i="10"/>
  <c r="U134" i="10"/>
  <c r="V134" i="10"/>
  <c r="W134" i="10"/>
  <c r="X134" i="10"/>
  <c r="Y134" i="10"/>
  <c r="T136" i="10"/>
  <c r="V136" i="10"/>
  <c r="X136" i="10"/>
  <c r="Z136" i="10"/>
  <c r="AA136" i="10"/>
  <c r="AB136" i="10"/>
  <c r="V143" i="10"/>
  <c r="V148" i="10"/>
  <c r="V150" i="10"/>
  <c r="V151" i="10"/>
  <c r="W143" i="10"/>
  <c r="W144" i="10"/>
  <c r="Z143" i="10"/>
  <c r="Z148" i="10"/>
  <c r="Z150" i="10"/>
  <c r="AA143" i="10"/>
  <c r="AA148" i="10"/>
  <c r="AA150" i="10"/>
  <c r="V144" i="10"/>
  <c r="T155" i="10"/>
  <c r="U155" i="10"/>
  <c r="V155" i="10"/>
  <c r="W155" i="10"/>
  <c r="X155" i="10"/>
  <c r="Y155" i="10"/>
  <c r="V161" i="10"/>
  <c r="V169" i="10"/>
  <c r="Z161" i="10"/>
  <c r="Z169" i="10"/>
  <c r="T164" i="10"/>
  <c r="U164" i="10"/>
  <c r="V164" i="10"/>
  <c r="W164" i="10"/>
  <c r="X164" i="10"/>
  <c r="Y164" i="10"/>
  <c r="Z164" i="10"/>
  <c r="AA164" i="10"/>
  <c r="AB164" i="10"/>
  <c r="T165" i="10"/>
  <c r="U165" i="10"/>
  <c r="V165" i="10"/>
  <c r="W165" i="10"/>
  <c r="X165" i="10"/>
  <c r="Y165" i="10"/>
  <c r="Z165" i="10"/>
  <c r="AA165" i="10"/>
  <c r="AB165" i="10"/>
  <c r="T166" i="10"/>
  <c r="U166" i="10"/>
  <c r="V166" i="10"/>
  <c r="W166" i="10"/>
  <c r="X166" i="10"/>
  <c r="Y166" i="10"/>
  <c r="Z166" i="10"/>
  <c r="AA166" i="10"/>
  <c r="AB166" i="10"/>
  <c r="T167" i="10"/>
  <c r="U167" i="10"/>
  <c r="V167" i="10"/>
  <c r="W167" i="10"/>
  <c r="X167" i="10"/>
  <c r="Y167" i="10"/>
  <c r="Z167" i="10"/>
  <c r="AA167" i="10"/>
  <c r="AB167" i="10"/>
  <c r="T172" i="10"/>
  <c r="T171" i="10"/>
  <c r="T179" i="10"/>
  <c r="U172" i="10"/>
  <c r="U171" i="10"/>
  <c r="U179" i="10"/>
  <c r="V172" i="10"/>
  <c r="V171" i="10"/>
  <c r="V179" i="10"/>
  <c r="X172" i="10"/>
  <c r="X171" i="10"/>
  <c r="Y172" i="10"/>
  <c r="Y171" i="10"/>
  <c r="Z172" i="10"/>
  <c r="Z171" i="10"/>
  <c r="Z179" i="10"/>
  <c r="AA172" i="10"/>
  <c r="AA171" i="10"/>
  <c r="AB172" i="10"/>
  <c r="AB171" i="10"/>
  <c r="W173" i="10"/>
  <c r="W174" i="10"/>
  <c r="W172" i="10"/>
  <c r="W171" i="10"/>
  <c r="T175" i="10"/>
  <c r="U175" i="10"/>
  <c r="V175" i="10"/>
  <c r="V178" i="10"/>
  <c r="X175" i="10"/>
  <c r="Y175" i="10"/>
  <c r="Z175" i="10"/>
  <c r="Z178" i="10"/>
  <c r="AA175" i="10"/>
  <c r="AB175" i="10"/>
  <c r="W177" i="10"/>
  <c r="W175" i="10"/>
  <c r="W178" i="10"/>
  <c r="X178" i="10"/>
  <c r="T188" i="10"/>
  <c r="U188" i="10"/>
  <c r="V188" i="10"/>
  <c r="W188" i="10"/>
  <c r="X188" i="10"/>
  <c r="Y188" i="10"/>
  <c r="Z188" i="10"/>
  <c r="AA188" i="10"/>
  <c r="AB188" i="10"/>
  <c r="B10" i="28"/>
  <c r="C10" i="28"/>
  <c r="D10" i="28"/>
  <c r="E10" i="28"/>
  <c r="F10" i="28"/>
  <c r="G10" i="28"/>
  <c r="H10" i="28"/>
  <c r="I10" i="28"/>
  <c r="J10" i="28"/>
  <c r="K10" i="28"/>
  <c r="L10" i="28"/>
  <c r="M10" i="28"/>
  <c r="N10" i="28"/>
  <c r="O10" i="28"/>
  <c r="P10" i="28"/>
  <c r="Q10" i="28"/>
  <c r="R10" i="28"/>
  <c r="S10" i="28"/>
  <c r="T10" i="28"/>
  <c r="U10" i="28"/>
  <c r="V10" i="28"/>
  <c r="X10" i="28"/>
  <c r="Y10" i="28"/>
  <c r="Z10" i="28"/>
  <c r="B11" i="28"/>
  <c r="C11" i="28"/>
  <c r="D11" i="28"/>
  <c r="E11" i="28"/>
  <c r="F11" i="28"/>
  <c r="G11" i="28"/>
  <c r="H11" i="28"/>
  <c r="I11" i="28"/>
  <c r="J11" i="28"/>
  <c r="K11" i="28"/>
  <c r="L11" i="28"/>
  <c r="M11" i="28"/>
  <c r="N11" i="28"/>
  <c r="O11" i="28"/>
  <c r="P11" i="28"/>
  <c r="Q11" i="28"/>
  <c r="R11" i="28"/>
  <c r="S11" i="28"/>
  <c r="T11" i="28"/>
  <c r="U11" i="28"/>
  <c r="V11" i="28"/>
  <c r="W11" i="28"/>
  <c r="X11" i="28"/>
  <c r="Y11"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B18" i="28"/>
  <c r="C18" i="28"/>
  <c r="D18" i="28"/>
  <c r="E18" i="28"/>
  <c r="F18" i="28"/>
  <c r="G18" i="28"/>
  <c r="H18" i="28"/>
  <c r="I18" i="28"/>
  <c r="J18" i="28"/>
  <c r="K18" i="28"/>
  <c r="L18" i="28"/>
  <c r="M18" i="28"/>
  <c r="N18" i="28"/>
  <c r="O18" i="28"/>
  <c r="P18" i="28"/>
  <c r="Q18" i="28"/>
  <c r="R18" i="28"/>
  <c r="S18" i="28"/>
  <c r="T18" i="28"/>
  <c r="U18" i="28"/>
  <c r="V18" i="28"/>
  <c r="W18" i="28"/>
  <c r="X18" i="28"/>
  <c r="Y18" i="28"/>
  <c r="N24" i="28"/>
  <c r="O24" i="28"/>
  <c r="P24" i="28"/>
  <c r="Q24" i="28"/>
  <c r="R24" i="28"/>
  <c r="S24" i="28"/>
  <c r="T24" i="28"/>
  <c r="U24" i="28"/>
  <c r="V24" i="28"/>
  <c r="W24" i="28"/>
  <c r="X24" i="28"/>
  <c r="Y24" i="28"/>
  <c r="Z24" i="28"/>
  <c r="B25" i="28"/>
  <c r="C25" i="28"/>
  <c r="D25" i="28"/>
  <c r="E25" i="28"/>
  <c r="F25" i="28"/>
  <c r="G25" i="28"/>
  <c r="H25" i="28"/>
  <c r="I25" i="28"/>
  <c r="J25" i="28"/>
  <c r="K25" i="28"/>
  <c r="L25" i="28"/>
  <c r="M25" i="28"/>
  <c r="N25" i="28"/>
  <c r="O25" i="28"/>
  <c r="P25" i="28"/>
  <c r="Q25" i="28"/>
  <c r="R25" i="28"/>
  <c r="S25" i="28"/>
  <c r="T25" i="28"/>
  <c r="U25" i="28"/>
  <c r="V25" i="28"/>
  <c r="X25" i="28"/>
  <c r="B31" i="28"/>
  <c r="C31" i="28"/>
  <c r="D31" i="28"/>
  <c r="E31" i="28"/>
  <c r="F31" i="28"/>
  <c r="G31" i="28"/>
  <c r="H31" i="28"/>
  <c r="I31" i="28"/>
  <c r="J31" i="28"/>
  <c r="K31" i="28"/>
  <c r="L31" i="28"/>
  <c r="M31" i="28"/>
  <c r="N31" i="28"/>
  <c r="O31" i="28"/>
  <c r="P31" i="28"/>
  <c r="Q31" i="28"/>
  <c r="R31" i="28"/>
  <c r="S31" i="28"/>
  <c r="T31" i="28"/>
  <c r="U31" i="28"/>
  <c r="V31" i="28"/>
  <c r="X31" i="28"/>
  <c r="Y31" i="28"/>
  <c r="Z31" i="28"/>
  <c r="B32" i="28"/>
  <c r="C32" i="28"/>
  <c r="D32" i="28"/>
  <c r="E32" i="28"/>
  <c r="F32" i="28"/>
  <c r="G32" i="28"/>
  <c r="H32" i="28"/>
  <c r="I32" i="28"/>
  <c r="J32" i="28"/>
  <c r="K32" i="28"/>
  <c r="L32" i="28"/>
  <c r="M32" i="28"/>
  <c r="N32" i="28"/>
  <c r="O32" i="28"/>
  <c r="P32" i="28"/>
  <c r="Q32" i="28"/>
  <c r="R32" i="28"/>
  <c r="S32" i="28"/>
  <c r="T32" i="28"/>
  <c r="U32" i="28"/>
  <c r="V32" i="28"/>
  <c r="X32" i="28"/>
  <c r="B38" i="28"/>
  <c r="C38" i="28"/>
  <c r="D38" i="28"/>
  <c r="E38" i="28"/>
  <c r="F38" i="28"/>
  <c r="G38" i="28"/>
  <c r="H38" i="28"/>
  <c r="I38" i="28"/>
  <c r="J38" i="28"/>
  <c r="K38" i="28"/>
  <c r="L38" i="28"/>
  <c r="M38" i="28"/>
  <c r="N38" i="28"/>
  <c r="O38" i="28"/>
  <c r="P38" i="28"/>
  <c r="Q38" i="28"/>
  <c r="R38" i="28"/>
  <c r="S38" i="28"/>
  <c r="T38" i="28"/>
  <c r="U38" i="28"/>
  <c r="V38" i="28"/>
  <c r="X38" i="28"/>
  <c r="Y38" i="28"/>
  <c r="Z38" i="28"/>
  <c r="B39" i="28"/>
  <c r="C39" i="28"/>
  <c r="D39" i="28"/>
  <c r="E39" i="28"/>
  <c r="F39" i="28"/>
  <c r="G39" i="28"/>
  <c r="H39" i="28"/>
  <c r="I39" i="28"/>
  <c r="J39" i="28"/>
  <c r="K39" i="28"/>
  <c r="L39" i="28"/>
  <c r="M39" i="28"/>
  <c r="N39" i="28"/>
  <c r="O39" i="28"/>
  <c r="P39" i="28"/>
  <c r="Q39" i="28"/>
  <c r="R39" i="28"/>
  <c r="S39" i="28"/>
  <c r="T39" i="28"/>
  <c r="U39" i="28"/>
  <c r="V39" i="28"/>
  <c r="X39" i="28"/>
  <c r="B45" i="28"/>
  <c r="C45" i="28"/>
  <c r="D45" i="28"/>
  <c r="E45" i="28"/>
  <c r="F45" i="28"/>
  <c r="G45" i="28"/>
  <c r="H45" i="28"/>
  <c r="I45" i="28"/>
  <c r="J45" i="28"/>
  <c r="K45" i="28"/>
  <c r="L45" i="28"/>
  <c r="M45" i="28"/>
  <c r="N45" i="28"/>
  <c r="O45" i="28"/>
  <c r="P45" i="28"/>
  <c r="Q45" i="28"/>
  <c r="R45" i="28"/>
  <c r="S45" i="28"/>
  <c r="T45" i="28"/>
  <c r="U45" i="28"/>
  <c r="V45" i="28"/>
  <c r="X45" i="28"/>
  <c r="Y45" i="28"/>
  <c r="Z45" i="28"/>
  <c r="J48" i="28"/>
  <c r="N48" i="28"/>
  <c r="R48" i="28"/>
  <c r="B49" i="28"/>
  <c r="C49" i="28"/>
  <c r="D49" i="28"/>
  <c r="E49" i="28"/>
  <c r="F49" i="28"/>
  <c r="G49" i="28"/>
  <c r="H49" i="28"/>
  <c r="I49" i="28"/>
  <c r="J49" i="28"/>
  <c r="K49" i="28"/>
  <c r="L49" i="28"/>
  <c r="M49" i="28"/>
  <c r="N49" i="28"/>
  <c r="O49" i="28"/>
  <c r="P49" i="28"/>
  <c r="Q49" i="28"/>
  <c r="R49" i="28"/>
  <c r="S49" i="28"/>
  <c r="T49" i="28"/>
  <c r="U49" i="28"/>
  <c r="V49" i="28"/>
  <c r="X49" i="28"/>
  <c r="B55" i="28"/>
  <c r="C55" i="28"/>
  <c r="D55" i="28"/>
  <c r="E55" i="28"/>
  <c r="F55" i="28"/>
  <c r="G55" i="28"/>
  <c r="H55" i="28"/>
  <c r="I55" i="28"/>
  <c r="J55" i="28"/>
  <c r="K55" i="28"/>
  <c r="L55" i="28"/>
  <c r="M55" i="28"/>
  <c r="N55" i="28"/>
  <c r="O55" i="28"/>
  <c r="P55" i="28"/>
  <c r="Q55" i="28"/>
  <c r="R55" i="28"/>
  <c r="S55" i="28"/>
  <c r="T55" i="28"/>
  <c r="U55" i="28"/>
  <c r="V55" i="28"/>
  <c r="X55" i="28"/>
  <c r="Y55" i="28"/>
  <c r="Z55" i="28"/>
  <c r="B56" i="28"/>
  <c r="C56" i="28"/>
  <c r="D56" i="28"/>
  <c r="E56" i="28"/>
  <c r="F56" i="28"/>
  <c r="G56" i="28"/>
  <c r="H56" i="28"/>
  <c r="I56" i="28"/>
  <c r="J56" i="28"/>
  <c r="K56" i="28"/>
  <c r="L56" i="28"/>
  <c r="M56" i="28"/>
  <c r="N56" i="28"/>
  <c r="O56" i="28"/>
  <c r="P56" i="28"/>
  <c r="Q56" i="28"/>
  <c r="R56" i="28"/>
  <c r="S56" i="28"/>
  <c r="T56" i="28"/>
  <c r="U56" i="28"/>
  <c r="V56" i="28"/>
  <c r="W56" i="28"/>
  <c r="X56" i="28"/>
  <c r="Y56" i="28"/>
  <c r="B62" i="28"/>
  <c r="C62" i="28"/>
  <c r="D62" i="28"/>
  <c r="E62" i="28"/>
  <c r="F62" i="28"/>
  <c r="G62" i="28"/>
  <c r="H62" i="28"/>
  <c r="I62" i="28"/>
  <c r="J62" i="28"/>
  <c r="K62" i="28"/>
  <c r="L62" i="28"/>
  <c r="M62" i="28"/>
  <c r="N62" i="28"/>
  <c r="O62" i="28"/>
  <c r="P62" i="28"/>
  <c r="Q62" i="28"/>
  <c r="R62" i="28"/>
  <c r="S62" i="28"/>
  <c r="T62" i="28"/>
  <c r="U62" i="28"/>
  <c r="V62" i="28"/>
  <c r="W62" i="28"/>
  <c r="X62" i="28"/>
  <c r="Y62" i="28"/>
  <c r="Z62" i="28"/>
  <c r="B63" i="28"/>
  <c r="C63" i="28"/>
  <c r="D63" i="28"/>
  <c r="E63" i="28"/>
  <c r="F63" i="28"/>
  <c r="G63" i="28"/>
  <c r="H63" i="28"/>
  <c r="I63" i="28"/>
  <c r="J63" i="28"/>
  <c r="K63" i="28"/>
  <c r="L63" i="28"/>
  <c r="M63" i="28"/>
  <c r="N63" i="28"/>
  <c r="O63" i="28"/>
  <c r="P63" i="28"/>
  <c r="Q63" i="28"/>
  <c r="R63" i="28"/>
  <c r="S63" i="28"/>
  <c r="T63" i="28"/>
  <c r="U63" i="28"/>
  <c r="V63" i="28"/>
  <c r="W63" i="28"/>
  <c r="X63" i="28"/>
  <c r="Y63" i="28"/>
  <c r="N69" i="28"/>
  <c r="O69" i="28"/>
  <c r="P69" i="28"/>
  <c r="Q69" i="28"/>
  <c r="R69" i="28"/>
  <c r="S69" i="28"/>
  <c r="T69" i="28"/>
  <c r="U69" i="28"/>
  <c r="V69" i="28"/>
  <c r="W69" i="28"/>
  <c r="X69" i="28"/>
  <c r="Y69" i="28"/>
  <c r="Z69" i="28"/>
  <c r="B70" i="28"/>
  <c r="C70" i="28"/>
  <c r="D70" i="28"/>
  <c r="E70" i="28"/>
  <c r="F70" i="28"/>
  <c r="G70" i="28"/>
  <c r="H70" i="28"/>
  <c r="I70" i="28"/>
  <c r="J70" i="28"/>
  <c r="K70" i="28"/>
  <c r="L70" i="28"/>
  <c r="M70" i="28"/>
  <c r="N70" i="28"/>
  <c r="O70" i="28"/>
  <c r="P70" i="28"/>
  <c r="Q70" i="28"/>
  <c r="R70" i="28"/>
  <c r="S70" i="28"/>
  <c r="T70" i="28"/>
  <c r="U70" i="28"/>
  <c r="V70" i="28"/>
  <c r="X70" i="28"/>
  <c r="B76" i="28"/>
  <c r="C76" i="28"/>
  <c r="D76" i="28"/>
  <c r="E76" i="28"/>
  <c r="F76" i="28"/>
  <c r="G76" i="28"/>
  <c r="H76" i="28"/>
  <c r="I76" i="28"/>
  <c r="J76" i="28"/>
  <c r="K76" i="28"/>
  <c r="L76" i="28"/>
  <c r="M76" i="28"/>
  <c r="N76" i="28"/>
  <c r="O76" i="28"/>
  <c r="P76" i="28"/>
  <c r="Q76" i="28"/>
  <c r="R76" i="28"/>
  <c r="S76" i="28"/>
  <c r="T76" i="28"/>
  <c r="U76" i="28"/>
  <c r="V76" i="28"/>
  <c r="X76" i="28"/>
  <c r="Y76" i="28"/>
  <c r="Z76" i="28"/>
  <c r="B77" i="28"/>
  <c r="C77" i="28"/>
  <c r="D77" i="28"/>
  <c r="E77" i="28"/>
  <c r="F77" i="28"/>
  <c r="G77" i="28"/>
  <c r="H77" i="28"/>
  <c r="I77" i="28"/>
  <c r="J77" i="28"/>
  <c r="K77" i="28"/>
  <c r="L77" i="28"/>
  <c r="M77" i="28"/>
  <c r="N77" i="28"/>
  <c r="O77" i="28"/>
  <c r="P77" i="28"/>
  <c r="Q77" i="28"/>
  <c r="R77" i="28"/>
  <c r="S77" i="28"/>
  <c r="T77" i="28"/>
  <c r="U77" i="28"/>
  <c r="V77" i="28"/>
  <c r="X77" i="28"/>
  <c r="B83" i="28"/>
  <c r="C83" i="28"/>
  <c r="D83" i="28"/>
  <c r="E83" i="28"/>
  <c r="F83" i="28"/>
  <c r="G83" i="28"/>
  <c r="H83" i="28"/>
  <c r="I83" i="28"/>
  <c r="J83" i="28"/>
  <c r="K83" i="28"/>
  <c r="L83" i="28"/>
  <c r="M83" i="28"/>
  <c r="N83" i="28"/>
  <c r="O83" i="28"/>
  <c r="P83" i="28"/>
  <c r="Q83" i="28"/>
  <c r="R83" i="28"/>
  <c r="S83" i="28"/>
  <c r="T83" i="28"/>
  <c r="U83" i="28"/>
  <c r="V83" i="28"/>
  <c r="X83" i="28"/>
  <c r="Y83" i="28"/>
  <c r="Z83" i="28"/>
  <c r="B84" i="28"/>
  <c r="C84" i="28"/>
  <c r="D84" i="28"/>
  <c r="E84" i="28"/>
  <c r="F84" i="28"/>
  <c r="G84" i="28"/>
  <c r="H84" i="28"/>
  <c r="I84" i="28"/>
  <c r="J84" i="28"/>
  <c r="K84" i="28"/>
  <c r="L84" i="28"/>
  <c r="M84" i="28"/>
  <c r="N84" i="28"/>
  <c r="O84" i="28"/>
  <c r="P84" i="28"/>
  <c r="Q84" i="28"/>
  <c r="R84" i="28"/>
  <c r="S84" i="28"/>
  <c r="T84" i="28"/>
  <c r="U84" i="28"/>
  <c r="V84" i="28"/>
  <c r="X84" i="28"/>
  <c r="B90" i="28"/>
  <c r="C90" i="28"/>
  <c r="D90" i="28"/>
  <c r="E90" i="28"/>
  <c r="F90" i="28"/>
  <c r="G90" i="28"/>
  <c r="H90" i="28"/>
  <c r="I90" i="28"/>
  <c r="J90" i="28"/>
  <c r="K90" i="28"/>
  <c r="L90" i="28"/>
  <c r="M90" i="28"/>
  <c r="N90" i="28"/>
  <c r="O90" i="28"/>
  <c r="P90" i="28"/>
  <c r="Q90" i="28"/>
  <c r="R90" i="28"/>
  <c r="S90" i="28"/>
  <c r="T90" i="28"/>
  <c r="U90" i="28"/>
  <c r="V90" i="28"/>
  <c r="X90" i="28"/>
  <c r="Y90" i="28"/>
  <c r="Z90" i="28"/>
  <c r="B9" i="31"/>
  <c r="B16" i="31" s="1"/>
  <c r="C9" i="31"/>
  <c r="C16" i="31" s="1"/>
  <c r="D9" i="31"/>
  <c r="D16" i="31" s="1"/>
  <c r="E9" i="31"/>
  <c r="E16" i="31"/>
  <c r="F9" i="31"/>
  <c r="F16" i="31" s="1"/>
  <c r="G9" i="31"/>
  <c r="G16" i="31" s="1"/>
  <c r="H9" i="31"/>
  <c r="H16" i="31"/>
  <c r="H35" i="31" s="1"/>
  <c r="I9" i="31"/>
  <c r="I16" i="31" s="1"/>
  <c r="J9" i="31"/>
  <c r="J16" i="31" s="1"/>
  <c r="K9" i="31"/>
  <c r="K16" i="31" s="1"/>
  <c r="L9" i="31"/>
  <c r="M9" i="31"/>
  <c r="M16" i="31"/>
  <c r="N9" i="31"/>
  <c r="N16" i="31"/>
  <c r="N35" i="31" s="1"/>
  <c r="N48" i="31" s="1"/>
  <c r="O9" i="31"/>
  <c r="O16" i="31" s="1"/>
  <c r="P9" i="31"/>
  <c r="P16" i="31" s="1"/>
  <c r="Q9" i="31"/>
  <c r="Q16" i="31" s="1"/>
  <c r="Q35" i="31" s="1"/>
  <c r="Q48" i="31" s="1"/>
  <c r="R9" i="31"/>
  <c r="R16" i="31" s="1"/>
  <c r="T9" i="31"/>
  <c r="T16" i="31"/>
  <c r="T35" i="31" s="1"/>
  <c r="U9" i="31"/>
  <c r="U16" i="31" s="1"/>
  <c r="V9" i="31"/>
  <c r="V16" i="31" s="1"/>
  <c r="W9" i="31"/>
  <c r="W16" i="31" s="1"/>
  <c r="X9" i="31"/>
  <c r="X16" i="31" s="1"/>
  <c r="Y9" i="31"/>
  <c r="Y16" i="31" s="1"/>
  <c r="Z9" i="31"/>
  <c r="AA9" i="31"/>
  <c r="AB9" i="31"/>
  <c r="AB16" i="31"/>
  <c r="AC9" i="31"/>
  <c r="AC16" i="31" s="1"/>
  <c r="L16" i="31"/>
  <c r="S16" i="31"/>
  <c r="Z16" i="31"/>
  <c r="Z35" i="31" s="1"/>
  <c r="AA16" i="31"/>
  <c r="B25" i="31"/>
  <c r="C25" i="31"/>
  <c r="D25" i="31"/>
  <c r="E25" i="31"/>
  <c r="E35" i="31" s="1"/>
  <c r="E39" i="31" s="1"/>
  <c r="F25" i="31"/>
  <c r="G25" i="31"/>
  <c r="H25" i="31"/>
  <c r="I25" i="31"/>
  <c r="J25" i="31"/>
  <c r="K25" i="31"/>
  <c r="L25" i="31"/>
  <c r="M25" i="31"/>
  <c r="N25" i="31"/>
  <c r="O25" i="31"/>
  <c r="P25" i="31"/>
  <c r="Q25" i="31"/>
  <c r="R25" i="31"/>
  <c r="S25" i="31"/>
  <c r="T25" i="31"/>
  <c r="U25" i="31"/>
  <c r="V25" i="31"/>
  <c r="W25" i="31"/>
  <c r="X25" i="31"/>
  <c r="Y25" i="31"/>
  <c r="Z25" i="31"/>
  <c r="AA25" i="31"/>
  <c r="AB25" i="31"/>
  <c r="AC25" i="31"/>
  <c r="B33" i="31"/>
  <c r="C33" i="31"/>
  <c r="D33"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B45" i="31"/>
  <c r="C45" i="31"/>
  <c r="D45" i="31"/>
  <c r="E45" i="31"/>
  <c r="G45" i="31"/>
  <c r="H45" i="31"/>
  <c r="I45" i="31"/>
  <c r="J45" i="31"/>
  <c r="K45" i="31"/>
  <c r="L45" i="31"/>
  <c r="M45" i="31"/>
  <c r="N45" i="31"/>
  <c r="O45" i="31"/>
  <c r="P45" i="31"/>
  <c r="Q45" i="31"/>
  <c r="R45" i="31"/>
  <c r="S45" i="31"/>
  <c r="T45" i="31"/>
  <c r="U45" i="31"/>
  <c r="V45" i="31"/>
  <c r="W45" i="31"/>
  <c r="X45" i="31"/>
  <c r="Y45" i="31"/>
  <c r="Z45" i="31"/>
  <c r="AA45" i="31"/>
  <c r="AB45" i="31"/>
  <c r="Q50" i="31"/>
  <c r="A51" i="31"/>
  <c r="D51" i="31"/>
  <c r="E51" i="31"/>
  <c r="J51" i="31"/>
  <c r="K51" i="31"/>
  <c r="L51" i="31"/>
  <c r="M51" i="31"/>
  <c r="N51" i="31"/>
  <c r="O51" i="31"/>
  <c r="P51" i="31"/>
  <c r="Q51" i="31"/>
  <c r="R51" i="31"/>
  <c r="S51" i="31"/>
  <c r="T51" i="31"/>
  <c r="U51" i="31"/>
  <c r="V51" i="31"/>
  <c r="W51" i="31"/>
  <c r="X51" i="31"/>
  <c r="Y51" i="31"/>
  <c r="Z51" i="31"/>
  <c r="AA51" i="31"/>
  <c r="AB51" i="31"/>
  <c r="AC51" i="31"/>
  <c r="A52" i="31"/>
  <c r="D52" i="31"/>
  <c r="E52" i="31"/>
  <c r="F52" i="31"/>
  <c r="J52" i="31"/>
  <c r="K52" i="31"/>
  <c r="L52" i="31"/>
  <c r="M52" i="31"/>
  <c r="N52" i="31"/>
  <c r="O52" i="31"/>
  <c r="P52" i="31"/>
  <c r="Q52" i="31"/>
  <c r="R52" i="31"/>
  <c r="S52" i="31"/>
  <c r="T52" i="31"/>
  <c r="U52" i="31"/>
  <c r="V52" i="31"/>
  <c r="W52" i="31"/>
  <c r="X52" i="31"/>
  <c r="Y52" i="31"/>
  <c r="Z52" i="31"/>
  <c r="AA52" i="31"/>
  <c r="AB52" i="31"/>
  <c r="AC52" i="31"/>
  <c r="A53" i="31"/>
  <c r="J53" i="31"/>
  <c r="K53" i="31"/>
  <c r="L53" i="31"/>
  <c r="M53" i="31"/>
  <c r="N53" i="31"/>
  <c r="O53" i="31"/>
  <c r="P53" i="31"/>
  <c r="Q53" i="31"/>
  <c r="R53" i="31"/>
  <c r="S53" i="31"/>
  <c r="T53" i="31"/>
  <c r="U53" i="31"/>
  <c r="V53" i="31"/>
  <c r="W53" i="31"/>
  <c r="X53" i="31"/>
  <c r="Y53" i="31"/>
  <c r="Z53" i="31"/>
  <c r="AA53" i="31"/>
  <c r="AB53" i="31"/>
  <c r="AC53" i="31"/>
  <c r="A54" i="31"/>
  <c r="J54" i="31"/>
  <c r="K54" i="31"/>
  <c r="L54" i="31"/>
  <c r="M54" i="31"/>
  <c r="N54" i="31"/>
  <c r="O54" i="31"/>
  <c r="P54" i="31"/>
  <c r="Q54" i="31"/>
  <c r="R54" i="31"/>
  <c r="S54" i="31"/>
  <c r="T54" i="31"/>
  <c r="U54" i="31"/>
  <c r="V54" i="31"/>
  <c r="W54" i="31"/>
  <c r="X54" i="31"/>
  <c r="Y54" i="31"/>
  <c r="Z54" i="31"/>
  <c r="AA54" i="31"/>
  <c r="AB54" i="31"/>
  <c r="AC54" i="31"/>
  <c r="A55" i="31"/>
  <c r="F55" i="31"/>
  <c r="J55" i="31"/>
  <c r="K55" i="31"/>
  <c r="L55" i="31"/>
  <c r="M55" i="31"/>
  <c r="N55" i="31"/>
  <c r="O55" i="31"/>
  <c r="P55" i="31"/>
  <c r="Q55" i="31"/>
  <c r="R55" i="31"/>
  <c r="S55" i="31"/>
  <c r="T55" i="31"/>
  <c r="U55" i="31"/>
  <c r="V55" i="31"/>
  <c r="W55" i="31"/>
  <c r="X55" i="31"/>
  <c r="Y55" i="31"/>
  <c r="Z55" i="31"/>
  <c r="AA55" i="31"/>
  <c r="AB55" i="31"/>
  <c r="AC55" i="31"/>
  <c r="A56" i="31"/>
  <c r="J56" i="31"/>
  <c r="K56" i="31"/>
  <c r="L56" i="31"/>
  <c r="M56" i="31"/>
  <c r="N56" i="31"/>
  <c r="O56" i="31"/>
  <c r="P56" i="31"/>
  <c r="Q56" i="31"/>
  <c r="R56" i="31"/>
  <c r="S56" i="31"/>
  <c r="T56" i="31"/>
  <c r="U56" i="31"/>
  <c r="V56" i="31"/>
  <c r="W56" i="31"/>
  <c r="X56" i="31"/>
  <c r="Y56" i="31"/>
  <c r="Z56" i="31"/>
  <c r="AA56" i="31"/>
  <c r="AB56" i="31"/>
  <c r="AC56" i="31"/>
  <c r="F57" i="31"/>
  <c r="J57" i="31"/>
  <c r="K57" i="31"/>
  <c r="L57" i="31"/>
  <c r="M57" i="31"/>
  <c r="N57" i="31"/>
  <c r="O57" i="31"/>
  <c r="P57" i="31"/>
  <c r="Q57" i="31"/>
  <c r="R57" i="31"/>
  <c r="S57" i="31"/>
  <c r="T57" i="31"/>
  <c r="U57" i="31"/>
  <c r="V57" i="31"/>
  <c r="W57" i="31"/>
  <c r="X57" i="31"/>
  <c r="Y57" i="31"/>
  <c r="Z57" i="31"/>
  <c r="AA57" i="31"/>
  <c r="AB57" i="31"/>
  <c r="AC57" i="31"/>
  <c r="I63" i="31"/>
  <c r="BZ10" i="8"/>
  <c r="CA10" i="8"/>
  <c r="CA17" i="8"/>
  <c r="CA36" i="8"/>
  <c r="CA38" i="8"/>
  <c r="CB10" i="8"/>
  <c r="CC10" i="8"/>
  <c r="CC17" i="8"/>
  <c r="CC36" i="8"/>
  <c r="CC38" i="8"/>
  <c r="CD10" i="8"/>
  <c r="CE10" i="8"/>
  <c r="CF10" i="8"/>
  <c r="CG10" i="8"/>
  <c r="CH10" i="8"/>
  <c r="CH17" i="8"/>
  <c r="CH36" i="8"/>
  <c r="CH38" i="8"/>
  <c r="CL39" i="8"/>
  <c r="CI10" i="8"/>
  <c r="CJ10" i="8"/>
  <c r="CK10" i="8"/>
  <c r="CK17" i="8"/>
  <c r="CK36" i="8"/>
  <c r="CK38" i="8"/>
  <c r="CO39" i="8"/>
  <c r="CL10" i="8"/>
  <c r="CL17" i="8"/>
  <c r="CL36" i="8"/>
  <c r="CL38" i="8"/>
  <c r="CM10" i="8"/>
  <c r="CN10" i="8"/>
  <c r="CO10" i="8"/>
  <c r="CP10" i="8"/>
  <c r="CQ10" i="8"/>
  <c r="CR10" i="8"/>
  <c r="CS10" i="8"/>
  <c r="CS17" i="8"/>
  <c r="CS36" i="8"/>
  <c r="CS38" i="8"/>
  <c r="CT10" i="8"/>
  <c r="CT17" i="8"/>
  <c r="CT36" i="8"/>
  <c r="CT38" i="8"/>
  <c r="CU10" i="8"/>
  <c r="CU17" i="8"/>
  <c r="CU36" i="8"/>
  <c r="CU38" i="8"/>
  <c r="CV10" i="8"/>
  <c r="CW10" i="8"/>
  <c r="CW17" i="8"/>
  <c r="CW36" i="8"/>
  <c r="CW38" i="8"/>
  <c r="CX10" i="8"/>
  <c r="CY10" i="8"/>
  <c r="CZ10" i="8"/>
  <c r="CZ17" i="8"/>
  <c r="CZ36" i="8"/>
  <c r="CZ38" i="8"/>
  <c r="DA10" i="8"/>
  <c r="DA17" i="8"/>
  <c r="DA36" i="8"/>
  <c r="DA38" i="8"/>
  <c r="DB10" i="8"/>
  <c r="DC10" i="8"/>
  <c r="DD10" i="8"/>
  <c r="DD17" i="8"/>
  <c r="DD36" i="8"/>
  <c r="DD38" i="8"/>
  <c r="DE10" i="8"/>
  <c r="DE17" i="8"/>
  <c r="DE36" i="8"/>
  <c r="DE38" i="8"/>
  <c r="DF10" i="8"/>
  <c r="DF17" i="8"/>
  <c r="DF36" i="8"/>
  <c r="DF38" i="8"/>
  <c r="DG10" i="8"/>
  <c r="DH10" i="8"/>
  <c r="DI10" i="8"/>
  <c r="BZ16" i="8"/>
  <c r="CA16" i="8"/>
  <c r="CB16" i="8"/>
  <c r="CC16" i="8"/>
  <c r="CD16" i="8"/>
  <c r="CD17" i="8"/>
  <c r="CD36" i="8"/>
  <c r="CD38" i="8"/>
  <c r="CE16" i="8"/>
  <c r="CE17" i="8"/>
  <c r="CE36" i="8"/>
  <c r="CE38" i="8"/>
  <c r="CF16" i="8"/>
  <c r="CG16" i="8"/>
  <c r="CH16" i="8"/>
  <c r="CI16" i="8"/>
  <c r="CI17" i="8"/>
  <c r="CI36" i="8"/>
  <c r="CI38" i="8"/>
  <c r="CJ16" i="8"/>
  <c r="CK16" i="8"/>
  <c r="CL16" i="8"/>
  <c r="CM16" i="8"/>
  <c r="CM17" i="8"/>
  <c r="CM36" i="8"/>
  <c r="CM38" i="8"/>
  <c r="CN16" i="8"/>
  <c r="CO16" i="8"/>
  <c r="CP16" i="8"/>
  <c r="CP17" i="8"/>
  <c r="CP36" i="8"/>
  <c r="CP38" i="8"/>
  <c r="CQ16" i="8"/>
  <c r="CQ17" i="8"/>
  <c r="CQ36" i="8"/>
  <c r="CQ38" i="8"/>
  <c r="CR16" i="8"/>
  <c r="CS16" i="8"/>
  <c r="CT16" i="8"/>
  <c r="CU16" i="8"/>
  <c r="CV16" i="8"/>
  <c r="CW16" i="8"/>
  <c r="CX16" i="8"/>
  <c r="CX17" i="8"/>
  <c r="CX36" i="8"/>
  <c r="CX38" i="8"/>
  <c r="CY16" i="8"/>
  <c r="CY17" i="8"/>
  <c r="CY36" i="8"/>
  <c r="CY38" i="8"/>
  <c r="CZ16" i="8"/>
  <c r="DA16" i="8"/>
  <c r="DB16" i="8"/>
  <c r="DB17" i="8"/>
  <c r="DB36" i="8"/>
  <c r="DB38" i="8"/>
  <c r="DF39" i="8"/>
  <c r="DC16" i="8"/>
  <c r="DC17" i="8"/>
  <c r="DC36" i="8"/>
  <c r="DC38" i="8"/>
  <c r="DD16" i="8"/>
  <c r="DE16" i="8"/>
  <c r="DF16" i="8"/>
  <c r="DG16" i="8"/>
  <c r="DH16" i="8"/>
  <c r="DI16" i="8"/>
  <c r="BZ17" i="8"/>
  <c r="BZ36" i="8"/>
  <c r="BZ38" i="8"/>
  <c r="CB17" i="8"/>
  <c r="CB36" i="8"/>
  <c r="CF17" i="8"/>
  <c r="CF36" i="8"/>
  <c r="CF38" i="8"/>
  <c r="CJ39" i="8"/>
  <c r="CG17" i="8"/>
  <c r="CG36" i="8"/>
  <c r="CG38" i="8"/>
  <c r="CJ17" i="8"/>
  <c r="CJ36" i="8"/>
  <c r="CJ38" i="8"/>
  <c r="CN17" i="8"/>
  <c r="CN36" i="8"/>
  <c r="CN38" i="8"/>
  <c r="CO17" i="8"/>
  <c r="CO36" i="8"/>
  <c r="CO38" i="8"/>
  <c r="CR17" i="8"/>
  <c r="CR36" i="8"/>
  <c r="CR38" i="8"/>
  <c r="CV39" i="8"/>
  <c r="CV17" i="8"/>
  <c r="CV36" i="8"/>
  <c r="CV38" i="8"/>
  <c r="DG17" i="8"/>
  <c r="DG36" i="8"/>
  <c r="DG38" i="8"/>
  <c r="DH17" i="8"/>
  <c r="DH36" i="8"/>
  <c r="DH38" i="8"/>
  <c r="DI17" i="8"/>
  <c r="BZ21" i="8"/>
  <c r="CA21" i="8"/>
  <c r="CA32" i="8"/>
  <c r="CB21" i="8"/>
  <c r="CC21" i="8"/>
  <c r="CD21" i="8"/>
  <c r="CE21" i="8"/>
  <c r="CE32" i="8"/>
  <c r="CF21" i="8"/>
  <c r="CG21" i="8"/>
  <c r="CH21" i="8"/>
  <c r="CI21" i="8"/>
  <c r="CI32" i="8"/>
  <c r="CJ21" i="8"/>
  <c r="CK21" i="8"/>
  <c r="CL21" i="8"/>
  <c r="CM21" i="8"/>
  <c r="CM32" i="8"/>
  <c r="CN21" i="8"/>
  <c r="CO21" i="8"/>
  <c r="CP21" i="8"/>
  <c r="CQ21" i="8"/>
  <c r="CQ32" i="8"/>
  <c r="CR21" i="8"/>
  <c r="CS21" i="8"/>
  <c r="CT21" i="8"/>
  <c r="CU21" i="8"/>
  <c r="CU32" i="8"/>
  <c r="CV21" i="8"/>
  <c r="CW21" i="8"/>
  <c r="CX21" i="8"/>
  <c r="CY21" i="8"/>
  <c r="CY32" i="8"/>
  <c r="CZ21" i="8"/>
  <c r="DA21" i="8"/>
  <c r="DB21" i="8"/>
  <c r="DC21" i="8"/>
  <c r="DC32" i="8"/>
  <c r="DD21" i="8"/>
  <c r="DE21" i="8"/>
  <c r="DF21" i="8"/>
  <c r="DG21" i="8"/>
  <c r="DG32" i="8"/>
  <c r="DH21" i="8"/>
  <c r="DI21" i="8"/>
  <c r="DI32" i="8"/>
  <c r="BZ26" i="8"/>
  <c r="CA26" i="8"/>
  <c r="CB26" i="8"/>
  <c r="CC26" i="8"/>
  <c r="CD26" i="8"/>
  <c r="CE26" i="8"/>
  <c r="CF26" i="8"/>
  <c r="CG26" i="8"/>
  <c r="CH26" i="8"/>
  <c r="CI26" i="8"/>
  <c r="CJ26" i="8"/>
  <c r="CK26" i="8"/>
  <c r="CL26" i="8"/>
  <c r="CM26" i="8"/>
  <c r="CN26" i="8"/>
  <c r="CO26" i="8"/>
  <c r="CP26" i="8"/>
  <c r="CQ26" i="8"/>
  <c r="CR26" i="8"/>
  <c r="CS26" i="8"/>
  <c r="CT26" i="8"/>
  <c r="CU26" i="8"/>
  <c r="CV26" i="8"/>
  <c r="CW26" i="8"/>
  <c r="CX26" i="8"/>
  <c r="CY26" i="8"/>
  <c r="CZ26" i="8"/>
  <c r="DA26" i="8"/>
  <c r="DB26" i="8"/>
  <c r="DC26" i="8"/>
  <c r="DD26" i="8"/>
  <c r="DE26" i="8"/>
  <c r="DF26" i="8"/>
  <c r="DG26" i="8"/>
  <c r="DH26" i="8"/>
  <c r="DI26" i="8"/>
  <c r="BZ31" i="8"/>
  <c r="CA31" i="8"/>
  <c r="CB31" i="8"/>
  <c r="CC31" i="8"/>
  <c r="CD31" i="8"/>
  <c r="CE31" i="8"/>
  <c r="CF31" i="8"/>
  <c r="CG31" i="8"/>
  <c r="CH31" i="8"/>
  <c r="CI31" i="8"/>
  <c r="CJ31" i="8"/>
  <c r="CK31" i="8"/>
  <c r="CL31" i="8"/>
  <c r="CM31" i="8"/>
  <c r="CN31" i="8"/>
  <c r="CO31" i="8"/>
  <c r="CP31" i="8"/>
  <c r="CQ31" i="8"/>
  <c r="CR31" i="8"/>
  <c r="CS31" i="8"/>
  <c r="CT31" i="8"/>
  <c r="CU31" i="8"/>
  <c r="CV31" i="8"/>
  <c r="CW31" i="8"/>
  <c r="CX31" i="8"/>
  <c r="CY31" i="8"/>
  <c r="CZ31" i="8"/>
  <c r="DA31" i="8"/>
  <c r="DB31" i="8"/>
  <c r="DC31" i="8"/>
  <c r="DD31" i="8"/>
  <c r="DE31" i="8"/>
  <c r="DF31" i="8"/>
  <c r="DG31" i="8"/>
  <c r="DH31" i="8"/>
  <c r="DI31" i="8"/>
  <c r="BZ32" i="8"/>
  <c r="CB32" i="8"/>
  <c r="CC32" i="8"/>
  <c r="CD32" i="8"/>
  <c r="CF32" i="8"/>
  <c r="CG32" i="8"/>
  <c r="CH32" i="8"/>
  <c r="CJ32" i="8"/>
  <c r="CK32" i="8"/>
  <c r="CL32" i="8"/>
  <c r="CN32" i="8"/>
  <c r="CO32" i="8"/>
  <c r="CP32" i="8"/>
  <c r="CR32" i="8"/>
  <c r="CS32" i="8"/>
  <c r="CT32" i="8"/>
  <c r="CV32" i="8"/>
  <c r="CW32" i="8"/>
  <c r="CX32" i="8"/>
  <c r="CZ32" i="8"/>
  <c r="DA32" i="8"/>
  <c r="DB32" i="8"/>
  <c r="DD32" i="8"/>
  <c r="DE32" i="8"/>
  <c r="DF32" i="8"/>
  <c r="DH32" i="8"/>
  <c r="BJ36" i="8"/>
  <c r="BK36" i="8"/>
  <c r="BL36" i="8"/>
  <c r="BM36" i="8"/>
  <c r="BM38" i="8"/>
  <c r="BQ39" i="8"/>
  <c r="BN36" i="8"/>
  <c r="BO36" i="8"/>
  <c r="BP36" i="8"/>
  <c r="BP38" i="8"/>
  <c r="BQ36" i="8"/>
  <c r="BQ38" i="8"/>
  <c r="BU39" i="8"/>
  <c r="BR36" i="8"/>
  <c r="BS36" i="8"/>
  <c r="BS38" i="8"/>
  <c r="BT36" i="8"/>
  <c r="BU36" i="8"/>
  <c r="BU38" i="8"/>
  <c r="BV36" i="8"/>
  <c r="BV38" i="8"/>
  <c r="BZ39" i="8"/>
  <c r="BW36" i="8"/>
  <c r="BX36" i="8"/>
  <c r="BX38" i="8"/>
  <c r="BY36" i="8"/>
  <c r="BY38" i="8"/>
  <c r="BJ37" i="8"/>
  <c r="BJ38" i="8"/>
  <c r="BK37" i="8"/>
  <c r="BK38" i="8"/>
  <c r="BO39" i="8"/>
  <c r="BL37" i="8"/>
  <c r="BL38" i="8"/>
  <c r="BM37" i="8"/>
  <c r="BN37" i="8"/>
  <c r="BO37" i="8"/>
  <c r="BO38" i="8"/>
  <c r="BR39" i="8"/>
  <c r="BP37" i="8"/>
  <c r="BQ37" i="8"/>
  <c r="BR37" i="8"/>
  <c r="BS37" i="8"/>
  <c r="BT37" i="8"/>
  <c r="BT38" i="8"/>
  <c r="BU37" i="8"/>
  <c r="BV37" i="8"/>
  <c r="BW37" i="8"/>
  <c r="BW38" i="8"/>
  <c r="BX37" i="8"/>
  <c r="BY37" i="8"/>
  <c r="BZ37" i="8"/>
  <c r="CA37" i="8"/>
  <c r="CB37" i="8"/>
  <c r="CB38" i="8"/>
  <c r="CF39" i="8"/>
  <c r="CC37" i="8"/>
  <c r="CD37" i="8"/>
  <c r="CE37" i="8"/>
  <c r="CF37" i="8"/>
  <c r="CG37" i="8"/>
  <c r="CH37" i="8"/>
  <c r="CI37" i="8"/>
  <c r="CJ37" i="8"/>
  <c r="CK37" i="8"/>
  <c r="CL37" i="8"/>
  <c r="CM37" i="8"/>
  <c r="CN37" i="8"/>
  <c r="CO37" i="8"/>
  <c r="CP37" i="8"/>
  <c r="CQ37" i="8"/>
  <c r="CR37" i="8"/>
  <c r="CS37" i="8"/>
  <c r="CT37" i="8"/>
  <c r="CU37" i="8"/>
  <c r="CV37" i="8"/>
  <c r="CW37" i="8"/>
  <c r="CX37" i="8"/>
  <c r="CY37" i="8"/>
  <c r="CZ37" i="8"/>
  <c r="DA37" i="8"/>
  <c r="DB37" i="8"/>
  <c r="DC37" i="8"/>
  <c r="DD37" i="8"/>
  <c r="DE37" i="8"/>
  <c r="DF37" i="8"/>
  <c r="DG37" i="8"/>
  <c r="DI37" i="8"/>
  <c r="BN38" i="8"/>
  <c r="BR38" i="8"/>
  <c r="BJ42" i="8"/>
  <c r="BJ45" i="8"/>
  <c r="BK42" i="8"/>
  <c r="BK45" i="8"/>
  <c r="BL42" i="8"/>
  <c r="BL45" i="8"/>
  <c r="BM42" i="8"/>
  <c r="BN42" i="8"/>
  <c r="BN45" i="8"/>
  <c r="BO42" i="8"/>
  <c r="BO45" i="8"/>
  <c r="BP42" i="8"/>
  <c r="BQ42" i="8"/>
  <c r="BR42" i="8"/>
  <c r="BR45" i="8"/>
  <c r="BS42" i="8"/>
  <c r="BT42" i="8"/>
  <c r="BU42" i="8"/>
  <c r="BV42" i="8"/>
  <c r="BV45" i="8"/>
  <c r="BW42" i="8"/>
  <c r="BX42" i="8"/>
  <c r="BX45" i="8"/>
  <c r="BY42" i="8"/>
  <c r="BY45" i="8"/>
  <c r="BZ42" i="8"/>
  <c r="CA42" i="8"/>
  <c r="CA45" i="8"/>
  <c r="CB42" i="8"/>
  <c r="CB45" i="8"/>
  <c r="CC42" i="8"/>
  <c r="CD42" i="8"/>
  <c r="CD45" i="8"/>
  <c r="CE42" i="8"/>
  <c r="CE45" i="8"/>
  <c r="CF42" i="8"/>
  <c r="CG42" i="8"/>
  <c r="CH42" i="8"/>
  <c r="CH45" i="8"/>
  <c r="CI42" i="8"/>
  <c r="CJ42" i="8"/>
  <c r="CK42" i="8"/>
  <c r="CL42" i="8"/>
  <c r="CL45" i="8"/>
  <c r="CM42" i="8"/>
  <c r="CN42" i="8"/>
  <c r="CN45" i="8"/>
  <c r="CO42" i="8"/>
  <c r="CO45" i="8"/>
  <c r="CP42" i="8"/>
  <c r="CQ42" i="8"/>
  <c r="CQ45" i="8"/>
  <c r="CR42" i="8"/>
  <c r="CR45" i="8"/>
  <c r="CS42" i="8"/>
  <c r="CT42" i="8"/>
  <c r="CT45" i="8"/>
  <c r="CU42" i="8"/>
  <c r="CU45" i="8"/>
  <c r="CV42" i="8"/>
  <c r="CW42" i="8"/>
  <c r="CX42" i="8"/>
  <c r="CX45" i="8"/>
  <c r="CY42" i="8"/>
  <c r="CZ42" i="8"/>
  <c r="DA42" i="8"/>
  <c r="DB42" i="8"/>
  <c r="DB45" i="8"/>
  <c r="DC42" i="8"/>
  <c r="DD42" i="8"/>
  <c r="DD45" i="8"/>
  <c r="DE42" i="8"/>
  <c r="DE45" i="8"/>
  <c r="DF42" i="8"/>
  <c r="DG42" i="8"/>
  <c r="DH42" i="8"/>
  <c r="BJ44" i="8"/>
  <c r="BK44" i="8"/>
  <c r="BL44" i="8"/>
  <c r="BM44" i="8"/>
  <c r="BM45" i="8"/>
  <c r="BN44" i="8"/>
  <c r="BO44" i="8"/>
  <c r="BP44" i="8"/>
  <c r="BP45" i="8"/>
  <c r="BQ44" i="8"/>
  <c r="BQ45" i="8"/>
  <c r="BR44" i="8"/>
  <c r="BS44" i="8"/>
  <c r="BS45" i="8"/>
  <c r="BT44" i="8"/>
  <c r="BU44" i="8"/>
  <c r="BU45" i="8"/>
  <c r="BV44" i="8"/>
  <c r="BW44" i="8"/>
  <c r="BW45" i="8"/>
  <c r="BX44" i="8"/>
  <c r="BY44" i="8"/>
  <c r="BZ44" i="8"/>
  <c r="BZ45" i="8"/>
  <c r="CA44" i="8"/>
  <c r="CB44" i="8"/>
  <c r="CC44" i="8"/>
  <c r="CC45" i="8"/>
  <c r="CD44" i="8"/>
  <c r="CE44" i="8"/>
  <c r="CF44" i="8"/>
  <c r="CF45" i="8"/>
  <c r="CG44" i="8"/>
  <c r="CG45" i="8"/>
  <c r="CH44" i="8"/>
  <c r="CI44" i="8"/>
  <c r="CI45" i="8"/>
  <c r="CJ44" i="8"/>
  <c r="CK44" i="8"/>
  <c r="CK45" i="8"/>
  <c r="CL44" i="8"/>
  <c r="CM44" i="8"/>
  <c r="CM45" i="8"/>
  <c r="CN44" i="8"/>
  <c r="CO44" i="8"/>
  <c r="CP44" i="8"/>
  <c r="CP45" i="8"/>
  <c r="CQ44" i="8"/>
  <c r="CR44" i="8"/>
  <c r="CS44" i="8"/>
  <c r="CS45" i="8"/>
  <c r="CT44" i="8"/>
  <c r="CU44" i="8"/>
  <c r="CV44" i="8"/>
  <c r="CV45" i="8"/>
  <c r="CW44" i="8"/>
  <c r="CW45" i="8"/>
  <c r="CX44" i="8"/>
  <c r="CY44" i="8"/>
  <c r="CY45" i="8"/>
  <c r="CZ44" i="8"/>
  <c r="DA44" i="8"/>
  <c r="DA45" i="8"/>
  <c r="DB44" i="8"/>
  <c r="DC44" i="8"/>
  <c r="DC45" i="8"/>
  <c r="DD44" i="8"/>
  <c r="DE44" i="8"/>
  <c r="DF44" i="8"/>
  <c r="DF45" i="8"/>
  <c r="DG44" i="8"/>
  <c r="DG45" i="8"/>
  <c r="DH44" i="8"/>
  <c r="DH45" i="8"/>
  <c r="BT45" i="8"/>
  <c r="CJ45" i="8"/>
  <c r="CZ45" i="8"/>
  <c r="F3" i="5"/>
  <c r="J3" i="5"/>
  <c r="N3" i="5"/>
  <c r="R3" i="5"/>
  <c r="V3" i="5"/>
  <c r="Z3" i="5"/>
  <c r="AD3" i="5"/>
  <c r="AH3" i="5"/>
  <c r="AL3" i="5"/>
  <c r="AP3" i="5"/>
  <c r="AT3" i="5"/>
  <c r="AX3" i="5"/>
  <c r="BB3" i="5"/>
  <c r="BF3" i="5"/>
  <c r="BJ3" i="5"/>
  <c r="BN3" i="5"/>
  <c r="BR3" i="5"/>
  <c r="BV3" i="5"/>
  <c r="BZ3" i="5"/>
  <c r="B4" i="5"/>
  <c r="C4" i="5"/>
  <c r="D4"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T12" i="5"/>
  <c r="CU12" i="5"/>
  <c r="CU14" i="5"/>
  <c r="CV12" i="5"/>
  <c r="CV83" i="5"/>
  <c r="CW12" i="5"/>
  <c r="CW14" i="5"/>
  <c r="CX12" i="5"/>
  <c r="CY12" i="5"/>
  <c r="CY73" i="5"/>
  <c r="CZ12" i="5"/>
  <c r="DA12" i="5"/>
  <c r="DA14" i="5"/>
  <c r="DB12" i="5"/>
  <c r="DB14" i="5"/>
  <c r="DC12" i="5"/>
  <c r="DC14" i="5"/>
  <c r="DD12" i="5"/>
  <c r="DD14" i="5"/>
  <c r="DE12" i="5"/>
  <c r="DE14" i="5"/>
  <c r="CT14" i="5"/>
  <c r="CX14" i="5"/>
  <c r="CT19" i="5"/>
  <c r="CU19" i="5"/>
  <c r="CV19" i="5"/>
  <c r="CW19" i="5"/>
  <c r="CX19" i="5"/>
  <c r="CY19" i="5"/>
  <c r="CZ19" i="5"/>
  <c r="DA19" i="5"/>
  <c r="DB19" i="5"/>
  <c r="DC19" i="5"/>
  <c r="DD19" i="5"/>
  <c r="DE19" i="5"/>
  <c r="CT29" i="5"/>
  <c r="CT64" i="5"/>
  <c r="CU29" i="5"/>
  <c r="CV29" i="5"/>
  <c r="CW29" i="5"/>
  <c r="CW64" i="5"/>
  <c r="CX29" i="5"/>
  <c r="CY29" i="5"/>
  <c r="CY45" i="5"/>
  <c r="CZ29" i="5"/>
  <c r="CZ38" i="5"/>
  <c r="DA29" i="5"/>
  <c r="DA64" i="5"/>
  <c r="DA73" i="5"/>
  <c r="DB29" i="5"/>
  <c r="DB45" i="5"/>
  <c r="DB50" i="5"/>
  <c r="DB64" i="5"/>
  <c r="DB73" i="5"/>
  <c r="DC29" i="5"/>
  <c r="DC38" i="5"/>
  <c r="DD29" i="5"/>
  <c r="DE29" i="5"/>
  <c r="DE45" i="5"/>
  <c r="CT32" i="5"/>
  <c r="CU32" i="5"/>
  <c r="CV32" i="5"/>
  <c r="CW32" i="5"/>
  <c r="CX32" i="5"/>
  <c r="CY32" i="5"/>
  <c r="CZ32" i="5"/>
  <c r="DA32" i="5"/>
  <c r="DB32" i="5"/>
  <c r="DC32" i="5"/>
  <c r="DD32" i="5"/>
  <c r="DE32" i="5"/>
  <c r="CT33" i="5"/>
  <c r="CU33" i="5"/>
  <c r="CV33" i="5"/>
  <c r="CW33" i="5"/>
  <c r="CX33" i="5"/>
  <c r="CY33" i="5"/>
  <c r="CZ33" i="5"/>
  <c r="DA33" i="5"/>
  <c r="DB33" i="5"/>
  <c r="DC33" i="5"/>
  <c r="DD33" i="5"/>
  <c r="DE33" i="5"/>
  <c r="CT34" i="5"/>
  <c r="CU34" i="5"/>
  <c r="CV34" i="5"/>
  <c r="CW34" i="5"/>
  <c r="CX34" i="5"/>
  <c r="CY34" i="5"/>
  <c r="CZ34" i="5"/>
  <c r="DA34" i="5"/>
  <c r="DB34" i="5"/>
  <c r="DC34" i="5"/>
  <c r="DD34" i="5"/>
  <c r="DE34" i="5"/>
  <c r="CT35" i="5"/>
  <c r="CU35" i="5"/>
  <c r="CV35" i="5"/>
  <c r="CW35" i="5"/>
  <c r="CX35" i="5"/>
  <c r="CY35" i="5"/>
  <c r="CZ35" i="5"/>
  <c r="DA35" i="5"/>
  <c r="DB35" i="5"/>
  <c r="DC35" i="5"/>
  <c r="DD35" i="5"/>
  <c r="DE35" i="5"/>
  <c r="CT36" i="5"/>
  <c r="CU36" i="5"/>
  <c r="CV36" i="5"/>
  <c r="CW36" i="5"/>
  <c r="CX36" i="5"/>
  <c r="CY36" i="5"/>
  <c r="CZ36" i="5"/>
  <c r="DA36" i="5"/>
  <c r="DB36" i="5"/>
  <c r="DC36" i="5"/>
  <c r="DD36" i="5"/>
  <c r="DE36" i="5"/>
  <c r="CX42" i="5"/>
  <c r="CY42" i="5"/>
  <c r="CZ42" i="5"/>
  <c r="DA42" i="5"/>
  <c r="DB42" i="5"/>
  <c r="DC42" i="5"/>
  <c r="DD42" i="5"/>
  <c r="DE42" i="5"/>
  <c r="CV45" i="5"/>
  <c r="CV46" i="5"/>
  <c r="CT57" i="5"/>
  <c r="CU57" i="5"/>
  <c r="CV57" i="5"/>
  <c r="CX57" i="5"/>
  <c r="CY57" i="5"/>
  <c r="CZ57" i="5"/>
  <c r="DA57" i="5"/>
  <c r="DB57" i="5"/>
  <c r="DC57" i="5"/>
  <c r="DD57" i="5"/>
  <c r="DE57" i="5"/>
  <c r="CW63" i="5"/>
  <c r="CW57" i="5"/>
  <c r="CZ64" i="5"/>
  <c r="CZ73" i="5"/>
  <c r="CT67" i="5"/>
  <c r="CU67" i="5"/>
  <c r="CV67" i="5"/>
  <c r="CW67" i="5"/>
  <c r="CX67" i="5"/>
  <c r="CY67" i="5"/>
  <c r="CZ67" i="5"/>
  <c r="DA67" i="5"/>
  <c r="DB67" i="5"/>
  <c r="DC67" i="5"/>
  <c r="DD67" i="5"/>
  <c r="DE67" i="5"/>
  <c r="CT68" i="5"/>
  <c r="CU68" i="5"/>
  <c r="CV68" i="5"/>
  <c r="CW68" i="5"/>
  <c r="CX68" i="5"/>
  <c r="CY68" i="5"/>
  <c r="CZ68" i="5"/>
  <c r="DA68" i="5"/>
  <c r="DB68" i="5"/>
  <c r="DC68" i="5"/>
  <c r="DD68" i="5"/>
  <c r="DE68" i="5"/>
  <c r="CT69" i="5"/>
  <c r="CU69" i="5"/>
  <c r="CV69" i="5"/>
  <c r="CW69" i="5"/>
  <c r="CX69" i="5"/>
  <c r="CY69" i="5"/>
  <c r="CZ69" i="5"/>
  <c r="DA69" i="5"/>
  <c r="DB69" i="5"/>
  <c r="DC69" i="5"/>
  <c r="DD69" i="5"/>
  <c r="DE69" i="5"/>
  <c r="CT70" i="5"/>
  <c r="CU70" i="5"/>
  <c r="CV70" i="5"/>
  <c r="CW70" i="5"/>
  <c r="CX70" i="5"/>
  <c r="CY70" i="5"/>
  <c r="CZ70" i="5"/>
  <c r="DA70" i="5"/>
  <c r="DB70" i="5"/>
  <c r="DC70" i="5"/>
  <c r="DD70" i="5"/>
  <c r="DE70" i="5"/>
  <c r="CT71" i="5"/>
  <c r="CU71" i="5"/>
  <c r="CV71" i="5"/>
  <c r="CW71" i="5"/>
  <c r="CX71" i="5"/>
  <c r="CY71" i="5"/>
  <c r="CZ71" i="5"/>
  <c r="DA71" i="5"/>
  <c r="DB71" i="5"/>
  <c r="DC71" i="5"/>
  <c r="DD71" i="5"/>
  <c r="DE71" i="5"/>
  <c r="CT76" i="5"/>
  <c r="CU76" i="5"/>
  <c r="CV76" i="5"/>
  <c r="CW76" i="5"/>
  <c r="CX76" i="5"/>
  <c r="CY76" i="5"/>
  <c r="CZ76" i="5"/>
  <c r="DA76" i="5"/>
  <c r="DB76" i="5"/>
  <c r="DC76" i="5"/>
  <c r="DD76" i="5"/>
  <c r="DE76" i="5"/>
  <c r="CT79" i="5"/>
  <c r="CU79" i="5"/>
  <c r="CV79" i="5"/>
  <c r="CV75" i="5"/>
  <c r="CW79" i="5"/>
  <c r="CX79" i="5"/>
  <c r="CY79" i="5"/>
  <c r="CY75" i="5"/>
  <c r="CZ79" i="5"/>
  <c r="DA79" i="5"/>
  <c r="DB79" i="5"/>
  <c r="DC79" i="5"/>
  <c r="DD79" i="5"/>
  <c r="DE79" i="5"/>
  <c r="DE75" i="5"/>
  <c r="CT93" i="5"/>
  <c r="CU93" i="5"/>
  <c r="CV93" i="5"/>
  <c r="CW93" i="5"/>
  <c r="CX93" i="5"/>
  <c r="CY93" i="5"/>
  <c r="CZ93" i="5"/>
  <c r="DA93" i="5"/>
  <c r="DB93" i="5"/>
  <c r="DC93" i="5"/>
  <c r="DD93" i="5"/>
  <c r="DE93" i="5"/>
  <c r="F100" i="5"/>
  <c r="J100" i="5"/>
  <c r="N100" i="5"/>
  <c r="R100" i="5"/>
  <c r="V100" i="5"/>
  <c r="Z100" i="5"/>
  <c r="AD100" i="5"/>
  <c r="AH100" i="5"/>
  <c r="AL100" i="5"/>
  <c r="AP100" i="5"/>
  <c r="AT100" i="5"/>
  <c r="AX100" i="5"/>
  <c r="BB100" i="5"/>
  <c r="BF100" i="5"/>
  <c r="BJ100" i="5"/>
  <c r="BN100" i="5"/>
  <c r="BR100" i="5"/>
  <c r="BV100" i="5"/>
  <c r="BZ100"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8" i="5"/>
  <c r="CD110" i="5"/>
  <c r="CE108" i="5"/>
  <c r="CE110" i="5"/>
  <c r="CF108" i="5"/>
  <c r="CF110" i="5"/>
  <c r="CG108" i="5"/>
  <c r="CG110" i="5"/>
  <c r="CH108" i="5"/>
  <c r="CI108" i="5"/>
  <c r="CI110" i="5"/>
  <c r="CJ108" i="5"/>
  <c r="CJ110" i="5"/>
  <c r="CK108" i="5"/>
  <c r="CK110" i="5"/>
  <c r="CL108" i="5"/>
  <c r="CL110" i="5"/>
  <c r="CM108" i="5"/>
  <c r="CN108" i="5"/>
  <c r="CN110" i="5"/>
  <c r="CO108" i="5"/>
  <c r="CO110" i="5"/>
  <c r="CP108" i="5"/>
  <c r="CP110" i="5"/>
  <c r="CQ108" i="5"/>
  <c r="CQ110" i="5"/>
  <c r="CR108" i="5"/>
  <c r="CR110" i="5"/>
  <c r="CS108" i="5"/>
  <c r="CS110" i="5"/>
  <c r="CT108" i="5"/>
  <c r="CT110" i="5"/>
  <c r="CU108" i="5"/>
  <c r="CV108" i="5"/>
  <c r="CV110" i="5"/>
  <c r="CW108" i="5"/>
  <c r="CW110" i="5"/>
  <c r="CX108" i="5"/>
  <c r="CY108" i="5"/>
  <c r="CY110" i="5"/>
  <c r="CZ108" i="5"/>
  <c r="DA108" i="5"/>
  <c r="DB108" i="5"/>
  <c r="DB110" i="5"/>
  <c r="DC108" i="5"/>
  <c r="DC110" i="5"/>
  <c r="DD108" i="5"/>
  <c r="DD110" i="5"/>
  <c r="DE108" i="5"/>
  <c r="DE110" i="5"/>
  <c r="CR114"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CD124" i="5"/>
  <c r="CD139" i="5"/>
  <c r="CD144" i="5"/>
  <c r="CD146" i="5"/>
  <c r="CD148" i="5"/>
  <c r="CE124" i="5"/>
  <c r="CF124" i="5"/>
  <c r="CG124" i="5"/>
  <c r="CG139" i="5"/>
  <c r="CH124" i="5"/>
  <c r="CH139" i="5"/>
  <c r="CH144" i="5"/>
  <c r="CH146" i="5"/>
  <c r="CH148" i="5"/>
  <c r="CI124" i="5"/>
  <c r="CI139" i="5"/>
  <c r="CI144" i="5"/>
  <c r="CJ124" i="5"/>
  <c r="CJ157" i="5"/>
  <c r="CJ165" i="5"/>
  <c r="CK124" i="5"/>
  <c r="CL124" i="5"/>
  <c r="CL139" i="5"/>
  <c r="CM124" i="5"/>
  <c r="CM157" i="5"/>
  <c r="CN124" i="5"/>
  <c r="CN139" i="5"/>
  <c r="CN140" i="5"/>
  <c r="CO124" i="5"/>
  <c r="CP124" i="5"/>
  <c r="CP139" i="5"/>
  <c r="CQ124" i="5"/>
  <c r="CR124" i="5"/>
  <c r="CR157" i="5"/>
  <c r="CR165" i="5"/>
  <c r="CS124" i="5"/>
  <c r="CT124" i="5"/>
  <c r="CT139" i="5"/>
  <c r="CT144" i="5"/>
  <c r="CT146" i="5"/>
  <c r="CU124" i="5"/>
  <c r="CV124" i="5"/>
  <c r="CV157" i="5"/>
  <c r="CV165" i="5"/>
  <c r="CW124" i="5"/>
  <c r="CX124" i="5"/>
  <c r="CX139" i="5"/>
  <c r="CY124" i="5"/>
  <c r="CY139" i="5"/>
  <c r="CY144" i="5"/>
  <c r="CZ124" i="5"/>
  <c r="CZ139" i="5"/>
  <c r="CZ144" i="5"/>
  <c r="CZ146" i="5"/>
  <c r="DA124" i="5"/>
  <c r="DB124" i="5"/>
  <c r="DC124" i="5"/>
  <c r="DC157" i="5"/>
  <c r="DC165" i="5"/>
  <c r="DD124" i="5"/>
  <c r="DE124" i="5"/>
  <c r="DE139" i="5"/>
  <c r="DE144" i="5"/>
  <c r="DE146"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CX136" i="5"/>
  <c r="CY136" i="5"/>
  <c r="CZ136" i="5"/>
  <c r="DA136" i="5"/>
  <c r="DB136" i="5"/>
  <c r="DC136" i="5"/>
  <c r="DD136" i="5"/>
  <c r="DE136" i="5"/>
  <c r="DA139" i="5"/>
  <c r="CD151" i="5"/>
  <c r="CE151" i="5"/>
  <c r="CF151" i="5"/>
  <c r="CG151" i="5"/>
  <c r="CH151" i="5"/>
  <c r="CI151" i="5"/>
  <c r="CJ151" i="5"/>
  <c r="CK151" i="5"/>
  <c r="CL151" i="5"/>
  <c r="CM151" i="5"/>
  <c r="CO151" i="5"/>
  <c r="CP151" i="5"/>
  <c r="CQ151" i="5"/>
  <c r="CT151" i="5"/>
  <c r="CU151" i="5"/>
  <c r="CV151" i="5"/>
  <c r="CX151" i="5"/>
  <c r="CY151" i="5"/>
  <c r="CZ151" i="5"/>
  <c r="DA151" i="5"/>
  <c r="DB151" i="5"/>
  <c r="DC151" i="5"/>
  <c r="DD151" i="5"/>
  <c r="DE151" i="5"/>
  <c r="CK156" i="5"/>
  <c r="CN156" i="5"/>
  <c r="CN151" i="5"/>
  <c r="CR156" i="5"/>
  <c r="CR151" i="5"/>
  <c r="CS156" i="5"/>
  <c r="CW156" i="5"/>
  <c r="CW151" i="5"/>
  <c r="CD160" i="5"/>
  <c r="CE160" i="5"/>
  <c r="CF160" i="5"/>
  <c r="CG160" i="5"/>
  <c r="CH160" i="5"/>
  <c r="CI160" i="5"/>
  <c r="CJ160" i="5"/>
  <c r="CK160" i="5"/>
  <c r="CL160" i="5"/>
  <c r="CM160" i="5"/>
  <c r="CN160" i="5"/>
  <c r="CO160" i="5"/>
  <c r="CP160" i="5"/>
  <c r="CQ160" i="5"/>
  <c r="CR160" i="5"/>
  <c r="CS160" i="5"/>
  <c r="CT160" i="5"/>
  <c r="CU160" i="5"/>
  <c r="CV160" i="5"/>
  <c r="CW160" i="5"/>
  <c r="CX160" i="5"/>
  <c r="CY160" i="5"/>
  <c r="CZ160" i="5"/>
  <c r="DA160" i="5"/>
  <c r="DB160" i="5"/>
  <c r="DC160" i="5"/>
  <c r="DD160" i="5"/>
  <c r="DE160" i="5"/>
  <c r="CD161" i="5"/>
  <c r="CE161" i="5"/>
  <c r="CF161" i="5"/>
  <c r="CG161" i="5"/>
  <c r="CH161" i="5"/>
  <c r="CI161" i="5"/>
  <c r="CJ161" i="5"/>
  <c r="CK161" i="5"/>
  <c r="CL161" i="5"/>
  <c r="CM161" i="5"/>
  <c r="CN161" i="5"/>
  <c r="CO161" i="5"/>
  <c r="CP161" i="5"/>
  <c r="CQ161" i="5"/>
  <c r="CR161" i="5"/>
  <c r="CS161" i="5"/>
  <c r="CT161" i="5"/>
  <c r="CU161" i="5"/>
  <c r="CV161" i="5"/>
  <c r="CW161" i="5"/>
  <c r="CX161" i="5"/>
  <c r="CY161" i="5"/>
  <c r="CZ161" i="5"/>
  <c r="DA161" i="5"/>
  <c r="DB161" i="5"/>
  <c r="DC161" i="5"/>
  <c r="DD161" i="5"/>
  <c r="DE161" i="5"/>
  <c r="CD162" i="5"/>
  <c r="CE162" i="5"/>
  <c r="CF162" i="5"/>
  <c r="CG162" i="5"/>
  <c r="CH162" i="5"/>
  <c r="CI162" i="5"/>
  <c r="CJ162" i="5"/>
  <c r="CK162" i="5"/>
  <c r="CL162" i="5"/>
  <c r="CM162" i="5"/>
  <c r="CN162" i="5"/>
  <c r="CO162" i="5"/>
  <c r="CP162" i="5"/>
  <c r="CQ162" i="5"/>
  <c r="CR162" i="5"/>
  <c r="CS162" i="5"/>
  <c r="CT162" i="5"/>
  <c r="CU162" i="5"/>
  <c r="CV162" i="5"/>
  <c r="CW162" i="5"/>
  <c r="CX162" i="5"/>
  <c r="CY162" i="5"/>
  <c r="CZ162" i="5"/>
  <c r="DA162" i="5"/>
  <c r="DB162" i="5"/>
  <c r="DC162" i="5"/>
  <c r="DD162" i="5"/>
  <c r="DE162" i="5"/>
  <c r="CD163" i="5"/>
  <c r="CE163" i="5"/>
  <c r="CF163" i="5"/>
  <c r="CG163" i="5"/>
  <c r="CH163" i="5"/>
  <c r="CI163" i="5"/>
  <c r="CJ163" i="5"/>
  <c r="CK163" i="5"/>
  <c r="CL163" i="5"/>
  <c r="CM163" i="5"/>
  <c r="CN163" i="5"/>
  <c r="CO163" i="5"/>
  <c r="CP163" i="5"/>
  <c r="CQ163" i="5"/>
  <c r="CR163" i="5"/>
  <c r="CS163" i="5"/>
  <c r="CT163" i="5"/>
  <c r="CU163" i="5"/>
  <c r="CV163" i="5"/>
  <c r="CW163" i="5"/>
  <c r="CX163" i="5"/>
  <c r="CY163" i="5"/>
  <c r="CZ163" i="5"/>
  <c r="DA163" i="5"/>
  <c r="DB163" i="5"/>
  <c r="DC163" i="5"/>
  <c r="DD163" i="5"/>
  <c r="DE163" i="5"/>
  <c r="CD168" i="5"/>
  <c r="CE168" i="5"/>
  <c r="CF168" i="5"/>
  <c r="CG168" i="5"/>
  <c r="CH168" i="5"/>
  <c r="CI168" i="5"/>
  <c r="CJ168" i="5"/>
  <c r="CK168" i="5"/>
  <c r="CL168" i="5"/>
  <c r="CM168" i="5"/>
  <c r="CN168" i="5"/>
  <c r="CO168" i="5"/>
  <c r="CP168" i="5"/>
  <c r="CQ168" i="5"/>
  <c r="CR168" i="5"/>
  <c r="CS168" i="5"/>
  <c r="CT168" i="5"/>
  <c r="CU168" i="5"/>
  <c r="CV168" i="5"/>
  <c r="CW168" i="5"/>
  <c r="CX168" i="5"/>
  <c r="CY168" i="5"/>
  <c r="CZ168" i="5"/>
  <c r="DA168" i="5"/>
  <c r="DB168" i="5"/>
  <c r="DC168" i="5"/>
  <c r="DD168" i="5"/>
  <c r="DE168" i="5"/>
  <c r="CD171" i="5"/>
  <c r="CE171" i="5"/>
  <c r="CF171" i="5"/>
  <c r="CG171" i="5"/>
  <c r="CH171" i="5"/>
  <c r="CI171" i="5"/>
  <c r="CJ171" i="5"/>
  <c r="CK171" i="5"/>
  <c r="CL171" i="5"/>
  <c r="CM171" i="5"/>
  <c r="CN171" i="5"/>
  <c r="CO171" i="5"/>
  <c r="CP171" i="5"/>
  <c r="CQ171" i="5"/>
  <c r="CR171" i="5"/>
  <c r="CS171" i="5"/>
  <c r="CT171" i="5"/>
  <c r="CU171" i="5"/>
  <c r="CV171" i="5"/>
  <c r="CW171" i="5"/>
  <c r="CX171" i="5"/>
  <c r="CY171" i="5"/>
  <c r="CZ171" i="5"/>
  <c r="DA171" i="5"/>
  <c r="DB171" i="5"/>
  <c r="DC171" i="5"/>
  <c r="DD171" i="5"/>
  <c r="DE171" i="5"/>
  <c r="CD184" i="5"/>
  <c r="CE184" i="5"/>
  <c r="CF184" i="5"/>
  <c r="CG184" i="5"/>
  <c r="CH184" i="5"/>
  <c r="CI184" i="5"/>
  <c r="CJ184" i="5"/>
  <c r="CK184" i="5"/>
  <c r="CL184" i="5"/>
  <c r="CM184" i="5"/>
  <c r="CN184" i="5"/>
  <c r="CO184" i="5"/>
  <c r="CP184" i="5"/>
  <c r="CQ184" i="5"/>
  <c r="CR184" i="5"/>
  <c r="CS184" i="5"/>
  <c r="CT184" i="5"/>
  <c r="CU184" i="5"/>
  <c r="CV184" i="5"/>
  <c r="CW184" i="5"/>
  <c r="CX184" i="5"/>
  <c r="CY184" i="5"/>
  <c r="CZ184" i="5"/>
  <c r="DA184" i="5"/>
  <c r="DB184" i="5"/>
  <c r="DC184" i="5"/>
  <c r="DD184" i="5"/>
  <c r="DE184" i="5"/>
  <c r="CS151" i="5"/>
  <c r="DA45" i="5"/>
  <c r="DA50" i="5"/>
  <c r="CV14" i="5"/>
  <c r="DC75" i="5"/>
  <c r="CZ14" i="5"/>
  <c r="CY64" i="5"/>
  <c r="DF14" i="5"/>
  <c r="DE38" i="5"/>
  <c r="DB38" i="5"/>
  <c r="CU110" i="5"/>
  <c r="DA157" i="5"/>
  <c r="CZ75" i="5"/>
  <c r="DC64" i="5"/>
  <c r="DC73" i="5"/>
  <c r="DC45" i="5"/>
  <c r="DC46" i="5"/>
  <c r="DE64" i="5"/>
  <c r="DE73" i="5"/>
  <c r="CU75" i="5"/>
  <c r="DF38" i="5"/>
  <c r="CT45" i="5"/>
  <c r="CT46" i="5"/>
  <c r="CW75" i="5"/>
  <c r="CX75" i="5"/>
  <c r="DA38" i="5"/>
  <c r="DD75" i="5"/>
  <c r="CX64" i="5"/>
  <c r="CX73" i="5"/>
  <c r="CX45" i="5"/>
  <c r="CX50" i="5"/>
  <c r="DD45" i="5"/>
  <c r="DD50" i="5"/>
  <c r="DD64" i="5"/>
  <c r="DD73" i="5"/>
  <c r="DD38" i="5"/>
  <c r="DB46" i="5"/>
  <c r="CW45" i="5"/>
  <c r="CW50" i="5"/>
  <c r="DF46" i="5"/>
  <c r="CX38" i="5"/>
  <c r="DF75" i="5"/>
  <c r="CU83" i="5"/>
  <c r="CU45" i="5"/>
  <c r="CU82" i="5"/>
  <c r="CU64" i="5"/>
  <c r="CU84" i="5"/>
  <c r="CU38" i="5"/>
  <c r="CT75" i="5"/>
  <c r="DB75" i="5"/>
  <c r="DA75" i="5"/>
  <c r="CV64" i="5"/>
  <c r="DC50" i="5"/>
  <c r="DC52" i="5"/>
  <c r="CU46" i="5"/>
  <c r="CU50" i="5"/>
  <c r="CX46" i="5"/>
  <c r="DD46" i="5"/>
  <c r="CU73" i="5"/>
  <c r="DC53" i="5"/>
  <c r="CU53" i="5"/>
  <c r="CU52" i="5"/>
  <c r="DF53" i="5"/>
  <c r="CW52" i="5"/>
  <c r="CW53" i="5"/>
  <c r="DE46" i="5"/>
  <c r="DE50" i="5"/>
  <c r="CT84" i="5"/>
  <c r="CT73" i="5"/>
  <c r="DA52" i="5"/>
  <c r="DA53" i="5"/>
  <c r="DB52" i="5"/>
  <c r="DB53" i="5"/>
  <c r="CY46" i="5"/>
  <c r="CY50" i="5"/>
  <c r="CX53" i="5"/>
  <c r="CX52" i="5"/>
  <c r="DD53" i="5"/>
  <c r="DD52" i="5"/>
  <c r="CW84" i="5"/>
  <c r="CW73" i="5"/>
  <c r="CW38" i="5"/>
  <c r="CW46" i="5"/>
  <c r="CT50" i="5"/>
  <c r="CT83" i="5"/>
  <c r="CV50" i="5"/>
  <c r="DA46" i="5"/>
  <c r="CW83" i="5"/>
  <c r="CY38" i="5"/>
  <c r="CT38" i="5"/>
  <c r="CZ45" i="5"/>
  <c r="CV82" i="5"/>
  <c r="CV84" i="5"/>
  <c r="CW82" i="5"/>
  <c r="CT82" i="5"/>
  <c r="CY14" i="5"/>
  <c r="CV73" i="5"/>
  <c r="CV38" i="5"/>
  <c r="DE52" i="5"/>
  <c r="DE53" i="5"/>
  <c r="CZ50" i="5"/>
  <c r="CZ46" i="5"/>
  <c r="CT52" i="5"/>
  <c r="CT53" i="5"/>
  <c r="CV52" i="5"/>
  <c r="CV53" i="5"/>
  <c r="CY53" i="5"/>
  <c r="CY52" i="5"/>
  <c r="CZ53" i="5"/>
  <c r="CZ52" i="5"/>
  <c r="Y33" i="13"/>
  <c r="AA75" i="10"/>
  <c r="Z75" i="10"/>
  <c r="CR132" i="5"/>
  <c r="CM165" i="5"/>
  <c r="DB132" i="5"/>
  <c r="CR174" i="5"/>
  <c r="CF174" i="5"/>
  <c r="DA132" i="5"/>
  <c r="CV139" i="5"/>
  <c r="CV144" i="5"/>
  <c r="CV146" i="5"/>
  <c r="DB157" i="5"/>
  <c r="DB165" i="5"/>
  <c r="DD132" i="5"/>
  <c r="CR139" i="5"/>
  <c r="CR140" i="5"/>
  <c r="CY157" i="5"/>
  <c r="CY165" i="5"/>
  <c r="CO132" i="5"/>
  <c r="CK132" i="5"/>
  <c r="CP157" i="5"/>
  <c r="CP165" i="5"/>
  <c r="DD139" i="5"/>
  <c r="DD140" i="5"/>
  <c r="CO167" i="5"/>
  <c r="CO175" i="5"/>
  <c r="CT157" i="5"/>
  <c r="CT165" i="5"/>
  <c r="DB167" i="5"/>
  <c r="CX167" i="5"/>
  <c r="CP167" i="5"/>
  <c r="CP175" i="5"/>
  <c r="CL174" i="5"/>
  <c r="CY167" i="5"/>
  <c r="CE132" i="5"/>
  <c r="CM132" i="5"/>
  <c r="CG167" i="5"/>
  <c r="CG175" i="5"/>
  <c r="DE167" i="5"/>
  <c r="DA140" i="5"/>
  <c r="CE157" i="5"/>
  <c r="CE165" i="5"/>
  <c r="DB139" i="5"/>
  <c r="DB144" i="5"/>
  <c r="DA110" i="5"/>
  <c r="CM110" i="5"/>
  <c r="DD157" i="5"/>
  <c r="CK157" i="5"/>
  <c r="CK165" i="5"/>
  <c r="CQ167" i="5"/>
  <c r="CM167" i="5"/>
  <c r="CM175" i="5"/>
  <c r="CZ167" i="5"/>
  <c r="CV167" i="5"/>
  <c r="CV175" i="5"/>
  <c r="CR167" i="5"/>
  <c r="CR175" i="5"/>
  <c r="CN167" i="5"/>
  <c r="DA144" i="5"/>
  <c r="DA147" i="5"/>
  <c r="CM139" i="5"/>
  <c r="CM144" i="5"/>
  <c r="CM147" i="5"/>
  <c r="CV132" i="5"/>
  <c r="CX140" i="5"/>
  <c r="CX144" i="5"/>
  <c r="CX147" i="5"/>
  <c r="DD167" i="5"/>
  <c r="CQ175" i="5"/>
  <c r="CX132" i="5"/>
  <c r="CT147" i="5"/>
  <c r="DE157" i="5"/>
  <c r="DE165" i="5"/>
  <c r="CT132" i="5"/>
  <c r="DD165" i="5"/>
  <c r="CN157" i="5"/>
  <c r="CN165" i="5"/>
  <c r="CZ157" i="5"/>
  <c r="CZ165" i="5"/>
  <c r="DC167" i="5"/>
  <c r="CU167" i="5"/>
  <c r="CU175" i="5"/>
  <c r="CX157" i="5"/>
  <c r="CX165" i="5"/>
  <c r="CT140" i="5"/>
  <c r="DA165" i="5"/>
  <c r="CJ132" i="5"/>
  <c r="DC139" i="5"/>
  <c r="DC140" i="5"/>
  <c r="DC132" i="5"/>
  <c r="CV140" i="5"/>
  <c r="CG157" i="5"/>
  <c r="CJ174" i="5"/>
  <c r="DA167" i="5"/>
  <c r="CH157" i="5"/>
  <c r="CH165" i="5"/>
  <c r="CL140" i="5"/>
  <c r="CL144" i="5"/>
  <c r="CP174" i="5"/>
  <c r="CV174" i="5"/>
  <c r="CE174" i="5"/>
  <c r="CD147" i="5"/>
  <c r="DE147" i="5"/>
  <c r="CD140" i="5"/>
  <c r="CY140" i="5"/>
  <c r="CL132" i="5"/>
  <c r="CD132" i="5"/>
  <c r="CY132" i="5"/>
  <c r="CL157" i="5"/>
  <c r="CL165" i="5"/>
  <c r="CT174" i="5"/>
  <c r="CJ167" i="5"/>
  <c r="CJ175" i="5"/>
  <c r="CS167" i="5"/>
  <c r="CS175" i="5"/>
  <c r="CL167" i="5"/>
  <c r="CL175" i="5"/>
  <c r="CH167" i="5"/>
  <c r="CH175" i="5"/>
  <c r="CD167" i="5"/>
  <c r="CD175" i="5"/>
  <c r="CE139" i="5"/>
  <c r="CU139" i="5"/>
  <c r="CI147" i="5"/>
  <c r="CF132" i="5"/>
  <c r="CX110" i="5"/>
  <c r="CU132" i="5"/>
  <c r="CH147" i="5"/>
  <c r="CY147" i="5"/>
  <c r="CH132" i="5"/>
  <c r="CD157" i="5"/>
  <c r="CK167" i="5"/>
  <c r="CK176" i="5"/>
  <c r="CD174" i="5"/>
  <c r="CI167" i="5"/>
  <c r="CI175" i="5"/>
  <c r="CR176" i="5"/>
  <c r="CG144" i="5"/>
  <c r="CG140" i="5"/>
  <c r="CI146" i="5"/>
  <c r="CI148" i="5"/>
  <c r="CH140" i="5"/>
  <c r="CF157" i="5"/>
  <c r="CG132" i="5"/>
  <c r="CI132" i="5"/>
  <c r="CQ139" i="5"/>
  <c r="CK139" i="5"/>
  <c r="CU157" i="5"/>
  <c r="CU174" i="5"/>
  <c r="CY146" i="5"/>
  <c r="CW157" i="5"/>
  <c r="CW132" i="5"/>
  <c r="CP140" i="5"/>
  <c r="CP144" i="5"/>
  <c r="CZ110" i="5"/>
  <c r="CZ132" i="5"/>
  <c r="DE132" i="5"/>
  <c r="CI140" i="5"/>
  <c r="CM140" i="5"/>
  <c r="CN144" i="5"/>
  <c r="CN132" i="5"/>
  <c r="CE167" i="5"/>
  <c r="CE175" i="5"/>
  <c r="CS174" i="5"/>
  <c r="CQ174" i="5"/>
  <c r="CI174" i="5"/>
  <c r="DB140" i="5"/>
  <c r="CZ147" i="5"/>
  <c r="CG174" i="5"/>
  <c r="CF139" i="5"/>
  <c r="DE140" i="5"/>
  <c r="CW139" i="5"/>
  <c r="CV176" i="5"/>
  <c r="CQ132" i="5"/>
  <c r="CP132" i="5"/>
  <c r="CK174" i="5"/>
  <c r="CI157" i="5"/>
  <c r="CM174" i="5"/>
  <c r="CT167" i="5"/>
  <c r="CT175" i="5"/>
  <c r="CF167" i="5"/>
  <c r="CF175" i="5"/>
  <c r="CQ157" i="5"/>
  <c r="CO157" i="5"/>
  <c r="CO139" i="5"/>
  <c r="CO174" i="5"/>
  <c r="CJ139" i="5"/>
  <c r="CW174" i="5"/>
  <c r="CZ140" i="5"/>
  <c r="CS132" i="5"/>
  <c r="CH174" i="5"/>
  <c r="CW167" i="5"/>
  <c r="CW175" i="5"/>
  <c r="CS157" i="5"/>
  <c r="CS139" i="5"/>
  <c r="CN174" i="5"/>
  <c r="CH110" i="5"/>
  <c r="X148" i="10"/>
  <c r="X150" i="10"/>
  <c r="X151" i="10"/>
  <c r="X144" i="10"/>
  <c r="T148" i="10"/>
  <c r="T150" i="10"/>
  <c r="T151" i="10"/>
  <c r="T144" i="10"/>
  <c r="W169" i="10"/>
  <c r="X179" i="10"/>
  <c r="U178" i="10"/>
  <c r="AB161" i="10"/>
  <c r="AB169" i="10"/>
  <c r="X161" i="10"/>
  <c r="T161" i="10"/>
  <c r="Y143" i="10"/>
  <c r="U143" i="10"/>
  <c r="Y179" i="10"/>
  <c r="Y161" i="10"/>
  <c r="U161" i="10"/>
  <c r="W148" i="10"/>
  <c r="W150" i="10"/>
  <c r="W151" i="10"/>
  <c r="Z180" i="10"/>
  <c r="Y178" i="10"/>
  <c r="T178" i="10"/>
  <c r="V180" i="10"/>
  <c r="Z83" i="10"/>
  <c r="Z84" i="10"/>
  <c r="CV147" i="5"/>
  <c r="CM176" i="5"/>
  <c r="DD144" i="5"/>
  <c r="CR144" i="5"/>
  <c r="CR147" i="5"/>
  <c r="CM146" i="5"/>
  <c r="CM148" i="5"/>
  <c r="CG176" i="5"/>
  <c r="CP176" i="5"/>
  <c r="CJ176" i="5"/>
  <c r="CN176" i="5"/>
  <c r="DA146" i="5"/>
  <c r="CG165" i="5"/>
  <c r="CN175" i="5"/>
  <c r="DC144" i="5"/>
  <c r="DC147" i="5"/>
  <c r="DB147" i="5"/>
  <c r="DB146" i="5"/>
  <c r="CH176" i="5"/>
  <c r="CX146" i="5"/>
  <c r="CL176" i="5"/>
  <c r="DD147" i="5"/>
  <c r="DD146" i="5"/>
  <c r="CU140" i="5"/>
  <c r="CU144" i="5"/>
  <c r="CD176" i="5"/>
  <c r="CD165" i="5"/>
  <c r="CE144" i="5"/>
  <c r="CE140" i="5"/>
  <c r="CE176" i="5"/>
  <c r="CK175" i="5"/>
  <c r="CL146" i="5"/>
  <c r="CL147" i="5"/>
  <c r="CS144" i="5"/>
  <c r="CS140" i="5"/>
  <c r="CF140" i="5"/>
  <c r="CF144" i="5"/>
  <c r="CT176" i="5"/>
  <c r="CQ140" i="5"/>
  <c r="CQ144" i="5"/>
  <c r="CS165" i="5"/>
  <c r="CS176" i="5"/>
  <c r="CO176" i="5"/>
  <c r="CO165" i="5"/>
  <c r="CW144" i="5"/>
  <c r="CW140" i="5"/>
  <c r="CG147" i="5"/>
  <c r="CG148" i="5"/>
  <c r="CG146" i="5"/>
  <c r="CO144" i="5"/>
  <c r="CO140" i="5"/>
  <c r="CJ144" i="5"/>
  <c r="CJ140" i="5"/>
  <c r="CQ165" i="5"/>
  <c r="CQ176" i="5"/>
  <c r="CI165" i="5"/>
  <c r="CI176" i="5"/>
  <c r="CN146" i="5"/>
  <c r="CN148" i="5"/>
  <c r="CN147" i="5"/>
  <c r="CU165" i="5"/>
  <c r="CU176" i="5"/>
  <c r="CP147" i="5"/>
  <c r="CP146" i="5"/>
  <c r="CW165" i="5"/>
  <c r="CW176" i="5"/>
  <c r="CK144" i="5"/>
  <c r="CK140" i="5"/>
  <c r="CF165" i="5"/>
  <c r="CF176" i="5"/>
  <c r="Y169" i="10"/>
  <c r="Y180" i="10"/>
  <c r="T180" i="10"/>
  <c r="T169" i="10"/>
  <c r="U148" i="10"/>
  <c r="U150" i="10"/>
  <c r="U151" i="10"/>
  <c r="U144" i="10"/>
  <c r="U169" i="10"/>
  <c r="U180" i="10"/>
  <c r="Y148" i="10"/>
  <c r="Y150" i="10"/>
  <c r="Y151" i="10"/>
  <c r="Y144" i="10"/>
  <c r="X180" i="10"/>
  <c r="X169" i="10"/>
  <c r="CR146" i="5"/>
  <c r="DC146" i="5"/>
  <c r="CU147" i="5"/>
  <c r="CU146" i="5"/>
  <c r="CE146" i="5"/>
  <c r="CE147" i="5"/>
  <c r="CK146" i="5"/>
  <c r="CK148" i="5"/>
  <c r="CK147" i="5"/>
  <c r="CO146" i="5"/>
  <c r="CO148" i="5"/>
  <c r="CO147" i="5"/>
  <c r="CW146" i="5"/>
  <c r="CW147" i="5"/>
  <c r="CF146" i="5"/>
  <c r="CF147" i="5"/>
  <c r="CJ146" i="5"/>
  <c r="CJ148" i="5"/>
  <c r="CJ147" i="5"/>
  <c r="CQ146" i="5"/>
  <c r="CQ147" i="5"/>
  <c r="CS146" i="5"/>
  <c r="CS147" i="5"/>
  <c r="DB39" i="8"/>
  <c r="CH39" i="8"/>
  <c r="BW39" i="8"/>
  <c r="CZ39" i="8"/>
  <c r="CY39" i="8"/>
  <c r="CG39" i="8"/>
  <c r="CA39" i="8"/>
  <c r="BX39" i="8"/>
  <c r="CC39" i="8"/>
  <c r="BY39" i="8"/>
  <c r="CS39" i="8"/>
  <c r="CN39" i="8"/>
  <c r="DH39" i="8"/>
  <c r="DD39" i="8"/>
  <c r="CX39" i="8"/>
  <c r="CP39" i="8"/>
  <c r="CT39" i="8"/>
  <c r="BP39" i="8"/>
  <c r="BT39" i="8"/>
  <c r="CR39" i="8"/>
  <c r="DE39" i="8"/>
  <c r="DA39" i="8"/>
  <c r="CE39" i="8"/>
  <c r="BN39" i="8"/>
  <c r="CB39" i="8"/>
  <c r="CK39" i="8"/>
  <c r="CD39" i="8"/>
  <c r="DG39" i="8"/>
  <c r="DC39" i="8"/>
  <c r="CU39" i="8"/>
  <c r="CQ39" i="8"/>
  <c r="CM39" i="8"/>
  <c r="CI39" i="8"/>
  <c r="CW39" i="8"/>
  <c r="BV39" i="8"/>
  <c r="BS39" i="8"/>
  <c r="DH53" i="5"/>
  <c r="DH52" i="5"/>
  <c r="DH46" i="5"/>
  <c r="W179" i="10"/>
  <c r="W180" i="10"/>
  <c r="DG53" i="5"/>
  <c r="AC53" i="10" l="1"/>
  <c r="AC52" i="10"/>
  <c r="AC64" i="10"/>
  <c r="AC73" i="10" s="1"/>
  <c r="AC38" i="10"/>
  <c r="L35" i="31"/>
  <c r="Y35" i="31"/>
  <c r="Y39" i="31" s="1"/>
  <c r="V35" i="31"/>
  <c r="V39" i="31" s="1"/>
  <c r="R35" i="31"/>
  <c r="R48" i="31" s="1"/>
  <c r="R63" i="31" s="1"/>
  <c r="M35" i="31"/>
  <c r="J35" i="31"/>
  <c r="J39" i="31" s="1"/>
  <c r="B35" i="31"/>
  <c r="B39" i="31" s="1"/>
  <c r="AB35" i="31"/>
  <c r="AB48" i="31" s="1"/>
  <c r="AB63" i="31" s="1"/>
  <c r="U35" i="31"/>
  <c r="I35" i="31"/>
  <c r="I39" i="31" s="1"/>
  <c r="T48" i="31"/>
  <c r="T63" i="31" s="1"/>
  <c r="T39" i="31"/>
  <c r="H48" i="31"/>
  <c r="H63" i="31" s="1"/>
  <c r="H39" i="31"/>
  <c r="AB39" i="31"/>
  <c r="P35" i="31"/>
  <c r="D35" i="31"/>
  <c r="Q63" i="31"/>
  <c r="N63" i="31"/>
  <c r="Q39" i="31"/>
  <c r="F35" i="31"/>
  <c r="F48" i="31" s="1"/>
  <c r="F63" i="31" s="1"/>
  <c r="X35" i="31"/>
  <c r="G35" i="31"/>
  <c r="C35" i="31"/>
  <c r="AE35" i="31"/>
  <c r="AG35" i="31"/>
  <c r="AI35" i="31"/>
  <c r="AI39" i="31" s="1"/>
  <c r="E48" i="31"/>
  <c r="E63" i="31" s="1"/>
  <c r="AC35" i="31"/>
  <c r="AC39" i="31" s="1"/>
  <c r="L48" i="31"/>
  <c r="L63" i="31" s="1"/>
  <c r="L39" i="31"/>
  <c r="U39" i="31"/>
  <c r="U48" i="31"/>
  <c r="U63" i="31" s="1"/>
  <c r="C39" i="31"/>
  <c r="C48" i="31"/>
  <c r="C63" i="31" s="1"/>
  <c r="J48" i="31"/>
  <c r="J63" i="31" s="1"/>
  <c r="Z48" i="31"/>
  <c r="Z63" i="31" s="1"/>
  <c r="Z39" i="31"/>
  <c r="AA35" i="31"/>
  <c r="S35" i="31"/>
  <c r="AC48" i="31"/>
  <c r="AC63" i="31" s="1"/>
  <c r="K35" i="31"/>
  <c r="Y48" i="31"/>
  <c r="Y63" i="31" s="1"/>
  <c r="B48" i="31"/>
  <c r="B63" i="31" s="1"/>
  <c r="N39" i="31"/>
  <c r="P39" i="31"/>
  <c r="P48" i="31"/>
  <c r="P63" i="31" s="1"/>
  <c r="M39" i="31"/>
  <c r="M48" i="31"/>
  <c r="M63" i="31" s="1"/>
  <c r="O35" i="31"/>
  <c r="W35" i="31"/>
  <c r="AH35" i="31"/>
  <c r="DI50" i="5"/>
  <c r="DI46" i="5"/>
  <c r="DI64" i="5"/>
  <c r="DI73" i="5" s="1"/>
  <c r="DI38" i="5"/>
  <c r="R39" i="31" l="1"/>
  <c r="V48" i="31"/>
  <c r="V63" i="31" s="1"/>
  <c r="AI48" i="31"/>
  <c r="AI63" i="31" s="1"/>
  <c r="AE39" i="31"/>
  <c r="AE48" i="31"/>
  <c r="AE63" i="31" s="1"/>
  <c r="D48" i="31"/>
  <c r="D63" i="31" s="1"/>
  <c r="D39" i="31"/>
  <c r="G39" i="31"/>
  <c r="G48" i="31"/>
  <c r="G63" i="31" s="1"/>
  <c r="F39" i="31"/>
  <c r="AG48" i="31"/>
  <c r="AG63" i="31" s="1"/>
  <c r="AG39" i="31"/>
  <c r="X39" i="31"/>
  <c r="X48" i="31"/>
  <c r="X63" i="31" s="1"/>
  <c r="W48" i="31"/>
  <c r="W63" i="31" s="1"/>
  <c r="W39" i="31"/>
  <c r="O39" i="31"/>
  <c r="O48" i="31"/>
  <c r="O63" i="31" s="1"/>
  <c r="S48" i="31"/>
  <c r="S63" i="31" s="1"/>
  <c r="S39" i="31"/>
  <c r="AH39" i="31"/>
  <c r="AH48" i="31"/>
  <c r="AH63" i="31" s="1"/>
  <c r="K48" i="31"/>
  <c r="K63" i="31" s="1"/>
  <c r="K39" i="31"/>
  <c r="AA39" i="31"/>
  <c r="AA48" i="31"/>
  <c r="AA63" i="31" s="1"/>
  <c r="DI53" i="5"/>
  <c r="DI52" i="5"/>
</calcChain>
</file>

<file path=xl/comments1.xml><?xml version="1.0" encoding="utf-8"?>
<comments xmlns="http://schemas.openxmlformats.org/spreadsheetml/2006/main">
  <authors>
    <author>acpkl</author>
  </authors>
  <commentList>
    <comment ref="A63" authorId="0" shapeId="0">
      <text>
        <r>
          <rPr>
            <b/>
            <sz val="8"/>
            <color indexed="81"/>
            <rFont val="Tahoma"/>
            <family val="2"/>
          </rPr>
          <t xml:space="preserve">As from Q1 2010 the figure includes the effect of share-related long term incentive programs. </t>
        </r>
      </text>
    </comment>
    <comment ref="A156" authorId="0" shapeId="0">
      <text>
        <r>
          <rPr>
            <b/>
            <sz val="8"/>
            <color indexed="81"/>
            <rFont val="Tahoma"/>
            <family val="2"/>
          </rPr>
          <t xml:space="preserve">As from Q1 2010 the figure includes the effect of share-related long term incentive programs. </t>
        </r>
      </text>
    </comment>
  </commentList>
</comments>
</file>

<file path=xl/comments2.xml><?xml version="1.0" encoding="utf-8"?>
<comments xmlns="http://schemas.openxmlformats.org/spreadsheetml/2006/main">
  <authors>
    <author>acpkl</author>
  </authors>
  <commentList>
    <comment ref="AZ49" authorId="0" shapeId="0">
      <text>
        <r>
          <rPr>
            <sz val="8"/>
            <color indexed="81"/>
            <rFont val="Tahoma"/>
            <family val="2"/>
          </rPr>
          <t>A goodwill impairment charge of MSEK 6950 was taken in Q3 2002.</t>
        </r>
      </text>
    </comment>
  </commentList>
</comments>
</file>

<file path=xl/comments3.xml><?xml version="1.0" encoding="utf-8"?>
<comments xmlns="http://schemas.openxmlformats.org/spreadsheetml/2006/main">
  <authors>
    <author>Mattias Olsson</author>
  </authors>
  <commentList>
    <comment ref="A12" authorId="0" shapeId="0">
      <text>
        <r>
          <rPr>
            <sz val="9"/>
            <color indexed="81"/>
            <rFont val="Tahoma"/>
            <family val="2"/>
          </rPr>
          <t>Included as from 2012</t>
        </r>
      </text>
    </comment>
    <comment ref="A59" authorId="0" shapeId="0">
      <text>
        <r>
          <rPr>
            <sz val="8"/>
            <color indexed="81"/>
            <rFont val="Tahoma"/>
            <family val="2"/>
          </rPr>
          <t>Adjustment for currency hedges of loans as from Q1 2012</t>
        </r>
        <r>
          <rPr>
            <sz val="9"/>
            <color indexed="81"/>
            <rFont val="Tahoma"/>
            <family val="2"/>
          </rPr>
          <t xml:space="preserve">
</t>
        </r>
      </text>
    </comment>
  </commentList>
</comments>
</file>

<file path=xl/comments4.xml><?xml version="1.0" encoding="utf-8"?>
<comments xmlns="http://schemas.openxmlformats.org/spreadsheetml/2006/main">
  <authors>
    <author>acpkl</author>
  </authors>
  <commentList>
    <comment ref="A63" authorId="0" shapeId="0">
      <text>
        <r>
          <rPr>
            <b/>
            <sz val="8"/>
            <color indexed="81"/>
            <rFont val="Tahoma"/>
            <family val="2"/>
          </rPr>
          <t xml:space="preserve">As from 2010 the figure includes the effect of sharerelated long term incentive programs. </t>
        </r>
        <r>
          <rPr>
            <sz val="8"/>
            <color indexed="81"/>
            <rFont val="Tahoma"/>
            <family val="2"/>
          </rPr>
          <t xml:space="preserve">
</t>
        </r>
      </text>
    </comment>
    <comment ref="A160" authorId="0" shapeId="0">
      <text>
        <r>
          <rPr>
            <b/>
            <sz val="8"/>
            <color indexed="81"/>
            <rFont val="Tahoma"/>
            <family val="2"/>
          </rPr>
          <t xml:space="preserve">As from 2010 the figure includes the effect of sharerelated long term incentive programs. </t>
        </r>
        <r>
          <rPr>
            <sz val="8"/>
            <color indexed="81"/>
            <rFont val="Tahoma"/>
            <family val="2"/>
          </rPr>
          <t xml:space="preserve">
</t>
        </r>
      </text>
    </comment>
    <comment ref="N196" authorId="0" shapeId="0">
      <text>
        <r>
          <rPr>
            <b/>
            <sz val="8"/>
            <color indexed="81"/>
            <rFont val="Tahoma"/>
            <family val="2"/>
          </rPr>
          <t>Continuing operations are included in Compressor Technique</t>
        </r>
        <r>
          <rPr>
            <sz val="8"/>
            <color indexed="81"/>
            <rFont val="Tahoma"/>
            <family val="2"/>
          </rPr>
          <t xml:space="preserve">
</t>
        </r>
      </text>
    </comment>
    <comment ref="A247" authorId="0" shapeId="0">
      <text>
        <r>
          <rPr>
            <sz val="8"/>
            <color indexed="81"/>
            <rFont val="Tahoma"/>
            <family val="2"/>
          </rPr>
          <t xml:space="preserve">Items affecting comparability with the same period previous year. </t>
        </r>
      </text>
    </comment>
    <comment ref="S248" authorId="0" shapeId="0">
      <text>
        <r>
          <rPr>
            <sz val="8"/>
            <color indexed="81"/>
            <rFont val="Tahoma"/>
            <family val="2"/>
          </rPr>
          <t xml:space="preserve">Capital gain from the sale of rental assets and operations in Australia and the Netherlands.
</t>
        </r>
      </text>
    </comment>
    <comment ref="T248" authorId="0" shapeId="0">
      <text>
        <r>
          <rPr>
            <sz val="8"/>
            <color indexed="81"/>
            <rFont val="Tahoma"/>
            <family val="2"/>
          </rPr>
          <t xml:space="preserve">Capital gain for the sale of rental operations in Spain as well as costs for reductions in workforce
</t>
        </r>
      </text>
    </comment>
    <comment ref="T249" authorId="0" shapeId="0">
      <text>
        <r>
          <rPr>
            <sz val="8"/>
            <color indexed="81"/>
            <rFont val="Tahoma"/>
            <family val="2"/>
          </rPr>
          <t xml:space="preserve">Restructuring costs within the Road Construction Equipment division and costs for reduction in workforce
</t>
        </r>
      </text>
    </comment>
    <comment ref="S250" authorId="0" shapeId="0">
      <text>
        <r>
          <rPr>
            <sz val="8"/>
            <color indexed="81"/>
            <rFont val="Tahoma"/>
            <family val="2"/>
          </rPr>
          <t xml:space="preserve">Restructuring costs, move of assembly operations from Great Britain to Hungary.
</t>
        </r>
      </text>
    </comment>
    <comment ref="T250" authorId="0" shapeId="0">
      <text>
        <r>
          <rPr>
            <sz val="8"/>
            <color indexed="81"/>
            <rFont val="Tahoma"/>
            <family val="2"/>
          </rPr>
          <t>Restructuring costs for the closure of a factory in Great Britain as well as for reductions in the workforce</t>
        </r>
      </text>
    </comment>
    <comment ref="T252" authorId="0" shapeId="0">
      <text>
        <r>
          <rPr>
            <sz val="8"/>
            <color indexed="81"/>
            <rFont val="Tahoma"/>
            <family val="2"/>
          </rPr>
          <t xml:space="preserve">Costs related to reductions in workforce
</t>
        </r>
      </text>
    </comment>
  </commentList>
</comments>
</file>

<file path=xl/comments5.xml><?xml version="1.0" encoding="utf-8"?>
<comments xmlns="http://schemas.openxmlformats.org/spreadsheetml/2006/main">
  <authors>
    <author>Mattias Olsson</author>
  </authors>
  <commentList>
    <comment ref="Y2" authorId="0" shapeId="0">
      <text>
        <r>
          <rPr>
            <b/>
            <sz val="9"/>
            <color indexed="81"/>
            <rFont val="Tahoma"/>
            <family val="2"/>
          </rPr>
          <t>IAS 19</t>
        </r>
        <r>
          <rPr>
            <sz val="9"/>
            <color indexed="81"/>
            <rFont val="Tahoma"/>
            <family val="2"/>
          </rPr>
          <t xml:space="preserve">
</t>
        </r>
      </text>
    </comment>
  </commentList>
</comments>
</file>

<file path=xl/comments6.xml><?xml version="1.0" encoding="utf-8"?>
<comments xmlns="http://schemas.openxmlformats.org/spreadsheetml/2006/main">
  <authors>
    <author>Mattias Olsson</author>
    <author>acpkl</author>
  </authors>
  <commentList>
    <comment ref="S2" authorId="0" shapeId="0">
      <text>
        <r>
          <rPr>
            <b/>
            <sz val="9"/>
            <color indexed="81"/>
            <rFont val="Tahoma"/>
            <family val="2"/>
          </rPr>
          <t>IAS 19</t>
        </r>
        <r>
          <rPr>
            <sz val="9"/>
            <color indexed="81"/>
            <rFont val="Tahoma"/>
            <family val="2"/>
          </rPr>
          <t xml:space="preserve">
</t>
        </r>
      </text>
    </comment>
    <comment ref="A16" authorId="0" shapeId="0">
      <text>
        <r>
          <rPr>
            <sz val="9"/>
            <color indexed="81"/>
            <rFont val="Tahoma"/>
            <family val="2"/>
          </rPr>
          <t>Included as from 2012</t>
        </r>
      </text>
    </comment>
    <comment ref="A25" authorId="1" shapeId="0">
      <text>
        <r>
          <rPr>
            <sz val="8"/>
            <color indexed="81"/>
            <rFont val="Tahoma"/>
            <family val="2"/>
          </rPr>
          <t>Cash flow from increase and sale of rental equipment has been reclassified from investing to operating activities</t>
        </r>
      </text>
    </comment>
    <comment ref="A26" authorId="1" shapeId="0">
      <text>
        <r>
          <rPr>
            <sz val="8"/>
            <color indexed="81"/>
            <rFont val="Tahoma"/>
            <family val="2"/>
          </rPr>
          <t xml:space="preserve">Cash flow from increase and sale of rental equipment has been reclassified from investing to operating activities
</t>
        </r>
      </text>
    </comment>
    <comment ref="A30" authorId="1" shapeId="0">
      <text>
        <r>
          <rPr>
            <sz val="8"/>
            <color indexed="81"/>
            <rFont val="Tahoma"/>
            <family val="2"/>
          </rPr>
          <t>Cash flow from increase and sale of rental equipment has been reclassified from investing to operating activities</t>
        </r>
      </text>
    </comment>
    <comment ref="A32" authorId="1" shapeId="0">
      <text>
        <r>
          <rPr>
            <sz val="8"/>
            <color indexed="81"/>
            <rFont val="Tahoma"/>
            <family val="2"/>
          </rPr>
          <t>Cash flow from increase and sale of rental equipment has been reclassified from investing to operating activities</t>
        </r>
      </text>
    </comment>
    <comment ref="A36" authorId="1" shapeId="0">
      <text>
        <r>
          <rPr>
            <sz val="8"/>
            <color indexed="81"/>
            <rFont val="Tahoma"/>
            <family val="2"/>
          </rPr>
          <t>Including 2000, net of acquisitions/divestments</t>
        </r>
      </text>
    </comment>
    <comment ref="N37" authorId="1" shapeId="0">
      <text>
        <r>
          <rPr>
            <sz val="8"/>
            <color indexed="81"/>
            <rFont val="Tahoma"/>
            <family val="2"/>
          </rPr>
          <t>Includes MSEK -896 in taxes paid and costs related to discontinued operations</t>
        </r>
      </text>
    </comment>
  </commentList>
</comments>
</file>

<file path=xl/comments7.xml><?xml version="1.0" encoding="utf-8"?>
<comments xmlns="http://schemas.openxmlformats.org/spreadsheetml/2006/main">
  <authors>
    <author>Mattias Olsson</author>
    <author>acpkl</author>
    <author>cccja</author>
    <author>Atlas Copco</author>
  </authors>
  <commentList>
    <comment ref="Z2" authorId="0" shapeId="0">
      <text>
        <r>
          <rPr>
            <b/>
            <sz val="9"/>
            <color indexed="81"/>
            <rFont val="Tahoma"/>
            <family val="2"/>
          </rPr>
          <t>IAS 19</t>
        </r>
        <r>
          <rPr>
            <sz val="9"/>
            <color indexed="81"/>
            <rFont val="Tahoma"/>
            <family val="2"/>
          </rPr>
          <t xml:space="preserve">
</t>
        </r>
      </text>
    </comment>
    <comment ref="N4" authorId="1" shapeId="0">
      <text>
        <r>
          <rPr>
            <sz val="8"/>
            <color indexed="81"/>
            <rFont val="Tahoma"/>
            <family val="2"/>
          </rPr>
          <t xml:space="preserve">A goodwill impairment charge of MSEK 6950 was taken in Q3 2002. In order to enhance comparability, the operating results in this column is noted exclusive of this impairment charge.
</t>
        </r>
      </text>
    </comment>
    <comment ref="A31" authorId="1" shapeId="0">
      <text>
        <r>
          <rPr>
            <sz val="8"/>
            <color indexed="81"/>
            <rFont val="Tahoma"/>
            <family val="2"/>
          </rPr>
          <t xml:space="preserve">Cash flow from increase and sale of rental equipment has been reclassified from investing to operating activities as from 2009.
</t>
        </r>
      </text>
    </comment>
    <comment ref="A32" authorId="1" shapeId="0">
      <text>
        <r>
          <rPr>
            <sz val="8"/>
            <color indexed="81"/>
            <rFont val="Tahoma"/>
            <family val="2"/>
          </rPr>
          <t xml:space="preserve">Cash flow from increase and sale of rental equipment has been reclassified from investing to operating activities as from 2009.
</t>
        </r>
      </text>
    </comment>
    <comment ref="A38" authorId="1" shapeId="0">
      <text>
        <r>
          <rPr>
            <sz val="8"/>
            <color indexed="81"/>
            <rFont val="Tahoma"/>
            <family val="2"/>
          </rPr>
          <t>Including redemption in 2005, 2007, 2011, and 2015, and repurchase of own shares in 2006</t>
        </r>
      </text>
    </comment>
    <comment ref="A39" authorId="0" shapeId="0">
      <text>
        <r>
          <rPr>
            <sz val="8"/>
            <color indexed="81"/>
            <rFont val="Tahoma"/>
            <family val="2"/>
          </rPr>
          <t>Adjusted for currency hedges of loans as from 2012</t>
        </r>
        <r>
          <rPr>
            <sz val="9"/>
            <color indexed="81"/>
            <rFont val="Tahoma"/>
            <family val="2"/>
          </rPr>
          <t xml:space="preserve">
</t>
        </r>
      </text>
    </comment>
    <comment ref="AE55" authorId="2" shapeId="0">
      <text>
        <r>
          <rPr>
            <b/>
            <sz val="9"/>
            <color indexed="81"/>
            <rFont val="Tahoma"/>
            <charset val="1"/>
          </rPr>
          <t>Proposed by the Board of Directors</t>
        </r>
        <r>
          <rPr>
            <sz val="9"/>
            <color indexed="81"/>
            <rFont val="Tahoma"/>
            <charset val="1"/>
          </rPr>
          <t xml:space="preserve">
</t>
        </r>
      </text>
    </comment>
    <comment ref="P58" authorId="1" shapeId="0">
      <text>
        <r>
          <rPr>
            <sz val="8"/>
            <color indexed="81"/>
            <rFont val="Tahoma"/>
            <family val="2"/>
          </rPr>
          <t xml:space="preserve">MSEK 4 192 was distributed through a mandatory redemption of shares in 2005. 
</t>
        </r>
      </text>
    </comment>
    <comment ref="T58" authorId="0" shapeId="0">
      <text>
        <r>
          <rPr>
            <sz val="8"/>
            <color indexed="81"/>
            <rFont val="Tahoma"/>
            <family val="2"/>
          </rPr>
          <t xml:space="preserve">MSEK 24 316 was distributed through a mandatory redemption of shares in 2007. 
</t>
        </r>
      </text>
    </comment>
    <comment ref="X58" authorId="0" shapeId="0">
      <text>
        <r>
          <rPr>
            <sz val="8"/>
            <color indexed="81"/>
            <rFont val="Tahoma"/>
            <family val="2"/>
          </rPr>
          <t xml:space="preserve">MSEK 6 067 was distributed through a mandatory redemption of shares in 2011.
</t>
        </r>
      </text>
    </comment>
    <comment ref="AB58" authorId="3" shapeId="0">
      <text>
        <r>
          <rPr>
            <sz val="8"/>
            <color indexed="81"/>
            <rFont val="Tahoma"/>
            <family val="2"/>
          </rPr>
          <t>MSEK 7 305 was distributed through a mandatory redemption of shares in 2015.</t>
        </r>
        <r>
          <rPr>
            <b/>
            <sz val="9"/>
            <color indexed="81"/>
            <rFont val="Tahoma"/>
            <family val="2"/>
          </rPr>
          <t xml:space="preserve">
</t>
        </r>
      </text>
    </comment>
    <comment ref="AE58" authorId="2" shapeId="0">
      <text>
        <r>
          <rPr>
            <sz val="9"/>
            <color indexed="81"/>
            <rFont val="Tahoma"/>
            <charset val="1"/>
          </rPr>
          <t xml:space="preserve">Proposed by the Board of Directors
</t>
        </r>
      </text>
    </comment>
  </commentList>
</comments>
</file>

<file path=xl/comments8.xml><?xml version="1.0" encoding="utf-8"?>
<comments xmlns="http://schemas.openxmlformats.org/spreadsheetml/2006/main">
  <authors>
    <author>Jenny Ahlen</author>
  </authors>
  <commentList>
    <comment ref="F3" authorId="0" shapeId="0">
      <text>
        <r>
          <rPr>
            <sz val="9"/>
            <color indexed="81"/>
            <rFont val="Tahoma"/>
            <family val="2"/>
          </rPr>
          <t>restated for IAS 19</t>
        </r>
      </text>
    </comment>
    <comment ref="I3" authorId="0" shapeId="0">
      <text>
        <r>
          <rPr>
            <sz val="9"/>
            <color indexed="81"/>
            <rFont val="Tahoma"/>
            <family val="2"/>
          </rPr>
          <t xml:space="preserve">restated for continuing operations
</t>
        </r>
      </text>
    </comment>
    <comment ref="J3" authorId="0" shapeId="0">
      <text>
        <r>
          <rPr>
            <sz val="9"/>
            <color indexed="81"/>
            <rFont val="Tahoma"/>
            <family val="2"/>
          </rPr>
          <t xml:space="preserve">
continuing operations</t>
        </r>
      </text>
    </comment>
  </commentList>
</comments>
</file>

<file path=xl/sharedStrings.xml><?xml version="1.0" encoding="utf-8"?>
<sst xmlns="http://schemas.openxmlformats.org/spreadsheetml/2006/main" count="2114" uniqueCount="455">
  <si>
    <t>Atlas Copco Group</t>
  </si>
  <si>
    <t>MSEK</t>
  </si>
  <si>
    <t>Compressor Technique</t>
  </si>
  <si>
    <t>Industrial Technique</t>
  </si>
  <si>
    <t>Total Operating Expense</t>
  </si>
  <si>
    <t>Corporate Items</t>
  </si>
  <si>
    <t>Interest Net</t>
  </si>
  <si>
    <t xml:space="preserve">Foreign exchange difference </t>
  </si>
  <si>
    <t>Q3</t>
  </si>
  <si>
    <t>Q2</t>
  </si>
  <si>
    <t>Q1</t>
  </si>
  <si>
    <t>Q4</t>
  </si>
  <si>
    <t xml:space="preserve">Atlas Copco Group </t>
  </si>
  <si>
    <t>Inventories</t>
  </si>
  <si>
    <t>Equity</t>
  </si>
  <si>
    <t>Depreciation of Rental Equipment</t>
  </si>
  <si>
    <t>Depreciation of Machinery and Buildings</t>
  </si>
  <si>
    <t>Depreciation</t>
  </si>
  <si>
    <t>Amortization</t>
  </si>
  <si>
    <t>Amortization of other intangible assets</t>
  </si>
  <si>
    <t>Items affecting comparability</t>
  </si>
  <si>
    <t>Goodwill impairment charge</t>
  </si>
  <si>
    <t>Gross profit</t>
  </si>
  <si>
    <t>Marketing expenses</t>
  </si>
  <si>
    <t>Research and development costs</t>
  </si>
  <si>
    <t>Intangible assets</t>
  </si>
  <si>
    <t>Deferred tax assets</t>
  </si>
  <si>
    <t>Trade and other receivables</t>
  </si>
  <si>
    <t>Cash and cash equivalents</t>
  </si>
  <si>
    <t>Assets classified as held for sale</t>
  </si>
  <si>
    <t>Other liabilities and provisions</t>
  </si>
  <si>
    <t>Provisions</t>
  </si>
  <si>
    <t>Non-interest-bearing liabilities and provisions</t>
  </si>
  <si>
    <t>Dec. 31</t>
  </si>
  <si>
    <t>Amortization/Impairment of Goodwill</t>
  </si>
  <si>
    <t>Administrative expenses</t>
  </si>
  <si>
    <t>Revenues</t>
  </si>
  <si>
    <t>Cost of sales</t>
  </si>
  <si>
    <t>Operating margin</t>
  </si>
  <si>
    <t>Net financial items</t>
  </si>
  <si>
    <t>Profit before tax</t>
  </si>
  <si>
    <t>Profit margin</t>
  </si>
  <si>
    <t>Income tax expense</t>
  </si>
  <si>
    <t>Profit for the period</t>
  </si>
  <si>
    <t>Profit for the period, margin</t>
  </si>
  <si>
    <t>Adjusted operating profit</t>
  </si>
  <si>
    <t>Operating margin, excl. items affecting comparability</t>
  </si>
  <si>
    <t>Adjusted operating margin</t>
  </si>
  <si>
    <t>Orders received</t>
  </si>
  <si>
    <t>Group adjustments</t>
  </si>
  <si>
    <t>EBITA margin</t>
  </si>
  <si>
    <t>EBITDA margin</t>
  </si>
  <si>
    <t>Adjusted EBITDA margin</t>
  </si>
  <si>
    <t>Total non-current assets</t>
  </si>
  <si>
    <t>Total current assets</t>
  </si>
  <si>
    <t>TOTAL ASSETS</t>
  </si>
  <si>
    <t>Rental equipment</t>
  </si>
  <si>
    <t>Other property, plant and equipment</t>
  </si>
  <si>
    <t>Other financial assets</t>
  </si>
  <si>
    <t>TOTAL EQUITY</t>
  </si>
  <si>
    <t>Post-employment benefits</t>
  </si>
  <si>
    <t>Total non-current liabilities</t>
  </si>
  <si>
    <t>Total current liabilities</t>
  </si>
  <si>
    <t>Liabilities associated with assets classified as held for sale</t>
  </si>
  <si>
    <t>TOTAL EQUITY AND LIABILITIES</t>
  </si>
  <si>
    <t>Consolidated Income Statement</t>
  </si>
  <si>
    <t>Consolidated Balance Sheet</t>
  </si>
  <si>
    <t>Operating profit</t>
  </si>
  <si>
    <t>Profit from continuing operations</t>
  </si>
  <si>
    <t>Profit from discontinued operations, net of tax</t>
  </si>
  <si>
    <t>Depreciation, amortization and impairment</t>
  </si>
  <si>
    <t>Other financial income/expense</t>
  </si>
  <si>
    <t>Key Ratios</t>
  </si>
  <si>
    <t xml:space="preserve">   Operating profit margin</t>
  </si>
  <si>
    <t>Net interest expense</t>
  </si>
  <si>
    <t xml:space="preserve">   as a percentage of revenues</t>
  </si>
  <si>
    <t>Operating cash surplus</t>
  </si>
  <si>
    <t>Cash flow before change in working capital</t>
  </si>
  <si>
    <t>Change in working capital</t>
  </si>
  <si>
    <t>Gross investments in other property, plant and equipment</t>
  </si>
  <si>
    <t>Cash flow from financing activities</t>
  </si>
  <si>
    <t>Operating cash flow</t>
  </si>
  <si>
    <t xml:space="preserve">   Debt/equity ratio</t>
  </si>
  <si>
    <t xml:space="preserve">   Equity/assets ratio</t>
  </si>
  <si>
    <t>Return on equity</t>
  </si>
  <si>
    <t>Average number of employees</t>
  </si>
  <si>
    <t>Revenues per employee, kSEK</t>
  </si>
  <si>
    <t>Basic earnings</t>
  </si>
  <si>
    <t>Dividend</t>
  </si>
  <si>
    <t xml:space="preserve">   Dividend as % of basic earnings</t>
  </si>
  <si>
    <t xml:space="preserve">   Dividend yield</t>
  </si>
  <si>
    <t>Redemption of shares</t>
  </si>
  <si>
    <t>Basic weighted average number of shares outstanding, millions</t>
  </si>
  <si>
    <t>Share price, Dec. 31, A share</t>
  </si>
  <si>
    <t>Share price, Dec. 31, B share</t>
  </si>
  <si>
    <t>Average price quoted, A share</t>
  </si>
  <si>
    <t>Diluted earnings</t>
  </si>
  <si>
    <t>SEK</t>
  </si>
  <si>
    <t>Impairment loss on investment</t>
  </si>
  <si>
    <t>Trade payables and other liabilities</t>
  </si>
  <si>
    <t>Financial assets and other receivables</t>
  </si>
  <si>
    <t>Deferred tax liabilities</t>
  </si>
  <si>
    <t>Average number of shares</t>
  </si>
  <si>
    <t>Diluted average number of shares</t>
  </si>
  <si>
    <t>Diluted weighted average number of shares outstanding, millions</t>
  </si>
  <si>
    <t>Cash flow from investing activities</t>
  </si>
  <si>
    <t>Common Group Functions/Eliminations</t>
  </si>
  <si>
    <t>Non-controlling interests</t>
  </si>
  <si>
    <t>Profit for the period attributable to non-controlling interests</t>
  </si>
  <si>
    <t>Profit for the period attributable to owners of the parent</t>
  </si>
  <si>
    <t>Equity attributable to owners of the parent</t>
  </si>
  <si>
    <t>Other operating income and expenses</t>
  </si>
  <si>
    <t>Borrowings</t>
  </si>
  <si>
    <t>Mining and Rock Excavation Technique</t>
  </si>
  <si>
    <t>Construction Technique</t>
  </si>
  <si>
    <t xml:space="preserve">Key Ratios </t>
  </si>
  <si>
    <t xml:space="preserve">SEK </t>
  </si>
  <si>
    <t>Restated IFRS</t>
  </si>
  <si>
    <t>Restated following divestment of equipment rental business</t>
  </si>
  <si>
    <t>Note!</t>
  </si>
  <si>
    <t>Construction and Mining Technique</t>
  </si>
  <si>
    <t>Rental Service</t>
  </si>
  <si>
    <t>Total revenues</t>
  </si>
  <si>
    <t>Common Group Functions</t>
  </si>
  <si>
    <t>Eliminations</t>
  </si>
  <si>
    <t>Eliminations are included in Common Group Functions above</t>
  </si>
  <si>
    <t xml:space="preserve">   Including discontinued operations</t>
  </si>
  <si>
    <t>1996*</t>
  </si>
  <si>
    <t>1997*</t>
  </si>
  <si>
    <t>Swedish GAAP 1990-2004</t>
  </si>
  <si>
    <t xml:space="preserve">Intangible assets </t>
  </si>
  <si>
    <t>Rental Fleet</t>
  </si>
  <si>
    <t>Other fixed assets</t>
  </si>
  <si>
    <t>Receivables</t>
  </si>
  <si>
    <t>Cash and bank  &amp; short-term investments</t>
  </si>
  <si>
    <t>Interest-bearing liabilities</t>
  </si>
  <si>
    <t>Non-interest-bearing liabilities</t>
  </si>
  <si>
    <t>Restated</t>
  </si>
  <si>
    <t xml:space="preserve">Restated following divestment </t>
  </si>
  <si>
    <t>IFRS</t>
  </si>
  <si>
    <t>of the equipment rental business</t>
  </si>
  <si>
    <t>Reported</t>
  </si>
  <si>
    <t xml:space="preserve">MSEK </t>
  </si>
  <si>
    <t xml:space="preserve">   Profit margin</t>
  </si>
  <si>
    <t xml:space="preserve">Quarterly Income Statement </t>
  </si>
  <si>
    <t xml:space="preserve">DESCRIPTION </t>
  </si>
  <si>
    <t>Sheet name</t>
  </si>
  <si>
    <t xml:space="preserve">Note </t>
  </si>
  <si>
    <t xml:space="preserve">Q BS SEK </t>
  </si>
  <si>
    <t xml:space="preserve">Y IS SEK </t>
  </si>
  <si>
    <t xml:space="preserve">Key Ratios - SEK </t>
  </si>
  <si>
    <t>Quarterly Balance Sheet</t>
  </si>
  <si>
    <t xml:space="preserve">Yearly Income Statement </t>
  </si>
  <si>
    <t xml:space="preserve">Yearly Balance Sheet </t>
  </si>
  <si>
    <t xml:space="preserve">Y BS SEK </t>
  </si>
  <si>
    <t xml:space="preserve">You'll find the following numbers: </t>
  </si>
  <si>
    <t xml:space="preserve">Q IS SEK </t>
  </si>
  <si>
    <t xml:space="preserve">  of which dividend paid</t>
  </si>
  <si>
    <t>Increase in rental equipment</t>
  </si>
  <si>
    <t>Net change in rental equipment</t>
  </si>
  <si>
    <t xml:space="preserve">Click on the + to see the data from previous group structure </t>
  </si>
  <si>
    <t>See figures from previous group structure below</t>
  </si>
  <si>
    <t>Click on the + to see the data</t>
  </si>
  <si>
    <t xml:space="preserve">Earnings per share and other per share figures have been adjusted for share split 2:1 and 3:1 in 2007 and 2005, respectively. No adjustment has been made for the redemption of shares. </t>
  </si>
  <si>
    <t>Use the + to see more information</t>
  </si>
  <si>
    <t xml:space="preserve">Click on the + to see the data from previous Group structure </t>
  </si>
  <si>
    <t>Click on the + above to see historic data</t>
  </si>
  <si>
    <t>Cash flow from increase and sale of rental equipment has been reclassified from investing to operating activities as from 2009.</t>
  </si>
  <si>
    <t>Cash flows from operating activities</t>
  </si>
  <si>
    <t>Goodwill impairment</t>
  </si>
  <si>
    <t>Capital gain/loss and other non-cash items</t>
  </si>
  <si>
    <t>Net financial items received/paid</t>
  </si>
  <si>
    <t>Dividends from associated companies</t>
  </si>
  <si>
    <t>Cash flow from other items</t>
  </si>
  <si>
    <t>Taxes paid</t>
  </si>
  <si>
    <t>Change in</t>
  </si>
  <si>
    <t xml:space="preserve">  Inventories</t>
  </si>
  <si>
    <t xml:space="preserve">  Operating receivables</t>
  </si>
  <si>
    <t xml:space="preserve">  Operating liabilities</t>
  </si>
  <si>
    <t>Net cash from operating activities</t>
  </si>
  <si>
    <t>Cash flows from investing activities</t>
  </si>
  <si>
    <t xml:space="preserve">  Investments in other property, plant and equipment</t>
  </si>
  <si>
    <t xml:space="preserve">  Investments in intangible assets</t>
  </si>
  <si>
    <t xml:space="preserve">  Sale of intangible assets</t>
  </si>
  <si>
    <t xml:space="preserve">  Divestment of subsidiaries</t>
  </si>
  <si>
    <t xml:space="preserve">  Other investments, net</t>
  </si>
  <si>
    <t>Net cash from investing activities</t>
  </si>
  <si>
    <t>Cash flows from financing activities</t>
  </si>
  <si>
    <t>Dividends paid</t>
  </si>
  <si>
    <t>Dividends paid to non-controlling interest</t>
  </si>
  <si>
    <t>Acquisition of non-controlling interest</t>
  </si>
  <si>
    <t>Repurchase and sales of own shares</t>
  </si>
  <si>
    <t>New issues of shares</t>
  </si>
  <si>
    <t>Unclaimed shares from bonus issue 1989</t>
  </si>
  <si>
    <t>Change in interest-bearing liabilities</t>
  </si>
  <si>
    <t>Net cash from financing activities</t>
  </si>
  <si>
    <t>Net cash flow for the period</t>
  </si>
  <si>
    <t xml:space="preserve">  Increase in rental equipment</t>
  </si>
  <si>
    <t xml:space="preserve">  Sale of rental equipment</t>
  </si>
  <si>
    <t xml:space="preserve">  Acquisition of subsidiaries</t>
  </si>
  <si>
    <t>Yearly Cash Flow</t>
  </si>
  <si>
    <t>Y CF SEK</t>
  </si>
  <si>
    <t xml:space="preserve">    Continuing operations are included in Compressor Technique</t>
  </si>
  <si>
    <t>Atlas Copco Group - Structure prior to July 1, 2011</t>
  </si>
  <si>
    <t>Atlas Copco key figures</t>
  </si>
  <si>
    <t>Incl. discont. operations</t>
  </si>
  <si>
    <t>Continuing operations</t>
  </si>
  <si>
    <t>Y SB SEK</t>
  </si>
  <si>
    <t>Quarterly Sales Bridges</t>
  </si>
  <si>
    <t xml:space="preserve">Q SB SEK </t>
  </si>
  <si>
    <t xml:space="preserve">Revenues </t>
  </si>
  <si>
    <t xml:space="preserve">Currency, % </t>
  </si>
  <si>
    <t xml:space="preserve">Structural change, %  </t>
  </si>
  <si>
    <t xml:space="preserve">Price, % </t>
  </si>
  <si>
    <t xml:space="preserve">Volume, % </t>
  </si>
  <si>
    <t xml:space="preserve">Total, % </t>
  </si>
  <si>
    <t xml:space="preserve">Cancellations, % </t>
  </si>
  <si>
    <t>-</t>
  </si>
  <si>
    <t xml:space="preserve">% </t>
  </si>
  <si>
    <t>Yearly Sales Bridges</t>
  </si>
  <si>
    <t>New structure</t>
  </si>
  <si>
    <t>Interest-bearing liabilities and post-employment benefits, excluding liabilities associated with assets classified as held for sale</t>
  </si>
  <si>
    <t xml:space="preserve">  Sale of other property, plant and equipment</t>
  </si>
  <si>
    <t>Highest price quoted, end of day, A share</t>
  </si>
  <si>
    <t>Lowest price quoted, end of day, A share</t>
  </si>
  <si>
    <t>Direct economic value</t>
  </si>
  <si>
    <r>
      <t xml:space="preserve">Revenues </t>
    </r>
    <r>
      <rPr>
        <vertAlign val="superscript"/>
        <sz val="11"/>
        <rFont val="Arial"/>
        <family val="2"/>
      </rPr>
      <t>2)</t>
    </r>
  </si>
  <si>
    <t>Economic value distributed</t>
  </si>
  <si>
    <r>
      <t xml:space="preserve">Operating costs </t>
    </r>
    <r>
      <rPr>
        <vertAlign val="superscript"/>
        <sz val="11"/>
        <rFont val="Arial"/>
        <family val="2"/>
      </rPr>
      <t>3)</t>
    </r>
  </si>
  <si>
    <t>Employee wages and benefits, including other social costs</t>
  </si>
  <si>
    <r>
      <t xml:space="preserve">Costs for providers of caiptal </t>
    </r>
    <r>
      <rPr>
        <vertAlign val="superscript"/>
        <sz val="11"/>
        <rFont val="Arial"/>
        <family val="2"/>
      </rPr>
      <t>4)</t>
    </r>
  </si>
  <si>
    <t>Costs to governments (tax)</t>
  </si>
  <si>
    <t>Economic value retained</t>
  </si>
  <si>
    <t>- Redemption of shares</t>
  </si>
  <si>
    <t>- Repurchase of own shares</t>
  </si>
  <si>
    <t>N/a</t>
  </si>
  <si>
    <t>White-collar employees, %</t>
  </si>
  <si>
    <t>Blue-collar employees, %</t>
  </si>
  <si>
    <t>Employee turnover white-collar employees, %</t>
  </si>
  <si>
    <t>Employee turnover blue-collar employees, %</t>
  </si>
  <si>
    <t>Work-related accidents, number</t>
  </si>
  <si>
    <t>Work-related accidents, number per one million working hours</t>
  </si>
  <si>
    <t>Lost days due to accidents, number per one million working hours</t>
  </si>
  <si>
    <t>Work-related incidents, number</t>
  </si>
  <si>
    <t>Work-related incidents, number per one million working hours</t>
  </si>
  <si>
    <t>Fatalities</t>
  </si>
  <si>
    <t>Sick-leave due to diseases, %</t>
  </si>
  <si>
    <t>Sick-leave due to diseases and accidents, %</t>
  </si>
  <si>
    <t xml:space="preserve">Proportion of women employees, % </t>
  </si>
  <si>
    <t>Proportion of women managers, %</t>
  </si>
  <si>
    <t>Nationalities among senior managers, number</t>
  </si>
  <si>
    <t>Governance performance</t>
  </si>
  <si>
    <t xml:space="preserve">Sustainability </t>
  </si>
  <si>
    <t>Sustainability</t>
  </si>
  <si>
    <r>
      <t xml:space="preserve">Environmental, Social and Governance (ESG) Performance </t>
    </r>
    <r>
      <rPr>
        <b/>
        <vertAlign val="superscript"/>
        <sz val="12"/>
        <color indexed="9"/>
        <rFont val="Arial"/>
        <family val="2"/>
      </rPr>
      <t>1)</t>
    </r>
    <r>
      <rPr>
        <b/>
        <sz val="12"/>
        <color indexed="9"/>
        <rFont val="Arial"/>
        <family val="2"/>
      </rPr>
      <t xml:space="preserve"> </t>
    </r>
  </si>
  <si>
    <t>Restated IAS 19</t>
  </si>
  <si>
    <t>Restated new structure</t>
  </si>
  <si>
    <t>Investments of cash liquidity</t>
  </si>
  <si>
    <t>Acquisitions and divestments</t>
  </si>
  <si>
    <t>Add back:</t>
  </si>
  <si>
    <t>Calculation of operating cash flow</t>
  </si>
  <si>
    <t>Total</t>
  </si>
  <si>
    <t>Cash and cash equivalents, end of the period</t>
  </si>
  <si>
    <t>Exchange differences in cash and cash equivalents</t>
  </si>
  <si>
    <t xml:space="preserve">Cash and cash equivalents, beginning of the period </t>
  </si>
  <si>
    <t>Other investments, net</t>
  </si>
  <si>
    <t>Divestment of subsidiaries</t>
  </si>
  <si>
    <t>Acquisition of subsidiaries</t>
  </si>
  <si>
    <t>Sale of intangible assets</t>
  </si>
  <si>
    <t>Investments in intangible assets</t>
  </si>
  <si>
    <t>Sale of property, plant and equipment</t>
  </si>
  <si>
    <t>Investments in property, plant and equipment</t>
  </si>
  <si>
    <t>Sale of rental equipment</t>
  </si>
  <si>
    <t>Depreciation, amortization and impairment (see below)</t>
  </si>
  <si>
    <t xml:space="preserve">Quarterly Cash Flow </t>
  </si>
  <si>
    <t>From Q1 2010</t>
  </si>
  <si>
    <t xml:space="preserve">Q CF SEK </t>
  </si>
  <si>
    <t>Currency / Value</t>
  </si>
  <si>
    <t>Pension funding and payment of pension to employees</t>
  </si>
  <si>
    <t>Bridges have not been restated following the move of Specialty Rental from Compressor Technique to Construction Technique</t>
  </si>
  <si>
    <t>Restated IAS 19 + Proforma with the move of the Specialty Rental division from Compressor Technique to Construction Technique</t>
  </si>
  <si>
    <t>Change in pensions</t>
  </si>
  <si>
    <t>Total assets, end of period</t>
  </si>
  <si>
    <t xml:space="preserve">   Capital turnover ratio, average</t>
  </si>
  <si>
    <t>Currency hedges of loans</t>
  </si>
  <si>
    <t>Divestment of property</t>
  </si>
  <si>
    <t xml:space="preserve">Sales bridges </t>
  </si>
  <si>
    <t>2) Revenues include revenues, other operating income, financial income, profit from divested companies and share of profit in associated companies.</t>
  </si>
  <si>
    <t>4) Costs for providers of capital include financial costs and dividend, but exclude redemption of shares and repurchase of own shares.</t>
  </si>
  <si>
    <t>3) Operating costs include cost of sales, marketing expenses, administration expenses, research and development expenses, other operating expenses, deducted for employee wages and benefits. COS when presented in relation to sustainability information refers to cost of sales at standard cost.</t>
  </si>
  <si>
    <t>ECONOMIC VALUE</t>
  </si>
  <si>
    <t>WE USE RESOURCES EFFICIENTLY AND RESPONSIBLY</t>
  </si>
  <si>
    <t>Renewable energy for operations, % of total energy</t>
  </si>
  <si>
    <t xml:space="preserve">Proportion of reused or recycled waste, % </t>
  </si>
  <si>
    <t>WE BUILD THE MOST COMPETENT TEAMS</t>
  </si>
  <si>
    <t>Total turnover, voluntary leave %</t>
  </si>
  <si>
    <t>WE INVEST IN SAFETY AND HEALTH</t>
  </si>
  <si>
    <t xml:space="preserve">Significant suppliers committed to the Business Code of Practice, % </t>
  </si>
  <si>
    <t>Adjustment for fair value of interest-rate swaps</t>
  </si>
  <si>
    <t>Net indebtedness</t>
  </si>
  <si>
    <t>Cash and cash equivalents and other financial assets</t>
  </si>
  <si>
    <t>Total assets</t>
  </si>
  <si>
    <t>Capital employed</t>
  </si>
  <si>
    <t>Calculation of capital employed</t>
  </si>
  <si>
    <t>Calculation of net indebtedness</t>
  </si>
  <si>
    <t>For 1990-2003 see below</t>
  </si>
  <si>
    <t>For 1990-2004 Swedish GAAP see below</t>
  </si>
  <si>
    <t>Average capital employed (see calculation in Q BS SEK)</t>
  </si>
  <si>
    <t>Items affecting comparability in operating profit</t>
  </si>
  <si>
    <t xml:space="preserve">Tax payment related to Belgian tax rulings </t>
  </si>
  <si>
    <t>Description of financial performance measures that are not used in International Financial Reporting Standards</t>
  </si>
  <si>
    <t>Definition</t>
  </si>
  <si>
    <t>Reason for use of Measure</t>
  </si>
  <si>
    <t>Key figure</t>
  </si>
  <si>
    <t xml:space="preserve">References are made in the financial reports to a number of financial performance measures which are not defined according to IFRS. These key figures provide complementary information and are used to help investors as well as group management analyze the company’s operations and facilitate an evaluation of the performance. Since not all companies calculate financial performance measures in the same manner, these are not always comparable with measures used by other companies. These financial performance measures should therefore not be regarded as a replacement for measures as defined according to IFRS. </t>
  </si>
  <si>
    <t>Operating profit (earnings before interest and tax), excluding items affecting comparability</t>
  </si>
  <si>
    <t>Adjusted operating profit margin</t>
  </si>
  <si>
    <t xml:space="preserve">Average total assets less average non-interest-bearing liabilities/provisions. Capital employed for the business areas excludes cash, tax liabilities and tax receivables. </t>
  </si>
  <si>
    <t>Capital employed turnover ratio</t>
  </si>
  <si>
    <t>Capital Turnover ratio</t>
  </si>
  <si>
    <t>Revenues divided by average total assets.</t>
  </si>
  <si>
    <t>Debt/Equity ratio</t>
  </si>
  <si>
    <t>Net indebtedness in relation to equity, including non-controlling interests.</t>
  </si>
  <si>
    <t>Dividend Yield</t>
  </si>
  <si>
    <t xml:space="preserve">Dividend divided by the average share price quoted of the A-share. </t>
  </si>
  <si>
    <t>EBITDA - Earnings before interest, taxes, depreciation and Amortization</t>
  </si>
  <si>
    <t>EBITDA as a percentage of revenues.</t>
  </si>
  <si>
    <t>Equity per share</t>
  </si>
  <si>
    <t xml:space="preserve">Equity including non-controlling interests divided by the average number of shares outstanding. </t>
  </si>
  <si>
    <t>Equity/assets ratio</t>
  </si>
  <si>
    <t>Equity including non-controlling interests, as a percentage of total assets.</t>
  </si>
  <si>
    <t xml:space="preserve">Items affecting comparability </t>
  </si>
  <si>
    <t>Net debt / EBITDA ratio</t>
  </si>
  <si>
    <t>Net indebtedness in relation to EBITDA.</t>
  </si>
  <si>
    <t>Operating Cash Surplus</t>
  </si>
  <si>
    <t>Operating profit margin</t>
  </si>
  <si>
    <t>Organic growth</t>
  </si>
  <si>
    <t>Return on capital employed (ROCE)</t>
  </si>
  <si>
    <t xml:space="preserve">Profit for the period, attributable to owners of the parent as a percentage of average equity excluding non-controlling interests. </t>
  </si>
  <si>
    <t>Share price performance including reinvested dividends and share redemptions.</t>
  </si>
  <si>
    <t>Operating profit margin excl. items affecting comparability</t>
  </si>
  <si>
    <r>
      <t xml:space="preserve">The non-IFRS performance measures that are used as a complement to the financial information that is reported in accordance with International Financial Reporting Standards are defined below. </t>
    </r>
    <r>
      <rPr>
        <sz val="10"/>
        <color indexed="10"/>
        <rFont val="Arial"/>
        <family val="2"/>
      </rPr>
      <t xml:space="preserve">
</t>
    </r>
  </si>
  <si>
    <t>Interest Coverage Ratio</t>
  </si>
  <si>
    <t>Profit before tax plus interest paid and foreign exchange differences divided by interest paid and foreign exchange differences.</t>
  </si>
  <si>
    <t>The adjusted measures provides extended understanding of the performance of the business.</t>
  </si>
  <si>
    <t>A debt- and profitability ratio, which indicates the ability to cover the current financial costs.</t>
  </si>
  <si>
    <t xml:space="preserve">Measures the return on the capital tied up in operations. </t>
  </si>
  <si>
    <t xml:space="preserve">Shows how much dividend investors have received from their investment in Atlas Copco in relation to the share price. </t>
  </si>
  <si>
    <t>Shows how effectively total assets are used.</t>
  </si>
  <si>
    <t xml:space="preserve">Revenues divided by the average capital employed. </t>
  </si>
  <si>
    <t xml:space="preserve">Operating profit plus depreciation, impairment and amortization. </t>
  </si>
  <si>
    <t xml:space="preserve">Shows how much of the total capital is tied to the operations. </t>
  </si>
  <si>
    <t>Shows how effectively the capital employed is used.</t>
  </si>
  <si>
    <t xml:space="preserve">Helps show the financial risk. </t>
  </si>
  <si>
    <t xml:space="preserve">Operating profit adding back depreciation, amortization and impairments as well as capital gains/losses and other non-cash items. </t>
  </si>
  <si>
    <t xml:space="preserve">A measure of the overall performance of the Atlas Copco share. </t>
  </si>
  <si>
    <t>Total return to Shareholders</t>
  </si>
  <si>
    <t xml:space="preserve">Separate reporting of items affecting comparability between periods provides extended understanding of the company’s financial performance.  </t>
  </si>
  <si>
    <t>Consists of the Group’s interest-bearing liabilities and post-employment benefits, adjusted for the fair value of interest rate swaps, less cash and cash equivalents and other financial assets.</t>
  </si>
  <si>
    <t xml:space="preserve">Restructuring costs, capital gains/losses, impairments and other non-recurring items. </t>
  </si>
  <si>
    <t xml:space="preserve">One measure of financial risk which puts interest-bearing debt in relation to underlying cash generation. </t>
  </si>
  <si>
    <t>One measure of financial risk, which puts the company's own capital in relation to total capital.</t>
  </si>
  <si>
    <t xml:space="preserve">One measure of the company's financial position. </t>
  </si>
  <si>
    <t xml:space="preserve">Shows the underlying cash generation from operations. </t>
  </si>
  <si>
    <t>Cash flow from operations and cash flow from investments, excluding company acquisitions/divestments.</t>
  </si>
  <si>
    <t xml:space="preserve">Shows the company's cash generation capacity after operational investing activities. </t>
  </si>
  <si>
    <t xml:space="preserve">Sales growth that excludes translation effects from exchange rate differences, and acquisitions/divestments. </t>
  </si>
  <si>
    <t xml:space="preserve">Shows underlying growth from changes in volume, price and sales mix. </t>
  </si>
  <si>
    <t xml:space="preserve">Shows the business's operating result in relation to sales. </t>
  </si>
  <si>
    <r>
      <t xml:space="preserve">Profit before tax plus interest paid and foreign exchange differences (for business areas: operating profit) </t>
    </r>
    <r>
      <rPr>
        <sz val="10"/>
        <rFont val="Arial"/>
        <family val="2"/>
      </rPr>
      <t>as a percentage of average capital employed</t>
    </r>
  </si>
  <si>
    <t>Operating profit (revenues less all costs related to operations, but excluding net financial items and income tax expense) as a percentage of revenues</t>
  </si>
  <si>
    <t>% of revenues</t>
  </si>
  <si>
    <t xml:space="preserve">Shows the return that is generated on the shareholders’ capital that is invested in the company. </t>
  </si>
  <si>
    <t xml:space="preserve">Gives a shareholder a possibility to compare book value with market value. </t>
  </si>
  <si>
    <t xml:space="preserve">Shows the business' underlying performance, adjusted for the effect of depreciation and amortization, in relation to sales. Valuable to indicate the business' underlying cash generating ability. </t>
  </si>
  <si>
    <t>For definitions, see the start page and annual report</t>
  </si>
  <si>
    <t xml:space="preserve">   Change, %</t>
  </si>
  <si>
    <t xml:space="preserve">   Change, excluding currency, %</t>
  </si>
  <si>
    <t xml:space="preserve">   Change, organic from volume and price, %</t>
  </si>
  <si>
    <t>Total depreciation</t>
  </si>
  <si>
    <t>Total amortization</t>
  </si>
  <si>
    <r>
      <t>Orders received</t>
    </r>
    <r>
      <rPr>
        <b/>
        <vertAlign val="superscript"/>
        <sz val="10"/>
        <rFont val="Arial"/>
        <family val="2"/>
      </rPr>
      <t>1)</t>
    </r>
  </si>
  <si>
    <r>
      <t>Revenues and profit</t>
    </r>
    <r>
      <rPr>
        <b/>
        <vertAlign val="superscript"/>
        <sz val="10"/>
        <rFont val="Arial"/>
        <family val="2"/>
      </rPr>
      <t>1)</t>
    </r>
  </si>
  <si>
    <t>2) Includes discontinued operations</t>
  </si>
  <si>
    <r>
      <t>Employees</t>
    </r>
    <r>
      <rPr>
        <b/>
        <vertAlign val="superscript"/>
        <sz val="10"/>
        <rFont val="Arial"/>
        <family val="2"/>
      </rPr>
      <t>1)</t>
    </r>
  </si>
  <si>
    <r>
      <t>Cash flow</t>
    </r>
    <r>
      <rPr>
        <b/>
        <vertAlign val="superscript"/>
        <sz val="10"/>
        <rFont val="Arial"/>
        <family val="2"/>
      </rPr>
      <t>2)</t>
    </r>
  </si>
  <si>
    <r>
      <t>Financial position and return</t>
    </r>
    <r>
      <rPr>
        <b/>
        <vertAlign val="superscript"/>
        <sz val="10"/>
        <rFont val="Arial"/>
        <family val="2"/>
      </rPr>
      <t xml:space="preserve">2) </t>
    </r>
  </si>
  <si>
    <r>
      <t xml:space="preserve">Per share data, SEK </t>
    </r>
    <r>
      <rPr>
        <b/>
        <vertAlign val="superscript"/>
        <sz val="10"/>
        <rFont val="Arial"/>
        <family val="2"/>
      </rPr>
      <t xml:space="preserve">2) </t>
    </r>
  </si>
  <si>
    <r>
      <t>Consolidated Statement of Cash Flows</t>
    </r>
    <r>
      <rPr>
        <b/>
        <vertAlign val="superscript"/>
        <sz val="10"/>
        <color indexed="9"/>
        <rFont val="Arial"/>
        <family val="2"/>
      </rPr>
      <t>1)</t>
    </r>
  </si>
  <si>
    <t>1) Includes discontinued operations</t>
  </si>
  <si>
    <r>
      <t>Atlas Copco Group</t>
    </r>
    <r>
      <rPr>
        <b/>
        <vertAlign val="superscript"/>
        <sz val="10"/>
        <rFont val="Arial"/>
        <family val="2"/>
      </rPr>
      <t xml:space="preserve">1) </t>
    </r>
  </si>
  <si>
    <r>
      <t>Consolidated Income Statement</t>
    </r>
    <r>
      <rPr>
        <b/>
        <vertAlign val="superscript"/>
        <sz val="10"/>
        <color indexed="9"/>
        <rFont val="Arial"/>
        <family val="2"/>
      </rPr>
      <t xml:space="preserve">1) </t>
    </r>
  </si>
  <si>
    <r>
      <t>Depreciation, amortization and impairment</t>
    </r>
    <r>
      <rPr>
        <b/>
        <vertAlign val="superscript"/>
        <sz val="10"/>
        <rFont val="Arial"/>
        <family val="2"/>
      </rPr>
      <t xml:space="preserve">2) </t>
    </r>
  </si>
  <si>
    <t>Renewable energy for operations incl. Renewable mix, % of total energy</t>
  </si>
  <si>
    <t xml:space="preserve">Yearly performance and development discussion, % </t>
  </si>
  <si>
    <t>Managers in the fourth quadrant of the performance/potential matrix, %</t>
  </si>
  <si>
    <t>Inflow of women into the Group, share of total external recruitment, %</t>
  </si>
  <si>
    <t>Communicative Leadership Index, rate 1-100</t>
  </si>
  <si>
    <t>1) Sales Bridges from 2016 are for continuing operations. Previous periods include discontinued operations from Road Construction Equipment</t>
  </si>
  <si>
    <t>Vacuum Technique</t>
  </si>
  <si>
    <t>Restated for continuing operations</t>
  </si>
  <si>
    <t>Atlas Copco Group - Structure prior to Jan 1, 2017</t>
  </si>
  <si>
    <t>Structure prior and after Jan 1, 2017</t>
  </si>
  <si>
    <t>1) Calculations according to GRI G4 Guidelines, www.globalreporting.org. The environmental, social and governance information has been subject to external assurance 
in 2012, 2013, 2014, 2015 and 2016. This can to some extent influence comparisons between these years’ and previous years’ performance
2012, 2013, 2014 and 2015. This can to some extent influence comparisons between these years´ and previous years´ performance.</t>
  </si>
  <si>
    <t>5) The energy use purchased externally or generated on site by the company for its own production or operation. Includes all fuel used on site at the facility. Included in the calculation of indi-rect energy is elecitricity and district heating. In calculation in direct energy are diesel, gasoline, coal, bio-fuel, propane and natural gas included.</t>
  </si>
  <si>
    <t xml:space="preserve">6) Standardized conversion factors published by the Greenhouse Gas Protocol Initiative and International Energy Agency are used to calculate CO2 emissions, 
see www.ghgprotocol.org and www.iea.org. 
</t>
  </si>
  <si>
    <t xml:space="preserve">7) Water risk mapping was carried out using the water risk maps generated by Verisk Maplecroft. Water risk as defined by Verisk Maplecroft water stress index, 
where categories “medium, high and extreme” are used in Atlas Copco’s water risk scope. 
</t>
  </si>
  <si>
    <t>8) Collected every two years through the Group’s employee survey Insight.</t>
  </si>
  <si>
    <t xml:space="preserve">9) To be collected starting in 2017. </t>
  </si>
  <si>
    <r>
      <t xml:space="preserve">Direct energy use in GWh </t>
    </r>
    <r>
      <rPr>
        <vertAlign val="superscript"/>
        <sz val="11"/>
        <rFont val="Arial"/>
        <family val="2"/>
      </rPr>
      <t>5)</t>
    </r>
  </si>
  <si>
    <r>
      <t>Indirect energy use in GWh</t>
    </r>
    <r>
      <rPr>
        <vertAlign val="superscript"/>
        <sz val="11"/>
        <rFont val="Arial"/>
        <family val="2"/>
      </rPr>
      <t xml:space="preserve"> 5)</t>
    </r>
  </si>
  <si>
    <r>
      <t>Total energy use in GWh</t>
    </r>
    <r>
      <rPr>
        <vertAlign val="superscript"/>
        <sz val="10"/>
        <rFont val="Arial"/>
        <family val="2"/>
      </rPr>
      <t xml:space="preserve"> 5)</t>
    </r>
  </si>
  <si>
    <r>
      <t xml:space="preserve">Total energy use in MWh/COS </t>
    </r>
    <r>
      <rPr>
        <vertAlign val="superscript"/>
        <sz val="10"/>
        <rFont val="Arial"/>
        <family val="2"/>
      </rPr>
      <t>5)</t>
    </r>
  </si>
  <si>
    <r>
      <t xml:space="preserve">Water consumption in water risk areas (’000 m3) </t>
    </r>
    <r>
      <rPr>
        <vertAlign val="superscript"/>
        <sz val="10"/>
        <rFont val="Arial"/>
        <family val="2"/>
      </rPr>
      <t>7)</t>
    </r>
  </si>
  <si>
    <r>
      <t xml:space="preserve">Water consumption in water risk areas (in ’000 m3)/COS </t>
    </r>
    <r>
      <rPr>
        <vertAlign val="superscript"/>
        <sz val="10"/>
        <rFont val="Arial"/>
        <family val="2"/>
      </rPr>
      <t>7)</t>
    </r>
  </si>
  <si>
    <r>
      <t>CO</t>
    </r>
    <r>
      <rPr>
        <vertAlign val="subscript"/>
        <sz val="10"/>
        <rFont val="Arial"/>
        <family val="2"/>
      </rPr>
      <t>2</t>
    </r>
    <r>
      <rPr>
        <sz val="10"/>
        <rFont val="Arial"/>
        <family val="2"/>
      </rPr>
      <t xml:space="preserve"> emissions ’000 tonnes (transports)/COS </t>
    </r>
    <r>
      <rPr>
        <vertAlign val="superscript"/>
        <sz val="10"/>
        <rFont val="Arial"/>
        <family val="2"/>
      </rPr>
      <t>6)</t>
    </r>
  </si>
  <si>
    <r>
      <t>CO</t>
    </r>
    <r>
      <rPr>
        <vertAlign val="subscript"/>
        <sz val="10"/>
        <rFont val="Arial"/>
        <family val="2"/>
      </rPr>
      <t xml:space="preserve">2 </t>
    </r>
    <r>
      <rPr>
        <sz val="10"/>
        <rFont val="Arial"/>
        <family val="2"/>
      </rPr>
      <t xml:space="preserve">emissions ’000 tonnes (direct energy) - scope1 </t>
    </r>
    <r>
      <rPr>
        <vertAlign val="superscript"/>
        <sz val="10"/>
        <rFont val="Arial"/>
        <family val="2"/>
      </rPr>
      <t>6)</t>
    </r>
  </si>
  <si>
    <r>
      <t>CO</t>
    </r>
    <r>
      <rPr>
        <vertAlign val="subscript"/>
        <sz val="10"/>
        <rFont val="Arial"/>
        <family val="2"/>
      </rPr>
      <t xml:space="preserve">2 </t>
    </r>
    <r>
      <rPr>
        <sz val="10"/>
        <rFont val="Arial"/>
        <family val="2"/>
      </rPr>
      <t xml:space="preserve">emissions ’000 tonnes (indirect energy) - scope 2 </t>
    </r>
    <r>
      <rPr>
        <vertAlign val="superscript"/>
        <sz val="10"/>
        <rFont val="Arial"/>
        <family val="2"/>
      </rPr>
      <t>6)</t>
    </r>
  </si>
  <si>
    <r>
      <t>CO</t>
    </r>
    <r>
      <rPr>
        <vertAlign val="subscript"/>
        <sz val="10"/>
        <rFont val="Arial"/>
        <family val="2"/>
      </rPr>
      <t>2</t>
    </r>
    <r>
      <rPr>
        <sz val="10"/>
        <rFont val="Arial"/>
        <family val="2"/>
      </rPr>
      <t xml:space="preserve"> emissions ’000 tonnes (total energy) - scope 1 + 2 </t>
    </r>
    <r>
      <rPr>
        <vertAlign val="superscript"/>
        <sz val="10"/>
        <rFont val="Arial"/>
        <family val="2"/>
      </rPr>
      <t>6)</t>
    </r>
  </si>
  <si>
    <r>
      <t>CO</t>
    </r>
    <r>
      <rPr>
        <vertAlign val="subscript"/>
        <sz val="10"/>
        <rFont val="Arial"/>
        <family val="2"/>
      </rPr>
      <t xml:space="preserve">2 </t>
    </r>
    <r>
      <rPr>
        <sz val="10"/>
        <rFont val="Arial"/>
        <family val="2"/>
      </rPr>
      <t xml:space="preserve">emissions ’000 tonnes (transport) - scope 3 </t>
    </r>
    <r>
      <rPr>
        <vertAlign val="superscript"/>
        <sz val="10"/>
        <rFont val="Arial"/>
        <family val="2"/>
      </rPr>
      <t>6)</t>
    </r>
  </si>
  <si>
    <t>% Global Managers with signed compliance to Business Code of Practice</t>
  </si>
  <si>
    <r>
      <t xml:space="preserve">% of employees aware of the Group ethical hotline or local helpline </t>
    </r>
    <r>
      <rPr>
        <vertAlign val="superscript"/>
        <sz val="10"/>
        <rFont val="Arial"/>
        <family val="2"/>
      </rPr>
      <t>8)</t>
    </r>
  </si>
  <si>
    <r>
      <t>% Managers trained in the business code of practice</t>
    </r>
    <r>
      <rPr>
        <vertAlign val="superscript"/>
        <sz val="10"/>
        <rFont val="Arial"/>
        <family val="2"/>
      </rPr>
      <t xml:space="preserve"> 9)</t>
    </r>
  </si>
  <si>
    <t xml:space="preserve">For further information, see the annual report 2016. </t>
  </si>
  <si>
    <t>Cash and cash equivalents discontinued operations</t>
  </si>
  <si>
    <r>
      <t>Capital employed, average</t>
    </r>
    <r>
      <rPr>
        <vertAlign val="superscript"/>
        <sz val="10"/>
        <rFont val="Arial"/>
        <family val="2"/>
      </rPr>
      <t>1)</t>
    </r>
  </si>
  <si>
    <r>
      <t xml:space="preserve">   Capital employed turnover ratio</t>
    </r>
    <r>
      <rPr>
        <vertAlign val="superscript"/>
        <sz val="10"/>
        <rFont val="Arial"/>
        <family val="2"/>
      </rPr>
      <t>1)</t>
    </r>
  </si>
  <si>
    <r>
      <t>Return on capital employed</t>
    </r>
    <r>
      <rPr>
        <vertAlign val="superscript"/>
        <sz val="10"/>
        <rFont val="Arial"/>
        <family val="2"/>
      </rPr>
      <t>1)</t>
    </r>
  </si>
  <si>
    <t>1) The new business area structure as of Jan 1 2017, with restated figures from Q1 2014</t>
  </si>
  <si>
    <t xml:space="preserve">2) The "old" business area structures with historic figures. </t>
  </si>
  <si>
    <r>
      <t>EBITDA</t>
    </r>
    <r>
      <rPr>
        <vertAlign val="superscript"/>
        <sz val="10"/>
        <rFont val="Arial"/>
        <family val="2"/>
      </rPr>
      <t xml:space="preserve">2) </t>
    </r>
  </si>
  <si>
    <r>
      <t xml:space="preserve">   EBITDA marginal</t>
    </r>
    <r>
      <rPr>
        <vertAlign val="superscript"/>
        <sz val="10"/>
        <rFont val="Arial"/>
        <family val="2"/>
      </rPr>
      <t>2)</t>
    </r>
    <r>
      <rPr>
        <sz val="10"/>
        <rFont val="Arial"/>
        <family val="2"/>
      </rPr>
      <t xml:space="preserve"> </t>
    </r>
  </si>
  <si>
    <t>1) 2015 and 2016 restated for continuing operations</t>
  </si>
  <si>
    <t>*</t>
  </si>
  <si>
    <t>*Includes cash and cash equivalents of MSEK 34 related to discontinued operations</t>
  </si>
  <si>
    <t>2) Sales Bridges 2014-2016 have been restated following the creation of Vacuum Technique and the move of the vacuum business from Compressor Technique to Vacuum Technique</t>
  </si>
  <si>
    <r>
      <t>Sales bridges</t>
    </r>
    <r>
      <rPr>
        <b/>
        <vertAlign val="superscript"/>
        <sz val="10"/>
        <color indexed="9"/>
        <rFont val="Arial"/>
        <family val="2"/>
      </rPr>
      <t xml:space="preserve"> </t>
    </r>
  </si>
  <si>
    <r>
      <t xml:space="preserve">Compressor Technique </t>
    </r>
    <r>
      <rPr>
        <b/>
        <vertAlign val="superscript"/>
        <sz val="10"/>
        <rFont val="Arial"/>
        <family val="2"/>
      </rPr>
      <t>2)</t>
    </r>
  </si>
  <si>
    <r>
      <t xml:space="preserve">Vacuum Technique </t>
    </r>
    <r>
      <rPr>
        <b/>
        <vertAlign val="superscript"/>
        <sz val="10"/>
        <rFont val="Arial"/>
        <family val="2"/>
      </rPr>
      <t>2)</t>
    </r>
  </si>
  <si>
    <t xml:space="preserve">    Sales Bridges have not been restated following the move of Specialty Rental from Compressor Technique to Construction Technique (in 2011)</t>
  </si>
  <si>
    <t>Power Technique</t>
  </si>
  <si>
    <r>
      <t>Power Technique</t>
    </r>
    <r>
      <rPr>
        <b/>
        <vertAlign val="superscript"/>
        <sz val="10"/>
        <rFont val="Arial"/>
        <family val="2"/>
      </rPr>
      <t xml:space="preserve">1) </t>
    </r>
  </si>
  <si>
    <t xml:space="preserve">    As of July 2017, Power Technique is the new name for Construction Technique.</t>
  </si>
  <si>
    <r>
      <t xml:space="preserve">Atlas Copco Group </t>
    </r>
    <r>
      <rPr>
        <b/>
        <vertAlign val="superscript"/>
        <sz val="10"/>
        <rFont val="Arial"/>
        <family val="2"/>
      </rPr>
      <t xml:space="preserve">1) </t>
    </r>
  </si>
  <si>
    <r>
      <t xml:space="preserve">Power Technique </t>
    </r>
    <r>
      <rPr>
        <b/>
        <vertAlign val="superscript"/>
        <sz val="10"/>
        <rFont val="Arial"/>
        <family val="2"/>
      </rPr>
      <t xml:space="preserve">1) </t>
    </r>
  </si>
  <si>
    <r>
      <t xml:space="preserve">Power Technique </t>
    </r>
    <r>
      <rPr>
        <b/>
        <vertAlign val="superscript"/>
        <sz val="10"/>
        <rFont val="Arial"/>
        <family val="2"/>
      </rPr>
      <t>1)</t>
    </r>
    <r>
      <rPr>
        <b/>
        <sz val="10"/>
        <rFont val="Arial"/>
        <family val="2"/>
      </rPr>
      <t xml:space="preserve"> </t>
    </r>
  </si>
  <si>
    <t xml:space="preserve">1) 2015 and 2016 restated for continuing operations. </t>
  </si>
  <si>
    <t xml:space="preserve">As of July 2017, Power Technique is the name for previous Construction Technique. </t>
  </si>
  <si>
    <t xml:space="preserve">    As of July 2017, Power Technique is the name for previous Construction Technique</t>
  </si>
  <si>
    <r>
      <rPr>
        <vertAlign val="superscript"/>
        <sz val="10"/>
        <rFont val="Arial"/>
        <family val="2"/>
      </rPr>
      <t xml:space="preserve">1) </t>
    </r>
    <r>
      <rPr>
        <sz val="10"/>
        <rFont val="Arial"/>
        <family val="2"/>
      </rPr>
      <t>2015 and 2016 restated for continuing operations</t>
    </r>
  </si>
  <si>
    <r>
      <rPr>
        <vertAlign val="superscript"/>
        <sz val="10"/>
        <rFont val="Arial"/>
        <family val="2"/>
      </rPr>
      <t>2)</t>
    </r>
    <r>
      <rPr>
        <sz val="10"/>
        <rFont val="Arial"/>
        <family val="2"/>
      </rPr>
      <t xml:space="preserve"> Includes discontinued operations</t>
    </r>
  </si>
  <si>
    <t xml:space="preserve">Average capital employed </t>
  </si>
  <si>
    <t>continuing operations</t>
  </si>
  <si>
    <t>Sale of financial assets</t>
  </si>
  <si>
    <t>This will be updated with the release of the Annual Report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</si>
</sst>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2" formatCode="_-* #,##0\ &quot;kr&quot;_-;\-* #,##0\ &quot;kr&quot;_-;_-* &quot;-&quot;\ &quot;kr&quot;_-;_-@_-"/>
    <numFmt numFmtId="41" formatCode="_-* #,##0\ _k_r_-;\-* #,##0\ _k_r_-;_-* &quot;-&quot;\ _k_r_-;_-@_-"/>
    <numFmt numFmtId="44" formatCode="_-* #,##0.00\ &quot;kr&quot;_-;\-* #,##0.00\ &quot;kr&quot;_-;_-* &quot;-&quot;??\ &quot;kr&quot;_-;_-@_-"/>
    <numFmt numFmtId="43" formatCode="_-* #,##0.00\ _k_r_-;\-* #,##0.00\ _k_r_-;_-* &quot;-&quot;??\ _k_r_-;_-@_-"/>
    <numFmt numFmtId="164" formatCode="#,##0.0"/>
    <numFmt numFmtId="165" formatCode="0.0%"/>
    <numFmt numFmtId="166" formatCode="yy/mm"/>
    <numFmt numFmtId="167" formatCode="0.0"/>
    <numFmt numFmtId="168" formatCode="\+#,##0;\-#,##0"/>
    <numFmt numFmtId="169" formatCode="_-* #,##0\ _k_r_-;\-* #,##0\ _k_r_-;_-* &quot;-&quot;??\ _k_r_-;_-@_-"/>
    <numFmt numFmtId="170" formatCode="\-"/>
    <numFmt numFmtId="171" formatCode="_(* #,##0.00_);_(* \(#,##0.00\);_(* &quot;-&quot;??_);_(@_)"/>
    <numFmt numFmtId="172" formatCode="&quot;SFr.&quot;#,##0.00;&quot;SFr.&quot;\-#,##0.00"/>
    <numFmt numFmtId="173" formatCode="_ * #,##0_ ;_ * \-#,##0_ ;_ * &quot;-&quot;_ ;_ @_ "/>
    <numFmt numFmtId="174" formatCode="_ * #,##0.00_ ;_ * \-#,##0.00_ ;_ * &quot;-&quot;??_ ;_ @_ "/>
    <numFmt numFmtId="175" formatCode="#,##0.0000_);\(#,##0.0000\)"/>
    <numFmt numFmtId="176" formatCode="_ &quot;Fr.&quot;\ * #,##0_ ;_ &quot;Fr.&quot;\ * \-#,##0_ ;_ &quot;Fr.&quot;\ * &quot;-&quot;_ ;_ @_ "/>
    <numFmt numFmtId="177" formatCode="_ &quot;Fr.&quot;\ * #,##0.00_ ;_ &quot;Fr.&quot;\ * \-#,##0.00_ ;_ &quot;Fr.&quot;\ * &quot;-&quot;??_ ;_ @_ "/>
    <numFmt numFmtId="178" formatCode="_-* #,##0.00_-;\-* #,##0.00_-;_-* &quot;-&quot;??_-;_-@_-"/>
    <numFmt numFmtId="179" formatCode="#,##0.00;[Red]#,##0.00"/>
    <numFmt numFmtId="180" formatCode="#,##0;\-#,##0;&quot;&quot;"/>
    <numFmt numFmtId="181" formatCode="General_)"/>
    <numFmt numFmtId="182" formatCode="m/d/yy"/>
    <numFmt numFmtId="183" formatCode="#,##0.0_);\(#,##0.0\)"/>
    <numFmt numFmtId="184" formatCode="_ * #,##0_)_F_ ;_ * \(#,##0\)_F_ ;_ * &quot;-&quot;_)_F_ ;_ @_ "/>
    <numFmt numFmtId="185" formatCode="_ * #,##0.00_)_F_ ;_ * \(#,##0.00\)_F_ ;_ * &quot;-&quot;??_)_F_ ;_ @_ "/>
    <numFmt numFmtId="186" formatCode="_ * #,##0_)&quot;F&quot;_ ;_ * \(#,##0\)&quot;F&quot;_ ;_ * &quot;-&quot;_)&quot;F&quot;_ ;_ @_ "/>
    <numFmt numFmtId="187" formatCode="_ * #,##0.00_)&quot;F&quot;_ ;_ * \(#,##0.00\)&quot;F&quot;_ ;_ * &quot;-&quot;??_)&quot;F&quot;_ ;_ @_ "/>
    <numFmt numFmtId="188" formatCode="_(* #,##0.0_);_(* \(#,##0.0\);_(* &quot;-&quot;?_);_(@_)"/>
    <numFmt numFmtId="189" formatCode="_-* #,##0.0\ _k_r_-;\-* #,##0.0\ _k_r_-;_-* &quot;-&quot;??\ _k_r_-;_-@_-"/>
    <numFmt numFmtId="190" formatCode="#,##0.000"/>
    <numFmt numFmtId="191" formatCode="0.000"/>
    <numFmt numFmtId="192" formatCode="\+#"/>
    <numFmt numFmtId="193" formatCode="\+#0"/>
  </numFmts>
  <fonts count="133">
    <font>
      <sz val="10"/>
      <name val="Arial"/>
    </font>
    <font>
      <sz val="11"/>
      <color indexed="8"/>
      <name val="Calibri"/>
      <family val="2"/>
    </font>
    <font>
      <sz val="10"/>
      <name val="Arial"/>
      <family val="2"/>
    </font>
    <font>
      <sz val="8"/>
      <name val="Arial"/>
      <family val="2"/>
    </font>
    <font>
      <sz val="10"/>
      <name val="Verdana"/>
      <family val="2"/>
    </font>
    <font>
      <sz val="8"/>
      <color indexed="81"/>
      <name val="Tahoma"/>
      <family val="2"/>
    </font>
    <font>
      <sz val="12"/>
      <name val="Arial"/>
      <family val="2"/>
    </font>
    <font>
      <b/>
      <sz val="12"/>
      <name val="Arial"/>
      <family val="2"/>
    </font>
    <font>
      <vertAlign val="superscript"/>
      <sz val="10"/>
      <name val="Arial"/>
      <family val="2"/>
    </font>
    <font>
      <u/>
      <sz val="10"/>
      <name val="Arial"/>
      <family val="2"/>
    </font>
    <font>
      <b/>
      <sz val="8"/>
      <color indexed="81"/>
      <name val="Tahoma"/>
      <family val="2"/>
    </font>
    <font>
      <b/>
      <sz val="10"/>
      <name val="Arial"/>
      <family val="2"/>
    </font>
    <font>
      <sz val="10"/>
      <color indexed="8"/>
      <name val="Arial"/>
      <family val="2"/>
    </font>
    <font>
      <i/>
      <sz val="10"/>
      <name val="Arial"/>
      <family val="2"/>
    </font>
    <font>
      <sz val="10"/>
      <color indexed="8"/>
      <name val="Arial"/>
      <family val="2"/>
    </font>
    <font>
      <b/>
      <sz val="10"/>
      <color indexed="8"/>
      <name val="Arial"/>
      <family val="2"/>
    </font>
    <font>
      <i/>
      <sz val="10"/>
      <color indexed="8"/>
      <name val="Arial"/>
      <family val="2"/>
    </font>
    <font>
      <b/>
      <i/>
      <sz val="10"/>
      <name val="Arial"/>
      <family val="2"/>
    </font>
    <font>
      <vertAlign val="superscript"/>
      <sz val="11"/>
      <name val="Arial"/>
      <family val="2"/>
    </font>
    <font>
      <i/>
      <sz val="12"/>
      <name val="Arial"/>
      <family val="2"/>
    </font>
    <font>
      <sz val="9"/>
      <name val="Arial"/>
      <family val="2"/>
    </font>
    <font>
      <b/>
      <sz val="12"/>
      <color indexed="9"/>
      <name val="Arial"/>
      <family val="2"/>
    </font>
    <font>
      <b/>
      <vertAlign val="superscript"/>
      <sz val="12"/>
      <color indexed="9"/>
      <name val="Arial"/>
      <family val="2"/>
    </font>
    <font>
      <sz val="9"/>
      <color indexed="81"/>
      <name val="Tahoma"/>
      <family val="2"/>
    </font>
    <font>
      <b/>
      <sz val="9"/>
      <color indexed="81"/>
      <name val="Tahoma"/>
      <family val="2"/>
    </font>
    <font>
      <sz val="10"/>
      <name val="Times New Roman"/>
      <family val="1"/>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63"/>
      <name val="Calibri"/>
      <family val="2"/>
    </font>
    <font>
      <sz val="11"/>
      <color indexed="10"/>
      <name val="Calibri"/>
      <family val="2"/>
    </font>
    <font>
      <sz val="10"/>
      <color indexed="10"/>
      <name val="Arial"/>
      <family val="2"/>
    </font>
    <font>
      <sz val="12"/>
      <name val="Times New Roman"/>
      <family val="1"/>
    </font>
    <font>
      <b/>
      <sz val="11"/>
      <name val="Arial"/>
      <family val="2"/>
    </font>
    <font>
      <b/>
      <sz val="12"/>
      <color indexed="8"/>
      <name val="Arial"/>
      <family val="2"/>
    </font>
    <font>
      <b/>
      <sz val="11"/>
      <color indexed="10"/>
      <name val="Calibri"/>
      <family val="2"/>
    </font>
    <font>
      <b/>
      <sz val="8"/>
      <name val="Arial"/>
      <family val="2"/>
    </font>
    <font>
      <b/>
      <sz val="9"/>
      <name val="Arial"/>
      <family val="2"/>
    </font>
    <font>
      <sz val="10"/>
      <name val="Courier"/>
      <family val="3"/>
    </font>
    <font>
      <sz val="10"/>
      <name val="MS Serif"/>
      <family val="1"/>
    </font>
    <font>
      <sz val="10"/>
      <color indexed="16"/>
      <name val="MS Serif"/>
      <family val="1"/>
    </font>
    <font>
      <sz val="10"/>
      <name val="MS Sans Serif"/>
      <family val="2"/>
    </font>
    <font>
      <sz val="8"/>
      <name val="Helv"/>
    </font>
    <font>
      <b/>
      <sz val="8"/>
      <color indexed="8"/>
      <name val="Helv"/>
    </font>
    <font>
      <sz val="12"/>
      <name val="新細明體"/>
      <family val="1"/>
      <charset val="136"/>
    </font>
    <font>
      <sz val="12"/>
      <name val="Courier"/>
      <family val="3"/>
    </font>
    <font>
      <sz val="10"/>
      <name val="Geneva"/>
      <family val="2"/>
    </font>
    <font>
      <sz val="11"/>
      <color indexed="19"/>
      <name val="Calibri"/>
      <family val="2"/>
    </font>
    <font>
      <sz val="11"/>
      <name val="明朝"/>
      <family val="2"/>
      <charset val="128"/>
    </font>
    <font>
      <b/>
      <sz val="12"/>
      <name val="Helv"/>
    </font>
    <font>
      <sz val="12"/>
      <name val="Tms Rmn"/>
    </font>
    <font>
      <sz val="9"/>
      <name val="Tms Rmn"/>
    </font>
    <font>
      <i/>
      <sz val="9"/>
      <name val="Helv"/>
    </font>
    <font>
      <sz val="14"/>
      <name val="Tms Rmn"/>
    </font>
    <font>
      <sz val="11"/>
      <name val="Helv"/>
    </font>
    <font>
      <b/>
      <sz val="9"/>
      <name val="Helv"/>
    </font>
    <font>
      <sz val="10"/>
      <name val="Tms Rmn"/>
    </font>
    <font>
      <sz val="9"/>
      <name val="Helv"/>
    </font>
    <font>
      <i/>
      <sz val="12"/>
      <name val="Tms Rmn"/>
    </font>
    <font>
      <b/>
      <sz val="11"/>
      <name val="Helv"/>
    </font>
    <font>
      <b/>
      <sz val="10"/>
      <color indexed="39"/>
      <name val="Arial"/>
      <family val="2"/>
    </font>
    <font>
      <sz val="10"/>
      <color indexed="39"/>
      <name val="Arial"/>
      <family val="2"/>
    </font>
    <font>
      <sz val="19"/>
      <color indexed="48"/>
      <name val="Arial"/>
      <family val="2"/>
    </font>
    <font>
      <b/>
      <sz val="10"/>
      <name val="Helv"/>
    </font>
    <font>
      <b/>
      <sz val="22"/>
      <color indexed="18"/>
      <name val="Arial"/>
      <family val="2"/>
    </font>
    <font>
      <b/>
      <sz val="10"/>
      <color indexed="18"/>
      <name val="Arial"/>
      <family val="2"/>
    </font>
    <font>
      <b/>
      <u val="singleAccounting"/>
      <sz val="10"/>
      <color indexed="18"/>
      <name val="Arial"/>
      <family val="2"/>
    </font>
    <font>
      <b/>
      <sz val="10"/>
      <color indexed="12"/>
      <name val="Arial"/>
      <family val="2"/>
    </font>
    <font>
      <sz val="9"/>
      <name val="Futura UBS Bk"/>
      <family val="2"/>
    </font>
    <font>
      <sz val="26"/>
      <name val="Arial"/>
      <family val="2"/>
    </font>
    <font>
      <sz val="30"/>
      <name val="Arial"/>
      <family val="2"/>
    </font>
    <font>
      <sz val="48"/>
      <name val="Arial"/>
      <family val="2"/>
    </font>
    <font>
      <b/>
      <sz val="100"/>
      <name val="Arial"/>
      <family val="2"/>
    </font>
    <font>
      <sz val="12"/>
      <name val="FuturaA Bk BT"/>
    </font>
    <font>
      <sz val="8"/>
      <color indexed="1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vertAlign val="subscript"/>
      <sz val="10"/>
      <name val="Arial"/>
      <family val="2"/>
    </font>
    <font>
      <sz val="11"/>
      <name val="Calibri"/>
      <family val="2"/>
    </font>
    <font>
      <b/>
      <vertAlign val="superscript"/>
      <sz val="10"/>
      <name val="Arial"/>
      <family val="2"/>
    </font>
    <font>
      <b/>
      <vertAlign val="superscript"/>
      <sz val="10"/>
      <color indexed="9"/>
      <name val="Arial"/>
      <family val="2"/>
    </font>
    <font>
      <sz val="11"/>
      <color theme="1"/>
      <name val="Calibri"/>
      <family val="2"/>
      <scheme val="minor"/>
    </font>
    <font>
      <u/>
      <sz val="10"/>
      <color theme="10"/>
      <name val="Arial"/>
      <family val="2"/>
    </font>
    <font>
      <u/>
      <sz val="11"/>
      <color theme="10"/>
      <name val="Calibri"/>
      <family val="2"/>
      <scheme val="minor"/>
    </font>
    <font>
      <sz val="11"/>
      <color rgb="FF3F3F76"/>
      <name val="Calibri"/>
      <family val="2"/>
      <scheme val="minor"/>
    </font>
    <font>
      <sz val="10"/>
      <color theme="0"/>
      <name val="Arial"/>
      <family val="2"/>
    </font>
    <font>
      <i/>
      <sz val="10"/>
      <color theme="0" tint="-0.249977111117893"/>
      <name val="Arial"/>
      <family val="2"/>
    </font>
    <font>
      <i/>
      <vertAlign val="superscript"/>
      <sz val="10"/>
      <color theme="0" tint="-0.249977111117893"/>
      <name val="Arial"/>
      <family val="2"/>
    </font>
    <font>
      <b/>
      <sz val="12"/>
      <color theme="0"/>
      <name val="Arial"/>
      <family val="2"/>
    </font>
    <font>
      <sz val="10"/>
      <color theme="1"/>
      <name val="Arial"/>
      <family val="2"/>
    </font>
    <font>
      <b/>
      <i/>
      <sz val="10"/>
      <color theme="0" tint="-0.249977111117893"/>
      <name val="Arial"/>
      <family val="2"/>
    </font>
    <font>
      <b/>
      <sz val="10"/>
      <color theme="1"/>
      <name val="Arial"/>
      <family val="2"/>
    </font>
    <font>
      <i/>
      <sz val="10"/>
      <color theme="1"/>
      <name val="Arial"/>
      <family val="2"/>
    </font>
    <font>
      <sz val="8"/>
      <color rgb="FFFF0000"/>
      <name val="Arial"/>
      <family val="2"/>
    </font>
    <font>
      <b/>
      <sz val="10"/>
      <color theme="0"/>
      <name val="Arial"/>
      <family val="2"/>
    </font>
    <font>
      <u/>
      <sz val="10"/>
      <color rgb="FF0099CC"/>
      <name val="Arial"/>
      <family val="2"/>
    </font>
    <font>
      <b/>
      <sz val="10"/>
      <color rgb="FFFF0000"/>
      <name val="Arial"/>
      <family val="2"/>
    </font>
    <font>
      <b/>
      <sz val="10"/>
      <color rgb="FFFFFF00"/>
      <name val="Arial"/>
      <family val="2"/>
    </font>
    <font>
      <sz val="10"/>
      <color rgb="FFFF0000"/>
      <name val="Arial"/>
      <family val="2"/>
    </font>
    <font>
      <i/>
      <sz val="10"/>
      <color rgb="FFFF0000"/>
      <name val="Arial"/>
      <family val="2"/>
    </font>
    <font>
      <sz val="10"/>
      <color rgb="FF7030A0"/>
      <name val="Arial"/>
      <family val="2"/>
    </font>
    <font>
      <sz val="10"/>
      <color theme="4"/>
      <name val="Arial"/>
      <family val="2"/>
    </font>
    <font>
      <b/>
      <sz val="10"/>
      <color theme="4"/>
      <name val="Arial"/>
      <family val="2"/>
    </font>
    <font>
      <sz val="10"/>
      <color theme="8"/>
      <name val="Arial"/>
      <family val="2"/>
    </font>
    <font>
      <b/>
      <sz val="10"/>
      <color rgb="FF7030A0"/>
      <name val="Arial"/>
      <family val="2"/>
    </font>
    <font>
      <sz val="10"/>
      <color theme="9" tint="-0.249977111117893"/>
      <name val="Arial"/>
      <family val="2"/>
    </font>
    <font>
      <sz val="10"/>
      <color rgb="FF0099CC"/>
      <name val="Arial"/>
      <family val="2"/>
    </font>
    <font>
      <b/>
      <sz val="12"/>
      <color rgb="FFFF0000"/>
      <name val="Arial"/>
      <family val="2"/>
    </font>
    <font>
      <b/>
      <sz val="9"/>
      <color theme="0"/>
      <name val="Arial"/>
      <family val="2"/>
    </font>
    <font>
      <sz val="10"/>
      <color theme="7" tint="0.39997558519241921"/>
      <name val="Arial"/>
      <family val="2"/>
    </font>
    <font>
      <sz val="10"/>
      <color rgb="FF00B0F0"/>
      <name val="Arial"/>
      <family val="2"/>
    </font>
    <font>
      <sz val="10"/>
      <color rgb="FF00B050"/>
      <name val="Arial"/>
      <family val="2"/>
    </font>
    <font>
      <b/>
      <sz val="10"/>
      <color rgb="FF00B050"/>
      <name val="Arial"/>
      <family val="2"/>
    </font>
    <font>
      <b/>
      <sz val="10"/>
      <color rgb="FF00B0F0"/>
      <name val="Arial"/>
      <family val="2"/>
    </font>
    <font>
      <i/>
      <sz val="10"/>
      <color theme="4"/>
      <name val="Arial"/>
      <family val="2"/>
    </font>
    <font>
      <sz val="10"/>
      <color theme="1" tint="0.499984740745262"/>
      <name val="Arial"/>
      <family val="2"/>
    </font>
    <font>
      <i/>
      <sz val="10"/>
      <color rgb="FF00B0F0"/>
      <name val="Arial"/>
      <family val="2"/>
    </font>
    <font>
      <b/>
      <i/>
      <sz val="10"/>
      <color theme="1"/>
      <name val="Arial"/>
      <family val="2"/>
    </font>
    <font>
      <sz val="9"/>
      <color indexed="81"/>
      <name val="Tahoma"/>
      <charset val="1"/>
    </font>
    <font>
      <b/>
      <sz val="9"/>
      <color indexed="81"/>
      <name val="Tahoma"/>
      <charset val="1"/>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3"/>
      </patternFill>
    </fill>
    <fill>
      <patternFill patternType="solid">
        <fgColor indexed="44"/>
      </patternFill>
    </fill>
    <fill>
      <patternFill patternType="solid">
        <fgColor indexed="35"/>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bgColor indexed="64"/>
      </patternFill>
    </fill>
    <fill>
      <patternFill patternType="solid">
        <fgColor indexed="42"/>
        <bgColor indexed="64"/>
      </patternFill>
    </fill>
    <fill>
      <patternFill patternType="solid">
        <fgColor indexed="26"/>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rgb="FFFFCC99"/>
      </patternFill>
    </fill>
    <fill>
      <patternFill patternType="solid">
        <fgColor theme="0"/>
        <bgColor indexed="64"/>
      </patternFill>
    </fill>
    <fill>
      <patternFill patternType="solid">
        <fgColor theme="3"/>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99CC"/>
        <bgColor indexed="64"/>
      </patternFill>
    </fill>
    <fill>
      <patternFill patternType="solid">
        <fgColor rgb="FFC0C0C0"/>
        <bgColor indexed="64"/>
      </patternFill>
    </fill>
    <fill>
      <patternFill patternType="solid">
        <fgColor rgb="FFD9D9D9"/>
        <bgColor indexed="64"/>
      </patternFill>
    </fill>
    <fill>
      <patternFill patternType="solid">
        <fgColor theme="0" tint="-4.9989318521683403E-2"/>
        <bgColor indexed="64"/>
      </patternFill>
    </fill>
  </fills>
  <borders count="38">
    <border>
      <left/>
      <right/>
      <top/>
      <bottom/>
      <diagonal/>
    </border>
    <border>
      <left/>
      <right/>
      <top/>
      <bottom style="medium">
        <color indexed="18"/>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6"/>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style="thin">
        <color indexed="64"/>
      </left>
      <right/>
      <top/>
      <bottom style="thin">
        <color indexed="64"/>
      </bottom>
      <diagonal/>
    </border>
    <border>
      <left/>
      <right/>
      <top/>
      <bottom style="dotted">
        <color indexed="64"/>
      </bottom>
      <diagonal/>
    </border>
    <border>
      <left style="thin">
        <color indexed="64"/>
      </left>
      <right/>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ck">
        <color indexed="62"/>
      </bottom>
      <diagonal/>
    </border>
    <border>
      <left/>
      <right/>
      <top/>
      <bottom style="medium">
        <color indexed="30"/>
      </bottom>
      <diagonal/>
    </border>
    <border>
      <left/>
      <right/>
      <top style="thin">
        <color indexed="26"/>
      </top>
      <bottom style="double">
        <color indexed="26"/>
      </bottom>
      <diagonal/>
    </border>
    <border>
      <left/>
      <right/>
      <top style="thin">
        <color indexed="56"/>
      </top>
      <bottom style="double">
        <color indexed="56"/>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rgb="FF0099CC"/>
      </bottom>
      <diagonal/>
    </border>
    <border>
      <left/>
      <right style="thin">
        <color indexed="64"/>
      </right>
      <top/>
      <bottom style="thin">
        <color rgb="FF0099C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19">
    <xf numFmtId="0" fontId="0" fillId="0" borderId="0"/>
    <xf numFmtId="0" fontId="57" fillId="0" borderId="0"/>
    <xf numFmtId="0" fontId="43" fillId="0" borderId="0"/>
    <xf numFmtId="0" fontId="57" fillId="0" borderId="0"/>
    <xf numFmtId="0" fontId="57" fillId="0" borderId="0"/>
    <xf numFmtId="0" fontId="75" fillId="0" borderId="0" applyNumberFormat="0" applyFill="0" applyBorder="0" applyAlignment="0" applyProtection="0"/>
    <xf numFmtId="0" fontId="43" fillId="0" borderId="0"/>
    <xf numFmtId="0" fontId="43" fillId="0" borderId="0"/>
    <xf numFmtId="0" fontId="43" fillId="0" borderId="0"/>
    <xf numFmtId="0" fontId="43" fillId="0" borderId="0"/>
    <xf numFmtId="0" fontId="57" fillId="0" borderId="0"/>
    <xf numFmtId="0" fontId="43" fillId="0" borderId="0"/>
    <xf numFmtId="0" fontId="57" fillId="0" borderId="0"/>
    <xf numFmtId="0" fontId="57" fillId="0" borderId="0"/>
    <xf numFmtId="0" fontId="43" fillId="0" borderId="0"/>
    <xf numFmtId="0" fontId="57" fillId="0" borderId="0"/>
    <xf numFmtId="0" fontId="43" fillId="0" borderId="0"/>
    <xf numFmtId="0" fontId="76" fillId="0" borderId="1" applyNumberFormat="0" applyFill="0" applyProtection="0">
      <alignment horizontal="center"/>
    </xf>
    <xf numFmtId="0" fontId="77" fillId="0" borderId="0" applyNumberFormat="0" applyFill="0" applyBorder="0" applyProtection="0">
      <alignment horizontal="centerContinuous"/>
    </xf>
    <xf numFmtId="0" fontId="43" fillId="0" borderId="0"/>
    <xf numFmtId="0" fontId="43" fillId="0" borderId="0"/>
    <xf numFmtId="0" fontId="43"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2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11" borderId="0" applyNumberFormat="0" applyBorder="0" applyAlignment="0" applyProtection="0"/>
    <xf numFmtId="0" fontId="2" fillId="0" borderId="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4"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26" fillId="3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6" borderId="0" applyNumberFormat="0" applyBorder="0" applyAlignment="0" applyProtection="0"/>
    <xf numFmtId="0" fontId="41" fillId="0" borderId="0" applyNumberForma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5" borderId="0" applyNumberFormat="0" applyBorder="0" applyAlignment="0" applyProtection="0"/>
    <xf numFmtId="0" fontId="44" fillId="0" borderId="0" applyNumberFormat="0" applyFill="0" applyBorder="0">
      <alignment horizontal="left"/>
    </xf>
    <xf numFmtId="0" fontId="44" fillId="0" borderId="0" applyNumberFormat="0" applyFill="0" applyBorder="0">
      <alignment horizontal="left"/>
    </xf>
    <xf numFmtId="0" fontId="60" fillId="0" borderId="0" applyNumberFormat="0" applyFill="0" applyBorder="0">
      <alignment horizontal="left"/>
    </xf>
    <xf numFmtId="0" fontId="2" fillId="0" borderId="2"/>
    <xf numFmtId="172" fontId="49" fillId="0" borderId="0" applyFill="0" applyBorder="0" applyAlignment="0"/>
    <xf numFmtId="0" fontId="27" fillId="21" borderId="3" applyNumberFormat="0" applyAlignment="0" applyProtection="0"/>
    <xf numFmtId="0" fontId="27" fillId="37" borderId="3" applyNumberFormat="0" applyAlignment="0" applyProtection="0"/>
    <xf numFmtId="0" fontId="27" fillId="37" borderId="3" applyNumberFormat="0" applyAlignment="0" applyProtection="0"/>
    <xf numFmtId="0" fontId="27" fillId="37" borderId="3" applyNumberFormat="0" applyAlignment="0" applyProtection="0"/>
    <xf numFmtId="0" fontId="46" fillId="37" borderId="3" applyNumberFormat="0" applyAlignment="0" applyProtection="0"/>
    <xf numFmtId="0" fontId="33" fillId="0" borderId="4" applyNumberFormat="0" applyFill="0" applyAlignment="0" applyProtection="0"/>
    <xf numFmtId="0" fontId="32" fillId="38" borderId="5" applyNumberFormat="0" applyAlignment="0" applyProtection="0"/>
    <xf numFmtId="0" fontId="32" fillId="38" borderId="5" applyNumberFormat="0" applyAlignment="0" applyProtection="0"/>
    <xf numFmtId="0" fontId="32" fillId="38" borderId="5" applyNumberFormat="0" applyAlignment="0" applyProtection="0"/>
    <xf numFmtId="0" fontId="32" fillId="38" borderId="5" applyNumberFormat="0" applyAlignment="0" applyProtection="0"/>
    <xf numFmtId="0" fontId="11" fillId="0" borderId="6">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Protection="0"/>
    <xf numFmtId="174" fontId="2" fillId="0" borderId="0" applyFont="0" applyFill="0" applyBorder="0" applyAlignment="0" applyProtection="0">
      <alignment vertical="center"/>
    </xf>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2" borderId="7" applyNumberFormat="0" applyFont="0" applyAlignment="0" applyProtection="0"/>
    <xf numFmtId="0" fontId="50" fillId="0" borderId="0" applyNumberFormat="0" applyAlignment="0">
      <alignment horizontal="left"/>
    </xf>
    <xf numFmtId="182" fontId="78" fillId="0" borderId="0">
      <alignment horizontal="center"/>
    </xf>
    <xf numFmtId="14" fontId="3" fillId="0" borderId="0" applyFill="0" applyBorder="0">
      <alignment horizontal="left"/>
    </xf>
    <xf numFmtId="14" fontId="3" fillId="0" borderId="0" applyFill="0" applyBorder="0">
      <alignment horizontal="left"/>
    </xf>
    <xf numFmtId="14" fontId="61" fillId="0" borderId="0">
      <alignment horizontal="left"/>
    </xf>
    <xf numFmtId="173" fontId="2" fillId="0" borderId="0" applyFont="0" applyFill="0" applyBorder="0" applyAlignment="0" applyProtection="0"/>
    <xf numFmtId="174" fontId="2" fillId="0" borderId="0" applyFon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51" fillId="0" borderId="0" applyNumberFormat="0" applyAlignment="0">
      <alignment horizontal="left"/>
    </xf>
    <xf numFmtId="0" fontId="31" fillId="7" borderId="3"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62" fillId="0" borderId="0">
      <alignment horizontal="left" vertical="top" wrapText="1"/>
    </xf>
    <xf numFmtId="180" fontId="63" fillId="0" borderId="0">
      <alignment horizontal="left"/>
    </xf>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38" fontId="3" fillId="42" borderId="0" applyNumberFormat="0" applyBorder="0" applyAlignment="0" applyProtection="0"/>
    <xf numFmtId="165" fontId="2" fillId="43" borderId="6" applyNumberFormat="0" applyFont="0" applyBorder="0" applyAlignment="0" applyProtection="0"/>
    <xf numFmtId="183" fontId="79" fillId="43" borderId="0" applyNumberFormat="0" applyFont="0" applyAlignment="0"/>
    <xf numFmtId="0" fontId="7" fillId="0" borderId="8" applyNumberFormat="0" applyAlignment="0" applyProtection="0">
      <alignment horizontal="left" vertical="center"/>
    </xf>
    <xf numFmtId="0" fontId="7" fillId="0" borderId="9">
      <alignment horizontal="left" vertical="center"/>
    </xf>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1"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4" fillId="0" borderId="15" applyNumberFormat="0" applyFill="0" applyBorder="0" applyAlignment="0">
      <protection locked="0"/>
    </xf>
    <xf numFmtId="0" fontId="95" fillId="0" borderId="0" applyNumberFormat="0" applyFill="0" applyBorder="0" applyAlignment="0" applyProtection="0">
      <alignment vertical="top"/>
      <protection locked="0"/>
    </xf>
    <xf numFmtId="0" fontId="96" fillId="0" borderId="0" applyNumberFormat="0" applyFill="0" applyBorder="0" applyAlignment="0" applyProtection="0"/>
    <xf numFmtId="0" fontId="95" fillId="0" borderId="0" applyNumberFormat="0" applyFill="0" applyBorder="0" applyAlignment="0" applyProtection="0">
      <alignment vertical="top"/>
      <protection locked="0"/>
    </xf>
    <xf numFmtId="0" fontId="97" fillId="51" borderId="34" applyNumberFormat="0" applyAlignment="0" applyProtection="0"/>
    <xf numFmtId="180" fontId="61" fillId="0" borderId="6" applyFill="0" applyBorder="0">
      <protection locked="0"/>
    </xf>
    <xf numFmtId="0" fontId="43" fillId="0" borderId="0" applyNumberFormat="0" applyFill="0" applyBorder="0" applyAlignment="0" applyProtection="0">
      <alignment horizontal="left"/>
    </xf>
    <xf numFmtId="180" fontId="61" fillId="0" borderId="15" applyNumberFormat="0" applyFill="0" applyBorder="0">
      <alignment horizontal="right"/>
      <protection locked="0"/>
    </xf>
    <xf numFmtId="0" fontId="65" fillId="0" borderId="16" applyNumberFormat="0" applyFill="0" applyBorder="0">
      <alignment horizontal="left"/>
      <protection locked="0"/>
    </xf>
    <xf numFmtId="180" fontId="61" fillId="0" borderId="0" applyProtection="0">
      <alignment horizontal="right"/>
    </xf>
    <xf numFmtId="10" fontId="3" fillId="44" borderId="6" applyNumberFormat="0" applyBorder="0" applyAlignment="0" applyProtection="0"/>
    <xf numFmtId="0" fontId="31" fillId="7" borderId="3" applyNumberFormat="0" applyAlignment="0" applyProtection="0"/>
    <xf numFmtId="0" fontId="31" fillId="7" borderId="3" applyNumberFormat="0" applyAlignment="0" applyProtection="0"/>
    <xf numFmtId="0" fontId="31" fillId="7" borderId="3" applyNumberFormat="0" applyAlignment="0" applyProtection="0"/>
    <xf numFmtId="0" fontId="31" fillId="15" borderId="3" applyNumberFormat="0" applyAlignment="0" applyProtection="0"/>
    <xf numFmtId="0" fontId="29" fillId="3" borderId="0" applyNumberFormat="0" applyBorder="0" applyAlignment="0" applyProtection="0"/>
    <xf numFmtId="0" fontId="63" fillId="0" borderId="0" applyBorder="0">
      <alignment horizontal="right"/>
      <protection locked="0"/>
    </xf>
    <xf numFmtId="0" fontId="63" fillId="0" borderId="0">
      <alignment horizontal="right"/>
    </xf>
    <xf numFmtId="0" fontId="47" fillId="0" borderId="0" applyNumberFormat="0" applyFill="0" applyBorder="0">
      <alignment horizontal="center"/>
    </xf>
    <xf numFmtId="0" fontId="47" fillId="0" borderId="0" applyNumberFormat="0" applyFill="0" applyBorder="0">
      <alignment horizontal="center"/>
    </xf>
    <xf numFmtId="0" fontId="66" fillId="0" borderId="6" applyNumberFormat="0" applyFill="0" applyBorder="0">
      <alignment horizontal="center"/>
    </xf>
    <xf numFmtId="38" fontId="52" fillId="0" borderId="0" applyFont="0" applyFill="0" applyBorder="0" applyAlignment="0" applyProtection="0"/>
    <xf numFmtId="3" fontId="67" fillId="0" borderId="17" applyFill="0" applyBorder="0" applyAlignment="0">
      <protection locked="0"/>
    </xf>
    <xf numFmtId="0" fontId="3" fillId="0" borderId="0" applyNumberFormat="0" applyFill="0" applyBorder="0">
      <alignment horizontal="left"/>
    </xf>
    <xf numFmtId="0" fontId="3" fillId="0" borderId="0" applyNumberFormat="0" applyFill="0" applyBorder="0">
      <alignment horizontal="left"/>
    </xf>
    <xf numFmtId="0" fontId="68" fillId="0" borderId="6" applyNumberFormat="0" applyFill="0" applyBorder="0">
      <alignment horizontal="left"/>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41" fillId="0" borderId="1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0" fillId="0" borderId="0" applyNumberFormat="0" applyFill="0" applyBorder="0" applyAlignment="0" applyProtection="0"/>
    <xf numFmtId="0" fontId="83" fillId="0" borderId="0" applyNumberFormat="0" applyFill="0" applyBorder="0" applyAlignment="0" applyProtection="0"/>
    <xf numFmtId="184" fontId="84" fillId="0" borderId="0" applyFont="0" applyFill="0" applyBorder="0" applyAlignment="0" applyProtection="0"/>
    <xf numFmtId="185" fontId="84" fillId="0" borderId="0" applyFont="0" applyFill="0" applyBorder="0" applyAlignment="0" applyProtection="0"/>
    <xf numFmtId="186" fontId="84" fillId="0" borderId="0" applyFont="0" applyFill="0" applyBorder="0" applyAlignment="0" applyProtection="0"/>
    <xf numFmtId="187" fontId="84" fillId="0" borderId="0" applyFont="0" applyFill="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58" fillId="15" borderId="0" applyNumberFormat="0" applyBorder="0" applyAlignment="0" applyProtection="0"/>
    <xf numFmtId="0" fontId="34" fillId="15" borderId="0" applyNumberFormat="0" applyBorder="0" applyAlignment="0" applyProtection="0"/>
    <xf numFmtId="175" fontId="49"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0" fontId="1" fillId="0" borderId="0"/>
    <xf numFmtId="0" fontId="2" fillId="0" borderId="0"/>
    <xf numFmtId="0" fontId="2"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181" fontId="49"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94" fillId="0" borderId="0"/>
    <xf numFmtId="0" fontId="94" fillId="0" borderId="0"/>
    <xf numFmtId="0" fontId="6" fillId="0" borderId="0"/>
    <xf numFmtId="180" fontId="61" fillId="42" borderId="0">
      <protection locked="0"/>
    </xf>
    <xf numFmtId="180" fontId="61" fillId="0" borderId="0"/>
    <xf numFmtId="0" fontId="2" fillId="0" borderId="0"/>
    <xf numFmtId="0" fontId="2" fillId="0" borderId="0"/>
    <xf numFmtId="37" fontId="49" fillId="0" borderId="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2" borderId="7" applyNumberFormat="0" applyFont="0" applyAlignment="0" applyProtection="0"/>
    <xf numFmtId="188" fontId="85" fillId="0" borderId="0" applyFont="0" applyFill="0" applyBorder="0" applyProtection="0">
      <alignment horizontal="right"/>
    </xf>
    <xf numFmtId="0" fontId="40" fillId="37" borderId="19" applyNumberFormat="0" applyAlignment="0" applyProtection="0"/>
    <xf numFmtId="0" fontId="40" fillId="37" borderId="19" applyNumberFormat="0" applyAlignment="0" applyProtection="0"/>
    <xf numFmtId="0" fontId="40" fillId="37" borderId="19" applyNumberFormat="0" applyAlignment="0" applyProtection="0"/>
    <xf numFmtId="0" fontId="40" fillId="37" borderId="19" applyNumberFormat="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69" fillId="0" borderId="0" applyNumberFormat="0" applyFill="0" applyBorder="0">
      <alignment horizontal="left"/>
    </xf>
    <xf numFmtId="0" fontId="61" fillId="0" borderId="0" applyNumberFormat="0" applyFill="0" applyBorder="0">
      <alignment horizontal="left"/>
    </xf>
    <xf numFmtId="166" fontId="3" fillId="42" borderId="0" applyNumberFormat="0" applyAlignment="0">
      <alignment horizontal="center"/>
    </xf>
    <xf numFmtId="0" fontId="11" fillId="0" borderId="0" applyNumberFormat="0" applyFill="0" applyBorder="0">
      <alignment horizontal="left"/>
    </xf>
    <xf numFmtId="0" fontId="11" fillId="0" borderId="0" applyNumberFormat="0" applyFill="0" applyBorder="0">
      <alignment horizontal="left"/>
    </xf>
    <xf numFmtId="0" fontId="70" fillId="0" borderId="17" applyNumberFormat="0" applyFill="0" applyBorder="0">
      <alignment horizontal="left"/>
    </xf>
    <xf numFmtId="14" fontId="53" fillId="0" borderId="0" applyNumberFormat="0" applyFill="0" applyBorder="0" applyAlignment="0" applyProtection="0">
      <alignment horizontal="left"/>
    </xf>
    <xf numFmtId="0" fontId="60" fillId="0" borderId="0" applyNumberFormat="0" applyFill="0" applyBorder="0">
      <alignment horizontal="left"/>
    </xf>
    <xf numFmtId="4" fontId="15" fillId="15" borderId="20" applyNumberFormat="0" applyProtection="0">
      <alignment vertical="center"/>
    </xf>
    <xf numFmtId="4" fontId="71" fillId="15" borderId="20" applyNumberFormat="0" applyProtection="0">
      <alignment vertical="center"/>
    </xf>
    <xf numFmtId="4" fontId="15" fillId="15" borderId="20" applyNumberFormat="0" applyProtection="0">
      <alignment horizontal="left" vertical="center" indent="1"/>
    </xf>
    <xf numFmtId="0" fontId="15" fillId="15" borderId="20" applyNumberFormat="0" applyProtection="0">
      <alignment horizontal="left" vertical="top" indent="1"/>
    </xf>
    <xf numFmtId="4" fontId="15" fillId="45" borderId="0" applyNumberFormat="0" applyProtection="0">
      <alignment horizontal="left" vertical="center" indent="1"/>
    </xf>
    <xf numFmtId="4" fontId="12" fillId="3" borderId="20" applyNumberFormat="0" applyProtection="0">
      <alignment horizontal="right" vertical="center"/>
    </xf>
    <xf numFmtId="4" fontId="12" fillId="11" borderId="20" applyNumberFormat="0" applyProtection="0">
      <alignment horizontal="right" vertical="center"/>
    </xf>
    <xf numFmtId="4" fontId="12" fillId="26" borderId="20" applyNumberFormat="0" applyProtection="0">
      <alignment horizontal="right" vertical="center"/>
    </xf>
    <xf numFmtId="4" fontId="12" fillId="14" borderId="20" applyNumberFormat="0" applyProtection="0">
      <alignment horizontal="right" vertical="center"/>
    </xf>
    <xf numFmtId="4" fontId="12" fillId="19" borderId="20" applyNumberFormat="0" applyProtection="0">
      <alignment horizontal="right" vertical="center"/>
    </xf>
    <xf numFmtId="4" fontId="12" fillId="20" borderId="20" applyNumberFormat="0" applyProtection="0">
      <alignment horizontal="right" vertical="center"/>
    </xf>
    <xf numFmtId="4" fontId="12" fillId="30" borderId="20" applyNumberFormat="0" applyProtection="0">
      <alignment horizontal="right" vertical="center"/>
    </xf>
    <xf numFmtId="4" fontId="12" fillId="46" borderId="20" applyNumberFormat="0" applyProtection="0">
      <alignment horizontal="right" vertical="center"/>
    </xf>
    <xf numFmtId="4" fontId="12" fillId="13" borderId="20" applyNumberFormat="0" applyProtection="0">
      <alignment horizontal="right" vertical="center"/>
    </xf>
    <xf numFmtId="4" fontId="15" fillId="47" borderId="21" applyNumberFormat="0" applyProtection="0">
      <alignment horizontal="left" vertical="center" indent="1"/>
    </xf>
    <xf numFmtId="4" fontId="12" fillId="48" borderId="0" applyNumberFormat="0" applyProtection="0">
      <alignment horizontal="left" vertical="center" indent="1"/>
    </xf>
    <xf numFmtId="4" fontId="45" fillId="34" borderId="0" applyNumberFormat="0" applyProtection="0">
      <alignment horizontal="left" vertical="center" indent="1"/>
    </xf>
    <xf numFmtId="4" fontId="12" fillId="45" borderId="20" applyNumberFormat="0" applyProtection="0">
      <alignment horizontal="right" vertical="center"/>
    </xf>
    <xf numFmtId="4" fontId="12" fillId="48" borderId="0" applyNumberFormat="0" applyProtection="0">
      <alignment horizontal="left" vertical="center" indent="1"/>
    </xf>
    <xf numFmtId="4" fontId="12" fillId="45" borderId="0" applyNumberFormat="0" applyProtection="0">
      <alignment horizontal="left" vertical="center" indent="1"/>
    </xf>
    <xf numFmtId="0" fontId="2" fillId="34" borderId="20" applyNumberFormat="0" applyProtection="0">
      <alignment horizontal="left" vertical="center" indent="1"/>
    </xf>
    <xf numFmtId="0" fontId="2" fillId="34" borderId="20" applyNumberFormat="0" applyProtection="0">
      <alignment horizontal="left" vertical="top" indent="1"/>
    </xf>
    <xf numFmtId="0" fontId="2" fillId="45" borderId="20" applyNumberFormat="0" applyProtection="0">
      <alignment horizontal="left" vertical="center" indent="1"/>
    </xf>
    <xf numFmtId="0" fontId="2" fillId="45" borderId="20" applyNumberFormat="0" applyProtection="0">
      <alignment horizontal="left" vertical="top" indent="1"/>
    </xf>
    <xf numFmtId="0" fontId="2" fillId="9" borderId="20" applyNumberFormat="0" applyProtection="0">
      <alignment horizontal="left" vertical="center" indent="1"/>
    </xf>
    <xf numFmtId="0" fontId="2" fillId="9" borderId="20" applyNumberFormat="0" applyProtection="0">
      <alignment horizontal="left" vertical="top" indent="1"/>
    </xf>
    <xf numFmtId="0" fontId="2" fillId="48" borderId="20" applyNumberFormat="0" applyProtection="0">
      <alignment horizontal="left" vertical="center" indent="1"/>
    </xf>
    <xf numFmtId="0" fontId="2" fillId="48" borderId="20" applyNumberFormat="0" applyProtection="0">
      <alignment horizontal="left" vertical="top" indent="1"/>
    </xf>
    <xf numFmtId="0" fontId="2" fillId="37" borderId="6" applyNumberFormat="0">
      <protection locked="0"/>
    </xf>
    <xf numFmtId="4" fontId="12" fillId="12" borderId="20" applyNumberFormat="0" applyProtection="0">
      <alignment vertical="center"/>
    </xf>
    <xf numFmtId="4" fontId="72" fillId="12" borderId="20" applyNumberFormat="0" applyProtection="0">
      <alignment vertical="center"/>
    </xf>
    <xf numFmtId="4" fontId="12" fillId="12" borderId="20" applyNumberFormat="0" applyProtection="0">
      <alignment horizontal="left" vertical="center" indent="1"/>
    </xf>
    <xf numFmtId="0" fontId="12" fillId="12" borderId="20" applyNumberFormat="0" applyProtection="0">
      <alignment horizontal="left" vertical="top" indent="1"/>
    </xf>
    <xf numFmtId="4" fontId="12" fillId="48" borderId="20" applyNumberFormat="0" applyProtection="0">
      <alignment horizontal="right" vertical="center"/>
    </xf>
    <xf numFmtId="4" fontId="72" fillId="48" borderId="20" applyNumberFormat="0" applyProtection="0">
      <alignment horizontal="right" vertical="center"/>
    </xf>
    <xf numFmtId="4" fontId="12" fillId="45" borderId="20" applyNumberFormat="0" applyProtection="0">
      <alignment horizontal="left" vertical="center" indent="1"/>
    </xf>
    <xf numFmtId="0" fontId="12" fillId="45" borderId="20" applyNumberFormat="0" applyProtection="0">
      <alignment horizontal="left" vertical="top" indent="1"/>
    </xf>
    <xf numFmtId="4" fontId="73" fillId="49" borderId="0" applyNumberFormat="0" applyProtection="0">
      <alignment horizontal="left" vertical="center" indent="1"/>
    </xf>
    <xf numFmtId="4" fontId="42" fillId="48" borderId="20" applyNumberFormat="0" applyProtection="0">
      <alignment horizontal="right" vertical="center"/>
    </xf>
    <xf numFmtId="0" fontId="28" fillId="4" borderId="0" applyNumberFormat="0" applyBorder="0" applyAlignment="0" applyProtection="0"/>
    <xf numFmtId="0" fontId="35" fillId="0" borderId="0" applyNumberFormat="0" applyFill="0" applyBorder="0" applyAlignment="0" applyProtection="0"/>
    <xf numFmtId="0" fontId="40" fillId="21" borderId="19" applyNumberFormat="0" applyAlignment="0" applyProtection="0"/>
    <xf numFmtId="0" fontId="2" fillId="0" borderId="0"/>
    <xf numFmtId="0" fontId="57" fillId="0" borderId="0"/>
    <xf numFmtId="40" fontId="54" fillId="0" borderId="0" applyBorder="0">
      <alignment horizontal="right"/>
    </xf>
    <xf numFmtId="0" fontId="48" fillId="0" borderId="0" applyNumberFormat="0" applyFill="0" applyBorder="0">
      <alignment horizontal="left"/>
    </xf>
    <xf numFmtId="180" fontId="61" fillId="0" borderId="22" applyFill="0" applyBorder="0"/>
    <xf numFmtId="0" fontId="48" fillId="0" borderId="0" applyNumberFormat="0" applyFill="0" applyBorder="0">
      <alignment horizontal="left"/>
    </xf>
    <xf numFmtId="0" fontId="74" fillId="0" borderId="23" applyNumberFormat="0" applyFill="0" applyBorder="0">
      <alignment horizontal="left"/>
    </xf>
    <xf numFmtId="3" fontId="61" fillId="0" borderId="24"/>
    <xf numFmtId="0" fontId="43" fillId="0" borderId="0" applyNumberFormat="0" applyFill="0" applyBorder="0" applyAlignment="0">
      <alignment horizontal="left"/>
    </xf>
    <xf numFmtId="0" fontId="43" fillId="0" borderId="0" applyNumberFormat="0" applyFill="0" applyBorder="0" applyAlignment="0">
      <alignment horizontal="left"/>
    </xf>
    <xf numFmtId="180" fontId="61" fillId="0" borderId="25" applyNumberFormat="0" applyFill="0" applyBorder="0">
      <alignment horizontal="right"/>
    </xf>
    <xf numFmtId="0" fontId="2" fillId="0" borderId="0" applyNumberFormat="0" applyFill="0" applyBorder="0">
      <alignment horizontal="left"/>
    </xf>
    <xf numFmtId="180" fontId="61" fillId="0" borderId="0">
      <alignment horizontal="righ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65" fillId="0" borderId="0" applyNumberFormat="0" applyFill="0" applyBorder="0">
      <alignment horizontal="left"/>
    </xf>
    <xf numFmtId="0" fontId="2" fillId="0" borderId="0" applyNumberFormat="0" applyFill="0" applyBorder="0">
      <alignment horizontal="left"/>
    </xf>
    <xf numFmtId="0" fontId="65"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30" fillId="0" borderId="0" applyNumberFormat="0" applyFill="0" applyBorder="0" applyAlignment="0" applyProtection="0"/>
    <xf numFmtId="0" fontId="48" fillId="0" borderId="0" applyNumberFormat="0" applyFill="0" applyBorder="0">
      <alignment horizontal="left"/>
    </xf>
    <xf numFmtId="0" fontId="48" fillId="0" borderId="0" applyNumberFormat="0" applyFill="0" applyBorder="0">
      <alignment horizontal="left"/>
    </xf>
    <xf numFmtId="0" fontId="66" fillId="0" borderId="0" applyNumberFormat="0" applyFill="0" applyBorder="0">
      <alignment horizontal="left"/>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6" fillId="0" borderId="0" applyNumberFormat="0" applyFill="0" applyBorder="0" applyAlignment="0" applyProtection="0"/>
    <xf numFmtId="0" fontId="87" fillId="0" borderId="26" applyNumberFormat="0" applyFill="0" applyAlignment="0" applyProtection="0"/>
    <xf numFmtId="0" fontId="88" fillId="0" borderId="12" applyNumberFormat="0" applyFill="0" applyAlignment="0" applyProtection="0"/>
    <xf numFmtId="0" fontId="89" fillId="0" borderId="27" applyNumberFormat="0" applyFill="0" applyAlignment="0" applyProtection="0"/>
    <xf numFmtId="0" fontId="89" fillId="0" borderId="0" applyNumberFormat="0" applyFill="0" applyBorder="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9" applyNumberFormat="0" applyFill="0" applyAlignment="0" applyProtection="0"/>
    <xf numFmtId="41" fontId="25" fillId="0" borderId="0" applyFont="0" applyFill="0" applyBorder="0" applyAlignment="0" applyProtection="0"/>
    <xf numFmtId="43" fontId="25" fillId="0" borderId="0" applyFont="0" applyFill="0" applyBorder="0" applyAlignment="0" applyProtection="0"/>
    <xf numFmtId="42" fontId="25" fillId="0" borderId="0" applyFont="0" applyFill="0" applyBorder="0" applyAlignment="0" applyProtection="0"/>
    <xf numFmtId="44" fontId="25"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8" borderId="5" applyNumberFormat="0" applyAlignment="0" applyProtection="0"/>
    <xf numFmtId="176" fontId="2" fillId="0" borderId="0" applyFont="0" applyFill="0" applyBorder="0" applyAlignment="0" applyProtection="0"/>
    <xf numFmtId="177" fontId="2" fillId="0" borderId="0" applyFont="0" applyFill="0" applyBorder="0" applyAlignment="0" applyProtection="0"/>
    <xf numFmtId="0" fontId="2" fillId="0" borderId="0"/>
    <xf numFmtId="37" fontId="55" fillId="0" borderId="0"/>
    <xf numFmtId="178" fontId="2" fillId="0" borderId="0" applyFont="0" applyFill="0" applyBorder="0" applyAlignment="0" applyProtection="0"/>
    <xf numFmtId="0" fontId="2" fillId="0" borderId="0"/>
    <xf numFmtId="0" fontId="56" fillId="0" borderId="0"/>
    <xf numFmtId="0" fontId="59" fillId="0" borderId="0"/>
  </cellStyleXfs>
  <cellXfs count="1232">
    <xf numFmtId="0" fontId="0" fillId="0" borderId="0" xfId="0"/>
    <xf numFmtId="0" fontId="6" fillId="0" borderId="0" xfId="0" applyFont="1" applyFill="1" applyBorder="1"/>
    <xf numFmtId="3" fontId="6" fillId="0" borderId="0" xfId="0" applyNumberFormat="1" applyFont="1" applyFill="1" applyBorder="1"/>
    <xf numFmtId="3" fontId="7" fillId="0" borderId="0" xfId="0" applyNumberFormat="1" applyFont="1" applyFill="1" applyBorder="1"/>
    <xf numFmtId="3" fontId="2" fillId="0" borderId="0" xfId="0" applyNumberFormat="1" applyFont="1"/>
    <xf numFmtId="0" fontId="2" fillId="0" borderId="0" xfId="0" applyFont="1" applyBorder="1"/>
    <xf numFmtId="0" fontId="0" fillId="52" borderId="0" xfId="0" applyFill="1"/>
    <xf numFmtId="0" fontId="2" fillId="52" borderId="0" xfId="0" applyFont="1" applyFill="1"/>
    <xf numFmtId="0" fontId="2" fillId="0" borderId="0" xfId="0" applyFont="1" applyFill="1" applyBorder="1"/>
    <xf numFmtId="0" fontId="98" fillId="53" borderId="0" xfId="0" applyFont="1" applyFill="1" applyBorder="1"/>
    <xf numFmtId="0" fontId="9" fillId="52" borderId="0" xfId="0" applyFont="1" applyFill="1"/>
    <xf numFmtId="0" fontId="2" fillId="0" borderId="30" xfId="0" applyFont="1" applyFill="1" applyBorder="1"/>
    <xf numFmtId="0" fontId="2" fillId="0" borderId="0" xfId="334" applyFont="1" applyFill="1" applyBorder="1"/>
    <xf numFmtId="0" fontId="2" fillId="0" borderId="0" xfId="338" applyNumberFormat="1" applyFont="1" applyFill="1" applyBorder="1"/>
    <xf numFmtId="4" fontId="2" fillId="52" borderId="0" xfId="340" applyNumberFormat="1" applyFont="1" applyFill="1" applyBorder="1"/>
    <xf numFmtId="0" fontId="8" fillId="0" borderId="0" xfId="342" applyFont="1" applyFill="1" applyBorder="1"/>
    <xf numFmtId="0" fontId="2" fillId="52" borderId="0" xfId="0" applyFont="1" applyFill="1" applyBorder="1"/>
    <xf numFmtId="0" fontId="2" fillId="52" borderId="30" xfId="0" applyFont="1" applyFill="1" applyBorder="1"/>
    <xf numFmtId="0" fontId="2" fillId="52" borderId="0" xfId="0" applyNumberFormat="1" applyFont="1" applyFill="1" applyBorder="1"/>
    <xf numFmtId="0" fontId="2" fillId="52" borderId="23" xfId="0" applyFont="1" applyFill="1" applyBorder="1"/>
    <xf numFmtId="0" fontId="11" fillId="52" borderId="0" xfId="0" applyFont="1" applyFill="1" applyBorder="1"/>
    <xf numFmtId="0" fontId="11" fillId="0" borderId="0" xfId="0" applyFont="1" applyFill="1" applyBorder="1"/>
    <xf numFmtId="0" fontId="13" fillId="52" borderId="0" xfId="0" applyFont="1" applyFill="1" applyBorder="1"/>
    <xf numFmtId="0" fontId="13" fillId="0" borderId="0" xfId="0" applyFont="1" applyFill="1" applyBorder="1"/>
    <xf numFmtId="0" fontId="11" fillId="52" borderId="23" xfId="0" applyNumberFormat="1" applyFont="1" applyFill="1" applyBorder="1"/>
    <xf numFmtId="0" fontId="11" fillId="52" borderId="23" xfId="0" applyFont="1" applyFill="1" applyBorder="1"/>
    <xf numFmtId="3" fontId="2" fillId="0" borderId="0" xfId="0" applyNumberFormat="1" applyFont="1" applyFill="1" applyBorder="1"/>
    <xf numFmtId="3" fontId="11" fillId="0" borderId="0" xfId="0" applyNumberFormat="1" applyFont="1" applyFill="1" applyBorder="1"/>
    <xf numFmtId="1" fontId="2" fillId="0" borderId="0" xfId="0" applyNumberFormat="1" applyFont="1" applyFill="1" applyBorder="1"/>
    <xf numFmtId="0" fontId="2" fillId="52" borderId="30" xfId="305" applyFont="1" applyFill="1" applyBorder="1"/>
    <xf numFmtId="0" fontId="2" fillId="52" borderId="0" xfId="305" applyFont="1" applyFill="1" applyBorder="1" applyAlignment="1">
      <alignment vertical="top" wrapText="1"/>
    </xf>
    <xf numFmtId="0" fontId="11" fillId="52" borderId="0" xfId="305" applyFont="1" applyFill="1" applyBorder="1" applyAlignment="1">
      <alignment horizontal="right"/>
    </xf>
    <xf numFmtId="0" fontId="11" fillId="52" borderId="30" xfId="305" applyFont="1" applyFill="1" applyBorder="1" applyAlignment="1">
      <alignment horizontal="right"/>
    </xf>
    <xf numFmtId="3" fontId="2" fillId="52" borderId="0" xfId="305" applyNumberFormat="1" applyFont="1" applyFill="1" applyBorder="1" applyAlignment="1">
      <alignment vertical="top" wrapText="1"/>
    </xf>
    <xf numFmtId="3" fontId="2" fillId="52" borderId="30" xfId="305" applyNumberFormat="1" applyFont="1" applyFill="1" applyBorder="1" applyAlignment="1">
      <alignment vertical="top" wrapText="1"/>
    </xf>
    <xf numFmtId="3" fontId="2" fillId="52" borderId="0" xfId="0" applyNumberFormat="1" applyFont="1" applyFill="1" applyBorder="1" applyAlignment="1">
      <alignment vertical="top" wrapText="1"/>
    </xf>
    <xf numFmtId="3" fontId="2" fillId="52" borderId="30" xfId="0" applyNumberFormat="1" applyFont="1" applyFill="1" applyBorder="1" applyAlignment="1">
      <alignment vertical="top" wrapText="1"/>
    </xf>
    <xf numFmtId="0" fontId="2" fillId="52" borderId="23" xfId="305" applyFont="1" applyFill="1" applyBorder="1" applyAlignment="1">
      <alignment vertical="top" wrapText="1"/>
    </xf>
    <xf numFmtId="0" fontId="11" fillId="52" borderId="23" xfId="305" applyFont="1" applyFill="1" applyBorder="1" applyAlignment="1">
      <alignment horizontal="right"/>
    </xf>
    <xf numFmtId="0" fontId="11" fillId="52" borderId="31" xfId="305" applyFont="1" applyFill="1" applyBorder="1" applyAlignment="1">
      <alignment horizontal="right"/>
    </xf>
    <xf numFmtId="3" fontId="2" fillId="52" borderId="23" xfId="305" applyNumberFormat="1" applyFont="1" applyFill="1" applyBorder="1" applyAlignment="1">
      <alignment vertical="top" wrapText="1"/>
    </xf>
    <xf numFmtId="3" fontId="2" fillId="52" borderId="31" xfId="305" applyNumberFormat="1" applyFont="1" applyFill="1" applyBorder="1" applyAlignment="1">
      <alignment vertical="top" wrapText="1"/>
    </xf>
    <xf numFmtId="3" fontId="2" fillId="52" borderId="23" xfId="0" applyNumberFormat="1" applyFont="1" applyFill="1" applyBorder="1" applyAlignment="1">
      <alignment vertical="top" wrapText="1"/>
    </xf>
    <xf numFmtId="3" fontId="2" fillId="52" borderId="31" xfId="0" applyNumberFormat="1" applyFont="1" applyFill="1" applyBorder="1" applyAlignment="1">
      <alignment vertical="top" wrapText="1"/>
    </xf>
    <xf numFmtId="0" fontId="11" fillId="52" borderId="0" xfId="305" applyFont="1" applyFill="1" applyBorder="1" applyAlignment="1">
      <alignment vertical="top" wrapText="1"/>
    </xf>
    <xf numFmtId="3" fontId="11" fillId="52" borderId="0" xfId="305" applyNumberFormat="1" applyFont="1" applyFill="1" applyBorder="1" applyAlignment="1">
      <alignment vertical="top" wrapText="1"/>
    </xf>
    <xf numFmtId="3" fontId="11" fillId="52" borderId="30" xfId="305" applyNumberFormat="1" applyFont="1" applyFill="1" applyBorder="1" applyAlignment="1">
      <alignment vertical="top" wrapText="1"/>
    </xf>
    <xf numFmtId="3" fontId="11" fillId="52" borderId="0" xfId="0" applyNumberFormat="1" applyFont="1" applyFill="1" applyBorder="1" applyAlignment="1">
      <alignment vertical="top" wrapText="1"/>
    </xf>
    <xf numFmtId="3" fontId="11" fillId="52" borderId="30" xfId="0" applyNumberFormat="1" applyFont="1" applyFill="1" applyBorder="1" applyAlignment="1">
      <alignment vertical="top" wrapText="1"/>
    </xf>
    <xf numFmtId="0" fontId="11" fillId="52" borderId="9" xfId="305" applyFont="1" applyFill="1" applyBorder="1" applyAlignment="1">
      <alignment vertical="top" wrapText="1"/>
    </xf>
    <xf numFmtId="0" fontId="11" fillId="52" borderId="9" xfId="305" applyFont="1" applyFill="1" applyBorder="1" applyAlignment="1">
      <alignment horizontal="right"/>
    </xf>
    <xf numFmtId="0" fontId="11" fillId="52" borderId="32" xfId="305" applyFont="1" applyFill="1" applyBorder="1" applyAlignment="1">
      <alignment horizontal="right"/>
    </xf>
    <xf numFmtId="3" fontId="11" fillId="52" borderId="9" xfId="305" applyNumberFormat="1" applyFont="1" applyFill="1" applyBorder="1" applyAlignment="1">
      <alignment vertical="top" wrapText="1"/>
    </xf>
    <xf numFmtId="3" fontId="11" fillId="52" borderId="32" xfId="305" applyNumberFormat="1" applyFont="1" applyFill="1" applyBorder="1" applyAlignment="1">
      <alignment vertical="top" wrapText="1"/>
    </xf>
    <xf numFmtId="3" fontId="11" fillId="52" borderId="9" xfId="0" applyNumberFormat="1" applyFont="1" applyFill="1" applyBorder="1" applyAlignment="1">
      <alignment vertical="top" wrapText="1"/>
    </xf>
    <xf numFmtId="3" fontId="11" fillId="52" borderId="32" xfId="0" applyNumberFormat="1" applyFont="1" applyFill="1" applyBorder="1" applyAlignment="1">
      <alignment vertical="top" wrapText="1"/>
    </xf>
    <xf numFmtId="3" fontId="13" fillId="52" borderId="0" xfId="305" applyNumberFormat="1" applyFont="1" applyFill="1" applyBorder="1" applyAlignment="1">
      <alignment vertical="top" wrapText="1"/>
    </xf>
    <xf numFmtId="3" fontId="13" fillId="52" borderId="30" xfId="305" applyNumberFormat="1" applyFont="1" applyFill="1" applyBorder="1" applyAlignment="1">
      <alignment vertical="top" wrapText="1"/>
    </xf>
    <xf numFmtId="3" fontId="13" fillId="52" borderId="0" xfId="0" applyNumberFormat="1" applyFont="1" applyFill="1" applyBorder="1" applyAlignment="1">
      <alignment vertical="top" wrapText="1"/>
    </xf>
    <xf numFmtId="3" fontId="13" fillId="52" borderId="30" xfId="0" applyNumberFormat="1" applyFont="1" applyFill="1" applyBorder="1" applyAlignment="1">
      <alignment vertical="top" wrapText="1"/>
    </xf>
    <xf numFmtId="0" fontId="14" fillId="52" borderId="0" xfId="305" applyNumberFormat="1" applyFont="1" applyFill="1" applyBorder="1" applyAlignment="1">
      <alignment horizontal="left"/>
    </xf>
    <xf numFmtId="3" fontId="2" fillId="52" borderId="0" xfId="305" applyNumberFormat="1" applyFont="1" applyFill="1" applyBorder="1" applyAlignment="1" applyProtection="1">
      <alignment horizontal="right"/>
      <protection locked="0"/>
    </xf>
    <xf numFmtId="3" fontId="2" fillId="52" borderId="30" xfId="305" applyNumberFormat="1" applyFont="1" applyFill="1" applyBorder="1" applyAlignment="1" applyProtection="1">
      <alignment horizontal="right"/>
      <protection locked="0"/>
    </xf>
    <xf numFmtId="3" fontId="2" fillId="52" borderId="30" xfId="305" applyNumberFormat="1" applyFont="1" applyFill="1" applyBorder="1" applyAlignment="1" applyProtection="1">
      <alignment horizontal="right"/>
    </xf>
    <xf numFmtId="3" fontId="2" fillId="52" borderId="0" xfId="305" applyNumberFormat="1" applyFont="1" applyFill="1" applyBorder="1" applyAlignment="1" applyProtection="1">
      <alignment horizontal="right"/>
    </xf>
    <xf numFmtId="3" fontId="2" fillId="52" borderId="0" xfId="305" applyNumberFormat="1" applyFont="1" applyFill="1" applyBorder="1" applyAlignment="1">
      <alignment horizontal="right"/>
    </xf>
    <xf numFmtId="3" fontId="2" fillId="52" borderId="30" xfId="305" applyNumberFormat="1" applyFont="1" applyFill="1" applyBorder="1" applyAlignment="1">
      <alignment horizontal="right"/>
    </xf>
    <xf numFmtId="9" fontId="2" fillId="52" borderId="0" xfId="368" applyFont="1" applyFill="1" applyBorder="1"/>
    <xf numFmtId="3" fontId="2" fillId="52" borderId="0" xfId="305" applyNumberFormat="1" applyFont="1" applyFill="1" applyBorder="1"/>
    <xf numFmtId="0" fontId="2" fillId="52" borderId="0" xfId="305" applyNumberFormat="1" applyFont="1" applyFill="1" applyBorder="1"/>
    <xf numFmtId="3" fontId="2" fillId="52" borderId="30" xfId="305" applyNumberFormat="1" applyFont="1" applyFill="1" applyBorder="1"/>
    <xf numFmtId="3" fontId="11" fillId="52" borderId="0" xfId="305" applyNumberFormat="1" applyFont="1" applyFill="1" applyBorder="1" applyAlignment="1">
      <alignment horizontal="right"/>
    </xf>
    <xf numFmtId="3" fontId="11" fillId="52" borderId="30" xfId="305" applyNumberFormat="1" applyFont="1" applyFill="1" applyBorder="1" applyAlignment="1">
      <alignment horizontal="right"/>
    </xf>
    <xf numFmtId="0" fontId="2" fillId="52" borderId="30" xfId="305" applyNumberFormat="1" applyFont="1" applyFill="1" applyBorder="1"/>
    <xf numFmtId="0" fontId="2" fillId="52" borderId="0" xfId="305" applyNumberFormat="1" applyFont="1" applyFill="1" applyBorder="1" applyAlignment="1">
      <alignment horizontal="right"/>
    </xf>
    <xf numFmtId="0" fontId="2" fillId="52" borderId="30" xfId="305" applyNumberFormat="1" applyFont="1" applyFill="1" applyBorder="1" applyAlignment="1">
      <alignment horizontal="right"/>
    </xf>
    <xf numFmtId="0" fontId="11" fillId="52" borderId="0" xfId="0" applyNumberFormat="1" applyFont="1" applyFill="1" applyBorder="1"/>
    <xf numFmtId="3" fontId="2" fillId="52" borderId="0" xfId="0" applyNumberFormat="1" applyFont="1" applyFill="1" applyBorder="1" applyAlignment="1">
      <alignment horizontal="right"/>
    </xf>
    <xf numFmtId="165" fontId="2" fillId="52" borderId="0" xfId="368" applyNumberFormat="1" applyFont="1" applyFill="1" applyBorder="1"/>
    <xf numFmtId="3" fontId="2" fillId="52" borderId="0" xfId="0" applyNumberFormat="1" applyFont="1" applyFill="1" applyBorder="1"/>
    <xf numFmtId="3" fontId="13" fillId="52" borderId="0" xfId="0" applyNumberFormat="1" applyFont="1" applyFill="1" applyBorder="1"/>
    <xf numFmtId="3" fontId="11" fillId="52" borderId="23" xfId="0" applyNumberFormat="1" applyFont="1" applyFill="1" applyBorder="1"/>
    <xf numFmtId="165" fontId="2" fillId="52" borderId="0" xfId="368" applyNumberFormat="1" applyFont="1" applyFill="1" applyBorder="1" applyAlignment="1">
      <alignment horizontal="right"/>
    </xf>
    <xf numFmtId="165" fontId="2" fillId="52" borderId="23" xfId="368" applyNumberFormat="1" applyFont="1" applyFill="1" applyBorder="1" applyAlignment="1">
      <alignment horizontal="right"/>
    </xf>
    <xf numFmtId="3" fontId="11" fillId="52" borderId="0" xfId="0" applyNumberFormat="1" applyFont="1" applyFill="1" applyBorder="1" applyAlignment="1">
      <alignment horizontal="right"/>
    </xf>
    <xf numFmtId="0" fontId="2" fillId="52" borderId="23" xfId="0" applyFont="1" applyFill="1" applyBorder="1" applyAlignment="1"/>
    <xf numFmtId="0" fontId="2" fillId="0" borderId="0" xfId="0" applyFont="1" applyFill="1" applyBorder="1" applyAlignment="1">
      <alignment horizontal="right"/>
    </xf>
    <xf numFmtId="165" fontId="2" fillId="52" borderId="0" xfId="368" applyNumberFormat="1" applyFont="1" applyFill="1" applyBorder="1" applyAlignment="1"/>
    <xf numFmtId="0" fontId="2" fillId="52" borderId="0" xfId="0" applyFont="1" applyFill="1" applyBorder="1" applyAlignment="1">
      <alignment horizontal="right"/>
    </xf>
    <xf numFmtId="0" fontId="2" fillId="52" borderId="23" xfId="0" applyFont="1" applyFill="1" applyBorder="1" applyAlignment="1">
      <alignment horizontal="right"/>
    </xf>
    <xf numFmtId="164" fontId="2" fillId="52" borderId="0" xfId="0" applyNumberFormat="1" applyFont="1" applyFill="1" applyBorder="1" applyAlignment="1"/>
    <xf numFmtId="0" fontId="2" fillId="54" borderId="0" xfId="0" applyFont="1" applyFill="1" applyBorder="1"/>
    <xf numFmtId="0" fontId="98" fillId="0" borderId="0" xfId="0" applyFont="1" applyFill="1" applyBorder="1"/>
    <xf numFmtId="0" fontId="2" fillId="55" borderId="0" xfId="0" applyFont="1" applyFill="1" applyBorder="1"/>
    <xf numFmtId="0" fontId="11" fillId="52" borderId="0" xfId="321" applyNumberFormat="1" applyFont="1" applyFill="1"/>
    <xf numFmtId="0" fontId="2" fillId="52" borderId="0" xfId="321" applyFont="1" applyFill="1"/>
    <xf numFmtId="0" fontId="2" fillId="52" borderId="0" xfId="321" applyFont="1" applyFill="1" applyBorder="1"/>
    <xf numFmtId="0" fontId="2" fillId="52" borderId="0" xfId="321" applyFont="1" applyFill="1" applyBorder="1" applyAlignment="1">
      <alignment horizontal="right"/>
    </xf>
    <xf numFmtId="3" fontId="2" fillId="52" borderId="0" xfId="321" applyNumberFormat="1" applyFont="1" applyFill="1" applyBorder="1" applyAlignment="1">
      <alignment horizontal="right"/>
    </xf>
    <xf numFmtId="0" fontId="2" fillId="52" borderId="0" xfId="321" applyNumberFormat="1" applyFont="1" applyFill="1"/>
    <xf numFmtId="3" fontId="2" fillId="52" borderId="0" xfId="321" applyNumberFormat="1" applyFont="1" applyFill="1" applyBorder="1"/>
    <xf numFmtId="0" fontId="2" fillId="52" borderId="0" xfId="321" applyNumberFormat="1" applyFont="1" applyFill="1" applyBorder="1"/>
    <xf numFmtId="0" fontId="2" fillId="52" borderId="23" xfId="321" applyNumberFormat="1" applyFont="1" applyFill="1" applyBorder="1"/>
    <xf numFmtId="3" fontId="2" fillId="52" borderId="23" xfId="321" applyNumberFormat="1" applyFont="1" applyFill="1" applyBorder="1"/>
    <xf numFmtId="3" fontId="11" fillId="52" borderId="0" xfId="321" applyNumberFormat="1" applyFont="1" applyFill="1" applyBorder="1"/>
    <xf numFmtId="0" fontId="13" fillId="52" borderId="0" xfId="321" applyNumberFormat="1" applyFont="1" applyFill="1"/>
    <xf numFmtId="3" fontId="13" fillId="52" borderId="0" xfId="321" applyNumberFormat="1" applyFont="1" applyFill="1" applyBorder="1"/>
    <xf numFmtId="0" fontId="11" fillId="52" borderId="23" xfId="321" applyNumberFormat="1" applyFont="1" applyFill="1" applyBorder="1"/>
    <xf numFmtId="3" fontId="11" fillId="52" borderId="23" xfId="321" applyNumberFormat="1" applyFont="1" applyFill="1" applyBorder="1"/>
    <xf numFmtId="0" fontId="11" fillId="52" borderId="23" xfId="321" applyFont="1" applyFill="1" applyBorder="1"/>
    <xf numFmtId="0" fontId="2" fillId="52" borderId="23" xfId="321" applyFont="1" applyFill="1" applyBorder="1"/>
    <xf numFmtId="0" fontId="11" fillId="52" borderId="0" xfId="321" applyFont="1" applyFill="1" applyBorder="1"/>
    <xf numFmtId="3" fontId="2" fillId="52" borderId="23" xfId="321" applyNumberFormat="1" applyFont="1" applyFill="1" applyBorder="1" applyAlignment="1">
      <alignment horizontal="right"/>
    </xf>
    <xf numFmtId="3" fontId="11" fillId="52" borderId="0" xfId="321" applyNumberFormat="1" applyFont="1" applyFill="1" applyBorder="1" applyAlignment="1">
      <alignment horizontal="right"/>
    </xf>
    <xf numFmtId="4" fontId="11" fillId="52" borderId="0" xfId="321" applyNumberFormat="1" applyFont="1" applyFill="1" applyBorder="1" applyAlignment="1">
      <alignment horizontal="right"/>
    </xf>
    <xf numFmtId="165" fontId="2" fillId="52" borderId="0" xfId="368" quotePrefix="1" applyNumberFormat="1" applyFont="1" applyFill="1" applyBorder="1" applyAlignment="1">
      <alignment horizontal="right"/>
    </xf>
    <xf numFmtId="0" fontId="2" fillId="52" borderId="23" xfId="321" applyFont="1" applyFill="1" applyBorder="1" applyAlignment="1">
      <alignment horizontal="right"/>
    </xf>
    <xf numFmtId="0" fontId="2" fillId="52" borderId="23" xfId="321" applyFont="1" applyFill="1" applyBorder="1" applyAlignment="1"/>
    <xf numFmtId="0" fontId="2" fillId="52" borderId="0" xfId="321" applyFont="1" applyFill="1" applyBorder="1" applyAlignment="1"/>
    <xf numFmtId="164" fontId="2" fillId="52" borderId="0" xfId="321" applyNumberFormat="1" applyFont="1" applyFill="1" applyBorder="1" applyAlignment="1"/>
    <xf numFmtId="0" fontId="11" fillId="52" borderId="0" xfId="338" applyFont="1" applyFill="1" applyBorder="1" applyAlignment="1">
      <alignment horizontal="right"/>
    </xf>
    <xf numFmtId="0" fontId="11" fillId="0" borderId="0" xfId="338" applyFont="1" applyFill="1" applyBorder="1" applyAlignment="1">
      <alignment horizontal="right"/>
    </xf>
    <xf numFmtId="0" fontId="11" fillId="0" borderId="0" xfId="0" applyFont="1" applyFill="1" applyBorder="1" applyAlignment="1">
      <alignment horizontal="right"/>
    </xf>
    <xf numFmtId="3" fontId="11" fillId="0" borderId="0" xfId="338" applyNumberFormat="1" applyFont="1" applyFill="1" applyBorder="1" applyAlignment="1">
      <alignment horizontal="right"/>
    </xf>
    <xf numFmtId="0" fontId="2" fillId="0" borderId="0" xfId="338" applyFont="1"/>
    <xf numFmtId="0" fontId="13" fillId="52" borderId="0" xfId="338" applyFont="1" applyFill="1" applyAlignment="1">
      <alignment vertical="top" wrapText="1"/>
    </xf>
    <xf numFmtId="3" fontId="13" fillId="52" borderId="0" xfId="338" applyNumberFormat="1" applyFont="1" applyFill="1" applyAlignment="1">
      <alignment vertical="top" wrapText="1"/>
    </xf>
    <xf numFmtId="3" fontId="11" fillId="52" borderId="0" xfId="338" applyNumberFormat="1" applyFont="1" applyFill="1" applyBorder="1" applyAlignment="1">
      <alignment horizontal="right"/>
    </xf>
    <xf numFmtId="0" fontId="2" fillId="52" borderId="0" xfId="338" applyNumberFormat="1" applyFont="1" applyFill="1" applyBorder="1"/>
    <xf numFmtId="4" fontId="11" fillId="52" borderId="0" xfId="338" applyNumberFormat="1" applyFont="1" applyFill="1" applyBorder="1" applyAlignment="1">
      <alignment horizontal="right"/>
    </xf>
    <xf numFmtId="0" fontId="14" fillId="52" borderId="0" xfId="338" applyNumberFormat="1" applyFont="1" applyFill="1" applyBorder="1" applyAlignment="1">
      <alignment horizontal="left"/>
    </xf>
    <xf numFmtId="3" fontId="2" fillId="52" borderId="0" xfId="338" applyNumberFormat="1" applyFont="1" applyFill="1" applyBorder="1" applyAlignment="1" applyProtection="1">
      <alignment horizontal="right"/>
      <protection locked="0"/>
    </xf>
    <xf numFmtId="3" fontId="14" fillId="52" borderId="0" xfId="338" applyNumberFormat="1" applyFont="1" applyFill="1" applyBorder="1" applyAlignment="1">
      <alignment horizontal="right"/>
    </xf>
    <xf numFmtId="3" fontId="2" fillId="52" borderId="0" xfId="338" applyNumberFormat="1" applyFont="1" applyFill="1" applyBorder="1" applyAlignment="1">
      <alignment horizontal="right"/>
    </xf>
    <xf numFmtId="3" fontId="2" fillId="52" borderId="0" xfId="338" applyNumberFormat="1" applyFont="1" applyFill="1" applyBorder="1" applyAlignment="1" applyProtection="1">
      <alignment horizontal="right"/>
    </xf>
    <xf numFmtId="3" fontId="2" fillId="52" borderId="0" xfId="338" applyNumberFormat="1" applyFont="1" applyFill="1" applyBorder="1"/>
    <xf numFmtId="0" fontId="17" fillId="0" borderId="0" xfId="0" applyFont="1" applyFill="1" applyBorder="1"/>
    <xf numFmtId="0" fontId="11" fillId="52" borderId="0" xfId="338" applyNumberFormat="1" applyFont="1" applyFill="1" applyBorder="1"/>
    <xf numFmtId="3" fontId="11" fillId="52" borderId="0" xfId="338" applyNumberFormat="1" applyFont="1" applyFill="1" applyBorder="1" applyAlignment="1" applyProtection="1">
      <alignment horizontal="right"/>
    </xf>
    <xf numFmtId="3" fontId="11" fillId="52" borderId="0" xfId="338" applyNumberFormat="1" applyFont="1" applyFill="1" applyBorder="1"/>
    <xf numFmtId="0" fontId="11" fillId="52" borderId="0" xfId="338" applyFont="1" applyFill="1" applyBorder="1"/>
    <xf numFmtId="0" fontId="2" fillId="52" borderId="0" xfId="338" applyFont="1" applyFill="1" applyBorder="1"/>
    <xf numFmtId="0" fontId="2" fillId="0" borderId="0" xfId="338" applyFont="1" applyFill="1" applyBorder="1" applyAlignment="1">
      <alignment horizontal="right"/>
    </xf>
    <xf numFmtId="0" fontId="2" fillId="0" borderId="0" xfId="338" applyNumberFormat="1" applyFont="1" applyFill="1" applyBorder="1" applyAlignment="1">
      <alignment horizontal="right"/>
    </xf>
    <xf numFmtId="3" fontId="2" fillId="0" borderId="0" xfId="338" applyNumberFormat="1" applyFont="1" applyFill="1" applyBorder="1"/>
    <xf numFmtId="4" fontId="11" fillId="0" borderId="0" xfId="338" applyNumberFormat="1" applyFont="1" applyFill="1" applyBorder="1" applyAlignment="1">
      <alignment horizontal="right"/>
    </xf>
    <xf numFmtId="3" fontId="11" fillId="0" borderId="0" xfId="338" applyNumberFormat="1" applyFont="1" applyFill="1" applyBorder="1"/>
    <xf numFmtId="0" fontId="17" fillId="0" borderId="0" xfId="338" applyFont="1" applyFill="1" applyBorder="1"/>
    <xf numFmtId="0" fontId="13" fillId="0" borderId="0" xfId="338" applyFont="1" applyFill="1" applyBorder="1"/>
    <xf numFmtId="3" fontId="17" fillId="0" borderId="0" xfId="338" applyNumberFormat="1" applyFont="1" applyFill="1" applyBorder="1" applyAlignment="1">
      <alignment horizontal="right"/>
    </xf>
    <xf numFmtId="3" fontId="17" fillId="0" borderId="0" xfId="338" applyNumberFormat="1" applyFont="1" applyFill="1" applyBorder="1"/>
    <xf numFmtId="3" fontId="13" fillId="0" borderId="0" xfId="338" applyNumberFormat="1" applyFont="1" applyFill="1" applyBorder="1"/>
    <xf numFmtId="165" fontId="13" fillId="0" borderId="0" xfId="368" applyNumberFormat="1" applyFont="1" applyFill="1" applyBorder="1" applyAlignment="1">
      <alignment horizontal="right"/>
    </xf>
    <xf numFmtId="165" fontId="17" fillId="0" borderId="0" xfId="368" applyNumberFormat="1" applyFont="1" applyFill="1" applyBorder="1"/>
    <xf numFmtId="165" fontId="13" fillId="0" borderId="0" xfId="368" applyNumberFormat="1" applyFont="1" applyFill="1" applyBorder="1"/>
    <xf numFmtId="0" fontId="11" fillId="0" borderId="0" xfId="338" applyFont="1" applyFill="1" applyBorder="1"/>
    <xf numFmtId="3" fontId="2" fillId="0" borderId="0" xfId="338" applyNumberFormat="1" applyFont="1" applyFill="1" applyBorder="1" applyAlignment="1">
      <alignment horizontal="right"/>
    </xf>
    <xf numFmtId="0" fontId="2" fillId="0" borderId="0" xfId="338" applyFont="1" applyFill="1" applyBorder="1"/>
    <xf numFmtId="0" fontId="2" fillId="0" borderId="0" xfId="334" applyFont="1" applyFill="1" applyBorder="1" applyAlignment="1">
      <alignment horizontal="right"/>
    </xf>
    <xf numFmtId="165" fontId="2" fillId="0" borderId="0" xfId="368" applyNumberFormat="1" applyFont="1" applyFill="1" applyBorder="1" applyAlignment="1"/>
    <xf numFmtId="0" fontId="11" fillId="0" borderId="0" xfId="334" applyFont="1" applyFill="1" applyBorder="1"/>
    <xf numFmtId="0" fontId="2" fillId="0" borderId="0" xfId="334" applyNumberFormat="1" applyFont="1" applyFill="1" applyBorder="1"/>
    <xf numFmtId="3" fontId="2" fillId="0" borderId="0" xfId="334" applyNumberFormat="1" applyFont="1" applyFill="1" applyBorder="1"/>
    <xf numFmtId="0" fontId="11" fillId="52" borderId="23" xfId="340" applyFont="1" applyFill="1" applyBorder="1" applyAlignment="1">
      <alignment horizontal="right"/>
    </xf>
    <xf numFmtId="0" fontId="11" fillId="52" borderId="0" xfId="340" applyFont="1" applyFill="1" applyBorder="1" applyAlignment="1">
      <alignment horizontal="right"/>
    </xf>
    <xf numFmtId="0" fontId="11" fillId="52" borderId="0" xfId="0" applyFont="1" applyFill="1" applyBorder="1" applyAlignment="1">
      <alignment horizontal="right"/>
    </xf>
    <xf numFmtId="3" fontId="2" fillId="52" borderId="0" xfId="340" applyNumberFormat="1" applyFont="1" applyFill="1" applyBorder="1" applyAlignment="1">
      <alignment horizontal="right"/>
    </xf>
    <xf numFmtId="3" fontId="99" fillId="52" borderId="0" xfId="340" applyNumberFormat="1" applyFont="1" applyFill="1" applyBorder="1" applyAlignment="1">
      <alignment horizontal="right"/>
    </xf>
    <xf numFmtId="0" fontId="2" fillId="52" borderId="0" xfId="340" applyFont="1" applyFill="1" applyBorder="1" applyAlignment="1">
      <alignment horizontal="right"/>
    </xf>
    <xf numFmtId="3" fontId="2" fillId="52" borderId="0" xfId="340" applyNumberFormat="1" applyFont="1" applyFill="1" applyAlignment="1">
      <alignment vertical="top" wrapText="1"/>
    </xf>
    <xf numFmtId="0" fontId="2" fillId="52" borderId="0" xfId="340" applyFont="1" applyFill="1"/>
    <xf numFmtId="0" fontId="2" fillId="52" borderId="0" xfId="340" applyFont="1" applyFill="1" applyBorder="1"/>
    <xf numFmtId="3" fontId="2" fillId="52" borderId="0" xfId="340" applyNumberFormat="1" applyFont="1" applyFill="1" applyBorder="1" applyAlignment="1">
      <alignment vertical="top" wrapText="1"/>
    </xf>
    <xf numFmtId="3" fontId="2" fillId="52" borderId="0" xfId="340" applyNumberFormat="1" applyFont="1" applyFill="1" applyBorder="1" applyAlignment="1">
      <alignment horizontal="right" vertical="top" wrapText="1"/>
    </xf>
    <xf numFmtId="165" fontId="99" fillId="52" borderId="0" xfId="368" applyNumberFormat="1" applyFont="1" applyFill="1" applyBorder="1" applyAlignment="1">
      <alignment horizontal="right"/>
    </xf>
    <xf numFmtId="3" fontId="2" fillId="52" borderId="0" xfId="340" applyNumberFormat="1" applyFont="1" applyFill="1"/>
    <xf numFmtId="167" fontId="2" fillId="52" borderId="0" xfId="340" applyNumberFormat="1" applyFont="1" applyFill="1" applyBorder="1" applyAlignment="1">
      <alignment horizontal="right"/>
    </xf>
    <xf numFmtId="3" fontId="2" fillId="52" borderId="0" xfId="340" applyNumberFormat="1" applyFont="1" applyFill="1" applyBorder="1"/>
    <xf numFmtId="165" fontId="13" fillId="52" borderId="0" xfId="368" applyNumberFormat="1" applyFont="1" applyFill="1" applyBorder="1"/>
    <xf numFmtId="165" fontId="99" fillId="52" borderId="0" xfId="368" applyNumberFormat="1" applyFont="1" applyFill="1" applyBorder="1"/>
    <xf numFmtId="3" fontId="2" fillId="52" borderId="0" xfId="0" applyNumberFormat="1" applyFont="1" applyFill="1" applyBorder="1" applyAlignment="1">
      <alignment horizontal="right" vertical="top" wrapText="1"/>
    </xf>
    <xf numFmtId="0" fontId="2" fillId="52" borderId="0" xfId="340" applyNumberFormat="1" applyFont="1" applyFill="1" applyBorder="1" applyAlignment="1">
      <alignment horizontal="right"/>
    </xf>
    <xf numFmtId="3" fontId="2" fillId="52" borderId="0" xfId="340" applyNumberFormat="1" applyFont="1" applyFill="1" applyAlignment="1">
      <alignment horizontal="right"/>
    </xf>
    <xf numFmtId="3" fontId="99" fillId="52" borderId="0" xfId="340" applyNumberFormat="1" applyFont="1" applyFill="1" applyBorder="1" applyAlignment="1">
      <alignment vertical="top" wrapText="1"/>
    </xf>
    <xf numFmtId="2" fontId="2" fillId="52" borderId="0" xfId="340" applyNumberFormat="1" applyFont="1" applyFill="1" applyBorder="1" applyAlignment="1">
      <alignment horizontal="right"/>
    </xf>
    <xf numFmtId="2" fontId="2" fillId="52" borderId="0" xfId="340" applyNumberFormat="1" applyFont="1" applyFill="1" applyBorder="1" applyAlignment="1">
      <alignment vertical="top" wrapText="1"/>
    </xf>
    <xf numFmtId="2" fontId="99" fillId="52" borderId="0" xfId="340" applyNumberFormat="1" applyFont="1" applyFill="1" applyBorder="1" applyAlignment="1">
      <alignment vertical="top" wrapText="1"/>
    </xf>
    <xf numFmtId="2" fontId="2" fillId="52" borderId="0" xfId="340" applyNumberFormat="1" applyFont="1" applyFill="1" applyBorder="1" applyAlignment="1">
      <alignment horizontal="right" vertical="top" wrapText="1"/>
    </xf>
    <xf numFmtId="2" fontId="2" fillId="52" borderId="0" xfId="0" applyNumberFormat="1" applyFont="1" applyFill="1" applyBorder="1" applyAlignment="1">
      <alignment horizontal="right" vertical="top" wrapText="1"/>
    </xf>
    <xf numFmtId="3" fontId="13" fillId="0" borderId="0" xfId="0" applyNumberFormat="1" applyFont="1" applyFill="1" applyBorder="1"/>
    <xf numFmtId="0" fontId="17" fillId="52" borderId="0" xfId="0" applyFont="1" applyFill="1" applyBorder="1"/>
    <xf numFmtId="165" fontId="17" fillId="52" borderId="0" xfId="368" applyNumberFormat="1" applyFont="1" applyFill="1" applyBorder="1"/>
    <xf numFmtId="165" fontId="17" fillId="52" borderId="0" xfId="368" applyNumberFormat="1" applyFont="1" applyFill="1" applyBorder="1" applyAlignment="1">
      <alignment horizontal="right"/>
    </xf>
    <xf numFmtId="3" fontId="17" fillId="0" borderId="0" xfId="0" applyNumberFormat="1" applyFont="1" applyFill="1" applyBorder="1"/>
    <xf numFmtId="0" fontId="2" fillId="52" borderId="0" xfId="0" applyFont="1" applyFill="1" applyBorder="1" applyAlignment="1">
      <alignment vertical="top" wrapText="1"/>
    </xf>
    <xf numFmtId="2" fontId="2" fillId="52" borderId="0" xfId="340" applyNumberFormat="1" applyFont="1" applyFill="1" applyAlignment="1">
      <alignment horizontal="right"/>
    </xf>
    <xf numFmtId="2" fontId="2" fillId="52" borderId="0" xfId="340" applyNumberFormat="1" applyFont="1" applyFill="1"/>
    <xf numFmtId="2" fontId="99" fillId="52" borderId="0" xfId="340" applyNumberFormat="1" applyFont="1" applyFill="1"/>
    <xf numFmtId="2" fontId="99" fillId="52" borderId="0" xfId="340" applyNumberFormat="1" applyFont="1" applyFill="1" applyAlignment="1">
      <alignment horizontal="right"/>
    </xf>
    <xf numFmtId="2" fontId="2" fillId="52" borderId="0" xfId="0" applyNumberFormat="1" applyFont="1" applyFill="1" applyAlignment="1">
      <alignment horizontal="right"/>
    </xf>
    <xf numFmtId="2" fontId="99" fillId="52" borderId="0" xfId="340" applyNumberFormat="1" applyFont="1" applyFill="1" applyBorder="1" applyAlignment="1">
      <alignment horizontal="right"/>
    </xf>
    <xf numFmtId="2" fontId="2" fillId="52" borderId="0" xfId="0" applyNumberFormat="1" applyFont="1" applyFill="1" applyBorder="1" applyAlignment="1">
      <alignment horizontal="right"/>
    </xf>
    <xf numFmtId="165" fontId="2" fillId="52" borderId="0" xfId="368" applyNumberFormat="1" applyFont="1" applyFill="1" applyAlignment="1">
      <alignment horizontal="right"/>
    </xf>
    <xf numFmtId="10" fontId="2" fillId="52" borderId="0" xfId="340" applyNumberFormat="1" applyFont="1" applyFill="1" applyBorder="1"/>
    <xf numFmtId="165" fontId="2" fillId="52" borderId="0" xfId="368" applyNumberFormat="1" applyFont="1" applyFill="1"/>
    <xf numFmtId="3" fontId="2" fillId="0" borderId="0" xfId="0" applyNumberFormat="1" applyFont="1" applyFill="1" applyBorder="1" applyAlignment="1">
      <alignment horizontal="right"/>
    </xf>
    <xf numFmtId="3" fontId="100" fillId="52" borderId="0" xfId="340" applyNumberFormat="1" applyFont="1" applyFill="1" applyBorder="1"/>
    <xf numFmtId="3" fontId="8" fillId="52" borderId="0" xfId="0" applyNumberFormat="1" applyFont="1" applyFill="1" applyBorder="1"/>
    <xf numFmtId="1" fontId="2" fillId="52" borderId="0" xfId="340" applyNumberFormat="1" applyFont="1" applyFill="1" applyBorder="1" applyAlignment="1">
      <alignment horizontal="right"/>
    </xf>
    <xf numFmtId="1" fontId="2" fillId="52" borderId="0" xfId="340" applyNumberFormat="1" applyFont="1" applyFill="1"/>
    <xf numFmtId="1" fontId="99" fillId="52" borderId="0" xfId="340" applyNumberFormat="1" applyFont="1" applyFill="1"/>
    <xf numFmtId="1" fontId="99" fillId="52" borderId="0" xfId="340" applyNumberFormat="1" applyFont="1" applyFill="1" applyAlignment="1">
      <alignment horizontal="right"/>
    </xf>
    <xf numFmtId="0" fontId="2" fillId="52" borderId="0" xfId="340" applyNumberFormat="1" applyFont="1" applyFill="1" applyBorder="1"/>
    <xf numFmtId="167" fontId="2" fillId="52" borderId="0" xfId="340" applyNumberFormat="1" applyFont="1" applyFill="1" applyBorder="1"/>
    <xf numFmtId="167" fontId="99" fillId="52" borderId="0" xfId="340" applyNumberFormat="1" applyFont="1" applyFill="1" applyBorder="1"/>
    <xf numFmtId="167" fontId="2" fillId="52" borderId="0" xfId="0" applyNumberFormat="1" applyFont="1" applyFill="1" applyBorder="1" applyAlignment="1">
      <alignment horizontal="right"/>
    </xf>
    <xf numFmtId="0" fontId="2" fillId="52" borderId="23" xfId="340" applyFont="1" applyFill="1" applyBorder="1"/>
    <xf numFmtId="167" fontId="2" fillId="52" borderId="23" xfId="340" applyNumberFormat="1" applyFont="1" applyFill="1" applyBorder="1"/>
    <xf numFmtId="167" fontId="99" fillId="52" borderId="23" xfId="340" applyNumberFormat="1" applyFont="1" applyFill="1" applyBorder="1"/>
    <xf numFmtId="167" fontId="2" fillId="52" borderId="23" xfId="340" applyNumberFormat="1" applyFont="1" applyFill="1" applyBorder="1" applyAlignment="1">
      <alignment horizontal="right"/>
    </xf>
    <xf numFmtId="167" fontId="2" fillId="52" borderId="23" xfId="0" applyNumberFormat="1" applyFont="1" applyFill="1" applyBorder="1" applyAlignment="1">
      <alignment horizontal="right"/>
    </xf>
    <xf numFmtId="0" fontId="4" fillId="52" borderId="0" xfId="340" applyFont="1" applyFill="1" applyBorder="1"/>
    <xf numFmtId="0" fontId="2" fillId="0" borderId="0" xfId="340" applyFont="1"/>
    <xf numFmtId="1" fontId="2" fillId="0" borderId="0" xfId="340" applyNumberFormat="1" applyFont="1" applyFill="1" applyBorder="1"/>
    <xf numFmtId="3" fontId="2" fillId="0" borderId="0" xfId="340" applyNumberFormat="1" applyFont="1" applyFill="1" applyBorder="1" applyAlignment="1">
      <alignment horizontal="right"/>
    </xf>
    <xf numFmtId="3" fontId="2" fillId="0" borderId="0" xfId="340" applyNumberFormat="1" applyFont="1" applyFill="1" applyBorder="1"/>
    <xf numFmtId="9" fontId="11" fillId="0" borderId="0" xfId="368" applyNumberFormat="1" applyFont="1" applyFill="1" applyBorder="1"/>
    <xf numFmtId="43" fontId="13" fillId="0" borderId="0" xfId="176" applyNumberFormat="1" applyFont="1" applyFill="1" applyBorder="1" applyAlignment="1">
      <alignment horizontal="right"/>
    </xf>
    <xf numFmtId="0" fontId="101" fillId="0" borderId="0" xfId="0" applyFont="1" applyFill="1" applyBorder="1" applyAlignment="1">
      <alignment horizontal="right"/>
    </xf>
    <xf numFmtId="0" fontId="11" fillId="0" borderId="0" xfId="338" applyNumberFormat="1" applyFont="1" applyFill="1" applyBorder="1"/>
    <xf numFmtId="0" fontId="102" fillId="0" borderId="0" xfId="338" applyNumberFormat="1" applyFont="1" applyFill="1" applyBorder="1"/>
    <xf numFmtId="3" fontId="11" fillId="0" borderId="0" xfId="338" applyNumberFormat="1" applyFont="1" applyFill="1" applyBorder="1" applyAlignment="1" applyProtection="1">
      <alignment horizontal="right"/>
    </xf>
    <xf numFmtId="0" fontId="11" fillId="52" borderId="24" xfId="338" applyNumberFormat="1" applyFont="1" applyFill="1" applyBorder="1"/>
    <xf numFmtId="0" fontId="102" fillId="0" borderId="0" xfId="0" applyFont="1" applyFill="1" applyBorder="1"/>
    <xf numFmtId="0" fontId="11" fillId="52" borderId="24" xfId="0" applyNumberFormat="1" applyFont="1" applyFill="1" applyBorder="1"/>
    <xf numFmtId="0" fontId="13" fillId="52" borderId="0" xfId="0" applyNumberFormat="1" applyFont="1" applyFill="1" applyBorder="1"/>
    <xf numFmtId="0" fontId="103" fillId="52" borderId="23" xfId="340" applyFont="1" applyFill="1" applyBorder="1" applyAlignment="1">
      <alignment horizontal="right"/>
    </xf>
    <xf numFmtId="0" fontId="11" fillId="52" borderId="0" xfId="344" applyFont="1" applyFill="1" applyBorder="1" applyAlignment="1">
      <alignment vertical="top" wrapText="1"/>
    </xf>
    <xf numFmtId="0" fontId="2" fillId="52" borderId="0" xfId="344" applyFont="1" applyFill="1" applyBorder="1" applyAlignment="1">
      <alignment vertical="top" wrapText="1"/>
    </xf>
    <xf numFmtId="0" fontId="13" fillId="52" borderId="0" xfId="344" applyFont="1" applyFill="1" applyBorder="1" applyAlignment="1">
      <alignment vertical="top" wrapText="1"/>
    </xf>
    <xf numFmtId="2" fontId="2" fillId="52" borderId="0" xfId="340" applyNumberFormat="1" applyFont="1" applyFill="1" applyBorder="1"/>
    <xf numFmtId="1" fontId="2" fillId="52" borderId="0" xfId="340" applyNumberFormat="1" applyFont="1" applyFill="1" applyBorder="1"/>
    <xf numFmtId="0" fontId="11" fillId="0" borderId="0" xfId="0" applyNumberFormat="1" applyFont="1" applyFill="1" applyBorder="1"/>
    <xf numFmtId="0" fontId="104" fillId="0" borderId="0" xfId="0" applyFont="1" applyFill="1" applyBorder="1" applyAlignment="1">
      <alignment horizontal="right"/>
    </xf>
    <xf numFmtId="0" fontId="11" fillId="52" borderId="23" xfId="0" applyFont="1" applyFill="1" applyBorder="1" applyAlignment="1">
      <alignment horizontal="right"/>
    </xf>
    <xf numFmtId="0" fontId="104" fillId="0" borderId="0" xfId="338" applyFont="1" applyFill="1" applyBorder="1" applyAlignment="1">
      <alignment horizontal="right"/>
    </xf>
    <xf numFmtId="0" fontId="104" fillId="0" borderId="0" xfId="338" applyNumberFormat="1" applyFont="1" applyFill="1" applyBorder="1" applyAlignment="1">
      <alignment horizontal="right"/>
    </xf>
    <xf numFmtId="0" fontId="2" fillId="0" borderId="0" xfId="338" applyFont="1" applyBorder="1"/>
    <xf numFmtId="0" fontId="11" fillId="52" borderId="24" xfId="338" applyFont="1" applyFill="1" applyBorder="1" applyAlignment="1">
      <alignment horizontal="right"/>
    </xf>
    <xf numFmtId="3" fontId="11" fillId="52" borderId="24" xfId="338" applyNumberFormat="1" applyFont="1" applyFill="1" applyBorder="1" applyAlignment="1" applyProtection="1">
      <alignment horizontal="right"/>
    </xf>
    <xf numFmtId="3" fontId="11" fillId="52" borderId="24" xfId="338" applyNumberFormat="1" applyFont="1" applyFill="1" applyBorder="1"/>
    <xf numFmtId="0" fontId="2" fillId="52" borderId="0" xfId="0" applyFont="1" applyFill="1" applyBorder="1" applyAlignment="1">
      <alignment vertical="center"/>
    </xf>
    <xf numFmtId="0" fontId="2" fillId="52" borderId="30" xfId="0" applyFont="1" applyFill="1" applyBorder="1" applyAlignment="1">
      <alignment vertical="center"/>
    </xf>
    <xf numFmtId="0" fontId="2" fillId="52" borderId="17" xfId="0" applyFont="1" applyFill="1" applyBorder="1" applyAlignment="1">
      <alignment vertical="center"/>
    </xf>
    <xf numFmtId="0" fontId="102" fillId="52" borderId="0" xfId="0" applyFont="1" applyFill="1" applyBorder="1" applyAlignment="1">
      <alignment vertical="center"/>
    </xf>
    <xf numFmtId="3" fontId="102" fillId="52" borderId="0" xfId="0" applyNumberFormat="1" applyFont="1" applyFill="1" applyBorder="1" applyAlignment="1">
      <alignment vertical="center"/>
    </xf>
    <xf numFmtId="3" fontId="102" fillId="52" borderId="0" xfId="0" quotePrefix="1" applyNumberFormat="1" applyFont="1" applyFill="1" applyBorder="1" applyAlignment="1">
      <alignment horizontal="right" vertical="center"/>
    </xf>
    <xf numFmtId="0" fontId="2" fillId="52" borderId="15" xfId="0" applyFont="1" applyFill="1" applyBorder="1" applyAlignment="1">
      <alignment vertical="center"/>
    </xf>
    <xf numFmtId="0" fontId="2" fillId="52" borderId="23" xfId="0" applyFont="1" applyFill="1" applyBorder="1" applyAlignment="1">
      <alignment vertical="center"/>
    </xf>
    <xf numFmtId="0" fontId="2" fillId="52" borderId="31" xfId="0" applyFont="1" applyFill="1" applyBorder="1" applyAlignment="1">
      <alignment vertical="center"/>
    </xf>
    <xf numFmtId="3" fontId="102" fillId="52" borderId="23" xfId="0" applyNumberFormat="1" applyFont="1" applyFill="1" applyBorder="1" applyAlignment="1">
      <alignment vertical="center"/>
    </xf>
    <xf numFmtId="0" fontId="11" fillId="52" borderId="17" xfId="0" applyFont="1" applyFill="1" applyBorder="1" applyAlignment="1">
      <alignment vertical="center"/>
    </xf>
    <xf numFmtId="0" fontId="11" fillId="52" borderId="0" xfId="0" applyFont="1" applyFill="1" applyBorder="1" applyAlignment="1">
      <alignment vertical="center"/>
    </xf>
    <xf numFmtId="0" fontId="11" fillId="52" borderId="30" xfId="0" applyFont="1" applyFill="1" applyBorder="1" applyAlignment="1">
      <alignment vertical="center"/>
    </xf>
    <xf numFmtId="3" fontId="104" fillId="52" borderId="0" xfId="0" applyNumberFormat="1" applyFont="1" applyFill="1" applyBorder="1" applyAlignment="1">
      <alignment vertical="center"/>
    </xf>
    <xf numFmtId="0" fontId="13" fillId="52" borderId="17" xfId="0" applyFont="1" applyFill="1" applyBorder="1" applyAlignment="1">
      <alignment vertical="center"/>
    </xf>
    <xf numFmtId="0" fontId="13" fillId="52" borderId="0" xfId="0" applyFont="1" applyFill="1" applyBorder="1" applyAlignment="1">
      <alignment vertical="center"/>
    </xf>
    <xf numFmtId="0" fontId="13" fillId="52" borderId="30" xfId="0" applyFont="1" applyFill="1" applyBorder="1" applyAlignment="1">
      <alignment vertical="center"/>
    </xf>
    <xf numFmtId="3" fontId="105" fillId="52" borderId="0" xfId="0" applyNumberFormat="1" applyFont="1" applyFill="1" applyBorder="1" applyAlignment="1">
      <alignment vertical="center"/>
    </xf>
    <xf numFmtId="165" fontId="102" fillId="52" borderId="0" xfId="368" applyNumberFormat="1" applyFont="1" applyFill="1" applyBorder="1" applyAlignment="1">
      <alignment vertical="center"/>
    </xf>
    <xf numFmtId="3" fontId="104" fillId="52" borderId="23" xfId="0" applyNumberFormat="1" applyFont="1" applyFill="1" applyBorder="1" applyAlignment="1">
      <alignment horizontal="right" vertical="center"/>
    </xf>
    <xf numFmtId="3" fontId="102" fillId="52" borderId="0" xfId="0" applyNumberFormat="1" applyFont="1" applyFill="1" applyBorder="1" applyAlignment="1">
      <alignment horizontal="right" vertical="center"/>
    </xf>
    <xf numFmtId="3" fontId="104" fillId="52" borderId="0" xfId="0" applyNumberFormat="1" applyFont="1" applyFill="1" applyBorder="1" applyAlignment="1">
      <alignment horizontal="right" vertical="center"/>
    </xf>
    <xf numFmtId="3" fontId="104" fillId="52" borderId="23" xfId="0" applyNumberFormat="1" applyFont="1" applyFill="1" applyBorder="1" applyAlignment="1">
      <alignment vertical="center"/>
    </xf>
    <xf numFmtId="165" fontId="102" fillId="52" borderId="0" xfId="368" applyNumberFormat="1" applyFont="1" applyFill="1" applyBorder="1" applyAlignment="1">
      <alignment horizontal="right" vertical="center"/>
    </xf>
    <xf numFmtId="165" fontId="102" fillId="52" borderId="0" xfId="368" quotePrefix="1" applyNumberFormat="1" applyFont="1" applyFill="1" applyBorder="1" applyAlignment="1">
      <alignment horizontal="right" vertical="center"/>
    </xf>
    <xf numFmtId="165" fontId="102" fillId="52" borderId="23" xfId="368" applyNumberFormat="1" applyFont="1" applyFill="1" applyBorder="1" applyAlignment="1">
      <alignment horizontal="right" vertical="center"/>
    </xf>
    <xf numFmtId="9" fontId="102" fillId="52" borderId="23" xfId="368" applyFont="1" applyFill="1" applyBorder="1" applyAlignment="1">
      <alignment vertical="center"/>
    </xf>
    <xf numFmtId="2" fontId="102" fillId="52" borderId="0" xfId="0" applyNumberFormat="1" applyFont="1" applyFill="1" applyBorder="1" applyAlignment="1">
      <alignment vertical="center"/>
    </xf>
    <xf numFmtId="0" fontId="102" fillId="52" borderId="23" xfId="0" applyFont="1" applyFill="1" applyBorder="1" applyAlignment="1">
      <alignment vertical="center"/>
    </xf>
    <xf numFmtId="0" fontId="102" fillId="52" borderId="15" xfId="0" applyFont="1" applyFill="1" applyBorder="1" applyAlignment="1">
      <alignment vertical="center"/>
    </xf>
    <xf numFmtId="0" fontId="104" fillId="52" borderId="23" xfId="0" applyFont="1" applyFill="1" applyBorder="1" applyAlignment="1">
      <alignment vertical="center"/>
    </xf>
    <xf numFmtId="0" fontId="11" fillId="0" borderId="17" xfId="0" applyFont="1" applyFill="1" applyBorder="1" applyAlignment="1">
      <alignment vertical="center"/>
    </xf>
    <xf numFmtId="0" fontId="11" fillId="0" borderId="0" xfId="0" applyFont="1" applyFill="1" applyBorder="1" applyAlignment="1">
      <alignment vertical="center"/>
    </xf>
    <xf numFmtId="0" fontId="11" fillId="0" borderId="30" xfId="0" applyFont="1" applyFill="1" applyBorder="1" applyAlignment="1">
      <alignment vertical="center"/>
    </xf>
    <xf numFmtId="9" fontId="2" fillId="52" borderId="17" xfId="368" applyFont="1" applyFill="1" applyBorder="1" applyAlignment="1">
      <alignment vertical="center"/>
    </xf>
    <xf numFmtId="9" fontId="2" fillId="52" borderId="0" xfId="368" applyFont="1" applyFill="1" applyBorder="1" applyAlignment="1">
      <alignment vertical="center"/>
    </xf>
    <xf numFmtId="9" fontId="2" fillId="52" borderId="30" xfId="368" applyFont="1" applyFill="1" applyBorder="1" applyAlignment="1">
      <alignment vertical="center"/>
    </xf>
    <xf numFmtId="0" fontId="2" fillId="56" borderId="17" xfId="0" applyFont="1" applyFill="1" applyBorder="1" applyAlignment="1">
      <alignment vertical="center"/>
    </xf>
    <xf numFmtId="0" fontId="2" fillId="56" borderId="0" xfId="0" applyFont="1" applyFill="1" applyBorder="1" applyAlignment="1">
      <alignment vertical="center"/>
    </xf>
    <xf numFmtId="0" fontId="11" fillId="56" borderId="0" xfId="0" applyFont="1" applyFill="1" applyBorder="1" applyAlignment="1">
      <alignment horizontal="right" vertical="center"/>
    </xf>
    <xf numFmtId="0" fontId="11" fillId="56" borderId="30" xfId="0" applyFont="1" applyFill="1" applyBorder="1" applyAlignment="1">
      <alignment horizontal="right" vertical="center"/>
    </xf>
    <xf numFmtId="0" fontId="11" fillId="56" borderId="17" xfId="0" applyFont="1" applyFill="1" applyBorder="1" applyAlignment="1">
      <alignment vertical="center"/>
    </xf>
    <xf numFmtId="0" fontId="11" fillId="56" borderId="0" xfId="0" applyFont="1" applyFill="1" applyBorder="1" applyAlignment="1">
      <alignment vertical="center"/>
    </xf>
    <xf numFmtId="0" fontId="11" fillId="56" borderId="30" xfId="0" applyFont="1" applyFill="1" applyBorder="1" applyAlignment="1">
      <alignment vertical="center"/>
    </xf>
    <xf numFmtId="0" fontId="2" fillId="56" borderId="0" xfId="0" applyFont="1" applyFill="1" applyAlignment="1">
      <alignment vertical="center"/>
    </xf>
    <xf numFmtId="0" fontId="2" fillId="56" borderId="30" xfId="0" applyFont="1" applyFill="1" applyBorder="1" applyAlignment="1">
      <alignment vertical="center"/>
    </xf>
    <xf numFmtId="3" fontId="2" fillId="56" borderId="17" xfId="0" applyNumberFormat="1" applyFont="1" applyFill="1" applyBorder="1" applyAlignment="1">
      <alignment horizontal="right" vertical="center"/>
    </xf>
    <xf numFmtId="3" fontId="2" fillId="56" borderId="0" xfId="0" applyNumberFormat="1" applyFont="1" applyFill="1" applyBorder="1" applyAlignment="1">
      <alignment horizontal="right" vertical="center"/>
    </xf>
    <xf numFmtId="3" fontId="2" fillId="56" borderId="30" xfId="0" applyNumberFormat="1" applyFont="1" applyFill="1" applyBorder="1" applyAlignment="1">
      <alignment horizontal="right" vertical="center"/>
    </xf>
    <xf numFmtId="3" fontId="2" fillId="56" borderId="17" xfId="0" applyNumberFormat="1" applyFont="1" applyFill="1" applyBorder="1" applyAlignment="1">
      <alignment vertical="center"/>
    </xf>
    <xf numFmtId="3" fontId="2" fillId="56" borderId="0" xfId="0" applyNumberFormat="1" applyFont="1" applyFill="1" applyBorder="1" applyAlignment="1">
      <alignment vertical="center"/>
    </xf>
    <xf numFmtId="3" fontId="2" fillId="56" borderId="30" xfId="0" applyNumberFormat="1" applyFont="1" applyFill="1" applyBorder="1" applyAlignment="1">
      <alignment vertical="center"/>
    </xf>
    <xf numFmtId="3" fontId="2" fillId="56" borderId="0" xfId="0" quotePrefix="1" applyNumberFormat="1" applyFont="1" applyFill="1" applyBorder="1" applyAlignment="1">
      <alignment horizontal="right" vertical="center"/>
    </xf>
    <xf numFmtId="3" fontId="2" fillId="56" borderId="17" xfId="0" quotePrefix="1" applyNumberFormat="1" applyFont="1" applyFill="1" applyBorder="1" applyAlignment="1">
      <alignment horizontal="right" vertical="center"/>
    </xf>
    <xf numFmtId="3" fontId="2" fillId="56" borderId="30" xfId="0" quotePrefix="1" applyNumberFormat="1" applyFont="1" applyFill="1" applyBorder="1" applyAlignment="1">
      <alignment horizontal="right" vertical="center"/>
    </xf>
    <xf numFmtId="3" fontId="2" fillId="56" borderId="15" xfId="0" applyNumberFormat="1" applyFont="1" applyFill="1" applyBorder="1" applyAlignment="1">
      <alignment horizontal="right" vertical="center"/>
    </xf>
    <xf numFmtId="3" fontId="2" fillId="56" borderId="23" xfId="0" applyNumberFormat="1" applyFont="1" applyFill="1" applyBorder="1" applyAlignment="1">
      <alignment horizontal="right" vertical="center"/>
    </xf>
    <xf numFmtId="3" fontId="2" fillId="56" borderId="31" xfId="0" applyNumberFormat="1" applyFont="1" applyFill="1" applyBorder="1" applyAlignment="1">
      <alignment horizontal="right" vertical="center"/>
    </xf>
    <xf numFmtId="3" fontId="2" fillId="56" borderId="15" xfId="0" applyNumberFormat="1" applyFont="1" applyFill="1" applyBorder="1" applyAlignment="1">
      <alignment vertical="center"/>
    </xf>
    <xf numFmtId="3" fontId="2" fillId="56" borderId="23" xfId="0" applyNumberFormat="1" applyFont="1" applyFill="1" applyBorder="1" applyAlignment="1">
      <alignment vertical="center"/>
    </xf>
    <xf numFmtId="3" fontId="2" fillId="56" borderId="31" xfId="0" applyNumberFormat="1" applyFont="1" applyFill="1" applyBorder="1" applyAlignment="1">
      <alignment vertical="center"/>
    </xf>
    <xf numFmtId="3" fontId="11" fillId="56" borderId="17" xfId="0" applyNumberFormat="1" applyFont="1" applyFill="1" applyBorder="1" applyAlignment="1">
      <alignment vertical="center"/>
    </xf>
    <xf numFmtId="3" fontId="11" fillId="56" borderId="0" xfId="0" applyNumberFormat="1" applyFont="1" applyFill="1" applyBorder="1" applyAlignment="1">
      <alignment vertical="center"/>
    </xf>
    <xf numFmtId="3" fontId="11" fillId="56" borderId="30" xfId="0" applyNumberFormat="1" applyFont="1" applyFill="1" applyBorder="1" applyAlignment="1">
      <alignment vertical="center"/>
    </xf>
    <xf numFmtId="3" fontId="11" fillId="56" borderId="0" xfId="0" applyNumberFormat="1" applyFont="1" applyFill="1" applyBorder="1" applyAlignment="1">
      <alignment horizontal="right" vertical="center"/>
    </xf>
    <xf numFmtId="3" fontId="14" fillId="56" borderId="30" xfId="0" applyNumberFormat="1" applyFont="1" applyFill="1" applyBorder="1" applyAlignment="1">
      <alignment vertical="center"/>
    </xf>
    <xf numFmtId="3" fontId="14" fillId="56" borderId="0" xfId="0" applyNumberFormat="1" applyFont="1" applyFill="1" applyBorder="1" applyAlignment="1">
      <alignment vertical="center"/>
    </xf>
    <xf numFmtId="3" fontId="14" fillId="56" borderId="17" xfId="0" applyNumberFormat="1" applyFont="1" applyFill="1" applyBorder="1" applyAlignment="1">
      <alignment vertical="center"/>
    </xf>
    <xf numFmtId="3" fontId="11" fillId="56" borderId="17" xfId="0" applyNumberFormat="1" applyFont="1" applyFill="1" applyBorder="1" applyAlignment="1">
      <alignment horizontal="right" vertical="center"/>
    </xf>
    <xf numFmtId="3" fontId="11" fillId="56" borderId="30" xfId="0" applyNumberFormat="1" applyFont="1" applyFill="1" applyBorder="1" applyAlignment="1">
      <alignment horizontal="right" vertical="center"/>
    </xf>
    <xf numFmtId="3" fontId="15" fillId="56" borderId="30" xfId="0" applyNumberFormat="1" applyFont="1" applyFill="1" applyBorder="1" applyAlignment="1">
      <alignment vertical="center"/>
    </xf>
    <xf numFmtId="3" fontId="15" fillId="56" borderId="0" xfId="0" applyNumberFormat="1" applyFont="1" applyFill="1" applyBorder="1" applyAlignment="1">
      <alignment vertical="center"/>
    </xf>
    <xf numFmtId="3" fontId="15" fillId="56" borderId="17" xfId="0" applyNumberFormat="1" applyFont="1" applyFill="1" applyBorder="1" applyAlignment="1">
      <alignment vertical="center"/>
    </xf>
    <xf numFmtId="3" fontId="13" fillId="56" borderId="17" xfId="0" applyNumberFormat="1" applyFont="1" applyFill="1" applyBorder="1" applyAlignment="1">
      <alignment vertical="center"/>
    </xf>
    <xf numFmtId="3" fontId="13" fillId="56" borderId="0" xfId="0" applyNumberFormat="1" applyFont="1" applyFill="1" applyBorder="1" applyAlignment="1">
      <alignment vertical="center"/>
    </xf>
    <xf numFmtId="3" fontId="13" fillId="56" borderId="30" xfId="0" applyNumberFormat="1" applyFont="1" applyFill="1" applyBorder="1" applyAlignment="1">
      <alignment vertical="center"/>
    </xf>
    <xf numFmtId="3" fontId="16" fillId="56" borderId="30" xfId="0" applyNumberFormat="1" applyFont="1" applyFill="1" applyBorder="1" applyAlignment="1">
      <alignment vertical="center"/>
    </xf>
    <xf numFmtId="3" fontId="16" fillId="56" borderId="0" xfId="0" applyNumberFormat="1" applyFont="1" applyFill="1" applyBorder="1" applyAlignment="1">
      <alignment vertical="center"/>
    </xf>
    <xf numFmtId="3" fontId="16" fillId="56" borderId="17" xfId="0" applyNumberFormat="1" applyFont="1" applyFill="1" applyBorder="1" applyAlignment="1">
      <alignment vertical="center"/>
    </xf>
    <xf numFmtId="165" fontId="2" fillId="56" borderId="17" xfId="368" applyNumberFormat="1" applyFont="1" applyFill="1" applyBorder="1" applyAlignment="1">
      <alignment vertical="center"/>
    </xf>
    <xf numFmtId="165" fontId="2" fillId="56" borderId="0" xfId="368" applyNumberFormat="1" applyFont="1" applyFill="1" applyBorder="1" applyAlignment="1">
      <alignment vertical="center"/>
    </xf>
    <xf numFmtId="165" fontId="2" fillId="56" borderId="30" xfId="368" applyNumberFormat="1" applyFont="1" applyFill="1" applyBorder="1" applyAlignment="1">
      <alignment vertical="center"/>
    </xf>
    <xf numFmtId="3" fontId="11" fillId="56" borderId="15" xfId="0" applyNumberFormat="1" applyFont="1" applyFill="1" applyBorder="1" applyAlignment="1">
      <alignment horizontal="right" vertical="center"/>
    </xf>
    <xf numFmtId="3" fontId="11" fillId="56" borderId="23" xfId="0" applyNumberFormat="1" applyFont="1" applyFill="1" applyBorder="1" applyAlignment="1">
      <alignment horizontal="right" vertical="center"/>
    </xf>
    <xf numFmtId="3" fontId="11" fillId="56" borderId="31" xfId="0" applyNumberFormat="1" applyFont="1" applyFill="1" applyBorder="1" applyAlignment="1">
      <alignment horizontal="right" vertical="center"/>
    </xf>
    <xf numFmtId="3" fontId="11" fillId="56" borderId="23" xfId="0" applyNumberFormat="1" applyFont="1" applyFill="1" applyBorder="1" applyAlignment="1">
      <alignment vertical="center"/>
    </xf>
    <xf numFmtId="0" fontId="11" fillId="56" borderId="23" xfId="0" applyFont="1" applyFill="1" applyBorder="1" applyAlignment="1">
      <alignment vertical="center"/>
    </xf>
    <xf numFmtId="0" fontId="2" fillId="56" borderId="15" xfId="0" applyFont="1" applyFill="1" applyBorder="1" applyAlignment="1">
      <alignment vertical="center"/>
    </xf>
    <xf numFmtId="0" fontId="2" fillId="56" borderId="23" xfId="0" applyFont="1" applyFill="1" applyBorder="1" applyAlignment="1">
      <alignment vertical="center"/>
    </xf>
    <xf numFmtId="3" fontId="11" fillId="56" borderId="15" xfId="0" applyNumberFormat="1" applyFont="1" applyFill="1" applyBorder="1" applyAlignment="1">
      <alignment vertical="center"/>
    </xf>
    <xf numFmtId="3" fontId="11" fillId="56" borderId="31" xfId="0" applyNumberFormat="1" applyFont="1" applyFill="1" applyBorder="1" applyAlignment="1">
      <alignment vertical="center"/>
    </xf>
    <xf numFmtId="165" fontId="2" fillId="56" borderId="17" xfId="368" applyNumberFormat="1" applyFont="1" applyFill="1" applyBorder="1" applyAlignment="1">
      <alignment horizontal="right" vertical="center"/>
    </xf>
    <xf numFmtId="165" fontId="2" fillId="56" borderId="0" xfId="368" applyNumberFormat="1" applyFont="1" applyFill="1" applyBorder="1" applyAlignment="1">
      <alignment horizontal="right" vertical="center"/>
    </xf>
    <xf numFmtId="165" fontId="2" fillId="56" borderId="30" xfId="368" applyNumberFormat="1" applyFont="1" applyFill="1" applyBorder="1" applyAlignment="1">
      <alignment horizontal="right" vertical="center"/>
    </xf>
    <xf numFmtId="165" fontId="2" fillId="56" borderId="0" xfId="368" quotePrefix="1" applyNumberFormat="1" applyFont="1" applyFill="1" applyBorder="1" applyAlignment="1">
      <alignment horizontal="right" vertical="center"/>
    </xf>
    <xf numFmtId="165" fontId="2" fillId="56" borderId="17" xfId="368" quotePrefix="1" applyNumberFormat="1" applyFont="1" applyFill="1" applyBorder="1" applyAlignment="1">
      <alignment horizontal="right" vertical="center"/>
    </xf>
    <xf numFmtId="165" fontId="2" fillId="56" borderId="30" xfId="368" quotePrefix="1" applyNumberFormat="1" applyFont="1" applyFill="1" applyBorder="1" applyAlignment="1">
      <alignment horizontal="right" vertical="center"/>
    </xf>
    <xf numFmtId="165" fontId="2" fillId="56" borderId="15" xfId="368" applyNumberFormat="1" applyFont="1" applyFill="1" applyBorder="1" applyAlignment="1">
      <alignment horizontal="right" vertical="center"/>
    </xf>
    <xf numFmtId="165" fontId="2" fillId="56" borderId="23" xfId="368" applyNumberFormat="1" applyFont="1" applyFill="1" applyBorder="1" applyAlignment="1">
      <alignment horizontal="right" vertical="center"/>
    </xf>
    <xf numFmtId="165" fontId="2" fillId="56" borderId="31" xfId="368" applyNumberFormat="1" applyFont="1" applyFill="1" applyBorder="1" applyAlignment="1">
      <alignment horizontal="right" vertical="center"/>
    </xf>
    <xf numFmtId="165" fontId="2" fillId="56" borderId="23" xfId="368" applyNumberFormat="1" applyFont="1" applyFill="1" applyBorder="1" applyAlignment="1">
      <alignment vertical="center"/>
    </xf>
    <xf numFmtId="9" fontId="2" fillId="56" borderId="23" xfId="368" applyFont="1" applyFill="1" applyBorder="1" applyAlignment="1">
      <alignment vertical="center"/>
    </xf>
    <xf numFmtId="2" fontId="2" fillId="56" borderId="17" xfId="0" applyNumberFormat="1" applyFont="1" applyFill="1" applyBorder="1" applyAlignment="1">
      <alignment vertical="center"/>
    </xf>
    <xf numFmtId="2" fontId="2" fillId="56" borderId="0" xfId="0" applyNumberFormat="1" applyFont="1" applyFill="1" applyBorder="1" applyAlignment="1">
      <alignment vertical="center"/>
    </xf>
    <xf numFmtId="2" fontId="2" fillId="56" borderId="30" xfId="0" applyNumberFormat="1" applyFont="1" applyFill="1" applyBorder="1" applyAlignment="1">
      <alignment vertical="center"/>
    </xf>
    <xf numFmtId="4" fontId="2" fillId="56" borderId="30" xfId="0" applyNumberFormat="1" applyFont="1" applyFill="1" applyBorder="1" applyAlignment="1">
      <alignment vertical="center"/>
    </xf>
    <xf numFmtId="0" fontId="2" fillId="56" borderId="31" xfId="0" applyFont="1" applyFill="1" applyBorder="1" applyAlignment="1">
      <alignment vertical="center"/>
    </xf>
    <xf numFmtId="0" fontId="2" fillId="56" borderId="23" xfId="0" applyFont="1" applyFill="1" applyBorder="1" applyAlignment="1">
      <alignment horizontal="right" vertical="center"/>
    </xf>
    <xf numFmtId="0" fontId="2" fillId="56" borderId="0" xfId="0" applyFont="1" applyFill="1" applyBorder="1" applyAlignment="1">
      <alignment horizontal="right" vertical="center"/>
    </xf>
    <xf numFmtId="0" fontId="11" fillId="56" borderId="23" xfId="0" applyFont="1" applyFill="1" applyBorder="1" applyAlignment="1">
      <alignment horizontal="right" vertical="center"/>
    </xf>
    <xf numFmtId="0" fontId="11" fillId="56" borderId="31" xfId="0" applyFont="1" applyFill="1" applyBorder="1" applyAlignment="1">
      <alignment horizontal="right" vertical="center"/>
    </xf>
    <xf numFmtId="0" fontId="11" fillId="56" borderId="15" xfId="0" applyFont="1" applyFill="1" applyBorder="1" applyAlignment="1">
      <alignment vertical="center"/>
    </xf>
    <xf numFmtId="0" fontId="11" fillId="56" borderId="31" xfId="0" applyFont="1" applyFill="1" applyBorder="1" applyAlignment="1">
      <alignment vertical="center"/>
    </xf>
    <xf numFmtId="0" fontId="13" fillId="52" borderId="0" xfId="305" applyFont="1" applyFill="1" applyBorder="1" applyAlignment="1">
      <alignment vertical="top" wrapText="1"/>
    </xf>
    <xf numFmtId="3" fontId="2" fillId="52" borderId="0" xfId="305" applyNumberFormat="1" applyFont="1" applyFill="1" applyBorder="1" applyAlignment="1"/>
    <xf numFmtId="3" fontId="11" fillId="52" borderId="0" xfId="305" applyNumberFormat="1" applyFont="1" applyFill="1" applyBorder="1" applyAlignment="1" applyProtection="1">
      <alignment horizontal="right"/>
    </xf>
    <xf numFmtId="3" fontId="11" fillId="52" borderId="0" xfId="305" applyNumberFormat="1" applyFont="1" applyFill="1" applyBorder="1"/>
    <xf numFmtId="0" fontId="2" fillId="52" borderId="24" xfId="0" applyFont="1" applyFill="1" applyBorder="1"/>
    <xf numFmtId="0" fontId="2" fillId="52" borderId="0" xfId="0" applyFont="1" applyFill="1" applyBorder="1" applyAlignment="1"/>
    <xf numFmtId="0" fontId="11" fillId="52" borderId="24" xfId="0" applyFont="1" applyFill="1" applyBorder="1"/>
    <xf numFmtId="3" fontId="11" fillId="52" borderId="24" xfId="0" applyNumberFormat="1" applyFont="1" applyFill="1" applyBorder="1"/>
    <xf numFmtId="3" fontId="11" fillId="52" borderId="24" xfId="0" applyNumberFormat="1" applyFont="1" applyFill="1" applyBorder="1" applyAlignment="1">
      <alignment horizontal="right"/>
    </xf>
    <xf numFmtId="9" fontId="2" fillId="52" borderId="24" xfId="368" applyFont="1" applyFill="1" applyBorder="1"/>
    <xf numFmtId="0" fontId="11" fillId="52" borderId="23" xfId="344" applyFont="1" applyFill="1" applyBorder="1" applyAlignment="1">
      <alignment vertical="top" wrapText="1"/>
    </xf>
    <xf numFmtId="0" fontId="2" fillId="52" borderId="23" xfId="340" applyFont="1" applyFill="1" applyBorder="1" applyAlignment="1">
      <alignment horizontal="right"/>
    </xf>
    <xf numFmtId="3" fontId="2" fillId="52" borderId="23" xfId="340" applyNumberFormat="1" applyFont="1" applyFill="1" applyBorder="1" applyAlignment="1">
      <alignment vertical="top" wrapText="1"/>
    </xf>
    <xf numFmtId="3" fontId="99" fillId="52" borderId="23" xfId="340" applyNumberFormat="1" applyFont="1" applyFill="1" applyBorder="1" applyAlignment="1">
      <alignment horizontal="right" vertical="top" wrapText="1"/>
    </xf>
    <xf numFmtId="165" fontId="13" fillId="52" borderId="23" xfId="368" applyNumberFormat="1" applyFont="1" applyFill="1" applyBorder="1"/>
    <xf numFmtId="3" fontId="13" fillId="52" borderId="23" xfId="340" applyNumberFormat="1" applyFont="1" applyFill="1" applyBorder="1" applyAlignment="1">
      <alignment vertical="top" wrapText="1"/>
    </xf>
    <xf numFmtId="165" fontId="11" fillId="52" borderId="24" xfId="368" applyNumberFormat="1" applyFont="1" applyFill="1" applyBorder="1"/>
    <xf numFmtId="0" fontId="2" fillId="52" borderId="23" xfId="305" applyNumberFormat="1" applyFont="1" applyFill="1" applyBorder="1"/>
    <xf numFmtId="3" fontId="2" fillId="52" borderId="23" xfId="305" applyNumberFormat="1" applyFont="1" applyFill="1" applyBorder="1" applyAlignment="1" applyProtection="1">
      <alignment horizontal="right"/>
    </xf>
    <xf numFmtId="3" fontId="2" fillId="52" borderId="23" xfId="305" applyNumberFormat="1" applyFont="1" applyFill="1" applyBorder="1" applyAlignment="1">
      <alignment horizontal="right"/>
    </xf>
    <xf numFmtId="3" fontId="2" fillId="52" borderId="23" xfId="305" applyNumberFormat="1" applyFont="1" applyFill="1" applyBorder="1" applyAlignment="1"/>
    <xf numFmtId="3" fontId="2" fillId="52" borderId="23" xfId="305" applyNumberFormat="1" applyFont="1" applyFill="1" applyBorder="1"/>
    <xf numFmtId="0" fontId="11" fillId="52" borderId="30" xfId="0" applyNumberFormat="1" applyFont="1" applyFill="1" applyBorder="1" applyAlignment="1">
      <alignment vertical="center"/>
    </xf>
    <xf numFmtId="0" fontId="2" fillId="52" borderId="30" xfId="0" applyNumberFormat="1" applyFont="1" applyFill="1" applyBorder="1" applyAlignment="1">
      <alignment vertical="center"/>
    </xf>
    <xf numFmtId="0" fontId="2" fillId="52" borderId="31" xfId="0" applyNumberFormat="1" applyFont="1" applyFill="1" applyBorder="1" applyAlignment="1">
      <alignment vertical="center"/>
    </xf>
    <xf numFmtId="0" fontId="13" fillId="52" borderId="30" xfId="0" applyNumberFormat="1" applyFont="1" applyFill="1" applyBorder="1" applyAlignment="1">
      <alignment vertical="center"/>
    </xf>
    <xf numFmtId="0" fontId="11" fillId="52" borderId="31" xfId="0" applyNumberFormat="1" applyFont="1" applyFill="1" applyBorder="1" applyAlignment="1">
      <alignment vertical="center"/>
    </xf>
    <xf numFmtId="0" fontId="11" fillId="52" borderId="31" xfId="0" applyFont="1" applyFill="1" applyBorder="1" applyAlignment="1">
      <alignment vertical="center"/>
    </xf>
    <xf numFmtId="0" fontId="11" fillId="56" borderId="30" xfId="0" applyNumberFormat="1" applyFont="1" applyFill="1" applyBorder="1" applyAlignment="1">
      <alignment vertical="center"/>
    </xf>
    <xf numFmtId="0" fontId="2" fillId="56" borderId="30" xfId="0" applyNumberFormat="1" applyFont="1" applyFill="1" applyBorder="1" applyAlignment="1">
      <alignment vertical="center"/>
    </xf>
    <xf numFmtId="0" fontId="2" fillId="56" borderId="31" xfId="0" applyNumberFormat="1" applyFont="1" applyFill="1" applyBorder="1" applyAlignment="1">
      <alignment vertical="center"/>
    </xf>
    <xf numFmtId="0" fontId="13" fillId="56" borderId="30" xfId="0" applyNumberFormat="1" applyFont="1" applyFill="1" applyBorder="1" applyAlignment="1">
      <alignment vertical="center"/>
    </xf>
    <xf numFmtId="0" fontId="11" fillId="56" borderId="31" xfId="0" applyNumberFormat="1" applyFont="1" applyFill="1" applyBorder="1" applyAlignment="1">
      <alignment vertical="center"/>
    </xf>
    <xf numFmtId="3" fontId="2" fillId="52" borderId="31" xfId="305" applyNumberFormat="1" applyFont="1" applyFill="1" applyBorder="1" applyAlignment="1" applyProtection="1">
      <alignment horizontal="right"/>
    </xf>
    <xf numFmtId="3" fontId="11" fillId="52" borderId="30" xfId="305" applyNumberFormat="1" applyFont="1" applyFill="1" applyBorder="1" applyAlignment="1" applyProtection="1">
      <alignment horizontal="right"/>
    </xf>
    <xf numFmtId="3" fontId="2" fillId="52" borderId="31" xfId="305" applyNumberFormat="1" applyFont="1" applyFill="1" applyBorder="1" applyAlignment="1">
      <alignment horizontal="right"/>
    </xf>
    <xf numFmtId="3" fontId="2" fillId="52" borderId="31" xfId="305" applyNumberFormat="1" applyFont="1" applyFill="1" applyBorder="1"/>
    <xf numFmtId="3" fontId="11" fillId="52" borderId="30" xfId="305" applyNumberFormat="1" applyFont="1" applyFill="1" applyBorder="1"/>
    <xf numFmtId="0" fontId="106" fillId="52" borderId="0" xfId="0" applyFont="1" applyFill="1" applyBorder="1"/>
    <xf numFmtId="0" fontId="3" fillId="52" borderId="0" xfId="0" applyFont="1" applyFill="1" applyBorder="1"/>
    <xf numFmtId="165" fontId="3" fillId="52" borderId="0" xfId="368" applyNumberFormat="1" applyFont="1" applyFill="1" applyBorder="1"/>
    <xf numFmtId="9" fontId="3" fillId="52" borderId="0" xfId="368" applyFont="1" applyFill="1" applyBorder="1"/>
    <xf numFmtId="0" fontId="106" fillId="52" borderId="17" xfId="0" applyFont="1" applyFill="1" applyBorder="1" applyAlignment="1">
      <alignment vertical="center"/>
    </xf>
    <xf numFmtId="0" fontId="3" fillId="52" borderId="0" xfId="0" applyFont="1" applyFill="1" applyBorder="1" applyAlignment="1">
      <alignment vertical="center"/>
    </xf>
    <xf numFmtId="0" fontId="3" fillId="52" borderId="30" xfId="0" applyFont="1" applyFill="1" applyBorder="1" applyAlignment="1">
      <alignment vertical="center"/>
    </xf>
    <xf numFmtId="0" fontId="3" fillId="52" borderId="17" xfId="0" applyFont="1" applyFill="1" applyBorder="1" applyAlignment="1">
      <alignment vertical="center"/>
    </xf>
    <xf numFmtId="0" fontId="0" fillId="52" borderId="0" xfId="0" applyFill="1" applyBorder="1"/>
    <xf numFmtId="3" fontId="2" fillId="52" borderId="0" xfId="0" applyNumberFormat="1" applyFont="1" applyFill="1" applyBorder="1" applyAlignment="1"/>
    <xf numFmtId="3" fontId="2" fillId="52" borderId="23" xfId="0" applyNumberFormat="1" applyFont="1" applyFill="1" applyBorder="1" applyAlignment="1"/>
    <xf numFmtId="3" fontId="11" fillId="52" borderId="0" xfId="0" applyNumberFormat="1" applyFont="1" applyFill="1" applyBorder="1" applyAlignment="1"/>
    <xf numFmtId="3" fontId="12" fillId="52" borderId="0" xfId="0" applyNumberFormat="1" applyFont="1" applyFill="1" applyBorder="1" applyAlignment="1"/>
    <xf numFmtId="3" fontId="2" fillId="52" borderId="0" xfId="0" quotePrefix="1" applyNumberFormat="1" applyFont="1" applyFill="1" applyBorder="1" applyAlignment="1">
      <alignment horizontal="right"/>
    </xf>
    <xf numFmtId="3" fontId="11" fillId="52" borderId="23" xfId="0" applyNumberFormat="1" applyFont="1" applyFill="1" applyBorder="1" applyAlignment="1"/>
    <xf numFmtId="2" fontId="2" fillId="52" borderId="0" xfId="0" applyNumberFormat="1" applyFont="1" applyFill="1" applyBorder="1" applyAlignment="1"/>
    <xf numFmtId="0" fontId="11" fillId="52" borderId="23" xfId="0" applyFont="1" applyFill="1" applyBorder="1" applyAlignment="1"/>
    <xf numFmtId="2" fontId="13" fillId="52" borderId="0" xfId="340" applyNumberFormat="1" applyFont="1" applyFill="1" applyBorder="1" applyAlignment="1">
      <alignment horizontal="right"/>
    </xf>
    <xf numFmtId="0" fontId="11" fillId="52" borderId="9" xfId="338" applyFont="1" applyFill="1" applyBorder="1" applyAlignment="1">
      <alignment horizontal="right"/>
    </xf>
    <xf numFmtId="0" fontId="98" fillId="57" borderId="30" xfId="0" applyFont="1" applyFill="1" applyBorder="1"/>
    <xf numFmtId="0" fontId="98" fillId="57" borderId="0" xfId="0" applyFont="1" applyFill="1" applyBorder="1"/>
    <xf numFmtId="0" fontId="98" fillId="57" borderId="0" xfId="321" applyNumberFormat="1" applyFont="1" applyFill="1" applyBorder="1"/>
    <xf numFmtId="0" fontId="98" fillId="57" borderId="0" xfId="0" applyFont="1" applyFill="1" applyBorder="1" applyAlignment="1">
      <alignment vertical="center"/>
    </xf>
    <xf numFmtId="0" fontId="107" fillId="57" borderId="0" xfId="0" applyFont="1" applyFill="1" applyBorder="1" applyAlignment="1">
      <alignment horizontal="right" vertical="center"/>
    </xf>
    <xf numFmtId="0" fontId="11" fillId="56" borderId="17" xfId="0" applyFont="1" applyFill="1" applyBorder="1" applyAlignment="1">
      <alignment horizontal="right" vertical="center"/>
    </xf>
    <xf numFmtId="0" fontId="104" fillId="56" borderId="0" xfId="0" applyFont="1" applyFill="1" applyBorder="1" applyAlignment="1">
      <alignment horizontal="right" vertical="center"/>
    </xf>
    <xf numFmtId="0" fontId="11" fillId="56" borderId="0" xfId="0" applyFont="1" applyFill="1" applyBorder="1" applyAlignment="1">
      <alignment horizontal="right"/>
    </xf>
    <xf numFmtId="0" fontId="2" fillId="56" borderId="31" xfId="0" applyFont="1" applyFill="1" applyBorder="1" applyAlignment="1">
      <alignment horizontal="left" vertical="center"/>
    </xf>
    <xf numFmtId="0" fontId="11" fillId="56" borderId="15" xfId="0" applyFont="1" applyFill="1" applyBorder="1" applyAlignment="1">
      <alignment horizontal="right" vertical="center"/>
    </xf>
    <xf numFmtId="0" fontId="104" fillId="56" borderId="23" xfId="0" applyFont="1" applyFill="1" applyBorder="1" applyAlignment="1">
      <alignment horizontal="right" vertical="center"/>
    </xf>
    <xf numFmtId="0" fontId="11" fillId="56" borderId="23" xfId="0" applyFont="1" applyFill="1" applyBorder="1" applyAlignment="1">
      <alignment horizontal="right"/>
    </xf>
    <xf numFmtId="0" fontId="107" fillId="57" borderId="0" xfId="0" applyFont="1" applyFill="1"/>
    <xf numFmtId="0" fontId="11" fillId="56" borderId="0" xfId="0" applyFont="1" applyFill="1"/>
    <xf numFmtId="0" fontId="0" fillId="56" borderId="0" xfId="0" applyFill="1"/>
    <xf numFmtId="0" fontId="2" fillId="56" borderId="0" xfId="0" applyFont="1" applyFill="1"/>
    <xf numFmtId="0" fontId="108" fillId="52" borderId="0" xfId="246" applyFont="1" applyFill="1" applyAlignment="1" applyProtection="1"/>
    <xf numFmtId="0" fontId="107" fillId="57" borderId="0" xfId="0" applyFont="1" applyFill="1" applyBorder="1"/>
    <xf numFmtId="0" fontId="107" fillId="57" borderId="30" xfId="0" applyFont="1" applyFill="1" applyBorder="1"/>
    <xf numFmtId="0" fontId="107" fillId="57" borderId="0" xfId="321" applyNumberFormat="1" applyFont="1" applyFill="1" applyBorder="1"/>
    <xf numFmtId="0" fontId="11" fillId="56" borderId="0" xfId="0" applyFont="1" applyFill="1" applyBorder="1" applyAlignment="1">
      <alignment horizontal="left"/>
    </xf>
    <xf numFmtId="0" fontId="11" fillId="56" borderId="30" xfId="0" applyFont="1" applyFill="1" applyBorder="1" applyAlignment="1">
      <alignment horizontal="right"/>
    </xf>
    <xf numFmtId="0" fontId="104" fillId="56" borderId="0" xfId="0" applyNumberFormat="1" applyFont="1" applyFill="1"/>
    <xf numFmtId="0" fontId="102" fillId="56" borderId="0" xfId="0" applyFont="1" applyFill="1" applyBorder="1" applyAlignment="1">
      <alignment horizontal="left"/>
    </xf>
    <xf numFmtId="0" fontId="104" fillId="56" borderId="0" xfId="0" applyFont="1" applyFill="1" applyBorder="1" applyAlignment="1">
      <alignment horizontal="right"/>
    </xf>
    <xf numFmtId="0" fontId="2" fillId="56" borderId="0" xfId="0" applyFont="1" applyFill="1" applyBorder="1"/>
    <xf numFmtId="0" fontId="104" fillId="56" borderId="0" xfId="338" applyNumberFormat="1" applyFont="1" applyFill="1" applyBorder="1"/>
    <xf numFmtId="0" fontId="104" fillId="56" borderId="0" xfId="338" applyFont="1" applyFill="1" applyBorder="1" applyAlignment="1">
      <alignment horizontal="right"/>
    </xf>
    <xf numFmtId="0" fontId="104" fillId="56" borderId="0" xfId="338" applyFont="1" applyFill="1" applyBorder="1" applyAlignment="1">
      <alignment horizontal="center"/>
    </xf>
    <xf numFmtId="0" fontId="102" fillId="56" borderId="0" xfId="338" applyNumberFormat="1" applyFont="1" applyFill="1" applyBorder="1" applyAlignment="1">
      <alignment horizontal="right"/>
    </xf>
    <xf numFmtId="0" fontId="102" fillId="56" borderId="0" xfId="338" applyFont="1" applyFill="1" applyBorder="1" applyAlignment="1">
      <alignment horizontal="left"/>
    </xf>
    <xf numFmtId="0" fontId="2" fillId="56" borderId="0" xfId="338" applyNumberFormat="1" applyFont="1" applyFill="1" applyBorder="1"/>
    <xf numFmtId="0" fontId="2" fillId="56" borderId="0" xfId="338" applyFont="1" applyFill="1" applyBorder="1" applyAlignment="1">
      <alignment horizontal="right"/>
    </xf>
    <xf numFmtId="4" fontId="2" fillId="56" borderId="0" xfId="338" applyNumberFormat="1" applyFont="1" applyFill="1" applyBorder="1" applyAlignment="1">
      <alignment horizontal="right"/>
    </xf>
    <xf numFmtId="0" fontId="11" fillId="56" borderId="0" xfId="0" applyNumberFormat="1" applyFont="1" applyFill="1" applyBorder="1"/>
    <xf numFmtId="0" fontId="11" fillId="56" borderId="0" xfId="340" applyNumberFormat="1" applyFont="1" applyFill="1" applyBorder="1"/>
    <xf numFmtId="0" fontId="2" fillId="56" borderId="0" xfId="340" applyFont="1" applyFill="1" applyBorder="1" applyAlignment="1">
      <alignment horizontal="center"/>
    </xf>
    <xf numFmtId="0" fontId="2" fillId="56" borderId="0" xfId="340" applyFont="1" applyFill="1"/>
    <xf numFmtId="0" fontId="2" fillId="56" borderId="0" xfId="340" applyFont="1" applyFill="1" applyBorder="1"/>
    <xf numFmtId="0" fontId="2" fillId="56" borderId="0" xfId="340" applyFont="1" applyFill="1" applyBorder="1" applyAlignment="1">
      <alignment horizontal="right"/>
    </xf>
    <xf numFmtId="0" fontId="2" fillId="56" borderId="0" xfId="0" applyFont="1" applyFill="1" applyBorder="1" applyAlignment="1">
      <alignment horizontal="left"/>
    </xf>
    <xf numFmtId="0" fontId="11" fillId="56" borderId="23" xfId="340" applyFont="1" applyFill="1" applyBorder="1" applyAlignment="1">
      <alignment horizontal="right"/>
    </xf>
    <xf numFmtId="0" fontId="11" fillId="56" borderId="0" xfId="340" applyFont="1" applyFill="1" applyBorder="1" applyAlignment="1">
      <alignment horizontal="right"/>
    </xf>
    <xf numFmtId="0" fontId="11" fillId="56" borderId="0" xfId="321" applyNumberFormat="1" applyFont="1" applyFill="1"/>
    <xf numFmtId="0" fontId="2" fillId="56" borderId="0" xfId="321" applyNumberFormat="1" applyFont="1" applyFill="1"/>
    <xf numFmtId="0" fontId="2" fillId="56" borderId="0" xfId="321" applyNumberFormat="1" applyFont="1" applyFill="1" applyBorder="1"/>
    <xf numFmtId="0" fontId="2" fillId="56" borderId="0" xfId="321" applyFont="1" applyFill="1" applyBorder="1" applyAlignment="1">
      <alignment horizontal="left"/>
    </xf>
    <xf numFmtId="0" fontId="11" fillId="56" borderId="0" xfId="321" applyFont="1" applyFill="1" applyBorder="1" applyAlignment="1">
      <alignment horizontal="right"/>
    </xf>
    <xf numFmtId="0" fontId="11" fillId="56" borderId="23" xfId="0" applyFont="1" applyFill="1" applyBorder="1" applyAlignment="1">
      <alignment vertical="top" wrapText="1"/>
    </xf>
    <xf numFmtId="3" fontId="2" fillId="56" borderId="23" xfId="340" applyNumberFormat="1" applyFont="1" applyFill="1" applyBorder="1" applyAlignment="1">
      <alignment horizontal="right"/>
    </xf>
    <xf numFmtId="3" fontId="2" fillId="56" borderId="23" xfId="340" applyNumberFormat="1" applyFont="1" applyFill="1" applyBorder="1"/>
    <xf numFmtId="4" fontId="2" fillId="56" borderId="23" xfId="340" applyNumberFormat="1" applyFont="1" applyFill="1" applyBorder="1"/>
    <xf numFmtId="3" fontId="99" fillId="56" borderId="23" xfId="340" applyNumberFormat="1" applyFont="1" applyFill="1" applyBorder="1" applyAlignment="1">
      <alignment horizontal="right"/>
    </xf>
    <xf numFmtId="3" fontId="2" fillId="56" borderId="23" xfId="0" applyNumberFormat="1" applyFont="1" applyFill="1" applyBorder="1" applyAlignment="1">
      <alignment horizontal="right"/>
    </xf>
    <xf numFmtId="0" fontId="107" fillId="57" borderId="0" xfId="0" applyNumberFormat="1" applyFont="1" applyFill="1" applyBorder="1"/>
    <xf numFmtId="0" fontId="107" fillId="57" borderId="0" xfId="340" applyNumberFormat="1" applyFont="1" applyFill="1" applyBorder="1"/>
    <xf numFmtId="0" fontId="107" fillId="57" borderId="0" xfId="340" applyNumberFormat="1" applyFont="1" applyFill="1" applyBorder="1" applyAlignment="1">
      <alignment horizontal="right"/>
    </xf>
    <xf numFmtId="0" fontId="98" fillId="57" borderId="0" xfId="0" applyNumberFormat="1" applyFont="1" applyFill="1" applyBorder="1" applyAlignment="1">
      <alignment horizontal="right"/>
    </xf>
    <xf numFmtId="0" fontId="107" fillId="57" borderId="0" xfId="338" applyNumberFormat="1" applyFont="1" applyFill="1" applyBorder="1"/>
    <xf numFmtId="0" fontId="107" fillId="57" borderId="0" xfId="338" applyNumberFormat="1" applyFont="1" applyFill="1" applyBorder="1" applyAlignment="1">
      <alignment horizontal="right"/>
    </xf>
    <xf numFmtId="0" fontId="107" fillId="57" borderId="0" xfId="338" applyFont="1" applyFill="1" applyBorder="1" applyAlignment="1">
      <alignment horizontal="left"/>
    </xf>
    <xf numFmtId="0" fontId="98" fillId="57" borderId="0" xfId="338" applyNumberFormat="1" applyFont="1" applyFill="1" applyBorder="1"/>
    <xf numFmtId="0" fontId="107" fillId="57" borderId="0" xfId="0" applyNumberFormat="1" applyFont="1" applyFill="1"/>
    <xf numFmtId="0" fontId="107" fillId="57" borderId="0" xfId="321" applyFont="1" applyFill="1" applyBorder="1"/>
    <xf numFmtId="0" fontId="98" fillId="57" borderId="0" xfId="321" applyNumberFormat="1" applyFont="1" applyFill="1"/>
    <xf numFmtId="0" fontId="98" fillId="57" borderId="0" xfId="321" applyFont="1" applyFill="1" applyAlignment="1">
      <alignment horizontal="right"/>
    </xf>
    <xf numFmtId="0" fontId="98" fillId="57" borderId="0" xfId="321" applyFont="1" applyFill="1" applyBorder="1" applyAlignment="1">
      <alignment horizontal="left"/>
    </xf>
    <xf numFmtId="0" fontId="98" fillId="57" borderId="0" xfId="321" applyFont="1" applyFill="1" applyBorder="1"/>
    <xf numFmtId="3" fontId="102" fillId="52" borderId="9" xfId="0" applyNumberFormat="1" applyFont="1" applyFill="1" applyBorder="1" applyAlignment="1">
      <alignment vertical="center"/>
    </xf>
    <xf numFmtId="0" fontId="2" fillId="52" borderId="9" xfId="0" applyFont="1" applyFill="1" applyBorder="1"/>
    <xf numFmtId="0" fontId="11" fillId="56" borderId="0" xfId="0" applyFont="1" applyFill="1" applyBorder="1" applyAlignment="1">
      <alignment horizontal="center" vertical="center"/>
    </xf>
    <xf numFmtId="0" fontId="11" fillId="56" borderId="30" xfId="0" applyFont="1" applyFill="1" applyBorder="1" applyAlignment="1">
      <alignment horizontal="center" vertical="center"/>
    </xf>
    <xf numFmtId="0" fontId="2" fillId="57" borderId="17" xfId="0" applyFont="1" applyFill="1" applyBorder="1" applyAlignment="1">
      <alignment vertical="center"/>
    </xf>
    <xf numFmtId="0" fontId="2" fillId="57" borderId="0" xfId="0" applyFont="1" applyFill="1" applyBorder="1" applyAlignment="1">
      <alignment vertical="center"/>
    </xf>
    <xf numFmtId="0" fontId="2" fillId="57" borderId="30" xfId="0" applyFont="1" applyFill="1" applyBorder="1" applyAlignment="1">
      <alignment vertical="center"/>
    </xf>
    <xf numFmtId="0" fontId="2" fillId="57" borderId="0" xfId="0" applyFont="1" applyFill="1" applyAlignment="1">
      <alignment vertical="center"/>
    </xf>
    <xf numFmtId="3" fontId="2" fillId="57" borderId="0" xfId="0" applyNumberFormat="1" applyFont="1" applyFill="1" applyBorder="1" applyAlignment="1">
      <alignment vertical="center"/>
    </xf>
    <xf numFmtId="3" fontId="2" fillId="57" borderId="30" xfId="0" applyNumberFormat="1" applyFont="1" applyFill="1" applyBorder="1" applyAlignment="1">
      <alignment vertical="center"/>
    </xf>
    <xf numFmtId="165" fontId="2" fillId="57" borderId="0" xfId="368" applyNumberFormat="1" applyFont="1" applyFill="1" applyBorder="1" applyAlignment="1">
      <alignment vertical="center"/>
    </xf>
    <xf numFmtId="165" fontId="2" fillId="57" borderId="17" xfId="368" applyNumberFormat="1" applyFont="1" applyFill="1" applyBorder="1" applyAlignment="1">
      <alignment vertical="center"/>
    </xf>
    <xf numFmtId="165" fontId="2" fillId="57" borderId="30" xfId="368" applyNumberFormat="1" applyFont="1" applyFill="1" applyBorder="1" applyAlignment="1">
      <alignment vertical="center"/>
    </xf>
    <xf numFmtId="0" fontId="98" fillId="57" borderId="30" xfId="0" applyNumberFormat="1" applyFont="1" applyFill="1" applyBorder="1" applyAlignment="1">
      <alignment vertical="center"/>
    </xf>
    <xf numFmtId="0" fontId="2" fillId="52" borderId="0" xfId="342" applyNumberFormat="1" applyFont="1" applyFill="1" applyBorder="1"/>
    <xf numFmtId="0" fontId="107" fillId="57" borderId="0" xfId="0" applyFont="1" applyFill="1" applyBorder="1" applyAlignment="1">
      <alignment vertical="center"/>
    </xf>
    <xf numFmtId="0" fontId="107" fillId="57" borderId="0" xfId="0" applyFont="1" applyFill="1" applyBorder="1" applyAlignment="1">
      <alignment horizontal="left" vertical="center"/>
    </xf>
    <xf numFmtId="0" fontId="98" fillId="57" borderId="30" xfId="0" applyFont="1" applyFill="1" applyBorder="1" applyAlignment="1">
      <alignment vertical="center"/>
    </xf>
    <xf numFmtId="0" fontId="11" fillId="57" borderId="0" xfId="305" applyFont="1" applyFill="1" applyBorder="1" applyAlignment="1">
      <alignment horizontal="left"/>
    </xf>
    <xf numFmtId="0" fontId="11" fillId="57" borderId="0" xfId="305" applyNumberFormat="1" applyFont="1" applyFill="1" applyBorder="1" applyAlignment="1">
      <alignment horizontal="right"/>
    </xf>
    <xf numFmtId="0" fontId="2" fillId="57" borderId="0" xfId="305" applyNumberFormat="1" applyFont="1" applyFill="1" applyBorder="1" applyAlignment="1">
      <alignment horizontal="right"/>
    </xf>
    <xf numFmtId="0" fontId="2" fillId="57" borderId="30" xfId="305" applyNumberFormat="1" applyFont="1" applyFill="1" applyBorder="1" applyAlignment="1">
      <alignment horizontal="right"/>
    </xf>
    <xf numFmtId="0" fontId="2" fillId="57" borderId="0" xfId="305" applyNumberFormat="1" applyFont="1" applyFill="1" applyBorder="1"/>
    <xf numFmtId="0" fontId="2" fillId="57" borderId="30" xfId="305" applyNumberFormat="1" applyFont="1" applyFill="1" applyBorder="1"/>
    <xf numFmtId="0" fontId="11" fillId="57" borderId="30" xfId="305" applyNumberFormat="1" applyFont="1" applyFill="1" applyBorder="1" applyAlignment="1">
      <alignment horizontal="right"/>
    </xf>
    <xf numFmtId="0" fontId="11" fillId="57" borderId="30" xfId="305" applyFont="1" applyFill="1" applyBorder="1" applyAlignment="1">
      <alignment horizontal="right"/>
    </xf>
    <xf numFmtId="0" fontId="11" fillId="57" borderId="0" xfId="305" applyFont="1" applyFill="1" applyBorder="1" applyAlignment="1">
      <alignment horizontal="right"/>
    </xf>
    <xf numFmtId="0" fontId="17" fillId="57" borderId="30" xfId="305" applyFont="1" applyFill="1" applyBorder="1" applyAlignment="1">
      <alignment horizontal="center"/>
    </xf>
    <xf numFmtId="0" fontId="14" fillId="56" borderId="0" xfId="305" applyNumberFormat="1" applyFont="1" applyFill="1" applyBorder="1" applyAlignment="1">
      <alignment horizontal="left"/>
    </xf>
    <xf numFmtId="0" fontId="11" fillId="56" borderId="0" xfId="305" applyFont="1" applyFill="1" applyBorder="1" applyAlignment="1">
      <alignment horizontal="right"/>
    </xf>
    <xf numFmtId="0" fontId="11" fillId="56" borderId="30" xfId="305" applyFont="1" applyFill="1" applyBorder="1" applyAlignment="1">
      <alignment horizontal="right"/>
    </xf>
    <xf numFmtId="0" fontId="98" fillId="57" borderId="0" xfId="321" applyNumberFormat="1" applyFont="1" applyFill="1" applyBorder="1"/>
    <xf numFmtId="0" fontId="2" fillId="0" borderId="0" xfId="0" applyNumberFormat="1" applyFont="1" applyFill="1" applyBorder="1"/>
    <xf numFmtId="0" fontId="2" fillId="0" borderId="0" xfId="0" applyNumberFormat="1" applyFont="1" applyBorder="1" applyAlignment="1">
      <alignment horizontal="right"/>
    </xf>
    <xf numFmtId="3" fontId="2" fillId="0" borderId="0" xfId="351" applyNumberFormat="1" applyFont="1" applyFill="1" applyBorder="1" applyAlignment="1">
      <alignment horizontal="right"/>
    </xf>
    <xf numFmtId="3" fontId="2" fillId="0" borderId="0" xfId="351" applyNumberFormat="1" applyFont="1" applyFill="1" applyBorder="1"/>
    <xf numFmtId="3" fontId="11" fillId="0" borderId="0" xfId="351" applyNumberFormat="1" applyFont="1" applyFill="1" applyBorder="1"/>
    <xf numFmtId="0" fontId="2" fillId="56" borderId="0" xfId="0" applyNumberFormat="1" applyFont="1" applyFill="1" applyBorder="1"/>
    <xf numFmtId="0" fontId="2" fillId="56" borderId="0" xfId="0" applyFont="1" applyFill="1" applyBorder="1"/>
    <xf numFmtId="0" fontId="11" fillId="56" borderId="23" xfId="351" applyNumberFormat="1" applyFont="1" applyFill="1" applyBorder="1" applyAlignment="1">
      <alignment horizontal="right"/>
    </xf>
    <xf numFmtId="0" fontId="11" fillId="56" borderId="23" xfId="351" applyNumberFormat="1" applyFont="1" applyFill="1" applyBorder="1"/>
    <xf numFmtId="0" fontId="11" fillId="56" borderId="23" xfId="0" applyFont="1" applyFill="1" applyBorder="1" applyAlignment="1">
      <alignment horizontal="right"/>
    </xf>
    <xf numFmtId="0" fontId="2" fillId="52" borderId="0" xfId="351" applyNumberFormat="1" applyFont="1" applyFill="1" applyBorder="1" applyAlignment="1">
      <alignment horizontal="right"/>
    </xf>
    <xf numFmtId="0" fontId="2" fillId="52" borderId="0" xfId="351" applyNumberFormat="1" applyFont="1" applyFill="1" applyBorder="1"/>
    <xf numFmtId="0" fontId="11" fillId="52" borderId="0" xfId="351" applyNumberFormat="1" applyFont="1" applyFill="1" applyBorder="1"/>
    <xf numFmtId="3" fontId="2" fillId="52" borderId="0" xfId="350" applyNumberFormat="1" applyFont="1" applyFill="1" applyBorder="1" applyAlignment="1">
      <alignment horizontal="right"/>
    </xf>
    <xf numFmtId="3" fontId="2" fillId="52" borderId="0" xfId="351" applyNumberFormat="1" applyFont="1" applyFill="1" applyBorder="1" applyAlignment="1">
      <alignment horizontal="right"/>
    </xf>
    <xf numFmtId="3" fontId="2" fillId="52" borderId="0" xfId="351" applyNumberFormat="1" applyFont="1" applyFill="1" applyBorder="1"/>
    <xf numFmtId="3" fontId="2" fillId="52" borderId="23" xfId="351" applyNumberFormat="1" applyFont="1" applyFill="1" applyBorder="1" applyAlignment="1">
      <alignment horizontal="right"/>
    </xf>
    <xf numFmtId="3" fontId="2" fillId="52" borderId="23" xfId="351" applyNumberFormat="1" applyFont="1" applyFill="1" applyBorder="1"/>
    <xf numFmtId="3" fontId="11" fillId="52" borderId="0" xfId="351" applyNumberFormat="1" applyFont="1" applyFill="1" applyBorder="1"/>
    <xf numFmtId="3" fontId="13" fillId="52" borderId="0" xfId="351" applyNumberFormat="1" applyFont="1" applyFill="1" applyBorder="1"/>
    <xf numFmtId="3" fontId="9" fillId="52" borderId="0" xfId="351" applyNumberFormat="1" applyFont="1" applyFill="1" applyBorder="1" applyAlignment="1">
      <alignment horizontal="right"/>
    </xf>
    <xf numFmtId="3" fontId="9" fillId="52" borderId="0" xfId="351" applyNumberFormat="1" applyFont="1" applyFill="1" applyBorder="1"/>
    <xf numFmtId="3" fontId="11" fillId="52" borderId="23" xfId="351" applyNumberFormat="1" applyFont="1" applyFill="1" applyBorder="1"/>
    <xf numFmtId="0" fontId="2" fillId="52" borderId="0" xfId="0" quotePrefix="1" applyNumberFormat="1" applyFont="1" applyFill="1" applyBorder="1" applyAlignment="1">
      <alignment horizontal="right"/>
    </xf>
    <xf numFmtId="0" fontId="2" fillId="52" borderId="0" xfId="0" applyNumberFormat="1" applyFont="1" applyFill="1" applyBorder="1" applyAlignment="1">
      <alignment horizontal="right"/>
    </xf>
    <xf numFmtId="3" fontId="2" fillId="52" borderId="0" xfId="351" quotePrefix="1" applyNumberFormat="1" applyFont="1" applyFill="1" applyBorder="1" applyAlignment="1">
      <alignment horizontal="right"/>
    </xf>
    <xf numFmtId="3" fontId="11" fillId="52" borderId="9" xfId="351" applyNumberFormat="1" applyFont="1" applyFill="1" applyBorder="1"/>
    <xf numFmtId="3" fontId="13" fillId="52" borderId="0" xfId="0" applyNumberFormat="1" applyFont="1" applyFill="1" applyBorder="1" applyAlignment="1">
      <alignment vertical="center"/>
    </xf>
    <xf numFmtId="3" fontId="13" fillId="52" borderId="0" xfId="0" applyNumberFormat="1" applyFont="1" applyFill="1" applyBorder="1" applyAlignment="1"/>
    <xf numFmtId="0" fontId="2" fillId="56" borderId="0" xfId="0" applyFont="1" applyFill="1" applyBorder="1" applyAlignment="1">
      <alignment horizontal="left" vertical="center"/>
    </xf>
    <xf numFmtId="0" fontId="107" fillId="56" borderId="0" xfId="0" applyFont="1" applyFill="1" applyBorder="1"/>
    <xf numFmtId="0" fontId="98" fillId="56" borderId="0" xfId="0" applyFont="1" applyFill="1" applyBorder="1"/>
    <xf numFmtId="0" fontId="98" fillId="56" borderId="0" xfId="321" applyNumberFormat="1" applyFont="1" applyFill="1" applyBorder="1"/>
    <xf numFmtId="0" fontId="107" fillId="56" borderId="0" xfId="321" applyFont="1" applyFill="1" applyBorder="1" applyAlignment="1">
      <alignment horizontal="right"/>
    </xf>
    <xf numFmtId="3" fontId="3" fillId="56" borderId="0" xfId="0" quotePrefix="1" applyNumberFormat="1" applyFont="1" applyFill="1" applyBorder="1" applyAlignment="1">
      <alignment horizontal="left" vertical="center"/>
    </xf>
    <xf numFmtId="3" fontId="3" fillId="56" borderId="15" xfId="0" quotePrefix="1" applyNumberFormat="1" applyFont="1" applyFill="1" applyBorder="1" applyAlignment="1">
      <alignment horizontal="left" vertical="center"/>
    </xf>
    <xf numFmtId="0" fontId="11" fillId="56" borderId="0" xfId="350" applyNumberFormat="1" applyFont="1" applyFill="1" applyBorder="1" applyAlignment="1"/>
    <xf numFmtId="0" fontId="2" fillId="56" borderId="23" xfId="351" applyNumberFormat="1" applyFont="1" applyFill="1" applyBorder="1"/>
    <xf numFmtId="0" fontId="2" fillId="52" borderId="23" xfId="351" applyNumberFormat="1" applyFont="1" applyFill="1" applyBorder="1"/>
    <xf numFmtId="0" fontId="13" fillId="52" borderId="0" xfId="351" applyNumberFormat="1" applyFont="1" applyFill="1" applyBorder="1"/>
    <xf numFmtId="0" fontId="11" fillId="52" borderId="9" xfId="351" applyNumberFormat="1" applyFont="1" applyFill="1" applyBorder="1"/>
    <xf numFmtId="0" fontId="2" fillId="0" borderId="0" xfId="351" applyNumberFormat="1" applyFont="1" applyBorder="1"/>
    <xf numFmtId="0" fontId="11" fillId="0" borderId="0" xfId="351" applyNumberFormat="1" applyFont="1" applyBorder="1"/>
    <xf numFmtId="0" fontId="0" fillId="0" borderId="0" xfId="0" applyBorder="1"/>
    <xf numFmtId="0" fontId="13" fillId="56" borderId="0" xfId="340" applyFont="1" applyFill="1" applyBorder="1" applyAlignment="1">
      <alignment horizontal="left"/>
    </xf>
    <xf numFmtId="0" fontId="13" fillId="52" borderId="0" xfId="340" applyFont="1" applyFill="1" applyBorder="1" applyAlignment="1">
      <alignment horizontal="left"/>
    </xf>
    <xf numFmtId="0" fontId="2" fillId="52" borderId="0" xfId="344" applyFont="1" applyFill="1" applyBorder="1" applyAlignment="1">
      <alignment horizontal="right" vertical="top" wrapText="1"/>
    </xf>
    <xf numFmtId="0" fontId="107" fillId="57" borderId="0" xfId="0" applyNumberFormat="1" applyFont="1" applyFill="1" applyBorder="1" applyAlignment="1">
      <alignment horizontal="right"/>
    </xf>
    <xf numFmtId="0" fontId="98" fillId="57" borderId="0" xfId="0" applyNumberFormat="1" applyFont="1" applyFill="1" applyBorder="1" applyAlignment="1">
      <alignment horizontal="right" vertical="center"/>
    </xf>
    <xf numFmtId="0" fontId="0" fillId="0" borderId="0" xfId="0" applyAlignment="1">
      <alignment horizontal="right"/>
    </xf>
    <xf numFmtId="0" fontId="2" fillId="52" borderId="23" xfId="344" applyFont="1" applyFill="1" applyBorder="1" applyAlignment="1">
      <alignment vertical="top" wrapText="1"/>
    </xf>
    <xf numFmtId="3" fontId="2" fillId="52" borderId="30" xfId="0" applyNumberFormat="1" applyFont="1" applyFill="1" applyBorder="1" applyAlignment="1">
      <alignment horizontal="right"/>
    </xf>
    <xf numFmtId="168" fontId="2" fillId="50" borderId="0" xfId="0" applyNumberFormat="1" applyFont="1" applyFill="1" applyBorder="1" applyAlignment="1" applyProtection="1">
      <alignment horizontal="right"/>
      <protection locked="0"/>
    </xf>
    <xf numFmtId="168" fontId="2" fillId="50" borderId="30" xfId="0" applyNumberFormat="1" applyFont="1" applyFill="1" applyBorder="1" applyAlignment="1" applyProtection="1">
      <alignment horizontal="right"/>
      <protection locked="0"/>
    </xf>
    <xf numFmtId="168" fontId="2" fillId="50" borderId="23" xfId="0" applyNumberFormat="1" applyFont="1" applyFill="1" applyBorder="1" applyAlignment="1" applyProtection="1">
      <alignment horizontal="right"/>
      <protection locked="0"/>
    </xf>
    <xf numFmtId="168" fontId="2" fillId="50" borderId="31" xfId="0" applyNumberFormat="1" applyFont="1" applyFill="1" applyBorder="1" applyAlignment="1" applyProtection="1">
      <alignment horizontal="right"/>
      <protection locked="0"/>
    </xf>
    <xf numFmtId="0" fontId="2" fillId="57" borderId="0" xfId="0" applyNumberFormat="1" applyFont="1" applyFill="1" applyBorder="1" applyAlignment="1">
      <alignment horizontal="right"/>
    </xf>
    <xf numFmtId="0" fontId="11" fillId="57" borderId="0" xfId="0" applyNumberFormat="1" applyFont="1" applyFill="1" applyBorder="1" applyAlignment="1">
      <alignment horizontal="right"/>
    </xf>
    <xf numFmtId="165" fontId="2" fillId="52" borderId="0" xfId="368" applyNumberFormat="1" applyFont="1" applyFill="1" applyBorder="1" applyAlignment="1">
      <alignment vertical="center"/>
    </xf>
    <xf numFmtId="165" fontId="102" fillId="52" borderId="23" xfId="368" applyNumberFormat="1" applyFont="1" applyFill="1" applyBorder="1" applyAlignment="1">
      <alignment vertical="center"/>
    </xf>
    <xf numFmtId="2" fontId="102" fillId="52" borderId="0" xfId="0" applyNumberFormat="1" applyFont="1" applyFill="1" applyAlignment="1">
      <alignment horizontal="right"/>
    </xf>
    <xf numFmtId="2" fontId="4" fillId="52" borderId="0" xfId="340" applyNumberFormat="1" applyFont="1" applyFill="1" applyBorder="1"/>
    <xf numFmtId="0" fontId="7" fillId="0" borderId="0" xfId="0" applyFont="1" applyFill="1" applyBorder="1"/>
    <xf numFmtId="0" fontId="7" fillId="0" borderId="0" xfId="0" applyFont="1" applyFill="1" applyBorder="1" applyAlignment="1">
      <alignment horizontal="right"/>
    </xf>
    <xf numFmtId="0" fontId="6" fillId="0" borderId="0" xfId="0" applyFont="1" applyFill="1" applyBorder="1" applyAlignment="1">
      <alignment horizontal="right"/>
    </xf>
    <xf numFmtId="0" fontId="19" fillId="0" borderId="0" xfId="0" applyFont="1" applyFill="1" applyBorder="1"/>
    <xf numFmtId="0" fontId="107" fillId="57" borderId="30" xfId="0" applyNumberFormat="1" applyFont="1" applyFill="1" applyBorder="1" applyAlignment="1"/>
    <xf numFmtId="0" fontId="11" fillId="58" borderId="31" xfId="0" applyFont="1" applyFill="1" applyBorder="1" applyAlignment="1">
      <alignment horizontal="left"/>
    </xf>
    <xf numFmtId="0" fontId="2" fillId="50" borderId="30" xfId="305" applyFont="1" applyFill="1" applyBorder="1" applyAlignment="1">
      <alignment wrapText="1"/>
    </xf>
    <xf numFmtId="0" fontId="2" fillId="50" borderId="30" xfId="305" applyFont="1" applyFill="1" applyBorder="1" applyAlignment="1">
      <alignment horizontal="left" wrapText="1"/>
    </xf>
    <xf numFmtId="0" fontId="6" fillId="0" borderId="0" xfId="0" applyFont="1" applyFill="1" applyBorder="1" applyAlignment="1"/>
    <xf numFmtId="3" fontId="6" fillId="0" borderId="0" xfId="0" applyNumberFormat="1" applyFont="1" applyFill="1" applyBorder="1" applyAlignment="1">
      <alignment horizontal="right"/>
    </xf>
    <xf numFmtId="3" fontId="7" fillId="0" borderId="0" xfId="0" applyNumberFormat="1" applyFont="1" applyFill="1" applyBorder="1" applyAlignment="1">
      <alignment horizontal="right"/>
    </xf>
    <xf numFmtId="43" fontId="107" fillId="57" borderId="0" xfId="176" applyNumberFormat="1" applyFont="1" applyFill="1" applyBorder="1" applyAlignment="1">
      <alignment horizontal="right"/>
    </xf>
    <xf numFmtId="1" fontId="11" fillId="58" borderId="23" xfId="0" applyNumberFormat="1" applyFont="1" applyFill="1" applyBorder="1" applyAlignment="1">
      <alignment horizontal="right"/>
    </xf>
    <xf numFmtId="3" fontId="12" fillId="50" borderId="0" xfId="176" applyNumberFormat="1" applyFont="1" applyFill="1" applyBorder="1" applyAlignment="1">
      <alignment horizontal="right"/>
    </xf>
    <xf numFmtId="3" fontId="2" fillId="50" borderId="0" xfId="176" applyNumberFormat="1" applyFont="1" applyFill="1" applyBorder="1" applyAlignment="1">
      <alignment horizontal="right"/>
    </xf>
    <xf numFmtId="3" fontId="11" fillId="50" borderId="0" xfId="176" applyNumberFormat="1" applyFont="1" applyFill="1" applyBorder="1" applyAlignment="1">
      <alignment horizontal="right"/>
    </xf>
    <xf numFmtId="3" fontId="12" fillId="50" borderId="23" xfId="176" applyNumberFormat="1" applyFont="1" applyFill="1" applyBorder="1" applyAlignment="1">
      <alignment horizontal="right"/>
    </xf>
    <xf numFmtId="3" fontId="2" fillId="50" borderId="23" xfId="176" applyNumberFormat="1" applyFont="1" applyFill="1" applyBorder="1" applyAlignment="1">
      <alignment horizontal="right"/>
    </xf>
    <xf numFmtId="0" fontId="7" fillId="0" borderId="0" xfId="0" applyFont="1" applyFill="1" applyBorder="1" applyAlignment="1"/>
    <xf numFmtId="0" fontId="109" fillId="52" borderId="23" xfId="0" applyFont="1" applyFill="1" applyBorder="1" applyAlignment="1">
      <alignment vertical="center"/>
    </xf>
    <xf numFmtId="3" fontId="2" fillId="52" borderId="0" xfId="0" applyNumberFormat="1" applyFont="1" applyFill="1" applyBorder="1" applyAlignment="1">
      <alignment vertical="center"/>
    </xf>
    <xf numFmtId="3" fontId="11" fillId="52" borderId="0" xfId="0" applyNumberFormat="1" applyFont="1" applyFill="1" applyBorder="1" applyAlignment="1">
      <alignment vertical="center"/>
    </xf>
    <xf numFmtId="165" fontId="2" fillId="52" borderId="23" xfId="368" applyNumberFormat="1" applyFont="1" applyFill="1" applyBorder="1" applyAlignment="1">
      <alignment vertical="center"/>
    </xf>
    <xf numFmtId="3" fontId="2" fillId="52" borderId="0" xfId="0" applyNumberFormat="1" applyFont="1" applyFill="1" applyBorder="1" applyAlignment="1">
      <alignment horizontal="right" vertical="center"/>
    </xf>
    <xf numFmtId="3" fontId="2" fillId="52" borderId="0" xfId="0" quotePrefix="1" applyNumberFormat="1" applyFont="1" applyFill="1" applyBorder="1" applyAlignment="1">
      <alignment horizontal="right" vertical="center"/>
    </xf>
    <xf numFmtId="3" fontId="2" fillId="52" borderId="23" xfId="0" applyNumberFormat="1" applyFont="1" applyFill="1" applyBorder="1" applyAlignment="1">
      <alignment vertical="center"/>
    </xf>
    <xf numFmtId="3" fontId="11" fillId="52" borderId="0" xfId="0" applyNumberFormat="1" applyFont="1" applyFill="1" applyBorder="1" applyAlignment="1">
      <alignment horizontal="right" vertical="center"/>
    </xf>
    <xf numFmtId="3" fontId="11" fillId="52" borderId="23" xfId="0" applyNumberFormat="1" applyFont="1" applyFill="1" applyBorder="1" applyAlignment="1">
      <alignment vertical="center"/>
    </xf>
    <xf numFmtId="165" fontId="2" fillId="52" borderId="0" xfId="368" applyNumberFormat="1" applyFont="1" applyFill="1" applyBorder="1" applyAlignment="1">
      <alignment horizontal="right" vertical="center"/>
    </xf>
    <xf numFmtId="165" fontId="2" fillId="52" borderId="0" xfId="368" quotePrefix="1" applyNumberFormat="1" applyFont="1" applyFill="1" applyBorder="1" applyAlignment="1">
      <alignment horizontal="right" vertical="center"/>
    </xf>
    <xf numFmtId="165" fontId="2" fillId="52" borderId="23" xfId="368" applyNumberFormat="1" applyFont="1" applyFill="1" applyBorder="1" applyAlignment="1">
      <alignment horizontal="right" vertical="center"/>
    </xf>
    <xf numFmtId="9" fontId="2" fillId="52" borderId="23" xfId="368" applyFont="1" applyFill="1" applyBorder="1" applyAlignment="1">
      <alignment vertical="center"/>
    </xf>
    <xf numFmtId="2" fontId="2" fillId="52" borderId="0" xfId="0" applyNumberFormat="1" applyFont="1" applyFill="1" applyBorder="1" applyAlignment="1">
      <alignment vertical="center"/>
    </xf>
    <xf numFmtId="3" fontId="2" fillId="52" borderId="24" xfId="0" applyNumberFormat="1" applyFont="1" applyFill="1" applyBorder="1" applyAlignment="1">
      <alignment horizontal="right"/>
    </xf>
    <xf numFmtId="0" fontId="11" fillId="57" borderId="0" xfId="0" applyFont="1" applyFill="1" applyBorder="1"/>
    <xf numFmtId="0" fontId="11" fillId="57" borderId="0" xfId="0" applyFont="1" applyFill="1" applyBorder="1" applyAlignment="1">
      <alignment horizontal="right"/>
    </xf>
    <xf numFmtId="0" fontId="107" fillId="57" borderId="0" xfId="340" applyFont="1" applyFill="1"/>
    <xf numFmtId="0" fontId="110" fillId="57" borderId="0" xfId="340" applyFont="1" applyFill="1" applyBorder="1"/>
    <xf numFmtId="0" fontId="107" fillId="0" borderId="0" xfId="0" applyNumberFormat="1" applyFont="1" applyFill="1" applyBorder="1" applyAlignment="1">
      <alignment horizontal="right"/>
    </xf>
    <xf numFmtId="0" fontId="107" fillId="0" borderId="0" xfId="0" applyFont="1" applyFill="1" applyBorder="1"/>
    <xf numFmtId="0" fontId="0" fillId="0" borderId="0" xfId="0" applyBorder="1" applyAlignment="1">
      <alignment horizontal="right"/>
    </xf>
    <xf numFmtId="0" fontId="2" fillId="0" borderId="0" xfId="0" applyFont="1" applyBorder="1" applyAlignment="1">
      <alignment horizontal="right"/>
    </xf>
    <xf numFmtId="0" fontId="11" fillId="56" borderId="17" xfId="0" applyFont="1" applyFill="1" applyBorder="1" applyAlignment="1">
      <alignment horizontal="right"/>
    </xf>
    <xf numFmtId="168" fontId="2" fillId="50" borderId="17" xfId="0" applyNumberFormat="1" applyFont="1" applyFill="1" applyBorder="1" applyAlignment="1" applyProtection="1">
      <alignment horizontal="right"/>
      <protection locked="0"/>
    </xf>
    <xf numFmtId="3" fontId="2" fillId="52" borderId="17" xfId="0" applyNumberFormat="1" applyFont="1" applyFill="1" applyBorder="1" applyAlignment="1">
      <alignment horizontal="right"/>
    </xf>
    <xf numFmtId="168" fontId="2" fillId="50" borderId="15" xfId="0" applyNumberFormat="1" applyFont="1" applyFill="1" applyBorder="1" applyAlignment="1" applyProtection="1">
      <alignment horizontal="right"/>
      <protection locked="0"/>
    </xf>
    <xf numFmtId="0" fontId="104" fillId="0" borderId="0" xfId="0" applyFont="1" applyFill="1" applyBorder="1"/>
    <xf numFmtId="0" fontId="107" fillId="57" borderId="0" xfId="338" applyFont="1" applyFill="1"/>
    <xf numFmtId="0" fontId="107" fillId="0" borderId="0" xfId="338" applyNumberFormat="1" applyFont="1" applyFill="1" applyBorder="1" applyAlignment="1">
      <alignment horizontal="right"/>
    </xf>
    <xf numFmtId="0" fontId="107" fillId="0" borderId="0" xfId="338" applyFont="1" applyFill="1"/>
    <xf numFmtId="0" fontId="107" fillId="57" borderId="0" xfId="338" applyNumberFormat="1" applyFont="1" applyFill="1" applyBorder="1" applyAlignment="1">
      <alignment horizontal="left"/>
    </xf>
    <xf numFmtId="0" fontId="2" fillId="52" borderId="23" xfId="0" quotePrefix="1" applyFont="1" applyFill="1" applyBorder="1" applyAlignment="1">
      <alignment vertical="center"/>
    </xf>
    <xf numFmtId="0" fontId="2" fillId="0" borderId="0" xfId="305" applyFont="1"/>
    <xf numFmtId="0" fontId="11" fillId="0" borderId="0" xfId="305" applyFont="1"/>
    <xf numFmtId="3" fontId="11" fillId="52" borderId="9" xfId="305" applyNumberFormat="1" applyFont="1" applyFill="1" applyBorder="1" applyAlignment="1" applyProtection="1">
      <alignment horizontal="right" vertical="top" wrapText="1"/>
      <protection locked="0"/>
    </xf>
    <xf numFmtId="3" fontId="11" fillId="52" borderId="32" xfId="305" applyNumberFormat="1" applyFont="1" applyFill="1" applyBorder="1" applyAlignment="1" applyProtection="1">
      <alignment horizontal="right" vertical="top" wrapText="1"/>
      <protection locked="0"/>
    </xf>
    <xf numFmtId="3" fontId="2" fillId="52" borderId="30" xfId="305" applyNumberFormat="1" applyFont="1" applyFill="1" applyBorder="1" applyAlignment="1">
      <alignment horizontal="right" vertical="top" wrapText="1"/>
    </xf>
    <xf numFmtId="170" fontId="2" fillId="52" borderId="30" xfId="305" applyNumberFormat="1" applyFont="1" applyFill="1" applyBorder="1" applyAlignment="1">
      <alignment horizontal="right" vertical="top" wrapText="1"/>
    </xf>
    <xf numFmtId="170" fontId="2" fillId="52" borderId="0" xfId="305" applyNumberFormat="1" applyFont="1" applyFill="1" applyBorder="1" applyAlignment="1">
      <alignment horizontal="right" vertical="top" wrapText="1"/>
    </xf>
    <xf numFmtId="170" fontId="2" fillId="52" borderId="0" xfId="305" applyNumberFormat="1" applyFont="1" applyFill="1" applyBorder="1" applyAlignment="1" applyProtection="1">
      <alignment horizontal="right" vertical="top" wrapText="1"/>
      <protection locked="0"/>
    </xf>
    <xf numFmtId="170" fontId="2" fillId="52" borderId="30" xfId="305" applyNumberFormat="1" applyFont="1" applyFill="1" applyBorder="1" applyAlignment="1" applyProtection="1">
      <alignment horizontal="right" vertical="top" wrapText="1"/>
      <protection locked="0"/>
    </xf>
    <xf numFmtId="3" fontId="2" fillId="52" borderId="30" xfId="305" applyNumberFormat="1" applyFont="1" applyFill="1" applyBorder="1" applyAlignment="1" applyProtection="1">
      <alignment horizontal="right" vertical="top" wrapText="1"/>
      <protection locked="0"/>
    </xf>
    <xf numFmtId="3" fontId="2" fillId="52" borderId="0" xfId="305" applyNumberFormat="1" applyFont="1" applyFill="1" applyBorder="1" applyAlignment="1" applyProtection="1">
      <alignment horizontal="right" vertical="top" wrapText="1"/>
      <protection locked="0"/>
    </xf>
    <xf numFmtId="0" fontId="2" fillId="52" borderId="0" xfId="305" applyFont="1" applyFill="1" applyBorder="1" applyAlignment="1" applyProtection="1">
      <alignment horizontal="right" vertical="top" wrapText="1"/>
      <protection locked="0"/>
    </xf>
    <xf numFmtId="3" fontId="2" fillId="52" borderId="0" xfId="305" applyNumberFormat="1" applyFont="1" applyFill="1" applyBorder="1" applyAlignment="1" applyProtection="1">
      <alignment horizontal="right" vertical="center" wrapText="1"/>
      <protection locked="0"/>
    </xf>
    <xf numFmtId="3" fontId="2" fillId="52" borderId="30" xfId="305" applyNumberFormat="1" applyFont="1" applyFill="1" applyBorder="1" applyAlignment="1" applyProtection="1">
      <alignment horizontal="right" vertical="center" wrapText="1"/>
      <protection locked="0"/>
    </xf>
    <xf numFmtId="3" fontId="11" fillId="52" borderId="30" xfId="305" applyNumberFormat="1" applyFont="1" applyFill="1" applyBorder="1" applyAlignment="1">
      <alignment horizontal="right" vertical="top" wrapText="1"/>
    </xf>
    <xf numFmtId="3" fontId="11" fillId="52" borderId="0" xfId="305" applyNumberFormat="1" applyFont="1" applyFill="1" applyBorder="1" applyAlignment="1">
      <alignment horizontal="right" vertical="top" wrapText="1"/>
    </xf>
    <xf numFmtId="3" fontId="11" fillId="52" borderId="30" xfId="305" applyNumberFormat="1" applyFont="1" applyFill="1" applyBorder="1" applyAlignment="1" applyProtection="1">
      <alignment horizontal="right" vertical="top" wrapText="1"/>
      <protection locked="0"/>
    </xf>
    <xf numFmtId="3" fontId="11" fillId="52" borderId="0" xfId="305" applyNumberFormat="1" applyFont="1" applyFill="1" applyBorder="1" applyAlignment="1" applyProtection="1">
      <alignment horizontal="right" vertical="top" wrapText="1"/>
      <protection locked="0"/>
    </xf>
    <xf numFmtId="169" fontId="11" fillId="52" borderId="23" xfId="176" applyNumberFormat="1" applyFont="1" applyFill="1" applyBorder="1"/>
    <xf numFmtId="169" fontId="11" fillId="52" borderId="31" xfId="176" applyNumberFormat="1" applyFont="1" applyFill="1" applyBorder="1"/>
    <xf numFmtId="0" fontId="11" fillId="52" borderId="23" xfId="305" applyFont="1" applyFill="1" applyBorder="1"/>
    <xf numFmtId="169" fontId="2" fillId="52" borderId="0" xfId="176" applyNumberFormat="1" applyFont="1" applyFill="1" applyBorder="1"/>
    <xf numFmtId="169" fontId="2" fillId="52" borderId="30" xfId="176" applyNumberFormat="1" applyFont="1" applyFill="1" applyBorder="1"/>
    <xf numFmtId="3" fontId="13" fillId="52" borderId="0" xfId="305" applyNumberFormat="1" applyFont="1" applyFill="1" applyBorder="1" applyAlignment="1" applyProtection="1">
      <alignment horizontal="right" vertical="top" wrapText="1"/>
      <protection locked="0"/>
    </xf>
    <xf numFmtId="3" fontId="13" fillId="52" borderId="32" xfId="305" applyNumberFormat="1" applyFont="1" applyFill="1" applyBorder="1" applyAlignment="1">
      <alignment horizontal="right" vertical="top" wrapText="1"/>
    </xf>
    <xf numFmtId="3" fontId="13" fillId="52" borderId="9" xfId="305" applyNumberFormat="1" applyFont="1" applyFill="1" applyBorder="1" applyAlignment="1">
      <alignment horizontal="right" vertical="top" wrapText="1"/>
    </xf>
    <xf numFmtId="3" fontId="13" fillId="52" borderId="9" xfId="305" applyNumberFormat="1" applyFont="1" applyFill="1" applyBorder="1" applyAlignment="1" applyProtection="1">
      <alignment horizontal="right" vertical="top" wrapText="1"/>
      <protection locked="0"/>
    </xf>
    <xf numFmtId="3" fontId="13" fillId="52" borderId="32" xfId="305" applyNumberFormat="1" applyFont="1" applyFill="1" applyBorder="1" applyAlignment="1" applyProtection="1">
      <alignment horizontal="right" vertical="top" wrapText="1"/>
      <protection locked="0"/>
    </xf>
    <xf numFmtId="0" fontId="13" fillId="52" borderId="9" xfId="305" applyFont="1" applyFill="1" applyBorder="1" applyAlignment="1">
      <alignment horizontal="right" vertical="top" wrapText="1"/>
    </xf>
    <xf numFmtId="0" fontId="13" fillId="52" borderId="0" xfId="305" applyFont="1" applyFill="1" applyBorder="1" applyAlignment="1">
      <alignment horizontal="right" vertical="top" wrapText="1"/>
    </xf>
    <xf numFmtId="3" fontId="13" fillId="52" borderId="30" xfId="305" applyNumberFormat="1" applyFont="1" applyFill="1" applyBorder="1" applyAlignment="1" applyProtection="1">
      <alignment horizontal="right" vertical="top" wrapText="1"/>
      <protection locked="0"/>
    </xf>
    <xf numFmtId="0" fontId="13" fillId="52" borderId="0" xfId="305" applyFont="1" applyFill="1" applyBorder="1"/>
    <xf numFmtId="0" fontId="2" fillId="52" borderId="23" xfId="305" applyFont="1" applyFill="1" applyBorder="1" applyAlignment="1">
      <alignment horizontal="right" vertical="top"/>
    </xf>
    <xf numFmtId="3" fontId="2" fillId="52" borderId="31" xfId="305" applyNumberFormat="1" applyFont="1" applyFill="1" applyBorder="1" applyAlignment="1" applyProtection="1">
      <alignment horizontal="right" vertical="top"/>
      <protection locked="0"/>
    </xf>
    <xf numFmtId="0" fontId="13" fillId="52" borderId="23" xfId="305" applyFont="1" applyFill="1" applyBorder="1" applyAlignment="1">
      <alignment horizontal="right" vertical="top" wrapText="1"/>
    </xf>
    <xf numFmtId="3" fontId="2" fillId="52" borderId="23" xfId="305" applyNumberFormat="1" applyFont="1" applyFill="1" applyBorder="1" applyAlignment="1" applyProtection="1">
      <alignment horizontal="right" vertical="top"/>
      <protection locked="0"/>
    </xf>
    <xf numFmtId="0" fontId="2" fillId="52" borderId="23" xfId="305" applyFont="1" applyFill="1" applyBorder="1"/>
    <xf numFmtId="3" fontId="11" fillId="52" borderId="32" xfId="305" applyNumberFormat="1" applyFont="1" applyFill="1" applyBorder="1" applyAlignment="1">
      <alignment horizontal="right" vertical="top" wrapText="1"/>
    </xf>
    <xf numFmtId="3" fontId="11" fillId="52" borderId="9" xfId="305" applyNumberFormat="1" applyFont="1" applyFill="1" applyBorder="1" applyAlignment="1">
      <alignment horizontal="right" vertical="top" wrapText="1"/>
    </xf>
    <xf numFmtId="3" fontId="2" fillId="52" borderId="30" xfId="305" applyNumberFormat="1" applyFont="1" applyFill="1" applyBorder="1" applyProtection="1">
      <protection locked="0"/>
    </xf>
    <xf numFmtId="3" fontId="11" fillId="52" borderId="0" xfId="305" applyNumberFormat="1" applyFont="1" applyFill="1" applyBorder="1" applyAlignment="1" applyProtection="1">
      <alignment horizontal="right" vertical="center" wrapText="1"/>
      <protection locked="0"/>
    </xf>
    <xf numFmtId="3" fontId="11" fillId="52" borderId="30" xfId="305" applyNumberFormat="1" applyFont="1" applyFill="1" applyBorder="1" applyAlignment="1" applyProtection="1">
      <alignment horizontal="right" vertical="center" wrapText="1"/>
      <protection locked="0"/>
    </xf>
    <xf numFmtId="3" fontId="2" fillId="52" borderId="32" xfId="305" applyNumberFormat="1" applyFont="1" applyFill="1" applyBorder="1" applyAlignment="1">
      <alignment horizontal="right" vertical="top" wrapText="1"/>
    </xf>
    <xf numFmtId="3" fontId="2" fillId="52" borderId="9" xfId="305" applyNumberFormat="1" applyFont="1" applyFill="1" applyBorder="1" applyAlignment="1" applyProtection="1">
      <alignment horizontal="right" vertical="top" wrapText="1"/>
      <protection locked="0"/>
    </xf>
    <xf numFmtId="3" fontId="2" fillId="52" borderId="32" xfId="305" applyNumberFormat="1" applyFont="1" applyFill="1" applyBorder="1" applyAlignment="1" applyProtection="1">
      <alignment horizontal="right" vertical="top" wrapText="1"/>
      <protection locked="0"/>
    </xf>
    <xf numFmtId="0" fontId="2" fillId="0" borderId="0" xfId="305" applyFont="1" applyFill="1" applyBorder="1"/>
    <xf numFmtId="0" fontId="11" fillId="56" borderId="31" xfId="305" applyFont="1" applyFill="1" applyBorder="1" applyAlignment="1">
      <alignment horizontal="right"/>
    </xf>
    <xf numFmtId="0" fontId="11" fillId="0" borderId="0" xfId="305" applyFont="1" applyFill="1" applyBorder="1"/>
    <xf numFmtId="0" fontId="107" fillId="57" borderId="0" xfId="305" applyFont="1" applyFill="1" applyBorder="1"/>
    <xf numFmtId="0" fontId="107" fillId="57" borderId="30" xfId="305" applyFont="1" applyFill="1" applyBorder="1"/>
    <xf numFmtId="0" fontId="107" fillId="57" borderId="30" xfId="305" applyNumberFormat="1" applyFont="1" applyFill="1" applyBorder="1"/>
    <xf numFmtId="0" fontId="11" fillId="56" borderId="30" xfId="305" applyFont="1" applyFill="1" applyBorder="1" applyAlignment="1">
      <alignment horizontal="left"/>
    </xf>
    <xf numFmtId="0" fontId="11" fillId="56" borderId="31" xfId="305" applyFont="1" applyFill="1" applyBorder="1" applyAlignment="1">
      <alignment horizontal="left"/>
    </xf>
    <xf numFmtId="0" fontId="107" fillId="57" borderId="30" xfId="0" applyNumberFormat="1" applyFont="1" applyFill="1" applyBorder="1"/>
    <xf numFmtId="0" fontId="11" fillId="56" borderId="30" xfId="0" applyFont="1" applyFill="1" applyBorder="1" applyAlignment="1">
      <alignment horizontal="left"/>
    </xf>
    <xf numFmtId="0" fontId="2" fillId="52" borderId="30" xfId="344" applyFont="1" applyFill="1" applyBorder="1" applyAlignment="1">
      <alignment vertical="top" wrapText="1"/>
    </xf>
    <xf numFmtId="0" fontId="2" fillId="52" borderId="31" xfId="344" applyFont="1" applyFill="1" applyBorder="1" applyAlignment="1">
      <alignment vertical="top" wrapText="1"/>
    </xf>
    <xf numFmtId="0" fontId="11" fillId="56" borderId="0" xfId="0" applyFont="1" applyFill="1" applyBorder="1" applyAlignment="1">
      <alignment horizontal="right"/>
    </xf>
    <xf numFmtId="0" fontId="107" fillId="57" borderId="0" xfId="0" applyNumberFormat="1" applyFont="1" applyFill="1" applyBorder="1" applyAlignment="1">
      <alignment horizontal="right"/>
    </xf>
    <xf numFmtId="0" fontId="11" fillId="56" borderId="17" xfId="0" applyFont="1" applyFill="1" applyBorder="1" applyAlignment="1">
      <alignment horizontal="right"/>
    </xf>
    <xf numFmtId="0" fontId="2" fillId="52" borderId="0" xfId="305" applyFont="1" applyFill="1" applyBorder="1"/>
    <xf numFmtId="0" fontId="11" fillId="52" borderId="0" xfId="305" applyFont="1" applyFill="1" applyBorder="1"/>
    <xf numFmtId="0" fontId="11" fillId="56" borderId="0" xfId="305" applyFont="1" applyFill="1" applyBorder="1" applyAlignment="1">
      <alignment horizontal="right"/>
    </xf>
    <xf numFmtId="3" fontId="2" fillId="52" borderId="0" xfId="305" applyNumberFormat="1" applyFont="1" applyFill="1" applyBorder="1" applyAlignment="1">
      <alignment horizontal="right" vertical="top" wrapText="1"/>
    </xf>
    <xf numFmtId="3" fontId="2" fillId="52" borderId="9" xfId="305" applyNumberFormat="1" applyFont="1" applyFill="1" applyBorder="1" applyAlignment="1">
      <alignment horizontal="right" vertical="top" wrapText="1"/>
    </xf>
    <xf numFmtId="0" fontId="11" fillId="52" borderId="0" xfId="305" applyFont="1" applyFill="1" applyBorder="1" applyAlignment="1">
      <alignment horizontal="right" vertical="top" wrapText="1"/>
    </xf>
    <xf numFmtId="0" fontId="11" fillId="56" borderId="23" xfId="305" applyFont="1" applyFill="1" applyBorder="1" applyAlignment="1">
      <alignment horizontal="right"/>
    </xf>
    <xf numFmtId="0" fontId="107" fillId="57" borderId="17" xfId="305" applyFont="1" applyFill="1" applyBorder="1"/>
    <xf numFmtId="0" fontId="11" fillId="56" borderId="17" xfId="305" applyFont="1" applyFill="1" applyBorder="1" applyAlignment="1">
      <alignment horizontal="right"/>
    </xf>
    <xf numFmtId="0" fontId="11" fillId="56" borderId="15" xfId="305" applyFont="1" applyFill="1" applyBorder="1" applyAlignment="1">
      <alignment horizontal="right"/>
    </xf>
    <xf numFmtId="170" fontId="2" fillId="52" borderId="17" xfId="305" applyNumberFormat="1" applyFont="1" applyFill="1" applyBorder="1" applyAlignment="1">
      <alignment horizontal="right" vertical="top" wrapText="1"/>
    </xf>
    <xf numFmtId="169" fontId="2" fillId="52" borderId="17" xfId="176" applyNumberFormat="1" applyFont="1" applyFill="1" applyBorder="1"/>
    <xf numFmtId="169" fontId="11" fillId="52" borderId="15" xfId="176" applyNumberFormat="1" applyFont="1" applyFill="1" applyBorder="1"/>
    <xf numFmtId="3" fontId="11" fillId="52" borderId="25" xfId="305" applyNumberFormat="1" applyFont="1" applyFill="1" applyBorder="1" applyAlignment="1" applyProtection="1">
      <alignment horizontal="right" vertical="top" wrapText="1"/>
      <protection locked="0"/>
    </xf>
    <xf numFmtId="0" fontId="11" fillId="52" borderId="30" xfId="305" applyFont="1" applyFill="1" applyBorder="1" applyAlignment="1">
      <alignment horizontal="right" vertical="top" wrapText="1"/>
    </xf>
    <xf numFmtId="0" fontId="2" fillId="52" borderId="31" xfId="305" applyFont="1" applyFill="1" applyBorder="1" applyAlignment="1">
      <alignment horizontal="right" vertical="top"/>
    </xf>
    <xf numFmtId="164" fontId="2" fillId="50" borderId="0" xfId="176" applyNumberFormat="1" applyFont="1" applyFill="1" applyBorder="1" applyAlignment="1">
      <alignment horizontal="right"/>
    </xf>
    <xf numFmtId="164" fontId="12" fillId="50" borderId="0" xfId="176" applyNumberFormat="1" applyFont="1" applyFill="1" applyBorder="1" applyAlignment="1">
      <alignment horizontal="right"/>
    </xf>
    <xf numFmtId="0" fontId="98" fillId="57" borderId="0" xfId="0" applyNumberFormat="1" applyFont="1" applyFill="1" applyBorder="1" applyAlignment="1">
      <alignment horizontal="left"/>
    </xf>
    <xf numFmtId="0" fontId="11" fillId="52" borderId="30" xfId="305" applyFont="1" applyFill="1" applyBorder="1" applyAlignment="1" applyProtection="1">
      <alignment vertical="top" wrapText="1"/>
      <protection locked="0"/>
    </xf>
    <xf numFmtId="3" fontId="11" fillId="52" borderId="17" xfId="305" applyNumberFormat="1" applyFont="1" applyFill="1" applyBorder="1" applyAlignment="1" applyProtection="1">
      <alignment horizontal="right" vertical="top" wrapText="1"/>
      <protection locked="0"/>
    </xf>
    <xf numFmtId="0" fontId="2" fillId="52" borderId="30" xfId="305" applyFont="1" applyFill="1" applyBorder="1" applyAlignment="1" applyProtection="1">
      <alignment vertical="top" wrapText="1"/>
      <protection locked="0"/>
    </xf>
    <xf numFmtId="3" fontId="2" fillId="52" borderId="17" xfId="305" applyNumberFormat="1" applyFont="1" applyFill="1" applyBorder="1" applyAlignment="1" applyProtection="1">
      <alignment horizontal="right" vertical="top" wrapText="1"/>
      <protection locked="0"/>
    </xf>
    <xf numFmtId="0" fontId="2" fillId="52" borderId="32" xfId="305" applyFont="1" applyFill="1" applyBorder="1" applyAlignment="1" applyProtection="1">
      <alignment vertical="top" wrapText="1"/>
      <protection locked="0"/>
    </xf>
    <xf numFmtId="3" fontId="2" fillId="52" borderId="25" xfId="305" applyNumberFormat="1" applyFont="1" applyFill="1" applyBorder="1" applyAlignment="1" applyProtection="1">
      <alignment horizontal="right" vertical="top" wrapText="1"/>
      <protection locked="0"/>
    </xf>
    <xf numFmtId="3" fontId="2" fillId="52" borderId="0" xfId="346" applyNumberFormat="1" applyFont="1" applyFill="1" applyAlignment="1" applyProtection="1">
      <alignment horizontal="right" vertical="top" wrapText="1"/>
      <protection locked="0"/>
    </xf>
    <xf numFmtId="3" fontId="2" fillId="52" borderId="30" xfId="346" applyNumberFormat="1" applyFont="1" applyFill="1" applyBorder="1" applyAlignment="1" applyProtection="1">
      <alignment horizontal="right" vertical="top" wrapText="1"/>
      <protection locked="0"/>
    </xf>
    <xf numFmtId="3" fontId="2" fillId="52" borderId="35" xfId="346" applyNumberFormat="1" applyFont="1" applyFill="1" applyBorder="1" applyAlignment="1" applyProtection="1">
      <alignment horizontal="right" vertical="top" wrapText="1"/>
      <protection locked="0"/>
    </xf>
    <xf numFmtId="3" fontId="2" fillId="52" borderId="36" xfId="346" applyNumberFormat="1" applyFont="1" applyFill="1" applyBorder="1" applyAlignment="1" applyProtection="1">
      <alignment horizontal="right" vertical="top" wrapText="1"/>
      <protection locked="0"/>
    </xf>
    <xf numFmtId="0" fontId="11" fillId="52" borderId="32" xfId="305" applyFont="1" applyFill="1" applyBorder="1" applyAlignment="1" applyProtection="1">
      <alignment vertical="top" wrapText="1"/>
      <protection locked="0"/>
    </xf>
    <xf numFmtId="3" fontId="2" fillId="52" borderId="0" xfId="346" applyNumberFormat="1" applyFont="1" applyFill="1" applyAlignment="1" applyProtection="1">
      <alignment horizontal="right" vertical="center" wrapText="1"/>
      <protection locked="0"/>
    </xf>
    <xf numFmtId="3" fontId="2" fillId="52" borderId="17" xfId="305" applyNumberFormat="1" applyFont="1" applyFill="1" applyBorder="1" applyAlignment="1" applyProtection="1">
      <alignment horizontal="right" vertical="center" wrapText="1"/>
      <protection locked="0"/>
    </xf>
    <xf numFmtId="3" fontId="2" fillId="52" borderId="30" xfId="346" applyNumberFormat="1" applyFont="1" applyFill="1" applyBorder="1" applyAlignment="1" applyProtection="1">
      <alignment horizontal="right" vertical="center" wrapText="1"/>
      <protection locked="0"/>
    </xf>
    <xf numFmtId="3" fontId="2" fillId="52" borderId="0" xfId="305" applyNumberFormat="1" applyFont="1" applyFill="1" applyBorder="1" applyProtection="1">
      <protection locked="0"/>
    </xf>
    <xf numFmtId="3" fontId="2" fillId="52" borderId="35" xfId="346" applyNumberFormat="1" applyFont="1" applyFill="1" applyBorder="1" applyProtection="1">
      <protection locked="0"/>
    </xf>
    <xf numFmtId="3" fontId="2" fillId="52" borderId="17" xfId="305" applyNumberFormat="1" applyFont="1" applyFill="1" applyBorder="1" applyProtection="1">
      <protection locked="0"/>
    </xf>
    <xf numFmtId="3" fontId="2" fillId="52" borderId="36" xfId="346" applyNumberFormat="1" applyFont="1" applyFill="1" applyBorder="1" applyProtection="1">
      <protection locked="0"/>
    </xf>
    <xf numFmtId="3" fontId="2" fillId="52" borderId="0" xfId="346" applyNumberFormat="1" applyFont="1" applyFill="1" applyBorder="1" applyAlignment="1" applyProtection="1">
      <alignment horizontal="right" vertical="top" wrapText="1"/>
      <protection locked="0"/>
    </xf>
    <xf numFmtId="0" fontId="2" fillId="52" borderId="31" xfId="305" applyFont="1" applyFill="1" applyBorder="1" applyAlignment="1" applyProtection="1">
      <alignment vertical="top"/>
      <protection locked="0"/>
    </xf>
    <xf numFmtId="3" fontId="2" fillId="52" borderId="15" xfId="305" applyNumberFormat="1" applyFont="1" applyFill="1" applyBorder="1" applyAlignment="1" applyProtection="1">
      <alignment horizontal="right" vertical="top"/>
      <protection locked="0"/>
    </xf>
    <xf numFmtId="0" fontId="13" fillId="52" borderId="30" xfId="305" applyFont="1" applyFill="1" applyBorder="1" applyAlignment="1" applyProtection="1">
      <alignment vertical="top" wrapText="1"/>
      <protection locked="0"/>
    </xf>
    <xf numFmtId="3" fontId="13" fillId="52" borderId="0" xfId="346" applyNumberFormat="1" applyFont="1" applyFill="1" applyBorder="1" applyAlignment="1" applyProtection="1">
      <alignment horizontal="right" vertical="top" wrapText="1"/>
      <protection locked="0"/>
    </xf>
    <xf numFmtId="3" fontId="13" fillId="52" borderId="17" xfId="305" applyNumberFormat="1" applyFont="1" applyFill="1" applyBorder="1" applyAlignment="1" applyProtection="1">
      <alignment horizontal="right" vertical="top" wrapText="1"/>
      <protection locked="0"/>
    </xf>
    <xf numFmtId="3" fontId="13" fillId="52" borderId="30" xfId="346" applyNumberFormat="1" applyFont="1" applyFill="1" applyBorder="1" applyAlignment="1" applyProtection="1">
      <alignment horizontal="right" vertical="top" wrapText="1"/>
      <protection locked="0"/>
    </xf>
    <xf numFmtId="3" fontId="13" fillId="52" borderId="35" xfId="346" applyNumberFormat="1" applyFont="1" applyFill="1" applyBorder="1" applyAlignment="1" applyProtection="1">
      <alignment horizontal="right" vertical="top" wrapText="1"/>
      <protection locked="0"/>
    </xf>
    <xf numFmtId="3" fontId="13" fillId="52" borderId="36" xfId="346" applyNumberFormat="1" applyFont="1" applyFill="1" applyBorder="1" applyAlignment="1" applyProtection="1">
      <alignment horizontal="right" vertical="top" wrapText="1"/>
      <protection locked="0"/>
    </xf>
    <xf numFmtId="0" fontId="13" fillId="52" borderId="32" xfId="305" applyFont="1" applyFill="1" applyBorder="1" applyAlignment="1" applyProtection="1">
      <alignment vertical="top" wrapText="1"/>
      <protection locked="0"/>
    </xf>
    <xf numFmtId="3" fontId="13" fillId="52" borderId="25" xfId="305" applyNumberFormat="1" applyFont="1" applyFill="1" applyBorder="1" applyAlignment="1" applyProtection="1">
      <alignment horizontal="right" vertical="top" wrapText="1"/>
      <protection locked="0"/>
    </xf>
    <xf numFmtId="0" fontId="11" fillId="52" borderId="31" xfId="305" applyFont="1" applyFill="1" applyBorder="1" applyAlignment="1" applyProtection="1">
      <alignment vertical="top"/>
      <protection locked="0"/>
    </xf>
    <xf numFmtId="3" fontId="11" fillId="52" borderId="0" xfId="346" applyNumberFormat="1" applyFont="1" applyFill="1" applyBorder="1" applyAlignment="1" applyProtection="1">
      <alignment horizontal="right" vertical="top" wrapText="1"/>
      <protection locked="0"/>
    </xf>
    <xf numFmtId="3" fontId="2" fillId="52" borderId="17" xfId="346" applyNumberFormat="1" applyFont="1" applyFill="1" applyBorder="1" applyAlignment="1" applyProtection="1">
      <alignment horizontal="right" vertical="top" wrapText="1"/>
      <protection locked="0"/>
    </xf>
    <xf numFmtId="0" fontId="2" fillId="52" borderId="30" xfId="305" quotePrefix="1" applyFont="1" applyFill="1" applyBorder="1" applyAlignment="1" applyProtection="1">
      <alignment vertical="top" wrapText="1"/>
      <protection locked="0"/>
    </xf>
    <xf numFmtId="0" fontId="11" fillId="56" borderId="31" xfId="0" applyFont="1" applyFill="1" applyBorder="1" applyAlignment="1">
      <alignment horizontal="right"/>
    </xf>
    <xf numFmtId="0" fontId="2" fillId="52" borderId="30" xfId="0" applyFont="1" applyFill="1" applyBorder="1" applyAlignment="1"/>
    <xf numFmtId="3" fontId="2" fillId="52" borderId="30" xfId="0" applyNumberFormat="1" applyFont="1" applyFill="1" applyBorder="1" applyAlignment="1"/>
    <xf numFmtId="3" fontId="2" fillId="52" borderId="31" xfId="0" applyNumberFormat="1" applyFont="1" applyFill="1" applyBorder="1" applyAlignment="1"/>
    <xf numFmtId="3" fontId="104" fillId="52" borderId="30" xfId="0" applyNumberFormat="1" applyFont="1" applyFill="1" applyBorder="1" applyAlignment="1">
      <alignment vertical="center"/>
    </xf>
    <xf numFmtId="3" fontId="12" fillId="52" borderId="30" xfId="0" applyNumberFormat="1" applyFont="1" applyFill="1" applyBorder="1" applyAlignment="1"/>
    <xf numFmtId="3" fontId="105" fillId="52" borderId="30" xfId="0" applyNumberFormat="1" applyFont="1" applyFill="1" applyBorder="1" applyAlignment="1">
      <alignment vertical="center"/>
    </xf>
    <xf numFmtId="3" fontId="102" fillId="52" borderId="30" xfId="0" applyNumberFormat="1" applyFont="1" applyFill="1" applyBorder="1" applyAlignment="1">
      <alignment horizontal="right" vertical="center"/>
    </xf>
    <xf numFmtId="3" fontId="102" fillId="52" borderId="30" xfId="0" quotePrefix="1" applyNumberFormat="1" applyFont="1" applyFill="1" applyBorder="1" applyAlignment="1">
      <alignment horizontal="right" vertical="center"/>
    </xf>
    <xf numFmtId="3" fontId="102" fillId="52" borderId="31" xfId="0" applyNumberFormat="1" applyFont="1" applyFill="1" applyBorder="1" applyAlignment="1">
      <alignment vertical="center"/>
    </xf>
    <xf numFmtId="3" fontId="104" fillId="52" borderId="30" xfId="0" applyNumberFormat="1" applyFont="1" applyFill="1" applyBorder="1" applyAlignment="1">
      <alignment horizontal="right" vertical="center"/>
    </xf>
    <xf numFmtId="3" fontId="11" fillId="52" borderId="31" xfId="0" applyNumberFormat="1" applyFont="1" applyFill="1" applyBorder="1" applyAlignment="1"/>
    <xf numFmtId="3" fontId="13" fillId="52" borderId="30" xfId="0" applyNumberFormat="1" applyFont="1" applyFill="1" applyBorder="1" applyAlignment="1"/>
    <xf numFmtId="3" fontId="102" fillId="52" borderId="30" xfId="0" applyNumberFormat="1" applyFont="1" applyFill="1" applyBorder="1" applyAlignment="1">
      <alignment vertical="center"/>
    </xf>
    <xf numFmtId="3" fontId="2" fillId="52" borderId="30" xfId="0" quotePrefix="1" applyNumberFormat="1" applyFont="1" applyFill="1" applyBorder="1" applyAlignment="1">
      <alignment horizontal="right"/>
    </xf>
    <xf numFmtId="2" fontId="2" fillId="52" borderId="30" xfId="0" applyNumberFormat="1" applyFont="1" applyFill="1" applyBorder="1" applyAlignment="1"/>
    <xf numFmtId="0" fontId="2" fillId="52" borderId="31" xfId="0" applyFont="1" applyFill="1" applyBorder="1" applyAlignment="1"/>
    <xf numFmtId="3" fontId="11" fillId="52" borderId="30" xfId="0" applyNumberFormat="1" applyFont="1" applyFill="1" applyBorder="1" applyAlignment="1"/>
    <xf numFmtId="0" fontId="102" fillId="52" borderId="31" xfId="0" applyFont="1" applyFill="1" applyBorder="1" applyAlignment="1">
      <alignment vertical="center"/>
    </xf>
    <xf numFmtId="0" fontId="102" fillId="52" borderId="30" xfId="0" applyFont="1" applyFill="1" applyBorder="1" applyAlignment="1">
      <alignment vertical="center"/>
    </xf>
    <xf numFmtId="0" fontId="11" fillId="52" borderId="31" xfId="0" applyFont="1" applyFill="1" applyBorder="1" applyAlignment="1"/>
    <xf numFmtId="0" fontId="104" fillId="56" borderId="30" xfId="0" applyFont="1" applyFill="1" applyBorder="1" applyAlignment="1">
      <alignment horizontal="right" vertical="center"/>
    </xf>
    <xf numFmtId="0" fontId="104" fillId="56" borderId="31" xfId="0" applyFont="1" applyFill="1" applyBorder="1" applyAlignment="1">
      <alignment horizontal="right" vertical="center"/>
    </xf>
    <xf numFmtId="3" fontId="2" fillId="52" borderId="30" xfId="0" applyNumberFormat="1" applyFont="1" applyFill="1" applyBorder="1" applyAlignment="1">
      <alignment vertical="center"/>
    </xf>
    <xf numFmtId="3" fontId="11" fillId="52" borderId="30" xfId="0" applyNumberFormat="1" applyFont="1" applyFill="1" applyBorder="1" applyAlignment="1">
      <alignment vertical="center"/>
    </xf>
    <xf numFmtId="3" fontId="13" fillId="52" borderId="30" xfId="0" applyNumberFormat="1" applyFont="1" applyFill="1" applyBorder="1" applyAlignment="1">
      <alignment vertical="center"/>
    </xf>
    <xf numFmtId="3" fontId="2" fillId="52" borderId="30" xfId="0" applyNumberFormat="1" applyFont="1" applyFill="1" applyBorder="1" applyAlignment="1">
      <alignment horizontal="right" vertical="center"/>
    </xf>
    <xf numFmtId="3" fontId="2" fillId="52" borderId="30" xfId="0" quotePrefix="1" applyNumberFormat="1" applyFont="1" applyFill="1" applyBorder="1" applyAlignment="1">
      <alignment horizontal="right" vertical="center"/>
    </xf>
    <xf numFmtId="3" fontId="2" fillId="52" borderId="31" xfId="0" applyNumberFormat="1" applyFont="1" applyFill="1" applyBorder="1" applyAlignment="1">
      <alignment vertical="center"/>
    </xf>
    <xf numFmtId="3" fontId="11" fillId="52" borderId="30" xfId="0" applyNumberFormat="1" applyFont="1" applyFill="1" applyBorder="1" applyAlignment="1">
      <alignment horizontal="right" vertical="center"/>
    </xf>
    <xf numFmtId="3" fontId="11" fillId="52" borderId="31" xfId="0" applyNumberFormat="1" applyFont="1" applyFill="1" applyBorder="1" applyAlignment="1">
      <alignment vertical="center"/>
    </xf>
    <xf numFmtId="2" fontId="2" fillId="52" borderId="30" xfId="0" applyNumberFormat="1" applyFont="1" applyFill="1" applyBorder="1" applyAlignment="1">
      <alignment vertical="center"/>
    </xf>
    <xf numFmtId="0" fontId="2" fillId="52" borderId="31" xfId="0" quotePrefix="1" applyFont="1" applyFill="1" applyBorder="1" applyAlignment="1">
      <alignment vertical="center"/>
    </xf>
    <xf numFmtId="0" fontId="109" fillId="52" borderId="31" xfId="0" applyFont="1" applyFill="1" applyBorder="1" applyAlignment="1">
      <alignment vertical="center"/>
    </xf>
    <xf numFmtId="0" fontId="11" fillId="57" borderId="0" xfId="0" applyFont="1" applyFill="1" applyBorder="1" applyAlignment="1">
      <alignment horizontal="left" vertical="center"/>
    </xf>
    <xf numFmtId="3" fontId="2" fillId="52" borderId="0" xfId="305" applyNumberFormat="1" applyFont="1" applyFill="1" applyBorder="1" applyAlignment="1" applyProtection="1">
      <alignment horizontal="right" wrapText="1"/>
      <protection locked="0"/>
    </xf>
    <xf numFmtId="3" fontId="2" fillId="52" borderId="0" xfId="305" applyNumberFormat="1" applyFont="1" applyFill="1" applyBorder="1" applyAlignment="1">
      <alignment horizontal="right" wrapText="1"/>
    </xf>
    <xf numFmtId="3" fontId="2" fillId="52" borderId="0" xfId="346" applyNumberFormat="1" applyFont="1" applyFill="1" applyAlignment="1" applyProtection="1">
      <alignment horizontal="right" wrapText="1"/>
      <protection locked="0"/>
    </xf>
    <xf numFmtId="3" fontId="2" fillId="52" borderId="17" xfId="305" applyNumberFormat="1" applyFont="1" applyFill="1" applyBorder="1" applyAlignment="1" applyProtection="1">
      <alignment horizontal="right" wrapText="1"/>
      <protection locked="0"/>
    </xf>
    <xf numFmtId="3" fontId="2" fillId="52" borderId="30" xfId="346" applyNumberFormat="1" applyFont="1" applyFill="1" applyBorder="1" applyAlignment="1" applyProtection="1">
      <alignment horizontal="right" wrapText="1"/>
      <protection locked="0"/>
    </xf>
    <xf numFmtId="0" fontId="11" fillId="59" borderId="23" xfId="340" applyFont="1" applyFill="1" applyBorder="1" applyAlignment="1">
      <alignment horizontal="right"/>
    </xf>
    <xf numFmtId="0" fontId="2" fillId="52" borderId="0" xfId="0" applyFont="1" applyFill="1" applyBorder="1"/>
    <xf numFmtId="0" fontId="11" fillId="52" borderId="0" xfId="0" applyFont="1" applyFill="1" applyBorder="1"/>
    <xf numFmtId="0" fontId="2" fillId="52" borderId="0" xfId="0" applyFont="1" applyFill="1" applyBorder="1" applyAlignment="1">
      <alignment vertical="center"/>
    </xf>
    <xf numFmtId="0" fontId="102" fillId="52" borderId="0" xfId="0" applyFont="1" applyFill="1" applyBorder="1" applyAlignment="1">
      <alignment vertical="center"/>
    </xf>
    <xf numFmtId="3" fontId="102" fillId="52" borderId="0" xfId="0" applyNumberFormat="1" applyFont="1" applyFill="1" applyBorder="1" applyAlignment="1">
      <alignment vertical="center"/>
    </xf>
    <xf numFmtId="3" fontId="102" fillId="52" borderId="0" xfId="0" quotePrefix="1" applyNumberFormat="1" applyFont="1" applyFill="1" applyBorder="1" applyAlignment="1">
      <alignment horizontal="right" vertical="center"/>
    </xf>
    <xf numFmtId="0" fontId="2" fillId="52" borderId="23" xfId="0" applyFont="1" applyFill="1" applyBorder="1" applyAlignment="1">
      <alignment vertical="center"/>
    </xf>
    <xf numFmtId="3" fontId="102" fillId="52" borderId="23" xfId="0" applyNumberFormat="1" applyFont="1" applyFill="1" applyBorder="1" applyAlignment="1">
      <alignment vertical="center"/>
    </xf>
    <xf numFmtId="3" fontId="104" fillId="52" borderId="0" xfId="0" applyNumberFormat="1" applyFont="1" applyFill="1" applyBorder="1" applyAlignment="1">
      <alignment vertical="center"/>
    </xf>
    <xf numFmtId="165" fontId="102" fillId="52" borderId="0" xfId="368" applyNumberFormat="1" applyFont="1" applyFill="1" applyBorder="1" applyAlignment="1">
      <alignment vertical="center"/>
    </xf>
    <xf numFmtId="0" fontId="98" fillId="57" borderId="0" xfId="0" applyFont="1" applyFill="1" applyBorder="1"/>
    <xf numFmtId="0" fontId="98" fillId="57" borderId="0" xfId="0" applyFont="1" applyFill="1" applyBorder="1" applyAlignment="1">
      <alignment vertical="center"/>
    </xf>
    <xf numFmtId="0" fontId="104" fillId="56" borderId="0" xfId="0" applyFont="1" applyFill="1" applyBorder="1" applyAlignment="1">
      <alignment horizontal="right" vertical="center"/>
    </xf>
    <xf numFmtId="0" fontId="104" fillId="56" borderId="23" xfId="0" applyFont="1" applyFill="1" applyBorder="1" applyAlignment="1">
      <alignment horizontal="right" vertical="center"/>
    </xf>
    <xf numFmtId="3" fontId="13" fillId="52" borderId="0" xfId="0" applyNumberFormat="1" applyFont="1" applyFill="1" applyBorder="1" applyAlignment="1">
      <alignment vertical="center"/>
    </xf>
    <xf numFmtId="165" fontId="2" fillId="52" borderId="0" xfId="368" applyNumberFormat="1" applyFont="1" applyFill="1" applyBorder="1" applyAlignment="1">
      <alignment vertical="center"/>
    </xf>
    <xf numFmtId="0" fontId="109" fillId="52" borderId="23" xfId="0" applyFont="1" applyFill="1" applyBorder="1" applyAlignment="1">
      <alignment vertical="center"/>
    </xf>
    <xf numFmtId="3" fontId="2" fillId="52" borderId="0" xfId="0" applyNumberFormat="1" applyFont="1" applyFill="1" applyBorder="1" applyAlignment="1">
      <alignment vertical="center"/>
    </xf>
    <xf numFmtId="3" fontId="11" fillId="52" borderId="0" xfId="0" applyNumberFormat="1" applyFont="1" applyFill="1" applyBorder="1" applyAlignment="1">
      <alignment vertical="center"/>
    </xf>
    <xf numFmtId="165" fontId="2" fillId="52" borderId="23" xfId="368" applyNumberFormat="1" applyFont="1" applyFill="1" applyBorder="1" applyAlignment="1">
      <alignment vertical="center"/>
    </xf>
    <xf numFmtId="3" fontId="2" fillId="52" borderId="0" xfId="0" applyNumberFormat="1" applyFont="1" applyFill="1" applyBorder="1" applyAlignment="1">
      <alignment horizontal="right" vertical="center"/>
    </xf>
    <xf numFmtId="3" fontId="2" fillId="52" borderId="0" xfId="0" quotePrefix="1" applyNumberFormat="1" applyFont="1" applyFill="1" applyBorder="1" applyAlignment="1">
      <alignment horizontal="right" vertical="center"/>
    </xf>
    <xf numFmtId="3" fontId="2" fillId="52" borderId="23" xfId="0" applyNumberFormat="1" applyFont="1" applyFill="1" applyBorder="1" applyAlignment="1">
      <alignment vertical="center"/>
    </xf>
    <xf numFmtId="3" fontId="11" fillId="52" borderId="0" xfId="0" applyNumberFormat="1" applyFont="1" applyFill="1" applyBorder="1" applyAlignment="1">
      <alignment horizontal="right" vertical="center"/>
    </xf>
    <xf numFmtId="3" fontId="11" fillId="52" borderId="23" xfId="0" applyNumberFormat="1" applyFont="1" applyFill="1" applyBorder="1" applyAlignment="1">
      <alignment vertical="center"/>
    </xf>
    <xf numFmtId="165" fontId="2" fillId="52" borderId="0" xfId="368" applyNumberFormat="1" applyFont="1" applyFill="1" applyBorder="1" applyAlignment="1">
      <alignment horizontal="right" vertical="center"/>
    </xf>
    <xf numFmtId="165" fontId="2" fillId="52" borderId="0" xfId="368" quotePrefix="1" applyNumberFormat="1" applyFont="1" applyFill="1" applyBorder="1" applyAlignment="1">
      <alignment horizontal="right" vertical="center"/>
    </xf>
    <xf numFmtId="165" fontId="2" fillId="52" borderId="23" xfId="368" applyNumberFormat="1" applyFont="1" applyFill="1" applyBorder="1" applyAlignment="1">
      <alignment horizontal="right" vertical="center"/>
    </xf>
    <xf numFmtId="2" fontId="2" fillId="52" borderId="0" xfId="0" applyNumberFormat="1" applyFont="1" applyFill="1" applyBorder="1" applyAlignment="1">
      <alignment vertical="center"/>
    </xf>
    <xf numFmtId="0" fontId="2" fillId="52" borderId="23" xfId="0" quotePrefix="1" applyFont="1" applyFill="1" applyBorder="1" applyAlignment="1">
      <alignment vertical="center"/>
    </xf>
    <xf numFmtId="0" fontId="11" fillId="56" borderId="0" xfId="305" applyFont="1" applyFill="1" applyBorder="1" applyAlignment="1">
      <alignment horizontal="right"/>
    </xf>
    <xf numFmtId="3" fontId="11" fillId="52" borderId="9" xfId="305" applyNumberFormat="1" applyFont="1" applyFill="1" applyBorder="1" applyAlignment="1" applyProtection="1">
      <alignment horizontal="right" vertical="top" wrapText="1"/>
      <protection locked="0"/>
    </xf>
    <xf numFmtId="170" fontId="2" fillId="52" borderId="0" xfId="305" applyNumberFormat="1" applyFont="1" applyFill="1" applyBorder="1" applyAlignment="1">
      <alignment horizontal="right" vertical="top" wrapText="1"/>
    </xf>
    <xf numFmtId="3" fontId="2" fillId="52" borderId="0" xfId="305" applyNumberFormat="1" applyFont="1" applyFill="1" applyBorder="1" applyAlignment="1" applyProtection="1">
      <alignment horizontal="right" vertical="top" wrapText="1"/>
      <protection locked="0"/>
    </xf>
    <xf numFmtId="3" fontId="11" fillId="52" borderId="0" xfId="305" applyNumberFormat="1" applyFont="1" applyFill="1" applyBorder="1" applyAlignment="1">
      <alignment horizontal="right" vertical="top" wrapText="1"/>
    </xf>
    <xf numFmtId="3" fontId="11" fillId="52" borderId="0" xfId="305" applyNumberFormat="1" applyFont="1" applyFill="1" applyBorder="1" applyAlignment="1" applyProtection="1">
      <alignment horizontal="right" vertical="top" wrapText="1"/>
      <protection locked="0"/>
    </xf>
    <xf numFmtId="169" fontId="11" fillId="52" borderId="23" xfId="176" applyNumberFormat="1" applyFont="1" applyFill="1" applyBorder="1"/>
    <xf numFmtId="169" fontId="2" fillId="52" borderId="0" xfId="176" applyNumberFormat="1" applyFont="1" applyFill="1" applyBorder="1"/>
    <xf numFmtId="3" fontId="13" fillId="52" borderId="9" xfId="305" applyNumberFormat="1" applyFont="1" applyFill="1" applyBorder="1" applyAlignment="1">
      <alignment horizontal="right" vertical="top" wrapText="1"/>
    </xf>
    <xf numFmtId="0" fontId="13" fillId="52" borderId="0" xfId="305" applyFont="1" applyFill="1" applyBorder="1" applyAlignment="1">
      <alignment horizontal="right" vertical="top" wrapText="1"/>
    </xf>
    <xf numFmtId="0" fontId="2" fillId="52" borderId="23" xfId="305" applyFont="1" applyFill="1" applyBorder="1" applyAlignment="1">
      <alignment horizontal="right" vertical="top"/>
    </xf>
    <xf numFmtId="3" fontId="11" fillId="52" borderId="9" xfId="305" applyNumberFormat="1" applyFont="1" applyFill="1" applyBorder="1" applyAlignment="1">
      <alignment horizontal="right" vertical="top" wrapText="1"/>
    </xf>
    <xf numFmtId="0" fontId="107" fillId="57" borderId="0" xfId="305" applyFont="1" applyFill="1" applyBorder="1"/>
    <xf numFmtId="3" fontId="2" fillId="52" borderId="0" xfId="305" applyNumberFormat="1" applyFont="1" applyFill="1" applyBorder="1" applyAlignment="1">
      <alignment horizontal="right" vertical="top" wrapText="1"/>
    </xf>
    <xf numFmtId="3" fontId="2" fillId="52" borderId="9" xfId="305" applyNumberFormat="1" applyFont="1" applyFill="1" applyBorder="1" applyAlignment="1">
      <alignment horizontal="right" vertical="top" wrapText="1"/>
    </xf>
    <xf numFmtId="0" fontId="11" fillId="52" borderId="0" xfId="305" applyFont="1" applyFill="1" applyBorder="1" applyAlignment="1">
      <alignment horizontal="right" vertical="top" wrapText="1"/>
    </xf>
    <xf numFmtId="0" fontId="11" fillId="56" borderId="23" xfId="305" applyFont="1" applyFill="1" applyBorder="1" applyAlignment="1">
      <alignment horizontal="right"/>
    </xf>
    <xf numFmtId="3" fontId="11" fillId="52" borderId="25" xfId="305" applyNumberFormat="1" applyFont="1" applyFill="1" applyBorder="1" applyAlignment="1" applyProtection="1">
      <alignment horizontal="right" vertical="top" wrapText="1"/>
      <protection locked="0"/>
    </xf>
    <xf numFmtId="3" fontId="2" fillId="52" borderId="0" xfId="346" applyNumberFormat="1" applyFont="1" applyFill="1" applyBorder="1" applyAlignment="1" applyProtection="1">
      <alignment horizontal="right" vertical="top" wrapText="1"/>
      <protection locked="0"/>
    </xf>
    <xf numFmtId="3" fontId="13" fillId="52" borderId="25" xfId="305" applyNumberFormat="1" applyFont="1" applyFill="1" applyBorder="1" applyAlignment="1" applyProtection="1">
      <alignment horizontal="right" vertical="top" wrapText="1"/>
      <protection locked="0"/>
    </xf>
    <xf numFmtId="3" fontId="2" fillId="52" borderId="0" xfId="305" applyNumberFormat="1" applyFont="1" applyFill="1" applyBorder="1" applyAlignment="1">
      <alignment horizontal="right" wrapText="1"/>
    </xf>
    <xf numFmtId="3" fontId="2" fillId="52" borderId="0" xfId="330" applyNumberFormat="1" applyFont="1" applyFill="1" applyBorder="1" applyAlignment="1">
      <alignment horizontal="right"/>
    </xf>
    <xf numFmtId="0" fontId="98" fillId="57" borderId="0" xfId="321" applyNumberFormat="1" applyFont="1" applyFill="1" applyBorder="1"/>
    <xf numFmtId="0" fontId="11" fillId="56" borderId="0" xfId="330" applyFont="1" applyFill="1" applyBorder="1" applyAlignment="1">
      <alignment horizontal="right"/>
    </xf>
    <xf numFmtId="0" fontId="107" fillId="57" borderId="0" xfId="321" applyNumberFormat="1" applyFont="1" applyFill="1" applyBorder="1"/>
    <xf numFmtId="168" fontId="2" fillId="50" borderId="0" xfId="330" applyNumberFormat="1" applyFont="1" applyFill="1" applyBorder="1" applyAlignment="1" applyProtection="1">
      <alignment horizontal="right"/>
      <protection locked="0"/>
    </xf>
    <xf numFmtId="0" fontId="2" fillId="57" borderId="0" xfId="330" applyNumberFormat="1" applyFont="1" applyFill="1" applyBorder="1" applyAlignment="1">
      <alignment horizontal="right"/>
    </xf>
    <xf numFmtId="0" fontId="11" fillId="57" borderId="0" xfId="330" applyNumberFormat="1" applyFont="1" applyFill="1" applyBorder="1" applyAlignment="1">
      <alignment horizontal="right"/>
    </xf>
    <xf numFmtId="165" fontId="102" fillId="52" borderId="30" xfId="368" applyNumberFormat="1" applyFont="1" applyFill="1" applyBorder="1" applyAlignment="1">
      <alignment vertical="center"/>
    </xf>
    <xf numFmtId="165" fontId="102" fillId="52" borderId="31" xfId="368" applyNumberFormat="1" applyFont="1" applyFill="1" applyBorder="1" applyAlignment="1">
      <alignment vertical="center"/>
    </xf>
    <xf numFmtId="165" fontId="2" fillId="52" borderId="30" xfId="368" applyNumberFormat="1" applyFont="1" applyFill="1" applyBorder="1" applyAlignment="1">
      <alignment vertical="center"/>
    </xf>
    <xf numFmtId="165" fontId="102" fillId="52" borderId="30" xfId="368" applyNumberFormat="1" applyFont="1" applyFill="1" applyBorder="1" applyAlignment="1">
      <alignment horizontal="right" vertical="center"/>
    </xf>
    <xf numFmtId="165" fontId="102" fillId="52" borderId="30" xfId="368" quotePrefix="1" applyNumberFormat="1" applyFont="1" applyFill="1" applyBorder="1" applyAlignment="1">
      <alignment horizontal="right" vertical="center"/>
    </xf>
    <xf numFmtId="165" fontId="102" fillId="52" borderId="31" xfId="368" applyNumberFormat="1" applyFont="1" applyFill="1" applyBorder="1" applyAlignment="1">
      <alignment horizontal="right" vertical="center"/>
    </xf>
    <xf numFmtId="165" fontId="2" fillId="52" borderId="30" xfId="368" applyNumberFormat="1" applyFont="1" applyFill="1" applyBorder="1" applyAlignment="1"/>
    <xf numFmtId="165" fontId="2" fillId="52" borderId="31" xfId="368" applyNumberFormat="1" applyFont="1" applyFill="1" applyBorder="1" applyAlignment="1">
      <alignment vertical="center"/>
    </xf>
    <xf numFmtId="165" fontId="2" fillId="52" borderId="30" xfId="368" applyNumberFormat="1" applyFont="1" applyFill="1" applyBorder="1" applyAlignment="1">
      <alignment horizontal="right" vertical="center"/>
    </xf>
    <xf numFmtId="165" fontId="2" fillId="52" borderId="30" xfId="368" quotePrefix="1" applyNumberFormat="1" applyFont="1" applyFill="1" applyBorder="1" applyAlignment="1">
      <alignment horizontal="right" vertical="center"/>
    </xf>
    <xf numFmtId="165" fontId="2" fillId="52" borderId="31" xfId="368" applyNumberFormat="1" applyFont="1" applyFill="1" applyBorder="1" applyAlignment="1">
      <alignment horizontal="right" vertical="center"/>
    </xf>
    <xf numFmtId="9" fontId="2" fillId="52" borderId="31" xfId="368" applyFont="1" applyFill="1" applyBorder="1" applyAlignment="1">
      <alignment vertical="center"/>
    </xf>
    <xf numFmtId="43" fontId="107" fillId="57" borderId="0" xfId="176" applyNumberFormat="1" applyFont="1" applyFill="1" applyBorder="1" applyAlignment="1">
      <alignment horizontal="left"/>
    </xf>
    <xf numFmtId="165" fontId="11" fillId="52" borderId="23" xfId="368" applyNumberFormat="1" applyFont="1" applyFill="1" applyBorder="1"/>
    <xf numFmtId="0" fontId="11" fillId="0" borderId="0" xfId="0" applyFont="1" applyFill="1" applyBorder="1" applyAlignment="1">
      <alignment horizontal="right" vertical="center"/>
    </xf>
    <xf numFmtId="0" fontId="2" fillId="0" borderId="0" xfId="0" applyFont="1" applyFill="1" applyBorder="1" applyAlignment="1">
      <alignment vertical="center"/>
    </xf>
    <xf numFmtId="3" fontId="2" fillId="0" borderId="0" xfId="0" applyNumberFormat="1" applyFont="1" applyFill="1" applyBorder="1" applyAlignment="1">
      <alignment vertical="center"/>
    </xf>
    <xf numFmtId="3" fontId="2" fillId="0" borderId="0" xfId="0" quotePrefix="1" applyNumberFormat="1" applyFont="1" applyFill="1" applyBorder="1" applyAlignment="1">
      <alignment horizontal="right" vertical="center"/>
    </xf>
    <xf numFmtId="3" fontId="11" fillId="0" borderId="0" xfId="0" applyNumberFormat="1" applyFont="1" applyFill="1" applyBorder="1" applyAlignment="1">
      <alignment vertical="center"/>
    </xf>
    <xf numFmtId="3" fontId="14"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16" fillId="0" borderId="0" xfId="0" applyNumberFormat="1" applyFont="1" applyFill="1" applyBorder="1" applyAlignment="1">
      <alignment vertical="center"/>
    </xf>
    <xf numFmtId="165" fontId="2" fillId="0" borderId="0" xfId="368" applyNumberFormat="1" applyFont="1" applyFill="1" applyBorder="1" applyAlignment="1">
      <alignment vertical="center"/>
    </xf>
    <xf numFmtId="3" fontId="2" fillId="0" borderId="0" xfId="0" applyNumberFormat="1" applyFont="1" applyFill="1" applyBorder="1" applyAlignment="1">
      <alignment horizontal="right" vertical="center"/>
    </xf>
    <xf numFmtId="3" fontId="11" fillId="0" borderId="0" xfId="0" applyNumberFormat="1" applyFont="1" applyFill="1" applyBorder="1" applyAlignment="1">
      <alignment horizontal="right" vertical="center"/>
    </xf>
    <xf numFmtId="165" fontId="2" fillId="0" borderId="0" xfId="368" applyNumberFormat="1" applyFont="1" applyFill="1" applyBorder="1" applyAlignment="1">
      <alignment horizontal="right" vertical="center"/>
    </xf>
    <xf numFmtId="165" fontId="2" fillId="0" borderId="0" xfId="368" quotePrefix="1" applyNumberFormat="1" applyFont="1" applyFill="1" applyBorder="1" applyAlignment="1">
      <alignment horizontal="right" vertical="center"/>
    </xf>
    <xf numFmtId="2" fontId="2" fillId="0" borderId="0" xfId="0" applyNumberFormat="1" applyFont="1" applyFill="1" applyBorder="1" applyAlignment="1">
      <alignment vertical="center"/>
    </xf>
    <xf numFmtId="9" fontId="2" fillId="0" borderId="0" xfId="368" applyFont="1" applyFill="1" applyBorder="1" applyAlignment="1">
      <alignment vertical="center"/>
    </xf>
    <xf numFmtId="3" fontId="104" fillId="52" borderId="31" xfId="0" applyNumberFormat="1" applyFont="1" applyFill="1" applyBorder="1" applyAlignment="1">
      <alignment horizontal="right" vertical="center"/>
    </xf>
    <xf numFmtId="3" fontId="104" fillId="52" borderId="31" xfId="0" applyNumberFormat="1" applyFont="1" applyFill="1" applyBorder="1" applyAlignment="1">
      <alignment vertical="center"/>
    </xf>
    <xf numFmtId="2" fontId="102" fillId="52" borderId="30" xfId="0" applyNumberFormat="1" applyFont="1" applyFill="1" applyBorder="1" applyAlignment="1">
      <alignment vertical="center"/>
    </xf>
    <xf numFmtId="0" fontId="104" fillId="52" borderId="31" xfId="0" applyFont="1" applyFill="1" applyBorder="1" applyAlignment="1">
      <alignment vertical="center"/>
    </xf>
    <xf numFmtId="9" fontId="2" fillId="56" borderId="31" xfId="368" applyFont="1" applyFill="1" applyBorder="1" applyAlignment="1">
      <alignment vertical="center"/>
    </xf>
    <xf numFmtId="0" fontId="98" fillId="57" borderId="30" xfId="321" applyNumberFormat="1" applyFont="1" applyFill="1" applyBorder="1"/>
    <xf numFmtId="0" fontId="107" fillId="57" borderId="30" xfId="0" applyFont="1" applyFill="1" applyBorder="1" applyAlignment="1">
      <alignment horizontal="left" vertical="center"/>
    </xf>
    <xf numFmtId="0" fontId="98" fillId="57" borderId="30" xfId="0" applyNumberFormat="1" applyFont="1" applyFill="1" applyBorder="1" applyAlignment="1">
      <alignment horizontal="right"/>
    </xf>
    <xf numFmtId="0" fontId="107" fillId="57" borderId="30" xfId="0" applyNumberFormat="1" applyFont="1" applyFill="1" applyBorder="1" applyAlignment="1">
      <alignment horizontal="right"/>
    </xf>
    <xf numFmtId="0" fontId="2" fillId="57" borderId="30" xfId="0" applyNumberFormat="1" applyFont="1" applyFill="1" applyBorder="1" applyAlignment="1">
      <alignment horizontal="right"/>
    </xf>
    <xf numFmtId="0" fontId="11" fillId="57" borderId="30" xfId="0" applyNumberFormat="1" applyFont="1" applyFill="1" applyBorder="1" applyAlignment="1">
      <alignment horizontal="right"/>
    </xf>
    <xf numFmtId="0" fontId="2" fillId="57" borderId="30" xfId="330" applyNumberFormat="1" applyFont="1" applyFill="1" applyBorder="1" applyAlignment="1">
      <alignment horizontal="right"/>
    </xf>
    <xf numFmtId="0" fontId="11" fillId="57" borderId="30" xfId="330" applyNumberFormat="1" applyFont="1" applyFill="1" applyBorder="1" applyAlignment="1">
      <alignment horizontal="right"/>
    </xf>
    <xf numFmtId="0" fontId="11" fillId="56" borderId="30" xfId="330" applyFont="1" applyFill="1" applyBorder="1" applyAlignment="1">
      <alignment horizontal="right"/>
    </xf>
    <xf numFmtId="168" fontId="2" fillId="50" borderId="30" xfId="330" applyNumberFormat="1" applyFont="1" applyFill="1" applyBorder="1" applyAlignment="1" applyProtection="1">
      <alignment horizontal="right"/>
      <protection locked="0"/>
    </xf>
    <xf numFmtId="3" fontId="2" fillId="52" borderId="30" xfId="330" applyNumberFormat="1" applyFont="1" applyFill="1" applyBorder="1" applyAlignment="1">
      <alignment horizontal="right"/>
    </xf>
    <xf numFmtId="0" fontId="13" fillId="50" borderId="30" xfId="305" applyFont="1" applyFill="1" applyBorder="1" applyAlignment="1">
      <alignment wrapText="1"/>
    </xf>
    <xf numFmtId="3" fontId="2" fillId="52" borderId="15" xfId="0" applyNumberFormat="1" applyFont="1" applyFill="1" applyBorder="1" applyAlignment="1">
      <alignment vertical="center"/>
    </xf>
    <xf numFmtId="3" fontId="2" fillId="0" borderId="0" xfId="346" applyNumberFormat="1" applyFont="1" applyFill="1" applyBorder="1" applyAlignment="1" applyProtection="1">
      <alignment horizontal="right" vertical="top" wrapText="1"/>
      <protection locked="0"/>
    </xf>
    <xf numFmtId="0" fontId="2" fillId="57" borderId="0" xfId="0" applyFont="1" applyFill="1" applyBorder="1"/>
    <xf numFmtId="0" fontId="2" fillId="57" borderId="30" xfId="0" applyFont="1" applyFill="1" applyBorder="1"/>
    <xf numFmtId="3" fontId="2" fillId="52" borderId="23" xfId="0" applyNumberFormat="1" applyFont="1" applyFill="1" applyBorder="1" applyAlignment="1">
      <alignment horizontal="right"/>
    </xf>
    <xf numFmtId="0" fontId="2" fillId="50" borderId="0" xfId="176" applyNumberFormat="1" applyFont="1" applyFill="1" applyBorder="1" applyAlignment="1">
      <alignment horizontal="right"/>
    </xf>
    <xf numFmtId="0" fontId="12" fillId="50" borderId="0" xfId="176" applyNumberFormat="1" applyFont="1" applyFill="1" applyBorder="1" applyAlignment="1">
      <alignment horizontal="right"/>
    </xf>
    <xf numFmtId="167" fontId="12" fillId="50" borderId="0" xfId="176" applyNumberFormat="1" applyFont="1" applyFill="1" applyBorder="1" applyAlignment="1">
      <alignment horizontal="right"/>
    </xf>
    <xf numFmtId="167" fontId="2" fillId="50" borderId="0" xfId="176" applyNumberFormat="1" applyFont="1" applyFill="1" applyBorder="1" applyAlignment="1">
      <alignment horizontal="right"/>
    </xf>
    <xf numFmtId="10" fontId="2" fillId="0" borderId="0" xfId="368" applyNumberFormat="1" applyFont="1" applyFill="1" applyBorder="1"/>
    <xf numFmtId="164" fontId="2" fillId="52" borderId="0" xfId="0" applyNumberFormat="1" applyFont="1" applyFill="1" applyBorder="1" applyAlignment="1">
      <alignment horizontal="right"/>
    </xf>
    <xf numFmtId="4" fontId="2" fillId="52" borderId="0" xfId="0" applyNumberFormat="1" applyFont="1" applyFill="1" applyBorder="1" applyAlignment="1">
      <alignment horizontal="right"/>
    </xf>
    <xf numFmtId="165" fontId="13" fillId="52" borderId="0" xfId="368" applyNumberFormat="1" applyFont="1" applyFill="1" applyBorder="1" applyAlignment="1">
      <alignment vertical="center"/>
    </xf>
    <xf numFmtId="3" fontId="2" fillId="52" borderId="31" xfId="305" applyNumberFormat="1" applyFont="1" applyFill="1" applyBorder="1" applyAlignment="1">
      <alignment horizontal="right" vertical="top" wrapText="1"/>
    </xf>
    <xf numFmtId="0" fontId="11" fillId="0" borderId="0" xfId="0" applyFont="1" applyBorder="1"/>
    <xf numFmtId="0" fontId="2" fillId="56" borderId="0" xfId="0" applyFont="1" applyFill="1" applyBorder="1" applyAlignment="1">
      <alignment horizontal="right"/>
    </xf>
    <xf numFmtId="0" fontId="2" fillId="0" borderId="0" xfId="0" applyNumberFormat="1" applyFont="1" applyBorder="1"/>
    <xf numFmtId="0" fontId="20" fillId="52" borderId="0" xfId="305" applyFont="1" applyFill="1" applyBorder="1" applyAlignment="1" applyProtection="1">
      <alignment vertical="top" wrapText="1"/>
      <protection locked="0"/>
    </xf>
    <xf numFmtId="3" fontId="2" fillId="52" borderId="0" xfId="300" applyNumberFormat="1" applyFont="1" applyFill="1" applyBorder="1" applyAlignment="1">
      <alignment vertical="top" wrapText="1"/>
    </xf>
    <xf numFmtId="3" fontId="2" fillId="52" borderId="23" xfId="300" applyNumberFormat="1" applyFont="1" applyFill="1" applyBorder="1" applyAlignment="1">
      <alignment vertical="top" wrapText="1"/>
    </xf>
    <xf numFmtId="3" fontId="17" fillId="52" borderId="9" xfId="305" applyNumberFormat="1" applyFont="1" applyFill="1" applyBorder="1" applyAlignment="1">
      <alignment vertical="top" wrapText="1"/>
    </xf>
    <xf numFmtId="3" fontId="17" fillId="52" borderId="32" xfId="305" applyNumberFormat="1" applyFont="1" applyFill="1" applyBorder="1" applyAlignment="1">
      <alignment vertical="top" wrapText="1"/>
    </xf>
    <xf numFmtId="3" fontId="17" fillId="52" borderId="9" xfId="0" applyNumberFormat="1" applyFont="1" applyFill="1" applyBorder="1" applyAlignment="1">
      <alignment vertical="top" wrapText="1"/>
    </xf>
    <xf numFmtId="3" fontId="17" fillId="52" borderId="32" xfId="0" applyNumberFormat="1" applyFont="1" applyFill="1" applyBorder="1" applyAlignment="1">
      <alignment vertical="top" wrapText="1"/>
    </xf>
    <xf numFmtId="3" fontId="13" fillId="52" borderId="0" xfId="305" applyNumberFormat="1" applyFont="1" applyFill="1" applyBorder="1" applyAlignment="1">
      <alignment horizontal="right" vertical="top" wrapText="1"/>
    </xf>
    <xf numFmtId="3" fontId="13" fillId="52" borderId="30" xfId="305" applyNumberFormat="1" applyFont="1" applyFill="1" applyBorder="1" applyAlignment="1">
      <alignment horizontal="right" vertical="top" wrapText="1"/>
    </xf>
    <xf numFmtId="0" fontId="11" fillId="52" borderId="0" xfId="305" applyFont="1" applyFill="1" applyBorder="1" applyAlignment="1">
      <alignment horizontal="left"/>
    </xf>
    <xf numFmtId="3" fontId="2" fillId="52" borderId="17" xfId="305" applyNumberFormat="1" applyFont="1" applyFill="1" applyBorder="1" applyAlignment="1">
      <alignment horizontal="right" vertical="top" wrapText="1"/>
    </xf>
    <xf numFmtId="165" fontId="2" fillId="52" borderId="24" xfId="368" applyNumberFormat="1" applyFont="1" applyFill="1" applyBorder="1" applyAlignment="1"/>
    <xf numFmtId="0" fontId="111" fillId="0" borderId="0" xfId="0" applyFont="1" applyFill="1" applyBorder="1"/>
    <xf numFmtId="0" fontId="109" fillId="0" borderId="0" xfId="0" applyFont="1" applyFill="1" applyBorder="1" applyAlignment="1">
      <alignment horizontal="right"/>
    </xf>
    <xf numFmtId="0" fontId="111" fillId="0" borderId="0" xfId="0" applyFont="1" applyFill="1" applyBorder="1" applyAlignment="1"/>
    <xf numFmtId="9" fontId="111" fillId="0" borderId="0" xfId="368" applyFont="1" applyFill="1" applyBorder="1" applyAlignment="1"/>
    <xf numFmtId="3" fontId="111" fillId="0" borderId="0" xfId="0" applyNumberFormat="1" applyFont="1" applyFill="1" applyBorder="1" applyAlignment="1"/>
    <xf numFmtId="3" fontId="109" fillId="0" borderId="0" xfId="0" applyNumberFormat="1" applyFont="1" applyFill="1" applyBorder="1" applyAlignment="1"/>
    <xf numFmtId="3" fontId="112" fillId="0" borderId="0" xfId="0" applyNumberFormat="1" applyFont="1" applyFill="1" applyBorder="1" applyAlignment="1"/>
    <xf numFmtId="3" fontId="109" fillId="0" borderId="0" xfId="0" applyNumberFormat="1" applyFont="1" applyFill="1" applyBorder="1" applyAlignment="1">
      <alignment horizontal="right"/>
    </xf>
    <xf numFmtId="189" fontId="111" fillId="0" borderId="0" xfId="176" applyNumberFormat="1" applyFont="1" applyFill="1" applyBorder="1" applyAlignment="1">
      <alignment horizontal="right"/>
    </xf>
    <xf numFmtId="165" fontId="111" fillId="0" borderId="0" xfId="368" quotePrefix="1" applyNumberFormat="1" applyFont="1" applyFill="1" applyBorder="1" applyAlignment="1">
      <alignment horizontal="right"/>
    </xf>
    <xf numFmtId="165" fontId="111" fillId="0" borderId="0" xfId="368" applyNumberFormat="1" applyFont="1" applyFill="1" applyBorder="1" applyAlignment="1"/>
    <xf numFmtId="3" fontId="111" fillId="0" borderId="0" xfId="0" quotePrefix="1" applyNumberFormat="1" applyFont="1" applyFill="1" applyBorder="1" applyAlignment="1">
      <alignment horizontal="right"/>
    </xf>
    <xf numFmtId="2" fontId="111" fillId="0" borderId="0" xfId="0" applyNumberFormat="1" applyFont="1" applyFill="1" applyBorder="1" applyAlignment="1"/>
    <xf numFmtId="3" fontId="111" fillId="0" borderId="0" xfId="0" applyNumberFormat="1" applyFont="1" applyFill="1" applyBorder="1"/>
    <xf numFmtId="9" fontId="2" fillId="0" borderId="0" xfId="368" applyFont="1" applyFill="1" applyBorder="1"/>
    <xf numFmtId="3" fontId="2" fillId="0" borderId="0" xfId="338" applyNumberFormat="1" applyFont="1" applyFill="1" applyAlignment="1">
      <alignment horizontal="right"/>
    </xf>
    <xf numFmtId="165" fontId="2" fillId="0" borderId="0" xfId="368" applyNumberFormat="1" applyFont="1" applyFill="1" applyBorder="1"/>
    <xf numFmtId="167" fontId="2" fillId="0" borderId="0" xfId="0" applyNumberFormat="1" applyFont="1" applyFill="1" applyBorder="1"/>
    <xf numFmtId="2" fontId="2" fillId="0" borderId="0" xfId="0" applyNumberFormat="1" applyFont="1" applyFill="1" applyBorder="1"/>
    <xf numFmtId="3" fontId="12" fillId="52" borderId="0" xfId="305" applyNumberFormat="1" applyFont="1" applyFill="1" applyBorder="1" applyAlignment="1"/>
    <xf numFmtId="3" fontId="12" fillId="52" borderId="0" xfId="305" applyNumberFormat="1" applyFont="1" applyFill="1" applyBorder="1" applyAlignment="1">
      <alignment horizontal="right"/>
    </xf>
    <xf numFmtId="3" fontId="12" fillId="52" borderId="30" xfId="305" applyNumberFormat="1" applyFont="1" applyFill="1" applyBorder="1" applyAlignment="1">
      <alignment horizontal="right"/>
    </xf>
    <xf numFmtId="0" fontId="2" fillId="0" borderId="0" xfId="305" applyFont="1" applyBorder="1"/>
    <xf numFmtId="168" fontId="2" fillId="52" borderId="0" xfId="0" applyNumberFormat="1" applyFont="1" applyFill="1" applyBorder="1" applyAlignment="1" applyProtection="1">
      <alignment horizontal="right"/>
      <protection locked="0"/>
    </xf>
    <xf numFmtId="0" fontId="91" fillId="0" borderId="0" xfId="0" applyFont="1"/>
    <xf numFmtId="0" fontId="11" fillId="0" borderId="0" xfId="0" applyFont="1"/>
    <xf numFmtId="0" fontId="111" fillId="52" borderId="0" xfId="0" applyFont="1" applyFill="1"/>
    <xf numFmtId="0" fontId="0" fillId="52" borderId="0" xfId="0" applyFill="1" applyAlignment="1">
      <alignment horizontal="left" vertical="top" indent="1"/>
    </xf>
    <xf numFmtId="0" fontId="0" fillId="52" borderId="0" xfId="0" applyFill="1" applyAlignment="1">
      <alignment vertical="top"/>
    </xf>
    <xf numFmtId="0" fontId="111" fillId="52" borderId="0" xfId="0" applyFont="1" applyFill="1" applyAlignment="1">
      <alignment vertical="top"/>
    </xf>
    <xf numFmtId="0" fontId="111" fillId="52" borderId="0" xfId="0" applyFont="1" applyFill="1" applyAlignment="1">
      <alignment vertical="top" wrapText="1"/>
    </xf>
    <xf numFmtId="165" fontId="13" fillId="52" borderId="0" xfId="368" applyNumberFormat="1" applyFont="1" applyFill="1"/>
    <xf numFmtId="165" fontId="13" fillId="52" borderId="0" xfId="368" applyNumberFormat="1" applyFont="1" applyFill="1" applyAlignment="1">
      <alignment horizontal="right"/>
    </xf>
    <xf numFmtId="0" fontId="113" fillId="52" borderId="0" xfId="0" applyFont="1" applyFill="1"/>
    <xf numFmtId="0" fontId="113" fillId="52" borderId="0" xfId="0" applyFont="1" applyFill="1" applyAlignment="1">
      <alignment vertical="top"/>
    </xf>
    <xf numFmtId="0" fontId="11" fillId="0" borderId="37" xfId="0" applyFont="1" applyBorder="1"/>
    <xf numFmtId="0" fontId="108" fillId="52" borderId="37" xfId="246" applyFont="1" applyFill="1" applyBorder="1" applyAlignment="1" applyProtection="1">
      <alignment horizontal="left" vertical="top" indent="1"/>
    </xf>
    <xf numFmtId="0" fontId="114" fillId="0" borderId="0" xfId="0" applyFont="1" applyFill="1" applyBorder="1" applyAlignment="1">
      <alignment horizontal="left"/>
    </xf>
    <xf numFmtId="0" fontId="115" fillId="0" borderId="0" xfId="0" applyFont="1" applyFill="1" applyBorder="1" applyAlignment="1">
      <alignment horizontal="left"/>
    </xf>
    <xf numFmtId="3" fontId="114" fillId="0" borderId="0" xfId="0" applyNumberFormat="1" applyFont="1" applyFill="1" applyBorder="1" applyAlignment="1">
      <alignment horizontal="left"/>
    </xf>
    <xf numFmtId="0" fontId="109" fillId="0" borderId="0" xfId="0" applyFont="1" applyFill="1" applyBorder="1" applyAlignment="1">
      <alignment horizontal="left"/>
    </xf>
    <xf numFmtId="3" fontId="102" fillId="0" borderId="0" xfId="0" applyNumberFormat="1" applyFont="1" applyFill="1" applyBorder="1" applyAlignment="1">
      <alignment vertical="center"/>
    </xf>
    <xf numFmtId="165" fontId="102" fillId="0" borderId="0" xfId="368" applyNumberFormat="1" applyFont="1" applyFill="1" applyBorder="1" applyAlignment="1">
      <alignment vertical="center"/>
    </xf>
    <xf numFmtId="3" fontId="2" fillId="0" borderId="0" xfId="368" applyNumberFormat="1" applyFont="1" applyFill="1" applyBorder="1" applyAlignment="1"/>
    <xf numFmtId="3" fontId="102" fillId="0" borderId="0" xfId="368" applyNumberFormat="1" applyFont="1" applyFill="1" applyBorder="1" applyAlignment="1"/>
    <xf numFmtId="3" fontId="102" fillId="0" borderId="0" xfId="0" applyNumberFormat="1" applyFont="1" applyFill="1" applyBorder="1" applyAlignment="1">
      <alignment horizontal="left"/>
    </xf>
    <xf numFmtId="0" fontId="104" fillId="0" borderId="0" xfId="0" applyFont="1" applyFill="1" applyBorder="1" applyAlignment="1">
      <alignment horizontal="left"/>
    </xf>
    <xf numFmtId="190" fontId="102" fillId="0" borderId="0" xfId="0" applyNumberFormat="1" applyFont="1" applyFill="1" applyBorder="1" applyAlignment="1"/>
    <xf numFmtId="3" fontId="109" fillId="52" borderId="0" xfId="0" applyNumberFormat="1" applyFont="1" applyFill="1" applyBorder="1" applyAlignment="1">
      <alignment vertical="center"/>
    </xf>
    <xf numFmtId="3" fontId="2" fillId="0" borderId="0" xfId="305" applyNumberFormat="1" applyFont="1"/>
    <xf numFmtId="0" fontId="116" fillId="0" borderId="0" xfId="0" applyFont="1" applyAlignment="1">
      <alignment wrapText="1"/>
    </xf>
    <xf numFmtId="0" fontId="117" fillId="0" borderId="0" xfId="0" applyFont="1"/>
    <xf numFmtId="0" fontId="109" fillId="0" borderId="0" xfId="0" applyFont="1" applyBorder="1"/>
    <xf numFmtId="0" fontId="111" fillId="0" borderId="0" xfId="0" applyFont="1" applyFill="1" applyBorder="1" applyAlignment="1">
      <alignment horizontal="left"/>
    </xf>
    <xf numFmtId="0" fontId="13" fillId="52" borderId="23" xfId="340" applyFont="1" applyFill="1" applyBorder="1" applyAlignment="1">
      <alignment horizontal="left"/>
    </xf>
    <xf numFmtId="3" fontId="13" fillId="52" borderId="33" xfId="0" applyNumberFormat="1" applyFont="1" applyFill="1" applyBorder="1" applyAlignment="1">
      <alignment vertical="top" wrapText="1"/>
    </xf>
    <xf numFmtId="3" fontId="2" fillId="56" borderId="23" xfId="0" applyNumberFormat="1" applyFont="1" applyFill="1" applyBorder="1" applyAlignment="1">
      <alignment horizontal="left"/>
    </xf>
    <xf numFmtId="192" fontId="2" fillId="52" borderId="0" xfId="0" applyNumberFormat="1" applyFont="1" applyFill="1"/>
    <xf numFmtId="193" fontId="2" fillId="52" borderId="0" xfId="0" applyNumberFormat="1" applyFont="1" applyFill="1"/>
    <xf numFmtId="1" fontId="2" fillId="52" borderId="0" xfId="0" applyNumberFormat="1" applyFont="1" applyFill="1"/>
    <xf numFmtId="4" fontId="8" fillId="52" borderId="0" xfId="0" quotePrefix="1" applyNumberFormat="1" applyFont="1" applyFill="1" applyBorder="1" applyAlignment="1">
      <alignment horizontal="right"/>
    </xf>
    <xf numFmtId="4" fontId="2" fillId="0" borderId="0" xfId="0" applyNumberFormat="1" applyFont="1" applyFill="1" applyBorder="1"/>
    <xf numFmtId="3" fontId="2" fillId="0" borderId="0" xfId="0" applyNumberFormat="1" applyFont="1" applyFill="1" applyBorder="1" applyAlignment="1">
      <alignment horizontal="right" vertical="top" wrapText="1"/>
    </xf>
    <xf numFmtId="3" fontId="2" fillId="0" borderId="0" xfId="0" applyNumberFormat="1" applyFont="1" applyFill="1" applyBorder="1" applyAlignment="1">
      <alignment vertical="top" wrapText="1"/>
    </xf>
    <xf numFmtId="165" fontId="2" fillId="0" borderId="0" xfId="368" applyNumberFormat="1" applyFont="1" applyFill="1" applyBorder="1" applyAlignment="1">
      <alignment horizontal="right"/>
    </xf>
    <xf numFmtId="0" fontId="13" fillId="52" borderId="23" xfId="0" applyFont="1" applyFill="1" applyBorder="1" applyAlignment="1">
      <alignment vertical="center"/>
    </xf>
    <xf numFmtId="3" fontId="11" fillId="0" borderId="0" xfId="176" applyNumberFormat="1" applyFont="1" applyFill="1" applyBorder="1" applyAlignment="1">
      <alignment horizontal="right" vertical="top" wrapText="1"/>
    </xf>
    <xf numFmtId="3" fontId="114" fillId="0" borderId="0" xfId="0" applyNumberFormat="1" applyFont="1" applyFill="1" applyBorder="1"/>
    <xf numFmtId="3" fontId="2" fillId="0" borderId="0" xfId="338" applyNumberFormat="1" applyFont="1" applyBorder="1"/>
    <xf numFmtId="0" fontId="118" fillId="0" borderId="0" xfId="0" applyFont="1" applyAlignment="1">
      <alignment wrapText="1"/>
    </xf>
    <xf numFmtId="0" fontId="13" fillId="52" borderId="23" xfId="0" applyFont="1" applyFill="1" applyBorder="1" applyAlignment="1">
      <alignment horizontal="right"/>
    </xf>
    <xf numFmtId="0" fontId="13" fillId="52" borderId="23" xfId="0" applyFont="1" applyFill="1" applyBorder="1" applyAlignment="1">
      <alignment horizontal="left"/>
    </xf>
    <xf numFmtId="0" fontId="13" fillId="52" borderId="0" xfId="0" applyFont="1" applyFill="1" applyBorder="1" applyAlignment="1">
      <alignment horizontal="left"/>
    </xf>
    <xf numFmtId="0" fontId="119" fillId="52" borderId="37" xfId="246" applyFont="1" applyFill="1" applyBorder="1" applyAlignment="1" applyProtection="1">
      <alignment horizontal="left" vertical="top" indent="1"/>
    </xf>
    <xf numFmtId="0" fontId="8" fillId="0" borderId="0" xfId="0" applyFont="1" applyFill="1" applyAlignment="1"/>
    <xf numFmtId="0" fontId="8" fillId="0" borderId="0" xfId="0" applyFont="1" applyFill="1" applyBorder="1"/>
    <xf numFmtId="0" fontId="98" fillId="52" borderId="0" xfId="0" applyNumberFormat="1" applyFont="1" applyFill="1" applyBorder="1" applyAlignment="1">
      <alignment horizontal="left"/>
    </xf>
    <xf numFmtId="0" fontId="107" fillId="52" borderId="0" xfId="0" applyNumberFormat="1" applyFont="1" applyFill="1" applyBorder="1" applyAlignment="1">
      <alignment horizontal="left"/>
    </xf>
    <xf numFmtId="0" fontId="11" fillId="57" borderId="0" xfId="0" applyNumberFormat="1" applyFont="1" applyFill="1" applyBorder="1" applyAlignment="1">
      <alignment horizontal="left"/>
    </xf>
    <xf numFmtId="0" fontId="2" fillId="57" borderId="0" xfId="0" applyNumberFormat="1" applyFont="1" applyFill="1" applyBorder="1" applyAlignment="1">
      <alignment horizontal="left"/>
    </xf>
    <xf numFmtId="3" fontId="2" fillId="52" borderId="0" xfId="176" applyNumberFormat="1" applyFont="1" applyFill="1" applyBorder="1" applyAlignment="1">
      <alignment horizontal="right"/>
    </xf>
    <xf numFmtId="164" fontId="2" fillId="52" borderId="0" xfId="176" applyNumberFormat="1" applyFont="1" applyFill="1" applyBorder="1" applyAlignment="1">
      <alignment horizontal="right"/>
    </xf>
    <xf numFmtId="167" fontId="2" fillId="52" borderId="0" xfId="176" applyNumberFormat="1" applyFont="1" applyFill="1" applyBorder="1" applyAlignment="1">
      <alignment horizontal="right"/>
    </xf>
    <xf numFmtId="3" fontId="2" fillId="52" borderId="23" xfId="176" applyNumberFormat="1" applyFont="1" applyFill="1" applyBorder="1" applyAlignment="1">
      <alignment horizontal="right"/>
    </xf>
    <xf numFmtId="3" fontId="11" fillId="52" borderId="0" xfId="176" applyNumberFormat="1" applyFont="1" applyFill="1" applyBorder="1" applyAlignment="1">
      <alignment horizontal="right"/>
    </xf>
    <xf numFmtId="0" fontId="98" fillId="57" borderId="30" xfId="330" applyNumberFormat="1" applyFont="1" applyFill="1" applyBorder="1" applyAlignment="1">
      <alignment horizontal="left"/>
    </xf>
    <xf numFmtId="168" fontId="2" fillId="52" borderId="30" xfId="0" applyNumberFormat="1" applyFont="1" applyFill="1" applyBorder="1" applyAlignment="1" applyProtection="1">
      <alignment horizontal="right"/>
      <protection locked="0"/>
    </xf>
    <xf numFmtId="168" fontId="2" fillId="52" borderId="0" xfId="330" applyNumberFormat="1" applyFont="1" applyFill="1" applyBorder="1" applyAlignment="1" applyProtection="1">
      <alignment horizontal="right"/>
      <protection locked="0"/>
    </xf>
    <xf numFmtId="168" fontId="2" fillId="52" borderId="30" xfId="330" applyNumberFormat="1" applyFont="1" applyFill="1" applyBorder="1" applyAlignment="1" applyProtection="1">
      <alignment horizontal="right"/>
      <protection locked="0"/>
    </xf>
    <xf numFmtId="0" fontId="106" fillId="52" borderId="0" xfId="0" applyFont="1" applyFill="1" applyBorder="1" applyAlignment="1">
      <alignment vertical="center"/>
    </xf>
    <xf numFmtId="0" fontId="91" fillId="52" borderId="0" xfId="0" applyFont="1" applyFill="1" applyBorder="1"/>
    <xf numFmtId="3" fontId="2" fillId="52" borderId="0" xfId="176" applyNumberFormat="1" applyFont="1" applyFill="1" applyBorder="1" applyAlignment="1">
      <alignment horizontal="right" vertical="top" wrapText="1"/>
    </xf>
    <xf numFmtId="165" fontId="11" fillId="52" borderId="0" xfId="368" applyNumberFormat="1" applyFont="1" applyFill="1" applyBorder="1" applyAlignment="1">
      <alignment vertical="center"/>
    </xf>
    <xf numFmtId="0" fontId="2" fillId="52" borderId="0" xfId="0" quotePrefix="1" applyFont="1" applyFill="1" applyBorder="1" applyAlignment="1">
      <alignment vertical="center"/>
    </xf>
    <xf numFmtId="0" fontId="109" fillId="52" borderId="0" xfId="0" applyFont="1" applyFill="1" applyBorder="1" applyAlignment="1">
      <alignment vertical="center"/>
    </xf>
    <xf numFmtId="0" fontId="121" fillId="57" borderId="0" xfId="321" applyNumberFormat="1" applyFont="1" applyFill="1" applyBorder="1"/>
    <xf numFmtId="1" fontId="2" fillId="52" borderId="0" xfId="176" applyNumberFormat="1" applyFont="1" applyFill="1" applyBorder="1" applyAlignment="1">
      <alignment horizontal="right"/>
    </xf>
    <xf numFmtId="3" fontId="122" fillId="0" borderId="0" xfId="0" applyNumberFormat="1" applyFont="1" applyFill="1" applyBorder="1"/>
    <xf numFmtId="0" fontId="120" fillId="52" borderId="0" xfId="0" applyFont="1" applyFill="1" applyBorder="1" applyAlignment="1">
      <alignment horizontal="left"/>
    </xf>
    <xf numFmtId="0" fontId="6" fillId="52" borderId="0" xfId="0" applyFont="1" applyFill="1" applyBorder="1" applyAlignment="1">
      <alignment horizontal="right"/>
    </xf>
    <xf numFmtId="0" fontId="6" fillId="52" borderId="0" xfId="0" applyFont="1" applyFill="1" applyBorder="1"/>
    <xf numFmtId="0" fontId="20" fillId="52" borderId="0" xfId="0" applyFont="1" applyFill="1" applyBorder="1" applyAlignment="1"/>
    <xf numFmtId="0" fontId="2" fillId="50" borderId="31" xfId="305" applyFont="1" applyFill="1" applyBorder="1" applyAlignment="1"/>
    <xf numFmtId="3" fontId="102" fillId="0" borderId="30" xfId="0" applyNumberFormat="1" applyFont="1" applyFill="1" applyBorder="1" applyAlignment="1">
      <alignment vertical="center"/>
    </xf>
    <xf numFmtId="168" fontId="2" fillId="52" borderId="17" xfId="0" applyNumberFormat="1" applyFont="1" applyFill="1" applyBorder="1" applyAlignment="1" applyProtection="1">
      <alignment horizontal="right"/>
      <protection locked="0"/>
    </xf>
    <xf numFmtId="0" fontId="123" fillId="0" borderId="0" xfId="0" applyFont="1" applyFill="1" applyBorder="1"/>
    <xf numFmtId="0" fontId="2" fillId="0" borderId="0" xfId="0" applyFont="1" applyFill="1" applyBorder="1" applyAlignment="1">
      <alignment horizontal="left"/>
    </xf>
    <xf numFmtId="9" fontId="111" fillId="0" borderId="0" xfId="368" applyFont="1" applyFill="1" applyBorder="1" applyAlignment="1">
      <alignment horizontal="left"/>
    </xf>
    <xf numFmtId="3" fontId="111" fillId="0" borderId="0" xfId="0" applyNumberFormat="1" applyFont="1" applyFill="1" applyBorder="1" applyAlignment="1">
      <alignment horizontal="left"/>
    </xf>
    <xf numFmtId="3" fontId="109" fillId="0" borderId="0" xfId="0" applyNumberFormat="1" applyFont="1" applyFill="1" applyBorder="1" applyAlignment="1">
      <alignment horizontal="left"/>
    </xf>
    <xf numFmtId="165" fontId="111" fillId="0" borderId="0" xfId="368" applyNumberFormat="1" applyFont="1" applyFill="1" applyBorder="1" applyAlignment="1">
      <alignment horizontal="left"/>
    </xf>
    <xf numFmtId="165" fontId="111" fillId="0" borderId="0" xfId="368" quotePrefix="1" applyNumberFormat="1" applyFont="1" applyFill="1" applyBorder="1" applyAlignment="1">
      <alignment horizontal="left"/>
    </xf>
    <xf numFmtId="3" fontId="111" fillId="0" borderId="0" xfId="0" quotePrefix="1" applyNumberFormat="1" applyFont="1" applyFill="1" applyBorder="1" applyAlignment="1">
      <alignment horizontal="left"/>
    </xf>
    <xf numFmtId="2" fontId="111" fillId="0" borderId="0" xfId="0" applyNumberFormat="1" applyFont="1" applyFill="1" applyBorder="1" applyAlignment="1">
      <alignment horizontal="left"/>
    </xf>
    <xf numFmtId="3" fontId="112" fillId="0" borderId="0" xfId="0" applyNumberFormat="1" applyFont="1" applyFill="1" applyBorder="1" applyAlignment="1">
      <alignment horizontal="left"/>
    </xf>
    <xf numFmtId="0" fontId="2" fillId="0" borderId="0" xfId="0" applyFont="1" applyFill="1" applyBorder="1" applyAlignment="1">
      <alignment horizontal="center"/>
    </xf>
    <xf numFmtId="0" fontId="111" fillId="0" borderId="0" xfId="0" applyFont="1" applyFill="1" applyBorder="1" applyAlignment="1">
      <alignment horizontal="center"/>
    </xf>
    <xf numFmtId="0" fontId="109" fillId="0" borderId="0" xfId="0" applyFont="1" applyFill="1" applyBorder="1" applyAlignment="1">
      <alignment horizontal="center"/>
    </xf>
    <xf numFmtId="9" fontId="2" fillId="0" borderId="0" xfId="368" applyNumberFormat="1" applyFont="1" applyFill="1" applyBorder="1" applyAlignment="1">
      <alignment horizontal="center"/>
    </xf>
    <xf numFmtId="9" fontId="111" fillId="0" borderId="0" xfId="368" applyFont="1" applyFill="1" applyBorder="1" applyAlignment="1">
      <alignment horizontal="center"/>
    </xf>
    <xf numFmtId="3" fontId="109" fillId="0" borderId="0" xfId="0" applyNumberFormat="1" applyFont="1" applyFill="1" applyBorder="1" applyAlignment="1">
      <alignment horizontal="center"/>
    </xf>
    <xf numFmtId="3" fontId="112" fillId="0" borderId="0" xfId="0" applyNumberFormat="1" applyFont="1" applyFill="1" applyBorder="1" applyAlignment="1">
      <alignment horizontal="center"/>
    </xf>
    <xf numFmtId="3" fontId="111" fillId="0" borderId="0" xfId="0" applyNumberFormat="1" applyFont="1" applyFill="1" applyBorder="1" applyAlignment="1">
      <alignment horizontal="center"/>
    </xf>
    <xf numFmtId="189" fontId="111" fillId="0" borderId="0" xfId="176" applyNumberFormat="1" applyFont="1" applyFill="1" applyBorder="1" applyAlignment="1">
      <alignment horizontal="center"/>
    </xf>
    <xf numFmtId="165" fontId="111" fillId="0" borderId="0" xfId="368" applyNumberFormat="1" applyFont="1" applyFill="1" applyBorder="1" applyAlignment="1">
      <alignment horizontal="center"/>
    </xf>
    <xf numFmtId="165" fontId="102" fillId="0" borderId="0" xfId="368" applyNumberFormat="1" applyFont="1" applyFill="1" applyBorder="1" applyAlignment="1">
      <alignment horizontal="center" vertical="center"/>
    </xf>
    <xf numFmtId="3" fontId="102" fillId="0" borderId="0" xfId="0" applyNumberFormat="1" applyFont="1" applyFill="1" applyBorder="1" applyAlignment="1">
      <alignment horizontal="center" vertical="center"/>
    </xf>
    <xf numFmtId="3" fontId="111" fillId="0" borderId="0" xfId="0" quotePrefix="1" applyNumberFormat="1" applyFont="1" applyFill="1" applyBorder="1" applyAlignment="1">
      <alignment horizontal="center"/>
    </xf>
    <xf numFmtId="2" fontId="111" fillId="0" borderId="0" xfId="0" applyNumberFormat="1" applyFont="1" applyFill="1" applyBorder="1" applyAlignment="1">
      <alignment horizontal="center"/>
    </xf>
    <xf numFmtId="167" fontId="2" fillId="0" borderId="0" xfId="0" applyNumberFormat="1" applyFont="1" applyFill="1" applyBorder="1" applyAlignment="1">
      <alignment horizontal="center"/>
    </xf>
    <xf numFmtId="9" fontId="109" fillId="0" borderId="0" xfId="368" applyFont="1" applyFill="1" applyBorder="1" applyAlignment="1">
      <alignment horizontal="left"/>
    </xf>
    <xf numFmtId="3" fontId="2" fillId="0" borderId="30" xfId="0" applyNumberFormat="1" applyFont="1" applyFill="1" applyBorder="1" applyAlignment="1">
      <alignment vertical="center"/>
    </xf>
    <xf numFmtId="3" fontId="2" fillId="0" borderId="23" xfId="0" applyNumberFormat="1" applyFont="1" applyFill="1" applyBorder="1" applyAlignment="1"/>
    <xf numFmtId="3" fontId="2" fillId="0" borderId="0" xfId="0" applyNumberFormat="1" applyFont="1" applyFill="1" applyBorder="1" applyAlignment="1"/>
    <xf numFmtId="0" fontId="8" fillId="52" borderId="0" xfId="0" applyNumberFormat="1" applyFont="1" applyFill="1" applyBorder="1" applyAlignment="1">
      <alignment horizontal="left"/>
    </xf>
    <xf numFmtId="1" fontId="2" fillId="52" borderId="30" xfId="305" applyNumberFormat="1" applyFont="1" applyFill="1" applyBorder="1" applyAlignment="1" applyProtection="1">
      <alignment horizontal="right" vertical="top" wrapText="1"/>
      <protection locked="0"/>
    </xf>
    <xf numFmtId="1" fontId="2" fillId="52" borderId="0" xfId="305" applyNumberFormat="1" applyFont="1" applyFill="1" applyBorder="1" applyAlignment="1">
      <alignment horizontal="right" vertical="top" wrapText="1"/>
    </xf>
    <xf numFmtId="0" fontId="111" fillId="52" borderId="0" xfId="0" applyFont="1" applyFill="1" applyAlignment="1">
      <alignment wrapText="1"/>
    </xf>
    <xf numFmtId="0" fontId="2" fillId="52" borderId="0" xfId="0" applyFont="1" applyFill="1" applyAlignment="1">
      <alignment horizontal="left" indent="1"/>
    </xf>
    <xf numFmtId="169" fontId="2" fillId="0" borderId="0" xfId="176" applyNumberFormat="1" applyFont="1" applyFill="1" applyBorder="1"/>
    <xf numFmtId="169" fontId="11" fillId="0" borderId="0" xfId="0" applyNumberFormat="1" applyFont="1" applyFill="1" applyBorder="1"/>
    <xf numFmtId="191" fontId="2" fillId="52" borderId="0" xfId="0" applyNumberFormat="1" applyFont="1" applyFill="1" applyBorder="1" applyAlignment="1">
      <alignment vertical="center"/>
    </xf>
    <xf numFmtId="13" fontId="111" fillId="0" borderId="0" xfId="176" applyNumberFormat="1" applyFont="1" applyFill="1" applyBorder="1" applyAlignment="1">
      <alignment horizontal="center"/>
    </xf>
    <xf numFmtId="3" fontId="2" fillId="52" borderId="0" xfId="346" applyNumberFormat="1" applyFont="1" applyFill="1" applyBorder="1" applyAlignment="1" applyProtection="1">
      <alignment horizontal="right" wrapText="1"/>
      <protection locked="0"/>
    </xf>
    <xf numFmtId="1" fontId="2" fillId="52" borderId="0" xfId="305" applyNumberFormat="1" applyFont="1" applyFill="1" applyBorder="1" applyAlignment="1" applyProtection="1">
      <alignment horizontal="right" vertical="top" wrapText="1"/>
      <protection locked="0"/>
    </xf>
    <xf numFmtId="1" fontId="2" fillId="52" borderId="23" xfId="305" applyNumberFormat="1" applyFont="1" applyFill="1" applyBorder="1" applyAlignment="1">
      <alignment horizontal="right" vertical="top" wrapText="1"/>
    </xf>
    <xf numFmtId="0" fontId="107" fillId="57" borderId="30" xfId="305" applyFont="1" applyFill="1" applyBorder="1" applyAlignment="1">
      <alignment horizontal="left"/>
    </xf>
    <xf numFmtId="0" fontId="11" fillId="52" borderId="30" xfId="305" applyFont="1" applyFill="1" applyBorder="1" applyAlignment="1">
      <alignment horizontal="left" vertical="top" wrapText="1"/>
    </xf>
    <xf numFmtId="3" fontId="2" fillId="52" borderId="30" xfId="305" applyNumberFormat="1" applyFont="1" applyFill="1" applyBorder="1" applyAlignment="1">
      <alignment horizontal="left" vertical="top" wrapText="1"/>
    </xf>
    <xf numFmtId="3" fontId="2" fillId="52" borderId="32" xfId="305" applyNumberFormat="1" applyFont="1" applyFill="1" applyBorder="1" applyAlignment="1">
      <alignment horizontal="left" vertical="top" wrapText="1"/>
    </xf>
    <xf numFmtId="3" fontId="2" fillId="52" borderId="30" xfId="346" applyNumberFormat="1" applyFont="1" applyFill="1" applyBorder="1" applyAlignment="1" applyProtection="1">
      <alignment horizontal="left" vertical="top" wrapText="1"/>
      <protection locked="0"/>
    </xf>
    <xf numFmtId="3" fontId="2" fillId="52" borderId="30" xfId="346" applyNumberFormat="1" applyFont="1" applyFill="1" applyBorder="1" applyAlignment="1" applyProtection="1">
      <alignment horizontal="left" wrapText="1"/>
      <protection locked="0"/>
    </xf>
    <xf numFmtId="3" fontId="2" fillId="52" borderId="36" xfId="346" applyNumberFormat="1" applyFont="1" applyFill="1" applyBorder="1" applyAlignment="1" applyProtection="1">
      <alignment horizontal="left" vertical="top" wrapText="1"/>
      <protection locked="0"/>
    </xf>
    <xf numFmtId="3" fontId="11" fillId="52" borderId="32" xfId="305" applyNumberFormat="1" applyFont="1" applyFill="1" applyBorder="1" applyAlignment="1">
      <alignment horizontal="left" vertical="top" wrapText="1"/>
    </xf>
    <xf numFmtId="3" fontId="11" fillId="52" borderId="30" xfId="305" applyNumberFormat="1" applyFont="1" applyFill="1" applyBorder="1" applyAlignment="1">
      <alignment horizontal="left" vertical="top" wrapText="1"/>
    </xf>
    <xf numFmtId="1" fontId="2" fillId="52" borderId="30" xfId="305" applyNumberFormat="1" applyFont="1" applyFill="1" applyBorder="1" applyAlignment="1" applyProtection="1">
      <alignment horizontal="left" vertical="top" wrapText="1"/>
      <protection locked="0"/>
    </xf>
    <xf numFmtId="170" fontId="2" fillId="52" borderId="30" xfId="305" applyNumberFormat="1" applyFont="1" applyFill="1" applyBorder="1" applyAlignment="1" applyProtection="1">
      <alignment horizontal="left" vertical="top" wrapText="1"/>
      <protection locked="0"/>
    </xf>
    <xf numFmtId="3" fontId="2" fillId="52" borderId="36" xfId="346" applyNumberFormat="1" applyFont="1" applyFill="1" applyBorder="1" applyAlignment="1" applyProtection="1">
      <alignment horizontal="left"/>
      <protection locked="0"/>
    </xf>
    <xf numFmtId="3" fontId="2" fillId="52" borderId="31" xfId="305" applyNumberFormat="1" applyFont="1" applyFill="1" applyBorder="1" applyAlignment="1">
      <alignment horizontal="left" vertical="top" wrapText="1"/>
    </xf>
    <xf numFmtId="0" fontId="2" fillId="52" borderId="31" xfId="305" applyFont="1" applyFill="1" applyBorder="1" applyAlignment="1">
      <alignment horizontal="left" vertical="top"/>
    </xf>
    <xf numFmtId="3" fontId="13" fillId="52" borderId="30" xfId="346" applyNumberFormat="1" applyFont="1" applyFill="1" applyBorder="1" applyAlignment="1" applyProtection="1">
      <alignment horizontal="left" vertical="top" wrapText="1"/>
      <protection locked="0"/>
    </xf>
    <xf numFmtId="3" fontId="13" fillId="52" borderId="36" xfId="346" applyNumberFormat="1" applyFont="1" applyFill="1" applyBorder="1" applyAlignment="1" applyProtection="1">
      <alignment horizontal="left" vertical="top" wrapText="1"/>
      <protection locked="0"/>
    </xf>
    <xf numFmtId="3" fontId="13" fillId="52" borderId="32" xfId="305" applyNumberFormat="1" applyFont="1" applyFill="1" applyBorder="1" applyAlignment="1">
      <alignment horizontal="left" vertical="top" wrapText="1"/>
    </xf>
    <xf numFmtId="169" fontId="2" fillId="52" borderId="30" xfId="176" applyNumberFormat="1" applyFont="1" applyFill="1" applyBorder="1" applyAlignment="1">
      <alignment horizontal="left"/>
    </xf>
    <xf numFmtId="169" fontId="11" fillId="52" borderId="31" xfId="176" applyNumberFormat="1" applyFont="1" applyFill="1" applyBorder="1" applyAlignment="1">
      <alignment horizontal="left"/>
    </xf>
    <xf numFmtId="170" fontId="2" fillId="52" borderId="30" xfId="305" applyNumberFormat="1" applyFont="1" applyFill="1" applyBorder="1" applyAlignment="1">
      <alignment horizontal="left" vertical="top" wrapText="1"/>
    </xf>
    <xf numFmtId="3" fontId="11" fillId="52" borderId="32" xfId="305" applyNumberFormat="1" applyFont="1" applyFill="1" applyBorder="1" applyAlignment="1" applyProtection="1">
      <alignment horizontal="left" vertical="top" wrapText="1"/>
      <protection locked="0"/>
    </xf>
    <xf numFmtId="0" fontId="2" fillId="0" borderId="0" xfId="305" applyFont="1" applyFill="1" applyBorder="1" applyAlignment="1">
      <alignment horizontal="left"/>
    </xf>
    <xf numFmtId="0" fontId="3" fillId="0" borderId="0" xfId="305" applyFont="1" applyFill="1" applyBorder="1" applyAlignment="1">
      <alignment horizontal="left"/>
    </xf>
    <xf numFmtId="2" fontId="2" fillId="52" borderId="0" xfId="0" applyNumberFormat="1" applyFont="1" applyFill="1" applyBorder="1"/>
    <xf numFmtId="3" fontId="13" fillId="0" borderId="0" xfId="0" applyNumberFormat="1" applyFont="1" applyFill="1" applyBorder="1" applyAlignment="1">
      <alignment vertical="top" wrapText="1"/>
    </xf>
    <xf numFmtId="3" fontId="2" fillId="52" borderId="0" xfId="305" applyNumberFormat="1" applyFont="1" applyFill="1" applyBorder="1" applyAlignment="1">
      <alignment horizontal="left" vertical="top" wrapText="1"/>
    </xf>
    <xf numFmtId="0" fontId="107" fillId="57" borderId="0" xfId="305" applyFont="1" applyFill="1" applyBorder="1" applyAlignment="1">
      <alignment horizontal="left"/>
    </xf>
    <xf numFmtId="0" fontId="11" fillId="56" borderId="0" xfId="305" applyFont="1" applyFill="1" applyBorder="1" applyAlignment="1">
      <alignment horizontal="left"/>
    </xf>
    <xf numFmtId="0" fontId="11" fillId="56" borderId="23" xfId="305" applyFont="1" applyFill="1" applyBorder="1" applyAlignment="1">
      <alignment horizontal="left"/>
    </xf>
    <xf numFmtId="0" fontId="11" fillId="52" borderId="0" xfId="305" applyFont="1" applyFill="1" applyBorder="1" applyAlignment="1">
      <alignment horizontal="left" vertical="top" wrapText="1"/>
    </xf>
    <xf numFmtId="3" fontId="2" fillId="52" borderId="9" xfId="305" applyNumberFormat="1" applyFont="1" applyFill="1" applyBorder="1" applyAlignment="1">
      <alignment horizontal="left" vertical="top" wrapText="1"/>
    </xf>
    <xf numFmtId="3" fontId="2" fillId="52" borderId="0" xfId="305" applyNumberFormat="1" applyFont="1" applyFill="1" applyBorder="1" applyAlignment="1">
      <alignment horizontal="left" wrapText="1"/>
    </xf>
    <xf numFmtId="3" fontId="11" fillId="52" borderId="9" xfId="305" applyNumberFormat="1" applyFont="1" applyFill="1" applyBorder="1" applyAlignment="1">
      <alignment horizontal="left" vertical="top" wrapText="1"/>
    </xf>
    <xf numFmtId="3" fontId="11" fillId="52" borderId="0" xfId="305" applyNumberFormat="1" applyFont="1" applyFill="1" applyBorder="1" applyAlignment="1">
      <alignment horizontal="left" vertical="top" wrapText="1"/>
    </xf>
    <xf numFmtId="170" fontId="2" fillId="52" borderId="0" xfId="305" applyNumberFormat="1" applyFont="1" applyFill="1" applyBorder="1" applyAlignment="1">
      <alignment horizontal="left" vertical="top" wrapText="1"/>
    </xf>
    <xf numFmtId="0" fontId="2" fillId="52" borderId="23" xfId="305" applyFont="1" applyFill="1" applyBorder="1" applyAlignment="1">
      <alignment horizontal="left" vertical="top"/>
    </xf>
    <xf numFmtId="0" fontId="13" fillId="52" borderId="0" xfId="305" applyFont="1" applyFill="1" applyBorder="1" applyAlignment="1">
      <alignment horizontal="left" vertical="top" wrapText="1"/>
    </xf>
    <xf numFmtId="3" fontId="13" fillId="52" borderId="9" xfId="305" applyNumberFormat="1" applyFont="1" applyFill="1" applyBorder="1" applyAlignment="1">
      <alignment horizontal="left" vertical="top" wrapText="1"/>
    </xf>
    <xf numFmtId="169" fontId="2" fillId="52" borderId="0" xfId="176" applyNumberFormat="1" applyFont="1" applyFill="1" applyBorder="1" applyAlignment="1">
      <alignment horizontal="left"/>
    </xf>
    <xf numFmtId="169" fontId="11" fillId="52" borderId="23" xfId="176" applyNumberFormat="1" applyFont="1" applyFill="1" applyBorder="1" applyAlignment="1">
      <alignment horizontal="left"/>
    </xf>
    <xf numFmtId="3" fontId="2" fillId="52" borderId="0" xfId="346" applyNumberFormat="1" applyFont="1" applyFill="1" applyBorder="1" applyAlignment="1" applyProtection="1">
      <alignment horizontal="left" vertical="top" wrapText="1"/>
      <protection locked="0"/>
    </xf>
    <xf numFmtId="3" fontId="2" fillId="0" borderId="0" xfId="346" applyNumberFormat="1" applyFont="1" applyFill="1" applyBorder="1" applyAlignment="1" applyProtection="1">
      <alignment horizontal="left" vertical="top" wrapText="1"/>
      <protection locked="0"/>
    </xf>
    <xf numFmtId="0" fontId="2" fillId="0" borderId="0" xfId="305" applyFont="1" applyBorder="1" applyAlignment="1">
      <alignment horizontal="left"/>
    </xf>
    <xf numFmtId="0" fontId="107" fillId="52" borderId="0" xfId="305" applyFont="1" applyFill="1" applyBorder="1"/>
    <xf numFmtId="3" fontId="104" fillId="52" borderId="17" xfId="0" applyNumberFormat="1" applyFont="1" applyFill="1" applyBorder="1" applyAlignment="1">
      <alignment vertical="center"/>
    </xf>
    <xf numFmtId="3" fontId="2" fillId="0" borderId="0" xfId="0" applyNumberFormat="1" applyFont="1" applyFill="1" applyBorder="1" applyAlignment="1">
      <alignment horizontal="center"/>
    </xf>
    <xf numFmtId="9" fontId="2" fillId="0" borderId="0" xfId="368" applyFont="1" applyFill="1" applyBorder="1" applyAlignment="1">
      <alignment horizontal="center"/>
    </xf>
    <xf numFmtId="0" fontId="124" fillId="0" borderId="0" xfId="0" applyFont="1" applyFill="1" applyBorder="1" applyAlignment="1"/>
    <xf numFmtId="3" fontId="124" fillId="0" borderId="0" xfId="0" applyNumberFormat="1" applyFont="1" applyFill="1" applyBorder="1" applyAlignment="1">
      <alignment vertical="center"/>
    </xf>
    <xf numFmtId="165" fontId="124" fillId="0" borderId="0" xfId="368" applyNumberFormat="1" applyFont="1" applyFill="1" applyBorder="1" applyAlignment="1">
      <alignment vertical="center"/>
    </xf>
    <xf numFmtId="9" fontId="124" fillId="0" borderId="0" xfId="368" applyFont="1" applyFill="1" applyBorder="1" applyAlignment="1"/>
    <xf numFmtId="3" fontId="125" fillId="0" borderId="0" xfId="0" applyNumberFormat="1" applyFont="1" applyFill="1" applyBorder="1" applyAlignment="1"/>
    <xf numFmtId="3" fontId="111" fillId="0" borderId="0" xfId="368" applyNumberFormat="1" applyFont="1" applyFill="1" applyBorder="1" applyAlignment="1"/>
    <xf numFmtId="1" fontId="2" fillId="52" borderId="0" xfId="176" applyNumberFormat="1" applyFont="1" applyFill="1" applyBorder="1" applyAlignment="1">
      <alignment horizontal="right" vertical="top" wrapText="1"/>
    </xf>
    <xf numFmtId="3" fontId="2" fillId="0" borderId="0" xfId="305" applyNumberFormat="1" applyFont="1" applyFill="1" applyBorder="1" applyAlignment="1">
      <alignment horizontal="right" vertical="top" wrapText="1"/>
    </xf>
    <xf numFmtId="0" fontId="2" fillId="0" borderId="0" xfId="0" applyFont="1" applyFill="1" applyBorder="1" applyAlignment="1">
      <alignment horizontal="right" vertical="center"/>
    </xf>
    <xf numFmtId="0" fontId="104" fillId="0" borderId="0" xfId="0" applyFont="1" applyFill="1" applyBorder="1" applyAlignment="1">
      <alignment horizontal="right" vertical="center"/>
    </xf>
    <xf numFmtId="0" fontId="102" fillId="0" borderId="0" xfId="0" applyFont="1" applyFill="1" applyBorder="1" applyAlignment="1">
      <alignment vertical="center"/>
    </xf>
    <xf numFmtId="3" fontId="104" fillId="0" borderId="0" xfId="0" applyNumberFormat="1" applyFont="1" applyFill="1" applyBorder="1" applyAlignment="1">
      <alignment vertical="center"/>
    </xf>
    <xf numFmtId="3" fontId="105" fillId="0" borderId="0" xfId="0" applyNumberFormat="1" applyFont="1" applyFill="1" applyBorder="1" applyAlignment="1">
      <alignment vertical="center"/>
    </xf>
    <xf numFmtId="3" fontId="102" fillId="0" borderId="0" xfId="0" applyNumberFormat="1" applyFont="1" applyFill="1" applyBorder="1" applyAlignment="1">
      <alignment horizontal="right" vertical="center"/>
    </xf>
    <xf numFmtId="3" fontId="104" fillId="0" borderId="0" xfId="0" applyNumberFormat="1" applyFont="1" applyFill="1" applyBorder="1" applyAlignment="1">
      <alignment horizontal="right" vertical="center"/>
    </xf>
    <xf numFmtId="165" fontId="102" fillId="0" borderId="0" xfId="368" applyNumberFormat="1" applyFont="1" applyFill="1" applyBorder="1" applyAlignment="1">
      <alignment horizontal="right" vertical="center"/>
    </xf>
    <xf numFmtId="3" fontId="13" fillId="0" borderId="0" xfId="0" applyNumberFormat="1" applyFont="1" applyFill="1" applyBorder="1" applyAlignment="1">
      <alignment vertical="center"/>
    </xf>
    <xf numFmtId="3" fontId="126" fillId="0" borderId="0" xfId="0" applyNumberFormat="1" applyFont="1" applyFill="1" applyBorder="1" applyAlignment="1">
      <alignment vertical="center"/>
    </xf>
    <xf numFmtId="3" fontId="102" fillId="0" borderId="0" xfId="0" quotePrefix="1" applyNumberFormat="1" applyFont="1" applyFill="1" applyBorder="1" applyAlignment="1">
      <alignment horizontal="right" vertical="center"/>
    </xf>
    <xf numFmtId="2" fontId="102" fillId="0" borderId="0" xfId="0" applyNumberFormat="1" applyFont="1" applyFill="1" applyBorder="1" applyAlignment="1">
      <alignment vertical="center"/>
    </xf>
    <xf numFmtId="0" fontId="104" fillId="0" borderId="0" xfId="0" applyFont="1" applyFill="1" applyBorder="1" applyAlignment="1">
      <alignment vertical="center"/>
    </xf>
    <xf numFmtId="9" fontId="2" fillId="0" borderId="0" xfId="0" applyNumberFormat="1" applyFont="1" applyFill="1" applyBorder="1"/>
    <xf numFmtId="165" fontId="2" fillId="0" borderId="0" xfId="0" applyNumberFormat="1" applyFont="1" applyFill="1" applyBorder="1"/>
    <xf numFmtId="3" fontId="2" fillId="0" borderId="0" xfId="368" applyNumberFormat="1" applyFont="1" applyFill="1" applyBorder="1"/>
    <xf numFmtId="3" fontId="2" fillId="0" borderId="0" xfId="305" applyNumberFormat="1" applyFont="1" applyBorder="1"/>
    <xf numFmtId="0" fontId="3" fillId="52" borderId="30" xfId="305" applyFont="1" applyFill="1" applyBorder="1" applyAlignment="1" applyProtection="1">
      <alignment vertical="top"/>
      <protection locked="0"/>
    </xf>
    <xf numFmtId="3" fontId="102" fillId="0" borderId="9" xfId="0" applyNumberFormat="1" applyFont="1" applyFill="1" applyBorder="1" applyAlignment="1">
      <alignment vertical="center"/>
    </xf>
    <xf numFmtId="3" fontId="2" fillId="0" borderId="0" xfId="176" applyNumberFormat="1" applyFont="1" applyFill="1" applyBorder="1" applyAlignment="1">
      <alignment horizontal="right" vertical="top" wrapText="1"/>
    </xf>
    <xf numFmtId="0" fontId="2" fillId="0" borderId="0" xfId="330" applyBorder="1"/>
    <xf numFmtId="0" fontId="102" fillId="52" borderId="17" xfId="0" applyFont="1" applyFill="1" applyBorder="1" applyAlignment="1">
      <alignment vertical="center"/>
    </xf>
    <xf numFmtId="3" fontId="102" fillId="52" borderId="17" xfId="0" applyNumberFormat="1" applyFont="1" applyFill="1" applyBorder="1" applyAlignment="1">
      <alignment vertical="center"/>
    </xf>
    <xf numFmtId="3" fontId="2" fillId="52" borderId="17" xfId="0" applyNumberFormat="1" applyFont="1" applyFill="1" applyBorder="1" applyAlignment="1">
      <alignment vertical="center"/>
    </xf>
    <xf numFmtId="3" fontId="11" fillId="52" borderId="17" xfId="0" applyNumberFormat="1" applyFont="1" applyFill="1" applyBorder="1" applyAlignment="1">
      <alignment vertical="center"/>
    </xf>
    <xf numFmtId="3" fontId="13" fillId="52" borderId="17" xfId="0" applyNumberFormat="1" applyFont="1" applyFill="1" applyBorder="1" applyAlignment="1">
      <alignment vertical="center"/>
    </xf>
    <xf numFmtId="165" fontId="2" fillId="52" borderId="17" xfId="368" applyNumberFormat="1" applyFont="1" applyFill="1" applyBorder="1" applyAlignment="1">
      <alignment vertical="center"/>
    </xf>
    <xf numFmtId="3" fontId="2" fillId="52" borderId="17" xfId="0" applyNumberFormat="1" applyFont="1" applyFill="1" applyBorder="1" applyAlignment="1">
      <alignment horizontal="right" vertical="center"/>
    </xf>
    <xf numFmtId="3" fontId="2" fillId="52" borderId="17" xfId="0" quotePrefix="1" applyNumberFormat="1" applyFont="1" applyFill="1" applyBorder="1" applyAlignment="1">
      <alignment horizontal="right" vertical="center"/>
    </xf>
    <xf numFmtId="3" fontId="11" fillId="52" borderId="17" xfId="0" applyNumberFormat="1" applyFont="1" applyFill="1" applyBorder="1" applyAlignment="1">
      <alignment horizontal="right" vertical="center"/>
    </xf>
    <xf numFmtId="165" fontId="2" fillId="52" borderId="17" xfId="368" applyNumberFormat="1" applyFont="1" applyFill="1" applyBorder="1" applyAlignment="1">
      <alignment horizontal="right" vertical="center"/>
    </xf>
    <xf numFmtId="165" fontId="2" fillId="52" borderId="17" xfId="368" quotePrefix="1" applyNumberFormat="1" applyFont="1" applyFill="1" applyBorder="1" applyAlignment="1">
      <alignment horizontal="right" vertical="center"/>
    </xf>
    <xf numFmtId="2" fontId="2" fillId="52" borderId="17" xfId="0" applyNumberFormat="1" applyFont="1" applyFill="1" applyBorder="1" applyAlignment="1">
      <alignment vertical="center"/>
    </xf>
    <xf numFmtId="0" fontId="2" fillId="52" borderId="17" xfId="0" quotePrefix="1" applyFont="1" applyFill="1" applyBorder="1" applyAlignment="1">
      <alignment vertical="center"/>
    </xf>
    <xf numFmtId="0" fontId="109" fillId="52" borderId="17" xfId="0" applyFont="1" applyFill="1" applyBorder="1" applyAlignment="1">
      <alignment vertical="center"/>
    </xf>
    <xf numFmtId="3" fontId="102" fillId="52" borderId="17" xfId="0" quotePrefix="1" applyNumberFormat="1" applyFont="1" applyFill="1" applyBorder="1" applyAlignment="1">
      <alignment horizontal="right" vertical="center"/>
    </xf>
    <xf numFmtId="165" fontId="11" fillId="52" borderId="30" xfId="368" applyNumberFormat="1" applyFont="1" applyFill="1" applyBorder="1" applyAlignment="1">
      <alignment vertical="center"/>
    </xf>
    <xf numFmtId="165" fontId="2" fillId="0" borderId="0" xfId="368" applyNumberFormat="1" applyFont="1" applyFill="1" applyBorder="1" applyAlignment="1">
      <alignment horizontal="center"/>
    </xf>
    <xf numFmtId="0" fontId="98" fillId="0" borderId="0" xfId="0" applyFont="1" applyFill="1" applyBorder="1" applyAlignment="1">
      <alignment horizontal="center"/>
    </xf>
    <xf numFmtId="0" fontId="11"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102" fillId="0" borderId="0" xfId="0" applyFont="1" applyFill="1" applyBorder="1" applyAlignment="1">
      <alignment horizontal="center" vertical="center"/>
    </xf>
    <xf numFmtId="3" fontId="104" fillId="0" borderId="0" xfId="0" applyNumberFormat="1" applyFont="1" applyFill="1" applyBorder="1" applyAlignment="1">
      <alignment horizontal="center" vertical="center"/>
    </xf>
    <xf numFmtId="3" fontId="105" fillId="0" borderId="0" xfId="0" applyNumberFormat="1" applyFont="1" applyFill="1" applyBorder="1" applyAlignment="1">
      <alignment horizontal="center" vertical="center"/>
    </xf>
    <xf numFmtId="3" fontId="11" fillId="0" borderId="0" xfId="0" applyNumberFormat="1" applyFont="1" applyFill="1" applyBorder="1" applyAlignment="1">
      <alignment horizontal="left"/>
    </xf>
    <xf numFmtId="3" fontId="111" fillId="0" borderId="0" xfId="0" applyNumberFormat="1" applyFont="1" applyFill="1" applyBorder="1" applyAlignment="1">
      <alignment vertical="center"/>
    </xf>
    <xf numFmtId="3" fontId="102" fillId="0" borderId="0" xfId="368" applyNumberFormat="1" applyFont="1" applyFill="1" applyBorder="1" applyAlignment="1">
      <alignment horizontal="center" vertical="center"/>
    </xf>
    <xf numFmtId="9" fontId="102" fillId="0" borderId="0" xfId="368" applyFont="1" applyFill="1" applyBorder="1" applyAlignment="1">
      <alignment vertical="center"/>
    </xf>
    <xf numFmtId="9" fontId="102" fillId="0" borderId="0" xfId="368" applyNumberFormat="1" applyFont="1" applyFill="1" applyBorder="1" applyAlignment="1">
      <alignment horizontal="center" vertical="center"/>
    </xf>
    <xf numFmtId="3" fontId="102" fillId="0" borderId="0" xfId="0" quotePrefix="1" applyNumberFormat="1" applyFont="1" applyFill="1" applyBorder="1" applyAlignment="1">
      <alignment horizontal="center" vertical="center"/>
    </xf>
    <xf numFmtId="2" fontId="102" fillId="0" borderId="0" xfId="0" applyNumberFormat="1" applyFont="1" applyFill="1" applyBorder="1" applyAlignment="1">
      <alignment horizontal="center" vertical="center"/>
    </xf>
    <xf numFmtId="165" fontId="109" fillId="0" borderId="0" xfId="368" quotePrefix="1" applyNumberFormat="1" applyFont="1" applyFill="1" applyBorder="1" applyAlignment="1">
      <alignment horizontal="left"/>
    </xf>
    <xf numFmtId="165" fontId="2" fillId="0" borderId="0" xfId="368" quotePrefix="1" applyNumberFormat="1" applyFont="1" applyFill="1" applyBorder="1" applyAlignment="1">
      <alignment horizontal="left"/>
    </xf>
    <xf numFmtId="164" fontId="2" fillId="0" borderId="0" xfId="0" applyNumberFormat="1" applyFont="1" applyFill="1" applyBorder="1"/>
    <xf numFmtId="0" fontId="2" fillId="0" borderId="0" xfId="0" applyFont="1" applyFill="1" applyBorder="1" applyAlignment="1">
      <alignment horizontal="center" vertical="center"/>
    </xf>
    <xf numFmtId="0" fontId="104" fillId="0" borderId="0" xfId="0" applyFont="1" applyFill="1" applyBorder="1" applyAlignment="1">
      <alignment horizontal="center"/>
    </xf>
    <xf numFmtId="3" fontId="2" fillId="0" borderId="0" xfId="0" applyNumberFormat="1" applyFont="1" applyFill="1" applyBorder="1" applyAlignment="1">
      <alignment horizontal="center" vertical="center"/>
    </xf>
    <xf numFmtId="9" fontId="111" fillId="0" borderId="0" xfId="368" applyNumberFormat="1" applyFont="1" applyFill="1" applyBorder="1" applyAlignment="1">
      <alignment horizontal="center"/>
    </xf>
    <xf numFmtId="0" fontId="127" fillId="0" borderId="0" xfId="0" applyFont="1" applyFill="1" applyBorder="1" applyAlignment="1">
      <alignment horizontal="left"/>
    </xf>
    <xf numFmtId="9" fontId="102" fillId="0" borderId="0" xfId="368" applyFont="1" applyFill="1" applyBorder="1" applyAlignment="1">
      <alignment horizontal="center" vertical="center"/>
    </xf>
    <xf numFmtId="165" fontId="111" fillId="0" borderId="0" xfId="368" applyNumberFormat="1" applyFont="1" applyFill="1" applyBorder="1" applyAlignment="1">
      <alignment horizontal="right"/>
    </xf>
    <xf numFmtId="165" fontId="111" fillId="0" borderId="0" xfId="368" quotePrefix="1" applyNumberFormat="1" applyFont="1" applyFill="1" applyBorder="1" applyAlignment="1">
      <alignment horizontal="center"/>
    </xf>
    <xf numFmtId="0" fontId="98" fillId="0" borderId="0" xfId="0" applyFont="1" applyFill="1" applyBorder="1" applyAlignment="1">
      <alignment horizontal="left"/>
    </xf>
    <xf numFmtId="0" fontId="104" fillId="0" borderId="0" xfId="0" applyFont="1" applyFill="1" applyBorder="1" applyAlignment="1">
      <alignment horizontal="left" vertical="center"/>
    </xf>
    <xf numFmtId="0" fontId="109" fillId="0" borderId="0" xfId="0" applyFont="1" applyFill="1" applyBorder="1" applyAlignment="1">
      <alignment horizontal="left" vertical="center"/>
    </xf>
    <xf numFmtId="9" fontId="2" fillId="0" borderId="0" xfId="0" applyNumberFormat="1" applyFont="1" applyFill="1" applyBorder="1" applyAlignment="1">
      <alignment horizontal="left"/>
    </xf>
    <xf numFmtId="9" fontId="2" fillId="0" borderId="0" xfId="0" applyNumberFormat="1" applyFont="1" applyFill="1" applyBorder="1" applyAlignment="1">
      <alignment horizontal="center"/>
    </xf>
    <xf numFmtId="9" fontId="11" fillId="0" borderId="0" xfId="0" applyNumberFormat="1" applyFont="1" applyFill="1" applyBorder="1" applyAlignment="1">
      <alignment horizontal="left"/>
    </xf>
    <xf numFmtId="165" fontId="2" fillId="0" borderId="0" xfId="0" applyNumberFormat="1" applyFont="1" applyFill="1" applyBorder="1" applyAlignment="1">
      <alignment horizontal="left"/>
    </xf>
    <xf numFmtId="165" fontId="2" fillId="0" borderId="0" xfId="0" applyNumberFormat="1" applyFont="1" applyFill="1" applyBorder="1" applyAlignment="1">
      <alignment horizontal="center"/>
    </xf>
    <xf numFmtId="165" fontId="2" fillId="0" borderId="0" xfId="368" applyNumberFormat="1" applyFont="1" applyFill="1" applyBorder="1" applyAlignment="1">
      <alignment horizontal="left"/>
    </xf>
    <xf numFmtId="3" fontId="2" fillId="0" borderId="0" xfId="368" applyNumberFormat="1" applyFont="1" applyFill="1" applyBorder="1" applyAlignment="1">
      <alignment horizontal="center"/>
    </xf>
    <xf numFmtId="3" fontId="2" fillId="0" borderId="0" xfId="368" applyNumberFormat="1" applyFont="1" applyFill="1" applyBorder="1" applyAlignment="1">
      <alignment horizontal="left"/>
    </xf>
    <xf numFmtId="0" fontId="25" fillId="0" borderId="0" xfId="305" applyFont="1" applyFill="1" applyBorder="1" applyAlignment="1" applyProtection="1">
      <protection locked="0"/>
    </xf>
    <xf numFmtId="3" fontId="2" fillId="0" borderId="0" xfId="305" applyNumberFormat="1" applyFont="1" applyFill="1" applyBorder="1"/>
    <xf numFmtId="0" fontId="2" fillId="0" borderId="0" xfId="329" applyFill="1" applyBorder="1"/>
    <xf numFmtId="0" fontId="25" fillId="0" borderId="0" xfId="305" applyFont="1" applyFill="1" applyBorder="1" applyProtection="1">
      <protection locked="0"/>
    </xf>
    <xf numFmtId="0" fontId="102" fillId="52" borderId="23" xfId="0" quotePrefix="1" applyFont="1" applyFill="1" applyBorder="1" applyAlignment="1">
      <alignment vertical="center"/>
    </xf>
    <xf numFmtId="10" fontId="11" fillId="52" borderId="23" xfId="368" applyNumberFormat="1" applyFont="1" applyFill="1" applyBorder="1" applyAlignment="1">
      <alignment vertical="center"/>
    </xf>
    <xf numFmtId="3" fontId="2" fillId="52" borderId="0" xfId="0" quotePrefix="1" applyNumberFormat="1" applyFont="1" applyFill="1" applyBorder="1" applyAlignment="1">
      <alignment vertical="top" wrapText="1"/>
    </xf>
    <xf numFmtId="3" fontId="13" fillId="60" borderId="33" xfId="0" applyNumberFormat="1" applyFont="1" applyFill="1" applyBorder="1" applyAlignment="1">
      <alignment vertical="top" wrapText="1"/>
    </xf>
    <xf numFmtId="3" fontId="13" fillId="60" borderId="24" xfId="0" applyNumberFormat="1" applyFont="1" applyFill="1" applyBorder="1" applyAlignment="1">
      <alignment vertical="top" wrapText="1"/>
    </xf>
    <xf numFmtId="3" fontId="13" fillId="60" borderId="0" xfId="0" applyNumberFormat="1" applyFont="1" applyFill="1" applyBorder="1" applyAlignment="1">
      <alignment vertical="top" wrapText="1"/>
    </xf>
    <xf numFmtId="0" fontId="128" fillId="0" borderId="0" xfId="0" applyFont="1" applyFill="1" applyBorder="1"/>
    <xf numFmtId="3" fontId="102" fillId="52" borderId="0" xfId="0" quotePrefix="1" applyNumberFormat="1" applyFont="1" applyFill="1" applyBorder="1" applyAlignment="1">
      <alignment vertical="top" wrapText="1"/>
    </xf>
    <xf numFmtId="3" fontId="102" fillId="52" borderId="0" xfId="0" applyNumberFormat="1" applyFont="1" applyFill="1" applyBorder="1" applyAlignment="1">
      <alignment vertical="top" wrapText="1"/>
    </xf>
    <xf numFmtId="3" fontId="102" fillId="52" borderId="23" xfId="0" applyNumberFormat="1" applyFont="1" applyFill="1" applyBorder="1" applyAlignment="1">
      <alignment vertical="top" wrapText="1"/>
    </xf>
    <xf numFmtId="3" fontId="104" fillId="52" borderId="0" xfId="0" applyNumberFormat="1" applyFont="1" applyFill="1" applyBorder="1" applyAlignment="1">
      <alignment vertical="top" wrapText="1"/>
    </xf>
    <xf numFmtId="3" fontId="104" fillId="52" borderId="9" xfId="0" applyNumberFormat="1" applyFont="1" applyFill="1" applyBorder="1" applyAlignment="1">
      <alignment vertical="top" wrapText="1"/>
    </xf>
    <xf numFmtId="3" fontId="123" fillId="52" borderId="0" xfId="0" applyNumberFormat="1" applyFont="1" applyFill="1" applyBorder="1" applyAlignment="1">
      <alignment vertical="top" wrapText="1"/>
    </xf>
    <xf numFmtId="3" fontId="102" fillId="52" borderId="0" xfId="300" applyNumberFormat="1" applyFont="1" applyFill="1" applyBorder="1" applyAlignment="1">
      <alignment vertical="top" wrapText="1"/>
    </xf>
    <xf numFmtId="3" fontId="102" fillId="52" borderId="23" xfId="300" applyNumberFormat="1" applyFont="1" applyFill="1" applyBorder="1" applyAlignment="1">
      <alignment vertical="top" wrapText="1"/>
    </xf>
    <xf numFmtId="3" fontId="129" fillId="52" borderId="0" xfId="0" applyNumberFormat="1" applyFont="1" applyFill="1" applyBorder="1" applyAlignment="1">
      <alignment vertical="top" wrapText="1"/>
    </xf>
    <xf numFmtId="3" fontId="105" fillId="52" borderId="0" xfId="0" applyNumberFormat="1" applyFont="1" applyFill="1" applyBorder="1" applyAlignment="1">
      <alignment vertical="top" wrapText="1"/>
    </xf>
    <xf numFmtId="3" fontId="130" fillId="52" borderId="9" xfId="0" applyNumberFormat="1" applyFont="1" applyFill="1" applyBorder="1" applyAlignment="1">
      <alignment vertical="top" wrapText="1"/>
    </xf>
    <xf numFmtId="3" fontId="105" fillId="0" borderId="0" xfId="0" applyNumberFormat="1" applyFont="1" applyFill="1" applyBorder="1" applyAlignment="1">
      <alignment vertical="top" wrapText="1"/>
    </xf>
    <xf numFmtId="168" fontId="2" fillId="0" borderId="0" xfId="0" applyNumberFormat="1" applyFont="1" applyFill="1" applyBorder="1" applyAlignment="1" applyProtection="1">
      <alignment horizontal="right"/>
      <protection locked="0"/>
    </xf>
    <xf numFmtId="1" fontId="2" fillId="52" borderId="0" xfId="0" applyNumberFormat="1" applyFont="1" applyFill="1" applyAlignment="1">
      <alignment horizontal="right"/>
    </xf>
    <xf numFmtId="0" fontId="7" fillId="0" borderId="0" xfId="0" applyFont="1" applyFill="1" applyBorder="1" applyAlignment="1">
      <alignment horizontal="left"/>
    </xf>
    <xf numFmtId="0" fontId="113" fillId="52" borderId="0" xfId="0" applyFont="1" applyFill="1" applyAlignment="1">
      <alignment horizontal="left" wrapText="1"/>
    </xf>
    <xf numFmtId="0" fontId="111" fillId="52" borderId="0" xfId="0" applyFont="1" applyFill="1" applyAlignment="1">
      <alignment horizontal="center" vertical="top" wrapText="1"/>
    </xf>
    <xf numFmtId="0" fontId="11" fillId="52" borderId="37" xfId="0" applyFont="1" applyFill="1" applyBorder="1" applyAlignment="1">
      <alignment horizontal="left"/>
    </xf>
    <xf numFmtId="0" fontId="2" fillId="52" borderId="0" xfId="0" applyFont="1" applyFill="1" applyAlignment="1">
      <alignment horizontal="left" wrapText="1"/>
    </xf>
    <xf numFmtId="0" fontId="2" fillId="0" borderId="37" xfId="0" applyFont="1" applyBorder="1" applyAlignment="1">
      <alignment horizontal="left" vertical="top" wrapText="1" indent="1"/>
    </xf>
    <xf numFmtId="0" fontId="2" fillId="52" borderId="37" xfId="0" applyFont="1" applyFill="1" applyBorder="1" applyAlignment="1">
      <alignment horizontal="left" vertical="top" wrapText="1" indent="1"/>
    </xf>
    <xf numFmtId="0" fontId="0" fillId="52" borderId="37" xfId="0" applyFill="1" applyBorder="1" applyAlignment="1">
      <alignment horizontal="left" vertical="top" wrapText="1" indent="1"/>
    </xf>
    <xf numFmtId="0" fontId="2" fillId="52" borderId="37" xfId="0" applyFont="1" applyFill="1" applyBorder="1" applyAlignment="1">
      <alignment horizontal="left" vertical="center" wrapText="1" indent="1"/>
    </xf>
    <xf numFmtId="0" fontId="20" fillId="52" borderId="0" xfId="0" applyFont="1" applyFill="1" applyBorder="1" applyAlignment="1">
      <alignment horizontal="left" wrapText="1"/>
    </xf>
    <xf numFmtId="0" fontId="20" fillId="52" borderId="0" xfId="0" applyFont="1" applyFill="1" applyBorder="1" applyAlignment="1">
      <alignment horizontal="left"/>
    </xf>
    <xf numFmtId="2" fontId="2" fillId="0" borderId="0" xfId="0" applyNumberFormat="1" applyFont="1" applyFill="1" applyBorder="1" applyAlignment="1">
      <alignment horizontal="right"/>
    </xf>
  </cellXfs>
  <cellStyles count="519">
    <cellStyle name="_Bank Draft-May 08" xfId="1"/>
    <cellStyle name="_Book3" xfId="2"/>
    <cellStyle name="_Book4" xfId="3"/>
    <cellStyle name="_Finance OH Allocation-B 2009-V1" xfId="4"/>
    <cellStyle name="_Heading" xfId="5"/>
    <cellStyle name="_Jack-BI" xfId="6"/>
    <cellStyle name="_James-BI" xfId="7"/>
    <cellStyle name="_Leslie-BI" xfId="8"/>
    <cellStyle name="_Material Purchase-Jan 2009" xfId="9"/>
    <cellStyle name="_OH FYF information-Aug 08" xfId="10"/>
    <cellStyle name="_Operation report-Aug 08" xfId="11"/>
    <cellStyle name="_Overheads Format" xfId="12"/>
    <cellStyle name="_Overheads-Nov-2007" xfId="13"/>
    <cellStyle name="_Raymond-BI" xfId="14"/>
    <cellStyle name="_Salary- B 2009-V1" xfId="15"/>
    <cellStyle name="_Sales-B 2009-V2" xfId="16"/>
    <cellStyle name="_TableHead" xfId="17"/>
    <cellStyle name="_TableSuperHead" xfId="18"/>
    <cellStyle name="_Total-BI" xfId="19"/>
    <cellStyle name="_Wendy-BI" xfId="20"/>
    <cellStyle name="_Yangmin-BI" xfId="21"/>
    <cellStyle name="20 % - Accent1" xfId="22"/>
    <cellStyle name="20 % - Accent2" xfId="23"/>
    <cellStyle name="20 % - Accent3" xfId="24"/>
    <cellStyle name="20 % - Accent4" xfId="25"/>
    <cellStyle name="20 % - Accent5" xfId="26"/>
    <cellStyle name="20 % - Accent6" xfId="27"/>
    <cellStyle name="20% - Accent1 2" xfId="28"/>
    <cellStyle name="20% - Accent1 3" xfId="29"/>
    <cellStyle name="20% - Accent1 4" xfId="30"/>
    <cellStyle name="20% - Accent1 5" xfId="31"/>
    <cellStyle name="20% - Accent2 2" xfId="32"/>
    <cellStyle name="20% - Accent2 3" xfId="33"/>
    <cellStyle name="20% - Accent2 4" xfId="34"/>
    <cellStyle name="20% - Accent2 5" xfId="35"/>
    <cellStyle name="20% - Accent3 2" xfId="36"/>
    <cellStyle name="20% - Accent3 3" xfId="37"/>
    <cellStyle name="20% - Accent3 4" xfId="38"/>
    <cellStyle name="20% - Accent3 5" xfId="39"/>
    <cellStyle name="20% - Accent4 2" xfId="40"/>
    <cellStyle name="20% - Accent4 3" xfId="41"/>
    <cellStyle name="20% - Accent4 4" xfId="42"/>
    <cellStyle name="20% - Accent4 5" xfId="43"/>
    <cellStyle name="20% - Accent5 2" xfId="44"/>
    <cellStyle name="20% - Accent5 3" xfId="45"/>
    <cellStyle name="20% - Accent5 4" xfId="46"/>
    <cellStyle name="20% - Accent5 5" xfId="47"/>
    <cellStyle name="20% - Accent6 2" xfId="48"/>
    <cellStyle name="20% - Accent6 3" xfId="49"/>
    <cellStyle name="20% - Accent6 4" xfId="50"/>
    <cellStyle name="20% - Accent6 5" xfId="51"/>
    <cellStyle name="40 % - Accent1" xfId="52"/>
    <cellStyle name="40 % - Accent2" xfId="53"/>
    <cellStyle name="40 % - Accent3" xfId="54"/>
    <cellStyle name="40 % - Accent4" xfId="55"/>
    <cellStyle name="40 % - Accent5" xfId="56"/>
    <cellStyle name="40 % - Accent6" xfId="57"/>
    <cellStyle name="40% - Accent1 2" xfId="58"/>
    <cellStyle name="40% - Accent1 3" xfId="59"/>
    <cellStyle name="40% - Accent1 4" xfId="60"/>
    <cellStyle name="40% - Accent1 5" xfId="61"/>
    <cellStyle name="40% - Accent2 2" xfId="62"/>
    <cellStyle name="40% - Accent2 3" xfId="63"/>
    <cellStyle name="40% - Accent2 4" xfId="64"/>
    <cellStyle name="40% - Accent2 5" xfId="65"/>
    <cellStyle name="40% - Accent3 2" xfId="66"/>
    <cellStyle name="40% - Accent3 3" xfId="67"/>
    <cellStyle name="40% - Accent3 4" xfId="68"/>
    <cellStyle name="40% - Accent3 5" xfId="69"/>
    <cellStyle name="40% - Accent4 2" xfId="70"/>
    <cellStyle name="40% - Accent4 3" xfId="71"/>
    <cellStyle name="40% - Accent4 4" xfId="72"/>
    <cellStyle name="40% - Accent4 5" xfId="73"/>
    <cellStyle name="40% - Accent5 2" xfId="74"/>
    <cellStyle name="40% - Accent5 3" xfId="75"/>
    <cellStyle name="40% - Accent5 4" xfId="76"/>
    <cellStyle name="40% - Accent5 5" xfId="77"/>
    <cellStyle name="40% - Accent6 2" xfId="78"/>
    <cellStyle name="40% - Accent6 3" xfId="79"/>
    <cellStyle name="40% - Accent6 4" xfId="80"/>
    <cellStyle name="40% - Accent6 5" xfId="81"/>
    <cellStyle name="60 % - Accent1" xfId="82"/>
    <cellStyle name="60 % - Accent2" xfId="83"/>
    <cellStyle name="60 % - Accent3" xfId="84"/>
    <cellStyle name="60 % - Accent4" xfId="85"/>
    <cellStyle name="60 % - Accent5" xfId="86"/>
    <cellStyle name="60 % - Accent6" xfId="87"/>
    <cellStyle name="60% - Accent1 2" xfId="88"/>
    <cellStyle name="60% - Accent1 3" xfId="89"/>
    <cellStyle name="60% - Accent1 4" xfId="90"/>
    <cellStyle name="60% - Accent1 5" xfId="91"/>
    <cellStyle name="60% - Accent2 2" xfId="92"/>
    <cellStyle name="60% - Accent2 3" xfId="93"/>
    <cellStyle name="60% - Accent2 4" xfId="94"/>
    <cellStyle name="60% - Accent2 5" xfId="95"/>
    <cellStyle name="60% - Accent3 2" xfId="96"/>
    <cellStyle name="60% - Accent3 3" xfId="97"/>
    <cellStyle name="60% - Accent3 4" xfId="98"/>
    <cellStyle name="60% - Accent3 5" xfId="99"/>
    <cellStyle name="60% - Accent4 2" xfId="100"/>
    <cellStyle name="60% - Accent4 3" xfId="101"/>
    <cellStyle name="60% - Accent4 4" xfId="102"/>
    <cellStyle name="60% - Accent4 5" xfId="103"/>
    <cellStyle name="60% - Accent5 2" xfId="104"/>
    <cellStyle name="60% - Accent5 3" xfId="105"/>
    <cellStyle name="60% - Accent5 4" xfId="106"/>
    <cellStyle name="60% - Accent5 5" xfId="107"/>
    <cellStyle name="60% - Accent6 2" xfId="108"/>
    <cellStyle name="60% - Accent6 3" xfId="109"/>
    <cellStyle name="60% - Accent6 4" xfId="110"/>
    <cellStyle name="60% - Accent6 5" xfId="111"/>
    <cellStyle name="À‰" xfId="112"/>
    <cellStyle name="Accent1 - 20%" xfId="113"/>
    <cellStyle name="Accent1 - 40%" xfId="114"/>
    <cellStyle name="Accent1 - 60%" xfId="115"/>
    <cellStyle name="Accent1 2" xfId="116"/>
    <cellStyle name="Accent1 3" xfId="117"/>
    <cellStyle name="Accent1 4" xfId="118"/>
    <cellStyle name="Accent1 5" xfId="119"/>
    <cellStyle name="Accent2 - 20%" xfId="120"/>
    <cellStyle name="Accent2 - 40%" xfId="121"/>
    <cellStyle name="Accent2 - 60%" xfId="122"/>
    <cellStyle name="Accent2 2" xfId="123"/>
    <cellStyle name="Accent2 3" xfId="124"/>
    <cellStyle name="Accent2 4" xfId="125"/>
    <cellStyle name="Accent2 5" xfId="126"/>
    <cellStyle name="Accent3 - 20%" xfId="127"/>
    <cellStyle name="Accent3 - 40%" xfId="128"/>
    <cellStyle name="Accent3 - 60%" xfId="129"/>
    <cellStyle name="Accent3 2" xfId="130"/>
    <cellStyle name="Accent3 3" xfId="131"/>
    <cellStyle name="Accent3 4" xfId="132"/>
    <cellStyle name="Accent3 5" xfId="133"/>
    <cellStyle name="Accent4 - 20%" xfId="134"/>
    <cellStyle name="Accent4 - 40%" xfId="135"/>
    <cellStyle name="Accent4 - 60%" xfId="136"/>
    <cellStyle name="Accent4 2" xfId="137"/>
    <cellStyle name="Accent4 3" xfId="138"/>
    <cellStyle name="Accent4 4" xfId="139"/>
    <cellStyle name="Accent4 5" xfId="140"/>
    <cellStyle name="Accent5 - 20%" xfId="141"/>
    <cellStyle name="Accent5 - 40%" xfId="142"/>
    <cellStyle name="Accent5 - 60%" xfId="143"/>
    <cellStyle name="Accent5 2" xfId="144"/>
    <cellStyle name="Accent5 3" xfId="145"/>
    <cellStyle name="Accent5 4" xfId="146"/>
    <cellStyle name="Accent5 5" xfId="147"/>
    <cellStyle name="Accent6 - 20%" xfId="148"/>
    <cellStyle name="Accent6 - 40%" xfId="149"/>
    <cellStyle name="Accent6 - 60%" xfId="150"/>
    <cellStyle name="Accent6 2" xfId="151"/>
    <cellStyle name="Accent6 3" xfId="152"/>
    <cellStyle name="Accent6 4" xfId="153"/>
    <cellStyle name="Accent6 5" xfId="154"/>
    <cellStyle name="Avertissement" xfId="155"/>
    <cellStyle name="Bad 2" xfId="156"/>
    <cellStyle name="Bad 3" xfId="157"/>
    <cellStyle name="Bad 4" xfId="158"/>
    <cellStyle name="Bad 5" xfId="159"/>
    <cellStyle name="Blankettnamn" xfId="160"/>
    <cellStyle name="Blankettnamn 2" xfId="161"/>
    <cellStyle name="Blankettnamn 3" xfId="162"/>
    <cellStyle name="bottem" xfId="163"/>
    <cellStyle name="Calc Currency (0)" xfId="164"/>
    <cellStyle name="Calcul" xfId="165"/>
    <cellStyle name="Calculation 2" xfId="166"/>
    <cellStyle name="Calculation 3" xfId="167"/>
    <cellStyle name="Calculation 4" xfId="168"/>
    <cellStyle name="Calculation 5" xfId="169"/>
    <cellStyle name="Cellule liée" xfId="170"/>
    <cellStyle name="Check Cell 2" xfId="171"/>
    <cellStyle name="Check Cell 3" xfId="172"/>
    <cellStyle name="Check Cell 4" xfId="173"/>
    <cellStyle name="Check Cell 5" xfId="174"/>
    <cellStyle name="ColumnHeading" xfId="175"/>
    <cellStyle name="Comma" xfId="176" builtinId="3"/>
    <cellStyle name="Comma 10" xfId="177"/>
    <cellStyle name="Comma 10 2" xfId="178"/>
    <cellStyle name="Comma 11" xfId="179"/>
    <cellStyle name="Comma 2" xfId="180"/>
    <cellStyle name="Comma 2 2" xfId="181"/>
    <cellStyle name="Comma 2 3" xfId="182"/>
    <cellStyle name="Comma 2 4" xfId="183"/>
    <cellStyle name="Comma 2_Obligation" xfId="184"/>
    <cellStyle name="Comma 3" xfId="185"/>
    <cellStyle name="Comma 3 2" xfId="186"/>
    <cellStyle name="Comma 3 2 2" xfId="187"/>
    <cellStyle name="Comma 3 3" xfId="188"/>
    <cellStyle name="Comma 4" xfId="189"/>
    <cellStyle name="Comma 4 2" xfId="190"/>
    <cellStyle name="Comma 5" xfId="191"/>
    <cellStyle name="Comma 5 2" xfId="192"/>
    <cellStyle name="Comma 6" xfId="193"/>
    <cellStyle name="Comma 6 2" xfId="194"/>
    <cellStyle name="Comma 7" xfId="195"/>
    <cellStyle name="Comma 7 2" xfId="196"/>
    <cellStyle name="Comma 8" xfId="197"/>
    <cellStyle name="Comma 8 2" xfId="198"/>
    <cellStyle name="Comma 9" xfId="199"/>
    <cellStyle name="Comma 9 2" xfId="200"/>
    <cellStyle name="Commentaire" xfId="201"/>
    <cellStyle name="Copied" xfId="202"/>
    <cellStyle name="Date" xfId="203"/>
    <cellStyle name="Datum" xfId="204"/>
    <cellStyle name="Datum 2" xfId="205"/>
    <cellStyle name="Datum 3" xfId="206"/>
    <cellStyle name="Dezimal [0]_2ADJ" xfId="207"/>
    <cellStyle name="Dezimal_2ADJ" xfId="208"/>
    <cellStyle name="Emphasis 1" xfId="209"/>
    <cellStyle name="Emphasis 2" xfId="210"/>
    <cellStyle name="Emphasis 3" xfId="211"/>
    <cellStyle name="Entered" xfId="212"/>
    <cellStyle name="Entrée" xfId="213"/>
    <cellStyle name="Explanatory Text 2" xfId="214"/>
    <cellStyle name="Explanatory Text 3" xfId="215"/>
    <cellStyle name="Explanatory Text 4" xfId="216"/>
    <cellStyle name="Explanatory Text 5" xfId="217"/>
    <cellStyle name="Finstilt" xfId="218"/>
    <cellStyle name="Finstilt låst" xfId="219"/>
    <cellStyle name="Good 2" xfId="220"/>
    <cellStyle name="Good 3" xfId="221"/>
    <cellStyle name="Good 4" xfId="222"/>
    <cellStyle name="Good 5" xfId="223"/>
    <cellStyle name="Grey" xfId="224"/>
    <cellStyle name="hard no" xfId="225"/>
    <cellStyle name="hardno" xfId="226"/>
    <cellStyle name="Header1" xfId="227"/>
    <cellStyle name="Header2" xfId="228"/>
    <cellStyle name="Heading 1 2" xfId="229"/>
    <cellStyle name="Heading 1 3" xfId="230"/>
    <cellStyle name="Heading 1 4" xfId="231"/>
    <cellStyle name="Heading 1 5" xfId="232"/>
    <cellStyle name="Heading 2 2" xfId="233"/>
    <cellStyle name="Heading 2 3" xfId="234"/>
    <cellStyle name="Heading 2 4" xfId="235"/>
    <cellStyle name="Heading 2 5" xfId="236"/>
    <cellStyle name="Heading 3 2" xfId="237"/>
    <cellStyle name="Heading 3 3" xfId="238"/>
    <cellStyle name="Heading 3 4" xfId="239"/>
    <cellStyle name="Heading 3 5" xfId="240"/>
    <cellStyle name="Heading 4 2" xfId="241"/>
    <cellStyle name="Heading 4 3" xfId="242"/>
    <cellStyle name="Heading 4 4" xfId="243"/>
    <cellStyle name="Heading 4 5" xfId="244"/>
    <cellStyle name="Huvud indata" xfId="245"/>
    <cellStyle name="Hyperlink" xfId="246" builtinId="8"/>
    <cellStyle name="Hyperlink 2" xfId="247"/>
    <cellStyle name="Hyperlink 3" xfId="248"/>
    <cellStyle name="Indata" xfId="249"/>
    <cellStyle name="Indata 14" xfId="250"/>
    <cellStyle name="Indata 2" xfId="251"/>
    <cellStyle name="Indata 3" xfId="252"/>
    <cellStyle name="Indata text 11" xfId="253"/>
    <cellStyle name="Indata text 12" xfId="254"/>
    <cellStyle name="Input [yellow]" xfId="255"/>
    <cellStyle name="Input 2" xfId="256"/>
    <cellStyle name="Input 3" xfId="257"/>
    <cellStyle name="Input 4" xfId="258"/>
    <cellStyle name="Input 5" xfId="259"/>
    <cellStyle name="Insatisfaisant" xfId="260"/>
    <cellStyle name="Kolrubr" xfId="261"/>
    <cellStyle name="Kolrubr låst" xfId="262"/>
    <cellStyle name="Kolumnrubrik" xfId="263"/>
    <cellStyle name="Kolumnrubrik 2" xfId="264"/>
    <cellStyle name="Kolumnrubrik 3" xfId="265"/>
    <cellStyle name="Komma (0)" xfId="266"/>
    <cellStyle name="Kommentarer" xfId="267"/>
    <cellStyle name="KRADSFI" xfId="268"/>
    <cellStyle name="KRADSFI 2" xfId="269"/>
    <cellStyle name="KRADSFI 3" xfId="270"/>
    <cellStyle name="Lien hypertexte visité_SSJB  MICHELIN" xfId="271"/>
    <cellStyle name="Lien hypertexte_SSJB  MICHELIN" xfId="272"/>
    <cellStyle name="Linked Cell 2" xfId="273"/>
    <cellStyle name="Linked Cell 3" xfId="274"/>
    <cellStyle name="Linked Cell 4" xfId="275"/>
    <cellStyle name="Linked Cell 5" xfId="276"/>
    <cellStyle name="Map Data Values" xfId="277"/>
    <cellStyle name="Map Distance" xfId="278"/>
    <cellStyle name="Map Legend" xfId="279"/>
    <cellStyle name="Map Object Names" xfId="280"/>
    <cellStyle name="Map Title" xfId="281"/>
    <cellStyle name="Milliers [0]_Bourse96" xfId="282"/>
    <cellStyle name="Milliers_Bourse96" xfId="283"/>
    <cellStyle name="Monétaire [0]_Bourse96" xfId="284"/>
    <cellStyle name="Monétaire_Bourse96" xfId="285"/>
    <cellStyle name="Neutral 2" xfId="286"/>
    <cellStyle name="Neutral 3" xfId="287"/>
    <cellStyle name="Neutral 4" xfId="288"/>
    <cellStyle name="Neutral 5" xfId="289"/>
    <cellStyle name="Neutre" xfId="290"/>
    <cellStyle name="Normal" xfId="0" builtinId="0"/>
    <cellStyle name="Normal - Style1" xfId="291"/>
    <cellStyle name="Normal 10" xfId="292"/>
    <cellStyle name="Normal 11" xfId="293"/>
    <cellStyle name="Normal 11 2" xfId="294"/>
    <cellStyle name="Normal 12" xfId="295"/>
    <cellStyle name="Normal 13" xfId="296"/>
    <cellStyle name="Normal 14" xfId="297"/>
    <cellStyle name="Normal 15" xfId="298"/>
    <cellStyle name="Normal 16" xfId="299"/>
    <cellStyle name="Normal 17" xfId="300"/>
    <cellStyle name="Normal 17 2" xfId="301"/>
    <cellStyle name="Normal 18" xfId="302"/>
    <cellStyle name="Normal 18 2" xfId="303"/>
    <cellStyle name="Normal 19" xfId="304"/>
    <cellStyle name="Normal 2" xfId="305"/>
    <cellStyle name="Normal 2 2" xfId="306"/>
    <cellStyle name="Normal 2 2 2" xfId="307"/>
    <cellStyle name="Normal 2 2_179001 (2)" xfId="308"/>
    <cellStyle name="Normal 2 3" xfId="309"/>
    <cellStyle name="Normal 2_Bokföringsorder Månadsvis Mars 2012" xfId="310"/>
    <cellStyle name="Normal 20" xfId="311"/>
    <cellStyle name="Normal 21" xfId="312"/>
    <cellStyle name="Normal 22" xfId="313"/>
    <cellStyle name="Normal 23" xfId="314"/>
    <cellStyle name="Normal 24" xfId="315"/>
    <cellStyle name="Normal 25" xfId="316"/>
    <cellStyle name="Normal 26" xfId="317"/>
    <cellStyle name="Normal 27" xfId="318"/>
    <cellStyle name="Normal 28" xfId="319"/>
    <cellStyle name="Normal 29" xfId="320"/>
    <cellStyle name="Normal 3" xfId="321"/>
    <cellStyle name="Normal 3 2" xfId="322"/>
    <cellStyle name="Normal 3 2 2" xfId="323"/>
    <cellStyle name="Normal 3 3" xfId="324"/>
    <cellStyle name="Normal 30" xfId="325"/>
    <cellStyle name="Normal 31" xfId="326"/>
    <cellStyle name="Normal 32" xfId="327"/>
    <cellStyle name="Normal 33" xfId="328"/>
    <cellStyle name="Normal 34" xfId="329"/>
    <cellStyle name="Normal 35" xfId="330"/>
    <cellStyle name="Normal 36" xfId="331"/>
    <cellStyle name="Normal 37" xfId="332"/>
    <cellStyle name="Normal 38" xfId="333"/>
    <cellStyle name="Normal 4" xfId="334"/>
    <cellStyle name="Normal 4 2" xfId="335"/>
    <cellStyle name="Normal 4 2 2" xfId="336"/>
    <cellStyle name="Normal 4_Långt kort CJ" xfId="337"/>
    <cellStyle name="Normal 5" xfId="338"/>
    <cellStyle name="Normal 5 2" xfId="339"/>
    <cellStyle name="Normal 6" xfId="340"/>
    <cellStyle name="Normal 6 2" xfId="341"/>
    <cellStyle name="Normal 7" xfId="342"/>
    <cellStyle name="Normal 7 2" xfId="343"/>
    <cellStyle name="Normal 8" xfId="344"/>
    <cellStyle name="Normal 8 2" xfId="345"/>
    <cellStyle name="Normal 9" xfId="346"/>
    <cellStyle name="Normal 9 2" xfId="347"/>
    <cellStyle name="Normal ej noll" xfId="348"/>
    <cellStyle name="Normal ej noll låst" xfId="349"/>
    <cellStyle name="Normal_9509" xfId="350"/>
    <cellStyle name="Normal_Fin pos" xfId="351"/>
    <cellStyle name="Normale_Foglio1" xfId="352"/>
    <cellStyle name="Note 2" xfId="353"/>
    <cellStyle name="Note 2 2" xfId="354"/>
    <cellStyle name="Note 2_Obligation" xfId="355"/>
    <cellStyle name="Note 3" xfId="356"/>
    <cellStyle name="Note 3 2" xfId="357"/>
    <cellStyle name="Note 3_Obligation" xfId="358"/>
    <cellStyle name="Note 4" xfId="359"/>
    <cellStyle name="Note 4 2" xfId="360"/>
    <cellStyle name="Note 4_Obligation" xfId="361"/>
    <cellStyle name="Note 5" xfId="362"/>
    <cellStyle name="number" xfId="363"/>
    <cellStyle name="Output 2" xfId="364"/>
    <cellStyle name="Output 3" xfId="365"/>
    <cellStyle name="Output 4" xfId="366"/>
    <cellStyle name="Output 5" xfId="367"/>
    <cellStyle name="Percent" xfId="368" builtinId="5"/>
    <cellStyle name="Percent [2]" xfId="369"/>
    <cellStyle name="Percent [2] 2" xfId="370"/>
    <cellStyle name="Percent 10" xfId="371"/>
    <cellStyle name="Percent 11" xfId="372"/>
    <cellStyle name="Percent 12" xfId="373"/>
    <cellStyle name="Percent 13" xfId="374"/>
    <cellStyle name="Percent 14" xfId="375"/>
    <cellStyle name="Percent 15" xfId="376"/>
    <cellStyle name="Percent 16" xfId="377"/>
    <cellStyle name="Percent 17" xfId="378"/>
    <cellStyle name="Percent 18" xfId="379"/>
    <cellStyle name="Percent 19" xfId="380"/>
    <cellStyle name="Percent 2" xfId="381"/>
    <cellStyle name="Percent 20" xfId="382"/>
    <cellStyle name="Percent 21" xfId="383"/>
    <cellStyle name="Percent 22" xfId="384"/>
    <cellStyle name="Percent 23" xfId="385"/>
    <cellStyle name="Percent 24" xfId="386"/>
    <cellStyle name="Percent 25" xfId="387"/>
    <cellStyle name="Percent 26" xfId="388"/>
    <cellStyle name="Percent 27" xfId="389"/>
    <cellStyle name="Percent 28" xfId="390"/>
    <cellStyle name="Percent 29" xfId="391"/>
    <cellStyle name="Percent 3" xfId="392"/>
    <cellStyle name="Percent 30" xfId="393"/>
    <cellStyle name="Percent 31" xfId="394"/>
    <cellStyle name="Percent 32" xfId="395"/>
    <cellStyle name="Percent 33" xfId="396"/>
    <cellStyle name="Percent 34" xfId="397"/>
    <cellStyle name="Percent 35" xfId="398"/>
    <cellStyle name="Percent 36" xfId="399"/>
    <cellStyle name="Percent 37" xfId="400"/>
    <cellStyle name="Percent 38" xfId="401"/>
    <cellStyle name="Percent 39" xfId="402"/>
    <cellStyle name="Percent 4" xfId="403"/>
    <cellStyle name="Percent 40" xfId="404"/>
    <cellStyle name="Percent 41" xfId="405"/>
    <cellStyle name="Percent 42" xfId="406"/>
    <cellStyle name="Percent 5" xfId="407"/>
    <cellStyle name="Percent 6" xfId="408"/>
    <cellStyle name="Percent 7" xfId="409"/>
    <cellStyle name="Percent 8" xfId="410"/>
    <cellStyle name="Percent 9" xfId="411"/>
    <cellStyle name="Radrubrik" xfId="412"/>
    <cellStyle name="Radtext" xfId="413"/>
    <cellStyle name="Randig" xfId="414"/>
    <cellStyle name="Resultat" xfId="415"/>
    <cellStyle name="Resultat 2" xfId="416"/>
    <cellStyle name="Resultat 3" xfId="417"/>
    <cellStyle name="RevList" xfId="418"/>
    <cellStyle name="Rubrik1" xfId="419"/>
    <cellStyle name="SAPBEXaggData" xfId="420"/>
    <cellStyle name="SAPBEXaggDataEmph" xfId="421"/>
    <cellStyle name="SAPBEXaggItem" xfId="422"/>
    <cellStyle name="SAPBEXaggItemX" xfId="423"/>
    <cellStyle name="SAPBEXchaText" xfId="424"/>
    <cellStyle name="SAPBEXexcBad7" xfId="425"/>
    <cellStyle name="SAPBEXexcBad8" xfId="426"/>
    <cellStyle name="SAPBEXexcBad9" xfId="427"/>
    <cellStyle name="SAPBEXexcCritical4" xfId="428"/>
    <cellStyle name="SAPBEXexcCritical5" xfId="429"/>
    <cellStyle name="SAPBEXexcCritical6" xfId="430"/>
    <cellStyle name="SAPBEXexcGood1" xfId="431"/>
    <cellStyle name="SAPBEXexcGood2" xfId="432"/>
    <cellStyle name="SAPBEXexcGood3" xfId="433"/>
    <cellStyle name="SAPBEXfilterDrill" xfId="434"/>
    <cellStyle name="SAPBEXfilterItem" xfId="435"/>
    <cellStyle name="SAPBEXfilterText" xfId="436"/>
    <cellStyle name="SAPBEXformats" xfId="437"/>
    <cellStyle name="SAPBEXheaderItem" xfId="438"/>
    <cellStyle name="SAPBEXheaderText" xfId="439"/>
    <cellStyle name="SAPBEXHLevel0" xfId="440"/>
    <cellStyle name="SAPBEXHLevel0X" xfId="441"/>
    <cellStyle name="SAPBEXHLevel1" xfId="442"/>
    <cellStyle name="SAPBEXHLevel1X" xfId="443"/>
    <cellStyle name="SAPBEXHLevel2" xfId="444"/>
    <cellStyle name="SAPBEXHLevel2X" xfId="445"/>
    <cellStyle name="SAPBEXHLevel3" xfId="446"/>
    <cellStyle name="SAPBEXHLevel3X" xfId="447"/>
    <cellStyle name="SAPBEXinputData" xfId="448"/>
    <cellStyle name="SAPBEXresData" xfId="449"/>
    <cellStyle name="SAPBEXresDataEmph" xfId="450"/>
    <cellStyle name="SAPBEXresItem" xfId="451"/>
    <cellStyle name="SAPBEXresItemX" xfId="452"/>
    <cellStyle name="SAPBEXstdData" xfId="453"/>
    <cellStyle name="SAPBEXstdDataEmph" xfId="454"/>
    <cellStyle name="SAPBEXstdItem" xfId="455"/>
    <cellStyle name="SAPBEXstdItemX" xfId="456"/>
    <cellStyle name="SAPBEXtitle" xfId="457"/>
    <cellStyle name="SAPBEXundefined" xfId="458"/>
    <cellStyle name="Satisfaisant" xfId="459"/>
    <cellStyle name="Sheet Title" xfId="460"/>
    <cellStyle name="Sortie" xfId="461"/>
    <cellStyle name="Standard_2_2sei" xfId="462"/>
    <cellStyle name="Style 1" xfId="463"/>
    <cellStyle name="Subtotal" xfId="464"/>
    <cellStyle name="Summa" xfId="465"/>
    <cellStyle name="Summa 1 låst" xfId="466"/>
    <cellStyle name="Summa 2" xfId="467"/>
    <cellStyle name="Summa 3" xfId="468"/>
    <cellStyle name="Summa1 låst" xfId="469"/>
    <cellStyle name="Tal" xfId="470"/>
    <cellStyle name="Tal 2" xfId="471"/>
    <cellStyle name="Tal 3" xfId="472"/>
    <cellStyle name="Text" xfId="473"/>
    <cellStyle name="Text 12" xfId="474"/>
    <cellStyle name="Text 2" xfId="475"/>
    <cellStyle name="Text 3" xfId="476"/>
    <cellStyle name="Text 4" xfId="477"/>
    <cellStyle name="Text 5" xfId="478"/>
    <cellStyle name="Text 6" xfId="479"/>
    <cellStyle name="Text 7" xfId="480"/>
    <cellStyle name="Text 7 2" xfId="481"/>
    <cellStyle name="Text 7 2 2" xfId="482"/>
    <cellStyle name="Text 8" xfId="483"/>
    <cellStyle name="Text_179001 (2)" xfId="484"/>
    <cellStyle name="Texte explicatif" xfId="485"/>
    <cellStyle name="Textrubrik" xfId="486"/>
    <cellStyle name="Textrubrik 2" xfId="487"/>
    <cellStyle name="Textrubrik 3" xfId="488"/>
    <cellStyle name="Title 2" xfId="489"/>
    <cellStyle name="Title 3" xfId="490"/>
    <cellStyle name="Title 4" xfId="491"/>
    <cellStyle name="Title 5" xfId="492"/>
    <cellStyle name="Titre" xfId="493"/>
    <cellStyle name="Titre 1" xfId="494"/>
    <cellStyle name="Titre 2" xfId="495"/>
    <cellStyle name="Titre 3" xfId="496"/>
    <cellStyle name="Titre 4" xfId="497"/>
    <cellStyle name="Total 2" xfId="498"/>
    <cellStyle name="Total 3" xfId="499"/>
    <cellStyle name="Total 4" xfId="500"/>
    <cellStyle name="Total 5" xfId="501"/>
    <cellStyle name="Tusental (0)_1FIX, page 2" xfId="502"/>
    <cellStyle name="Tusental_1FIX, page 2" xfId="503"/>
    <cellStyle name="Valuta (0)_1FIX, page 2" xfId="504"/>
    <cellStyle name="Valuta_1FIX, page 2" xfId="505"/>
    <cellStyle name="Warning Text 2" xfId="506"/>
    <cellStyle name="Warning Text 3" xfId="507"/>
    <cellStyle name="Warning Text 4" xfId="508"/>
    <cellStyle name="Warning Text 5" xfId="509"/>
    <cellStyle name="Vérification" xfId="510"/>
    <cellStyle name="Währung [0]_2ADJ" xfId="511"/>
    <cellStyle name="Währung_2ADJ" xfId="512"/>
    <cellStyle name="Обычный_1BAS" xfId="513"/>
    <cellStyle name="一般_Overdue" xfId="514"/>
    <cellStyle name="千位分隔_0061 DSO DPO-0512-0110" xfId="515"/>
    <cellStyle name="常规_0061 DSO DPO-0512-0110" xfId="516"/>
    <cellStyle name="未定義" xfId="517"/>
    <cellStyle name="標準_材料在庫" xfId="5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99CC"/>
      <rgbColor rgb="006E6E78"/>
      <rgbColor rgb="00FFFFCC"/>
      <rgbColor rgb="00CCFFFF"/>
      <rgbColor rgb="00660066"/>
      <rgbColor rgb="00FF8080"/>
      <rgbColor rgb="000066CC"/>
      <rgbColor rgb="00CCCCFF"/>
      <rgbColor rgb="00000080"/>
      <rgbColor rgb="00D2D2D2"/>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1</xdr:row>
      <xdr:rowOff>142875</xdr:rowOff>
    </xdr:to>
    <xdr:sp macro="" textlink="">
      <xdr:nvSpPr>
        <xdr:cNvPr id="72282" name="Text Box 10"/>
        <xdr:cNvSpPr txBox="1">
          <a:spLocks noChangeArrowheads="1"/>
        </xdr:cNvSpPr>
      </xdr:nvSpPr>
      <xdr:spPr bwMode="auto">
        <a:xfrm>
          <a:off x="0" y="0"/>
          <a:ext cx="26069925" cy="304800"/>
        </a:xfrm>
        <a:prstGeom prst="rect">
          <a:avLst/>
        </a:prstGeom>
        <a:gradFill rotWithShape="1">
          <a:gsLst>
            <a:gs pos="0">
              <a:srgbClr val="0099CC"/>
            </a:gs>
            <a:gs pos="100000">
              <a:srgbClr val="FFFFFF">
                <a:alpha val="0"/>
              </a:srgbClr>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361950</xdr:colOff>
      <xdr:row>3</xdr:row>
      <xdr:rowOff>19050</xdr:rowOff>
    </xdr:from>
    <xdr:to>
      <xdr:col>0</xdr:col>
      <xdr:colOff>1400175</xdr:colOff>
      <xdr:row>6</xdr:row>
      <xdr:rowOff>38100</xdr:rowOff>
    </xdr:to>
    <xdr:pic>
      <xdr:nvPicPr>
        <xdr:cNvPr id="7228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04825"/>
          <a:ext cx="10382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133"/>
  <sheetViews>
    <sheetView showGridLines="0" tabSelected="1" workbookViewId="0"/>
  </sheetViews>
  <sheetFormatPr defaultRowHeight="12.75"/>
  <cols>
    <col min="1" max="1" width="26.140625" customWidth="1"/>
    <col min="2" max="2" width="35.28515625" customWidth="1"/>
    <col min="3" max="6" width="25.7109375" customWidth="1"/>
    <col min="7" max="7" width="6.42578125" customWidth="1"/>
    <col min="8" max="8" width="36.42578125" customWidth="1"/>
    <col min="9" max="9" width="25.42578125" customWidth="1"/>
    <col min="10" max="10" width="31.28515625" customWidth="1"/>
    <col min="11" max="21" width="25.42578125" customWidth="1"/>
  </cols>
  <sheetData>
    <row r="1" spans="1:21">
      <c r="A1" s="6"/>
      <c r="B1" s="6"/>
      <c r="C1" s="6"/>
      <c r="D1" s="6"/>
      <c r="E1" s="6"/>
      <c r="F1" s="6"/>
      <c r="G1" s="6"/>
      <c r="H1" s="6"/>
      <c r="I1" s="6"/>
      <c r="J1" s="6"/>
      <c r="K1" s="6"/>
      <c r="L1" s="6"/>
      <c r="M1" s="6"/>
      <c r="N1" s="6"/>
      <c r="O1" s="6"/>
      <c r="P1" s="6"/>
      <c r="Q1" s="6"/>
      <c r="R1" s="6"/>
      <c r="S1" s="6"/>
      <c r="T1" s="6"/>
      <c r="U1" s="6"/>
    </row>
    <row r="2" spans="1:21">
      <c r="A2" s="6"/>
      <c r="B2" s="6"/>
      <c r="C2" s="6"/>
      <c r="D2" s="6"/>
      <c r="E2" s="6"/>
      <c r="F2" s="6"/>
      <c r="G2" s="6"/>
      <c r="H2" s="6"/>
      <c r="I2" s="6"/>
      <c r="J2" s="6"/>
      <c r="K2" s="6"/>
      <c r="L2" s="6"/>
      <c r="M2" s="6"/>
      <c r="N2" s="6"/>
      <c r="O2" s="6"/>
      <c r="P2" s="6"/>
      <c r="Q2" s="6"/>
      <c r="R2" s="6"/>
      <c r="S2" s="6"/>
      <c r="T2" s="6"/>
      <c r="U2" s="6"/>
    </row>
    <row r="3" spans="1:21">
      <c r="A3" s="6"/>
      <c r="B3" s="6"/>
      <c r="C3" s="6"/>
      <c r="D3" s="6"/>
      <c r="E3" s="6"/>
      <c r="F3" s="6"/>
      <c r="G3" s="6"/>
      <c r="H3" s="6"/>
      <c r="I3" s="6"/>
      <c r="J3" s="6"/>
      <c r="K3" s="6"/>
      <c r="L3" s="6"/>
      <c r="M3" s="6"/>
      <c r="N3" s="6"/>
      <c r="O3" s="6"/>
      <c r="P3" s="6"/>
      <c r="Q3" s="6"/>
      <c r="R3" s="6"/>
      <c r="S3" s="6"/>
      <c r="T3" s="6"/>
      <c r="U3" s="6"/>
    </row>
    <row r="4" spans="1:21">
      <c r="A4" s="6"/>
      <c r="B4" s="433" t="s">
        <v>204</v>
      </c>
      <c r="C4" s="433"/>
      <c r="D4" s="433"/>
      <c r="E4" s="433"/>
      <c r="F4" s="433"/>
      <c r="G4" s="6"/>
      <c r="H4" s="6"/>
      <c r="I4" s="6"/>
      <c r="J4" s="6"/>
      <c r="K4" s="6"/>
      <c r="L4" s="6"/>
      <c r="M4" s="6"/>
      <c r="N4" s="6"/>
      <c r="O4" s="6"/>
      <c r="P4" s="6"/>
      <c r="Q4" s="6"/>
      <c r="R4" s="6"/>
      <c r="S4" s="6"/>
      <c r="T4" s="6"/>
      <c r="U4" s="6"/>
    </row>
    <row r="5" spans="1:21">
      <c r="A5" s="6"/>
      <c r="B5" s="434" t="s">
        <v>145</v>
      </c>
      <c r="C5" s="434" t="s">
        <v>146</v>
      </c>
      <c r="D5" s="434" t="s">
        <v>277</v>
      </c>
      <c r="E5" s="434" t="s">
        <v>147</v>
      </c>
      <c r="F5" s="435"/>
      <c r="G5" s="6"/>
      <c r="H5" s="6"/>
      <c r="I5" s="6"/>
      <c r="J5" s="6"/>
      <c r="K5" s="6"/>
      <c r="L5" s="6"/>
      <c r="M5" s="6"/>
      <c r="N5" s="6"/>
      <c r="O5" s="6"/>
      <c r="P5" s="6"/>
      <c r="Q5" s="6"/>
      <c r="R5" s="6"/>
      <c r="S5" s="6"/>
      <c r="T5" s="6"/>
      <c r="U5" s="6"/>
    </row>
    <row r="6" spans="1:21">
      <c r="A6" s="6"/>
      <c r="B6" s="437" t="s">
        <v>144</v>
      </c>
      <c r="C6" s="6" t="s">
        <v>156</v>
      </c>
      <c r="D6" s="6" t="s">
        <v>97</v>
      </c>
      <c r="E6" s="7" t="s">
        <v>402</v>
      </c>
      <c r="F6" s="6"/>
      <c r="I6" s="6"/>
      <c r="J6" s="6"/>
      <c r="K6" s="6"/>
      <c r="L6" s="6"/>
      <c r="M6" s="6"/>
      <c r="N6" s="6"/>
      <c r="O6" s="6"/>
      <c r="P6" s="6"/>
      <c r="Q6" s="6"/>
      <c r="R6" s="6"/>
      <c r="S6" s="6"/>
      <c r="T6" s="6"/>
      <c r="U6" s="6"/>
    </row>
    <row r="7" spans="1:21" ht="13.5" customHeight="1">
      <c r="A7" s="6"/>
      <c r="B7" s="437" t="s">
        <v>151</v>
      </c>
      <c r="C7" s="6" t="s">
        <v>148</v>
      </c>
      <c r="D7" s="6" t="s">
        <v>116</v>
      </c>
      <c r="E7" s="6"/>
      <c r="F7" s="6"/>
      <c r="I7" s="6"/>
      <c r="J7" s="6"/>
      <c r="K7" s="6"/>
      <c r="L7" s="6"/>
      <c r="M7" s="6"/>
      <c r="N7" s="6"/>
      <c r="O7" s="6"/>
      <c r="P7" s="6"/>
      <c r="Q7" s="6"/>
      <c r="R7" s="6"/>
      <c r="S7" s="6"/>
      <c r="T7" s="6"/>
      <c r="U7" s="6"/>
    </row>
    <row r="8" spans="1:21" ht="13.5" customHeight="1">
      <c r="A8" s="6"/>
      <c r="B8" s="437" t="s">
        <v>274</v>
      </c>
      <c r="C8" s="7" t="s">
        <v>276</v>
      </c>
      <c r="D8" s="7" t="s">
        <v>116</v>
      </c>
      <c r="E8" s="7" t="s">
        <v>275</v>
      </c>
      <c r="F8" s="6"/>
      <c r="I8" s="6"/>
      <c r="J8" s="6"/>
      <c r="K8" s="6"/>
      <c r="L8" s="6"/>
      <c r="M8" s="6"/>
      <c r="N8" s="6"/>
      <c r="O8" s="6"/>
      <c r="P8" s="6"/>
      <c r="Q8" s="6"/>
      <c r="R8" s="6"/>
      <c r="S8" s="6"/>
      <c r="T8" s="6"/>
      <c r="U8" s="6"/>
    </row>
    <row r="9" spans="1:21">
      <c r="A9" s="6"/>
      <c r="B9" s="437" t="s">
        <v>208</v>
      </c>
      <c r="C9" s="6" t="s">
        <v>209</v>
      </c>
      <c r="D9" s="6" t="s">
        <v>218</v>
      </c>
      <c r="E9" s="7" t="s">
        <v>220</v>
      </c>
      <c r="F9" s="6"/>
      <c r="I9" s="6"/>
      <c r="J9" s="6"/>
      <c r="K9" s="6"/>
      <c r="L9" s="6"/>
      <c r="M9" s="6"/>
      <c r="N9" s="6"/>
      <c r="O9" s="6"/>
      <c r="P9" s="6"/>
      <c r="Q9" s="6"/>
      <c r="R9" s="6"/>
      <c r="S9" s="6"/>
      <c r="T9" s="6"/>
      <c r="U9" s="6"/>
    </row>
    <row r="10" spans="1:21">
      <c r="A10" s="6"/>
      <c r="B10" s="437" t="s">
        <v>152</v>
      </c>
      <c r="C10" s="6" t="s">
        <v>149</v>
      </c>
      <c r="D10" s="6" t="s">
        <v>97</v>
      </c>
      <c r="E10" s="7" t="s">
        <v>402</v>
      </c>
      <c r="F10" s="6"/>
      <c r="I10" s="6"/>
      <c r="J10" s="6"/>
      <c r="K10" s="6"/>
      <c r="L10" s="6"/>
      <c r="M10" s="6"/>
      <c r="N10" s="6"/>
      <c r="O10" s="6"/>
      <c r="P10" s="6"/>
      <c r="Q10" s="6"/>
      <c r="R10" s="6"/>
      <c r="S10" s="6"/>
      <c r="T10" s="6"/>
      <c r="U10" s="6"/>
    </row>
    <row r="11" spans="1:21">
      <c r="A11" s="6"/>
      <c r="B11" s="437" t="s">
        <v>153</v>
      </c>
      <c r="C11" s="6" t="s">
        <v>154</v>
      </c>
      <c r="D11" s="6" t="s">
        <v>97</v>
      </c>
      <c r="E11" s="6"/>
      <c r="F11" s="6"/>
      <c r="I11" s="10"/>
      <c r="J11" s="6"/>
      <c r="K11" s="6"/>
      <c r="L11" s="6"/>
      <c r="M11" s="6"/>
      <c r="N11" s="6"/>
      <c r="O11" s="6"/>
      <c r="P11" s="6"/>
      <c r="Q11" s="6"/>
      <c r="R11" s="6"/>
      <c r="S11" s="6"/>
      <c r="T11" s="6"/>
      <c r="U11" s="6"/>
    </row>
    <row r="12" spans="1:21">
      <c r="A12" s="6"/>
      <c r="B12" s="437" t="s">
        <v>200</v>
      </c>
      <c r="C12" s="6" t="s">
        <v>201</v>
      </c>
      <c r="D12" s="6" t="s">
        <v>116</v>
      </c>
      <c r="E12" s="6"/>
      <c r="F12" s="6"/>
      <c r="G12" s="6"/>
      <c r="H12" s="6"/>
      <c r="I12" s="6"/>
      <c r="J12" s="6"/>
      <c r="K12" s="6"/>
      <c r="L12" s="6"/>
      <c r="M12" s="6"/>
      <c r="N12" s="6"/>
      <c r="O12" s="6"/>
      <c r="P12" s="6"/>
      <c r="Q12" s="6"/>
      <c r="R12" s="6"/>
      <c r="S12" s="6"/>
      <c r="T12" s="6"/>
      <c r="U12" s="6"/>
    </row>
    <row r="13" spans="1:21">
      <c r="A13" s="6"/>
      <c r="B13" s="437" t="s">
        <v>115</v>
      </c>
      <c r="C13" s="7" t="s">
        <v>150</v>
      </c>
      <c r="D13" s="6"/>
      <c r="E13" s="6"/>
      <c r="F13" s="6"/>
      <c r="G13" s="6"/>
      <c r="H13" s="6"/>
      <c r="I13" s="6"/>
      <c r="J13" s="6"/>
      <c r="K13" s="6"/>
      <c r="L13" s="6"/>
      <c r="M13" s="6"/>
      <c r="N13" s="6"/>
      <c r="O13" s="6"/>
      <c r="P13" s="6"/>
      <c r="Q13" s="6"/>
      <c r="R13" s="6"/>
      <c r="S13" s="6"/>
      <c r="T13" s="6"/>
      <c r="U13" s="6"/>
    </row>
    <row r="14" spans="1:21">
      <c r="A14" s="6"/>
      <c r="B14" s="437" t="s">
        <v>219</v>
      </c>
      <c r="C14" s="6" t="s">
        <v>207</v>
      </c>
      <c r="D14" s="6" t="s">
        <v>218</v>
      </c>
      <c r="E14" s="7" t="s">
        <v>220</v>
      </c>
      <c r="F14" s="6"/>
      <c r="G14" s="6"/>
      <c r="H14" s="6"/>
      <c r="I14" s="6"/>
      <c r="J14" s="6"/>
      <c r="K14" s="6"/>
      <c r="L14" s="6"/>
      <c r="M14" s="6"/>
      <c r="N14" s="6"/>
      <c r="O14" s="6"/>
      <c r="P14" s="6"/>
      <c r="Q14" s="6"/>
      <c r="R14" s="6"/>
      <c r="S14" s="6"/>
      <c r="T14" s="6"/>
      <c r="U14" s="6"/>
    </row>
    <row r="15" spans="1:21">
      <c r="A15" s="6"/>
      <c r="B15" s="437" t="s">
        <v>252</v>
      </c>
      <c r="C15" s="6" t="s">
        <v>253</v>
      </c>
      <c r="D15" s="6"/>
      <c r="E15" s="437"/>
      <c r="F15" s="6"/>
      <c r="G15" s="6"/>
      <c r="H15" s="6"/>
      <c r="I15" s="6"/>
      <c r="J15" s="6"/>
      <c r="K15" s="6"/>
      <c r="L15" s="6"/>
      <c r="M15" s="6"/>
      <c r="N15" s="6"/>
      <c r="O15" s="6"/>
      <c r="P15" s="6"/>
      <c r="Q15" s="6"/>
      <c r="R15" s="6"/>
      <c r="S15" s="6"/>
      <c r="T15" s="6"/>
      <c r="U15" s="6"/>
    </row>
    <row r="16" spans="1:21">
      <c r="A16" s="6"/>
      <c r="B16" s="436"/>
      <c r="C16" s="435"/>
      <c r="D16" s="435"/>
      <c r="E16" s="435"/>
      <c r="F16" s="435"/>
      <c r="G16" s="6"/>
      <c r="H16" s="6"/>
      <c r="I16" s="6"/>
      <c r="J16" s="6"/>
      <c r="K16" s="6"/>
      <c r="L16" s="6"/>
      <c r="M16" s="6"/>
      <c r="N16" s="6"/>
      <c r="O16" s="6"/>
      <c r="P16" s="6"/>
      <c r="Q16" s="6"/>
      <c r="R16" s="6"/>
      <c r="S16" s="6"/>
      <c r="T16" s="6"/>
      <c r="U16" s="6"/>
    </row>
    <row r="17" spans="1:21">
      <c r="A17" s="6"/>
      <c r="B17" s="437"/>
      <c r="C17" s="6"/>
      <c r="D17" s="6"/>
      <c r="E17" s="7"/>
      <c r="F17" s="6"/>
      <c r="G17" s="6"/>
      <c r="H17" s="6"/>
      <c r="I17" s="6"/>
      <c r="J17" s="6"/>
      <c r="K17" s="6"/>
      <c r="L17" s="6"/>
      <c r="M17" s="6"/>
      <c r="N17" s="6"/>
      <c r="O17" s="6"/>
      <c r="P17" s="6"/>
      <c r="Q17" s="6"/>
      <c r="R17" s="6"/>
      <c r="S17" s="6"/>
      <c r="T17" s="6"/>
      <c r="U17" s="6"/>
    </row>
    <row r="18" spans="1:21">
      <c r="A18" s="6"/>
      <c r="B18" s="7" t="s">
        <v>155</v>
      </c>
      <c r="D18" s="6"/>
      <c r="E18" s="6"/>
      <c r="F18" s="6"/>
      <c r="G18" s="6"/>
      <c r="H18" s="6"/>
      <c r="I18" s="6"/>
    </row>
    <row r="19" spans="1:21">
      <c r="A19" s="947"/>
      <c r="B19" s="1059" t="s">
        <v>428</v>
      </c>
      <c r="C19" s="6"/>
      <c r="D19" s="6"/>
      <c r="E19" s="6"/>
      <c r="F19" s="6"/>
      <c r="G19" s="6"/>
      <c r="H19" s="6"/>
      <c r="I19" s="6"/>
    </row>
    <row r="20" spans="1:21">
      <c r="A20" s="6"/>
      <c r="B20" s="1059" t="s">
        <v>429</v>
      </c>
      <c r="C20" s="6"/>
      <c r="D20" s="6"/>
      <c r="E20" s="6"/>
      <c r="F20" s="6"/>
      <c r="G20" s="6"/>
      <c r="H20" s="6"/>
      <c r="I20" s="6"/>
    </row>
    <row r="21" spans="1:21">
      <c r="A21" s="6"/>
      <c r="B21" s="7" t="s">
        <v>164</v>
      </c>
      <c r="C21" s="6"/>
      <c r="D21" s="6"/>
      <c r="E21" s="6"/>
      <c r="F21" s="6"/>
      <c r="G21" s="6"/>
      <c r="H21" s="6"/>
      <c r="I21" s="6"/>
    </row>
    <row r="22" spans="1:21">
      <c r="A22" s="6"/>
      <c r="C22" s="6"/>
      <c r="D22" s="6"/>
      <c r="E22" s="6"/>
      <c r="F22" s="6"/>
      <c r="G22" s="6"/>
      <c r="H22" s="6"/>
      <c r="I22" s="6"/>
    </row>
    <row r="23" spans="1:21" ht="56.25" customHeight="1">
      <c r="A23" s="6"/>
      <c r="B23" s="1224" t="s">
        <v>314</v>
      </c>
      <c r="C23" s="1224"/>
      <c r="D23" s="1224"/>
      <c r="E23" s="1224"/>
      <c r="F23" s="1224"/>
      <c r="G23" s="6"/>
      <c r="H23" s="6"/>
      <c r="I23" s="6"/>
    </row>
    <row r="24" spans="1:21" ht="44.25" customHeight="1">
      <c r="A24" s="6"/>
      <c r="B24" s="1224" t="s">
        <v>341</v>
      </c>
      <c r="C24" s="1224"/>
      <c r="D24" s="1224"/>
      <c r="E24" s="1224"/>
      <c r="F24" s="1224"/>
      <c r="G24" s="6"/>
      <c r="H24" s="947"/>
      <c r="I24" s="6"/>
    </row>
    <row r="25" spans="1:21">
      <c r="A25" s="6"/>
      <c r="B25" s="946" t="s">
        <v>310</v>
      </c>
      <c r="C25" s="6"/>
      <c r="D25" s="6"/>
      <c r="E25" s="6"/>
      <c r="F25" s="6"/>
      <c r="G25" s="6"/>
      <c r="H25" s="6"/>
      <c r="I25" s="6"/>
    </row>
    <row r="26" spans="1:21">
      <c r="A26" s="6"/>
      <c r="B26" s="6"/>
      <c r="C26" s="6"/>
      <c r="D26" s="6"/>
      <c r="E26" s="6"/>
      <c r="F26" s="6"/>
      <c r="G26" s="6"/>
      <c r="H26" s="6"/>
      <c r="I26" s="6"/>
    </row>
    <row r="27" spans="1:21">
      <c r="A27" s="1058"/>
      <c r="B27" s="956" t="s">
        <v>313</v>
      </c>
      <c r="C27" s="1223" t="s">
        <v>311</v>
      </c>
      <c r="D27" s="1223"/>
      <c r="E27" s="1223" t="s">
        <v>312</v>
      </c>
      <c r="F27" s="1223"/>
      <c r="G27" s="6"/>
      <c r="H27" s="6"/>
      <c r="I27" s="6"/>
    </row>
    <row r="28" spans="1:21" ht="28.5" customHeight="1">
      <c r="A28" s="948"/>
      <c r="B28" s="957" t="s">
        <v>45</v>
      </c>
      <c r="C28" s="1225" t="s">
        <v>315</v>
      </c>
      <c r="D28" s="1225"/>
      <c r="E28" s="1228" t="s">
        <v>344</v>
      </c>
      <c r="F28" s="1228"/>
      <c r="G28" s="6"/>
      <c r="H28" s="6"/>
      <c r="I28" s="6"/>
    </row>
    <row r="29" spans="1:21" ht="17.25" customHeight="1">
      <c r="A29" s="948"/>
      <c r="B29" s="957" t="s">
        <v>316</v>
      </c>
      <c r="C29" s="1225" t="s">
        <v>340</v>
      </c>
      <c r="D29" s="1225"/>
      <c r="E29" s="1228"/>
      <c r="F29" s="1228"/>
      <c r="G29" s="6"/>
      <c r="H29" s="6"/>
      <c r="I29" s="6"/>
    </row>
    <row r="30" spans="1:21" ht="48" customHeight="1">
      <c r="A30" s="948"/>
      <c r="B30" s="957" t="s">
        <v>302</v>
      </c>
      <c r="C30" s="1226" t="s">
        <v>317</v>
      </c>
      <c r="D30" s="1227"/>
      <c r="E30" s="1226" t="s">
        <v>351</v>
      </c>
      <c r="F30" s="1226"/>
      <c r="G30" s="6"/>
      <c r="H30" s="6"/>
      <c r="I30" s="6"/>
    </row>
    <row r="31" spans="1:21" ht="31.5" customHeight="1">
      <c r="A31" s="948"/>
      <c r="B31" s="957" t="s">
        <v>318</v>
      </c>
      <c r="C31" s="1227" t="s">
        <v>349</v>
      </c>
      <c r="D31" s="1227"/>
      <c r="E31" s="1226" t="s">
        <v>352</v>
      </c>
      <c r="F31" s="1226"/>
      <c r="G31" s="6"/>
      <c r="H31" s="6"/>
      <c r="I31" s="6"/>
    </row>
    <row r="32" spans="1:21" ht="31.5" customHeight="1">
      <c r="A32" s="948"/>
      <c r="B32" s="957" t="s">
        <v>319</v>
      </c>
      <c r="C32" s="1227" t="s">
        <v>320</v>
      </c>
      <c r="D32" s="1227"/>
      <c r="E32" s="1226" t="s">
        <v>348</v>
      </c>
      <c r="F32" s="1226"/>
      <c r="G32" s="6"/>
      <c r="H32" s="6"/>
      <c r="I32" s="6"/>
    </row>
    <row r="33" spans="1:10" ht="31.5" customHeight="1">
      <c r="A33" s="948"/>
      <c r="B33" s="957" t="s">
        <v>321</v>
      </c>
      <c r="C33" s="1227" t="s">
        <v>322</v>
      </c>
      <c r="D33" s="1227"/>
      <c r="E33" s="1226" t="s">
        <v>353</v>
      </c>
      <c r="F33" s="1226"/>
      <c r="G33" s="6"/>
      <c r="H33" s="6"/>
      <c r="I33" s="6"/>
    </row>
    <row r="34" spans="1:10" ht="56.25" customHeight="1">
      <c r="A34" s="948"/>
      <c r="B34" s="957" t="s">
        <v>323</v>
      </c>
      <c r="C34" s="1227" t="s">
        <v>324</v>
      </c>
      <c r="D34" s="1227"/>
      <c r="E34" s="1226" t="s">
        <v>347</v>
      </c>
      <c r="F34" s="1226"/>
      <c r="G34" s="6"/>
      <c r="H34" s="1222"/>
      <c r="I34" s="1222"/>
    </row>
    <row r="35" spans="1:10" ht="54" customHeight="1">
      <c r="A35" s="948"/>
      <c r="B35" s="957" t="s">
        <v>325</v>
      </c>
      <c r="C35" s="1227" t="s">
        <v>350</v>
      </c>
      <c r="D35" s="1227"/>
      <c r="E35" s="1228" t="s">
        <v>374</v>
      </c>
      <c r="F35" s="1228"/>
      <c r="G35" s="6"/>
      <c r="H35" s="1221"/>
      <c r="I35" s="1221"/>
      <c r="J35" s="1221"/>
    </row>
    <row r="36" spans="1:10" ht="52.5" customHeight="1">
      <c r="A36" s="948"/>
      <c r="B36" s="957" t="s">
        <v>51</v>
      </c>
      <c r="C36" s="1227" t="s">
        <v>326</v>
      </c>
      <c r="D36" s="1227"/>
      <c r="E36" s="1228"/>
      <c r="F36" s="1228"/>
      <c r="G36" s="6"/>
      <c r="H36" s="1221"/>
      <c r="I36" s="1221"/>
      <c r="J36" s="1221"/>
    </row>
    <row r="37" spans="1:10" ht="41.25" customHeight="1">
      <c r="A37" s="948"/>
      <c r="B37" s="957" t="s">
        <v>329</v>
      </c>
      <c r="C37" s="1227" t="s">
        <v>330</v>
      </c>
      <c r="D37" s="1227"/>
      <c r="E37" s="1226" t="s">
        <v>361</v>
      </c>
      <c r="F37" s="1226"/>
      <c r="G37" s="6"/>
      <c r="H37" s="954"/>
      <c r="I37" s="6"/>
    </row>
    <row r="38" spans="1:10" ht="31.5" customHeight="1">
      <c r="A38" s="948"/>
      <c r="B38" s="957" t="s">
        <v>327</v>
      </c>
      <c r="C38" s="1227" t="s">
        <v>328</v>
      </c>
      <c r="D38" s="1227"/>
      <c r="E38" s="1226" t="s">
        <v>373</v>
      </c>
      <c r="F38" s="1226"/>
      <c r="G38" s="6"/>
      <c r="H38" s="954"/>
      <c r="I38" s="6"/>
    </row>
    <row r="39" spans="1:10" ht="41.25" customHeight="1">
      <c r="A39" s="948"/>
      <c r="B39" s="957" t="s">
        <v>342</v>
      </c>
      <c r="C39" s="1226" t="s">
        <v>343</v>
      </c>
      <c r="D39" s="1227"/>
      <c r="E39" s="1226" t="s">
        <v>345</v>
      </c>
      <c r="F39" s="1226"/>
      <c r="G39" s="6"/>
      <c r="H39" s="955"/>
      <c r="I39" s="6"/>
    </row>
    <row r="40" spans="1:10" ht="49.5" customHeight="1">
      <c r="A40" s="948"/>
      <c r="B40" s="957" t="s">
        <v>331</v>
      </c>
      <c r="C40" s="1226" t="s">
        <v>359</v>
      </c>
      <c r="D40" s="1227"/>
      <c r="E40" s="1226" t="s">
        <v>357</v>
      </c>
      <c r="F40" s="1226"/>
      <c r="G40" s="6"/>
      <c r="H40" s="950"/>
      <c r="I40" s="6"/>
    </row>
    <row r="41" spans="1:10" ht="31.5" customHeight="1">
      <c r="A41" s="948"/>
      <c r="B41" s="994" t="s">
        <v>332</v>
      </c>
      <c r="C41" s="1227" t="s">
        <v>333</v>
      </c>
      <c r="D41" s="1227"/>
      <c r="E41" s="1226" t="s">
        <v>360</v>
      </c>
      <c r="F41" s="1226"/>
      <c r="G41" s="6"/>
      <c r="H41" s="947"/>
      <c r="I41" s="6"/>
    </row>
    <row r="42" spans="1:10" ht="66" customHeight="1">
      <c r="A42" s="948"/>
      <c r="B42" s="957" t="s">
        <v>299</v>
      </c>
      <c r="C42" s="1226" t="s">
        <v>358</v>
      </c>
      <c r="D42" s="1227"/>
      <c r="E42" s="1226" t="s">
        <v>362</v>
      </c>
      <c r="F42" s="1226"/>
      <c r="G42" s="6"/>
      <c r="H42" s="947"/>
      <c r="I42" s="6"/>
    </row>
    <row r="43" spans="1:10" ht="44.25" customHeight="1">
      <c r="A43" s="948"/>
      <c r="B43" s="957" t="s">
        <v>334</v>
      </c>
      <c r="C43" s="1226" t="s">
        <v>354</v>
      </c>
      <c r="D43" s="1227"/>
      <c r="E43" s="1226" t="s">
        <v>363</v>
      </c>
      <c r="F43" s="1226"/>
      <c r="G43" s="6"/>
      <c r="H43" s="950"/>
      <c r="I43" s="6"/>
    </row>
    <row r="44" spans="1:10" ht="40.5" customHeight="1">
      <c r="A44" s="948"/>
      <c r="B44" s="957" t="s">
        <v>81</v>
      </c>
      <c r="C44" s="1226" t="s">
        <v>364</v>
      </c>
      <c r="D44" s="1227"/>
      <c r="E44" s="1226" t="s">
        <v>365</v>
      </c>
      <c r="F44" s="1226"/>
      <c r="G44" s="6"/>
      <c r="H44" s="947"/>
      <c r="I44" s="6"/>
    </row>
    <row r="45" spans="1:10" ht="40.5" customHeight="1">
      <c r="A45" s="948"/>
      <c r="B45" s="957" t="s">
        <v>335</v>
      </c>
      <c r="C45" s="1226" t="s">
        <v>370</v>
      </c>
      <c r="D45" s="1227"/>
      <c r="E45" s="1226" t="s">
        <v>368</v>
      </c>
      <c r="F45" s="1226"/>
      <c r="G45" s="6"/>
      <c r="H45" s="947"/>
      <c r="I45" s="6"/>
    </row>
    <row r="46" spans="1:10" ht="44.25" customHeight="1">
      <c r="A46" s="948"/>
      <c r="B46" s="957" t="s">
        <v>336</v>
      </c>
      <c r="C46" s="1226" t="s">
        <v>366</v>
      </c>
      <c r="D46" s="1227"/>
      <c r="E46" s="1226" t="s">
        <v>367</v>
      </c>
      <c r="F46" s="1226"/>
      <c r="G46" s="6"/>
      <c r="H46" s="950"/>
      <c r="I46" s="6"/>
    </row>
    <row r="47" spans="1:10" ht="42" customHeight="1">
      <c r="A47" s="948"/>
      <c r="B47" s="957" t="s">
        <v>337</v>
      </c>
      <c r="C47" s="1226" t="s">
        <v>369</v>
      </c>
      <c r="D47" s="1227"/>
      <c r="E47" s="1226" t="s">
        <v>346</v>
      </c>
      <c r="F47" s="1226"/>
      <c r="G47" s="6"/>
      <c r="H47" s="951"/>
      <c r="I47" s="6"/>
    </row>
    <row r="48" spans="1:10" ht="45" customHeight="1">
      <c r="A48" s="948"/>
      <c r="B48" s="994" t="s">
        <v>84</v>
      </c>
      <c r="C48" s="1227" t="s">
        <v>338</v>
      </c>
      <c r="D48" s="1227"/>
      <c r="E48" s="1226" t="s">
        <v>372</v>
      </c>
      <c r="F48" s="1226"/>
      <c r="G48" s="6"/>
      <c r="H48" s="950"/>
      <c r="I48" s="6"/>
    </row>
    <row r="49" spans="1:9" ht="42" customHeight="1">
      <c r="A49" s="948"/>
      <c r="B49" s="994" t="s">
        <v>356</v>
      </c>
      <c r="C49" s="1226" t="s">
        <v>339</v>
      </c>
      <c r="D49" s="1227"/>
      <c r="E49" s="1226" t="s">
        <v>355</v>
      </c>
      <c r="F49" s="1226"/>
      <c r="G49" s="6"/>
      <c r="H49" s="950"/>
      <c r="I49" s="6"/>
    </row>
    <row r="51" spans="1:9">
      <c r="A51" s="6"/>
      <c r="B51" s="6"/>
      <c r="C51" s="6"/>
      <c r="D51" s="6"/>
      <c r="E51" s="6"/>
      <c r="F51" s="6"/>
      <c r="G51" s="6"/>
      <c r="H51" s="949"/>
      <c r="I51" s="6"/>
    </row>
    <row r="52" spans="1:9">
      <c r="A52" s="6"/>
      <c r="B52" s="6"/>
      <c r="C52" s="6"/>
      <c r="D52" s="6"/>
      <c r="E52" s="6"/>
      <c r="F52" s="6"/>
      <c r="G52" s="6"/>
      <c r="H52" s="6"/>
      <c r="I52" s="6"/>
    </row>
    <row r="53" spans="1:9">
      <c r="A53" s="6"/>
      <c r="B53" s="6"/>
      <c r="C53" s="6"/>
      <c r="D53" s="6"/>
      <c r="E53" s="6"/>
      <c r="F53" s="6"/>
      <c r="G53" s="6"/>
      <c r="H53" s="6"/>
      <c r="I53" s="6"/>
    </row>
    <row r="54" spans="1:9">
      <c r="A54" s="6"/>
      <c r="B54" s="947"/>
      <c r="C54" s="6"/>
      <c r="D54" s="6"/>
      <c r="E54" s="6"/>
      <c r="F54" s="6"/>
      <c r="G54" s="6"/>
      <c r="H54" s="6"/>
      <c r="I54" s="6"/>
    </row>
    <row r="55" spans="1:9">
      <c r="A55" s="6"/>
      <c r="B55" s="947"/>
      <c r="C55" s="6"/>
      <c r="D55" s="6"/>
      <c r="E55" s="410"/>
    </row>
    <row r="56" spans="1:9">
      <c r="A56" s="6"/>
      <c r="B56" s="6"/>
      <c r="C56" s="6"/>
      <c r="D56" s="6"/>
      <c r="E56" s="410"/>
    </row>
    <row r="57" spans="1:9">
      <c r="A57" s="6"/>
      <c r="B57" s="6"/>
      <c r="C57" s="6"/>
      <c r="D57" s="6"/>
      <c r="E57" s="410"/>
      <c r="F57" s="410"/>
      <c r="G57" s="6"/>
      <c r="H57" s="6"/>
      <c r="I57" s="6"/>
    </row>
    <row r="58" spans="1:9">
      <c r="A58" s="6"/>
      <c r="B58" s="6"/>
      <c r="C58" s="6"/>
      <c r="D58" s="6"/>
      <c r="E58" s="6"/>
      <c r="F58" s="6"/>
      <c r="G58" s="6"/>
      <c r="H58" s="6"/>
      <c r="I58" s="6"/>
    </row>
    <row r="59" spans="1:9">
      <c r="A59" s="6"/>
      <c r="B59" s="6"/>
      <c r="C59" s="6"/>
      <c r="D59" s="6"/>
      <c r="E59" s="6"/>
      <c r="F59" s="6"/>
      <c r="G59" s="6"/>
      <c r="H59" s="6"/>
      <c r="I59" s="6"/>
    </row>
    <row r="60" spans="1:9">
      <c r="A60" s="6"/>
      <c r="B60" s="7"/>
      <c r="C60" s="6"/>
      <c r="D60" s="6"/>
      <c r="E60" s="6"/>
      <c r="F60" s="6"/>
      <c r="G60" s="6"/>
      <c r="H60" s="6"/>
      <c r="I60" s="6"/>
    </row>
    <row r="61" spans="1:9">
      <c r="A61" s="6"/>
      <c r="B61" s="6"/>
      <c r="C61" s="6"/>
      <c r="D61" s="6"/>
      <c r="E61" s="6"/>
      <c r="F61" s="6"/>
      <c r="G61" s="6"/>
      <c r="H61" s="6"/>
      <c r="I61" s="6"/>
    </row>
    <row r="62" spans="1:9">
      <c r="A62" s="6"/>
      <c r="B62" s="6"/>
      <c r="C62" s="6"/>
      <c r="D62" s="6"/>
      <c r="E62" s="6"/>
      <c r="F62" s="6"/>
      <c r="G62" s="6"/>
      <c r="H62" s="6"/>
      <c r="I62" s="6"/>
    </row>
    <row r="63" spans="1:9">
      <c r="A63" s="6"/>
      <c r="B63" s="6"/>
      <c r="C63" s="6"/>
      <c r="D63" s="6"/>
      <c r="E63" s="6"/>
      <c r="F63" s="6"/>
      <c r="G63" s="6"/>
      <c r="H63" s="6"/>
      <c r="I63" s="6"/>
    </row>
    <row r="64" spans="1:9">
      <c r="A64" s="6"/>
      <c r="B64" s="6"/>
      <c r="C64" s="6"/>
      <c r="D64" s="6"/>
      <c r="E64" s="6"/>
      <c r="F64" s="6"/>
      <c r="G64" s="6"/>
      <c r="H64" s="6"/>
      <c r="I64" s="6"/>
    </row>
    <row r="65" spans="1:9">
      <c r="A65" s="6"/>
      <c r="B65" s="6"/>
      <c r="C65" s="6"/>
      <c r="D65" s="6"/>
      <c r="E65" s="6"/>
      <c r="F65" s="6"/>
      <c r="G65" s="6"/>
      <c r="H65" s="6"/>
      <c r="I65" s="6"/>
    </row>
    <row r="66" spans="1:9">
      <c r="A66" s="6"/>
      <c r="B66" s="6"/>
      <c r="C66" s="6"/>
      <c r="D66" s="6"/>
      <c r="E66" s="6"/>
      <c r="F66" s="6"/>
      <c r="G66" s="6"/>
      <c r="H66" s="6"/>
      <c r="I66" s="6"/>
    </row>
    <row r="67" spans="1:9">
      <c r="A67" s="6"/>
      <c r="B67" s="6"/>
      <c r="C67" s="6"/>
      <c r="D67" s="6"/>
      <c r="E67" s="6"/>
      <c r="F67" s="6"/>
      <c r="G67" s="6"/>
      <c r="H67" s="6"/>
      <c r="I67" s="6"/>
    </row>
    <row r="68" spans="1:9">
      <c r="A68" s="6"/>
      <c r="B68" s="6"/>
      <c r="C68" s="6"/>
      <c r="D68" s="6"/>
      <c r="E68" s="6"/>
      <c r="F68" s="6"/>
      <c r="G68" s="6"/>
      <c r="H68" s="6"/>
      <c r="I68" s="6"/>
    </row>
    <row r="69" spans="1:9">
      <c r="A69" s="6"/>
      <c r="B69" s="6"/>
      <c r="C69" s="6"/>
      <c r="D69" s="6"/>
      <c r="E69" s="6"/>
      <c r="F69" s="6"/>
      <c r="G69" s="6"/>
      <c r="H69" s="6"/>
      <c r="I69" s="6"/>
    </row>
    <row r="70" spans="1:9">
      <c r="A70" s="6"/>
      <c r="B70" s="6"/>
      <c r="C70" s="6"/>
      <c r="D70" s="6"/>
      <c r="E70" s="6"/>
      <c r="F70" s="6"/>
      <c r="G70" s="6"/>
      <c r="H70" s="6"/>
      <c r="I70" s="6"/>
    </row>
    <row r="71" spans="1:9">
      <c r="A71" s="6"/>
      <c r="B71" s="6"/>
      <c r="C71" s="6"/>
      <c r="D71" s="6"/>
      <c r="E71" s="6"/>
      <c r="F71" s="6"/>
      <c r="G71" s="6"/>
      <c r="H71" s="6"/>
      <c r="I71" s="6"/>
    </row>
    <row r="72" spans="1:9">
      <c r="A72" s="6"/>
      <c r="B72" s="6"/>
      <c r="C72" s="6"/>
      <c r="D72" s="6"/>
      <c r="E72" s="6"/>
      <c r="F72" s="6"/>
      <c r="G72" s="6"/>
      <c r="H72" s="6"/>
      <c r="I72" s="6"/>
    </row>
    <row r="73" spans="1:9">
      <c r="A73" s="6"/>
      <c r="B73" s="6"/>
      <c r="C73" s="6"/>
      <c r="D73" s="6"/>
      <c r="E73" s="6"/>
      <c r="F73" s="6"/>
      <c r="G73" s="6"/>
      <c r="H73" s="6"/>
      <c r="I73" s="6"/>
    </row>
    <row r="74" spans="1:9">
      <c r="A74" s="6"/>
      <c r="B74" s="6"/>
      <c r="C74" s="6"/>
      <c r="D74" s="6"/>
      <c r="E74" s="6"/>
      <c r="F74" s="6"/>
      <c r="G74" s="6"/>
      <c r="H74" s="6"/>
      <c r="I74" s="6"/>
    </row>
    <row r="75" spans="1:9">
      <c r="A75" s="6"/>
      <c r="B75" s="6"/>
      <c r="C75" s="6"/>
      <c r="D75" s="6"/>
      <c r="E75" s="6"/>
      <c r="F75" s="6"/>
      <c r="G75" s="6"/>
      <c r="H75" s="6"/>
      <c r="I75" s="6"/>
    </row>
    <row r="76" spans="1:9">
      <c r="A76" s="6"/>
      <c r="B76" s="6"/>
      <c r="C76" s="6"/>
      <c r="D76" s="6"/>
      <c r="E76" s="6"/>
      <c r="F76" s="6"/>
      <c r="G76" s="6"/>
      <c r="H76" s="6"/>
      <c r="I76" s="6"/>
    </row>
    <row r="77" spans="1:9">
      <c r="A77" s="6"/>
      <c r="B77" s="6"/>
      <c r="C77" s="6"/>
      <c r="D77" s="6"/>
      <c r="E77" s="6"/>
      <c r="F77" s="6"/>
      <c r="G77" s="6"/>
      <c r="H77" s="6"/>
      <c r="I77" s="6"/>
    </row>
    <row r="78" spans="1:9">
      <c r="A78" s="6"/>
      <c r="B78" s="6"/>
      <c r="C78" s="6"/>
      <c r="D78" s="6"/>
      <c r="E78" s="6"/>
      <c r="F78" s="6"/>
      <c r="G78" s="6"/>
      <c r="H78" s="6"/>
      <c r="I78" s="6"/>
    </row>
    <row r="79" spans="1:9">
      <c r="A79" s="6"/>
      <c r="B79" s="6"/>
      <c r="C79" s="6"/>
      <c r="D79" s="6"/>
      <c r="E79" s="6"/>
      <c r="F79" s="6"/>
      <c r="G79" s="6"/>
      <c r="H79" s="6"/>
      <c r="I79" s="6"/>
    </row>
    <row r="80" spans="1:9">
      <c r="A80" s="6"/>
      <c r="B80" s="6"/>
      <c r="C80" s="6"/>
      <c r="D80" s="6"/>
      <c r="E80" s="6"/>
      <c r="F80" s="6"/>
      <c r="G80" s="6"/>
      <c r="H80" s="6"/>
      <c r="I80" s="6"/>
    </row>
    <row r="81" spans="1:9">
      <c r="A81" s="6"/>
      <c r="B81" s="6"/>
      <c r="C81" s="6"/>
      <c r="D81" s="6"/>
      <c r="E81" s="6"/>
      <c r="F81" s="6"/>
      <c r="G81" s="6"/>
      <c r="H81" s="6"/>
      <c r="I81" s="6"/>
    </row>
    <row r="82" spans="1:9">
      <c r="A82" s="6"/>
      <c r="B82" s="6"/>
      <c r="C82" s="6"/>
      <c r="D82" s="6"/>
      <c r="E82" s="6"/>
      <c r="F82" s="6"/>
      <c r="G82" s="6"/>
      <c r="H82" s="6"/>
      <c r="I82" s="6"/>
    </row>
    <row r="83" spans="1:9">
      <c r="A83" s="6"/>
      <c r="B83" s="6"/>
      <c r="C83" s="6"/>
      <c r="D83" s="6"/>
      <c r="E83" s="6"/>
      <c r="F83" s="6"/>
      <c r="G83" s="6"/>
      <c r="H83" s="6"/>
      <c r="I83" s="6"/>
    </row>
    <row r="84" spans="1:9">
      <c r="A84" s="6"/>
      <c r="B84" s="6"/>
      <c r="C84" s="6"/>
      <c r="D84" s="6"/>
      <c r="E84" s="6"/>
      <c r="F84" s="6"/>
      <c r="G84" s="6"/>
      <c r="H84" s="6"/>
      <c r="I84" s="6"/>
    </row>
    <row r="85" spans="1:9">
      <c r="A85" s="6"/>
      <c r="B85" s="6"/>
      <c r="C85" s="6"/>
      <c r="D85" s="6"/>
      <c r="E85" s="6"/>
      <c r="F85" s="6"/>
      <c r="G85" s="6"/>
      <c r="H85" s="6"/>
      <c r="I85" s="6"/>
    </row>
    <row r="86" spans="1:9">
      <c r="A86" s="6"/>
      <c r="B86" s="6"/>
      <c r="C86" s="6"/>
      <c r="D86" s="6"/>
      <c r="E86" s="6"/>
      <c r="F86" s="6"/>
      <c r="G86" s="6"/>
      <c r="H86" s="6"/>
      <c r="I86" s="6"/>
    </row>
    <row r="87" spans="1:9">
      <c r="A87" s="6"/>
      <c r="B87" s="6"/>
      <c r="C87" s="6"/>
      <c r="D87" s="6"/>
      <c r="E87" s="6"/>
      <c r="F87" s="6"/>
      <c r="G87" s="6"/>
      <c r="H87" s="6"/>
      <c r="I87" s="6"/>
    </row>
    <row r="88" spans="1:9">
      <c r="A88" s="6"/>
      <c r="B88" s="6"/>
      <c r="C88" s="6"/>
      <c r="D88" s="6"/>
      <c r="E88" s="6"/>
      <c r="F88" s="6"/>
      <c r="G88" s="6"/>
      <c r="H88" s="6"/>
      <c r="I88" s="6"/>
    </row>
    <row r="89" spans="1:9">
      <c r="A89" s="6"/>
      <c r="B89" s="6"/>
      <c r="C89" s="6"/>
      <c r="D89" s="6"/>
      <c r="E89" s="6"/>
      <c r="F89" s="6"/>
      <c r="G89" s="6"/>
      <c r="H89" s="6"/>
      <c r="I89" s="6"/>
    </row>
    <row r="90" spans="1:9">
      <c r="A90" s="6"/>
      <c r="B90" s="6"/>
      <c r="C90" s="6"/>
      <c r="D90" s="6"/>
      <c r="E90" s="6"/>
      <c r="F90" s="6"/>
      <c r="G90" s="6"/>
      <c r="H90" s="6"/>
      <c r="I90" s="6"/>
    </row>
    <row r="91" spans="1:9">
      <c r="A91" s="6"/>
      <c r="B91" s="6"/>
      <c r="C91" s="6"/>
      <c r="D91" s="6"/>
      <c r="E91" s="6"/>
      <c r="F91" s="6"/>
      <c r="G91" s="6"/>
      <c r="H91" s="6"/>
      <c r="I91" s="6"/>
    </row>
    <row r="92" spans="1:9">
      <c r="A92" s="6"/>
      <c r="B92" s="6"/>
      <c r="C92" s="6"/>
      <c r="D92" s="6"/>
      <c r="E92" s="6"/>
      <c r="F92" s="6"/>
      <c r="G92" s="6"/>
      <c r="H92" s="6"/>
      <c r="I92" s="6"/>
    </row>
    <row r="93" spans="1:9">
      <c r="A93" s="6"/>
      <c r="B93" s="6"/>
      <c r="C93" s="6"/>
      <c r="D93" s="6"/>
      <c r="E93" s="6"/>
      <c r="F93" s="6"/>
      <c r="G93" s="6"/>
      <c r="H93" s="6"/>
      <c r="I93" s="6"/>
    </row>
    <row r="94" spans="1:9">
      <c r="A94" s="6"/>
      <c r="B94" s="6"/>
      <c r="C94" s="6"/>
      <c r="D94" s="6"/>
      <c r="E94" s="6"/>
      <c r="F94" s="6"/>
      <c r="G94" s="6"/>
      <c r="H94" s="6"/>
      <c r="I94" s="6"/>
    </row>
    <row r="95" spans="1:9">
      <c r="A95" s="6"/>
      <c r="B95" s="6"/>
      <c r="C95" s="6"/>
      <c r="D95" s="6"/>
      <c r="E95" s="6"/>
      <c r="F95" s="6"/>
      <c r="G95" s="6"/>
      <c r="H95" s="6"/>
      <c r="I95" s="6"/>
    </row>
    <row r="96" spans="1:9">
      <c r="A96" s="6"/>
      <c r="B96" s="6"/>
      <c r="C96" s="6"/>
      <c r="D96" s="6"/>
      <c r="E96" s="6"/>
      <c r="F96" s="6"/>
      <c r="G96" s="6"/>
      <c r="H96" s="6"/>
      <c r="I96" s="6"/>
    </row>
    <row r="97" spans="1:9">
      <c r="A97" s="6"/>
      <c r="B97" s="6"/>
      <c r="C97" s="6"/>
      <c r="D97" s="6"/>
      <c r="E97" s="6"/>
      <c r="F97" s="6"/>
      <c r="G97" s="6"/>
      <c r="H97" s="6"/>
      <c r="I97" s="6"/>
    </row>
    <row r="98" spans="1:9">
      <c r="A98" s="6"/>
      <c r="B98" s="6"/>
      <c r="C98" s="6"/>
      <c r="D98" s="6"/>
      <c r="E98" s="6"/>
      <c r="F98" s="6"/>
      <c r="G98" s="6"/>
      <c r="H98" s="6"/>
      <c r="I98" s="6"/>
    </row>
    <row r="99" spans="1:9">
      <c r="A99" s="6"/>
      <c r="B99" s="6"/>
      <c r="C99" s="6"/>
      <c r="D99" s="6"/>
      <c r="E99" s="6"/>
      <c r="F99" s="6"/>
      <c r="G99" s="6"/>
      <c r="H99" s="6"/>
      <c r="I99" s="6"/>
    </row>
    <row r="100" spans="1:9">
      <c r="A100" s="6"/>
      <c r="B100" s="6"/>
      <c r="C100" s="6"/>
      <c r="D100" s="6"/>
      <c r="E100" s="6"/>
      <c r="F100" s="6"/>
      <c r="G100" s="6"/>
      <c r="H100" s="6"/>
      <c r="I100" s="6"/>
    </row>
    <row r="101" spans="1:9">
      <c r="A101" s="6"/>
      <c r="B101" s="6"/>
      <c r="C101" s="6"/>
      <c r="D101" s="6"/>
      <c r="E101" s="6"/>
      <c r="F101" s="6"/>
      <c r="G101" s="6"/>
      <c r="H101" s="6"/>
      <c r="I101" s="6"/>
    </row>
    <row r="102" spans="1:9">
      <c r="A102" s="6"/>
      <c r="B102" s="6"/>
      <c r="C102" s="6"/>
      <c r="D102" s="6"/>
      <c r="E102" s="6"/>
      <c r="F102" s="6"/>
      <c r="G102" s="6"/>
      <c r="H102" s="6"/>
      <c r="I102" s="6"/>
    </row>
    <row r="103" spans="1:9">
      <c r="A103" s="6"/>
      <c r="B103" s="6"/>
      <c r="C103" s="6"/>
      <c r="D103" s="6"/>
      <c r="E103" s="6"/>
      <c r="F103" s="6"/>
      <c r="G103" s="6"/>
      <c r="H103" s="6"/>
      <c r="I103" s="6"/>
    </row>
    <row r="104" spans="1:9">
      <c r="A104" s="6"/>
      <c r="B104" s="6"/>
      <c r="C104" s="6"/>
      <c r="D104" s="6"/>
      <c r="E104" s="6"/>
      <c r="F104" s="6"/>
      <c r="G104" s="6"/>
      <c r="H104" s="6"/>
      <c r="I104" s="6"/>
    </row>
    <row r="105" spans="1:9">
      <c r="A105" s="6"/>
      <c r="B105" s="6"/>
      <c r="C105" s="6"/>
      <c r="D105" s="6"/>
      <c r="E105" s="6"/>
      <c r="F105" s="6"/>
      <c r="G105" s="6"/>
      <c r="H105" s="6"/>
      <c r="I105" s="6"/>
    </row>
    <row r="106" spans="1:9">
      <c r="A106" s="6"/>
      <c r="B106" s="6"/>
      <c r="C106" s="6"/>
      <c r="D106" s="6"/>
      <c r="E106" s="6"/>
      <c r="F106" s="6"/>
      <c r="G106" s="6"/>
      <c r="H106" s="6"/>
      <c r="I106" s="6"/>
    </row>
    <row r="107" spans="1:9">
      <c r="A107" s="6"/>
      <c r="B107" s="6"/>
      <c r="C107" s="6"/>
      <c r="D107" s="6"/>
      <c r="E107" s="6"/>
      <c r="F107" s="6"/>
      <c r="G107" s="6"/>
      <c r="H107" s="6"/>
      <c r="I107" s="6"/>
    </row>
    <row r="108" spans="1:9">
      <c r="A108" s="6"/>
      <c r="B108" s="6"/>
      <c r="C108" s="6"/>
      <c r="D108" s="6"/>
      <c r="E108" s="6"/>
      <c r="F108" s="6"/>
      <c r="G108" s="6"/>
      <c r="H108" s="6"/>
      <c r="I108" s="6"/>
    </row>
    <row r="109" spans="1:9">
      <c r="A109" s="6"/>
      <c r="B109" s="6"/>
      <c r="C109" s="6"/>
      <c r="D109" s="6"/>
      <c r="E109" s="6"/>
      <c r="F109" s="6"/>
      <c r="G109" s="6"/>
      <c r="H109" s="6"/>
      <c r="I109" s="6"/>
    </row>
    <row r="110" spans="1:9">
      <c r="A110" s="6"/>
      <c r="B110" s="6"/>
      <c r="C110" s="6"/>
      <c r="D110" s="6"/>
      <c r="E110" s="6"/>
      <c r="F110" s="6"/>
      <c r="G110" s="6"/>
      <c r="H110" s="6"/>
      <c r="I110" s="6"/>
    </row>
    <row r="111" spans="1:9">
      <c r="A111" s="6"/>
      <c r="B111" s="6"/>
      <c r="C111" s="6"/>
      <c r="D111" s="6"/>
      <c r="E111" s="6"/>
      <c r="F111" s="6"/>
      <c r="G111" s="6"/>
      <c r="H111" s="6"/>
      <c r="I111" s="6"/>
    </row>
    <row r="112" spans="1:9">
      <c r="A112" s="6"/>
      <c r="B112" s="6"/>
      <c r="C112" s="6"/>
      <c r="D112" s="6"/>
      <c r="E112" s="6"/>
      <c r="F112" s="6"/>
      <c r="G112" s="6"/>
      <c r="H112" s="6"/>
      <c r="I112" s="6"/>
    </row>
    <row r="113" spans="1:9">
      <c r="A113" s="6"/>
      <c r="B113" s="6"/>
      <c r="C113" s="6"/>
      <c r="D113" s="6"/>
      <c r="E113" s="6"/>
      <c r="F113" s="6"/>
      <c r="G113" s="6"/>
      <c r="H113" s="6"/>
      <c r="I113" s="6"/>
    </row>
    <row r="114" spans="1:9">
      <c r="A114" s="6"/>
      <c r="B114" s="6"/>
      <c r="C114" s="6"/>
      <c r="D114" s="6"/>
      <c r="E114" s="6"/>
      <c r="F114" s="6"/>
      <c r="G114" s="6"/>
      <c r="H114" s="6"/>
      <c r="I114" s="6"/>
    </row>
    <row r="115" spans="1:9">
      <c r="A115" s="6"/>
      <c r="B115" s="6"/>
      <c r="C115" s="6"/>
      <c r="D115" s="6"/>
      <c r="E115" s="6"/>
      <c r="F115" s="6"/>
      <c r="G115" s="6"/>
      <c r="H115" s="6"/>
      <c r="I115" s="6"/>
    </row>
    <row r="116" spans="1:9">
      <c r="A116" s="6"/>
      <c r="B116" s="6"/>
      <c r="C116" s="6"/>
      <c r="D116" s="6"/>
      <c r="E116" s="6"/>
      <c r="F116" s="6"/>
      <c r="G116" s="6"/>
      <c r="H116" s="6"/>
      <c r="I116" s="6"/>
    </row>
    <row r="117" spans="1:9">
      <c r="A117" s="6"/>
      <c r="B117" s="6"/>
      <c r="C117" s="6"/>
      <c r="D117" s="6"/>
      <c r="E117" s="6"/>
      <c r="F117" s="6"/>
      <c r="G117" s="6"/>
      <c r="H117" s="6"/>
      <c r="I117" s="6"/>
    </row>
    <row r="118" spans="1:9">
      <c r="A118" s="6"/>
      <c r="B118" s="6"/>
      <c r="C118" s="6"/>
      <c r="D118" s="6"/>
      <c r="E118" s="6"/>
      <c r="F118" s="6"/>
      <c r="G118" s="6"/>
      <c r="H118" s="6"/>
      <c r="I118" s="6"/>
    </row>
    <row r="119" spans="1:9">
      <c r="A119" s="6"/>
      <c r="B119" s="6"/>
      <c r="C119" s="6"/>
      <c r="D119" s="6"/>
      <c r="E119" s="6"/>
      <c r="F119" s="6"/>
      <c r="G119" s="6"/>
      <c r="H119" s="6"/>
      <c r="I119" s="6"/>
    </row>
    <row r="120" spans="1:9">
      <c r="A120" s="6"/>
      <c r="B120" s="6"/>
      <c r="C120" s="6"/>
      <c r="D120" s="6"/>
      <c r="E120" s="6"/>
      <c r="F120" s="6"/>
      <c r="G120" s="6"/>
      <c r="H120" s="6"/>
      <c r="I120" s="6"/>
    </row>
    <row r="121" spans="1:9">
      <c r="A121" s="6"/>
      <c r="B121" s="6"/>
      <c r="C121" s="6"/>
      <c r="D121" s="6"/>
      <c r="E121" s="6"/>
      <c r="F121" s="6"/>
      <c r="G121" s="6"/>
      <c r="H121" s="6"/>
      <c r="I121" s="6"/>
    </row>
    <row r="122" spans="1:9">
      <c r="A122" s="6"/>
      <c r="B122" s="6"/>
      <c r="C122" s="6"/>
      <c r="D122" s="6"/>
      <c r="E122" s="6"/>
      <c r="F122" s="6"/>
      <c r="G122" s="6"/>
      <c r="H122" s="6"/>
      <c r="I122" s="6"/>
    </row>
    <row r="123" spans="1:9">
      <c r="A123" s="6"/>
      <c r="B123" s="6"/>
      <c r="C123" s="6"/>
      <c r="D123" s="6"/>
      <c r="E123" s="6"/>
      <c r="F123" s="6"/>
      <c r="G123" s="6"/>
      <c r="H123" s="6"/>
      <c r="I123" s="6"/>
    </row>
    <row r="124" spans="1:9">
      <c r="A124" s="6"/>
      <c r="B124" s="6"/>
      <c r="C124" s="6"/>
      <c r="D124" s="6"/>
      <c r="E124" s="6"/>
      <c r="F124" s="6"/>
      <c r="G124" s="6"/>
      <c r="H124" s="6"/>
      <c r="I124" s="6"/>
    </row>
    <row r="125" spans="1:9">
      <c r="A125" s="6"/>
      <c r="B125" s="6"/>
      <c r="C125" s="6"/>
      <c r="D125" s="6"/>
      <c r="E125" s="6"/>
      <c r="F125" s="6"/>
      <c r="G125" s="6"/>
      <c r="H125" s="6"/>
      <c r="I125" s="6"/>
    </row>
    <row r="126" spans="1:9">
      <c r="A126" s="6"/>
      <c r="B126" s="6"/>
      <c r="C126" s="6"/>
      <c r="D126" s="6"/>
      <c r="E126" s="6"/>
      <c r="F126" s="6"/>
      <c r="G126" s="6"/>
      <c r="H126" s="6"/>
      <c r="I126" s="6"/>
    </row>
    <row r="127" spans="1:9">
      <c r="A127" s="6"/>
      <c r="B127" s="6"/>
      <c r="C127" s="6"/>
      <c r="D127" s="6"/>
      <c r="E127" s="6"/>
      <c r="F127" s="6"/>
      <c r="G127" s="6"/>
      <c r="H127" s="6"/>
      <c r="I127" s="6"/>
    </row>
    <row r="128" spans="1:9">
      <c r="A128" s="6"/>
      <c r="B128" s="6"/>
      <c r="C128" s="6"/>
      <c r="D128" s="6"/>
      <c r="E128" s="6"/>
      <c r="F128" s="6"/>
      <c r="G128" s="6"/>
      <c r="H128" s="6"/>
      <c r="I128" s="6"/>
    </row>
    <row r="129" spans="1:9">
      <c r="A129" s="6"/>
      <c r="B129" s="6"/>
      <c r="C129" s="6"/>
      <c r="D129" s="6"/>
      <c r="E129" s="6"/>
      <c r="F129" s="6"/>
      <c r="G129" s="6"/>
      <c r="H129" s="6"/>
      <c r="I129" s="6"/>
    </row>
    <row r="130" spans="1:9">
      <c r="A130" s="6"/>
      <c r="B130" s="6"/>
      <c r="C130" s="6"/>
      <c r="D130" s="6"/>
      <c r="E130" s="6"/>
      <c r="F130" s="6"/>
      <c r="G130" s="6"/>
      <c r="H130" s="6"/>
      <c r="I130" s="6"/>
    </row>
    <row r="131" spans="1:9">
      <c r="A131" s="6"/>
      <c r="B131" s="6"/>
      <c r="C131" s="6"/>
      <c r="D131" s="6"/>
      <c r="E131" s="6"/>
      <c r="F131" s="6"/>
      <c r="G131" s="6"/>
      <c r="H131" s="6"/>
      <c r="I131" s="6"/>
    </row>
    <row r="132" spans="1:9">
      <c r="A132" s="6"/>
      <c r="B132" s="6"/>
      <c r="C132" s="6"/>
      <c r="D132" s="6"/>
      <c r="E132" s="6"/>
      <c r="F132" s="6"/>
      <c r="G132" s="6"/>
      <c r="H132" s="6"/>
      <c r="I132" s="6"/>
    </row>
    <row r="133" spans="1:9">
      <c r="A133" s="6"/>
      <c r="B133" s="6"/>
      <c r="C133" s="6"/>
      <c r="D133" s="6"/>
      <c r="E133" s="6"/>
      <c r="F133" s="6"/>
      <c r="G133" s="6"/>
      <c r="H133" s="6"/>
      <c r="I133" s="6"/>
    </row>
  </sheetData>
  <mergeCells count="48">
    <mergeCell ref="E45:F45"/>
    <mergeCell ref="E38:F38"/>
    <mergeCell ref="E37:F37"/>
    <mergeCell ref="E40:F40"/>
    <mergeCell ref="C27:D27"/>
    <mergeCell ref="E41:F41"/>
    <mergeCell ref="E42:F42"/>
    <mergeCell ref="E39:F39"/>
    <mergeCell ref="E43:F43"/>
    <mergeCell ref="C33:D33"/>
    <mergeCell ref="C34:D34"/>
    <mergeCell ref="E33:F33"/>
    <mergeCell ref="E34:F34"/>
    <mergeCell ref="C35:D35"/>
    <mergeCell ref="C45:D45"/>
    <mergeCell ref="C44:D44"/>
    <mergeCell ref="C47:D47"/>
    <mergeCell ref="C39:D39"/>
    <mergeCell ref="C48:D48"/>
    <mergeCell ref="C49:D49"/>
    <mergeCell ref="E28:F29"/>
    <mergeCell ref="E30:F30"/>
    <mergeCell ref="C42:D42"/>
    <mergeCell ref="C43:D43"/>
    <mergeCell ref="E31:F31"/>
    <mergeCell ref="E32:F32"/>
    <mergeCell ref="E46:F46"/>
    <mergeCell ref="E47:F47"/>
    <mergeCell ref="E48:F48"/>
    <mergeCell ref="E49:F49"/>
    <mergeCell ref="E35:F36"/>
    <mergeCell ref="E44:F44"/>
    <mergeCell ref="C46:D46"/>
    <mergeCell ref="C36:D36"/>
    <mergeCell ref="C38:D38"/>
    <mergeCell ref="C37:D37"/>
    <mergeCell ref="C41:D41"/>
    <mergeCell ref="C40:D40"/>
    <mergeCell ref="H35:J36"/>
    <mergeCell ref="H34:I34"/>
    <mergeCell ref="E27:F27"/>
    <mergeCell ref="B23:F23"/>
    <mergeCell ref="B24:F24"/>
    <mergeCell ref="C28:D28"/>
    <mergeCell ref="C29:D29"/>
    <mergeCell ref="C30:D30"/>
    <mergeCell ref="C31:D31"/>
    <mergeCell ref="C32:D32"/>
  </mergeCells>
  <hyperlinks>
    <hyperlink ref="B6" location="' Q IS SEK'!A1" display="Quarterly Income Statement "/>
    <hyperlink ref="B7" location="'Q BS SEK'!A1" display="Quarterly Balance Sheet"/>
    <hyperlink ref="B10" location="'Y IS SEK'!A1" display="Yearly Income Statement "/>
    <hyperlink ref="B11" location="'Y BS SEK'!A1" display="Yearly Balance Sheet "/>
    <hyperlink ref="B13" location="'Key Ratios - SEK'!A1" display="Key Ratios "/>
    <hyperlink ref="B12" location="'Y CF SEK'!A1" display="Yearly Cash Flow"/>
    <hyperlink ref="B14" location="'Y SB SEK'!A1" display="Yearly Sales Brigdes"/>
    <hyperlink ref="B9" location="'Q SB SEK'!A1" display="Quarterly Sales Bridges"/>
    <hyperlink ref="B15" location="Sustainability!A1" display="Sustainability "/>
    <hyperlink ref="B8" location="'Q CF SEK'!A1" display="Quarterly Cash Flow "/>
    <hyperlink ref="B29" location="Operating_margin__excl._items_affecting_comparability" display="Adjusted operating profit margin"/>
    <hyperlink ref="B28" location="Adjusted_operating_profit" display="Adjusted operating profit"/>
    <hyperlink ref="B32" location="Capital_turnover_ratio__average" display="Capital Turnover ratio"/>
    <hyperlink ref="B31" location="Capital_employed_turnover_ratio" display="Capital employed turnover ratio"/>
    <hyperlink ref="B30" location="Calculation_of_capital_employed" display="Capital employed"/>
    <hyperlink ref="B38" location="Equity_per_share" display="Equity per share"/>
    <hyperlink ref="B34" location="Dividend_yield" display="Dividend Yield"/>
    <hyperlink ref="B42" location="Calculation_of_net_indebtedness" display="Net indebtedness"/>
    <hyperlink ref="B43" location="Operating_cash_surplus" display="Operating Cash Surplus"/>
    <hyperlink ref="B44" location="Calculation_of_operating_cash_flow" display="Operating cashflow"/>
    <hyperlink ref="B45" location="Operating_margin" display="Operating profit margin"/>
    <hyperlink ref="B37" location="Equity_assets_ratio" display="Equity/assets ratio"/>
    <hyperlink ref="B40" location="Items_affecting_comparability_in_operating_profit" display="Items affecting comparability "/>
    <hyperlink ref="B46" location="organic_growth" display="Organic growth"/>
    <hyperlink ref="B33" location="Debt_equity_ratio" display="Debt/Equity ratio"/>
    <hyperlink ref="B39" location="Interest_coverage_ratio" display="Interest Coverage Ratio"/>
    <hyperlink ref="B35" location="EBITDA_and_Net_Debt__EBITDA" display="EBITDA - Earnings before interest, taxes, depreciation and Amortization"/>
    <hyperlink ref="B36" location="EBITDA_margin" display="EBITDA margin"/>
    <hyperlink ref="B47" location="Return_on_Capital_Employed" display="Return on capital employed (ROCE)"/>
  </hyperlinks>
  <pageMargins left="0.7" right="0.7" top="0.75" bottom="0.75" header="0.3" footer="0.3"/>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IP96"/>
  <sheetViews>
    <sheetView showGridLines="0" zoomScaleSheetLayoutView="75" workbookViewId="0">
      <pane xSplit="1" ySplit="4" topLeftCell="P5" activePane="bottomRight" state="frozen"/>
      <selection activeCell="CX25" sqref="CX25"/>
      <selection pane="topRight" activeCell="CX25" sqref="CX25"/>
      <selection pane="bottomLeft" activeCell="CX25" sqref="CX25"/>
      <selection pane="bottomRight"/>
    </sheetView>
  </sheetViews>
  <sheetFormatPr defaultRowHeight="12.75" outlineLevelRow="1" outlineLevelCol="1"/>
  <cols>
    <col min="1" max="1" width="55.7109375" style="8" customWidth="1"/>
    <col min="2" max="18" width="8.7109375" style="8" hidden="1" customWidth="1" outlineLevel="1"/>
    <col min="19" max="19" width="8.7109375" style="8" hidden="1" customWidth="1" outlineLevel="1" collapsed="1"/>
    <col min="20" max="22" width="8.7109375" style="8" hidden="1" customWidth="1" outlineLevel="1"/>
    <col min="23" max="25" width="9.7109375" style="8" hidden="1" customWidth="1" outlineLevel="1"/>
    <col min="26" max="26" width="9.7109375" style="8" customWidth="1" collapsed="1"/>
    <col min="27" max="29" width="9.7109375" style="8" customWidth="1"/>
    <col min="30" max="31" width="10.5703125" style="8" customWidth="1"/>
    <col min="32" max="55" width="11.28515625" style="8" customWidth="1"/>
    <col min="56" max="86" width="9.7109375" style="8" customWidth="1"/>
    <col min="87" max="16384" width="9.140625" style="8"/>
  </cols>
  <sheetData>
    <row r="1" spans="1:45" s="622" customFormat="1">
      <c r="A1" s="475" t="s">
        <v>12</v>
      </c>
      <c r="B1" s="476"/>
      <c r="C1" s="476"/>
      <c r="D1" s="476"/>
      <c r="E1" s="477"/>
      <c r="F1" s="477"/>
      <c r="G1" s="477"/>
      <c r="H1" s="477"/>
      <c r="I1" s="619"/>
      <c r="J1" s="619"/>
      <c r="K1" s="619"/>
      <c r="L1" s="619"/>
      <c r="M1" s="477"/>
      <c r="N1" s="619"/>
      <c r="O1" s="619"/>
      <c r="P1" s="619"/>
      <c r="Q1" s="619"/>
      <c r="R1" s="477"/>
      <c r="S1" s="477"/>
      <c r="T1" s="620"/>
      <c r="U1" s="440"/>
      <c r="V1" s="440"/>
      <c r="W1" s="440"/>
      <c r="X1" s="842"/>
      <c r="Y1" s="842"/>
      <c r="Z1" s="842" t="s">
        <v>166</v>
      </c>
      <c r="AA1" s="693"/>
      <c r="AB1" s="693"/>
      <c r="AC1" s="693"/>
      <c r="AD1" s="693"/>
      <c r="AE1" s="693"/>
      <c r="AF1" s="621"/>
      <c r="AG1" s="621"/>
      <c r="AH1" s="621"/>
      <c r="AI1" s="621"/>
      <c r="AJ1" s="621"/>
      <c r="AK1" s="621"/>
      <c r="AL1" s="621"/>
      <c r="AM1" s="621"/>
      <c r="AN1" s="621"/>
      <c r="AO1" s="621"/>
      <c r="AP1" s="621"/>
      <c r="AQ1" s="621"/>
      <c r="AR1" s="621"/>
    </row>
    <row r="2" spans="1:45" s="622" customFormat="1">
      <c r="A2" s="475" t="s">
        <v>72</v>
      </c>
      <c r="B2" s="476"/>
      <c r="C2" s="476"/>
      <c r="D2" s="476"/>
      <c r="E2" s="477"/>
      <c r="F2" s="477"/>
      <c r="G2" s="477"/>
      <c r="H2" s="477"/>
      <c r="I2" s="619"/>
      <c r="J2" s="619"/>
      <c r="K2" s="619"/>
      <c r="L2" s="619"/>
      <c r="M2" s="477"/>
      <c r="N2" s="619"/>
      <c r="O2" s="619"/>
      <c r="P2" s="619"/>
      <c r="Q2" s="619"/>
      <c r="R2" s="477"/>
      <c r="S2" s="477"/>
      <c r="T2" s="620"/>
      <c r="U2" s="440"/>
      <c r="V2" s="440"/>
      <c r="W2" s="440"/>
      <c r="X2" s="842"/>
      <c r="Y2" s="568"/>
      <c r="Z2" s="568" t="s">
        <v>137</v>
      </c>
      <c r="AA2" s="693"/>
      <c r="AB2" s="693"/>
      <c r="AC2" s="693"/>
      <c r="AD2" s="693"/>
      <c r="AE2" s="693"/>
      <c r="AF2" s="621"/>
      <c r="AG2" s="621"/>
      <c r="AH2" s="621"/>
      <c r="AI2" s="621"/>
      <c r="AJ2" s="621"/>
      <c r="AK2" s="621"/>
      <c r="AL2" s="621"/>
      <c r="AM2" s="621"/>
      <c r="AN2" s="621"/>
      <c r="AO2" s="621"/>
      <c r="AP2" s="621"/>
      <c r="AQ2" s="621"/>
      <c r="AR2" s="621"/>
    </row>
    <row r="3" spans="1:45">
      <c r="A3" s="455"/>
      <c r="B3" s="456"/>
      <c r="C3" s="456"/>
      <c r="D3" s="456"/>
      <c r="E3" s="456"/>
      <c r="F3" s="456"/>
      <c r="G3" s="456"/>
      <c r="H3" s="456"/>
      <c r="I3" s="456"/>
      <c r="J3" s="456"/>
      <c r="K3" s="457" t="s">
        <v>129</v>
      </c>
      <c r="L3" s="456"/>
      <c r="M3" s="456"/>
      <c r="N3" s="458"/>
      <c r="O3" s="458"/>
      <c r="P3" s="459"/>
      <c r="Q3" s="565" t="s">
        <v>138</v>
      </c>
      <c r="R3" s="460"/>
      <c r="S3" s="456"/>
      <c r="T3" s="456"/>
      <c r="U3" s="456"/>
      <c r="V3" s="456"/>
      <c r="W3" s="455"/>
      <c r="X3" s="455"/>
      <c r="Y3" s="455"/>
      <c r="Z3" s="455"/>
      <c r="AA3" s="455"/>
      <c r="AB3" s="455"/>
      <c r="AC3" s="565"/>
      <c r="AD3" s="460"/>
      <c r="AE3" s="460"/>
      <c r="AF3" s="971"/>
      <c r="AG3" s="971"/>
      <c r="AH3" s="971"/>
      <c r="AI3" s="971"/>
      <c r="AJ3" s="242"/>
      <c r="AK3" s="242"/>
      <c r="AL3" s="242"/>
      <c r="AM3" s="242"/>
      <c r="AN3" s="242"/>
      <c r="AO3" s="242"/>
      <c r="AP3" s="242"/>
      <c r="AQ3" s="242"/>
      <c r="AR3" s="242"/>
      <c r="AS3" s="122"/>
    </row>
    <row r="4" spans="1:45" s="122" customFormat="1" ht="15.75" customHeight="1">
      <c r="A4" s="461" t="s">
        <v>142</v>
      </c>
      <c r="B4" s="787">
        <v>1990</v>
      </c>
      <c r="C4" s="787">
        <v>1991</v>
      </c>
      <c r="D4" s="462">
        <v>1992</v>
      </c>
      <c r="E4" s="462">
        <v>1993</v>
      </c>
      <c r="F4" s="462">
        <v>1994</v>
      </c>
      <c r="G4" s="462">
        <v>1995</v>
      </c>
      <c r="H4" s="462">
        <v>1996</v>
      </c>
      <c r="I4" s="462">
        <v>1997</v>
      </c>
      <c r="J4" s="462">
        <v>1998</v>
      </c>
      <c r="K4" s="462">
        <v>1999</v>
      </c>
      <c r="L4" s="462">
        <v>2000</v>
      </c>
      <c r="M4" s="462">
        <v>2001</v>
      </c>
      <c r="N4" s="462">
        <v>2002</v>
      </c>
      <c r="O4" s="463">
        <v>2003</v>
      </c>
      <c r="P4" s="463">
        <v>2004</v>
      </c>
      <c r="Q4" s="463">
        <v>2005</v>
      </c>
      <c r="R4" s="463">
        <v>2006</v>
      </c>
      <c r="S4" s="463"/>
      <c r="T4" s="463"/>
      <c r="U4" s="463">
        <v>2007</v>
      </c>
      <c r="V4" s="463">
        <v>2008</v>
      </c>
      <c r="W4" s="428">
        <v>2009</v>
      </c>
      <c r="X4" s="692">
        <v>2010</v>
      </c>
      <c r="Y4" s="428">
        <v>2011</v>
      </c>
      <c r="Z4" s="428">
        <v>2012</v>
      </c>
      <c r="AA4" s="692">
        <v>2013</v>
      </c>
      <c r="AB4" s="692">
        <v>2014</v>
      </c>
      <c r="AC4" s="692">
        <v>2015</v>
      </c>
      <c r="AD4" s="692">
        <v>2016</v>
      </c>
      <c r="AE4" s="692">
        <v>2017</v>
      </c>
      <c r="AF4" s="971"/>
      <c r="AG4" s="971"/>
      <c r="AH4" s="971"/>
      <c r="AI4" s="971"/>
    </row>
    <row r="5" spans="1:45" s="122" customFormat="1" ht="14.25">
      <c r="A5" s="237" t="s">
        <v>381</v>
      </c>
      <c r="B5" s="166">
        <v>15931</v>
      </c>
      <c r="C5" s="166">
        <v>15220</v>
      </c>
      <c r="D5" s="166">
        <v>15883</v>
      </c>
      <c r="E5" s="166">
        <v>19194</v>
      </c>
      <c r="F5" s="166">
        <v>21701</v>
      </c>
      <c r="G5" s="166">
        <v>24843</v>
      </c>
      <c r="H5" s="166">
        <v>25159</v>
      </c>
      <c r="I5" s="166">
        <v>30685</v>
      </c>
      <c r="J5" s="166">
        <v>32979</v>
      </c>
      <c r="K5" s="166">
        <v>36534</v>
      </c>
      <c r="L5" s="166">
        <v>46628</v>
      </c>
      <c r="M5" s="166">
        <v>50916</v>
      </c>
      <c r="N5" s="166">
        <v>47946</v>
      </c>
      <c r="O5" s="166">
        <v>45149</v>
      </c>
      <c r="P5" s="166">
        <v>44659</v>
      </c>
      <c r="Q5" s="166">
        <v>44744</v>
      </c>
      <c r="R5" s="166">
        <v>55239</v>
      </c>
      <c r="S5" s="166"/>
      <c r="T5" s="166"/>
      <c r="U5" s="166">
        <v>69059</v>
      </c>
      <c r="V5" s="166">
        <v>73572</v>
      </c>
      <c r="W5" s="77">
        <v>58451</v>
      </c>
      <c r="X5" s="77">
        <v>75178</v>
      </c>
      <c r="Y5" s="77">
        <v>86955</v>
      </c>
      <c r="Z5" s="77">
        <v>90570</v>
      </c>
      <c r="AA5" s="77">
        <v>81290</v>
      </c>
      <c r="AB5" s="77">
        <v>93873</v>
      </c>
      <c r="AC5" s="77">
        <v>97002</v>
      </c>
      <c r="AD5" s="77">
        <v>102812</v>
      </c>
      <c r="AE5" s="77">
        <v>123431</v>
      </c>
      <c r="AF5" s="988"/>
    </row>
    <row r="6" spans="1:45" s="122" customFormat="1">
      <c r="A6" s="238"/>
      <c r="B6" s="168"/>
      <c r="C6" s="168"/>
      <c r="D6" s="168"/>
      <c r="E6" s="168"/>
      <c r="F6" s="168"/>
      <c r="G6" s="168"/>
      <c r="H6" s="168"/>
      <c r="I6" s="168"/>
      <c r="J6" s="168"/>
      <c r="K6" s="168"/>
      <c r="L6" s="168"/>
      <c r="M6" s="168"/>
      <c r="N6" s="168"/>
      <c r="O6" s="168"/>
      <c r="P6" s="169"/>
      <c r="Q6" s="164"/>
      <c r="R6" s="164"/>
      <c r="S6" s="164"/>
      <c r="T6" s="164"/>
      <c r="U6" s="164"/>
      <c r="V6" s="164"/>
      <c r="W6" s="165"/>
      <c r="X6" s="165"/>
      <c r="Y6" s="165"/>
      <c r="Z6" s="165"/>
      <c r="AA6" s="165"/>
      <c r="AB6" s="165"/>
      <c r="AD6" s="165"/>
      <c r="AE6" s="165"/>
      <c r="AF6" s="988"/>
      <c r="AH6" s="165"/>
    </row>
    <row r="7" spans="1:45" s="122" customFormat="1" ht="14.25">
      <c r="A7" s="374" t="s">
        <v>382</v>
      </c>
      <c r="B7" s="375"/>
      <c r="C7" s="375"/>
      <c r="D7" s="375"/>
      <c r="E7" s="375"/>
      <c r="F7" s="375"/>
      <c r="G7" s="375"/>
      <c r="H7" s="375"/>
      <c r="I7" s="375"/>
      <c r="J7" s="375"/>
      <c r="K7" s="375"/>
      <c r="L7" s="375"/>
      <c r="M7" s="375"/>
      <c r="N7" s="375"/>
      <c r="O7" s="375"/>
      <c r="P7" s="376"/>
      <c r="Q7" s="163"/>
      <c r="R7" s="163"/>
      <c r="S7" s="163"/>
      <c r="T7" s="163"/>
      <c r="U7" s="163"/>
      <c r="V7" s="163"/>
      <c r="W7" s="244"/>
      <c r="X7" s="244"/>
      <c r="Y7" s="375"/>
      <c r="Z7" s="375"/>
      <c r="AA7" s="375"/>
      <c r="AB7" s="376"/>
      <c r="AC7" s="163"/>
      <c r="AD7" s="163"/>
      <c r="AE7" s="163"/>
      <c r="AF7" s="988"/>
    </row>
    <row r="8" spans="1:45" s="86" customFormat="1">
      <c r="A8" s="238" t="s">
        <v>36</v>
      </c>
      <c r="B8" s="166">
        <v>15915</v>
      </c>
      <c r="C8" s="166">
        <v>15030</v>
      </c>
      <c r="D8" s="166">
        <v>16007</v>
      </c>
      <c r="E8" s="166">
        <v>18906</v>
      </c>
      <c r="F8" s="166">
        <v>20914</v>
      </c>
      <c r="G8" s="166">
        <v>24454</v>
      </c>
      <c r="H8" s="166">
        <v>25121</v>
      </c>
      <c r="I8" s="166">
        <v>30032</v>
      </c>
      <c r="J8" s="166">
        <v>33740</v>
      </c>
      <c r="K8" s="166">
        <v>36234</v>
      </c>
      <c r="L8" s="166">
        <v>46527</v>
      </c>
      <c r="M8" s="166">
        <v>51139</v>
      </c>
      <c r="N8" s="166">
        <v>47562</v>
      </c>
      <c r="O8" s="166">
        <v>44619</v>
      </c>
      <c r="P8" s="166">
        <v>43192</v>
      </c>
      <c r="Q8" s="166">
        <v>42205</v>
      </c>
      <c r="R8" s="166">
        <v>50512</v>
      </c>
      <c r="S8" s="166"/>
      <c r="T8" s="166"/>
      <c r="U8" s="166">
        <v>63355</v>
      </c>
      <c r="V8" s="166">
        <v>74177</v>
      </c>
      <c r="W8" s="77">
        <v>63762</v>
      </c>
      <c r="X8" s="77">
        <v>69875</v>
      </c>
      <c r="Y8" s="77">
        <v>81203</v>
      </c>
      <c r="Z8" s="77">
        <v>90533</v>
      </c>
      <c r="AA8" s="77">
        <v>83888</v>
      </c>
      <c r="AB8" s="77">
        <v>93721</v>
      </c>
      <c r="AC8" s="77">
        <v>98973</v>
      </c>
      <c r="AD8" s="77">
        <v>101356</v>
      </c>
      <c r="AE8" s="77">
        <v>116421</v>
      </c>
      <c r="AF8" s="988"/>
    </row>
    <row r="9" spans="1:45">
      <c r="A9" s="238" t="s">
        <v>376</v>
      </c>
      <c r="B9" s="170"/>
      <c r="C9" s="170"/>
      <c r="D9" s="170"/>
      <c r="E9" s="170"/>
      <c r="F9" s="170"/>
      <c r="G9" s="170"/>
      <c r="H9" s="170"/>
      <c r="I9" s="170"/>
      <c r="J9" s="170"/>
      <c r="K9" s="170"/>
      <c r="L9" s="170"/>
      <c r="M9" s="168">
        <v>10</v>
      </c>
      <c r="N9" s="171">
        <v>-7</v>
      </c>
      <c r="O9" s="171">
        <v>-6</v>
      </c>
      <c r="P9" s="169">
        <v>9</v>
      </c>
      <c r="Q9" s="171">
        <v>25</v>
      </c>
      <c r="R9" s="171">
        <v>20</v>
      </c>
      <c r="S9" s="171"/>
      <c r="T9" s="171"/>
      <c r="U9" s="171">
        <v>25</v>
      </c>
      <c r="V9" s="171">
        <v>17</v>
      </c>
      <c r="W9" s="788">
        <v>-14</v>
      </c>
      <c r="X9" s="788">
        <v>10</v>
      </c>
      <c r="Y9" s="788">
        <v>16</v>
      </c>
      <c r="Z9" s="788">
        <v>11</v>
      </c>
      <c r="AA9" s="788">
        <v>-7</v>
      </c>
      <c r="AB9" s="788">
        <v>12</v>
      </c>
      <c r="AC9" s="788">
        <v>9</v>
      </c>
      <c r="AD9" s="788">
        <v>2</v>
      </c>
      <c r="AE9" s="788">
        <v>15</v>
      </c>
      <c r="AF9" s="988"/>
    </row>
    <row r="10" spans="1:45" s="86" customFormat="1">
      <c r="A10" s="238" t="s">
        <v>377</v>
      </c>
      <c r="B10" s="168"/>
      <c r="C10" s="168"/>
      <c r="D10" s="168"/>
      <c r="E10" s="168"/>
      <c r="F10" s="168"/>
      <c r="G10" s="168"/>
      <c r="H10" s="168"/>
      <c r="I10" s="168"/>
      <c r="J10" s="168"/>
      <c r="K10" s="168"/>
      <c r="L10" s="168"/>
      <c r="M10" s="168">
        <v>0</v>
      </c>
      <c r="N10" s="168">
        <v>-2</v>
      </c>
      <c r="O10" s="168">
        <v>4</v>
      </c>
      <c r="P10" s="172">
        <v>14</v>
      </c>
      <c r="Q10" s="168">
        <v>22</v>
      </c>
      <c r="R10" s="168">
        <v>20</v>
      </c>
      <c r="S10" s="168"/>
      <c r="T10" s="168"/>
      <c r="U10" s="168">
        <v>29</v>
      </c>
      <c r="V10" s="168">
        <v>17</v>
      </c>
      <c r="W10" s="88">
        <v>-22</v>
      </c>
      <c r="X10" s="88">
        <v>14</v>
      </c>
      <c r="Y10" s="88">
        <v>24</v>
      </c>
      <c r="Z10" s="88">
        <v>11</v>
      </c>
      <c r="AA10" s="88">
        <v>-3</v>
      </c>
      <c r="AB10" s="88">
        <v>10</v>
      </c>
      <c r="AC10" s="88">
        <v>0</v>
      </c>
      <c r="AD10" s="88">
        <v>3</v>
      </c>
      <c r="AE10" s="88">
        <v>14</v>
      </c>
      <c r="AF10" s="988"/>
    </row>
    <row r="11" spans="1:45" s="86" customFormat="1">
      <c r="A11" s="238" t="s">
        <v>378</v>
      </c>
      <c r="B11" s="168"/>
      <c r="C11" s="168"/>
      <c r="D11" s="168"/>
      <c r="E11" s="168"/>
      <c r="F11" s="168"/>
      <c r="G11" s="168"/>
      <c r="H11" s="168"/>
      <c r="I11" s="168"/>
      <c r="J11" s="168"/>
      <c r="K11" s="168"/>
      <c r="L11" s="168"/>
      <c r="M11" s="168">
        <v>0</v>
      </c>
      <c r="N11" s="168">
        <v>-4</v>
      </c>
      <c r="O11" s="168">
        <v>3</v>
      </c>
      <c r="P11" s="172">
        <v>10</v>
      </c>
      <c r="Q11" s="171">
        <v>15</v>
      </c>
      <c r="R11" s="171">
        <v>17</v>
      </c>
      <c r="S11" s="171"/>
      <c r="T11" s="171"/>
      <c r="U11" s="171">
        <v>18</v>
      </c>
      <c r="V11" s="171">
        <v>12</v>
      </c>
      <c r="W11" s="788">
        <v>-22</v>
      </c>
      <c r="X11" s="788">
        <v>12</v>
      </c>
      <c r="Y11" s="788">
        <v>22</v>
      </c>
      <c r="Z11" s="788">
        <v>9</v>
      </c>
      <c r="AA11" s="788">
        <v>-4</v>
      </c>
      <c r="AB11" s="788">
        <v>-2</v>
      </c>
      <c r="AC11" s="788">
        <v>-2</v>
      </c>
      <c r="AD11" s="788">
        <v>0</v>
      </c>
      <c r="AE11" s="788">
        <v>10</v>
      </c>
      <c r="AF11" s="988"/>
    </row>
    <row r="12" spans="1:45" s="86" customFormat="1" ht="14.25">
      <c r="A12" s="238" t="s">
        <v>430</v>
      </c>
      <c r="B12" s="166">
        <v>1884</v>
      </c>
      <c r="C12" s="166">
        <v>1537</v>
      </c>
      <c r="D12" s="166">
        <v>1699</v>
      </c>
      <c r="E12" s="166">
        <v>1878</v>
      </c>
      <c r="F12" s="166">
        <v>2777</v>
      </c>
      <c r="G12" s="166">
        <v>3377</v>
      </c>
      <c r="H12" s="166">
        <v>3702</v>
      </c>
      <c r="I12" s="166">
        <v>5254</v>
      </c>
      <c r="J12" s="166">
        <v>6208</v>
      </c>
      <c r="K12" s="166">
        <v>7086</v>
      </c>
      <c r="L12" s="166">
        <v>10374</v>
      </c>
      <c r="M12" s="166">
        <v>10686</v>
      </c>
      <c r="N12" s="166">
        <v>9217</v>
      </c>
      <c r="O12" s="166">
        <v>8623</v>
      </c>
      <c r="P12" s="166">
        <v>9772</v>
      </c>
      <c r="Q12" s="166">
        <v>8355</v>
      </c>
      <c r="R12" s="166">
        <v>10840</v>
      </c>
      <c r="S12" s="166"/>
      <c r="T12" s="166"/>
      <c r="U12" s="166">
        <v>13866</v>
      </c>
      <c r="V12" s="166">
        <v>15886</v>
      </c>
      <c r="W12" s="77">
        <v>11560</v>
      </c>
      <c r="X12" s="77">
        <v>16413</v>
      </c>
      <c r="Y12" s="77">
        <v>20082</v>
      </c>
      <c r="Z12" s="77">
        <v>21930</v>
      </c>
      <c r="AA12" s="77">
        <v>19759</v>
      </c>
      <c r="AB12" s="77">
        <v>20724</v>
      </c>
      <c r="AC12" s="77">
        <v>24075</v>
      </c>
      <c r="AD12" s="77">
        <v>24190</v>
      </c>
      <c r="AE12" s="77">
        <v>29294</v>
      </c>
      <c r="AF12" s="988"/>
      <c r="AG12" s="987"/>
    </row>
    <row r="13" spans="1:45" s="86" customFormat="1" ht="14.25">
      <c r="A13" s="238" t="s">
        <v>431</v>
      </c>
      <c r="B13" s="82">
        <v>0.11837888784165881</v>
      </c>
      <c r="C13" s="82">
        <v>0.10226214238190286</v>
      </c>
      <c r="D13" s="82">
        <v>0.10614106328481289</v>
      </c>
      <c r="E13" s="82">
        <v>9.9333544906378926E-2</v>
      </c>
      <c r="F13" s="82">
        <v>0.13278186860476235</v>
      </c>
      <c r="G13" s="82">
        <v>0.13809601701153185</v>
      </c>
      <c r="H13" s="82">
        <v>0.14736674495442059</v>
      </c>
      <c r="I13" s="82">
        <v>0.17494672349493873</v>
      </c>
      <c r="J13" s="82">
        <v>0.18399525785417903</v>
      </c>
      <c r="K13" s="82">
        <v>0.19556217916873656</v>
      </c>
      <c r="L13" s="82">
        <v>0.22296730930427494</v>
      </c>
      <c r="M13" s="82">
        <v>0.20895989362326209</v>
      </c>
      <c r="N13" s="82">
        <v>0.19378915941297675</v>
      </c>
      <c r="O13" s="82">
        <v>0.19325847733028531</v>
      </c>
      <c r="P13" s="82">
        <v>0.22624560103722913</v>
      </c>
      <c r="Q13" s="78">
        <v>0.19796232673853809</v>
      </c>
      <c r="R13" s="78">
        <v>0.21460247070003169</v>
      </c>
      <c r="S13" s="78"/>
      <c r="T13" s="78"/>
      <c r="U13" s="78">
        <v>0.21886196827401153</v>
      </c>
      <c r="V13" s="78">
        <v>0.21416341992801002</v>
      </c>
      <c r="W13" s="82">
        <v>0.18129920642388883</v>
      </c>
      <c r="X13" s="82">
        <v>0.23489087656529517</v>
      </c>
      <c r="Y13" s="82">
        <v>0.24730613400982723</v>
      </c>
      <c r="Z13" s="82">
        <v>0.2422321142566799</v>
      </c>
      <c r="AA13" s="82">
        <v>0.23554024413503719</v>
      </c>
      <c r="AB13" s="82">
        <v>0.22112440114808848</v>
      </c>
      <c r="AC13" s="82">
        <v>0.23599999999999999</v>
      </c>
      <c r="AD13" s="82">
        <v>0.23100000000000001</v>
      </c>
      <c r="AE13" s="82">
        <v>0.246</v>
      </c>
      <c r="AF13" s="988"/>
    </row>
    <row r="14" spans="1:45" s="86" customFormat="1">
      <c r="A14" s="238" t="s">
        <v>67</v>
      </c>
      <c r="B14" s="166">
        <v>1442</v>
      </c>
      <c r="C14" s="166">
        <v>1055</v>
      </c>
      <c r="D14" s="166">
        <v>1172</v>
      </c>
      <c r="E14" s="166">
        <v>1225</v>
      </c>
      <c r="F14" s="166">
        <v>1890</v>
      </c>
      <c r="G14" s="166">
        <v>2665</v>
      </c>
      <c r="H14" s="166">
        <v>2931</v>
      </c>
      <c r="I14" s="166">
        <v>3813</v>
      </c>
      <c r="J14" s="166">
        <v>4345</v>
      </c>
      <c r="K14" s="166">
        <v>4470</v>
      </c>
      <c r="L14" s="166">
        <v>6392</v>
      </c>
      <c r="M14" s="166">
        <v>6130</v>
      </c>
      <c r="N14" s="166">
        <v>5261</v>
      </c>
      <c r="O14" s="166">
        <v>5310</v>
      </c>
      <c r="P14" s="166">
        <v>6651</v>
      </c>
      <c r="Q14" s="166">
        <v>6938</v>
      </c>
      <c r="R14" s="166">
        <v>9203</v>
      </c>
      <c r="S14" s="166"/>
      <c r="T14" s="166"/>
      <c r="U14" s="166">
        <v>12066</v>
      </c>
      <c r="V14" s="166">
        <v>13806</v>
      </c>
      <c r="W14" s="77">
        <v>9090</v>
      </c>
      <c r="X14" s="77">
        <v>13915</v>
      </c>
      <c r="Y14" s="77">
        <v>17560</v>
      </c>
      <c r="Z14" s="77">
        <v>19266</v>
      </c>
      <c r="AA14" s="77">
        <v>17056</v>
      </c>
      <c r="AB14" s="77">
        <v>17015</v>
      </c>
      <c r="AC14" s="77">
        <v>19772</v>
      </c>
      <c r="AD14" s="77">
        <v>19798</v>
      </c>
      <c r="AE14" s="77">
        <v>24200</v>
      </c>
      <c r="AF14" s="988"/>
    </row>
    <row r="15" spans="1:45" s="86" customFormat="1">
      <c r="A15" s="238" t="s">
        <v>73</v>
      </c>
      <c r="B15" s="82">
        <v>9.0606346214263278E-2</v>
      </c>
      <c r="C15" s="82">
        <v>7.0192947438456416E-2</v>
      </c>
      <c r="D15" s="82">
        <v>7.3217967139376519E-2</v>
      </c>
      <c r="E15" s="82">
        <v>6.4794245213159837E-2</v>
      </c>
      <c r="F15" s="82">
        <v>9.0370087023046761E-2</v>
      </c>
      <c r="G15" s="82">
        <v>0.1089801259507647</v>
      </c>
      <c r="H15" s="82">
        <v>0.11667529158871064</v>
      </c>
      <c r="I15" s="82">
        <v>0.12696457112413426</v>
      </c>
      <c r="J15" s="82">
        <v>0.12877889745109661</v>
      </c>
      <c r="K15" s="82">
        <v>0.12336479549594304</v>
      </c>
      <c r="L15" s="82">
        <v>0.13738259505233522</v>
      </c>
      <c r="M15" s="82">
        <v>0.1198693756233012</v>
      </c>
      <c r="N15" s="82">
        <v>0.11061351499095917</v>
      </c>
      <c r="O15" s="82">
        <v>0.1190075976601896</v>
      </c>
      <c r="P15" s="82">
        <v>0.15398684941655863</v>
      </c>
      <c r="Q15" s="82">
        <v>0.16438810567468309</v>
      </c>
      <c r="R15" s="82">
        <v>0.18219433006018371</v>
      </c>
      <c r="S15" s="82"/>
      <c r="T15" s="82"/>
      <c r="U15" s="82">
        <v>0.19045063530897324</v>
      </c>
      <c r="V15" s="82">
        <v>0.18612238294889252</v>
      </c>
      <c r="W15" s="82">
        <v>0.14256140020701985</v>
      </c>
      <c r="X15" s="82">
        <v>0.19914132379248659</v>
      </c>
      <c r="Y15" s="82">
        <v>0.21624816817112669</v>
      </c>
      <c r="Z15" s="82">
        <v>0.21280637999403532</v>
      </c>
      <c r="AA15" s="82">
        <v>0.20331871066183482</v>
      </c>
      <c r="AB15" s="82">
        <v>0.18154949264305759</v>
      </c>
      <c r="AC15" s="82">
        <v>0.2</v>
      </c>
      <c r="AD15" s="82">
        <v>0.19500000000000001</v>
      </c>
      <c r="AE15" s="82">
        <v>0.20799999999999999</v>
      </c>
      <c r="AF15" s="988"/>
    </row>
    <row r="16" spans="1:45" s="86" customFormat="1">
      <c r="A16" s="238" t="s">
        <v>74</v>
      </c>
      <c r="B16" s="175">
        <v>-198</v>
      </c>
      <c r="C16" s="175">
        <v>-179</v>
      </c>
      <c r="D16" s="175">
        <v>-166</v>
      </c>
      <c r="E16" s="175">
        <v>39</v>
      </c>
      <c r="F16" s="175">
        <v>57</v>
      </c>
      <c r="G16" s="175">
        <v>129</v>
      </c>
      <c r="H16" s="175">
        <v>127</v>
      </c>
      <c r="I16" s="166">
        <v>-306</v>
      </c>
      <c r="J16" s="166">
        <v>-680</v>
      </c>
      <c r="K16" s="166">
        <v>-1034</v>
      </c>
      <c r="L16" s="166">
        <v>-1660</v>
      </c>
      <c r="M16" s="166">
        <v>-1402</v>
      </c>
      <c r="N16" s="166">
        <v>-722</v>
      </c>
      <c r="O16" s="166">
        <v>-386</v>
      </c>
      <c r="P16" s="166">
        <v>-374</v>
      </c>
      <c r="Q16" s="168">
        <v>-469</v>
      </c>
      <c r="R16" s="168">
        <v>-654</v>
      </c>
      <c r="S16" s="168"/>
      <c r="T16" s="168"/>
      <c r="U16" s="168">
        <v>-453</v>
      </c>
      <c r="V16" s="168">
        <v>-1243</v>
      </c>
      <c r="W16" s="77">
        <v>-808</v>
      </c>
      <c r="X16" s="77">
        <v>-423</v>
      </c>
      <c r="Y16" s="77">
        <v>-506</v>
      </c>
      <c r="Z16" s="77">
        <v>-658</v>
      </c>
      <c r="AA16" s="77">
        <v>-730</v>
      </c>
      <c r="AB16" s="77">
        <v>-699</v>
      </c>
      <c r="AC16" s="205">
        <v>-750</v>
      </c>
      <c r="AD16" s="205">
        <v>-769</v>
      </c>
      <c r="AE16" s="205">
        <v>-971</v>
      </c>
      <c r="AF16" s="988"/>
    </row>
    <row r="17" spans="1:47" s="86" customFormat="1">
      <c r="A17" s="238" t="s">
        <v>75</v>
      </c>
      <c r="B17" s="82">
        <v>-1.2441093308199811E-2</v>
      </c>
      <c r="C17" s="82">
        <v>-1.1909514304723886E-2</v>
      </c>
      <c r="D17" s="82">
        <v>-1.0370462922471419E-2</v>
      </c>
      <c r="E17" s="82">
        <v>2.0628371945414156E-3</v>
      </c>
      <c r="F17" s="82">
        <v>2.7254470689490294E-3</v>
      </c>
      <c r="G17" s="82">
        <v>5.2752105994929256E-3</v>
      </c>
      <c r="H17" s="82">
        <v>5.0555312288523549E-3</v>
      </c>
      <c r="I17" s="82">
        <v>-1.0189131592967502E-2</v>
      </c>
      <c r="J17" s="82">
        <v>-2.0154119739181981E-2</v>
      </c>
      <c r="K17" s="82">
        <v>-2.853673345476624E-2</v>
      </c>
      <c r="L17" s="82">
        <v>-3.5678208352139619E-2</v>
      </c>
      <c r="M17" s="82">
        <v>-2.7415475468820272E-2</v>
      </c>
      <c r="N17" s="82">
        <v>-1.5180185862663471E-2</v>
      </c>
      <c r="O17" s="82">
        <v>-8.6510231067482464E-3</v>
      </c>
      <c r="P17" s="82">
        <v>-8.6590109279496199E-3</v>
      </c>
      <c r="Q17" s="82">
        <v>-1.1112427437507405E-2</v>
      </c>
      <c r="R17" s="82">
        <v>-1.2947418435223313E-2</v>
      </c>
      <c r="S17" s="82"/>
      <c r="T17" s="82"/>
      <c r="U17" s="82">
        <v>-7.1501854628679661E-3</v>
      </c>
      <c r="V17" s="82">
        <v>-1.6757215848578401E-2</v>
      </c>
      <c r="W17" s="82">
        <v>-1.2672124462846209E-2</v>
      </c>
      <c r="X17" s="82">
        <v>-6.0536672629695884E-3</v>
      </c>
      <c r="Y17" s="82">
        <v>-6.2312968732682293E-3</v>
      </c>
      <c r="Z17" s="82">
        <v>-7.2680679973048503E-3</v>
      </c>
      <c r="AA17" s="82">
        <v>-8.7020789624260922E-3</v>
      </c>
      <c r="AB17" s="82">
        <v>-7.4583071029971941E-3</v>
      </c>
      <c r="AC17" s="985">
        <v>-7.5778242550998756E-3</v>
      </c>
      <c r="AD17" s="985">
        <v>-7.5871186708236314E-3</v>
      </c>
      <c r="AE17" s="985">
        <v>-8.0000000000000002E-3</v>
      </c>
      <c r="AF17" s="988"/>
    </row>
    <row r="18" spans="1:47" s="86" customFormat="1">
      <c r="A18" s="238" t="s">
        <v>40</v>
      </c>
      <c r="B18" s="166">
        <v>1259</v>
      </c>
      <c r="C18" s="166">
        <v>902</v>
      </c>
      <c r="D18" s="166">
        <v>1017</v>
      </c>
      <c r="E18" s="166">
        <v>1320</v>
      </c>
      <c r="F18" s="166">
        <v>1955</v>
      </c>
      <c r="G18" s="166">
        <v>2840</v>
      </c>
      <c r="H18" s="166">
        <v>3070</v>
      </c>
      <c r="I18" s="166">
        <v>3520</v>
      </c>
      <c r="J18" s="166">
        <v>3637</v>
      </c>
      <c r="K18" s="166">
        <v>3412</v>
      </c>
      <c r="L18" s="166">
        <v>4689</v>
      </c>
      <c r="M18" s="166">
        <v>4700</v>
      </c>
      <c r="N18" s="166">
        <v>4481</v>
      </c>
      <c r="O18" s="166">
        <v>4913</v>
      </c>
      <c r="P18" s="166">
        <v>6382</v>
      </c>
      <c r="Q18" s="177">
        <v>6863</v>
      </c>
      <c r="R18" s="177">
        <v>8695</v>
      </c>
      <c r="S18" s="177"/>
      <c r="T18" s="177"/>
      <c r="U18" s="177">
        <v>10534</v>
      </c>
      <c r="V18" s="177">
        <v>13112</v>
      </c>
      <c r="W18" s="77">
        <v>8271</v>
      </c>
      <c r="X18" s="77">
        <v>13495</v>
      </c>
      <c r="Y18" s="77">
        <v>17276</v>
      </c>
      <c r="Z18" s="77">
        <v>18562</v>
      </c>
      <c r="AA18" s="77">
        <v>16266</v>
      </c>
      <c r="AB18" s="77">
        <v>16091</v>
      </c>
      <c r="AC18" s="77">
        <v>18875</v>
      </c>
      <c r="AD18" s="77">
        <v>18805</v>
      </c>
      <c r="AE18" s="77">
        <v>23129</v>
      </c>
      <c r="AF18" s="1018"/>
    </row>
    <row r="19" spans="1:47" s="86" customFormat="1">
      <c r="A19" s="238" t="s">
        <v>143</v>
      </c>
      <c r="B19" s="82">
        <v>7.9107759974866479E-2</v>
      </c>
      <c r="C19" s="82">
        <v>6.0013306719893543E-2</v>
      </c>
      <c r="D19" s="82">
        <v>6.3534703567189349E-2</v>
      </c>
      <c r="E19" s="82">
        <v>6.9819105046017141E-2</v>
      </c>
      <c r="F19" s="82">
        <v>9.3478052978865828E-2</v>
      </c>
      <c r="G19" s="82">
        <v>0.11613641939968922</v>
      </c>
      <c r="H19" s="82">
        <v>0.12220851080769078</v>
      </c>
      <c r="I19" s="82">
        <v>0.11720831113478956</v>
      </c>
      <c r="J19" s="82">
        <v>0.10779490219324245</v>
      </c>
      <c r="K19" s="82">
        <v>9.4165700723077769E-2</v>
      </c>
      <c r="L19" s="82">
        <v>0.10078019214649558</v>
      </c>
      <c r="M19" s="82">
        <v>9.1906372827000912E-2</v>
      </c>
      <c r="N19" s="82">
        <v>9.4213868214120519E-2</v>
      </c>
      <c r="O19" s="82">
        <v>0.11011004280687599</v>
      </c>
      <c r="P19" s="82">
        <v>0.14775884423041305</v>
      </c>
      <c r="Q19" s="82">
        <v>0.16261106503968725</v>
      </c>
      <c r="R19" s="82">
        <v>0.17213731390560658</v>
      </c>
      <c r="S19" s="82"/>
      <c r="T19" s="82"/>
      <c r="U19" s="82">
        <v>0.16626943414095177</v>
      </c>
      <c r="V19" s="82">
        <v>0.17676638311066772</v>
      </c>
      <c r="W19" s="82">
        <v>0.12971675919826856</v>
      </c>
      <c r="X19" s="82">
        <v>0.19313059033989266</v>
      </c>
      <c r="Y19" s="82">
        <v>0.21275076043988522</v>
      </c>
      <c r="Z19" s="82">
        <v>0.20503020997868179</v>
      </c>
      <c r="AA19" s="82">
        <v>0.19390139233263398</v>
      </c>
      <c r="AB19" s="82">
        <v>0.17169044291034027</v>
      </c>
      <c r="AC19" s="82">
        <v>0.191</v>
      </c>
      <c r="AD19" s="82">
        <v>0.186</v>
      </c>
      <c r="AE19" s="82">
        <v>0.19900000000000001</v>
      </c>
      <c r="AF19" s="1018"/>
    </row>
    <row r="20" spans="1:47" s="86" customFormat="1">
      <c r="A20" s="238" t="s">
        <v>68</v>
      </c>
      <c r="B20" s="82"/>
      <c r="C20" s="82"/>
      <c r="D20" s="82"/>
      <c r="E20" s="82"/>
      <c r="F20" s="82"/>
      <c r="G20" s="82"/>
      <c r="H20" s="82"/>
      <c r="I20" s="82"/>
      <c r="J20" s="82"/>
      <c r="K20" s="82"/>
      <c r="L20" s="82"/>
      <c r="M20" s="82"/>
      <c r="N20" s="82"/>
      <c r="O20" s="82"/>
      <c r="P20" s="166">
        <v>4430</v>
      </c>
      <c r="Q20" s="177">
        <v>4964</v>
      </c>
      <c r="R20" s="177">
        <v>6260</v>
      </c>
      <c r="S20" s="177"/>
      <c r="T20" s="177"/>
      <c r="U20" s="177">
        <v>7416</v>
      </c>
      <c r="V20" s="177">
        <v>10006</v>
      </c>
      <c r="W20" s="77">
        <v>6276</v>
      </c>
      <c r="X20" s="77">
        <v>9944</v>
      </c>
      <c r="Y20" s="77">
        <v>12988</v>
      </c>
      <c r="Z20" s="77">
        <v>13933</v>
      </c>
      <c r="AA20" s="77">
        <v>12082</v>
      </c>
      <c r="AB20" s="77">
        <v>12175</v>
      </c>
      <c r="AC20" s="77">
        <v>11777</v>
      </c>
      <c r="AD20" s="77">
        <v>13785</v>
      </c>
      <c r="AE20" s="77">
        <v>16672</v>
      </c>
      <c r="AF20" s="1018"/>
    </row>
    <row r="21" spans="1:47" s="86" customFormat="1">
      <c r="A21" s="238" t="s">
        <v>43</v>
      </c>
      <c r="B21" s="166">
        <v>684</v>
      </c>
      <c r="C21" s="166">
        <v>495</v>
      </c>
      <c r="D21" s="166">
        <v>598</v>
      </c>
      <c r="E21" s="166">
        <v>867</v>
      </c>
      <c r="F21" s="166">
        <v>1194</v>
      </c>
      <c r="G21" s="166">
        <v>1823</v>
      </c>
      <c r="H21" s="166">
        <v>1938</v>
      </c>
      <c r="I21" s="166">
        <v>2208</v>
      </c>
      <c r="J21" s="166">
        <v>2283</v>
      </c>
      <c r="K21" s="166">
        <v>2247</v>
      </c>
      <c r="L21" s="166">
        <v>2924.1007801921469</v>
      </c>
      <c r="M21" s="166">
        <v>3067</v>
      </c>
      <c r="N21" s="166">
        <v>2909</v>
      </c>
      <c r="O21" s="166">
        <v>3274</v>
      </c>
      <c r="P21" s="166">
        <v>4671</v>
      </c>
      <c r="Q21" s="166">
        <v>6581</v>
      </c>
      <c r="R21" s="166">
        <v>15373</v>
      </c>
      <c r="S21" s="166"/>
      <c r="T21" s="166"/>
      <c r="U21" s="166">
        <v>7469</v>
      </c>
      <c r="V21" s="166">
        <v>10190</v>
      </c>
      <c r="W21" s="77">
        <v>6276</v>
      </c>
      <c r="X21" s="77">
        <v>9944</v>
      </c>
      <c r="Y21" s="77">
        <v>12988</v>
      </c>
      <c r="Z21" s="77">
        <v>13933</v>
      </c>
      <c r="AA21" s="77">
        <v>12082</v>
      </c>
      <c r="AB21" s="77">
        <v>12175</v>
      </c>
      <c r="AC21" s="77">
        <v>11723</v>
      </c>
      <c r="AD21" s="77">
        <v>11948</v>
      </c>
      <c r="AE21" s="77">
        <v>16693</v>
      </c>
      <c r="AF21" s="1018"/>
    </row>
    <row r="22" spans="1:47" s="86" customFormat="1">
      <c r="A22" s="238"/>
      <c r="B22" s="166"/>
      <c r="C22" s="166"/>
      <c r="D22" s="166"/>
      <c r="E22" s="166"/>
      <c r="F22" s="166"/>
      <c r="G22" s="166"/>
      <c r="H22" s="166"/>
      <c r="I22" s="166"/>
      <c r="J22" s="166"/>
      <c r="K22" s="166"/>
      <c r="L22" s="166"/>
      <c r="M22" s="166"/>
      <c r="N22" s="166"/>
      <c r="O22" s="166"/>
      <c r="P22" s="166"/>
      <c r="Q22" s="171"/>
      <c r="R22" s="171"/>
      <c r="S22" s="171"/>
      <c r="T22" s="171"/>
      <c r="U22" s="171"/>
      <c r="V22" s="171"/>
      <c r="W22" s="16"/>
      <c r="X22" s="788"/>
      <c r="Y22" s="16"/>
      <c r="Z22" s="16"/>
      <c r="AA22" s="16"/>
      <c r="AB22" s="788"/>
      <c r="AC22" s="788"/>
      <c r="AD22" s="788"/>
      <c r="AE22" s="788"/>
      <c r="AF22" s="988"/>
    </row>
    <row r="23" spans="1:47" ht="14.25">
      <c r="A23" s="374" t="s">
        <v>384</v>
      </c>
      <c r="B23" s="378"/>
      <c r="C23" s="378"/>
      <c r="D23" s="378"/>
      <c r="E23" s="378"/>
      <c r="F23" s="378"/>
      <c r="G23" s="378"/>
      <c r="H23" s="378"/>
      <c r="I23" s="378"/>
      <c r="J23" s="378"/>
      <c r="K23" s="378"/>
      <c r="L23" s="378"/>
      <c r="M23" s="378"/>
      <c r="N23" s="378"/>
      <c r="O23" s="378"/>
      <c r="P23" s="378"/>
      <c r="Q23" s="375"/>
      <c r="R23" s="375"/>
      <c r="S23" s="375"/>
      <c r="T23" s="375"/>
      <c r="U23" s="375"/>
      <c r="V23" s="375"/>
      <c r="W23" s="89"/>
      <c r="X23" s="89"/>
      <c r="Y23" s="89"/>
      <c r="Z23" s="244"/>
      <c r="AA23" s="244"/>
      <c r="AB23" s="244"/>
      <c r="AC23" s="244"/>
      <c r="AD23" s="244"/>
      <c r="AE23" s="244"/>
      <c r="AF23" s="988"/>
      <c r="AG23" s="154"/>
      <c r="AH23" s="154"/>
      <c r="AI23" s="154"/>
      <c r="AJ23" s="154"/>
      <c r="AK23" s="154"/>
      <c r="AL23" s="154"/>
      <c r="AM23" s="154"/>
      <c r="AN23" s="154"/>
      <c r="AO23" s="154"/>
      <c r="AP23" s="154"/>
      <c r="AQ23" s="154"/>
      <c r="AR23" s="26"/>
      <c r="AS23" s="26"/>
      <c r="AT23" s="26"/>
      <c r="AU23" s="26"/>
    </row>
    <row r="24" spans="1:47">
      <c r="A24" s="238" t="s">
        <v>85</v>
      </c>
      <c r="B24" s="166">
        <v>21507</v>
      </c>
      <c r="C24" s="166">
        <v>19544</v>
      </c>
      <c r="D24" s="166">
        <v>19195</v>
      </c>
      <c r="E24" s="166">
        <v>18247</v>
      </c>
      <c r="F24" s="166">
        <v>18104</v>
      </c>
      <c r="G24" s="166">
        <v>19751</v>
      </c>
      <c r="H24" s="166">
        <v>21085</v>
      </c>
      <c r="I24" s="166">
        <v>22296</v>
      </c>
      <c r="J24" s="166">
        <v>23857</v>
      </c>
      <c r="K24" s="166">
        <v>24249</v>
      </c>
      <c r="L24" s="166">
        <v>26392</v>
      </c>
      <c r="M24" s="166">
        <v>26201</v>
      </c>
      <c r="N24" s="166">
        <v>25787</v>
      </c>
      <c r="O24" s="166">
        <v>25707</v>
      </c>
      <c r="P24" s="166">
        <v>23849</v>
      </c>
      <c r="Q24" s="177">
        <v>21431</v>
      </c>
      <c r="R24" s="177">
        <v>24379</v>
      </c>
      <c r="S24" s="177"/>
      <c r="T24" s="177"/>
      <c r="U24" s="177">
        <v>29522</v>
      </c>
      <c r="V24" s="177">
        <v>34119</v>
      </c>
      <c r="W24" s="79">
        <v>31085</v>
      </c>
      <c r="X24" s="79">
        <v>31214</v>
      </c>
      <c r="Y24" s="79">
        <v>35131</v>
      </c>
      <c r="Z24" s="79">
        <v>39113</v>
      </c>
      <c r="AA24" s="79">
        <v>40159</v>
      </c>
      <c r="AB24" s="79">
        <v>43645</v>
      </c>
      <c r="AC24" s="79">
        <v>42307.588601153802</v>
      </c>
      <c r="AD24" s="79">
        <v>42749.194890692299</v>
      </c>
      <c r="AE24" s="79">
        <v>45986</v>
      </c>
      <c r="AF24" s="988"/>
      <c r="AG24" s="27"/>
      <c r="AH24" s="27"/>
      <c r="AI24" s="27"/>
      <c r="AJ24" s="26"/>
      <c r="AK24" s="26"/>
      <c r="AL24" s="26"/>
      <c r="AM24" s="26"/>
      <c r="AN24" s="27"/>
      <c r="AO24" s="27"/>
      <c r="AP24" s="27"/>
      <c r="AQ24" s="27"/>
      <c r="AR24" s="26"/>
      <c r="AS24" s="26"/>
      <c r="AT24" s="26"/>
      <c r="AU24" s="26"/>
    </row>
    <row r="25" spans="1:47">
      <c r="A25" s="238" t="s">
        <v>86</v>
      </c>
      <c r="B25" s="166">
        <v>740</v>
      </c>
      <c r="C25" s="166">
        <v>769</v>
      </c>
      <c r="D25" s="166">
        <v>834</v>
      </c>
      <c r="E25" s="166">
        <v>1036</v>
      </c>
      <c r="F25" s="166">
        <v>1155</v>
      </c>
      <c r="G25" s="166">
        <v>1238</v>
      </c>
      <c r="H25" s="166">
        <v>1191</v>
      </c>
      <c r="I25" s="166">
        <v>1347</v>
      </c>
      <c r="J25" s="166">
        <v>1414</v>
      </c>
      <c r="K25" s="166">
        <v>1494</v>
      </c>
      <c r="L25" s="166">
        <v>1763</v>
      </c>
      <c r="M25" s="166">
        <v>1952</v>
      </c>
      <c r="N25" s="166">
        <v>1844</v>
      </c>
      <c r="O25" s="166">
        <v>1736</v>
      </c>
      <c r="P25" s="166">
        <v>1811</v>
      </c>
      <c r="Q25" s="166">
        <v>1969</v>
      </c>
      <c r="R25" s="166">
        <v>2072</v>
      </c>
      <c r="S25" s="166"/>
      <c r="T25" s="166"/>
      <c r="U25" s="166">
        <v>2146</v>
      </c>
      <c r="V25" s="166">
        <v>2174</v>
      </c>
      <c r="W25" s="77">
        <v>2051</v>
      </c>
      <c r="X25" s="77">
        <v>2239</v>
      </c>
      <c r="Y25" s="77">
        <v>2311</v>
      </c>
      <c r="Z25" s="77">
        <v>2315</v>
      </c>
      <c r="AA25" s="77">
        <v>2089</v>
      </c>
      <c r="AB25" s="77">
        <v>2147</v>
      </c>
      <c r="AC25" s="77">
        <v>2339</v>
      </c>
      <c r="AD25" s="77">
        <v>2371</v>
      </c>
      <c r="AE25" s="77">
        <v>2532</v>
      </c>
      <c r="AF25" s="988"/>
      <c r="AG25" s="26"/>
      <c r="AH25" s="26"/>
      <c r="AI25" s="26"/>
      <c r="AJ25" s="26"/>
      <c r="AK25" s="26"/>
      <c r="AL25" s="26"/>
      <c r="AM25" s="26"/>
      <c r="AN25" s="26"/>
      <c r="AO25" s="26"/>
      <c r="AP25" s="26"/>
      <c r="AQ25" s="26"/>
      <c r="AR25" s="26"/>
      <c r="AS25" s="26"/>
      <c r="AT25" s="26"/>
      <c r="AU25" s="26"/>
    </row>
    <row r="26" spans="1:47">
      <c r="A26" s="238"/>
      <c r="B26" s="166"/>
      <c r="C26" s="166"/>
      <c r="D26" s="166"/>
      <c r="E26" s="166"/>
      <c r="F26" s="166"/>
      <c r="G26" s="166"/>
      <c r="H26" s="166"/>
      <c r="I26" s="166"/>
      <c r="J26" s="166"/>
      <c r="K26" s="166"/>
      <c r="L26" s="166"/>
      <c r="M26" s="166"/>
      <c r="N26" s="166"/>
      <c r="O26" s="166"/>
      <c r="P26" s="166"/>
      <c r="Q26" s="566" t="s">
        <v>205</v>
      </c>
      <c r="R26" s="566"/>
      <c r="S26" s="566" t="s">
        <v>206</v>
      </c>
      <c r="T26" s="16"/>
      <c r="U26" s="566"/>
      <c r="V26" s="566"/>
      <c r="W26" s="77"/>
      <c r="X26" s="77"/>
      <c r="Y26" s="77"/>
      <c r="Z26" s="77"/>
      <c r="AA26" s="77"/>
      <c r="AB26" s="77"/>
      <c r="AC26" s="566"/>
      <c r="AD26" s="566"/>
      <c r="AE26" s="566"/>
      <c r="AF26" s="988"/>
      <c r="AG26" s="26"/>
      <c r="AH26" s="26"/>
      <c r="AI26" s="26"/>
      <c r="AJ26" s="26"/>
      <c r="AK26" s="26"/>
      <c r="AL26" s="26"/>
      <c r="AM26" s="26"/>
      <c r="AN26" s="26"/>
      <c r="AO26" s="26"/>
      <c r="AP26" s="26"/>
      <c r="AQ26" s="26"/>
      <c r="AR26" s="26"/>
      <c r="AS26" s="26"/>
      <c r="AT26" s="26"/>
      <c r="AU26" s="26"/>
    </row>
    <row r="27" spans="1:47" s="86" customFormat="1" ht="14.25">
      <c r="A27" s="374" t="s">
        <v>385</v>
      </c>
      <c r="B27" s="375"/>
      <c r="C27" s="375"/>
      <c r="D27" s="375"/>
      <c r="E27" s="375"/>
      <c r="F27" s="375"/>
      <c r="G27" s="375"/>
      <c r="H27" s="375"/>
      <c r="I27" s="375"/>
      <c r="J27" s="375"/>
      <c r="K27" s="375"/>
      <c r="L27" s="375"/>
      <c r="M27" s="375"/>
      <c r="N27" s="375"/>
      <c r="O27" s="375"/>
      <c r="P27" s="376"/>
      <c r="Q27" s="236">
        <v>2005</v>
      </c>
      <c r="R27" s="236">
        <v>2006</v>
      </c>
      <c r="S27" s="163">
        <v>2005</v>
      </c>
      <c r="T27" s="163">
        <v>2006</v>
      </c>
      <c r="U27" s="163">
        <v>2007</v>
      </c>
      <c r="V27" s="163">
        <v>2008</v>
      </c>
      <c r="W27" s="244">
        <v>2009</v>
      </c>
      <c r="X27" s="244">
        <v>2010</v>
      </c>
      <c r="Y27" s="244">
        <v>2011</v>
      </c>
      <c r="Z27" s="244"/>
      <c r="AA27" s="244"/>
      <c r="AB27" s="244"/>
      <c r="AC27" s="244"/>
      <c r="AD27" s="244"/>
      <c r="AE27" s="244"/>
      <c r="AF27" s="988"/>
    </row>
    <row r="28" spans="1:47" s="86" customFormat="1">
      <c r="A28" s="238" t="s">
        <v>76</v>
      </c>
      <c r="B28" s="168"/>
      <c r="C28" s="168"/>
      <c r="D28" s="168"/>
      <c r="E28" s="181"/>
      <c r="F28" s="181"/>
      <c r="G28" s="181"/>
      <c r="H28" s="181"/>
      <c r="I28" s="182"/>
      <c r="J28" s="182"/>
      <c r="K28" s="182"/>
      <c r="L28" s="182"/>
      <c r="M28" s="182">
        <v>10175</v>
      </c>
      <c r="N28" s="182">
        <v>8770</v>
      </c>
      <c r="O28" s="182">
        <v>8291</v>
      </c>
      <c r="P28" s="172">
        <v>9816</v>
      </c>
      <c r="Q28" s="183">
        <v>12084</v>
      </c>
      <c r="R28" s="183">
        <v>15349</v>
      </c>
      <c r="S28" s="172"/>
      <c r="T28" s="172">
        <v>10722</v>
      </c>
      <c r="U28" s="172">
        <v>13730</v>
      </c>
      <c r="V28" s="172">
        <v>15805</v>
      </c>
      <c r="W28" s="35">
        <v>11434</v>
      </c>
      <c r="X28" s="35">
        <v>16673</v>
      </c>
      <c r="Y28" s="35">
        <f>'Y CF SEK'!R11</f>
        <v>19906</v>
      </c>
      <c r="Z28" s="35">
        <v>21583</v>
      </c>
      <c r="AA28" s="35">
        <v>19205</v>
      </c>
      <c r="AB28" s="35">
        <v>20426</v>
      </c>
      <c r="AC28" s="35">
        <v>23547</v>
      </c>
      <c r="AD28" s="35">
        <v>24600</v>
      </c>
      <c r="AE28" s="35">
        <v>29370</v>
      </c>
      <c r="AF28" s="1018"/>
    </row>
    <row r="29" spans="1:47" s="86" customFormat="1">
      <c r="A29" s="238" t="s">
        <v>77</v>
      </c>
      <c r="B29" s="168"/>
      <c r="C29" s="168"/>
      <c r="D29" s="168"/>
      <c r="E29" s="168"/>
      <c r="F29" s="168"/>
      <c r="G29" s="168"/>
      <c r="H29" s="168"/>
      <c r="I29" s="182"/>
      <c r="J29" s="182"/>
      <c r="K29" s="182"/>
      <c r="L29" s="182"/>
      <c r="M29" s="182">
        <v>6771</v>
      </c>
      <c r="N29" s="182">
        <v>6922</v>
      </c>
      <c r="O29" s="182">
        <v>6799</v>
      </c>
      <c r="P29" s="172">
        <v>8305</v>
      </c>
      <c r="Q29" s="183">
        <v>10230</v>
      </c>
      <c r="R29" s="183">
        <v>11558</v>
      </c>
      <c r="S29" s="172">
        <v>6758</v>
      </c>
      <c r="T29" s="172">
        <v>8197</v>
      </c>
      <c r="U29" s="172">
        <v>10005</v>
      </c>
      <c r="V29" s="172">
        <v>11874</v>
      </c>
      <c r="W29" s="35">
        <v>7889</v>
      </c>
      <c r="X29" s="35">
        <v>12555</v>
      </c>
      <c r="Y29" s="35">
        <f>'Y CF SEK'!R18</f>
        <v>15324</v>
      </c>
      <c r="Z29" s="35">
        <v>15819</v>
      </c>
      <c r="AA29" s="35">
        <v>13426</v>
      </c>
      <c r="AB29" s="35">
        <v>15634</v>
      </c>
      <c r="AC29" s="35">
        <v>17350</v>
      </c>
      <c r="AD29" s="35">
        <v>16154</v>
      </c>
      <c r="AE29" s="35">
        <v>21113</v>
      </c>
      <c r="AF29" s="1018"/>
    </row>
    <row r="30" spans="1:47" s="86" customFormat="1">
      <c r="A30" s="238" t="s">
        <v>78</v>
      </c>
      <c r="B30" s="168"/>
      <c r="C30" s="168"/>
      <c r="D30" s="168"/>
      <c r="E30" s="168"/>
      <c r="F30" s="168"/>
      <c r="G30" s="168"/>
      <c r="H30" s="168"/>
      <c r="I30" s="168"/>
      <c r="J30" s="168"/>
      <c r="K30" s="168"/>
      <c r="L30" s="168"/>
      <c r="M30" s="168">
        <v>385</v>
      </c>
      <c r="N30" s="168">
        <v>377</v>
      </c>
      <c r="O30" s="168">
        <v>863</v>
      </c>
      <c r="P30" s="172">
        <v>-445</v>
      </c>
      <c r="Q30" s="183">
        <v>-231</v>
      </c>
      <c r="R30" s="183">
        <v>-2353</v>
      </c>
      <c r="S30" s="172">
        <v>-990</v>
      </c>
      <c r="T30" s="172">
        <v>-2045</v>
      </c>
      <c r="U30" s="172">
        <v>-2326</v>
      </c>
      <c r="V30" s="172">
        <v>-2991</v>
      </c>
      <c r="W30" s="35">
        <v>6715</v>
      </c>
      <c r="X30" s="35">
        <v>-1730</v>
      </c>
      <c r="Y30" s="35">
        <f>'Y CF SEK'!R24</f>
        <v>-6115</v>
      </c>
      <c r="Z30" s="35">
        <v>-1366</v>
      </c>
      <c r="AA30" s="35">
        <v>-538</v>
      </c>
      <c r="AB30" s="35">
        <v>2056</v>
      </c>
      <c r="AC30" s="35">
        <v>1599</v>
      </c>
      <c r="AD30" s="35">
        <v>2875</v>
      </c>
      <c r="AE30" s="35">
        <v>1215</v>
      </c>
      <c r="AF30" s="1018"/>
    </row>
    <row r="31" spans="1:47" s="86" customFormat="1">
      <c r="A31" s="238" t="s">
        <v>158</v>
      </c>
      <c r="B31" s="168"/>
      <c r="C31" s="168"/>
      <c r="D31" s="168"/>
      <c r="E31" s="181">
        <v>-229</v>
      </c>
      <c r="F31" s="181">
        <v>-169</v>
      </c>
      <c r="G31" s="181">
        <v>-228</v>
      </c>
      <c r="H31" s="181">
        <v>-336</v>
      </c>
      <c r="I31" s="182">
        <v>-920</v>
      </c>
      <c r="J31" s="182">
        <v>-1594</v>
      </c>
      <c r="K31" s="182">
        <v>-2342</v>
      </c>
      <c r="L31" s="182">
        <v>-5679</v>
      </c>
      <c r="M31" s="182">
        <v>-2751</v>
      </c>
      <c r="N31" s="168">
        <v>-2144</v>
      </c>
      <c r="O31" s="182">
        <v>-2681</v>
      </c>
      <c r="P31" s="172">
        <v>-3991</v>
      </c>
      <c r="Q31" s="183">
        <v>-6396</v>
      </c>
      <c r="R31" s="183">
        <v>-6357</v>
      </c>
      <c r="S31" s="172">
        <v>-1136</v>
      </c>
      <c r="T31" s="172">
        <v>-1133</v>
      </c>
      <c r="U31" s="172">
        <v>-1028</v>
      </c>
      <c r="V31" s="172">
        <v>-1158</v>
      </c>
      <c r="W31" s="35">
        <v>-769</v>
      </c>
      <c r="X31" s="35">
        <v>-825</v>
      </c>
      <c r="Y31" s="35">
        <f>'Y CF SEK'!R25</f>
        <v>-1332</v>
      </c>
      <c r="Z31" s="35">
        <v>-1299</v>
      </c>
      <c r="AA31" s="35">
        <v>-1456</v>
      </c>
      <c r="AB31" s="35">
        <v>-1719</v>
      </c>
      <c r="AC31" s="35">
        <v>-1263</v>
      </c>
      <c r="AD31" s="35">
        <v>-1207</v>
      </c>
      <c r="AE31" s="35">
        <v>-1412</v>
      </c>
      <c r="AF31" s="1018"/>
    </row>
    <row r="32" spans="1:47" s="86" customFormat="1">
      <c r="A32" s="238" t="s">
        <v>159</v>
      </c>
      <c r="B32" s="168"/>
      <c r="C32" s="168"/>
      <c r="D32" s="168"/>
      <c r="E32" s="168"/>
      <c r="F32" s="168"/>
      <c r="G32" s="168"/>
      <c r="H32" s="168"/>
      <c r="I32" s="182">
        <v>-591</v>
      </c>
      <c r="J32" s="182">
        <v>-1037</v>
      </c>
      <c r="K32" s="182">
        <v>-1503</v>
      </c>
      <c r="L32" s="182">
        <v>-3956</v>
      </c>
      <c r="M32" s="182">
        <v>-606</v>
      </c>
      <c r="N32" s="168">
        <v>-1175</v>
      </c>
      <c r="O32" s="182">
        <v>-1175</v>
      </c>
      <c r="P32" s="172">
        <v>-2050</v>
      </c>
      <c r="Q32" s="183">
        <v>-4032</v>
      </c>
      <c r="R32" s="183">
        <v>-4594</v>
      </c>
      <c r="S32" s="172">
        <v>-646</v>
      </c>
      <c r="T32" s="172">
        <v>-638</v>
      </c>
      <c r="U32" s="172">
        <v>-442</v>
      </c>
      <c r="V32" s="172">
        <v>-739</v>
      </c>
      <c r="W32" s="35">
        <v>-212</v>
      </c>
      <c r="X32" s="35">
        <v>-345</v>
      </c>
      <c r="Y32" s="35">
        <f>'Y CF SEK'!R25+'Y CF SEK'!R26</f>
        <v>-788</v>
      </c>
      <c r="Z32" s="35">
        <v>-749</v>
      </c>
      <c r="AA32" s="35">
        <v>-1021</v>
      </c>
      <c r="AB32" s="35">
        <v>-1303</v>
      </c>
      <c r="AC32" s="35">
        <v>-837</v>
      </c>
      <c r="AD32" s="35">
        <v>-748</v>
      </c>
      <c r="AE32" s="35">
        <v>-948</v>
      </c>
      <c r="AF32" s="1018"/>
    </row>
    <row r="33" spans="1:47" s="86" customFormat="1" ht="15" customHeight="1">
      <c r="A33" s="238" t="s">
        <v>75</v>
      </c>
      <c r="B33" s="168"/>
      <c r="C33" s="168"/>
      <c r="D33" s="168"/>
      <c r="E33" s="168"/>
      <c r="F33" s="168"/>
      <c r="G33" s="168"/>
      <c r="H33" s="168"/>
      <c r="I33" s="82">
        <v>-1.9679009057005859E-2</v>
      </c>
      <c r="J33" s="82">
        <v>-3.0735032602252518E-2</v>
      </c>
      <c r="K33" s="82">
        <v>-4.1480377545951318E-2</v>
      </c>
      <c r="L33" s="82">
        <v>-8.5025898940400191E-2</v>
      </c>
      <c r="M33" s="82">
        <v>-1.1850055730460118E-2</v>
      </c>
      <c r="N33" s="82">
        <v>-2.4704596106135152E-2</v>
      </c>
      <c r="O33" s="82">
        <v>-2.6334072928573031E-2</v>
      </c>
      <c r="P33" s="82">
        <v>-4.7462493054269306E-2</v>
      </c>
      <c r="Q33" s="174">
        <v>-9.5533704537377084E-2</v>
      </c>
      <c r="R33" s="174">
        <v>-9.0999999999999998E-2</v>
      </c>
      <c r="S33" s="82">
        <v>-1.5306243336097619E-2</v>
      </c>
      <c r="T33" s="82">
        <v>-1.2630662020905924E-2</v>
      </c>
      <c r="U33" s="82">
        <v>-6.9765606503038435E-3</v>
      </c>
      <c r="V33" s="82">
        <v>-9.9626568882537712E-3</v>
      </c>
      <c r="W33" s="82">
        <v>-3.3248643392616291E-3</v>
      </c>
      <c r="X33" s="82">
        <v>-4.937388193202147E-3</v>
      </c>
      <c r="Y33" s="82">
        <f>+Y32/Y8</f>
        <v>-9.7040749725995339E-3</v>
      </c>
      <c r="Z33" s="82">
        <f>+Z32/Z8</f>
        <v>-8.2732263373576486E-3</v>
      </c>
      <c r="AA33" s="82">
        <f>+AA32/AA8</f>
        <v>-1.2170989891283616E-2</v>
      </c>
      <c r="AB33" s="82">
        <v>-1.3902967317890334E-2</v>
      </c>
      <c r="AC33" s="82">
        <v>-8.192950343085913E-3</v>
      </c>
      <c r="AD33" s="82">
        <v>-7.1738213066329078E-3</v>
      </c>
      <c r="AE33" s="82">
        <v>-8.0000000000000002E-3</v>
      </c>
      <c r="AF33" s="988"/>
    </row>
    <row r="34" spans="1:47" s="86" customFormat="1">
      <c r="A34" s="238" t="s">
        <v>105</v>
      </c>
      <c r="B34" s="168"/>
      <c r="C34" s="168"/>
      <c r="D34" s="168"/>
      <c r="E34" s="168"/>
      <c r="F34" s="168"/>
      <c r="G34" s="168"/>
      <c r="H34" s="168"/>
      <c r="I34" s="168"/>
      <c r="J34" s="168"/>
      <c r="K34" s="168"/>
      <c r="L34" s="168"/>
      <c r="M34" s="168"/>
      <c r="N34" s="168"/>
      <c r="O34" s="168"/>
      <c r="P34" s="172"/>
      <c r="Q34" s="183">
        <v>-1996</v>
      </c>
      <c r="R34" s="183">
        <v>14537</v>
      </c>
      <c r="S34" s="172">
        <v>-2660</v>
      </c>
      <c r="T34" s="172">
        <v>-4419</v>
      </c>
      <c r="U34" s="172">
        <v>-8808</v>
      </c>
      <c r="V34" s="172">
        <v>-4352</v>
      </c>
      <c r="W34" s="35">
        <v>-1014</v>
      </c>
      <c r="X34" s="35">
        <v>-2818</v>
      </c>
      <c r="Y34" s="35">
        <f>'Y CF SEK'!R39</f>
        <v>-4335</v>
      </c>
      <c r="Z34" s="35">
        <v>-2732</v>
      </c>
      <c r="AA34" s="35">
        <v>-4472</v>
      </c>
      <c r="AB34" s="35">
        <v>-10565</v>
      </c>
      <c r="AC34" s="35">
        <v>-3853</v>
      </c>
      <c r="AD34" s="35">
        <v>-7148</v>
      </c>
      <c r="AE34" s="35">
        <v>-758</v>
      </c>
      <c r="AF34" s="1018"/>
    </row>
    <row r="35" spans="1:47" s="86" customFormat="1">
      <c r="A35" s="238" t="s">
        <v>79</v>
      </c>
      <c r="B35" s="181">
        <v>-682</v>
      </c>
      <c r="C35" s="181">
        <v>-706</v>
      </c>
      <c r="D35" s="181">
        <v>-553</v>
      </c>
      <c r="E35" s="181">
        <v>-394</v>
      </c>
      <c r="F35" s="181">
        <v>-632</v>
      </c>
      <c r="G35" s="181">
        <v>-711</v>
      </c>
      <c r="H35" s="181">
        <v>-822</v>
      </c>
      <c r="I35" s="181">
        <v>-840</v>
      </c>
      <c r="J35" s="181">
        <v>-853</v>
      </c>
      <c r="K35" s="181">
        <v>-939</v>
      </c>
      <c r="L35" s="181">
        <v>-923</v>
      </c>
      <c r="M35" s="181">
        <v>-951</v>
      </c>
      <c r="N35" s="168">
        <v>-965</v>
      </c>
      <c r="O35" s="168">
        <v>-724</v>
      </c>
      <c r="P35" s="172">
        <v>-841</v>
      </c>
      <c r="Q35" s="183">
        <v>-840</v>
      </c>
      <c r="R35" s="183">
        <v>-1198</v>
      </c>
      <c r="S35" s="172">
        <v>-809</v>
      </c>
      <c r="T35" s="172">
        <v>-1035</v>
      </c>
      <c r="U35" s="172">
        <v>-1331</v>
      </c>
      <c r="V35" s="172">
        <v>-1741</v>
      </c>
      <c r="W35" s="35">
        <v>-954</v>
      </c>
      <c r="X35" s="35">
        <v>-868</v>
      </c>
      <c r="Y35" s="35">
        <f>'Y CF SEK'!R31</f>
        <v>-1728</v>
      </c>
      <c r="Z35" s="35">
        <v>-1672</v>
      </c>
      <c r="AA35" s="35">
        <v>-1255</v>
      </c>
      <c r="AB35" s="35">
        <v>-1548</v>
      </c>
      <c r="AC35" s="35">
        <v>-1705</v>
      </c>
      <c r="AD35" s="35">
        <v>-1369</v>
      </c>
      <c r="AE35" s="35">
        <v>-1742</v>
      </c>
      <c r="AF35" s="1018"/>
    </row>
    <row r="36" spans="1:47" s="86" customFormat="1">
      <c r="A36" s="238" t="s">
        <v>75</v>
      </c>
      <c r="B36" s="82">
        <v>-4.2852654728243796E-2</v>
      </c>
      <c r="C36" s="82">
        <v>-4.6972721224218229E-2</v>
      </c>
      <c r="D36" s="82">
        <v>-3.4547385518835509E-2</v>
      </c>
      <c r="E36" s="82">
        <v>-2.0839944991008146E-2</v>
      </c>
      <c r="F36" s="82">
        <v>-3.0218992062733097E-2</v>
      </c>
      <c r="G36" s="82">
        <v>-2.9074997955344729E-2</v>
      </c>
      <c r="H36" s="82">
        <v>-3.2721627323753034E-2</v>
      </c>
      <c r="I36" s="82">
        <v>-2.7970165157165688E-2</v>
      </c>
      <c r="J36" s="82">
        <v>-2.5281564908120925E-2</v>
      </c>
      <c r="K36" s="82">
        <v>-2.5914886570624275E-2</v>
      </c>
      <c r="L36" s="82">
        <v>-1.9837943559653536E-2</v>
      </c>
      <c r="M36" s="82">
        <v>-1.8596374586910186E-2</v>
      </c>
      <c r="N36" s="82">
        <v>-2.0289306589293975E-2</v>
      </c>
      <c r="O36" s="82">
        <v>-1.6226271319393085E-2</v>
      </c>
      <c r="P36" s="82">
        <v>-1.947119837006853E-2</v>
      </c>
      <c r="Q36" s="174">
        <v>-1.9902855111953562E-2</v>
      </c>
      <c r="R36" s="174">
        <v>-2.4E-2</v>
      </c>
      <c r="S36" s="82">
        <v>-1.9168344982821942E-2</v>
      </c>
      <c r="T36" s="82">
        <v>-2.0490180551156163E-2</v>
      </c>
      <c r="U36" s="82">
        <v>-2.1008602320258859E-2</v>
      </c>
      <c r="V36" s="82">
        <v>-2.3470887202232497E-2</v>
      </c>
      <c r="W36" s="82">
        <v>-1.4961889526677331E-2</v>
      </c>
      <c r="X36" s="82">
        <v>-1.2422182468694096E-2</v>
      </c>
      <c r="Y36" s="82">
        <f>+Y35/Y8</f>
        <v>-2.1280001970370555E-2</v>
      </c>
      <c r="Z36" s="82">
        <f>+Z35/Z8</f>
        <v>-1.8468403786464603E-2</v>
      </c>
      <c r="AA36" s="82">
        <f>+AA35/AA8</f>
        <v>-1.4960423421705131E-2</v>
      </c>
      <c r="AB36" s="82">
        <v>-1.6517109292474474E-2</v>
      </c>
      <c r="AC36" s="82">
        <v>-1.6689343291471304E-2</v>
      </c>
      <c r="AD36" s="82">
        <v>-1.3129627498369587E-2</v>
      </c>
      <c r="AE36" s="82">
        <v>-1.4999999999999999E-2</v>
      </c>
      <c r="AF36" s="988"/>
    </row>
    <row r="37" spans="1:47" s="86" customFormat="1" ht="15" customHeight="1">
      <c r="A37" s="238" t="s">
        <v>80</v>
      </c>
      <c r="B37" s="168"/>
      <c r="C37" s="168"/>
      <c r="D37" s="168"/>
      <c r="E37" s="168"/>
      <c r="F37" s="168"/>
      <c r="G37" s="168"/>
      <c r="H37" s="168"/>
      <c r="I37" s="182"/>
      <c r="J37" s="182"/>
      <c r="K37" s="182"/>
      <c r="L37" s="182"/>
      <c r="M37" s="182">
        <v>-5405</v>
      </c>
      <c r="N37" s="168">
        <v>-4733</v>
      </c>
      <c r="O37" s="182">
        <v>-1895</v>
      </c>
      <c r="P37" s="172">
        <v>-3490</v>
      </c>
      <c r="Q37" s="183">
        <v>-7521</v>
      </c>
      <c r="R37" s="183">
        <v>-7497</v>
      </c>
      <c r="S37" s="173">
        <v>-6771</v>
      </c>
      <c r="T37" s="173">
        <v>-7973</v>
      </c>
      <c r="U37" s="173">
        <v>-14943</v>
      </c>
      <c r="V37" s="173">
        <v>-2706</v>
      </c>
      <c r="W37" s="180">
        <v>-6804</v>
      </c>
      <c r="X37" s="180">
        <v>-4740</v>
      </c>
      <c r="Y37" s="180">
        <v>-12735</v>
      </c>
      <c r="Z37" s="180">
        <v>-4204</v>
      </c>
      <c r="AA37" s="180">
        <v>-2535</v>
      </c>
      <c r="AB37" s="180">
        <v>-14358</v>
      </c>
      <c r="AC37" s="180">
        <v>-14497</v>
      </c>
      <c r="AD37" s="983">
        <v>-8891</v>
      </c>
      <c r="AE37" s="983">
        <v>-7745</v>
      </c>
      <c r="AF37" s="1018"/>
    </row>
    <row r="38" spans="1:47" s="86" customFormat="1">
      <c r="A38" s="238" t="s">
        <v>157</v>
      </c>
      <c r="B38" s="168"/>
      <c r="C38" s="168"/>
      <c r="D38" s="168"/>
      <c r="E38" s="168"/>
      <c r="F38" s="168"/>
      <c r="G38" s="168"/>
      <c r="H38" s="168"/>
      <c r="I38" s="168"/>
      <c r="J38" s="168"/>
      <c r="K38" s="168"/>
      <c r="L38" s="168"/>
      <c r="M38" s="182">
        <v>-1125</v>
      </c>
      <c r="N38" s="168">
        <v>-1165</v>
      </c>
      <c r="O38" s="182">
        <v>-1219</v>
      </c>
      <c r="P38" s="172">
        <v>-1575</v>
      </c>
      <c r="Q38" s="183">
        <v>-6082</v>
      </c>
      <c r="R38" s="183">
        <v>-6452</v>
      </c>
      <c r="S38" s="172">
        <v>-6082</v>
      </c>
      <c r="T38" s="172">
        <v>-6452</v>
      </c>
      <c r="U38" s="172">
        <v>-27344</v>
      </c>
      <c r="V38" s="172">
        <v>-3667</v>
      </c>
      <c r="W38" s="35">
        <v>-3652</v>
      </c>
      <c r="X38" s="35">
        <v>-3650</v>
      </c>
      <c r="Y38" s="35">
        <v>-10920</v>
      </c>
      <c r="Z38" s="35">
        <v>-6070</v>
      </c>
      <c r="AA38" s="35">
        <v>-6669</v>
      </c>
      <c r="AB38" s="35">
        <v>-6682</v>
      </c>
      <c r="AC38" s="35">
        <v>-14610</v>
      </c>
      <c r="AD38" s="984">
        <v>-7665</v>
      </c>
      <c r="AE38" s="984">
        <v>-8253</v>
      </c>
      <c r="AF38" s="1018"/>
    </row>
    <row r="39" spans="1:47" s="86" customFormat="1">
      <c r="A39" s="238" t="s">
        <v>81</v>
      </c>
      <c r="B39" s="166"/>
      <c r="C39" s="166">
        <v>790</v>
      </c>
      <c r="D39" s="166">
        <v>1047</v>
      </c>
      <c r="E39" s="166">
        <v>1306</v>
      </c>
      <c r="F39" s="166">
        <v>1376</v>
      </c>
      <c r="G39" s="166">
        <v>1530</v>
      </c>
      <c r="H39" s="166">
        <v>1920</v>
      </c>
      <c r="I39" s="166">
        <v>3878</v>
      </c>
      <c r="J39" s="166">
        <v>2149</v>
      </c>
      <c r="K39" s="166">
        <v>2413</v>
      </c>
      <c r="L39" s="166">
        <v>1276</v>
      </c>
      <c r="M39" s="166">
        <v>5744</v>
      </c>
      <c r="N39" s="166">
        <v>5599</v>
      </c>
      <c r="O39" s="166">
        <v>5609</v>
      </c>
      <c r="P39" s="166">
        <v>4697</v>
      </c>
      <c r="Q39" s="183">
        <v>4521</v>
      </c>
      <c r="R39" s="183">
        <v>2106</v>
      </c>
      <c r="S39" s="172">
        <v>3740</v>
      </c>
      <c r="T39" s="172">
        <v>3065</v>
      </c>
      <c r="U39" s="172">
        <v>4589</v>
      </c>
      <c r="V39" s="172">
        <v>4751</v>
      </c>
      <c r="W39" s="35">
        <v>13761</v>
      </c>
      <c r="X39" s="35">
        <v>9698</v>
      </c>
      <c r="Y39" s="35">
        <v>6292</v>
      </c>
      <c r="Z39" s="35">
        <v>12817</v>
      </c>
      <c r="AA39" s="35">
        <v>8532</v>
      </c>
      <c r="AB39" s="35">
        <v>13916</v>
      </c>
      <c r="AC39" s="35">
        <v>16955</v>
      </c>
      <c r="AD39" s="984">
        <v>18109</v>
      </c>
      <c r="AE39" s="984">
        <v>18856</v>
      </c>
      <c r="AF39" s="988"/>
    </row>
    <row r="40" spans="1:47" s="86" customFormat="1">
      <c r="A40" s="239"/>
      <c r="B40" s="168"/>
      <c r="C40" s="168"/>
      <c r="D40" s="168"/>
      <c r="E40" s="168"/>
      <c r="F40" s="168"/>
      <c r="G40" s="168"/>
      <c r="H40" s="168"/>
      <c r="I40" s="166"/>
      <c r="J40" s="166"/>
      <c r="K40" s="166"/>
      <c r="L40" s="166"/>
      <c r="M40" s="166"/>
      <c r="N40" s="166"/>
      <c r="O40" s="166"/>
      <c r="P40" s="166"/>
      <c r="Q40" s="167"/>
      <c r="R40" s="167"/>
      <c r="S40" s="82"/>
      <c r="T40" s="168"/>
      <c r="U40" s="168"/>
      <c r="V40" s="168"/>
      <c r="W40" s="88"/>
      <c r="X40" s="88"/>
      <c r="Y40" s="88"/>
      <c r="Z40" s="88"/>
      <c r="AA40" s="88"/>
      <c r="AB40" s="88"/>
      <c r="AC40" s="566"/>
      <c r="AD40" s="88"/>
      <c r="AE40" s="88"/>
      <c r="AF40" s="988"/>
    </row>
    <row r="41" spans="1:47" s="86" customFormat="1" ht="14.25">
      <c r="A41" s="374" t="s">
        <v>386</v>
      </c>
      <c r="B41" s="375"/>
      <c r="C41" s="375"/>
      <c r="D41" s="375"/>
      <c r="E41" s="375"/>
      <c r="F41" s="375"/>
      <c r="G41" s="375"/>
      <c r="H41" s="375"/>
      <c r="I41" s="375"/>
      <c r="J41" s="375"/>
      <c r="K41" s="375"/>
      <c r="L41" s="375"/>
      <c r="M41" s="375"/>
      <c r="N41" s="375"/>
      <c r="O41" s="375"/>
      <c r="P41" s="379"/>
      <c r="Q41" s="377"/>
      <c r="R41" s="377"/>
      <c r="S41" s="375"/>
      <c r="T41" s="375"/>
      <c r="U41" s="375"/>
      <c r="V41" s="375"/>
      <c r="W41" s="89"/>
      <c r="X41" s="89"/>
      <c r="Y41" s="89"/>
      <c r="Z41" s="89"/>
      <c r="AA41" s="896"/>
      <c r="AB41" s="896"/>
      <c r="AC41" s="975"/>
      <c r="AD41" s="896"/>
      <c r="AE41" s="896"/>
      <c r="AF41" s="988"/>
    </row>
    <row r="42" spans="1:47" s="86" customFormat="1">
      <c r="A42" s="238" t="s">
        <v>282</v>
      </c>
      <c r="B42" s="166">
        <v>13963</v>
      </c>
      <c r="C42" s="166">
        <v>14241</v>
      </c>
      <c r="D42" s="166">
        <v>16219</v>
      </c>
      <c r="E42" s="166">
        <v>17822</v>
      </c>
      <c r="F42" s="166">
        <v>18198</v>
      </c>
      <c r="G42" s="166">
        <v>22179</v>
      </c>
      <c r="H42" s="166">
        <v>23175</v>
      </c>
      <c r="I42" s="166">
        <v>34790</v>
      </c>
      <c r="J42" s="166">
        <v>37166</v>
      </c>
      <c r="K42" s="166">
        <v>53650</v>
      </c>
      <c r="L42" s="166">
        <v>61688</v>
      </c>
      <c r="M42" s="166">
        <v>64357</v>
      </c>
      <c r="N42" s="166">
        <v>45862</v>
      </c>
      <c r="O42" s="166">
        <v>45862</v>
      </c>
      <c r="P42" s="166">
        <v>48168</v>
      </c>
      <c r="Q42" s="167">
        <v>54955</v>
      </c>
      <c r="R42" s="167">
        <v>55255</v>
      </c>
      <c r="S42" s="166"/>
      <c r="T42" s="166">
        <v>55255</v>
      </c>
      <c r="U42" s="166">
        <v>56659</v>
      </c>
      <c r="V42" s="166">
        <v>75394</v>
      </c>
      <c r="W42" s="77">
        <v>67874</v>
      </c>
      <c r="X42" s="77">
        <v>71622</v>
      </c>
      <c r="Y42" s="77">
        <f>+'Y BS SEK'!X17</f>
        <v>75109</v>
      </c>
      <c r="Z42" s="77">
        <v>80794</v>
      </c>
      <c r="AA42" s="77">
        <v>87891</v>
      </c>
      <c r="AB42" s="77">
        <v>105281</v>
      </c>
      <c r="AC42" s="77">
        <v>103010</v>
      </c>
      <c r="AD42" s="77">
        <v>115892</v>
      </c>
      <c r="AE42" s="77">
        <v>125738</v>
      </c>
      <c r="AF42" s="988"/>
    </row>
    <row r="43" spans="1:47" s="122" customFormat="1">
      <c r="A43" s="238" t="s">
        <v>283</v>
      </c>
      <c r="B43" s="184">
        <v>1.1299999999999999</v>
      </c>
      <c r="C43" s="184">
        <v>1.05</v>
      </c>
      <c r="D43" s="184">
        <v>1.06</v>
      </c>
      <c r="E43" s="184">
        <v>1.0900000000000001</v>
      </c>
      <c r="F43" s="184">
        <v>1.1599999999999999</v>
      </c>
      <c r="G43" s="184">
        <v>1.19</v>
      </c>
      <c r="H43" s="184">
        <v>1.1100000000000001</v>
      </c>
      <c r="I43" s="184">
        <v>1.08</v>
      </c>
      <c r="J43" s="184">
        <v>0.94</v>
      </c>
      <c r="K43" s="184">
        <v>0.83</v>
      </c>
      <c r="L43" s="184">
        <v>0.8</v>
      </c>
      <c r="M43" s="184">
        <v>0.78</v>
      </c>
      <c r="N43" s="184">
        <v>0.8</v>
      </c>
      <c r="O43" s="184">
        <v>0.95</v>
      </c>
      <c r="P43" s="185">
        <v>0.99</v>
      </c>
      <c r="Q43" s="186">
        <v>1.02</v>
      </c>
      <c r="R43" s="186">
        <v>1.07</v>
      </c>
      <c r="S43" s="185">
        <v>1.36</v>
      </c>
      <c r="T43" s="185">
        <v>1.29</v>
      </c>
      <c r="U43" s="187">
        <v>1.1399999999999999</v>
      </c>
      <c r="V43" s="187">
        <v>1.1599999999999999</v>
      </c>
      <c r="W43" s="188">
        <v>0.89</v>
      </c>
      <c r="X43" s="188">
        <v>1.02</v>
      </c>
      <c r="Y43" s="188">
        <v>1.1399999999999999</v>
      </c>
      <c r="Z43" s="188">
        <v>1.1499999999999999</v>
      </c>
      <c r="AA43" s="188">
        <v>0.98</v>
      </c>
      <c r="AB43" s="188">
        <v>0.98</v>
      </c>
      <c r="AC43" s="188">
        <v>0.97</v>
      </c>
      <c r="AD43" s="188">
        <v>0.95</v>
      </c>
      <c r="AE43" s="188">
        <v>0.99</v>
      </c>
      <c r="AF43" s="988"/>
    </row>
    <row r="44" spans="1:47" s="122" customFormat="1" ht="14.25">
      <c r="A44" s="238" t="s">
        <v>425</v>
      </c>
      <c r="B44" s="166">
        <v>10226</v>
      </c>
      <c r="C44" s="166">
        <v>10500</v>
      </c>
      <c r="D44" s="166">
        <v>11691</v>
      </c>
      <c r="E44" s="166">
        <v>12415</v>
      </c>
      <c r="F44" s="166">
        <v>12618</v>
      </c>
      <c r="G44" s="166">
        <v>15651</v>
      </c>
      <c r="H44" s="166">
        <v>16389</v>
      </c>
      <c r="I44" s="166">
        <v>25462</v>
      </c>
      <c r="J44" s="166">
        <v>27635</v>
      </c>
      <c r="K44" s="166">
        <v>41688</v>
      </c>
      <c r="L44" s="166">
        <v>47708</v>
      </c>
      <c r="M44" s="166">
        <v>49210</v>
      </c>
      <c r="N44" s="166">
        <v>41420</v>
      </c>
      <c r="O44" s="166">
        <v>32859</v>
      </c>
      <c r="P44" s="166">
        <v>33174</v>
      </c>
      <c r="Q44" s="167">
        <v>34970</v>
      </c>
      <c r="R44" s="167">
        <v>39149</v>
      </c>
      <c r="S44" s="166"/>
      <c r="T44" s="166">
        <v>25797</v>
      </c>
      <c r="U44" s="166">
        <v>39512</v>
      </c>
      <c r="V44" s="166">
        <v>44372</v>
      </c>
      <c r="W44" s="77">
        <v>53160</v>
      </c>
      <c r="X44" s="77">
        <v>50006</v>
      </c>
      <c r="Y44" s="77">
        <v>49086</v>
      </c>
      <c r="Z44" s="77">
        <v>54354</v>
      </c>
      <c r="AA44" s="77">
        <v>62683</v>
      </c>
      <c r="AB44" s="77">
        <v>70953</v>
      </c>
      <c r="AC44" s="77">
        <v>71372</v>
      </c>
      <c r="AD44" s="77">
        <v>72987</v>
      </c>
      <c r="AE44" s="77">
        <v>82318</v>
      </c>
      <c r="AF44" s="988"/>
    </row>
    <row r="45" spans="1:47" s="23" customFormat="1" ht="14.25">
      <c r="A45" s="238" t="s">
        <v>426</v>
      </c>
      <c r="B45" s="184">
        <v>1.55</v>
      </c>
      <c r="C45" s="184">
        <v>1.43</v>
      </c>
      <c r="D45" s="184">
        <v>1.46</v>
      </c>
      <c r="E45" s="184">
        <v>1.52</v>
      </c>
      <c r="F45" s="184">
        <v>1.67</v>
      </c>
      <c r="G45" s="184">
        <v>1.71</v>
      </c>
      <c r="H45" s="184">
        <v>1.57</v>
      </c>
      <c r="I45" s="184">
        <v>1.52</v>
      </c>
      <c r="J45" s="184">
        <v>1.27</v>
      </c>
      <c r="K45" s="184">
        <v>1.1000000000000001</v>
      </c>
      <c r="L45" s="184">
        <v>1.04</v>
      </c>
      <c r="M45" s="184">
        <v>1.02</v>
      </c>
      <c r="N45" s="184">
        <v>1.1200000000000001</v>
      </c>
      <c r="O45" s="184">
        <v>1.33</v>
      </c>
      <c r="P45" s="185">
        <v>1.41</v>
      </c>
      <c r="Q45" s="186">
        <v>1.51</v>
      </c>
      <c r="R45" s="186">
        <v>1.56</v>
      </c>
      <c r="S45" s="185">
        <v>2.14</v>
      </c>
      <c r="T45" s="185">
        <v>1.96</v>
      </c>
      <c r="U45" s="187">
        <v>1.6</v>
      </c>
      <c r="V45" s="187">
        <v>1.67</v>
      </c>
      <c r="W45" s="188">
        <v>1.2</v>
      </c>
      <c r="X45" s="188">
        <v>1.4</v>
      </c>
      <c r="Y45" s="188">
        <v>1.65</v>
      </c>
      <c r="Z45" s="188">
        <v>1.67</v>
      </c>
      <c r="AA45" s="188">
        <v>1.34</v>
      </c>
      <c r="AB45" s="188">
        <v>1.32</v>
      </c>
      <c r="AC45" s="188">
        <v>1.39</v>
      </c>
      <c r="AD45" s="188">
        <v>1.39</v>
      </c>
      <c r="AE45" s="188">
        <v>1.41</v>
      </c>
      <c r="AF45" s="988"/>
      <c r="AG45" s="152"/>
      <c r="AH45" s="152"/>
      <c r="AI45" s="152"/>
      <c r="AJ45" s="152"/>
      <c r="AK45" s="152"/>
      <c r="AL45" s="152"/>
      <c r="AM45" s="152"/>
      <c r="AN45" s="152"/>
      <c r="AO45" s="152"/>
      <c r="AP45" s="152"/>
      <c r="AQ45" s="152"/>
      <c r="AR45" s="189"/>
      <c r="AS45" s="189"/>
      <c r="AT45" s="189"/>
      <c r="AU45" s="189"/>
    </row>
    <row r="46" spans="1:47" s="23" customFormat="1" ht="14.25">
      <c r="A46" s="238" t="s">
        <v>427</v>
      </c>
      <c r="B46" s="82">
        <v>0.17600000000000002</v>
      </c>
      <c r="C46" s="82">
        <v>0.128</v>
      </c>
      <c r="D46" s="82">
        <v>0.13500000000000001</v>
      </c>
      <c r="E46" s="82">
        <v>0.13200000000000001</v>
      </c>
      <c r="F46" s="82">
        <v>0.184</v>
      </c>
      <c r="G46" s="82">
        <v>0.22399999999999998</v>
      </c>
      <c r="H46" s="82">
        <v>0.21199999999999999</v>
      </c>
      <c r="I46" s="82">
        <v>0.21100000000000002</v>
      </c>
      <c r="J46" s="82">
        <v>0.17199999999999999</v>
      </c>
      <c r="K46" s="82">
        <v>0.14099999999999999</v>
      </c>
      <c r="L46" s="82">
        <v>0.14499999999999999</v>
      </c>
      <c r="M46" s="82">
        <v>0.126</v>
      </c>
      <c r="N46" s="82">
        <v>0.12300000000000001</v>
      </c>
      <c r="O46" s="82">
        <v>0.16800000000000001</v>
      </c>
      <c r="P46" s="82">
        <v>0.221</v>
      </c>
      <c r="Q46" s="174">
        <v>0.28499999999999998</v>
      </c>
      <c r="R46" s="174">
        <v>0.35099999999999998</v>
      </c>
      <c r="S46" s="82">
        <v>0.38100000000000001</v>
      </c>
      <c r="T46" s="82">
        <v>0.36199999999999999</v>
      </c>
      <c r="U46" s="82">
        <v>0.29299999999999998</v>
      </c>
      <c r="V46" s="82">
        <v>0.33500000000000002</v>
      </c>
      <c r="W46" s="82">
        <v>0.17699999999999999</v>
      </c>
      <c r="X46" s="82">
        <v>0.28599999999999998</v>
      </c>
      <c r="Y46" s="82">
        <v>0.372</v>
      </c>
      <c r="Z46" s="82">
        <v>0.35899999999999999</v>
      </c>
      <c r="AA46" s="82">
        <v>0.27800000000000002</v>
      </c>
      <c r="AB46" s="82">
        <v>0.24299999999999999</v>
      </c>
      <c r="AC46" s="82">
        <v>0.28299999999999997</v>
      </c>
      <c r="AD46" s="82">
        <v>0.27200000000000002</v>
      </c>
      <c r="AE46" s="82">
        <v>0.29699999999999999</v>
      </c>
      <c r="AF46" s="1018"/>
      <c r="AG46" s="152"/>
      <c r="AH46" s="152"/>
      <c r="AI46" s="152"/>
      <c r="AJ46" s="152"/>
      <c r="AK46" s="152"/>
      <c r="AL46" s="152"/>
      <c r="AM46" s="152"/>
      <c r="AN46" s="152"/>
      <c r="AO46" s="152"/>
      <c r="AP46" s="152"/>
      <c r="AQ46" s="152"/>
      <c r="AR46" s="189"/>
      <c r="AS46" s="189"/>
      <c r="AT46" s="189"/>
      <c r="AU46" s="189"/>
    </row>
    <row r="47" spans="1:47" s="23" customFormat="1">
      <c r="A47" s="238" t="s">
        <v>14</v>
      </c>
      <c r="B47" s="166">
        <v>6195</v>
      </c>
      <c r="C47" s="166">
        <v>6347</v>
      </c>
      <c r="D47" s="166">
        <v>7312</v>
      </c>
      <c r="E47" s="166">
        <v>8394</v>
      </c>
      <c r="F47" s="166">
        <v>9183</v>
      </c>
      <c r="G47" s="166">
        <v>10474</v>
      </c>
      <c r="H47" s="166">
        <v>11851</v>
      </c>
      <c r="I47" s="166">
        <v>13453</v>
      </c>
      <c r="J47" s="166">
        <v>15267</v>
      </c>
      <c r="K47" s="166">
        <v>20885</v>
      </c>
      <c r="L47" s="166">
        <v>23982</v>
      </c>
      <c r="M47" s="166">
        <v>27568</v>
      </c>
      <c r="N47" s="166">
        <v>20194</v>
      </c>
      <c r="O47" s="166">
        <v>21015</v>
      </c>
      <c r="P47" s="166">
        <v>22601</v>
      </c>
      <c r="Q47" s="167">
        <v>25808</v>
      </c>
      <c r="R47" s="167">
        <v>32708</v>
      </c>
      <c r="S47" s="166"/>
      <c r="T47" s="166">
        <v>32708</v>
      </c>
      <c r="U47" s="166">
        <v>14640</v>
      </c>
      <c r="V47" s="166">
        <v>23768</v>
      </c>
      <c r="W47" s="77">
        <v>25671</v>
      </c>
      <c r="X47" s="77">
        <v>29321</v>
      </c>
      <c r="Y47" s="77">
        <f>+'Y BS SEK'!X21</f>
        <v>28839</v>
      </c>
      <c r="Z47" s="77">
        <v>34185</v>
      </c>
      <c r="AA47" s="77">
        <v>39794</v>
      </c>
      <c r="AB47" s="77">
        <v>50753</v>
      </c>
      <c r="AC47" s="77">
        <v>46750</v>
      </c>
      <c r="AD47" s="77">
        <v>53177</v>
      </c>
      <c r="AE47" s="77">
        <v>60723</v>
      </c>
      <c r="AF47" s="1018"/>
      <c r="AG47" s="152"/>
      <c r="AH47" s="152"/>
      <c r="AI47" s="152"/>
      <c r="AJ47" s="152"/>
      <c r="AK47" s="152"/>
      <c r="AL47" s="152"/>
      <c r="AM47" s="152"/>
      <c r="AN47" s="152"/>
      <c r="AO47" s="152"/>
      <c r="AP47" s="152"/>
      <c r="AQ47" s="152"/>
      <c r="AR47" s="189"/>
      <c r="AS47" s="189"/>
      <c r="AT47" s="189"/>
      <c r="AU47" s="189"/>
    </row>
    <row r="48" spans="1:47" s="23" customFormat="1">
      <c r="A48" s="238" t="s">
        <v>82</v>
      </c>
      <c r="B48" s="82">
        <v>0.28699999999999998</v>
      </c>
      <c r="C48" s="82">
        <v>0.27500000000000002</v>
      </c>
      <c r="D48" s="82">
        <v>0.29399999999999998</v>
      </c>
      <c r="E48" s="82">
        <v>0.20899999999999999</v>
      </c>
      <c r="F48" s="82">
        <v>3.7999999999999999E-2</v>
      </c>
      <c r="G48" s="82">
        <v>0.29899999999999999</v>
      </c>
      <c r="H48" s="82">
        <v>0.158</v>
      </c>
      <c r="I48" s="82">
        <v>0.74900000000000011</v>
      </c>
      <c r="J48" s="82">
        <v>0.65</v>
      </c>
      <c r="K48" s="82">
        <v>0.91700000000000004</v>
      </c>
      <c r="L48" s="82">
        <v>0.92</v>
      </c>
      <c r="M48" s="82">
        <v>0.72299999999999998</v>
      </c>
      <c r="N48" s="82">
        <v>0.159</v>
      </c>
      <c r="O48" s="82">
        <v>0.36099999999999999</v>
      </c>
      <c r="P48" s="82">
        <v>0.34799999999999998</v>
      </c>
      <c r="Q48" s="174">
        <v>0.28000000000000003</v>
      </c>
      <c r="R48" s="174">
        <v>-0.378</v>
      </c>
      <c r="S48" s="82"/>
      <c r="T48" s="82">
        <v>-0.378</v>
      </c>
      <c r="U48" s="82">
        <v>1.351</v>
      </c>
      <c r="V48" s="82">
        <v>0.91200000000000003</v>
      </c>
      <c r="W48" s="82">
        <v>0.42499999999999999</v>
      </c>
      <c r="X48" s="82">
        <v>0.188</v>
      </c>
      <c r="Y48" s="82">
        <v>0.49199999999999999</v>
      </c>
      <c r="Z48" s="82">
        <v>0.27100000000000002</v>
      </c>
      <c r="AA48" s="82">
        <v>0.189</v>
      </c>
      <c r="AB48" s="82">
        <v>0.30399999999999999</v>
      </c>
      <c r="AC48" s="82">
        <v>0.317</v>
      </c>
      <c r="AD48" s="82">
        <v>0.27900000000000003</v>
      </c>
      <c r="AE48" s="82">
        <v>3.9E-2</v>
      </c>
      <c r="AF48" s="1018"/>
      <c r="AG48" s="152"/>
      <c r="AH48" s="152"/>
      <c r="AI48" s="152"/>
      <c r="AJ48" s="152"/>
      <c r="AK48" s="152"/>
      <c r="AL48" s="152"/>
      <c r="AM48" s="152"/>
      <c r="AN48" s="152"/>
      <c r="AO48" s="152"/>
      <c r="AP48" s="152"/>
      <c r="AQ48" s="152"/>
      <c r="AR48" s="189"/>
      <c r="AS48" s="189"/>
      <c r="AT48" s="189"/>
      <c r="AU48" s="189"/>
    </row>
    <row r="49" spans="1:47" s="23" customFormat="1">
      <c r="A49" s="238" t="s">
        <v>83</v>
      </c>
      <c r="B49" s="82">
        <v>0.45100000000000001</v>
      </c>
      <c r="C49" s="82">
        <v>0.45600000000000002</v>
      </c>
      <c r="D49" s="82">
        <v>0.45600000000000002</v>
      </c>
      <c r="E49" s="82">
        <v>0.47799999999999998</v>
      </c>
      <c r="F49" s="82">
        <v>0.51100000000000001</v>
      </c>
      <c r="G49" s="82">
        <v>0.47799999999999998</v>
      </c>
      <c r="H49" s="82">
        <v>0.51800000000000002</v>
      </c>
      <c r="I49" s="82">
        <v>0.39200000000000002</v>
      </c>
      <c r="J49" s="82">
        <v>0.41600000000000004</v>
      </c>
      <c r="K49" s="82">
        <v>0.39299999999999996</v>
      </c>
      <c r="L49" s="82">
        <v>0.39200000000000002</v>
      </c>
      <c r="M49" s="82">
        <v>0.43200000000000005</v>
      </c>
      <c r="N49" s="82">
        <v>0.48200000000000004</v>
      </c>
      <c r="O49" s="82">
        <v>0.45899999999999996</v>
      </c>
      <c r="P49" s="82">
        <v>0.46899999999999997</v>
      </c>
      <c r="Q49" s="174">
        <v>0.47</v>
      </c>
      <c r="R49" s="174">
        <v>0.59199999999999997</v>
      </c>
      <c r="S49" s="82"/>
      <c r="T49" s="82">
        <v>0.59199999999999997</v>
      </c>
      <c r="U49" s="82">
        <v>0.25800000000000001</v>
      </c>
      <c r="V49" s="82">
        <v>0.315</v>
      </c>
      <c r="W49" s="82">
        <v>0.378</v>
      </c>
      <c r="X49" s="82">
        <v>0.40899999999999997</v>
      </c>
      <c r="Y49" s="82">
        <v>0.38400000000000001</v>
      </c>
      <c r="Z49" s="82">
        <v>0.42299999999999999</v>
      </c>
      <c r="AA49" s="82">
        <v>0.45300000000000001</v>
      </c>
      <c r="AB49" s="82">
        <v>0.48199999999999998</v>
      </c>
      <c r="AC49" s="82">
        <v>0.45400000000000001</v>
      </c>
      <c r="AD49" s="82">
        <v>0.45900000000000002</v>
      </c>
      <c r="AE49" s="82">
        <v>0.48299999999999998</v>
      </c>
      <c r="AF49" s="1018"/>
      <c r="AG49" s="152"/>
      <c r="AH49" s="152"/>
      <c r="AI49" s="152"/>
      <c r="AJ49" s="152"/>
      <c r="AK49" s="152"/>
      <c r="AL49" s="152"/>
      <c r="AM49" s="152"/>
      <c r="AN49" s="152"/>
      <c r="AO49" s="152"/>
      <c r="AP49" s="152"/>
      <c r="AQ49" s="152"/>
      <c r="AR49" s="189"/>
      <c r="AS49" s="189"/>
      <c r="AT49" s="189"/>
      <c r="AU49" s="189"/>
    </row>
    <row r="50" spans="1:47" s="23" customFormat="1">
      <c r="A50" s="238" t="s">
        <v>84</v>
      </c>
      <c r="B50" s="82">
        <v>0.122</v>
      </c>
      <c r="C50" s="82">
        <v>7.9000000000000001E-2</v>
      </c>
      <c r="D50" s="82">
        <v>0.09</v>
      </c>
      <c r="E50" s="82">
        <v>0.11</v>
      </c>
      <c r="F50" s="82">
        <v>0.13699999999999998</v>
      </c>
      <c r="G50" s="82">
        <v>0.18600000000000003</v>
      </c>
      <c r="H50" s="82">
        <v>0.17499999999999999</v>
      </c>
      <c r="I50" s="82">
        <v>0.17600000000000002</v>
      </c>
      <c r="J50" s="82">
        <v>0.161</v>
      </c>
      <c r="K50" s="82">
        <v>0.13600000000000001</v>
      </c>
      <c r="L50" s="82">
        <v>0.13200000000000001</v>
      </c>
      <c r="M50" s="82">
        <v>0.11699999999999999</v>
      </c>
      <c r="N50" s="82">
        <v>0.109</v>
      </c>
      <c r="O50" s="82">
        <v>0.16</v>
      </c>
      <c r="P50" s="82">
        <v>0.216</v>
      </c>
      <c r="Q50" s="174">
        <v>0.27800000000000002</v>
      </c>
      <c r="R50" s="174">
        <v>0.54800000000000004</v>
      </c>
      <c r="S50" s="82"/>
      <c r="T50" s="82">
        <v>0.54800000000000004</v>
      </c>
      <c r="U50" s="82">
        <v>0.34699999999999998</v>
      </c>
      <c r="V50" s="82">
        <v>0.57699999999999996</v>
      </c>
      <c r="W50" s="82">
        <v>0.25800000000000001</v>
      </c>
      <c r="X50" s="82">
        <v>0.376</v>
      </c>
      <c r="Y50" s="82">
        <v>0.47599999999999998</v>
      </c>
      <c r="Z50" s="82">
        <v>0.45500000000000002</v>
      </c>
      <c r="AA50" s="82">
        <v>0.33600000000000002</v>
      </c>
      <c r="AB50" s="82">
        <v>0.28100000000000003</v>
      </c>
      <c r="AC50" s="82">
        <v>0.24299999999999999</v>
      </c>
      <c r="AD50" s="82">
        <v>0.24299999999999999</v>
      </c>
      <c r="AE50" s="82">
        <v>0.30099999999999999</v>
      </c>
      <c r="AF50" s="1018"/>
      <c r="AG50" s="152"/>
      <c r="AH50" s="152"/>
      <c r="AI50" s="152"/>
      <c r="AJ50" s="152"/>
      <c r="AK50" s="152"/>
      <c r="AL50" s="152"/>
      <c r="AM50" s="152"/>
      <c r="AN50" s="152"/>
      <c r="AO50" s="152"/>
      <c r="AP50" s="152"/>
      <c r="AQ50" s="152"/>
      <c r="AR50" s="189"/>
      <c r="AS50" s="189"/>
      <c r="AT50" s="189"/>
      <c r="AU50" s="189"/>
    </row>
    <row r="51" spans="1:47" s="136" customFormat="1">
      <c r="A51" s="190"/>
      <c r="B51" s="178"/>
      <c r="C51" s="178"/>
      <c r="D51" s="178"/>
      <c r="E51" s="178"/>
      <c r="F51" s="178"/>
      <c r="G51" s="178"/>
      <c r="H51" s="178"/>
      <c r="I51" s="178"/>
      <c r="J51" s="178"/>
      <c r="K51" s="178"/>
      <c r="L51" s="178"/>
      <c r="M51" s="178"/>
      <c r="N51" s="178"/>
      <c r="O51" s="178"/>
      <c r="P51" s="178"/>
      <c r="Q51" s="179"/>
      <c r="R51" s="174"/>
      <c r="S51" s="191"/>
      <c r="T51" s="191"/>
      <c r="U51" s="192"/>
      <c r="V51" s="192"/>
      <c r="W51" s="192"/>
      <c r="X51" s="192"/>
      <c r="Y51" s="192"/>
      <c r="Z51" s="192"/>
      <c r="AA51" s="192"/>
      <c r="AB51" s="192"/>
      <c r="AC51" s="192"/>
      <c r="AD51" s="192"/>
      <c r="AE51" s="192"/>
      <c r="AF51" s="988"/>
      <c r="AG51" s="153"/>
      <c r="AH51" s="153"/>
      <c r="AI51" s="153"/>
      <c r="AJ51" s="153"/>
      <c r="AK51" s="153"/>
      <c r="AL51" s="153"/>
      <c r="AM51" s="153"/>
      <c r="AN51" s="153"/>
      <c r="AO51" s="153"/>
      <c r="AP51" s="153"/>
      <c r="AQ51" s="153"/>
      <c r="AR51" s="193"/>
      <c r="AS51" s="193"/>
      <c r="AT51" s="193"/>
      <c r="AU51" s="193"/>
    </row>
    <row r="52" spans="1:47" ht="14.25">
      <c r="A52" s="469" t="s">
        <v>387</v>
      </c>
      <c r="B52" s="470"/>
      <c r="C52" s="470"/>
      <c r="D52" s="470"/>
      <c r="E52" s="470"/>
      <c r="F52" s="471"/>
      <c r="G52" s="471"/>
      <c r="H52" s="471"/>
      <c r="I52" s="472"/>
      <c r="J52" s="472"/>
      <c r="K52" s="472"/>
      <c r="L52" s="472"/>
      <c r="M52" s="472"/>
      <c r="N52" s="472"/>
      <c r="O52" s="472"/>
      <c r="P52" s="472"/>
      <c r="Q52" s="473"/>
      <c r="R52" s="473"/>
      <c r="S52" s="470"/>
      <c r="T52" s="471"/>
      <c r="U52" s="470"/>
      <c r="V52" s="470"/>
      <c r="W52" s="474"/>
      <c r="X52" s="474"/>
      <c r="Y52" s="474"/>
      <c r="Z52" s="474"/>
      <c r="AA52" s="474"/>
      <c r="AB52" s="474"/>
      <c r="AC52" s="977"/>
      <c r="AD52" s="474"/>
      <c r="AE52" s="474"/>
      <c r="AF52" s="988"/>
      <c r="AG52" s="26"/>
      <c r="AH52" s="26"/>
      <c r="AI52" s="26"/>
      <c r="AJ52" s="26"/>
      <c r="AK52" s="26"/>
      <c r="AL52" s="26"/>
      <c r="AM52" s="26"/>
      <c r="AN52" s="26"/>
      <c r="AO52" s="26"/>
      <c r="AP52" s="26"/>
      <c r="AQ52" s="26"/>
      <c r="AR52" s="26"/>
      <c r="AS52" s="26"/>
      <c r="AT52" s="26"/>
      <c r="AU52" s="26"/>
    </row>
    <row r="53" spans="1:47" outlineLevel="1">
      <c r="A53" s="194" t="s">
        <v>87</v>
      </c>
      <c r="B53" s="166"/>
      <c r="C53" s="166"/>
      <c r="D53" s="166"/>
      <c r="E53" s="166"/>
      <c r="F53" s="177"/>
      <c r="G53" s="177"/>
      <c r="H53" s="177"/>
      <c r="I53" s="184">
        <v>1.925</v>
      </c>
      <c r="J53" s="184">
        <v>1.9950000000000001</v>
      </c>
      <c r="K53" s="184">
        <v>1.915</v>
      </c>
      <c r="L53" s="184">
        <v>2.3250000000000002</v>
      </c>
      <c r="M53" s="184">
        <v>2.44</v>
      </c>
      <c r="N53" s="195">
        <v>2.3149999999999999</v>
      </c>
      <c r="O53" s="195">
        <v>2.605</v>
      </c>
      <c r="P53" s="196">
        <v>3.7050000000000001</v>
      </c>
      <c r="Q53" s="197">
        <v>5.2149999999999999</v>
      </c>
      <c r="R53" s="198">
        <v>12.24</v>
      </c>
      <c r="S53" s="196">
        <v>3.93</v>
      </c>
      <c r="T53" s="195">
        <v>4.9749999999999996</v>
      </c>
      <c r="U53" s="195">
        <v>6.09</v>
      </c>
      <c r="V53" s="195">
        <v>8.33</v>
      </c>
      <c r="W53" s="199">
        <v>5.14</v>
      </c>
      <c r="X53" s="199">
        <v>8.16</v>
      </c>
      <c r="Y53" s="199">
        <v>10.68</v>
      </c>
      <c r="Z53" s="199">
        <v>11.47</v>
      </c>
      <c r="AA53" s="199">
        <v>9.9499999999999993</v>
      </c>
      <c r="AB53" s="199">
        <v>10.01</v>
      </c>
      <c r="AC53" s="199">
        <v>9.6199999999999992</v>
      </c>
      <c r="AD53" s="199">
        <v>9.81</v>
      </c>
      <c r="AE53" s="199">
        <v>13.73</v>
      </c>
      <c r="AF53" s="1018"/>
      <c r="AG53" s="26"/>
      <c r="AH53" s="26"/>
      <c r="AI53" s="26"/>
      <c r="AJ53" s="26"/>
      <c r="AK53" s="26"/>
      <c r="AL53" s="26"/>
      <c r="AM53" s="26"/>
      <c r="AN53" s="26"/>
      <c r="AO53" s="26"/>
      <c r="AP53" s="26"/>
      <c r="AQ53" s="26"/>
      <c r="AR53" s="26"/>
      <c r="AS53" s="26"/>
      <c r="AT53" s="26"/>
      <c r="AU53" s="26"/>
    </row>
    <row r="54" spans="1:47" outlineLevel="1">
      <c r="A54" s="194" t="s">
        <v>96</v>
      </c>
      <c r="B54" s="166"/>
      <c r="C54" s="166"/>
      <c r="D54" s="166"/>
      <c r="E54" s="166"/>
      <c r="F54" s="177"/>
      <c r="G54" s="177"/>
      <c r="H54" s="177"/>
      <c r="I54" s="184"/>
      <c r="J54" s="184"/>
      <c r="K54" s="184"/>
      <c r="L54" s="184"/>
      <c r="M54" s="184"/>
      <c r="N54" s="195"/>
      <c r="O54" s="195"/>
      <c r="P54" s="196">
        <v>3.7</v>
      </c>
      <c r="Q54" s="197">
        <v>5.2050000000000001</v>
      </c>
      <c r="R54" s="198">
        <v>12.22</v>
      </c>
      <c r="S54" s="196">
        <v>3.92</v>
      </c>
      <c r="T54" s="195">
        <v>4.9649999999999999</v>
      </c>
      <c r="U54" s="195">
        <v>6.09</v>
      </c>
      <c r="V54" s="195">
        <v>8.33</v>
      </c>
      <c r="W54" s="199">
        <v>5.13</v>
      </c>
      <c r="X54" s="199">
        <v>8.15</v>
      </c>
      <c r="Y54" s="199">
        <v>10.62</v>
      </c>
      <c r="Z54" s="199">
        <v>11.44</v>
      </c>
      <c r="AA54" s="199">
        <v>9.92</v>
      </c>
      <c r="AB54" s="199">
        <v>9.99</v>
      </c>
      <c r="AC54" s="199">
        <v>9.58</v>
      </c>
      <c r="AD54" s="199">
        <v>9.7100000000000009</v>
      </c>
      <c r="AE54" s="199">
        <v>13.63</v>
      </c>
      <c r="AF54" s="1018"/>
      <c r="AG54" s="26"/>
      <c r="AH54" s="26"/>
      <c r="AI54" s="26"/>
      <c r="AJ54" s="26"/>
      <c r="AK54" s="26"/>
      <c r="AL54" s="26"/>
      <c r="AM54" s="26"/>
      <c r="AN54" s="26"/>
      <c r="AO54" s="26"/>
      <c r="AP54" s="26"/>
      <c r="AQ54" s="26"/>
      <c r="AR54" s="26"/>
      <c r="AS54" s="26"/>
      <c r="AT54" s="26"/>
      <c r="AU54" s="26"/>
    </row>
    <row r="55" spans="1:47" s="21" customFormat="1" ht="15.75" customHeight="1" outlineLevel="1">
      <c r="A55" s="16" t="s">
        <v>88</v>
      </c>
      <c r="B55" s="177"/>
      <c r="C55" s="177"/>
      <c r="D55" s="14"/>
      <c r="E55" s="14">
        <f>1.8/6.25</f>
        <v>0.28800000000000003</v>
      </c>
      <c r="F55" s="14">
        <f>2.3/6.25</f>
        <v>0.36799999999999999</v>
      </c>
      <c r="G55" s="14">
        <f>3/6.25</f>
        <v>0.48</v>
      </c>
      <c r="H55" s="14">
        <f>3.75/6.25</f>
        <v>0.6</v>
      </c>
      <c r="I55" s="184">
        <v>0.68</v>
      </c>
      <c r="J55" s="184">
        <v>0.72</v>
      </c>
      <c r="K55" s="184">
        <v>0.79</v>
      </c>
      <c r="L55" s="184">
        <v>0.875</v>
      </c>
      <c r="M55" s="184">
        <v>0.91500000000000004</v>
      </c>
      <c r="N55" s="195">
        <v>0.96</v>
      </c>
      <c r="O55" s="184">
        <v>1.25</v>
      </c>
      <c r="P55" s="184">
        <v>1.5</v>
      </c>
      <c r="Q55" s="200">
        <v>2.125</v>
      </c>
      <c r="R55" s="200">
        <v>2.375</v>
      </c>
      <c r="S55" s="171">
        <v>2.13</v>
      </c>
      <c r="T55" s="184">
        <v>2.375</v>
      </c>
      <c r="U55" s="184">
        <v>3</v>
      </c>
      <c r="V55" s="184">
        <v>3</v>
      </c>
      <c r="W55" s="201">
        <v>3</v>
      </c>
      <c r="X55" s="201">
        <v>4</v>
      </c>
      <c r="Y55" s="201">
        <v>5</v>
      </c>
      <c r="Z55" s="201">
        <v>5.5</v>
      </c>
      <c r="AA55" s="201">
        <v>5.5</v>
      </c>
      <c r="AB55" s="201">
        <v>6</v>
      </c>
      <c r="AC55" s="201">
        <v>6.3</v>
      </c>
      <c r="AD55" s="201">
        <v>6.8</v>
      </c>
      <c r="AE55" s="1231">
        <v>7</v>
      </c>
      <c r="AF55" s="988"/>
      <c r="AG55" s="27"/>
      <c r="AH55" s="27"/>
      <c r="AI55" s="27"/>
      <c r="AJ55" s="27"/>
      <c r="AK55" s="27"/>
      <c r="AL55" s="27"/>
      <c r="AM55" s="27"/>
      <c r="AN55" s="27"/>
      <c r="AO55" s="27"/>
      <c r="AP55" s="27"/>
      <c r="AQ55" s="27"/>
      <c r="AR55" s="27"/>
      <c r="AS55" s="27"/>
      <c r="AT55" s="27"/>
      <c r="AU55" s="27"/>
    </row>
    <row r="56" spans="1:47" outlineLevel="1">
      <c r="A56" s="16" t="s">
        <v>89</v>
      </c>
      <c r="B56" s="170"/>
      <c r="C56" s="170"/>
      <c r="D56" s="166"/>
      <c r="E56" s="166"/>
      <c r="F56" s="177"/>
      <c r="G56" s="177"/>
      <c r="H56" s="177"/>
      <c r="I56" s="202">
        <v>0.35299999999999998</v>
      </c>
      <c r="J56" s="202">
        <v>0.36200000000000004</v>
      </c>
      <c r="K56" s="202">
        <v>0.41299999999999998</v>
      </c>
      <c r="L56" s="202">
        <v>0.376</v>
      </c>
      <c r="M56" s="202">
        <v>0.376</v>
      </c>
      <c r="N56" s="202">
        <v>0.41399999999999998</v>
      </c>
      <c r="O56" s="82">
        <v>0.48</v>
      </c>
      <c r="P56" s="82">
        <v>0.40485829959514169</v>
      </c>
      <c r="Q56" s="174">
        <v>0.40699999999999997</v>
      </c>
      <c r="R56" s="174">
        <v>0.19435351882160393</v>
      </c>
      <c r="S56" s="203">
        <v>0.40699999999999997</v>
      </c>
      <c r="T56" s="82">
        <v>0.47699999999999998</v>
      </c>
      <c r="U56" s="82">
        <v>0.49299999999999999</v>
      </c>
      <c r="V56" s="82">
        <v>0.36</v>
      </c>
      <c r="W56" s="82">
        <v>0.58399999999999996</v>
      </c>
      <c r="X56" s="82">
        <v>0.49</v>
      </c>
      <c r="Y56" s="82">
        <f>+Y55/Y53</f>
        <v>0.46816479400749067</v>
      </c>
      <c r="Z56" s="82">
        <f>+Z55/Z53</f>
        <v>0.47951176983435045</v>
      </c>
      <c r="AA56" s="82">
        <f>+AA55/AA53</f>
        <v>0.55276381909547745</v>
      </c>
      <c r="AB56" s="82">
        <v>0.59940059940059942</v>
      </c>
      <c r="AC56" s="82">
        <v>0.65488565488565487</v>
      </c>
      <c r="AD56" s="82">
        <f>AD55/AD53</f>
        <v>0.6931702344546381</v>
      </c>
      <c r="AE56" s="82">
        <f>AE55/AE53</f>
        <v>0.50983248361252731</v>
      </c>
      <c r="AF56" s="988"/>
      <c r="AG56" s="26"/>
      <c r="AH56" s="26"/>
      <c r="AI56" s="26"/>
      <c r="AJ56" s="26"/>
      <c r="AK56" s="26"/>
      <c r="AL56" s="26"/>
      <c r="AM56" s="26"/>
      <c r="AN56" s="26"/>
      <c r="AO56" s="26"/>
      <c r="AP56" s="26"/>
      <c r="AQ56" s="26"/>
      <c r="AR56" s="26"/>
      <c r="AS56" s="26"/>
      <c r="AT56" s="26"/>
      <c r="AU56" s="26"/>
    </row>
    <row r="57" spans="1:47" outlineLevel="1">
      <c r="A57" s="788" t="s">
        <v>90</v>
      </c>
      <c r="B57" s="166"/>
      <c r="C57" s="166"/>
      <c r="D57" s="166"/>
      <c r="E57" s="166"/>
      <c r="F57" s="166"/>
      <c r="G57" s="166"/>
      <c r="H57" s="166"/>
      <c r="I57" s="82">
        <v>0.02</v>
      </c>
      <c r="J57" s="82">
        <v>2.2000000000000002E-2</v>
      </c>
      <c r="K57" s="82">
        <v>2.2000000000000002E-2</v>
      </c>
      <c r="L57" s="82">
        <v>2.6000000000000002E-2</v>
      </c>
      <c r="M57" s="82">
        <v>2.6000000000000002E-2</v>
      </c>
      <c r="N57" s="202">
        <v>2.7000000000000003E-2</v>
      </c>
      <c r="O57" s="204">
        <v>3.4000000000000002E-2</v>
      </c>
      <c r="P57" s="204">
        <v>3.3000000000000002E-2</v>
      </c>
      <c r="Q57" s="952">
        <v>3.3000000000000002E-2</v>
      </c>
      <c r="R57" s="953">
        <v>2.4E-2</v>
      </c>
      <c r="S57" s="203">
        <v>3.3000000000000002E-2</v>
      </c>
      <c r="T57" s="202">
        <v>2.4E-2</v>
      </c>
      <c r="U57" s="202">
        <v>2.7E-2</v>
      </c>
      <c r="V57" s="202">
        <v>3.5000000000000003E-2</v>
      </c>
      <c r="W57" s="202">
        <v>3.6999999999999998E-2</v>
      </c>
      <c r="X57" s="202">
        <v>3.3000000000000002E-2</v>
      </c>
      <c r="Y57" s="202">
        <f t="shared" ref="Y57:AE57" si="0">Y55/Y65</f>
        <v>3.3783783783783786E-2</v>
      </c>
      <c r="Z57" s="202">
        <f t="shared" si="0"/>
        <v>3.4684997162136598E-2</v>
      </c>
      <c r="AA57" s="202">
        <f t="shared" si="0"/>
        <v>3.0726256983240222E-2</v>
      </c>
      <c r="AB57" s="202">
        <f t="shared" si="0"/>
        <v>3.0543677458766037E-2</v>
      </c>
      <c r="AC57" s="202">
        <f t="shared" si="0"/>
        <v>2.6392961876832845E-2</v>
      </c>
      <c r="AD57" s="202">
        <f t="shared" si="0"/>
        <v>2.9574218240334012E-2</v>
      </c>
      <c r="AE57" s="202">
        <f t="shared" si="0"/>
        <v>2.1739130434782608E-2</v>
      </c>
      <c r="AF57" s="988"/>
      <c r="AG57" s="205"/>
      <c r="AH57" s="205"/>
      <c r="AI57" s="205"/>
      <c r="AJ57" s="205"/>
      <c r="AK57" s="205"/>
      <c r="AL57" s="205"/>
      <c r="AM57" s="205"/>
      <c r="AN57" s="205"/>
      <c r="AO57" s="205"/>
      <c r="AP57" s="205"/>
      <c r="AQ57" s="205"/>
      <c r="AR57" s="26"/>
      <c r="AS57" s="26"/>
      <c r="AT57" s="26"/>
      <c r="AU57" s="26"/>
    </row>
    <row r="58" spans="1:47" ht="14.25" outlineLevel="1">
      <c r="A58" s="16" t="s">
        <v>91</v>
      </c>
      <c r="B58" s="166"/>
      <c r="C58" s="166"/>
      <c r="D58" s="166"/>
      <c r="E58" s="166"/>
      <c r="F58" s="177"/>
      <c r="G58" s="177"/>
      <c r="H58" s="177"/>
      <c r="I58" s="202"/>
      <c r="J58" s="202"/>
      <c r="K58" s="202"/>
      <c r="L58" s="202"/>
      <c r="M58" s="202"/>
      <c r="N58" s="202"/>
      <c r="O58" s="82"/>
      <c r="P58" s="419">
        <v>3.335</v>
      </c>
      <c r="Q58" s="200"/>
      <c r="R58" s="206"/>
      <c r="S58" s="171"/>
      <c r="T58" s="184">
        <v>20</v>
      </c>
      <c r="U58" s="184"/>
      <c r="V58" s="184"/>
      <c r="W58" s="207"/>
      <c r="X58" s="201">
        <v>5</v>
      </c>
      <c r="Y58" s="207"/>
      <c r="Z58" s="981" t="s">
        <v>217</v>
      </c>
      <c r="AA58" s="981" t="s">
        <v>217</v>
      </c>
      <c r="AB58" s="201">
        <v>6</v>
      </c>
      <c r="AC58" s="981" t="s">
        <v>217</v>
      </c>
      <c r="AD58" s="981" t="s">
        <v>217</v>
      </c>
      <c r="AE58" s="201">
        <v>8</v>
      </c>
      <c r="AF58" s="988"/>
      <c r="AG58" s="26"/>
      <c r="AH58" s="26"/>
      <c r="AI58" s="26"/>
      <c r="AJ58" s="26"/>
      <c r="AK58" s="26"/>
      <c r="AL58" s="26"/>
      <c r="AM58" s="26"/>
      <c r="AN58" s="26"/>
      <c r="AO58" s="26"/>
      <c r="AP58" s="26"/>
      <c r="AQ58" s="26"/>
      <c r="AR58" s="26"/>
      <c r="AS58" s="26"/>
      <c r="AT58" s="26"/>
      <c r="AU58" s="26"/>
    </row>
    <row r="59" spans="1:47" s="21" customFormat="1" outlineLevel="1">
      <c r="A59" s="16" t="s">
        <v>81</v>
      </c>
      <c r="B59" s="177"/>
      <c r="C59" s="177"/>
      <c r="D59" s="177"/>
      <c r="E59" s="177"/>
      <c r="F59" s="177"/>
      <c r="G59" s="177"/>
      <c r="H59" s="177"/>
      <c r="I59" s="196">
        <v>3.085</v>
      </c>
      <c r="J59" s="196">
        <v>1.71</v>
      </c>
      <c r="K59" s="196">
        <v>1.92</v>
      </c>
      <c r="L59" s="196">
        <v>1.0149999999999999</v>
      </c>
      <c r="M59" s="196">
        <v>4.5650000000000004</v>
      </c>
      <c r="N59" s="196">
        <v>4.45</v>
      </c>
      <c r="O59" s="196">
        <v>4.46</v>
      </c>
      <c r="P59" s="196">
        <v>3.7349999999999999</v>
      </c>
      <c r="Q59" s="197">
        <v>3.5950000000000002</v>
      </c>
      <c r="R59" s="197">
        <v>1.68</v>
      </c>
      <c r="S59" s="196">
        <v>2.97</v>
      </c>
      <c r="T59" s="196">
        <v>2.44</v>
      </c>
      <c r="U59" s="195">
        <v>3.76</v>
      </c>
      <c r="V59" s="195">
        <v>3.9</v>
      </c>
      <c r="W59" s="581">
        <v>11.32</v>
      </c>
      <c r="X59" s="581">
        <v>7.98</v>
      </c>
      <c r="Y59" s="581">
        <v>5.18</v>
      </c>
      <c r="Z59" s="581">
        <v>10.559400230680508</v>
      </c>
      <c r="AA59" s="581">
        <v>7.0349604221635884</v>
      </c>
      <c r="AB59" s="581">
        <v>11.447844685751893</v>
      </c>
      <c r="AC59" s="581">
        <v>13.927221948414653</v>
      </c>
      <c r="AD59" s="199">
        <v>14.89</v>
      </c>
      <c r="AE59" s="199">
        <v>15.53</v>
      </c>
      <c r="AF59" s="988"/>
      <c r="AG59" s="27"/>
      <c r="AH59" s="27"/>
      <c r="AI59" s="27"/>
      <c r="AJ59" s="27"/>
      <c r="AK59" s="27"/>
      <c r="AL59" s="27"/>
      <c r="AM59" s="27"/>
      <c r="AN59" s="27"/>
      <c r="AO59" s="27"/>
      <c r="AP59" s="27"/>
      <c r="AQ59" s="27"/>
      <c r="AR59" s="27"/>
      <c r="AS59" s="27"/>
      <c r="AT59" s="27"/>
      <c r="AU59" s="27"/>
    </row>
    <row r="60" spans="1:47" outlineLevel="1">
      <c r="A60" s="16" t="s">
        <v>14</v>
      </c>
      <c r="B60" s="170"/>
      <c r="C60" s="170"/>
      <c r="D60" s="170"/>
      <c r="E60" s="177"/>
      <c r="F60" s="170"/>
      <c r="G60" s="170"/>
      <c r="H60" s="170"/>
      <c r="I60" s="208">
        <v>10.85</v>
      </c>
      <c r="J60" s="208">
        <v>12.3</v>
      </c>
      <c r="K60" s="208">
        <v>16.75</v>
      </c>
      <c r="L60" s="208">
        <v>19.25</v>
      </c>
      <c r="M60" s="208">
        <v>22.1</v>
      </c>
      <c r="N60" s="209">
        <v>21</v>
      </c>
      <c r="O60" s="209">
        <v>16.75</v>
      </c>
      <c r="P60" s="209">
        <v>17.95</v>
      </c>
      <c r="Q60" s="210">
        <v>20.5</v>
      </c>
      <c r="R60" s="211">
        <v>27</v>
      </c>
      <c r="S60" s="177">
        <v>21</v>
      </c>
      <c r="T60" s="177">
        <v>27</v>
      </c>
      <c r="U60" s="166">
        <v>12</v>
      </c>
      <c r="V60" s="166">
        <v>20</v>
      </c>
      <c r="W60" s="77">
        <v>21</v>
      </c>
      <c r="X60" s="77">
        <v>24</v>
      </c>
      <c r="Y60" s="77">
        <v>24</v>
      </c>
      <c r="Z60" s="77">
        <v>28</v>
      </c>
      <c r="AA60" s="77">
        <v>33</v>
      </c>
      <c r="AB60" s="77">
        <v>42</v>
      </c>
      <c r="AC60" s="77">
        <v>38</v>
      </c>
      <c r="AD60" s="77">
        <v>44</v>
      </c>
      <c r="AE60" s="1219">
        <v>50</v>
      </c>
      <c r="AF60" s="988"/>
      <c r="AG60" s="26"/>
      <c r="AH60" s="26"/>
      <c r="AI60" s="26"/>
      <c r="AJ60" s="26"/>
      <c r="AK60" s="26"/>
      <c r="AL60" s="26"/>
      <c r="AM60" s="26"/>
      <c r="AN60" s="26"/>
      <c r="AO60" s="26"/>
      <c r="AP60" s="26"/>
      <c r="AQ60" s="26"/>
      <c r="AR60" s="26"/>
      <c r="AS60" s="26"/>
      <c r="AT60" s="26"/>
      <c r="AU60" s="26"/>
    </row>
    <row r="61" spans="1:47" outlineLevel="1">
      <c r="A61" s="18" t="s">
        <v>93</v>
      </c>
      <c r="B61" s="212"/>
      <c r="C61" s="212"/>
      <c r="D61" s="212"/>
      <c r="E61" s="181"/>
      <c r="F61" s="212"/>
      <c r="G61" s="212"/>
      <c r="H61" s="212"/>
      <c r="I61" s="209">
        <v>37.950000000000003</v>
      </c>
      <c r="J61" s="209">
        <v>28.5</v>
      </c>
      <c r="K61" s="209">
        <v>41.916666666666664</v>
      </c>
      <c r="L61" s="209">
        <v>34.416666666666664</v>
      </c>
      <c r="M61" s="209">
        <v>39.083333333333336</v>
      </c>
      <c r="N61" s="209">
        <v>28.333333333333332</v>
      </c>
      <c r="O61" s="209">
        <v>42.916666666666664</v>
      </c>
      <c r="P61" s="209">
        <v>50</v>
      </c>
      <c r="Q61" s="210">
        <v>88.5</v>
      </c>
      <c r="R61" s="211">
        <v>115</v>
      </c>
      <c r="S61" s="177">
        <v>89</v>
      </c>
      <c r="T61" s="177">
        <v>115</v>
      </c>
      <c r="U61" s="166">
        <v>97</v>
      </c>
      <c r="V61" s="166">
        <v>66.75</v>
      </c>
      <c r="W61" s="77">
        <v>105.3</v>
      </c>
      <c r="X61" s="77">
        <v>169.7</v>
      </c>
      <c r="Y61" s="902">
        <v>148</v>
      </c>
      <c r="Z61" s="902">
        <v>178</v>
      </c>
      <c r="AA61" s="902">
        <v>178</v>
      </c>
      <c r="AB61" s="902">
        <v>218.4</v>
      </c>
      <c r="AC61" s="902">
        <v>208.4</v>
      </c>
      <c r="AD61" s="902">
        <v>277.5</v>
      </c>
      <c r="AE61" s="902">
        <v>354.2</v>
      </c>
      <c r="AF61" s="988"/>
      <c r="AG61" s="26"/>
      <c r="AH61" s="26"/>
      <c r="AI61" s="26"/>
      <c r="AJ61" s="26"/>
      <c r="AK61" s="26"/>
      <c r="AL61" s="26"/>
      <c r="AM61" s="26"/>
      <c r="AN61" s="26"/>
      <c r="AO61" s="26"/>
      <c r="AP61" s="26"/>
      <c r="AQ61" s="26"/>
      <c r="AR61" s="26"/>
      <c r="AS61" s="26"/>
      <c r="AT61" s="26"/>
      <c r="AU61" s="26"/>
    </row>
    <row r="62" spans="1:47" outlineLevel="1">
      <c r="A62" s="18" t="s">
        <v>94</v>
      </c>
      <c r="B62" s="212"/>
      <c r="C62" s="212"/>
      <c r="D62" s="212"/>
      <c r="E62" s="181"/>
      <c r="F62" s="212"/>
      <c r="G62" s="212"/>
      <c r="H62" s="212"/>
      <c r="I62" s="209">
        <v>37.950000000000003</v>
      </c>
      <c r="J62" s="209">
        <v>28</v>
      </c>
      <c r="K62" s="209">
        <v>40.333333333333336</v>
      </c>
      <c r="L62" s="209">
        <v>32.916666666666664</v>
      </c>
      <c r="M62" s="209">
        <v>36.5</v>
      </c>
      <c r="N62" s="209">
        <v>25.75</v>
      </c>
      <c r="O62" s="209">
        <v>39.083333333333336</v>
      </c>
      <c r="P62" s="209">
        <v>46.25</v>
      </c>
      <c r="Q62" s="210">
        <v>79.5</v>
      </c>
      <c r="R62" s="211">
        <v>111</v>
      </c>
      <c r="S62" s="177">
        <v>80</v>
      </c>
      <c r="T62" s="177">
        <v>111</v>
      </c>
      <c r="U62" s="166">
        <v>88</v>
      </c>
      <c r="V62" s="166">
        <v>59.5</v>
      </c>
      <c r="W62" s="77">
        <v>93.45</v>
      </c>
      <c r="X62" s="77">
        <v>152.1</v>
      </c>
      <c r="Y62" s="902">
        <v>131</v>
      </c>
      <c r="Z62" s="902">
        <v>158</v>
      </c>
      <c r="AA62" s="902">
        <v>163</v>
      </c>
      <c r="AB62" s="902">
        <v>200.9</v>
      </c>
      <c r="AC62" s="902">
        <v>195.3</v>
      </c>
      <c r="AD62" s="902">
        <v>248.6</v>
      </c>
      <c r="AE62" s="902">
        <v>314.60000000000002</v>
      </c>
      <c r="AF62" s="988"/>
      <c r="AG62" s="26"/>
      <c r="AH62" s="26"/>
      <c r="AI62" s="26"/>
      <c r="AJ62" s="26"/>
      <c r="AK62" s="26"/>
      <c r="AL62" s="26"/>
      <c r="AM62" s="26"/>
      <c r="AN62" s="26"/>
      <c r="AO62" s="26"/>
      <c r="AP62" s="26"/>
      <c r="AQ62" s="26"/>
      <c r="AR62" s="26"/>
      <c r="AS62" s="26"/>
      <c r="AT62" s="26"/>
      <c r="AU62" s="26"/>
    </row>
    <row r="63" spans="1:47" outlineLevel="1">
      <c r="A63" s="18" t="s">
        <v>223</v>
      </c>
      <c r="B63" s="212"/>
      <c r="C63" s="212"/>
      <c r="D63" s="212"/>
      <c r="E63" s="181"/>
      <c r="F63" s="212"/>
      <c r="G63" s="212"/>
      <c r="H63" s="212"/>
      <c r="I63" s="208">
        <v>42.5</v>
      </c>
      <c r="J63" s="208">
        <v>41</v>
      </c>
      <c r="K63" s="208">
        <v>43.5</v>
      </c>
      <c r="L63" s="208">
        <v>43.833500000000001</v>
      </c>
      <c r="M63" s="208">
        <v>41.583500000000001</v>
      </c>
      <c r="N63" s="209">
        <v>43.833500000000001</v>
      </c>
      <c r="O63" s="209">
        <v>47.083500000000001</v>
      </c>
      <c r="P63" s="209">
        <v>52</v>
      </c>
      <c r="Q63" s="210">
        <v>88.5</v>
      </c>
      <c r="R63" s="211">
        <v>118</v>
      </c>
      <c r="S63" s="177">
        <v>89</v>
      </c>
      <c r="T63" s="177">
        <v>118</v>
      </c>
      <c r="U63" s="166">
        <v>134</v>
      </c>
      <c r="V63" s="166">
        <v>112.5</v>
      </c>
      <c r="W63" s="77">
        <v>107</v>
      </c>
      <c r="X63" s="77">
        <v>172.7</v>
      </c>
      <c r="Y63" s="902">
        <v>177.4</v>
      </c>
      <c r="Z63" s="902">
        <v>179.4</v>
      </c>
      <c r="AA63" s="902">
        <v>194</v>
      </c>
      <c r="AB63" s="902">
        <v>222.2</v>
      </c>
      <c r="AC63" s="902">
        <v>301.8</v>
      </c>
      <c r="AD63" s="902">
        <v>290</v>
      </c>
      <c r="AE63" s="902">
        <v>375.8</v>
      </c>
      <c r="AF63" s="988"/>
      <c r="AG63" s="26"/>
      <c r="AH63" s="26"/>
      <c r="AI63" s="26"/>
      <c r="AJ63" s="26"/>
      <c r="AK63" s="26"/>
      <c r="AL63" s="26"/>
      <c r="AM63" s="26"/>
      <c r="AN63" s="26"/>
      <c r="AO63" s="26"/>
      <c r="AP63" s="26"/>
      <c r="AQ63" s="26"/>
      <c r="AR63" s="26"/>
      <c r="AS63" s="26"/>
      <c r="AT63" s="26"/>
      <c r="AU63" s="26"/>
    </row>
    <row r="64" spans="1:47" outlineLevel="1">
      <c r="A64" s="18" t="s">
        <v>224</v>
      </c>
      <c r="B64" s="212"/>
      <c r="C64" s="212"/>
      <c r="D64" s="212"/>
      <c r="E64" s="181"/>
      <c r="F64" s="212"/>
      <c r="G64" s="212"/>
      <c r="H64" s="212"/>
      <c r="I64" s="208">
        <v>26</v>
      </c>
      <c r="J64" s="208">
        <v>23.5</v>
      </c>
      <c r="K64" s="208">
        <v>25</v>
      </c>
      <c r="L64" s="208">
        <v>25.916499999999999</v>
      </c>
      <c r="M64" s="208">
        <v>27.083500000000001</v>
      </c>
      <c r="N64" s="209">
        <v>22.916499999999999</v>
      </c>
      <c r="O64" s="209">
        <v>26</v>
      </c>
      <c r="P64" s="209">
        <v>40.5</v>
      </c>
      <c r="Q64" s="210">
        <v>50</v>
      </c>
      <c r="R64" s="211">
        <v>84.5</v>
      </c>
      <c r="S64" s="177">
        <v>50</v>
      </c>
      <c r="T64" s="177">
        <v>84.5</v>
      </c>
      <c r="U64" s="166">
        <v>91</v>
      </c>
      <c r="V64" s="166">
        <v>48.6</v>
      </c>
      <c r="W64" s="77">
        <v>55</v>
      </c>
      <c r="X64" s="77">
        <v>96</v>
      </c>
      <c r="Y64" s="903">
        <v>115.5</v>
      </c>
      <c r="Z64" s="903">
        <v>138.30000000000001</v>
      </c>
      <c r="AA64" s="903">
        <v>154</v>
      </c>
      <c r="AB64" s="903">
        <v>170.9</v>
      </c>
      <c r="AC64" s="902">
        <v>189.5</v>
      </c>
      <c r="AD64" s="902">
        <v>171.8</v>
      </c>
      <c r="AE64" s="902">
        <v>277</v>
      </c>
      <c r="AF64" s="988"/>
      <c r="AG64" s="26"/>
      <c r="AH64" s="26"/>
      <c r="AI64" s="26"/>
      <c r="AJ64" s="26"/>
      <c r="AK64" s="26"/>
      <c r="AL64" s="26"/>
      <c r="AM64" s="26"/>
      <c r="AN64" s="26"/>
      <c r="AO64" s="26"/>
      <c r="AP64" s="26"/>
      <c r="AQ64" s="26"/>
      <c r="AR64" s="26"/>
      <c r="AS64" s="26"/>
      <c r="AT64" s="26"/>
      <c r="AU64" s="26"/>
    </row>
    <row r="65" spans="1:47" outlineLevel="1">
      <c r="A65" s="18" t="s">
        <v>95</v>
      </c>
      <c r="B65" s="212"/>
      <c r="C65" s="212"/>
      <c r="D65" s="212"/>
      <c r="E65" s="181"/>
      <c r="F65" s="212"/>
      <c r="G65" s="212"/>
      <c r="H65" s="212"/>
      <c r="I65" s="208">
        <v>34.5</v>
      </c>
      <c r="J65" s="208">
        <v>33</v>
      </c>
      <c r="K65" s="208">
        <v>35.5</v>
      </c>
      <c r="L65" s="208">
        <v>33.5</v>
      </c>
      <c r="M65" s="208">
        <v>35.5</v>
      </c>
      <c r="N65" s="209">
        <v>35.5</v>
      </c>
      <c r="O65" s="209">
        <v>36.5</v>
      </c>
      <c r="P65" s="209">
        <v>46</v>
      </c>
      <c r="Q65" s="210">
        <v>64</v>
      </c>
      <c r="R65" s="211">
        <v>99</v>
      </c>
      <c r="S65" s="177">
        <v>64</v>
      </c>
      <c r="T65" s="177">
        <v>99</v>
      </c>
      <c r="U65" s="166">
        <v>113</v>
      </c>
      <c r="V65" s="166">
        <v>86.1</v>
      </c>
      <c r="W65" s="77">
        <v>81</v>
      </c>
      <c r="X65" s="77">
        <v>122.6</v>
      </c>
      <c r="Y65" s="903">
        <v>148</v>
      </c>
      <c r="Z65" s="903">
        <v>158.57</v>
      </c>
      <c r="AA65" s="903">
        <v>179</v>
      </c>
      <c r="AB65" s="903">
        <v>196.44</v>
      </c>
      <c r="AC65" s="902">
        <v>238.7</v>
      </c>
      <c r="AD65" s="902">
        <v>229.93</v>
      </c>
      <c r="AE65" s="902">
        <v>322</v>
      </c>
      <c r="AF65" s="988"/>
      <c r="AG65" s="26"/>
      <c r="AH65" s="26"/>
      <c r="AI65" s="26"/>
      <c r="AJ65" s="26"/>
      <c r="AK65" s="26"/>
      <c r="AL65" s="26"/>
      <c r="AM65" s="26"/>
      <c r="AN65" s="26"/>
      <c r="AO65" s="26"/>
      <c r="AP65" s="26"/>
      <c r="AQ65" s="26"/>
      <c r="AR65" s="26"/>
      <c r="AS65" s="26"/>
      <c r="AT65" s="26"/>
      <c r="AU65" s="26"/>
    </row>
    <row r="66" spans="1:47" outlineLevel="1">
      <c r="A66" s="16" t="s">
        <v>92</v>
      </c>
      <c r="B66" s="170"/>
      <c r="C66" s="170"/>
      <c r="D66" s="170"/>
      <c r="E66" s="170"/>
      <c r="F66" s="170"/>
      <c r="G66" s="170"/>
      <c r="H66" s="170"/>
      <c r="I66" s="213">
        <v>1257.613104</v>
      </c>
      <c r="J66" s="213">
        <v>1257.613104</v>
      </c>
      <c r="K66" s="213">
        <v>1257.613104</v>
      </c>
      <c r="L66" s="213">
        <v>1257.613104</v>
      </c>
      <c r="M66" s="213">
        <v>1257.613104</v>
      </c>
      <c r="N66" s="213">
        <v>1257.613104</v>
      </c>
      <c r="O66" s="213">
        <v>1257.613104</v>
      </c>
      <c r="P66" s="213">
        <v>1257.613104</v>
      </c>
      <c r="Q66" s="214">
        <v>1257.613104</v>
      </c>
      <c r="R66" s="214">
        <v>1254.2108940000001</v>
      </c>
      <c r="S66" s="213">
        <v>1257.613104</v>
      </c>
      <c r="T66" s="213">
        <v>1254.2108940000001</v>
      </c>
      <c r="U66" s="176">
        <v>1220.7847039999999</v>
      </c>
      <c r="V66" s="176">
        <v>1219.099275</v>
      </c>
      <c r="W66" s="215">
        <v>1215.9000000000001</v>
      </c>
      <c r="X66" s="215">
        <v>1215.9000000000001</v>
      </c>
      <c r="Y66" s="215">
        <v>1214.3</v>
      </c>
      <c r="Z66" s="215">
        <v>1213.8</v>
      </c>
      <c r="AA66" s="215">
        <v>1212.8</v>
      </c>
      <c r="AB66" s="215">
        <v>1215.5999999999999</v>
      </c>
      <c r="AC66" s="215">
        <v>1217.4000000000001</v>
      </c>
      <c r="AD66" s="215">
        <v>1216.0999999999999</v>
      </c>
      <c r="AE66" s="215">
        <v>1214.0999999999999</v>
      </c>
      <c r="AF66" s="1018"/>
    </row>
    <row r="67" spans="1:47" outlineLevel="1">
      <c r="A67" s="19" t="s">
        <v>104</v>
      </c>
      <c r="B67" s="216"/>
      <c r="C67" s="216"/>
      <c r="D67" s="216"/>
      <c r="E67" s="216"/>
      <c r="F67" s="216"/>
      <c r="G67" s="216"/>
      <c r="H67" s="216"/>
      <c r="I67" s="217">
        <v>1257.613104</v>
      </c>
      <c r="J67" s="217">
        <v>1257.613104</v>
      </c>
      <c r="K67" s="217">
        <v>1257.613104</v>
      </c>
      <c r="L67" s="217">
        <v>1257.613104</v>
      </c>
      <c r="M67" s="217">
        <v>1257.613104</v>
      </c>
      <c r="N67" s="217">
        <v>1257.613104</v>
      </c>
      <c r="O67" s="217">
        <v>1257.613104</v>
      </c>
      <c r="P67" s="217">
        <v>1259.024322</v>
      </c>
      <c r="Q67" s="218">
        <v>1259.8829760000001</v>
      </c>
      <c r="R67" s="218">
        <v>1256.025654</v>
      </c>
      <c r="S67" s="217">
        <v>1259.8829760000001</v>
      </c>
      <c r="T67" s="217">
        <v>1256.025654</v>
      </c>
      <c r="U67" s="219">
        <v>1222.3052729999999</v>
      </c>
      <c r="V67" s="219">
        <v>1219.815398</v>
      </c>
      <c r="W67" s="220">
        <v>1216.3</v>
      </c>
      <c r="X67" s="220">
        <v>1217.3</v>
      </c>
      <c r="Y67" s="220">
        <v>1217.3</v>
      </c>
      <c r="Z67" s="220">
        <v>1215.5999999999999</v>
      </c>
      <c r="AA67" s="220">
        <v>1214.4000000000001</v>
      </c>
      <c r="AB67" s="220">
        <v>1216.5999999999999</v>
      </c>
      <c r="AC67" s="220">
        <v>1218.7</v>
      </c>
      <c r="AD67" s="220">
        <v>1216.8</v>
      </c>
      <c r="AE67" s="220">
        <v>1215.8</v>
      </c>
      <c r="AF67" s="1018"/>
    </row>
    <row r="68" spans="1:47">
      <c r="A68" s="18"/>
      <c r="B68" s="170"/>
      <c r="C68" s="170"/>
      <c r="D68" s="170"/>
      <c r="E68" s="170"/>
      <c r="F68" s="170"/>
      <c r="G68" s="170"/>
      <c r="H68" s="170"/>
      <c r="I68" s="213"/>
      <c r="J68" s="213"/>
      <c r="K68" s="213"/>
      <c r="L68" s="213"/>
      <c r="M68" s="213"/>
      <c r="N68" s="213"/>
      <c r="O68" s="213"/>
      <c r="P68" s="213"/>
      <c r="Q68" s="170"/>
      <c r="R68" s="170"/>
      <c r="S68" s="196"/>
      <c r="T68" s="196"/>
      <c r="U68" s="196"/>
      <c r="V68" s="196"/>
      <c r="W68" s="196"/>
      <c r="X68" s="196"/>
      <c r="Y68" s="196"/>
      <c r="Z68" s="196"/>
      <c r="AA68" s="196"/>
      <c r="AB68" s="196"/>
      <c r="AC68" s="196"/>
      <c r="AD68" s="196"/>
      <c r="AE68" s="196"/>
    </row>
    <row r="69" spans="1:47" ht="14.25">
      <c r="A69" s="18" t="s">
        <v>449</v>
      </c>
      <c r="B69" s="170"/>
      <c r="C69" s="170"/>
      <c r="D69" s="170"/>
      <c r="E69" s="170"/>
      <c r="F69" s="170"/>
      <c r="G69" s="170"/>
      <c r="H69" s="170"/>
      <c r="I69" s="213"/>
      <c r="J69" s="213"/>
      <c r="K69" s="213"/>
      <c r="L69" s="213"/>
      <c r="M69" s="213"/>
      <c r="N69" s="213"/>
      <c r="O69" s="213"/>
      <c r="P69" s="213"/>
      <c r="Q69" s="213"/>
      <c r="R69" s="213"/>
      <c r="S69" s="221"/>
      <c r="T69" s="582"/>
      <c r="U69" s="196"/>
      <c r="V69" s="196"/>
      <c r="W69" s="196"/>
      <c r="X69" s="196"/>
      <c r="Y69" s="196"/>
      <c r="Z69" s="196"/>
      <c r="AA69" s="196"/>
      <c r="AB69" s="196"/>
      <c r="AC69" s="196"/>
      <c r="AD69" s="196"/>
      <c r="AE69" s="196"/>
    </row>
    <row r="70" spans="1:47" ht="14.25">
      <c r="A70" s="18" t="s">
        <v>450</v>
      </c>
      <c r="B70" s="170"/>
      <c r="C70" s="170"/>
      <c r="D70" s="170"/>
      <c r="E70" s="170"/>
      <c r="F70" s="170"/>
      <c r="G70" s="170"/>
      <c r="H70" s="170"/>
      <c r="I70" s="170"/>
      <c r="J70" s="170"/>
      <c r="K70" s="170"/>
      <c r="L70" s="170"/>
      <c r="M70" s="170"/>
      <c r="N70" s="170"/>
      <c r="O70" s="170"/>
      <c r="P70" s="14"/>
      <c r="Q70" s="170"/>
      <c r="R70" s="170"/>
      <c r="S70" s="170"/>
      <c r="T70" s="170"/>
      <c r="U70" s="170"/>
      <c r="V70" s="170"/>
      <c r="W70" s="16"/>
      <c r="X70" s="788"/>
      <c r="Y70" s="16"/>
      <c r="Z70" s="16"/>
      <c r="AA70" s="16"/>
      <c r="AB70" s="788"/>
      <c r="AC70" s="788"/>
      <c r="AD70" s="788"/>
      <c r="AE70" s="788"/>
    </row>
    <row r="71" spans="1:47">
      <c r="A71" s="18"/>
      <c r="B71" s="170"/>
      <c r="C71" s="170"/>
      <c r="D71" s="170"/>
      <c r="E71" s="170"/>
      <c r="F71" s="170"/>
      <c r="G71" s="170"/>
      <c r="H71" s="170"/>
      <c r="I71" s="170"/>
      <c r="J71" s="170"/>
      <c r="K71" s="170"/>
      <c r="L71" s="170"/>
      <c r="M71" s="170"/>
      <c r="N71" s="170"/>
      <c r="O71" s="170"/>
      <c r="P71" s="14"/>
      <c r="Q71" s="170"/>
      <c r="R71" s="170"/>
      <c r="S71" s="170"/>
      <c r="T71" s="170"/>
      <c r="U71" s="170"/>
      <c r="V71" s="170"/>
      <c r="W71" s="788"/>
      <c r="X71" s="788"/>
      <c r="Y71" s="788"/>
      <c r="Z71" s="788"/>
      <c r="AA71" s="788"/>
      <c r="AB71" s="788"/>
      <c r="AC71" s="788"/>
      <c r="AD71" s="788"/>
      <c r="AE71" s="788"/>
    </row>
    <row r="72" spans="1:47">
      <c r="A72" s="18" t="s">
        <v>375</v>
      </c>
      <c r="B72" s="170"/>
      <c r="C72" s="170"/>
      <c r="D72" s="170"/>
      <c r="E72" s="170"/>
      <c r="F72" s="170"/>
      <c r="G72" s="170"/>
      <c r="H72" s="170"/>
      <c r="I72" s="240"/>
      <c r="J72" s="240"/>
      <c r="K72" s="240"/>
      <c r="L72" s="240"/>
      <c r="M72" s="240"/>
      <c r="N72" s="240"/>
      <c r="O72" s="240"/>
      <c r="P72" s="240"/>
      <c r="Q72" s="240"/>
      <c r="R72" s="240"/>
      <c r="S72" s="240"/>
      <c r="T72" s="240"/>
      <c r="U72" s="240"/>
      <c r="V72" s="240"/>
      <c r="W72" s="16"/>
      <c r="X72" s="788"/>
      <c r="Y72" s="16"/>
      <c r="Z72" s="16"/>
      <c r="AA72" s="16"/>
      <c r="AB72" s="788"/>
      <c r="AC72" s="788"/>
      <c r="AD72" s="788"/>
      <c r="AE72" s="788"/>
    </row>
    <row r="73" spans="1:47">
      <c r="A73" s="18" t="s">
        <v>167</v>
      </c>
      <c r="B73" s="170"/>
      <c r="C73" s="170"/>
      <c r="D73" s="170"/>
      <c r="E73" s="170"/>
      <c r="F73" s="170"/>
      <c r="G73" s="170"/>
      <c r="H73" s="170"/>
      <c r="I73" s="241"/>
      <c r="J73" s="241"/>
      <c r="K73" s="241"/>
      <c r="L73" s="241"/>
      <c r="M73" s="241"/>
      <c r="N73" s="241"/>
      <c r="O73" s="241"/>
      <c r="P73" s="241"/>
      <c r="Q73" s="241"/>
      <c r="R73" s="241"/>
      <c r="S73" s="241"/>
      <c r="T73" s="241"/>
      <c r="U73" s="241"/>
      <c r="V73" s="241"/>
      <c r="W73" s="16"/>
      <c r="X73" s="788"/>
      <c r="Y73" s="16"/>
      <c r="Z73" s="16"/>
      <c r="AA73" s="16"/>
      <c r="AB73" s="788"/>
      <c r="AC73" s="788"/>
      <c r="AD73" s="788"/>
    </row>
    <row r="74" spans="1:47">
      <c r="A74" s="503" t="s">
        <v>163</v>
      </c>
      <c r="B74" s="222"/>
      <c r="C74" s="222"/>
      <c r="D74" s="222"/>
      <c r="E74" s="222"/>
      <c r="F74" s="222"/>
      <c r="G74" s="222"/>
      <c r="H74" s="222"/>
      <c r="I74" s="223"/>
      <c r="J74" s="223"/>
      <c r="K74" s="223"/>
      <c r="L74" s="223"/>
      <c r="M74" s="223"/>
      <c r="N74" s="223"/>
      <c r="O74" s="223"/>
      <c r="P74" s="223"/>
      <c r="Q74" s="223"/>
      <c r="R74" s="223"/>
      <c r="S74" s="223"/>
      <c r="T74" s="223"/>
      <c r="U74" s="223"/>
      <c r="V74" s="223"/>
    </row>
    <row r="75" spans="1:47">
      <c r="B75" s="222"/>
      <c r="C75" s="222"/>
      <c r="D75" s="222"/>
      <c r="E75" s="222"/>
      <c r="F75" s="222"/>
      <c r="G75" s="222"/>
      <c r="H75" s="222"/>
      <c r="I75" s="223"/>
      <c r="J75" s="223"/>
      <c r="K75" s="223"/>
      <c r="L75" s="223"/>
      <c r="M75" s="223"/>
      <c r="N75" s="223"/>
      <c r="O75" s="223"/>
      <c r="P75" s="223"/>
      <c r="Q75" s="223"/>
      <c r="R75" s="223"/>
      <c r="S75" s="223"/>
      <c r="T75" s="223"/>
      <c r="U75" s="223"/>
      <c r="V75" s="223"/>
      <c r="AE75" s="982"/>
    </row>
    <row r="76" spans="1:47">
      <c r="B76" s="224"/>
      <c r="C76" s="224"/>
      <c r="D76" s="224"/>
      <c r="E76" s="224"/>
      <c r="F76" s="225"/>
      <c r="G76" s="225"/>
      <c r="H76" s="225"/>
      <c r="I76" s="223"/>
      <c r="J76" s="223"/>
      <c r="K76" s="223"/>
      <c r="L76" s="223"/>
      <c r="M76" s="223"/>
      <c r="N76" s="223"/>
      <c r="O76" s="223"/>
      <c r="P76" s="223"/>
      <c r="Q76" s="223"/>
      <c r="R76" s="223"/>
      <c r="S76" s="223"/>
      <c r="T76" s="223"/>
      <c r="U76" s="223"/>
      <c r="V76" s="223"/>
      <c r="W76" s="4"/>
      <c r="X76" s="4"/>
      <c r="Y76" s="26"/>
      <c r="Z76" s="26"/>
      <c r="AA76" s="982"/>
      <c r="AB76" s="982"/>
      <c r="AC76" s="982"/>
      <c r="AD76" s="982"/>
      <c r="AE76" s="27"/>
      <c r="AF76" s="26"/>
      <c r="AG76" s="26"/>
      <c r="AH76" s="26"/>
      <c r="AI76" s="26"/>
      <c r="AJ76" s="26"/>
      <c r="AK76" s="26"/>
      <c r="AL76" s="26"/>
      <c r="AM76" s="26"/>
      <c r="AN76" s="26"/>
      <c r="AO76" s="26"/>
      <c r="AP76" s="26"/>
      <c r="AQ76" s="26"/>
    </row>
    <row r="77" spans="1:47" ht="14.25">
      <c r="A77" s="15"/>
      <c r="B77" s="21"/>
      <c r="C77" s="21"/>
      <c r="D77" s="21"/>
      <c r="E77" s="21"/>
      <c r="F77" s="21"/>
      <c r="G77" s="21"/>
      <c r="H77" s="21"/>
      <c r="I77" s="21"/>
      <c r="J77" s="21"/>
      <c r="K77" s="21"/>
      <c r="L77" s="21"/>
      <c r="M77" s="21"/>
      <c r="N77" s="21"/>
      <c r="O77" s="21"/>
      <c r="P77" s="21"/>
      <c r="Q77" s="21"/>
      <c r="R77" s="21"/>
      <c r="S77" s="21"/>
      <c r="T77" s="21"/>
      <c r="U77" s="21"/>
      <c r="V77" s="21"/>
      <c r="W77" s="226"/>
      <c r="X77" s="226"/>
      <c r="Y77" s="27"/>
      <c r="Z77" s="27"/>
      <c r="AA77" s="27"/>
      <c r="AB77" s="27"/>
      <c r="AC77" s="27"/>
      <c r="AD77" s="27"/>
      <c r="AE77" s="193"/>
      <c r="AF77" s="27"/>
      <c r="AG77" s="27"/>
      <c r="AH77" s="27"/>
      <c r="AI77" s="27"/>
      <c r="AJ77" s="27"/>
      <c r="AK77" s="27"/>
      <c r="AL77" s="27"/>
      <c r="AM77" s="27"/>
      <c r="AN77" s="27"/>
      <c r="AO77" s="27"/>
      <c r="AP77" s="27"/>
      <c r="AQ77" s="27"/>
    </row>
    <row r="78" spans="1:47" s="23" customFormat="1" ht="14.25">
      <c r="A78" s="15"/>
      <c r="B78" s="136"/>
      <c r="C78" s="136"/>
      <c r="D78" s="136"/>
      <c r="E78" s="136"/>
      <c r="F78" s="136"/>
      <c r="G78" s="136"/>
      <c r="H78" s="136"/>
      <c r="I78" s="136"/>
      <c r="J78" s="136"/>
      <c r="K78" s="136"/>
      <c r="L78" s="136"/>
      <c r="M78" s="136"/>
      <c r="N78" s="136"/>
      <c r="O78" s="136"/>
      <c r="P78" s="136"/>
      <c r="Q78" s="136"/>
      <c r="R78" s="136"/>
      <c r="S78" s="136"/>
      <c r="T78" s="136"/>
      <c r="U78" s="136"/>
      <c r="V78" s="136"/>
      <c r="W78" s="28"/>
      <c r="X78" s="28"/>
      <c r="Y78" s="193"/>
      <c r="Z78" s="193"/>
      <c r="AA78" s="193"/>
      <c r="AB78" s="193"/>
      <c r="AC78" s="193"/>
      <c r="AD78" s="193"/>
      <c r="AE78" s="152"/>
      <c r="AF78" s="193"/>
      <c r="AG78" s="193"/>
      <c r="AH78" s="193"/>
      <c r="AI78" s="193"/>
      <c r="AJ78" s="189"/>
      <c r="AK78" s="189"/>
      <c r="AL78" s="189"/>
      <c r="AM78" s="189"/>
      <c r="AN78" s="193"/>
      <c r="AO78" s="193"/>
      <c r="AP78" s="193"/>
      <c r="AQ78" s="193"/>
      <c r="AR78" s="189"/>
      <c r="AS78" s="189"/>
      <c r="AT78" s="189"/>
      <c r="AU78" s="189"/>
    </row>
    <row r="79" spans="1:47" s="23" customFormat="1">
      <c r="W79" s="28"/>
      <c r="X79" s="28"/>
      <c r="Y79" s="152"/>
      <c r="Z79" s="152"/>
      <c r="AA79" s="152"/>
      <c r="AB79" s="152"/>
      <c r="AC79" s="152"/>
      <c r="AD79" s="152"/>
      <c r="AE79" s="152"/>
      <c r="AF79" s="152"/>
      <c r="AG79" s="152"/>
      <c r="AH79" s="152"/>
      <c r="AI79" s="152"/>
      <c r="AJ79" s="152"/>
      <c r="AK79" s="152"/>
      <c r="AL79" s="152"/>
      <c r="AM79" s="152"/>
      <c r="AN79" s="152"/>
      <c r="AO79" s="152"/>
      <c r="AP79" s="152"/>
      <c r="AQ79" s="152"/>
      <c r="AR79" s="189"/>
      <c r="AS79" s="189"/>
      <c r="AT79" s="189"/>
      <c r="AU79" s="189"/>
    </row>
    <row r="80" spans="1:47" s="23" customFormat="1">
      <c r="W80" s="227"/>
      <c r="X80" s="227"/>
      <c r="Y80" s="152"/>
      <c r="Z80" s="152"/>
      <c r="AA80" s="152"/>
      <c r="AB80" s="152"/>
      <c r="AC80" s="152"/>
      <c r="AD80" s="152"/>
      <c r="AE80" s="152"/>
      <c r="AF80" s="152"/>
      <c r="AG80" s="152"/>
      <c r="AH80" s="152"/>
      <c r="AI80" s="152"/>
      <c r="AJ80" s="152"/>
      <c r="AK80" s="152"/>
      <c r="AL80" s="152"/>
      <c r="AM80" s="152"/>
      <c r="AN80" s="152"/>
      <c r="AO80" s="152"/>
      <c r="AP80" s="152"/>
      <c r="AQ80" s="152"/>
      <c r="AR80" s="189"/>
      <c r="AS80" s="189"/>
      <c r="AT80" s="189"/>
      <c r="AU80" s="189"/>
    </row>
    <row r="81" spans="1:250" s="23" customFormat="1">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89"/>
      <c r="AS81" s="189"/>
      <c r="AT81" s="189"/>
      <c r="AU81" s="189"/>
    </row>
    <row r="82" spans="1:250" s="23" customFormat="1">
      <c r="W82" s="152"/>
      <c r="X82" s="152"/>
      <c r="Y82" s="152"/>
      <c r="Z82" s="152"/>
      <c r="AA82" s="152"/>
      <c r="AB82" s="152"/>
      <c r="AC82" s="152"/>
      <c r="AD82" s="152"/>
      <c r="AE82" s="8"/>
      <c r="AF82" s="152"/>
      <c r="AG82" s="152"/>
      <c r="AH82" s="152"/>
      <c r="AI82" s="152"/>
      <c r="AJ82" s="152"/>
      <c r="AK82" s="152"/>
      <c r="AL82" s="152"/>
      <c r="AM82" s="152"/>
      <c r="AN82" s="152"/>
      <c r="AO82" s="152"/>
      <c r="AP82" s="152"/>
      <c r="AQ82" s="152"/>
      <c r="AR82" s="189"/>
      <c r="AS82" s="189"/>
      <c r="AT82" s="189"/>
      <c r="AU82" s="189"/>
    </row>
    <row r="83" spans="1:250" s="23"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153"/>
      <c r="AF83" s="8"/>
      <c r="AG83" s="8"/>
      <c r="AH83" s="8"/>
      <c r="AI83" s="8"/>
      <c r="AJ83" s="8"/>
      <c r="AK83" s="8"/>
      <c r="AL83" s="8"/>
      <c r="AM83" s="8"/>
      <c r="AN83" s="8"/>
      <c r="AO83" s="8"/>
      <c r="AP83" s="8"/>
      <c r="AQ83" s="8"/>
      <c r="AR83" s="8"/>
      <c r="AS83" s="8"/>
      <c r="AT83" s="8"/>
      <c r="AU83" s="8"/>
      <c r="AV83" s="8"/>
      <c r="AW83" s="8"/>
      <c r="AX83" s="8"/>
      <c r="AY83" s="8"/>
      <c r="AZ83" s="8"/>
      <c r="BA83" s="86"/>
      <c r="BB83" s="8"/>
      <c r="BC83" s="8"/>
      <c r="BD83" s="86"/>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6"/>
      <c r="CY83" s="8"/>
      <c r="CZ83" s="8"/>
      <c r="DA83" s="86"/>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6"/>
      <c r="EV83" s="8"/>
      <c r="EW83" s="8"/>
      <c r="EX83" s="86"/>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6"/>
      <c r="GS83" s="8"/>
      <c r="GT83" s="8"/>
      <c r="GU83" s="86"/>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6"/>
      <c r="IP83" s="8"/>
    </row>
    <row r="84" spans="1:250" s="136" customFormat="1">
      <c r="W84" s="153"/>
      <c r="X84" s="153"/>
      <c r="Y84" s="153"/>
      <c r="Z84" s="153"/>
      <c r="AA84" s="153"/>
      <c r="AB84" s="153"/>
      <c r="AC84" s="153"/>
      <c r="AD84" s="153"/>
      <c r="AE84" s="8"/>
      <c r="AF84" s="153"/>
      <c r="AG84" s="153"/>
      <c r="AH84" s="153"/>
      <c r="AI84" s="153"/>
      <c r="AJ84" s="153"/>
      <c r="AK84" s="153"/>
      <c r="AL84" s="153"/>
      <c r="AM84" s="153"/>
      <c r="AN84" s="153"/>
      <c r="AO84" s="153"/>
      <c r="AP84" s="153"/>
      <c r="AQ84" s="153"/>
      <c r="AR84" s="193"/>
      <c r="AS84" s="193"/>
      <c r="AT84" s="193"/>
      <c r="AU84" s="193"/>
    </row>
    <row r="87" spans="1:250">
      <c r="AE87" s="21"/>
    </row>
    <row r="88" spans="1:250">
      <c r="A88" s="21"/>
      <c r="B88" s="21"/>
      <c r="C88" s="21"/>
      <c r="D88" s="21"/>
      <c r="E88" s="21"/>
      <c r="F88" s="21"/>
      <c r="G88" s="21"/>
      <c r="H88" s="21"/>
      <c r="I88" s="21"/>
      <c r="J88" s="21"/>
      <c r="K88" s="21"/>
      <c r="L88" s="21"/>
      <c r="M88" s="21"/>
      <c r="N88" s="21"/>
      <c r="O88" s="21"/>
      <c r="P88" s="21"/>
      <c r="Q88" s="21"/>
      <c r="R88" s="21"/>
      <c r="S88" s="21"/>
      <c r="T88" s="21"/>
      <c r="U88" s="21"/>
      <c r="V88" s="21"/>
      <c r="Y88" s="21"/>
      <c r="Z88" s="21"/>
      <c r="AA88" s="21"/>
      <c r="AB88" s="21"/>
      <c r="AC88" s="21"/>
      <c r="AD88" s="21"/>
      <c r="AE88" s="26"/>
      <c r="AF88" s="21"/>
      <c r="AG88" s="21"/>
      <c r="AH88" s="21"/>
      <c r="AI88" s="21"/>
      <c r="AN88" s="21"/>
      <c r="AO88" s="21"/>
      <c r="AP88" s="21"/>
      <c r="AQ88" s="21"/>
    </row>
    <row r="89" spans="1:250">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row>
    <row r="90" spans="1:250">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row>
    <row r="91" spans="1:250">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row>
    <row r="92" spans="1:250">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row>
    <row r="93" spans="1:250">
      <c r="W93" s="26"/>
      <c r="X93" s="26"/>
      <c r="Y93" s="26"/>
      <c r="Z93" s="26"/>
      <c r="AA93" s="26"/>
      <c r="AB93" s="26"/>
      <c r="AC93" s="26"/>
      <c r="AD93" s="26"/>
      <c r="AE93" s="27"/>
      <c r="AF93" s="26"/>
      <c r="AG93" s="26"/>
      <c r="AH93" s="26"/>
      <c r="AI93" s="26"/>
      <c r="AJ93" s="26"/>
      <c r="AK93" s="26"/>
      <c r="AL93" s="26"/>
      <c r="AM93" s="26"/>
      <c r="AN93" s="26"/>
      <c r="AO93" s="26"/>
      <c r="AP93" s="26"/>
      <c r="AQ93" s="26"/>
      <c r="AR93" s="26"/>
      <c r="AS93" s="26"/>
      <c r="AT93" s="26"/>
      <c r="AU93" s="26"/>
    </row>
    <row r="94" spans="1:250" s="21" customFormat="1">
      <c r="W94" s="27"/>
      <c r="X94" s="27"/>
      <c r="Y94" s="27"/>
      <c r="Z94" s="27"/>
      <c r="AA94" s="27"/>
      <c r="AB94" s="27"/>
      <c r="AC94" s="27"/>
      <c r="AD94" s="27"/>
      <c r="AE94" s="26"/>
      <c r="AF94" s="27"/>
      <c r="AG94" s="27"/>
      <c r="AH94" s="27"/>
      <c r="AI94" s="27"/>
      <c r="AJ94" s="27"/>
      <c r="AK94" s="27"/>
      <c r="AL94" s="27"/>
      <c r="AM94" s="27"/>
      <c r="AN94" s="27"/>
      <c r="AO94" s="27"/>
      <c r="AP94" s="27"/>
      <c r="AQ94" s="27"/>
      <c r="AR94" s="27"/>
      <c r="AS94" s="27"/>
      <c r="AT94" s="27"/>
      <c r="AU94" s="27"/>
    </row>
    <row r="95" spans="1:250">
      <c r="W95" s="26"/>
      <c r="X95" s="26"/>
      <c r="Y95" s="26"/>
      <c r="Z95" s="26"/>
      <c r="AA95" s="26"/>
      <c r="AB95" s="26"/>
      <c r="AC95" s="26"/>
      <c r="AD95" s="26"/>
      <c r="AE95" s="26"/>
      <c r="AF95" s="26"/>
      <c r="AG95" s="26"/>
      <c r="AH95" s="26"/>
      <c r="AI95" s="26"/>
      <c r="AJ95" s="26"/>
      <c r="AK95" s="26"/>
      <c r="AL95" s="26"/>
      <c r="AM95" s="26"/>
      <c r="AN95" s="26"/>
      <c r="AO95" s="26"/>
      <c r="AP95" s="26"/>
      <c r="AQ95" s="26"/>
    </row>
    <row r="96" spans="1:250">
      <c r="W96" s="26"/>
      <c r="X96" s="26"/>
      <c r="Y96" s="26"/>
      <c r="Z96" s="26"/>
      <c r="AA96" s="26"/>
      <c r="AB96" s="26"/>
      <c r="AC96" s="26"/>
      <c r="AD96" s="26"/>
      <c r="AF96" s="26"/>
      <c r="AG96" s="26"/>
      <c r="AH96" s="26"/>
      <c r="AI96" s="26"/>
      <c r="AJ96" s="26"/>
      <c r="AK96" s="26"/>
      <c r="AL96" s="26"/>
      <c r="AM96" s="26"/>
      <c r="AN96" s="26"/>
      <c r="AO96" s="26"/>
      <c r="AP96" s="26"/>
      <c r="AQ96" s="26"/>
    </row>
  </sheetData>
  <phoneticPr fontId="3" type="noConversion"/>
  <pageMargins left="0.70866141732283472" right="0.70866141732283472" top="0.74803149606299213" bottom="0.74803149606299213" header="0.31496062992125984" footer="0.31496062992125984"/>
  <pageSetup paperSize="9" scale="59" orientation="portrait" r:id="rId1"/>
  <colBreaks count="2" manualBreakCount="2">
    <brk id="24" max="1048575" man="1"/>
    <brk id="4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HF69"/>
  <sheetViews>
    <sheetView showGridLines="0" zoomScaleNormal="100" workbookViewId="0"/>
  </sheetViews>
  <sheetFormatPr defaultRowHeight="15" customHeight="1" outlineLevelCol="1"/>
  <cols>
    <col min="1" max="1" width="69.85546875" style="591" customWidth="1"/>
    <col min="2" max="5" width="10.7109375" style="585" hidden="1" customWidth="1" outlineLevel="1"/>
    <col min="6" max="6" width="10.7109375" style="585" customWidth="1" collapsed="1"/>
    <col min="7" max="11" width="10.7109375" style="585" customWidth="1"/>
    <col min="12" max="20" width="11.28515625" style="1" customWidth="1"/>
    <col min="21" max="51" width="9.7109375" style="1" customWidth="1"/>
    <col min="52" max="16384" width="9.140625" style="1"/>
  </cols>
  <sheetData>
    <row r="1" spans="1:12" ht="15" customHeight="1">
      <c r="A1" s="587" t="s">
        <v>12</v>
      </c>
      <c r="B1" s="594"/>
      <c r="C1" s="594"/>
      <c r="D1" s="594"/>
      <c r="E1" s="594"/>
      <c r="F1" s="594"/>
      <c r="G1" s="594"/>
      <c r="H1" s="858"/>
      <c r="I1" s="858"/>
      <c r="J1" s="858"/>
      <c r="K1" s="858"/>
    </row>
    <row r="2" spans="1:12" ht="15" customHeight="1">
      <c r="A2" s="587" t="s">
        <v>254</v>
      </c>
      <c r="B2" s="594"/>
      <c r="C2" s="594"/>
      <c r="D2" s="594"/>
      <c r="E2" s="594"/>
      <c r="F2" s="693"/>
      <c r="G2" s="594"/>
      <c r="H2" s="594"/>
      <c r="I2" s="858"/>
      <c r="J2" s="858"/>
      <c r="K2" s="858"/>
    </row>
    <row r="3" spans="1:12" s="584" customFormat="1" ht="15.75">
      <c r="A3" s="588" t="s">
        <v>290</v>
      </c>
      <c r="B3" s="595">
        <v>2008</v>
      </c>
      <c r="C3" s="595">
        <v>2009</v>
      </c>
      <c r="D3" s="595">
        <v>2010</v>
      </c>
      <c r="E3" s="595">
        <v>2011</v>
      </c>
      <c r="F3" s="595">
        <v>2012</v>
      </c>
      <c r="G3" s="595">
        <v>2013</v>
      </c>
      <c r="H3" s="595">
        <v>2014</v>
      </c>
      <c r="I3" s="595">
        <v>2015</v>
      </c>
      <c r="J3" s="595">
        <v>2016</v>
      </c>
      <c r="K3" s="595">
        <v>2017</v>
      </c>
      <c r="L3" s="1220" t="s">
        <v>454</v>
      </c>
    </row>
    <row r="4" spans="1:12" s="584" customFormat="1" ht="15" customHeight="1">
      <c r="A4" s="891" t="s">
        <v>225</v>
      </c>
      <c r="B4" s="596"/>
      <c r="C4" s="597"/>
      <c r="D4" s="597"/>
      <c r="E4" s="597"/>
      <c r="F4" s="597"/>
      <c r="G4" s="597"/>
      <c r="H4" s="597"/>
      <c r="I4" s="597"/>
      <c r="K4" s="597"/>
      <c r="L4" s="1019"/>
    </row>
    <row r="5" spans="1:12" s="584" customFormat="1" ht="15" customHeight="1">
      <c r="A5" s="589" t="s">
        <v>226</v>
      </c>
      <c r="B5" s="597"/>
      <c r="C5" s="597"/>
      <c r="D5" s="597">
        <v>70490</v>
      </c>
      <c r="E5" s="597">
        <v>82274</v>
      </c>
      <c r="F5" s="597">
        <v>91417</v>
      </c>
      <c r="G5" s="597">
        <v>84803</v>
      </c>
      <c r="H5" s="597">
        <v>94614</v>
      </c>
      <c r="I5" s="1001">
        <v>99869</v>
      </c>
      <c r="J5" s="1001">
        <v>102420</v>
      </c>
      <c r="K5" s="1001"/>
      <c r="L5" s="1019"/>
    </row>
    <row r="6" spans="1:12" s="584" customFormat="1" ht="15" customHeight="1">
      <c r="A6" s="891" t="s">
        <v>227</v>
      </c>
      <c r="B6" s="597"/>
      <c r="C6" s="597"/>
      <c r="D6" s="597"/>
      <c r="E6" s="597"/>
      <c r="F6" s="597"/>
      <c r="G6" s="597"/>
      <c r="H6" s="597"/>
      <c r="I6" s="1001"/>
      <c r="J6" s="1001"/>
      <c r="K6" s="1001"/>
      <c r="L6" s="1019"/>
    </row>
    <row r="7" spans="1:12" s="585" customFormat="1" ht="15" customHeight="1">
      <c r="A7" s="589" t="s">
        <v>228</v>
      </c>
      <c r="B7" s="596"/>
      <c r="D7" s="597">
        <v>41466</v>
      </c>
      <c r="E7" s="597">
        <v>48032</v>
      </c>
      <c r="F7" s="597">
        <v>53635</v>
      </c>
      <c r="G7" s="597">
        <v>49079</v>
      </c>
      <c r="H7" s="597">
        <v>56460</v>
      </c>
      <c r="I7" s="1001">
        <v>56051</v>
      </c>
      <c r="J7" s="1001">
        <v>56276</v>
      </c>
      <c r="K7" s="1001"/>
      <c r="L7" s="1020"/>
    </row>
    <row r="8" spans="1:12" ht="15" customHeight="1">
      <c r="A8" s="589" t="s">
        <v>229</v>
      </c>
      <c r="B8" s="597"/>
      <c r="C8" s="597"/>
      <c r="D8" s="597">
        <v>14699</v>
      </c>
      <c r="E8" s="597">
        <v>15910</v>
      </c>
      <c r="F8" s="597">
        <v>18108</v>
      </c>
      <c r="G8" s="597">
        <v>18274</v>
      </c>
      <c r="H8" s="597">
        <v>20826</v>
      </c>
      <c r="I8" s="1001">
        <v>23619</v>
      </c>
      <c r="J8" s="1001">
        <v>26046</v>
      </c>
      <c r="K8" s="1001"/>
      <c r="L8" s="1021"/>
    </row>
    <row r="9" spans="1:12" s="585" customFormat="1" ht="15" customHeight="1">
      <c r="A9" s="589" t="s">
        <v>230</v>
      </c>
      <c r="B9" s="597">
        <v>7097</v>
      </c>
      <c r="C9" s="597">
        <v>5819</v>
      </c>
      <c r="D9" s="597">
        <v>4489</v>
      </c>
      <c r="E9" s="597">
        <v>5913</v>
      </c>
      <c r="F9" s="597">
        <v>7182</v>
      </c>
      <c r="G9" s="597">
        <v>7853</v>
      </c>
      <c r="H9" s="597">
        <v>7919</v>
      </c>
      <c r="I9" s="1001">
        <v>8658</v>
      </c>
      <c r="J9" s="1001">
        <v>8980</v>
      </c>
      <c r="K9" s="1001"/>
    </row>
    <row r="10" spans="1:12" s="585" customFormat="1" ht="15" customHeight="1">
      <c r="A10" s="589" t="s">
        <v>231</v>
      </c>
      <c r="B10" s="596">
        <v>3194</v>
      </c>
      <c r="C10" s="597">
        <v>2095</v>
      </c>
      <c r="D10" s="597">
        <v>3619</v>
      </c>
      <c r="E10" s="597">
        <v>3902</v>
      </c>
      <c r="F10" s="597">
        <v>4377</v>
      </c>
      <c r="G10" s="597">
        <v>4286</v>
      </c>
      <c r="H10" s="597">
        <v>4169</v>
      </c>
      <c r="I10" s="1001">
        <v>7484</v>
      </c>
      <c r="J10" s="1001">
        <v>5087</v>
      </c>
      <c r="K10" s="1001"/>
    </row>
    <row r="11" spans="1:12" s="585" customFormat="1" ht="15" customHeight="1">
      <c r="A11" s="589" t="s">
        <v>232</v>
      </c>
      <c r="B11" s="597">
        <v>6440</v>
      </c>
      <c r="C11" s="597">
        <v>2528</v>
      </c>
      <c r="D11" s="597">
        <v>6217</v>
      </c>
      <c r="E11" s="597">
        <v>8517</v>
      </c>
      <c r="F11" s="597">
        <v>8115</v>
      </c>
      <c r="G11" s="597">
        <v>5311</v>
      </c>
      <c r="H11" s="597">
        <v>5240</v>
      </c>
      <c r="I11" s="1001">
        <v>4057</v>
      </c>
      <c r="J11" s="1001">
        <v>6031</v>
      </c>
      <c r="K11" s="1001"/>
    </row>
    <row r="12" spans="1:12" s="585" customFormat="1" ht="15" customHeight="1">
      <c r="A12" s="589" t="s">
        <v>233</v>
      </c>
      <c r="B12" s="598" t="s">
        <v>217</v>
      </c>
      <c r="C12" s="598" t="s">
        <v>217</v>
      </c>
      <c r="D12" s="598" t="s">
        <v>217</v>
      </c>
      <c r="E12" s="597">
        <v>6067</v>
      </c>
      <c r="F12" s="598" t="s">
        <v>217</v>
      </c>
      <c r="G12" s="598" t="s">
        <v>217</v>
      </c>
      <c r="H12" s="598" t="s">
        <v>217</v>
      </c>
      <c r="I12" s="1005">
        <v>7305</v>
      </c>
      <c r="J12" s="1005"/>
      <c r="K12" s="1005"/>
      <c r="L12" s="592"/>
    </row>
    <row r="13" spans="1:12" s="585" customFormat="1" ht="15" customHeight="1">
      <c r="A13" s="589" t="s">
        <v>234</v>
      </c>
      <c r="B13" s="596" t="s">
        <v>217</v>
      </c>
      <c r="C13" s="598" t="s">
        <v>217</v>
      </c>
      <c r="D13" s="598" t="s">
        <v>217</v>
      </c>
      <c r="E13" s="598" t="s">
        <v>217</v>
      </c>
      <c r="F13" s="598" t="s">
        <v>217</v>
      </c>
      <c r="G13" s="598" t="s">
        <v>217</v>
      </c>
      <c r="H13" s="598" t="s">
        <v>217</v>
      </c>
      <c r="I13" s="1005" t="s">
        <v>217</v>
      </c>
      <c r="J13" s="1005"/>
      <c r="K13" s="1005"/>
    </row>
    <row r="14" spans="1:12" s="585" customFormat="1">
      <c r="A14" s="588" t="s">
        <v>291</v>
      </c>
      <c r="B14" s="595">
        <v>2008</v>
      </c>
      <c r="C14" s="595">
        <v>2009</v>
      </c>
      <c r="D14" s="595">
        <f>D$3</f>
        <v>2010</v>
      </c>
      <c r="E14" s="595">
        <f>E$3</f>
        <v>2011</v>
      </c>
      <c r="F14" s="595">
        <f>F$3</f>
        <v>2012</v>
      </c>
      <c r="G14" s="595">
        <f>G$3</f>
        <v>2013</v>
      </c>
      <c r="H14" s="595">
        <v>2014</v>
      </c>
      <c r="I14" s="595">
        <v>2015</v>
      </c>
      <c r="J14" s="595">
        <v>2016</v>
      </c>
      <c r="K14" s="595"/>
    </row>
    <row r="15" spans="1:12" s="585" customFormat="1" ht="15" customHeight="1">
      <c r="A15" s="589" t="s">
        <v>292</v>
      </c>
      <c r="B15" s="597"/>
      <c r="C15" s="597"/>
      <c r="D15" s="597"/>
      <c r="E15" s="597"/>
      <c r="F15" s="597"/>
      <c r="G15" s="597"/>
      <c r="H15" s="597">
        <v>34</v>
      </c>
      <c r="I15" s="1001">
        <v>33</v>
      </c>
      <c r="J15" s="1001">
        <v>33</v>
      </c>
      <c r="K15" s="1001"/>
    </row>
    <row r="16" spans="1:12" s="585" customFormat="1" ht="15" customHeight="1">
      <c r="A16" s="589" t="s">
        <v>393</v>
      </c>
      <c r="B16" s="597"/>
      <c r="C16" s="597"/>
      <c r="D16" s="597"/>
      <c r="E16" s="597"/>
      <c r="F16" s="597"/>
      <c r="G16" s="597"/>
      <c r="H16" s="597"/>
      <c r="I16" s="1001"/>
      <c r="J16" s="1001">
        <v>39</v>
      </c>
      <c r="K16" s="1001"/>
    </row>
    <row r="17" spans="1:11" s="585" customFormat="1" ht="15" customHeight="1">
      <c r="A17" s="589" t="s">
        <v>409</v>
      </c>
      <c r="B17" s="596">
        <v>140</v>
      </c>
      <c r="C17" s="597">
        <v>101</v>
      </c>
      <c r="D17" s="597">
        <v>116</v>
      </c>
      <c r="E17" s="597">
        <v>132</v>
      </c>
      <c r="F17" s="597">
        <v>140</v>
      </c>
      <c r="G17" s="597">
        <v>136</v>
      </c>
      <c r="H17" s="597">
        <v>130</v>
      </c>
      <c r="I17" s="1001">
        <v>117</v>
      </c>
      <c r="J17" s="1001">
        <v>104</v>
      </c>
      <c r="K17" s="1001"/>
    </row>
    <row r="18" spans="1:11" s="585" customFormat="1" ht="15" customHeight="1">
      <c r="A18" s="589" t="s">
        <v>410</v>
      </c>
      <c r="B18" s="596">
        <v>276</v>
      </c>
      <c r="C18" s="597">
        <v>251</v>
      </c>
      <c r="D18" s="597">
        <v>287</v>
      </c>
      <c r="E18" s="597">
        <v>305</v>
      </c>
      <c r="F18" s="597">
        <v>301</v>
      </c>
      <c r="G18" s="597">
        <v>304</v>
      </c>
      <c r="H18" s="597">
        <v>347</v>
      </c>
      <c r="I18" s="1001">
        <v>343</v>
      </c>
      <c r="J18" s="1001">
        <v>349</v>
      </c>
      <c r="K18" s="1001"/>
    </row>
    <row r="19" spans="1:11" s="585" customFormat="1" ht="15" customHeight="1">
      <c r="A19" s="589" t="s">
        <v>411</v>
      </c>
      <c r="B19" s="596">
        <v>416</v>
      </c>
      <c r="C19" s="597">
        <v>352</v>
      </c>
      <c r="D19" s="597">
        <v>403</v>
      </c>
      <c r="E19" s="597">
        <v>437</v>
      </c>
      <c r="F19" s="597">
        <v>441</v>
      </c>
      <c r="G19" s="597">
        <v>440</v>
      </c>
      <c r="H19" s="597">
        <v>477</v>
      </c>
      <c r="I19" s="1001">
        <v>460</v>
      </c>
      <c r="J19" s="1001">
        <v>454</v>
      </c>
      <c r="K19" s="1001"/>
    </row>
    <row r="20" spans="1:11" s="585" customFormat="1" ht="15" customHeight="1">
      <c r="A20" s="589" t="s">
        <v>412</v>
      </c>
      <c r="B20" s="597"/>
      <c r="C20" s="597"/>
      <c r="D20" s="597"/>
      <c r="E20" s="597"/>
      <c r="F20" s="597"/>
      <c r="G20" s="597"/>
      <c r="H20" s="711">
        <v>9</v>
      </c>
      <c r="I20" s="1002">
        <v>8.6</v>
      </c>
      <c r="J20" s="1002">
        <v>8.1999999999999993</v>
      </c>
      <c r="K20" s="1002"/>
    </row>
    <row r="21" spans="1:11" s="585" customFormat="1" ht="15" customHeight="1">
      <c r="A21" s="589" t="s">
        <v>413</v>
      </c>
      <c r="B21" s="597"/>
      <c r="C21" s="597"/>
      <c r="D21" s="597"/>
      <c r="E21" s="597"/>
      <c r="F21" s="597"/>
      <c r="G21" s="597"/>
      <c r="H21" s="597" t="s">
        <v>217</v>
      </c>
      <c r="I21" s="1001">
        <v>320</v>
      </c>
      <c r="J21" s="1001">
        <v>296</v>
      </c>
      <c r="K21" s="1001"/>
    </row>
    <row r="22" spans="1:11" s="585" customFormat="1" ht="15" customHeight="1">
      <c r="A22" s="589" t="s">
        <v>414</v>
      </c>
      <c r="B22" s="597"/>
      <c r="C22" s="597"/>
      <c r="D22" s="597"/>
      <c r="E22" s="597"/>
      <c r="F22" s="597"/>
      <c r="G22" s="597"/>
      <c r="H22" s="597" t="s">
        <v>217</v>
      </c>
      <c r="I22" s="1002">
        <v>6</v>
      </c>
      <c r="J22" s="1002">
        <v>5.3</v>
      </c>
      <c r="K22" s="1002"/>
    </row>
    <row r="23" spans="1:11" s="585" customFormat="1" ht="19.5" customHeight="1">
      <c r="A23" s="589" t="s">
        <v>416</v>
      </c>
      <c r="B23" s="596">
        <v>30</v>
      </c>
      <c r="C23" s="597">
        <v>21</v>
      </c>
      <c r="D23" s="597">
        <v>24</v>
      </c>
      <c r="E23" s="597">
        <v>28</v>
      </c>
      <c r="F23" s="597">
        <v>29</v>
      </c>
      <c r="G23" s="597">
        <v>29</v>
      </c>
      <c r="H23" s="597">
        <v>27</v>
      </c>
      <c r="I23" s="1001">
        <v>24</v>
      </c>
      <c r="J23" s="1001">
        <v>22</v>
      </c>
      <c r="K23" s="1001"/>
    </row>
    <row r="24" spans="1:11" s="585" customFormat="1" ht="17.25" customHeight="1">
      <c r="A24" s="589" t="s">
        <v>417</v>
      </c>
      <c r="B24" s="596">
        <v>90</v>
      </c>
      <c r="C24" s="597">
        <v>78</v>
      </c>
      <c r="D24" s="597">
        <v>88</v>
      </c>
      <c r="E24" s="597">
        <v>98</v>
      </c>
      <c r="F24" s="597">
        <v>76</v>
      </c>
      <c r="G24" s="597">
        <v>80</v>
      </c>
      <c r="H24" s="597">
        <v>97</v>
      </c>
      <c r="I24" s="1001">
        <v>99</v>
      </c>
      <c r="J24" s="1001">
        <v>100</v>
      </c>
      <c r="K24" s="1001"/>
    </row>
    <row r="25" spans="1:11" s="585" customFormat="1" ht="15" customHeight="1">
      <c r="A25" s="589" t="s">
        <v>418</v>
      </c>
      <c r="B25" s="596">
        <v>120</v>
      </c>
      <c r="C25" s="597">
        <v>99</v>
      </c>
      <c r="D25" s="597">
        <v>112</v>
      </c>
      <c r="E25" s="597">
        <v>126</v>
      </c>
      <c r="F25" s="597">
        <v>105</v>
      </c>
      <c r="G25" s="597">
        <v>109</v>
      </c>
      <c r="H25" s="597">
        <v>124</v>
      </c>
      <c r="I25" s="1001">
        <v>123</v>
      </c>
      <c r="J25" s="1001">
        <v>122</v>
      </c>
      <c r="K25" s="1001"/>
    </row>
    <row r="26" spans="1:11" s="585" customFormat="1" ht="15" customHeight="1">
      <c r="A26" s="589" t="s">
        <v>419</v>
      </c>
      <c r="B26" s="596">
        <v>305</v>
      </c>
      <c r="C26" s="597">
        <v>206</v>
      </c>
      <c r="D26" s="597">
        <v>194</v>
      </c>
      <c r="E26" s="597">
        <v>214</v>
      </c>
      <c r="F26" s="597">
        <v>227</v>
      </c>
      <c r="G26" s="597">
        <v>200</v>
      </c>
      <c r="H26" s="597">
        <v>206</v>
      </c>
      <c r="I26" s="1001">
        <v>211</v>
      </c>
      <c r="J26" s="1001">
        <v>191</v>
      </c>
      <c r="K26" s="1001"/>
    </row>
    <row r="27" spans="1:11" s="585" customFormat="1" ht="15" customHeight="1">
      <c r="A27" s="589" t="s">
        <v>415</v>
      </c>
      <c r="B27" s="596"/>
      <c r="C27" s="597"/>
      <c r="D27" s="597"/>
      <c r="E27" s="597"/>
      <c r="F27" s="597"/>
      <c r="G27" s="597"/>
      <c r="H27" s="711">
        <v>3.9</v>
      </c>
      <c r="I27" s="1002">
        <v>4</v>
      </c>
      <c r="J27" s="1002">
        <v>3.4</v>
      </c>
      <c r="K27" s="1002"/>
    </row>
    <row r="28" spans="1:11" s="585" customFormat="1" ht="15" customHeight="1">
      <c r="A28" s="589" t="s">
        <v>293</v>
      </c>
      <c r="B28" s="596">
        <v>88</v>
      </c>
      <c r="C28" s="597">
        <v>87</v>
      </c>
      <c r="D28" s="597">
        <v>88</v>
      </c>
      <c r="E28" s="597">
        <v>95</v>
      </c>
      <c r="F28" s="597">
        <v>92</v>
      </c>
      <c r="G28" s="597">
        <v>93</v>
      </c>
      <c r="H28" s="597">
        <v>93</v>
      </c>
      <c r="I28" s="1001">
        <v>94</v>
      </c>
      <c r="J28" s="1001">
        <v>94</v>
      </c>
      <c r="K28" s="1001"/>
    </row>
    <row r="29" spans="1:11" s="585" customFormat="1">
      <c r="A29" s="588" t="s">
        <v>294</v>
      </c>
      <c r="B29" s="595">
        <v>2008</v>
      </c>
      <c r="C29" s="595">
        <v>2009</v>
      </c>
      <c r="D29" s="595">
        <f>D$3</f>
        <v>2010</v>
      </c>
      <c r="E29" s="595">
        <f>E$3</f>
        <v>2011</v>
      </c>
      <c r="F29" s="595">
        <f>F$3</f>
        <v>2012</v>
      </c>
      <c r="G29" s="595">
        <f>G$3</f>
        <v>2013</v>
      </c>
      <c r="H29" s="595">
        <v>2014</v>
      </c>
      <c r="I29" s="595">
        <v>2015</v>
      </c>
      <c r="J29" s="595">
        <v>2016</v>
      </c>
      <c r="K29" s="595"/>
    </row>
    <row r="30" spans="1:11" s="585" customFormat="1" ht="15" customHeight="1">
      <c r="A30" s="590" t="s">
        <v>236</v>
      </c>
      <c r="B30" s="596">
        <v>68</v>
      </c>
      <c r="C30" s="597">
        <v>67</v>
      </c>
      <c r="D30" s="597">
        <v>61</v>
      </c>
      <c r="E30" s="597">
        <v>62</v>
      </c>
      <c r="F30" s="597">
        <v>62</v>
      </c>
      <c r="G30" s="597">
        <v>63</v>
      </c>
      <c r="H30" s="597">
        <v>63</v>
      </c>
      <c r="I30" s="1001">
        <v>64</v>
      </c>
      <c r="J30" s="1001">
        <v>65</v>
      </c>
      <c r="K30" s="1001"/>
    </row>
    <row r="31" spans="1:11" s="585" customFormat="1" ht="15" customHeight="1">
      <c r="A31" s="590" t="s">
        <v>237</v>
      </c>
      <c r="B31" s="596">
        <v>32</v>
      </c>
      <c r="C31" s="597">
        <v>33</v>
      </c>
      <c r="D31" s="597">
        <v>39</v>
      </c>
      <c r="E31" s="597">
        <v>38</v>
      </c>
      <c r="F31" s="597">
        <v>38</v>
      </c>
      <c r="G31" s="597">
        <v>37</v>
      </c>
      <c r="H31" s="597">
        <v>37</v>
      </c>
      <c r="I31" s="1001">
        <v>36</v>
      </c>
      <c r="J31" s="1001">
        <v>35</v>
      </c>
      <c r="K31" s="1001"/>
    </row>
    <row r="32" spans="1:11" s="585" customFormat="1" ht="15" customHeight="1">
      <c r="A32" s="590" t="s">
        <v>238</v>
      </c>
      <c r="B32" s="596"/>
      <c r="C32" s="711">
        <v>10</v>
      </c>
      <c r="D32" s="711">
        <v>7</v>
      </c>
      <c r="E32" s="711">
        <v>7.4</v>
      </c>
      <c r="F32" s="711">
        <v>7.4</v>
      </c>
      <c r="G32" s="711">
        <v>7.4</v>
      </c>
      <c r="H32" s="711">
        <v>6.6</v>
      </c>
      <c r="I32" s="1002">
        <v>6.2</v>
      </c>
      <c r="J32" s="1002">
        <v>5.8</v>
      </c>
      <c r="K32" s="1002"/>
    </row>
    <row r="33" spans="1:11" s="585" customFormat="1" ht="15" customHeight="1">
      <c r="A33" s="590" t="s">
        <v>239</v>
      </c>
      <c r="B33" s="596"/>
      <c r="C33" s="597"/>
      <c r="D33" s="597"/>
      <c r="E33" s="711">
        <v>7.7</v>
      </c>
      <c r="F33" s="711">
        <v>9.1999999999999993</v>
      </c>
      <c r="G33" s="711">
        <v>9.5</v>
      </c>
      <c r="H33" s="711">
        <v>5.8</v>
      </c>
      <c r="I33" s="1002">
        <v>5.4</v>
      </c>
      <c r="J33" s="1002">
        <v>4.9000000000000004</v>
      </c>
      <c r="K33" s="1002"/>
    </row>
    <row r="34" spans="1:11" s="585" customFormat="1" ht="15" customHeight="1">
      <c r="A34" s="590" t="s">
        <v>295</v>
      </c>
      <c r="B34" s="596"/>
      <c r="C34" s="597"/>
      <c r="D34" s="597"/>
      <c r="E34" s="711"/>
      <c r="F34" s="711"/>
      <c r="G34" s="711"/>
      <c r="H34" s="711">
        <v>6.3</v>
      </c>
      <c r="I34" s="1002">
        <v>5.9</v>
      </c>
      <c r="J34" s="1002">
        <v>5.5</v>
      </c>
      <c r="K34" s="1002"/>
    </row>
    <row r="35" spans="1:11" s="585" customFormat="1" ht="15" customHeight="1">
      <c r="A35" s="590" t="s">
        <v>394</v>
      </c>
      <c r="B35" s="897">
        <v>74</v>
      </c>
      <c r="C35" s="597">
        <v>67</v>
      </c>
      <c r="D35" s="597">
        <v>74</v>
      </c>
      <c r="E35" s="897">
        <v>84</v>
      </c>
      <c r="F35" s="897">
        <v>83</v>
      </c>
      <c r="G35" s="597">
        <v>82</v>
      </c>
      <c r="H35" s="597">
        <v>82</v>
      </c>
      <c r="I35" s="1001">
        <v>84</v>
      </c>
      <c r="J35" s="1001">
        <v>88</v>
      </c>
      <c r="K35" s="1001"/>
    </row>
    <row r="36" spans="1:11" s="585" customFormat="1" ht="15" customHeight="1">
      <c r="A36" s="590" t="s">
        <v>248</v>
      </c>
      <c r="B36" s="899">
        <v>16.600000000000001</v>
      </c>
      <c r="C36" s="900">
        <v>17</v>
      </c>
      <c r="D36" s="900">
        <v>16.3</v>
      </c>
      <c r="E36" s="900">
        <v>16.8</v>
      </c>
      <c r="F36" s="900">
        <v>16.899999999999999</v>
      </c>
      <c r="G36" s="900">
        <v>16.8</v>
      </c>
      <c r="H36" s="900">
        <v>17.100000000000001</v>
      </c>
      <c r="I36" s="1003">
        <v>17.3</v>
      </c>
      <c r="J36" s="1003">
        <v>17.600000000000001</v>
      </c>
      <c r="K36" s="1003"/>
    </row>
    <row r="37" spans="1:11" s="585" customFormat="1" ht="15" customHeight="1">
      <c r="A37" s="590" t="s">
        <v>249</v>
      </c>
      <c r="B37" s="899">
        <v>12.9</v>
      </c>
      <c r="C37" s="900">
        <v>13.6</v>
      </c>
      <c r="D37" s="900">
        <v>13.5</v>
      </c>
      <c r="E37" s="900">
        <v>14.6</v>
      </c>
      <c r="F37" s="900">
        <v>15.1</v>
      </c>
      <c r="G37" s="900">
        <v>16.2</v>
      </c>
      <c r="H37" s="900">
        <v>16.600000000000001</v>
      </c>
      <c r="I37" s="1003">
        <v>17.100000000000001</v>
      </c>
      <c r="J37" s="1003">
        <v>17.5</v>
      </c>
      <c r="K37" s="1003"/>
    </row>
    <row r="38" spans="1:11" s="585" customFormat="1" ht="15" customHeight="1">
      <c r="A38" s="590" t="s">
        <v>250</v>
      </c>
      <c r="B38" s="596"/>
      <c r="C38" s="597">
        <v>39</v>
      </c>
      <c r="D38" s="597">
        <v>40</v>
      </c>
      <c r="E38" s="597">
        <v>44</v>
      </c>
      <c r="F38" s="597">
        <v>49</v>
      </c>
      <c r="G38" s="597">
        <v>52</v>
      </c>
      <c r="H38" s="597">
        <v>54</v>
      </c>
      <c r="I38" s="1001">
        <v>52</v>
      </c>
      <c r="J38" s="1001">
        <v>57</v>
      </c>
      <c r="K38" s="1001"/>
    </row>
    <row r="39" spans="1:11" s="585" customFormat="1" ht="15" customHeight="1">
      <c r="A39" s="590" t="s">
        <v>395</v>
      </c>
      <c r="B39" s="899"/>
      <c r="C39" s="900"/>
      <c r="D39" s="900"/>
      <c r="E39" s="900"/>
      <c r="F39" s="900"/>
      <c r="G39" s="900"/>
      <c r="H39" s="900"/>
      <c r="I39" s="1003"/>
      <c r="J39" s="1017">
        <v>67</v>
      </c>
      <c r="K39" s="1017"/>
    </row>
    <row r="40" spans="1:11" s="585" customFormat="1" ht="15" customHeight="1">
      <c r="A40" s="590" t="s">
        <v>396</v>
      </c>
      <c r="B40" s="899"/>
      <c r="C40" s="900"/>
      <c r="D40" s="900"/>
      <c r="E40" s="900"/>
      <c r="F40" s="900"/>
      <c r="G40" s="900"/>
      <c r="H40" s="900"/>
      <c r="I40" s="1017">
        <v>21</v>
      </c>
      <c r="J40" s="1017">
        <v>22</v>
      </c>
      <c r="K40" s="1017"/>
    </row>
    <row r="41" spans="1:11" s="585" customFormat="1" ht="15" customHeight="1">
      <c r="A41" s="590" t="s">
        <v>397</v>
      </c>
      <c r="B41" s="899"/>
      <c r="C41" s="900"/>
      <c r="D41" s="900"/>
      <c r="E41" s="900"/>
      <c r="F41" s="900"/>
      <c r="G41" s="900"/>
      <c r="H41" s="1017">
        <v>68</v>
      </c>
      <c r="I41" s="1003"/>
      <c r="J41" s="1017">
        <v>74</v>
      </c>
      <c r="K41" s="1017"/>
    </row>
    <row r="42" spans="1:11" s="585" customFormat="1">
      <c r="A42" s="588" t="s">
        <v>296</v>
      </c>
      <c r="B42" s="595">
        <v>2008</v>
      </c>
      <c r="C42" s="595">
        <v>2009</v>
      </c>
      <c r="D42" s="595">
        <f>D$3</f>
        <v>2010</v>
      </c>
      <c r="E42" s="595">
        <f>E$3</f>
        <v>2011</v>
      </c>
      <c r="F42" s="595">
        <f>F$3</f>
        <v>2012</v>
      </c>
      <c r="G42" s="595">
        <f>G$3</f>
        <v>2013</v>
      </c>
      <c r="H42" s="595">
        <v>2014</v>
      </c>
      <c r="I42" s="595">
        <v>2015</v>
      </c>
      <c r="J42" s="595">
        <v>2016</v>
      </c>
      <c r="K42" s="595"/>
    </row>
    <row r="43" spans="1:11" s="585" customFormat="1" ht="15" customHeight="1">
      <c r="A43" s="590" t="s">
        <v>240</v>
      </c>
      <c r="B43" s="596">
        <v>881</v>
      </c>
      <c r="C43" s="597">
        <v>652</v>
      </c>
      <c r="D43" s="597">
        <v>561</v>
      </c>
      <c r="E43" s="597">
        <v>370</v>
      </c>
      <c r="F43" s="597">
        <v>391</v>
      </c>
      <c r="G43" s="597">
        <v>415</v>
      </c>
      <c r="H43" s="597">
        <v>389</v>
      </c>
      <c r="I43" s="1001">
        <v>292</v>
      </c>
      <c r="J43" s="1001">
        <v>285</v>
      </c>
      <c r="K43" s="1001"/>
    </row>
    <row r="44" spans="1:11" s="585" customFormat="1" ht="15" customHeight="1">
      <c r="A44" s="590" t="s">
        <v>241</v>
      </c>
      <c r="B44" s="898">
        <v>13.8</v>
      </c>
      <c r="C44" s="897">
        <v>11.4</v>
      </c>
      <c r="D44" s="711">
        <v>9.4</v>
      </c>
      <c r="E44" s="711">
        <v>5.5</v>
      </c>
      <c r="F44" s="711">
        <v>5.2</v>
      </c>
      <c r="G44" s="711">
        <v>5.4</v>
      </c>
      <c r="H44" s="711">
        <v>4.7</v>
      </c>
      <c r="I44" s="1002">
        <v>3.6</v>
      </c>
      <c r="J44" s="1002">
        <v>3.5</v>
      </c>
      <c r="K44" s="1002"/>
    </row>
    <row r="45" spans="1:11" s="585" customFormat="1" ht="15" customHeight="1">
      <c r="A45" s="590" t="s">
        <v>242</v>
      </c>
      <c r="B45" s="596"/>
      <c r="C45" s="597"/>
      <c r="D45" s="597"/>
      <c r="E45" s="597">
        <v>101</v>
      </c>
      <c r="F45" s="597">
        <v>104</v>
      </c>
      <c r="G45" s="597">
        <v>140</v>
      </c>
      <c r="H45" s="597">
        <v>128</v>
      </c>
      <c r="I45" s="1001">
        <v>114</v>
      </c>
      <c r="J45" s="1001">
        <v>109</v>
      </c>
      <c r="K45" s="1001"/>
    </row>
    <row r="46" spans="1:11" s="585" customFormat="1" ht="15" customHeight="1">
      <c r="A46" s="590" t="s">
        <v>243</v>
      </c>
      <c r="B46" s="596"/>
      <c r="C46" s="597"/>
      <c r="D46" s="597"/>
      <c r="E46" s="597">
        <v>1490</v>
      </c>
      <c r="F46" s="597">
        <v>1710</v>
      </c>
      <c r="G46" s="597">
        <v>1620</v>
      </c>
      <c r="H46" s="597">
        <v>1713</v>
      </c>
      <c r="I46" s="1001">
        <v>1395</v>
      </c>
      <c r="J46" s="1001">
        <v>1232</v>
      </c>
      <c r="K46" s="1001"/>
    </row>
    <row r="47" spans="1:11" s="585" customFormat="1" ht="15" customHeight="1">
      <c r="A47" s="590" t="s">
        <v>244</v>
      </c>
      <c r="B47" s="596"/>
      <c r="C47" s="597"/>
      <c r="D47" s="597"/>
      <c r="E47" s="897">
        <v>22.8</v>
      </c>
      <c r="F47" s="897">
        <v>23.4</v>
      </c>
      <c r="G47" s="711">
        <v>21</v>
      </c>
      <c r="H47" s="711">
        <v>20.8</v>
      </c>
      <c r="I47" s="1002">
        <v>17.3</v>
      </c>
      <c r="J47" s="1002">
        <v>15.2</v>
      </c>
      <c r="K47" s="1002"/>
    </row>
    <row r="48" spans="1:11" s="585" customFormat="1" ht="15" customHeight="1">
      <c r="A48" s="590" t="s">
        <v>245</v>
      </c>
      <c r="B48" s="596">
        <v>0</v>
      </c>
      <c r="C48" s="597">
        <v>2</v>
      </c>
      <c r="D48" s="597">
        <v>0</v>
      </c>
      <c r="E48" s="597">
        <v>1</v>
      </c>
      <c r="F48" s="597">
        <v>3</v>
      </c>
      <c r="G48" s="597">
        <v>0</v>
      </c>
      <c r="H48" s="597">
        <v>1</v>
      </c>
      <c r="I48" s="1001">
        <v>0</v>
      </c>
      <c r="J48" s="1001">
        <v>1</v>
      </c>
      <c r="K48" s="1001"/>
    </row>
    <row r="49" spans="1:214" s="585" customFormat="1" ht="15" customHeight="1">
      <c r="A49" s="590" t="s">
        <v>246</v>
      </c>
      <c r="B49" s="898">
        <v>2.2999999999999998</v>
      </c>
      <c r="C49" s="897">
        <v>2.1</v>
      </c>
      <c r="D49" s="897">
        <v>2.1</v>
      </c>
      <c r="E49" s="711">
        <v>1.9</v>
      </c>
      <c r="F49" s="897">
        <v>2.1</v>
      </c>
      <c r="G49" s="711">
        <v>2</v>
      </c>
      <c r="H49" s="711">
        <v>1.9</v>
      </c>
      <c r="I49" s="1002">
        <v>1.9</v>
      </c>
      <c r="J49" s="1002">
        <v>2</v>
      </c>
      <c r="K49" s="1002"/>
    </row>
    <row r="50" spans="1:214" s="585" customFormat="1" ht="15" customHeight="1">
      <c r="A50" s="590" t="s">
        <v>247</v>
      </c>
      <c r="B50" s="712"/>
      <c r="C50" s="711"/>
      <c r="D50" s="711"/>
      <c r="E50" s="711">
        <v>2</v>
      </c>
      <c r="F50" s="711">
        <v>2.1</v>
      </c>
      <c r="G50" s="711">
        <v>2.1</v>
      </c>
      <c r="H50" s="711">
        <v>2</v>
      </c>
      <c r="I50" s="1002">
        <v>2</v>
      </c>
      <c r="J50" s="1002">
        <v>2.1</v>
      </c>
      <c r="K50" s="1002"/>
    </row>
    <row r="51" spans="1:214" s="585" customFormat="1">
      <c r="A51" s="588" t="s">
        <v>251</v>
      </c>
      <c r="B51" s="595">
        <v>2008</v>
      </c>
      <c r="C51" s="595">
        <v>2009</v>
      </c>
      <c r="D51" s="595">
        <f>D$3</f>
        <v>2010</v>
      </c>
      <c r="E51" s="595">
        <f>E$3</f>
        <v>2011</v>
      </c>
      <c r="F51" s="595">
        <f>F$3</f>
        <v>2012</v>
      </c>
      <c r="G51" s="595">
        <f>G$3</f>
        <v>2013</v>
      </c>
      <c r="H51" s="595">
        <v>2014</v>
      </c>
      <c r="I51" s="595">
        <v>2015</v>
      </c>
      <c r="J51" s="595">
        <v>2016</v>
      </c>
      <c r="K51" s="595"/>
    </row>
    <row r="52" spans="1:214" s="585" customFormat="1" ht="15" customHeight="1">
      <c r="A52" s="590" t="s">
        <v>420</v>
      </c>
      <c r="B52" s="596"/>
      <c r="C52" s="597"/>
      <c r="D52" s="597"/>
      <c r="E52" s="597"/>
      <c r="F52" s="597"/>
      <c r="G52" s="597"/>
      <c r="H52" s="711"/>
      <c r="I52" s="1001">
        <v>99</v>
      </c>
      <c r="J52" s="1001">
        <v>99</v>
      </c>
      <c r="K52" s="1001"/>
    </row>
    <row r="53" spans="1:214" s="585" customFormat="1" ht="15" customHeight="1">
      <c r="A53" s="590" t="s">
        <v>421</v>
      </c>
      <c r="B53" s="596"/>
      <c r="C53" s="597"/>
      <c r="D53" s="597"/>
      <c r="E53" s="597"/>
      <c r="F53" s="597"/>
      <c r="G53" s="597"/>
      <c r="H53" s="711"/>
      <c r="I53" s="1002"/>
      <c r="J53" s="1001">
        <v>64</v>
      </c>
      <c r="K53" s="1001"/>
    </row>
    <row r="54" spans="1:214" s="585" customFormat="1" ht="15" customHeight="1">
      <c r="A54" s="590" t="s">
        <v>297</v>
      </c>
      <c r="B54" s="596"/>
      <c r="C54" s="597"/>
      <c r="D54" s="597"/>
      <c r="E54" s="597" t="s">
        <v>235</v>
      </c>
      <c r="F54" s="597" t="s">
        <v>235</v>
      </c>
      <c r="G54" s="597">
        <v>72</v>
      </c>
      <c r="H54" s="597">
        <v>82</v>
      </c>
      <c r="I54" s="1001">
        <v>88</v>
      </c>
      <c r="J54" s="1001">
        <v>88</v>
      </c>
      <c r="K54" s="1001"/>
    </row>
    <row r="55" spans="1:214" ht="14.25" customHeight="1">
      <c r="A55" s="1023" t="s">
        <v>422</v>
      </c>
      <c r="B55" s="599"/>
      <c r="C55" s="600"/>
      <c r="D55" s="600"/>
      <c r="E55" s="600"/>
      <c r="F55" s="600"/>
      <c r="G55" s="600"/>
      <c r="H55" s="600"/>
      <c r="I55" s="1004"/>
      <c r="J55" s="1004"/>
      <c r="K55" s="1004"/>
    </row>
    <row r="56" spans="1:214" s="586" customFormat="1" ht="45" customHeight="1">
      <c r="A56" s="1229" t="s">
        <v>403</v>
      </c>
      <c r="B56" s="1229"/>
      <c r="C56" s="1229"/>
      <c r="D56" s="1229"/>
      <c r="E56" s="1229"/>
      <c r="F56" s="1229"/>
      <c r="G56" s="1229"/>
      <c r="H56" s="1229"/>
      <c r="I56" s="1229"/>
      <c r="J56" s="1229"/>
      <c r="K56" s="1229"/>
      <c r="L56" s="1229"/>
      <c r="M56" s="1229"/>
      <c r="N56" s="1229"/>
      <c r="O56" s="1229"/>
      <c r="P56" s="1229"/>
      <c r="Q56" s="1"/>
      <c r="R56" s="585"/>
      <c r="S56" s="1"/>
      <c r="T56" s="1"/>
      <c r="U56" s="585"/>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585"/>
      <c r="BP56" s="1"/>
      <c r="BQ56" s="1"/>
      <c r="BR56" s="585"/>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585"/>
      <c r="DM56" s="1"/>
      <c r="DN56" s="1"/>
      <c r="DO56" s="585"/>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585"/>
      <c r="FJ56" s="1"/>
      <c r="FK56" s="1"/>
      <c r="FL56" s="585"/>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585"/>
    </row>
    <row r="57" spans="1:214" ht="15" customHeight="1">
      <c r="A57" s="1230" t="s">
        <v>287</v>
      </c>
      <c r="B57" s="1230"/>
      <c r="C57" s="1230"/>
      <c r="D57" s="1230"/>
      <c r="E57" s="1230"/>
      <c r="F57" s="1230"/>
      <c r="G57" s="1230"/>
      <c r="H57" s="1230"/>
      <c r="I57" s="1230"/>
      <c r="J57" s="1230"/>
      <c r="K57" s="1230"/>
      <c r="L57" s="1230"/>
      <c r="M57" s="1230"/>
      <c r="N57" s="1230"/>
      <c r="O57" s="1230"/>
      <c r="P57" s="1230"/>
    </row>
    <row r="58" spans="1:214" ht="24.75" customHeight="1">
      <c r="A58" s="1229" t="s">
        <v>289</v>
      </c>
      <c r="B58" s="1229"/>
      <c r="C58" s="1229"/>
      <c r="D58" s="1229"/>
      <c r="E58" s="1229"/>
      <c r="F58" s="1229"/>
      <c r="G58" s="1229"/>
      <c r="H58" s="1229"/>
      <c r="I58" s="1229"/>
      <c r="J58" s="1229"/>
      <c r="K58" s="1229"/>
      <c r="L58" s="1229"/>
      <c r="M58" s="1229"/>
      <c r="N58" s="1229"/>
      <c r="O58" s="1229"/>
      <c r="P58" s="1229"/>
    </row>
    <row r="59" spans="1:214" ht="15" customHeight="1">
      <c r="A59" s="1022" t="s">
        <v>288</v>
      </c>
    </row>
    <row r="60" spans="1:214" ht="27.75" customHeight="1">
      <c r="A60" s="1229" t="s">
        <v>404</v>
      </c>
      <c r="B60" s="1229"/>
      <c r="C60" s="1229"/>
      <c r="D60" s="1229"/>
      <c r="E60" s="1229"/>
      <c r="F60" s="1229"/>
      <c r="G60" s="1229"/>
      <c r="H60" s="1229"/>
      <c r="I60" s="1229"/>
      <c r="J60" s="1229"/>
      <c r="K60" s="1229"/>
      <c r="L60" s="1229"/>
      <c r="M60" s="1229"/>
      <c r="N60" s="1229"/>
      <c r="O60" s="1229"/>
      <c r="P60" s="1229"/>
    </row>
    <row r="61" spans="1:214" ht="15" customHeight="1">
      <c r="A61" s="1022" t="s">
        <v>405</v>
      </c>
      <c r="L61" s="2"/>
    </row>
    <row r="62" spans="1:214" ht="15" customHeight="1">
      <c r="A62" s="1022" t="s">
        <v>406</v>
      </c>
      <c r="L62" s="2"/>
    </row>
    <row r="63" spans="1:214" ht="15" customHeight="1">
      <c r="A63" s="1022" t="s">
        <v>407</v>
      </c>
      <c r="B63" s="592"/>
      <c r="C63" s="592"/>
      <c r="D63" s="592"/>
      <c r="E63" s="592"/>
      <c r="L63" s="2"/>
    </row>
    <row r="64" spans="1:214" s="583" customFormat="1" ht="15" customHeight="1">
      <c r="A64" s="1022" t="s">
        <v>408</v>
      </c>
      <c r="B64" s="592"/>
      <c r="C64" s="592"/>
      <c r="D64" s="592"/>
      <c r="E64" s="592"/>
      <c r="F64" s="585"/>
      <c r="G64" s="585"/>
      <c r="H64" s="585"/>
      <c r="I64" s="585"/>
      <c r="J64" s="585"/>
      <c r="K64" s="585"/>
      <c r="L64" s="3"/>
    </row>
    <row r="65" spans="1:12" s="583" customFormat="1" ht="15" customHeight="1">
      <c r="A65" s="1022" t="s">
        <v>423</v>
      </c>
      <c r="B65" s="592"/>
      <c r="C65" s="592"/>
      <c r="D65" s="592"/>
      <c r="E65" s="592"/>
      <c r="F65" s="585"/>
      <c r="G65" s="585"/>
      <c r="H65" s="585"/>
      <c r="I65" s="585"/>
      <c r="J65" s="585"/>
      <c r="K65" s="585"/>
      <c r="L65" s="3"/>
    </row>
    <row r="66" spans="1:12" ht="15" customHeight="1">
      <c r="B66" s="592"/>
      <c r="C66" s="592"/>
      <c r="D66" s="592"/>
      <c r="E66" s="592"/>
    </row>
    <row r="67" spans="1:12" ht="15" customHeight="1">
      <c r="A67" s="601"/>
      <c r="B67" s="593"/>
      <c r="C67" s="593"/>
      <c r="D67" s="593"/>
      <c r="E67" s="593"/>
    </row>
    <row r="68" spans="1:12" ht="15" customHeight="1">
      <c r="B68" s="592"/>
      <c r="C68" s="592"/>
      <c r="D68" s="592"/>
      <c r="E68" s="592"/>
    </row>
    <row r="69" spans="1:12" ht="15" customHeight="1">
      <c r="B69" s="592"/>
      <c r="C69" s="592"/>
      <c r="D69" s="592"/>
      <c r="E69" s="592"/>
    </row>
  </sheetData>
  <mergeCells count="4">
    <mergeCell ref="A56:P56"/>
    <mergeCell ref="A57:P57"/>
    <mergeCell ref="A58:P58"/>
    <mergeCell ref="A60:P60"/>
  </mergeCells>
  <pageMargins left="0.70866141732283472" right="0.70866141732283472" top="0.74803149606299213" bottom="0.74803149606299213" header="0.31496062992125984" footer="0.31496062992125984"/>
  <pageSetup paperSize="9" scale="48"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EB306"/>
  <sheetViews>
    <sheetView showGridLines="0" zoomScaleNormal="100" zoomScaleSheetLayoutView="75" workbookViewId="0">
      <pane xSplit="1" ySplit="4" topLeftCell="B5" activePane="bottomRight" state="frozen"/>
      <selection activeCell="CX25" sqref="CX25"/>
      <selection pane="topRight" activeCell="CX25" sqref="CX25"/>
      <selection pane="bottomLeft" activeCell="CX25" sqref="CX25"/>
      <selection pane="bottomRight" activeCell="A2" sqref="A2"/>
    </sheetView>
  </sheetViews>
  <sheetFormatPr defaultRowHeight="12.75" outlineLevelRow="2" outlineLevelCol="1"/>
  <cols>
    <col min="1" max="1" width="49.140625" style="8" customWidth="1"/>
    <col min="2" max="87" width="8.7109375" style="8" hidden="1" customWidth="1" outlineLevel="1"/>
    <col min="88" max="89" width="9.140625" style="8" hidden="1" customWidth="1" outlineLevel="1"/>
    <col min="90" max="90" width="8.7109375" style="8" hidden="1" customWidth="1" outlineLevel="1" collapsed="1"/>
    <col min="91" max="101" width="8.7109375" style="8" hidden="1" customWidth="1" outlineLevel="1"/>
    <col min="102" max="102" width="8.7109375" style="8" customWidth="1" collapsed="1"/>
    <col min="103" max="113" width="8.7109375" style="8" customWidth="1"/>
    <col min="114" max="114" width="9.140625" style="1027" customWidth="1"/>
    <col min="115" max="115" width="9.140625" style="1036" customWidth="1"/>
    <col min="116" max="117" width="9.140625" style="8" customWidth="1"/>
    <col min="118" max="118" width="9.140625" style="1027" customWidth="1"/>
    <col min="119" max="119" width="9.140625" style="8" customWidth="1"/>
    <col min="120" max="120" width="1.140625" style="8" customWidth="1"/>
    <col min="121" max="121" width="9.140625" style="8" customWidth="1"/>
    <col min="122" max="122" width="9.140625" style="1027" customWidth="1"/>
    <col min="123" max="123" width="21.42578125" style="1036" customWidth="1"/>
    <col min="124" max="124" width="10.5703125" style="8" customWidth="1"/>
    <col min="125" max="125" width="9.140625" style="8" customWidth="1"/>
    <col min="126" max="126" width="27.42578125" style="958" customWidth="1"/>
    <col min="127" max="128" width="9.140625" style="8" customWidth="1"/>
    <col min="129" max="130" width="9.140625" style="8"/>
    <col min="131" max="131" width="12.42578125" style="8" bestFit="1" customWidth="1"/>
    <col min="132" max="16384" width="9.140625" style="8"/>
  </cols>
  <sheetData>
    <row r="1" spans="1:132">
      <c r="A1" s="504" t="s">
        <v>12</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520"/>
      <c r="CE1" s="422"/>
      <c r="CF1" s="422"/>
      <c r="CG1" s="421"/>
      <c r="CH1" s="440"/>
      <c r="CI1" s="422"/>
      <c r="CJ1" s="422"/>
      <c r="CK1" s="421"/>
      <c r="CL1" s="842"/>
      <c r="CM1" s="798"/>
      <c r="CN1" s="798"/>
      <c r="CO1" s="798"/>
      <c r="CP1" s="842"/>
      <c r="CQ1" s="798"/>
      <c r="CR1" s="798"/>
      <c r="CS1" s="798"/>
      <c r="CT1" s="842"/>
      <c r="CU1" s="798"/>
      <c r="CV1" s="798"/>
      <c r="CW1" s="798"/>
      <c r="CX1" s="842" t="s">
        <v>166</v>
      </c>
      <c r="CY1" s="798"/>
      <c r="CZ1" s="798"/>
      <c r="DA1" s="798"/>
      <c r="DB1" s="798"/>
      <c r="DC1" s="798"/>
      <c r="DD1" s="798"/>
      <c r="DE1" s="798"/>
      <c r="DF1" s="798"/>
      <c r="DG1" s="798"/>
      <c r="DH1" s="798"/>
      <c r="DI1" s="798"/>
      <c r="DK1" s="1160"/>
      <c r="DL1" s="92"/>
      <c r="DM1" s="92"/>
      <c r="DO1" s="92"/>
      <c r="DP1" s="92"/>
      <c r="DQ1" s="92"/>
    </row>
    <row r="2" spans="1:132" ht="14.25">
      <c r="A2" s="504" t="s">
        <v>391</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505"/>
      <c r="CE2" s="424"/>
      <c r="CF2" s="424"/>
      <c r="CG2" s="506"/>
      <c r="CH2" s="424"/>
      <c r="CI2" s="424"/>
      <c r="CJ2" s="425"/>
      <c r="CK2" s="506"/>
      <c r="CL2" s="781"/>
      <c r="CM2" s="799"/>
      <c r="CN2" s="799"/>
      <c r="CO2" s="799"/>
      <c r="CP2" s="799"/>
      <c r="CQ2" s="799"/>
      <c r="CR2" s="799"/>
      <c r="CS2" s="799"/>
      <c r="CT2" s="799"/>
      <c r="CU2" s="799"/>
      <c r="CV2" s="799"/>
      <c r="CW2" s="799"/>
      <c r="CX2" s="504"/>
      <c r="CY2" s="799"/>
      <c r="CZ2" s="799"/>
      <c r="DA2" s="799"/>
      <c r="DB2" s="799"/>
      <c r="DC2" s="799"/>
      <c r="DD2" s="799"/>
      <c r="DE2" s="799"/>
      <c r="DF2" s="799"/>
      <c r="DG2" s="799"/>
      <c r="DH2" s="799"/>
      <c r="DI2" s="799"/>
      <c r="DJ2" s="974"/>
      <c r="DL2" s="1122"/>
      <c r="DM2" s="1122"/>
      <c r="DN2" s="974"/>
      <c r="DO2" s="1122"/>
      <c r="DP2" s="1122"/>
      <c r="DQ2" s="1122"/>
      <c r="DR2" s="974"/>
      <c r="DS2" s="1037"/>
      <c r="DT2" s="921"/>
    </row>
    <row r="3" spans="1:132" s="122" customFormat="1">
      <c r="A3" s="550"/>
      <c r="B3" s="290">
        <v>1990</v>
      </c>
      <c r="C3" s="290"/>
      <c r="D3" s="290"/>
      <c r="E3" s="291"/>
      <c r="F3" s="426">
        <f>F190</f>
        <v>1991</v>
      </c>
      <c r="G3" s="290"/>
      <c r="H3" s="290"/>
      <c r="I3" s="291"/>
      <c r="J3" s="290">
        <f>J190</f>
        <v>1992</v>
      </c>
      <c r="K3" s="290"/>
      <c r="L3" s="290"/>
      <c r="M3" s="290"/>
      <c r="N3" s="426">
        <f>N190</f>
        <v>1993</v>
      </c>
      <c r="O3" s="290"/>
      <c r="P3" s="290"/>
      <c r="Q3" s="291"/>
      <c r="R3" s="290">
        <f>R190</f>
        <v>1994</v>
      </c>
      <c r="S3" s="290"/>
      <c r="T3" s="290"/>
      <c r="U3" s="290"/>
      <c r="V3" s="426">
        <f>V190</f>
        <v>1995</v>
      </c>
      <c r="W3" s="290"/>
      <c r="X3" s="290"/>
      <c r="Y3" s="291"/>
      <c r="Z3" s="290">
        <f>Z190</f>
        <v>1996</v>
      </c>
      <c r="AA3" s="290"/>
      <c r="AB3" s="290"/>
      <c r="AC3" s="290"/>
      <c r="AD3" s="426">
        <f>AD190</f>
        <v>1997</v>
      </c>
      <c r="AE3" s="290"/>
      <c r="AF3" s="290"/>
      <c r="AG3" s="291"/>
      <c r="AH3" s="290">
        <f>AH190</f>
        <v>1998</v>
      </c>
      <c r="AI3" s="290"/>
      <c r="AJ3" s="290"/>
      <c r="AK3" s="290"/>
      <c r="AL3" s="426">
        <f>AL190</f>
        <v>1999</v>
      </c>
      <c r="AM3" s="290"/>
      <c r="AN3" s="290"/>
      <c r="AO3" s="291"/>
      <c r="AP3" s="290">
        <f>AP190</f>
        <v>2000</v>
      </c>
      <c r="AQ3" s="290"/>
      <c r="AR3" s="290"/>
      <c r="AS3" s="290"/>
      <c r="AT3" s="426">
        <f>AT190</f>
        <v>2001</v>
      </c>
      <c r="AU3" s="290"/>
      <c r="AV3" s="290"/>
      <c r="AW3" s="291"/>
      <c r="AX3" s="290">
        <f>AX190</f>
        <v>2002</v>
      </c>
      <c r="AY3" s="290"/>
      <c r="AZ3" s="290"/>
      <c r="BA3" s="290"/>
      <c r="BB3" s="426">
        <f>BB190</f>
        <v>2003</v>
      </c>
      <c r="BC3" s="290"/>
      <c r="BD3" s="290"/>
      <c r="BE3" s="291"/>
      <c r="BF3" s="290">
        <f>BF190</f>
        <v>2004</v>
      </c>
      <c r="BG3" s="290"/>
      <c r="BH3" s="290"/>
      <c r="BI3" s="290"/>
      <c r="BJ3" s="426">
        <f>BJ190</f>
        <v>2005</v>
      </c>
      <c r="BK3" s="290"/>
      <c r="BL3" s="290"/>
      <c r="BM3" s="291"/>
      <c r="BN3" s="290">
        <f>BN190</f>
        <v>2006</v>
      </c>
      <c r="BO3" s="290"/>
      <c r="BP3" s="290"/>
      <c r="BQ3" s="290"/>
      <c r="BR3" s="426">
        <f>BR190</f>
        <v>2007</v>
      </c>
      <c r="BS3" s="290"/>
      <c r="BT3" s="290"/>
      <c r="BU3" s="291"/>
      <c r="BV3" s="290">
        <f>BV190</f>
        <v>2008</v>
      </c>
      <c r="BW3" s="290"/>
      <c r="BX3" s="290"/>
      <c r="BY3" s="290"/>
      <c r="BZ3" s="426">
        <f>BZ190</f>
        <v>2009</v>
      </c>
      <c r="CA3" s="290"/>
      <c r="CB3" s="290"/>
      <c r="CC3" s="291"/>
      <c r="CD3" s="427">
        <v>2010</v>
      </c>
      <c r="CE3" s="427"/>
      <c r="CF3" s="427"/>
      <c r="CG3" s="768"/>
      <c r="CH3" s="800">
        <v>2011</v>
      </c>
      <c r="CI3" s="427"/>
      <c r="CJ3" s="428"/>
      <c r="CK3" s="442"/>
      <c r="CL3" s="427">
        <v>2012</v>
      </c>
      <c r="CM3" s="427"/>
      <c r="CN3" s="427"/>
      <c r="CO3" s="768"/>
      <c r="CP3" s="427">
        <v>2013</v>
      </c>
      <c r="CQ3" s="427"/>
      <c r="CR3" s="427"/>
      <c r="CS3" s="768"/>
      <c r="CT3" s="427">
        <v>2014</v>
      </c>
      <c r="CU3" s="427"/>
      <c r="CV3" s="800"/>
      <c r="CW3" s="768"/>
      <c r="CX3" s="800">
        <v>2015</v>
      </c>
      <c r="CY3" s="800"/>
      <c r="CZ3" s="800"/>
      <c r="DA3" s="768"/>
      <c r="DB3" s="800">
        <v>2016</v>
      </c>
      <c r="DC3" s="800"/>
      <c r="DD3" s="800"/>
      <c r="DE3" s="768"/>
      <c r="DF3" s="800">
        <v>2017</v>
      </c>
      <c r="DG3" s="800"/>
      <c r="DH3" s="800"/>
      <c r="DI3" s="800"/>
      <c r="DJ3" s="961"/>
      <c r="DK3" s="1161"/>
      <c r="DL3" s="1123"/>
      <c r="DM3" s="1123"/>
      <c r="DN3" s="961"/>
      <c r="DO3" s="1123"/>
      <c r="DP3" s="1123"/>
      <c r="DQ3" s="1123"/>
      <c r="DR3" s="961"/>
      <c r="DS3" s="1038"/>
      <c r="DT3" s="967"/>
      <c r="DU3" s="922"/>
      <c r="DV3" s="958"/>
      <c r="DZ3" s="922"/>
    </row>
    <row r="4" spans="1:132" s="122" customFormat="1">
      <c r="A4" s="429" t="s">
        <v>1</v>
      </c>
      <c r="B4" s="430" t="str">
        <f>B191</f>
        <v>Q1</v>
      </c>
      <c r="C4" s="360" t="str">
        <f>C191</f>
        <v>Q2</v>
      </c>
      <c r="D4" s="360" t="str">
        <f>D191</f>
        <v>Q3</v>
      </c>
      <c r="E4" s="361" t="str">
        <f>E191</f>
        <v>Q4</v>
      </c>
      <c r="F4" s="430" t="str">
        <f>F191</f>
        <v>Q1</v>
      </c>
      <c r="G4" s="360" t="str">
        <f>G191</f>
        <v>Q2</v>
      </c>
      <c r="H4" s="360" t="str">
        <f>H191</f>
        <v>Q3</v>
      </c>
      <c r="I4" s="361" t="str">
        <f>I191</f>
        <v>Q4</v>
      </c>
      <c r="J4" s="360" t="str">
        <f>J191</f>
        <v>Q1</v>
      </c>
      <c r="K4" s="360" t="str">
        <f>K191</f>
        <v>Q2</v>
      </c>
      <c r="L4" s="360" t="str">
        <f>L191</f>
        <v>Q3</v>
      </c>
      <c r="M4" s="360" t="str">
        <f>M191</f>
        <v>Q4</v>
      </c>
      <c r="N4" s="430" t="str">
        <f>N191</f>
        <v>Q1</v>
      </c>
      <c r="O4" s="360" t="str">
        <f>O191</f>
        <v>Q2</v>
      </c>
      <c r="P4" s="360" t="str">
        <f>P191</f>
        <v>Q3</v>
      </c>
      <c r="Q4" s="361" t="str">
        <f>Q191</f>
        <v>Q4</v>
      </c>
      <c r="R4" s="360" t="str">
        <f>R191</f>
        <v>Q1</v>
      </c>
      <c r="S4" s="360" t="str">
        <f>S191</f>
        <v>Q2</v>
      </c>
      <c r="T4" s="360" t="str">
        <f>T191</f>
        <v>Q3</v>
      </c>
      <c r="U4" s="360" t="str">
        <f>U191</f>
        <v>Q4</v>
      </c>
      <c r="V4" s="430" t="str">
        <f>V191</f>
        <v>Q1</v>
      </c>
      <c r="W4" s="360" t="str">
        <f>W191</f>
        <v>Q2</v>
      </c>
      <c r="X4" s="360" t="str">
        <f>X191</f>
        <v>Q3</v>
      </c>
      <c r="Y4" s="361" t="str">
        <f>Y191</f>
        <v>Q4</v>
      </c>
      <c r="Z4" s="360" t="str">
        <f>Z191</f>
        <v>Q1</v>
      </c>
      <c r="AA4" s="360" t="str">
        <f>AA191</f>
        <v>Q2</v>
      </c>
      <c r="AB4" s="360" t="str">
        <f>AB191</f>
        <v>Q3</v>
      </c>
      <c r="AC4" s="360" t="str">
        <f>AC191</f>
        <v>Q4</v>
      </c>
      <c r="AD4" s="430" t="str">
        <f>AD191</f>
        <v>Q1</v>
      </c>
      <c r="AE4" s="360" t="str">
        <f>AE191</f>
        <v>Q2</v>
      </c>
      <c r="AF4" s="360" t="str">
        <f>AF191</f>
        <v>Q3</v>
      </c>
      <c r="AG4" s="361" t="str">
        <f>AG191</f>
        <v>Q4</v>
      </c>
      <c r="AH4" s="360" t="str">
        <f>AH191</f>
        <v>Q1</v>
      </c>
      <c r="AI4" s="360" t="str">
        <f>AI191</f>
        <v>Q2</v>
      </c>
      <c r="AJ4" s="360" t="str">
        <f>AJ191</f>
        <v>Q3</v>
      </c>
      <c r="AK4" s="360" t="str">
        <f>AK191</f>
        <v>Q4</v>
      </c>
      <c r="AL4" s="430" t="str">
        <f>AL191</f>
        <v>Q1</v>
      </c>
      <c r="AM4" s="360" t="str">
        <f>AM191</f>
        <v>Q2</v>
      </c>
      <c r="AN4" s="360" t="str">
        <f>AN191</f>
        <v>Q3</v>
      </c>
      <c r="AO4" s="361" t="str">
        <f>AO191</f>
        <v>Q4</v>
      </c>
      <c r="AP4" s="360" t="str">
        <f>AP191</f>
        <v>Q1</v>
      </c>
      <c r="AQ4" s="360" t="str">
        <f>AQ191</f>
        <v>Q2</v>
      </c>
      <c r="AR4" s="360" t="str">
        <f>AR191</f>
        <v>Q3</v>
      </c>
      <c r="AS4" s="360" t="str">
        <f>AS191</f>
        <v>Q4</v>
      </c>
      <c r="AT4" s="430" t="str">
        <f>AT191</f>
        <v>Q1</v>
      </c>
      <c r="AU4" s="360" t="str">
        <f>AU191</f>
        <v>Q2</v>
      </c>
      <c r="AV4" s="360" t="str">
        <f>AV191</f>
        <v>Q3</v>
      </c>
      <c r="AW4" s="361" t="str">
        <f>AW191</f>
        <v>Q4</v>
      </c>
      <c r="AX4" s="360" t="str">
        <f>AX191</f>
        <v>Q1</v>
      </c>
      <c r="AY4" s="360" t="str">
        <f>AY191</f>
        <v>Q2</v>
      </c>
      <c r="AZ4" s="360" t="str">
        <f>AZ191</f>
        <v>Q3</v>
      </c>
      <c r="BA4" s="360" t="str">
        <f>BA191</f>
        <v>Q4</v>
      </c>
      <c r="BB4" s="430" t="str">
        <f>BB191</f>
        <v>Q1</v>
      </c>
      <c r="BC4" s="360" t="str">
        <f>BC191</f>
        <v>Q2</v>
      </c>
      <c r="BD4" s="360" t="str">
        <f>BD191</f>
        <v>Q3</v>
      </c>
      <c r="BE4" s="361" t="str">
        <f>BE191</f>
        <v>Q4</v>
      </c>
      <c r="BF4" s="360" t="str">
        <f>BF191</f>
        <v>Q1</v>
      </c>
      <c r="BG4" s="360" t="str">
        <f>BG191</f>
        <v>Q2</v>
      </c>
      <c r="BH4" s="360" t="str">
        <f>BH191</f>
        <v>Q3</v>
      </c>
      <c r="BI4" s="360" t="str">
        <f>BI191</f>
        <v>Q4</v>
      </c>
      <c r="BJ4" s="430" t="str">
        <f>BJ191</f>
        <v>Q1</v>
      </c>
      <c r="BK4" s="360" t="str">
        <f>BK191</f>
        <v>Q2</v>
      </c>
      <c r="BL4" s="360" t="str">
        <f>BL191</f>
        <v>Q3</v>
      </c>
      <c r="BM4" s="361" t="str">
        <f>BM191</f>
        <v>Q4</v>
      </c>
      <c r="BN4" s="360" t="str">
        <f>BN191</f>
        <v>Q1</v>
      </c>
      <c r="BO4" s="360" t="str">
        <f>BO191</f>
        <v>Q2</v>
      </c>
      <c r="BP4" s="360" t="str">
        <f>BP191</f>
        <v>Q3</v>
      </c>
      <c r="BQ4" s="360" t="str">
        <f>BQ191</f>
        <v>Q4</v>
      </c>
      <c r="BR4" s="430" t="str">
        <f>BR191</f>
        <v>Q1</v>
      </c>
      <c r="BS4" s="360" t="str">
        <f>BS191</f>
        <v>Q2</v>
      </c>
      <c r="BT4" s="360" t="str">
        <f>BT191</f>
        <v>Q3</v>
      </c>
      <c r="BU4" s="361" t="str">
        <f>BU191</f>
        <v>Q4</v>
      </c>
      <c r="BV4" s="360" t="str">
        <f>BV191</f>
        <v>Q1</v>
      </c>
      <c r="BW4" s="360" t="str">
        <f>BW191</f>
        <v>Q2</v>
      </c>
      <c r="BX4" s="360" t="str">
        <f>BX191</f>
        <v>Q3</v>
      </c>
      <c r="BY4" s="360" t="str">
        <f>BY191</f>
        <v>Q4</v>
      </c>
      <c r="BZ4" s="430" t="str">
        <f>BZ191</f>
        <v>Q1</v>
      </c>
      <c r="CA4" s="360" t="str">
        <f>CA191</f>
        <v>Q2</v>
      </c>
      <c r="CB4" s="360" t="str">
        <f>CB191</f>
        <v>Q3</v>
      </c>
      <c r="CC4" s="361" t="str">
        <f>CC191</f>
        <v>Q4</v>
      </c>
      <c r="CD4" s="431" t="s">
        <v>10</v>
      </c>
      <c r="CE4" s="431" t="s">
        <v>9</v>
      </c>
      <c r="CF4" s="431" t="s">
        <v>8</v>
      </c>
      <c r="CG4" s="769" t="s">
        <v>11</v>
      </c>
      <c r="CH4" s="801" t="s">
        <v>10</v>
      </c>
      <c r="CI4" s="431" t="s">
        <v>9</v>
      </c>
      <c r="CJ4" s="432" t="s">
        <v>8</v>
      </c>
      <c r="CK4" s="747" t="s">
        <v>11</v>
      </c>
      <c r="CL4" s="431" t="s">
        <v>10</v>
      </c>
      <c r="CM4" s="431" t="s">
        <v>9</v>
      </c>
      <c r="CN4" s="431" t="s">
        <v>8</v>
      </c>
      <c r="CO4" s="769" t="s">
        <v>11</v>
      </c>
      <c r="CP4" s="431" t="s">
        <v>10</v>
      </c>
      <c r="CQ4" s="431" t="s">
        <v>9</v>
      </c>
      <c r="CR4" s="431" t="s">
        <v>8</v>
      </c>
      <c r="CS4" s="769" t="s">
        <v>11</v>
      </c>
      <c r="CT4" s="431" t="s">
        <v>10</v>
      </c>
      <c r="CU4" s="431" t="s">
        <v>9</v>
      </c>
      <c r="CV4" s="801" t="s">
        <v>8</v>
      </c>
      <c r="CW4" s="769" t="s">
        <v>11</v>
      </c>
      <c r="CX4" s="801" t="s">
        <v>10</v>
      </c>
      <c r="CY4" s="801" t="s">
        <v>9</v>
      </c>
      <c r="CZ4" s="801" t="s">
        <v>8</v>
      </c>
      <c r="DA4" s="769" t="s">
        <v>11</v>
      </c>
      <c r="DB4" s="801" t="s">
        <v>10</v>
      </c>
      <c r="DC4" s="801" t="s">
        <v>9</v>
      </c>
      <c r="DD4" s="801" t="s">
        <v>8</v>
      </c>
      <c r="DE4" s="769" t="s">
        <v>11</v>
      </c>
      <c r="DF4" s="801" t="s">
        <v>10</v>
      </c>
      <c r="DG4" s="801" t="s">
        <v>9</v>
      </c>
      <c r="DH4" s="801" t="s">
        <v>8</v>
      </c>
      <c r="DI4" s="801" t="s">
        <v>11</v>
      </c>
      <c r="DJ4" s="961"/>
      <c r="DK4" s="1162"/>
      <c r="DL4" s="1123"/>
      <c r="DM4" s="1123"/>
      <c r="DN4" s="961"/>
      <c r="DO4" s="1123"/>
      <c r="DP4" s="1123"/>
      <c r="DQ4" s="1123"/>
      <c r="DR4" s="961"/>
      <c r="DS4" s="1038"/>
      <c r="DT4" s="922"/>
      <c r="DU4" s="922"/>
      <c r="DV4" s="959"/>
      <c r="DW4" s="959"/>
    </row>
    <row r="5" spans="1:132">
      <c r="A5" s="386" t="s">
        <v>36</v>
      </c>
      <c r="B5" s="407" t="s">
        <v>161</v>
      </c>
      <c r="C5" s="407"/>
      <c r="D5" s="407"/>
      <c r="E5" s="408"/>
      <c r="F5" s="407"/>
      <c r="G5" s="407"/>
      <c r="H5" s="407"/>
      <c r="I5" s="408"/>
      <c r="J5" s="409" t="s">
        <v>161</v>
      </c>
      <c r="K5" s="407"/>
      <c r="L5" s="407"/>
      <c r="M5" s="407"/>
      <c r="N5" s="409"/>
      <c r="O5" s="407"/>
      <c r="P5" s="407"/>
      <c r="Q5" s="408"/>
      <c r="R5" s="409" t="s">
        <v>161</v>
      </c>
      <c r="S5" s="407"/>
      <c r="T5" s="407"/>
      <c r="U5" s="407"/>
      <c r="V5" s="409"/>
      <c r="W5" s="407"/>
      <c r="X5" s="407"/>
      <c r="Y5" s="408"/>
      <c r="Z5" s="409" t="s">
        <v>161</v>
      </c>
      <c r="AA5" s="407"/>
      <c r="AB5" s="407"/>
      <c r="AC5" s="407"/>
      <c r="AD5" s="409"/>
      <c r="AE5" s="407"/>
      <c r="AF5" s="407"/>
      <c r="AG5" s="408"/>
      <c r="AH5" s="409" t="s">
        <v>161</v>
      </c>
      <c r="AI5" s="407"/>
      <c r="AJ5" s="407"/>
      <c r="AK5" s="407"/>
      <c r="AL5" s="409"/>
      <c r="AM5" s="407"/>
      <c r="AN5" s="407"/>
      <c r="AO5" s="408"/>
      <c r="AP5" s="409" t="s">
        <v>161</v>
      </c>
      <c r="AQ5" s="407"/>
      <c r="AR5" s="407"/>
      <c r="AS5" s="407"/>
      <c r="AT5" s="409"/>
      <c r="AU5" s="407"/>
      <c r="AV5" s="407"/>
      <c r="AW5" s="408"/>
      <c r="AX5" s="409" t="s">
        <v>161</v>
      </c>
      <c r="AY5" s="407"/>
      <c r="AZ5" s="407"/>
      <c r="BA5" s="407"/>
      <c r="BB5" s="409"/>
      <c r="BC5" s="407"/>
      <c r="BD5" s="407"/>
      <c r="BE5" s="408"/>
      <c r="BF5" s="409" t="s">
        <v>161</v>
      </c>
      <c r="BG5" s="407"/>
      <c r="BH5" s="407"/>
      <c r="BI5" s="407"/>
      <c r="BJ5" s="409"/>
      <c r="BK5" s="407"/>
      <c r="BL5" s="407"/>
      <c r="BM5" s="408"/>
      <c r="BN5" s="409" t="s">
        <v>161</v>
      </c>
      <c r="BO5" s="407"/>
      <c r="BP5" s="407"/>
      <c r="BQ5" s="407"/>
      <c r="BR5" s="409"/>
      <c r="BS5" s="407"/>
      <c r="BT5" s="407"/>
      <c r="BU5" s="408"/>
      <c r="BV5" s="409" t="s">
        <v>161</v>
      </c>
      <c r="BW5" s="407"/>
      <c r="BX5" s="407"/>
      <c r="BY5" s="407"/>
      <c r="BZ5" s="409"/>
      <c r="CA5" s="407"/>
      <c r="CB5" s="407"/>
      <c r="CC5" s="408"/>
      <c r="CD5" s="409" t="s">
        <v>161</v>
      </c>
      <c r="CE5" s="254"/>
      <c r="CF5" s="254"/>
      <c r="CG5" s="766"/>
      <c r="CH5" s="791"/>
      <c r="CI5" s="254"/>
      <c r="CJ5" s="369"/>
      <c r="CK5" s="748"/>
      <c r="CL5" s="409" t="s">
        <v>161</v>
      </c>
      <c r="CM5" s="254"/>
      <c r="CN5" s="254"/>
      <c r="CO5" s="766"/>
      <c r="CP5" s="254"/>
      <c r="CQ5" s="254"/>
      <c r="CR5" s="254"/>
      <c r="CS5" s="766"/>
      <c r="CT5" s="254"/>
      <c r="CU5" s="254"/>
      <c r="CV5" s="791"/>
      <c r="CW5" s="766"/>
      <c r="CX5" s="791"/>
      <c r="CY5" s="791"/>
      <c r="CZ5" s="791"/>
      <c r="DA5" s="766"/>
      <c r="DB5" s="791"/>
      <c r="DC5" s="791"/>
      <c r="DD5" s="791"/>
      <c r="DE5" s="766"/>
      <c r="DF5" s="791"/>
      <c r="DG5" s="791"/>
      <c r="DH5" s="791"/>
      <c r="DI5" s="791"/>
      <c r="DJ5" s="974"/>
      <c r="DK5" s="1163"/>
      <c r="DL5" s="1124"/>
      <c r="DM5" s="1124"/>
      <c r="DN5" s="974"/>
      <c r="DO5" s="1124"/>
      <c r="DP5" s="1124"/>
      <c r="DQ5" s="1124"/>
      <c r="DR5" s="974"/>
      <c r="DS5" s="1037"/>
      <c r="DT5" s="923"/>
      <c r="DU5" s="1114"/>
    </row>
    <row r="6" spans="1:132">
      <c r="A6" s="387" t="s">
        <v>2</v>
      </c>
      <c r="B6" s="406"/>
      <c r="C6" s="407"/>
      <c r="D6" s="407"/>
      <c r="E6" s="408"/>
      <c r="F6" s="409"/>
      <c r="G6" s="407"/>
      <c r="H6" s="407"/>
      <c r="I6" s="408"/>
      <c r="J6" s="406"/>
      <c r="K6" s="407"/>
      <c r="L6" s="407"/>
      <c r="M6" s="407"/>
      <c r="N6" s="409"/>
      <c r="O6" s="407"/>
      <c r="P6" s="407"/>
      <c r="Q6" s="408"/>
      <c r="R6" s="406"/>
      <c r="S6" s="407"/>
      <c r="T6" s="407"/>
      <c r="U6" s="407"/>
      <c r="V6" s="409"/>
      <c r="W6" s="407"/>
      <c r="X6" s="407"/>
      <c r="Y6" s="408"/>
      <c r="Z6" s="406"/>
      <c r="AA6" s="407"/>
      <c r="AB6" s="407"/>
      <c r="AC6" s="407"/>
      <c r="AD6" s="409"/>
      <c r="AE6" s="407"/>
      <c r="AF6" s="407"/>
      <c r="AG6" s="408"/>
      <c r="AH6" s="406"/>
      <c r="AI6" s="407"/>
      <c r="AJ6" s="407"/>
      <c r="AK6" s="407"/>
      <c r="AL6" s="409"/>
      <c r="AM6" s="407"/>
      <c r="AN6" s="407"/>
      <c r="AO6" s="408"/>
      <c r="AP6" s="406"/>
      <c r="AQ6" s="407"/>
      <c r="AR6" s="407"/>
      <c r="AS6" s="407"/>
      <c r="AT6" s="409"/>
      <c r="AU6" s="407"/>
      <c r="AV6" s="407"/>
      <c r="AW6" s="408"/>
      <c r="AX6" s="406"/>
      <c r="AY6" s="407"/>
      <c r="AZ6" s="407"/>
      <c r="BA6" s="407"/>
      <c r="BB6" s="409"/>
      <c r="BC6" s="407"/>
      <c r="BD6" s="407"/>
      <c r="BE6" s="408"/>
      <c r="BF6" s="406"/>
      <c r="BG6" s="407"/>
      <c r="BH6" s="407"/>
      <c r="BI6" s="407"/>
      <c r="BJ6" s="409"/>
      <c r="BK6" s="407"/>
      <c r="BL6" s="407"/>
      <c r="BM6" s="408"/>
      <c r="BN6" s="406"/>
      <c r="BO6" s="407"/>
      <c r="BP6" s="407"/>
      <c r="BQ6" s="407"/>
      <c r="BR6" s="409"/>
      <c r="BS6" s="407"/>
      <c r="BT6" s="407"/>
      <c r="BU6" s="408"/>
      <c r="BV6" s="406"/>
      <c r="BW6" s="407"/>
      <c r="BX6" s="407"/>
      <c r="BY6" s="407"/>
      <c r="BZ6" s="409"/>
      <c r="CA6" s="407"/>
      <c r="CB6" s="407"/>
      <c r="CC6" s="408"/>
      <c r="CD6" s="255"/>
      <c r="CE6" s="255"/>
      <c r="CF6" s="255"/>
      <c r="CG6" s="760"/>
      <c r="CH6" s="792"/>
      <c r="CI6" s="255"/>
      <c r="CJ6" s="411"/>
      <c r="CK6" s="749"/>
      <c r="CL6" s="255"/>
      <c r="CM6" s="255"/>
      <c r="CN6" s="255"/>
      <c r="CO6" s="760"/>
      <c r="CP6" s="255"/>
      <c r="CQ6" s="255"/>
      <c r="CR6" s="255"/>
      <c r="CS6" s="760"/>
      <c r="CT6" s="792">
        <v>7526</v>
      </c>
      <c r="CU6" s="792">
        <v>8314</v>
      </c>
      <c r="CV6" s="792">
        <v>8614</v>
      </c>
      <c r="CW6" s="760">
        <v>9171</v>
      </c>
      <c r="CX6" s="792">
        <v>8610</v>
      </c>
      <c r="CY6" s="792">
        <v>8922</v>
      </c>
      <c r="CZ6" s="792">
        <v>9261</v>
      </c>
      <c r="DA6" s="760">
        <v>9489</v>
      </c>
      <c r="DB6" s="792">
        <v>8156</v>
      </c>
      <c r="DC6" s="792">
        <v>8976</v>
      </c>
      <c r="DD6" s="792">
        <v>9421</v>
      </c>
      <c r="DE6" s="760">
        <v>9803</v>
      </c>
      <c r="DF6" s="792">
        <v>9361</v>
      </c>
      <c r="DG6" s="792">
        <v>9597</v>
      </c>
      <c r="DH6" s="792">
        <v>9505</v>
      </c>
      <c r="DI6" s="792">
        <v>10305</v>
      </c>
      <c r="DJ6" s="1028"/>
      <c r="DK6" s="1047"/>
      <c r="DL6" s="962"/>
      <c r="DM6" s="962"/>
      <c r="DN6" s="1028"/>
      <c r="DO6" s="962"/>
      <c r="DP6" s="962"/>
      <c r="DQ6" s="962"/>
      <c r="DR6" s="1028"/>
      <c r="DS6" s="1039"/>
      <c r="DT6" s="962"/>
      <c r="DU6" s="1115"/>
      <c r="DV6" s="960"/>
      <c r="DW6" s="958"/>
      <c r="DX6" s="935"/>
      <c r="EA6" s="1060"/>
      <c r="EB6" s="935"/>
    </row>
    <row r="7" spans="1:132">
      <c r="A7" s="387" t="s">
        <v>399</v>
      </c>
      <c r="B7" s="406"/>
      <c r="C7" s="407"/>
      <c r="D7" s="407"/>
      <c r="E7" s="408"/>
      <c r="F7" s="409"/>
      <c r="G7" s="407"/>
      <c r="H7" s="407"/>
      <c r="I7" s="408"/>
      <c r="J7" s="1010"/>
      <c r="K7" s="407"/>
      <c r="L7" s="407"/>
      <c r="M7" s="407"/>
      <c r="N7" s="409"/>
      <c r="O7" s="407"/>
      <c r="P7" s="407"/>
      <c r="Q7" s="408"/>
      <c r="R7" s="1010"/>
      <c r="S7" s="407"/>
      <c r="T7" s="407"/>
      <c r="U7" s="407"/>
      <c r="V7" s="409"/>
      <c r="W7" s="407"/>
      <c r="X7" s="407"/>
      <c r="Y7" s="408"/>
      <c r="Z7" s="1010"/>
      <c r="AA7" s="407"/>
      <c r="AB7" s="407"/>
      <c r="AC7" s="407"/>
      <c r="AD7" s="409"/>
      <c r="AE7" s="407"/>
      <c r="AF7" s="407"/>
      <c r="AG7" s="408"/>
      <c r="AH7" s="1010"/>
      <c r="AI7" s="407"/>
      <c r="AJ7" s="407"/>
      <c r="AK7" s="407"/>
      <c r="AL7" s="409"/>
      <c r="AM7" s="407"/>
      <c r="AN7" s="407"/>
      <c r="AO7" s="408"/>
      <c r="AP7" s="1010"/>
      <c r="AQ7" s="407"/>
      <c r="AR7" s="407"/>
      <c r="AS7" s="407"/>
      <c r="AT7" s="409"/>
      <c r="AU7" s="407"/>
      <c r="AV7" s="407"/>
      <c r="AW7" s="408"/>
      <c r="AX7" s="1010"/>
      <c r="AY7" s="407"/>
      <c r="AZ7" s="407"/>
      <c r="BA7" s="407"/>
      <c r="BB7" s="409"/>
      <c r="BC7" s="407"/>
      <c r="BD7" s="407"/>
      <c r="BE7" s="408"/>
      <c r="BF7" s="1010"/>
      <c r="BG7" s="407"/>
      <c r="BH7" s="407"/>
      <c r="BI7" s="407"/>
      <c r="BJ7" s="409"/>
      <c r="BK7" s="407"/>
      <c r="BL7" s="407"/>
      <c r="BM7" s="408"/>
      <c r="BN7" s="1010"/>
      <c r="BO7" s="407"/>
      <c r="BP7" s="407"/>
      <c r="BQ7" s="407"/>
      <c r="BR7" s="409"/>
      <c r="BS7" s="407"/>
      <c r="BT7" s="407"/>
      <c r="BU7" s="408"/>
      <c r="BV7" s="1010"/>
      <c r="BW7" s="407"/>
      <c r="BX7" s="407"/>
      <c r="BY7" s="407"/>
      <c r="BZ7" s="409"/>
      <c r="CA7" s="407"/>
      <c r="CB7" s="407"/>
      <c r="CC7" s="408"/>
      <c r="CD7" s="792"/>
      <c r="CE7" s="792"/>
      <c r="CF7" s="792"/>
      <c r="CG7" s="760"/>
      <c r="CH7" s="792"/>
      <c r="CI7" s="792"/>
      <c r="CJ7" s="411"/>
      <c r="CK7" s="749"/>
      <c r="CL7" s="792"/>
      <c r="CM7" s="792"/>
      <c r="CN7" s="792"/>
      <c r="CO7" s="760"/>
      <c r="CP7" s="792"/>
      <c r="CQ7" s="792"/>
      <c r="CR7" s="792"/>
      <c r="CS7" s="760"/>
      <c r="CT7" s="792">
        <v>1883</v>
      </c>
      <c r="CU7" s="792">
        <v>2039</v>
      </c>
      <c r="CV7" s="792">
        <v>2104</v>
      </c>
      <c r="CW7" s="760">
        <v>2514</v>
      </c>
      <c r="CX7" s="792">
        <v>2439</v>
      </c>
      <c r="CY7" s="792">
        <v>2540</v>
      </c>
      <c r="CZ7" s="792">
        <v>2614</v>
      </c>
      <c r="DA7" s="760">
        <v>2362</v>
      </c>
      <c r="DB7" s="792">
        <v>2536</v>
      </c>
      <c r="DC7" s="792">
        <v>2953</v>
      </c>
      <c r="DD7" s="792">
        <v>3511</v>
      </c>
      <c r="DE7" s="760">
        <v>4635</v>
      </c>
      <c r="DF7" s="792">
        <v>4768</v>
      </c>
      <c r="DG7" s="792">
        <v>4777</v>
      </c>
      <c r="DH7" s="792">
        <v>4801</v>
      </c>
      <c r="DI7" s="792">
        <v>5236</v>
      </c>
      <c r="DJ7" s="1028"/>
      <c r="DK7" s="1047"/>
      <c r="DL7" s="962"/>
      <c r="DM7" s="962"/>
      <c r="DN7" s="1028"/>
      <c r="DO7" s="962"/>
      <c r="DP7" s="962"/>
      <c r="DQ7" s="962"/>
      <c r="DR7" s="1028"/>
      <c r="DS7" s="1039"/>
      <c r="DT7" s="962"/>
      <c r="DU7" s="1115"/>
      <c r="DV7" s="960"/>
      <c r="DW7" s="958"/>
      <c r="DX7" s="935"/>
      <c r="EA7" s="1060"/>
      <c r="EB7" s="935"/>
    </row>
    <row r="8" spans="1:132">
      <c r="A8" s="387" t="s">
        <v>3</v>
      </c>
      <c r="B8" s="253"/>
      <c r="D8" s="251"/>
      <c r="E8" s="252"/>
      <c r="F8" s="253"/>
      <c r="G8" s="251"/>
      <c r="H8" s="251"/>
      <c r="I8" s="252"/>
      <c r="J8" s="251"/>
      <c r="K8" s="251"/>
      <c r="L8" s="251"/>
      <c r="M8" s="251"/>
      <c r="N8" s="253"/>
      <c r="O8" s="251"/>
      <c r="P8" s="251"/>
      <c r="Q8" s="252"/>
      <c r="R8" s="251"/>
      <c r="S8" s="251"/>
      <c r="T8" s="251"/>
      <c r="U8" s="251"/>
      <c r="V8" s="253"/>
      <c r="W8" s="251"/>
      <c r="X8" s="251"/>
      <c r="Y8" s="252"/>
      <c r="Z8" s="251"/>
      <c r="AA8" s="251"/>
      <c r="AB8" s="251"/>
      <c r="AC8" s="251"/>
      <c r="AD8" s="253"/>
      <c r="AE8" s="251"/>
      <c r="AF8" s="251"/>
      <c r="AG8" s="252"/>
      <c r="AH8" s="251"/>
      <c r="AI8" s="251"/>
      <c r="AJ8" s="251"/>
      <c r="AK8" s="251"/>
      <c r="AL8" s="253"/>
      <c r="AM8" s="251"/>
      <c r="AN8" s="251"/>
      <c r="AO8" s="252"/>
      <c r="AP8" s="251"/>
      <c r="AQ8" s="251"/>
      <c r="AR8" s="251"/>
      <c r="AS8" s="251"/>
      <c r="AT8" s="253"/>
      <c r="AU8" s="251"/>
      <c r="AV8" s="251"/>
      <c r="AW8" s="252"/>
      <c r="AX8" s="251"/>
      <c r="AY8" s="251"/>
      <c r="AZ8" s="251"/>
      <c r="BA8" s="251"/>
      <c r="BB8" s="253"/>
      <c r="BC8" s="251"/>
      <c r="BD8" s="251"/>
      <c r="BE8" s="252"/>
      <c r="BF8" s="251"/>
      <c r="BG8" s="251"/>
      <c r="BH8" s="251"/>
      <c r="BI8" s="251"/>
      <c r="BJ8" s="253"/>
      <c r="BK8" s="251"/>
      <c r="BL8" s="251"/>
      <c r="BM8" s="252"/>
      <c r="BN8" s="251"/>
      <c r="BO8" s="251"/>
      <c r="BP8" s="251"/>
      <c r="BQ8" s="251"/>
      <c r="BR8" s="253"/>
      <c r="BS8" s="251"/>
      <c r="BT8" s="251"/>
      <c r="BU8" s="252"/>
      <c r="BV8" s="251"/>
      <c r="BW8" s="251"/>
      <c r="BX8" s="251"/>
      <c r="BY8" s="251"/>
      <c r="BZ8" s="253"/>
      <c r="CA8" s="251"/>
      <c r="CB8" s="251"/>
      <c r="CC8" s="252"/>
      <c r="CD8" s="255"/>
      <c r="CE8" s="255"/>
      <c r="CF8" s="255"/>
      <c r="CG8" s="760"/>
      <c r="CH8" s="792"/>
      <c r="CI8" s="255"/>
      <c r="CJ8" s="411"/>
      <c r="CK8" s="749"/>
      <c r="CL8" s="255"/>
      <c r="CM8" s="255"/>
      <c r="CN8" s="255"/>
      <c r="CO8" s="760"/>
      <c r="CP8" s="255"/>
      <c r="CQ8" s="255"/>
      <c r="CR8" s="255"/>
      <c r="CS8" s="760"/>
      <c r="CT8" s="255">
        <v>2505</v>
      </c>
      <c r="CU8" s="255">
        <v>2650</v>
      </c>
      <c r="CV8" s="792">
        <v>2827</v>
      </c>
      <c r="CW8" s="760">
        <v>3468</v>
      </c>
      <c r="CX8" s="792">
        <v>3394</v>
      </c>
      <c r="CY8" s="792">
        <v>3697</v>
      </c>
      <c r="CZ8" s="792">
        <v>3668</v>
      </c>
      <c r="DA8" s="760">
        <v>3819</v>
      </c>
      <c r="DB8" s="792">
        <v>3417</v>
      </c>
      <c r="DC8" s="792">
        <v>3622</v>
      </c>
      <c r="DD8" s="792">
        <v>3841</v>
      </c>
      <c r="DE8" s="760">
        <v>4137</v>
      </c>
      <c r="DF8" s="792">
        <v>4031</v>
      </c>
      <c r="DG8" s="792">
        <v>4154</v>
      </c>
      <c r="DH8" s="792">
        <v>4010</v>
      </c>
      <c r="DI8" s="792">
        <v>4182</v>
      </c>
      <c r="DJ8" s="1028"/>
      <c r="DK8" s="1047"/>
      <c r="DL8" s="962"/>
      <c r="DM8" s="962"/>
      <c r="DN8" s="1028"/>
      <c r="DO8" s="962"/>
      <c r="DP8" s="962"/>
      <c r="DQ8" s="962"/>
      <c r="DR8" s="1028"/>
      <c r="DS8" s="1039"/>
      <c r="DT8" s="962"/>
      <c r="DU8" s="1115"/>
      <c r="DV8" s="960"/>
      <c r="DW8" s="958"/>
      <c r="DX8" s="935"/>
      <c r="EA8" s="1060"/>
      <c r="EB8" s="935"/>
    </row>
    <row r="9" spans="1:132">
      <c r="A9" s="387" t="s">
        <v>113</v>
      </c>
      <c r="B9" s="253"/>
      <c r="C9" s="251"/>
      <c r="D9" s="251"/>
      <c r="E9" s="252"/>
      <c r="F9" s="253"/>
      <c r="G9" s="251"/>
      <c r="H9" s="251"/>
      <c r="I9" s="252"/>
      <c r="J9" s="251"/>
      <c r="K9" s="251"/>
      <c r="L9" s="251"/>
      <c r="M9" s="251"/>
      <c r="N9" s="253"/>
      <c r="O9" s="251"/>
      <c r="P9" s="251"/>
      <c r="Q9" s="252"/>
      <c r="R9" s="251"/>
      <c r="S9" s="251"/>
      <c r="T9" s="251"/>
      <c r="U9" s="251"/>
      <c r="V9" s="253"/>
      <c r="W9" s="251"/>
      <c r="X9" s="251"/>
      <c r="Y9" s="252"/>
      <c r="Z9" s="251"/>
      <c r="AA9" s="251"/>
      <c r="AB9" s="251"/>
      <c r="AC9" s="251"/>
      <c r="AD9" s="253"/>
      <c r="AE9" s="251"/>
      <c r="AF9" s="251"/>
      <c r="AG9" s="252"/>
      <c r="AH9" s="251"/>
      <c r="AI9" s="251"/>
      <c r="AJ9" s="251"/>
      <c r="AK9" s="251"/>
      <c r="AL9" s="253"/>
      <c r="AM9" s="251"/>
      <c r="AN9" s="251"/>
      <c r="AO9" s="252"/>
      <c r="AP9" s="251"/>
      <c r="AQ9" s="251"/>
      <c r="AR9" s="251"/>
      <c r="AS9" s="251"/>
      <c r="AT9" s="253"/>
      <c r="AU9" s="251"/>
      <c r="AV9" s="251"/>
      <c r="AW9" s="252"/>
      <c r="AX9" s="251"/>
      <c r="AY9" s="251"/>
      <c r="AZ9" s="251"/>
      <c r="BA9" s="251"/>
      <c r="BB9" s="253"/>
      <c r="BC9" s="251"/>
      <c r="BD9" s="251"/>
      <c r="BE9" s="252"/>
      <c r="BF9" s="251"/>
      <c r="BG9" s="251"/>
      <c r="BH9" s="251"/>
      <c r="BI9" s="251"/>
      <c r="BJ9" s="253"/>
      <c r="BK9" s="251"/>
      <c r="BL9" s="251"/>
      <c r="BM9" s="252"/>
      <c r="BN9" s="251"/>
      <c r="BO9" s="251"/>
      <c r="BP9" s="251"/>
      <c r="BQ9" s="251"/>
      <c r="BR9" s="253"/>
      <c r="BS9" s="251"/>
      <c r="BT9" s="251"/>
      <c r="BU9" s="252"/>
      <c r="BV9" s="251"/>
      <c r="BW9" s="251"/>
      <c r="BX9" s="251"/>
      <c r="BY9" s="251"/>
      <c r="BZ9" s="253"/>
      <c r="CA9" s="251"/>
      <c r="CB9" s="251"/>
      <c r="CC9" s="252"/>
      <c r="CD9" s="255"/>
      <c r="CE9" s="255"/>
      <c r="CF9" s="255"/>
      <c r="CG9" s="760"/>
      <c r="CH9" s="792"/>
      <c r="CI9" s="255"/>
      <c r="CJ9" s="411"/>
      <c r="CK9" s="749"/>
      <c r="CL9" s="255"/>
      <c r="CM9" s="255"/>
      <c r="CN9" s="255"/>
      <c r="CO9" s="760"/>
      <c r="CP9" s="255"/>
      <c r="CQ9" s="255"/>
      <c r="CR9" s="255"/>
      <c r="CS9" s="760"/>
      <c r="CT9" s="255">
        <v>6251</v>
      </c>
      <c r="CU9" s="255">
        <v>6396</v>
      </c>
      <c r="CV9" s="792">
        <v>6449</v>
      </c>
      <c r="CW9" s="760">
        <v>6622</v>
      </c>
      <c r="CX9" s="792">
        <v>6756</v>
      </c>
      <c r="CY9" s="792">
        <v>6870</v>
      </c>
      <c r="CZ9" s="792">
        <v>6481</v>
      </c>
      <c r="DA9" s="760">
        <v>6558</v>
      </c>
      <c r="DB9" s="792">
        <v>5736</v>
      </c>
      <c r="DC9" s="792">
        <v>6124</v>
      </c>
      <c r="DD9" s="792">
        <v>6212</v>
      </c>
      <c r="DE9" s="760">
        <v>6971</v>
      </c>
      <c r="DF9" s="792">
        <v>6882</v>
      </c>
      <c r="DG9" s="792">
        <v>7157</v>
      </c>
      <c r="DH9" s="792">
        <v>7116</v>
      </c>
      <c r="DI9" s="792">
        <v>8011</v>
      </c>
      <c r="DJ9" s="1028"/>
      <c r="DK9" s="1047"/>
      <c r="DL9" s="962"/>
      <c r="DM9" s="962"/>
      <c r="DN9" s="1028"/>
      <c r="DO9" s="962"/>
      <c r="DP9" s="962"/>
      <c r="DQ9" s="962"/>
      <c r="DR9" s="1028"/>
      <c r="DT9" s="962"/>
      <c r="DU9" s="1116"/>
      <c r="DV9" s="960"/>
      <c r="DW9" s="958"/>
      <c r="DX9" s="935"/>
      <c r="EA9" s="1060"/>
      <c r="EB9" s="935"/>
    </row>
    <row r="10" spans="1:132">
      <c r="A10" s="387" t="s">
        <v>440</v>
      </c>
      <c r="B10" s="253"/>
      <c r="C10" s="251"/>
      <c r="D10" s="251"/>
      <c r="E10" s="252"/>
      <c r="F10" s="253"/>
      <c r="G10" s="251"/>
      <c r="H10" s="251"/>
      <c r="I10" s="252"/>
      <c r="J10" s="251"/>
      <c r="K10" s="251"/>
      <c r="L10" s="251"/>
      <c r="M10" s="251"/>
      <c r="N10" s="253"/>
      <c r="O10" s="251"/>
      <c r="P10" s="251"/>
      <c r="Q10" s="252"/>
      <c r="R10" s="251"/>
      <c r="S10" s="251"/>
      <c r="T10" s="251"/>
      <c r="U10" s="251"/>
      <c r="V10" s="253"/>
      <c r="W10" s="251"/>
      <c r="X10" s="251"/>
      <c r="Y10" s="252"/>
      <c r="Z10" s="251"/>
      <c r="AA10" s="251"/>
      <c r="AB10" s="251"/>
      <c r="AC10" s="251"/>
      <c r="AD10" s="253"/>
      <c r="AE10" s="251"/>
      <c r="AF10" s="251"/>
      <c r="AG10" s="252"/>
      <c r="AH10" s="251"/>
      <c r="AI10" s="251"/>
      <c r="AJ10" s="251"/>
      <c r="AK10" s="251"/>
      <c r="AL10" s="253"/>
      <c r="AM10" s="251"/>
      <c r="AN10" s="251"/>
      <c r="AO10" s="252"/>
      <c r="AP10" s="251"/>
      <c r="AQ10" s="251"/>
      <c r="AR10" s="251"/>
      <c r="AS10" s="251"/>
      <c r="AT10" s="253"/>
      <c r="AU10" s="251"/>
      <c r="AV10" s="251"/>
      <c r="AW10" s="252"/>
      <c r="AX10" s="251"/>
      <c r="AY10" s="251"/>
      <c r="AZ10" s="251"/>
      <c r="BA10" s="251"/>
      <c r="BB10" s="253"/>
      <c r="BC10" s="251"/>
      <c r="BD10" s="251"/>
      <c r="BE10" s="252"/>
      <c r="BF10" s="251"/>
      <c r="BG10" s="251"/>
      <c r="BH10" s="251"/>
      <c r="BI10" s="251"/>
      <c r="BJ10" s="253"/>
      <c r="BK10" s="251"/>
      <c r="BL10" s="251"/>
      <c r="BM10" s="252"/>
      <c r="BN10" s="251"/>
      <c r="BO10" s="251"/>
      <c r="BP10" s="251"/>
      <c r="BQ10" s="251"/>
      <c r="BR10" s="253"/>
      <c r="BS10" s="251"/>
      <c r="BT10" s="251"/>
      <c r="BU10" s="252"/>
      <c r="BV10" s="251"/>
      <c r="BW10" s="251"/>
      <c r="BX10" s="251"/>
      <c r="BY10" s="251"/>
      <c r="BZ10" s="253"/>
      <c r="CA10" s="251"/>
      <c r="CB10" s="251"/>
      <c r="CC10" s="252"/>
      <c r="CD10" s="256"/>
      <c r="CE10" s="256"/>
      <c r="CF10" s="256"/>
      <c r="CG10" s="755"/>
      <c r="CH10" s="792"/>
      <c r="CI10" s="255"/>
      <c r="CJ10" s="411"/>
      <c r="CK10" s="749"/>
      <c r="CL10" s="255"/>
      <c r="CM10" s="255"/>
      <c r="CN10" s="255"/>
      <c r="CO10" s="760"/>
      <c r="CP10" s="255"/>
      <c r="CQ10" s="255"/>
      <c r="CR10" s="255"/>
      <c r="CS10" s="760"/>
      <c r="CT10" s="255">
        <v>3354</v>
      </c>
      <c r="CU10" s="255">
        <v>4068</v>
      </c>
      <c r="CV10" s="792">
        <v>3692</v>
      </c>
      <c r="CW10" s="760">
        <v>3625</v>
      </c>
      <c r="CX10" s="792">
        <v>2910</v>
      </c>
      <c r="CY10" s="792">
        <v>3236</v>
      </c>
      <c r="CZ10" s="792">
        <v>3055</v>
      </c>
      <c r="DA10" s="760">
        <v>2911</v>
      </c>
      <c r="DB10" s="792">
        <v>2718</v>
      </c>
      <c r="DC10" s="792">
        <v>3042</v>
      </c>
      <c r="DD10" s="792">
        <v>2961</v>
      </c>
      <c r="DE10" s="760">
        <v>3073</v>
      </c>
      <c r="DF10" s="792">
        <v>3177</v>
      </c>
      <c r="DG10" s="792">
        <v>3496</v>
      </c>
      <c r="DH10" s="792">
        <v>3236</v>
      </c>
      <c r="DI10" s="792">
        <v>3337</v>
      </c>
      <c r="DJ10" s="1028"/>
      <c r="DK10" s="1047"/>
      <c r="DL10" s="962"/>
      <c r="DM10" s="962"/>
      <c r="DN10" s="1028"/>
      <c r="DO10" s="962"/>
      <c r="DP10" s="962"/>
      <c r="DQ10" s="962"/>
      <c r="DR10" s="1028"/>
      <c r="DS10" s="1039"/>
      <c r="DT10" s="862"/>
      <c r="DU10" s="1115"/>
      <c r="DV10" s="960"/>
      <c r="DW10" s="958"/>
      <c r="DX10" s="935"/>
      <c r="EA10" s="1060"/>
      <c r="EB10" s="935"/>
    </row>
    <row r="11" spans="1:132">
      <c r="A11" s="388" t="s">
        <v>106</v>
      </c>
      <c r="B11" s="257"/>
      <c r="C11" s="258"/>
      <c r="D11" s="258"/>
      <c r="E11" s="259"/>
      <c r="F11" s="257"/>
      <c r="G11" s="258"/>
      <c r="H11" s="258"/>
      <c r="I11" s="259"/>
      <c r="J11" s="258"/>
      <c r="K11" s="258"/>
      <c r="L11" s="258"/>
      <c r="M11" s="258"/>
      <c r="N11" s="257"/>
      <c r="O11" s="258"/>
      <c r="P11" s="258"/>
      <c r="Q11" s="259"/>
      <c r="R11" s="258"/>
      <c r="S11" s="258"/>
      <c r="T11" s="258"/>
      <c r="U11" s="258"/>
      <c r="V11" s="257"/>
      <c r="W11" s="258"/>
      <c r="X11" s="258"/>
      <c r="Y11" s="259"/>
      <c r="Z11" s="258"/>
      <c r="AA11" s="258"/>
      <c r="AB11" s="258"/>
      <c r="AC11" s="258"/>
      <c r="AD11" s="257"/>
      <c r="AE11" s="258"/>
      <c r="AF11" s="258"/>
      <c r="AG11" s="259"/>
      <c r="AH11" s="258"/>
      <c r="AI11" s="258"/>
      <c r="AJ11" s="258"/>
      <c r="AK11" s="258"/>
      <c r="AL11" s="257"/>
      <c r="AM11" s="258"/>
      <c r="AN11" s="258"/>
      <c r="AO11" s="259"/>
      <c r="AP11" s="258"/>
      <c r="AQ11" s="258"/>
      <c r="AR11" s="258"/>
      <c r="AS11" s="258"/>
      <c r="AT11" s="257"/>
      <c r="AU11" s="258"/>
      <c r="AV11" s="258"/>
      <c r="AW11" s="259"/>
      <c r="AX11" s="258"/>
      <c r="AY11" s="258"/>
      <c r="AZ11" s="258"/>
      <c r="BA11" s="258"/>
      <c r="BB11" s="257"/>
      <c r="BC11" s="258"/>
      <c r="BD11" s="258"/>
      <c r="BE11" s="259"/>
      <c r="BF11" s="258"/>
      <c r="BG11" s="258"/>
      <c r="BH11" s="258"/>
      <c r="BI11" s="258"/>
      <c r="BJ11" s="257"/>
      <c r="BK11" s="258"/>
      <c r="BL11" s="258"/>
      <c r="BM11" s="259"/>
      <c r="BN11" s="258"/>
      <c r="BO11" s="258"/>
      <c r="BP11" s="258"/>
      <c r="BQ11" s="258"/>
      <c r="BR11" s="257"/>
      <c r="BS11" s="258"/>
      <c r="BT11" s="258"/>
      <c r="BU11" s="259"/>
      <c r="BV11" s="258"/>
      <c r="BW11" s="258"/>
      <c r="BX11" s="258"/>
      <c r="BY11" s="258"/>
      <c r="BZ11" s="257"/>
      <c r="CA11" s="258"/>
      <c r="CB11" s="258"/>
      <c r="CC11" s="259"/>
      <c r="CD11" s="260"/>
      <c r="CE11" s="260"/>
      <c r="CF11" s="260"/>
      <c r="CG11" s="756"/>
      <c r="CH11" s="795"/>
      <c r="CI11" s="260"/>
      <c r="CJ11" s="412"/>
      <c r="CK11" s="750"/>
      <c r="CL11" s="260"/>
      <c r="CM11" s="260"/>
      <c r="CN11" s="260"/>
      <c r="CO11" s="756"/>
      <c r="CP11" s="260"/>
      <c r="CQ11" s="260"/>
      <c r="CR11" s="260"/>
      <c r="CS11" s="756"/>
      <c r="CT11" s="260">
        <v>-96</v>
      </c>
      <c r="CU11" s="260">
        <v>-119</v>
      </c>
      <c r="CV11" s="795">
        <v>-96</v>
      </c>
      <c r="CW11" s="756">
        <v>-40</v>
      </c>
      <c r="CX11" s="795">
        <v>-152</v>
      </c>
      <c r="CY11" s="795">
        <v>-174</v>
      </c>
      <c r="CZ11" s="795">
        <v>-157</v>
      </c>
      <c r="DA11" s="756">
        <v>-136</v>
      </c>
      <c r="DB11" s="795">
        <v>-110</v>
      </c>
      <c r="DC11" s="795">
        <v>-152</v>
      </c>
      <c r="DD11" s="795">
        <v>-103</v>
      </c>
      <c r="DE11" s="756">
        <v>-124</v>
      </c>
      <c r="DF11" s="795">
        <v>-192</v>
      </c>
      <c r="DG11" s="795">
        <v>-151</v>
      </c>
      <c r="DH11" s="795">
        <v>-169</v>
      </c>
      <c r="DI11" s="795">
        <v>-206</v>
      </c>
      <c r="DJ11" s="1028"/>
      <c r="DK11" s="1047"/>
      <c r="DL11" s="962"/>
      <c r="DM11" s="962"/>
      <c r="DN11" s="1029"/>
      <c r="DO11" s="962"/>
      <c r="DP11" s="962"/>
      <c r="DQ11" s="962"/>
      <c r="DR11" s="1029"/>
      <c r="DS11" s="1039"/>
      <c r="DT11" s="962"/>
      <c r="DU11" s="1115"/>
      <c r="DV11" s="960"/>
      <c r="DW11" s="958"/>
      <c r="EA11" s="935"/>
    </row>
    <row r="12" spans="1:132" s="21" customFormat="1">
      <c r="A12" s="386" t="s">
        <v>36</v>
      </c>
      <c r="B12" s="261"/>
      <c r="C12" s="262"/>
      <c r="D12" s="262"/>
      <c r="E12" s="263"/>
      <c r="F12" s="261"/>
      <c r="G12" s="262"/>
      <c r="H12" s="262"/>
      <c r="I12" s="263"/>
      <c r="J12" s="262"/>
      <c r="K12" s="262"/>
      <c r="L12" s="262"/>
      <c r="M12" s="262"/>
      <c r="N12" s="261"/>
      <c r="O12" s="262"/>
      <c r="P12" s="262"/>
      <c r="Q12" s="263"/>
      <c r="R12" s="262"/>
      <c r="S12" s="262"/>
      <c r="T12" s="262"/>
      <c r="U12" s="262"/>
      <c r="V12" s="261"/>
      <c r="W12" s="262"/>
      <c r="X12" s="262"/>
      <c r="Y12" s="263"/>
      <c r="Z12" s="262"/>
      <c r="AA12" s="262"/>
      <c r="AB12" s="262"/>
      <c r="AC12" s="262"/>
      <c r="AD12" s="261"/>
      <c r="AE12" s="262"/>
      <c r="AF12" s="262"/>
      <c r="AG12" s="263"/>
      <c r="AH12" s="262"/>
      <c r="AI12" s="262"/>
      <c r="AJ12" s="262"/>
      <c r="AK12" s="262"/>
      <c r="AL12" s="261"/>
      <c r="AM12" s="262"/>
      <c r="AN12" s="262"/>
      <c r="AO12" s="263"/>
      <c r="AP12" s="262"/>
      <c r="AQ12" s="262"/>
      <c r="AR12" s="262"/>
      <c r="AS12" s="262"/>
      <c r="AT12" s="261"/>
      <c r="AU12" s="262"/>
      <c r="AV12" s="262"/>
      <c r="AW12" s="263"/>
      <c r="AX12" s="262"/>
      <c r="AY12" s="262"/>
      <c r="AZ12" s="262"/>
      <c r="BA12" s="262"/>
      <c r="BB12" s="261"/>
      <c r="BC12" s="262"/>
      <c r="BD12" s="262"/>
      <c r="BE12" s="263"/>
      <c r="BF12" s="262"/>
      <c r="BG12" s="262"/>
      <c r="BH12" s="262"/>
      <c r="BI12" s="262"/>
      <c r="BJ12" s="261"/>
      <c r="BK12" s="262"/>
      <c r="BL12" s="262"/>
      <c r="BM12" s="263"/>
      <c r="BN12" s="262"/>
      <c r="BO12" s="262"/>
      <c r="BP12" s="262"/>
      <c r="BQ12" s="262"/>
      <c r="BR12" s="261"/>
      <c r="BS12" s="262"/>
      <c r="BT12" s="262"/>
      <c r="BU12" s="263"/>
      <c r="BV12" s="262"/>
      <c r="BW12" s="262"/>
      <c r="BX12" s="262"/>
      <c r="BY12" s="262"/>
      <c r="BZ12" s="261"/>
      <c r="CA12" s="262"/>
      <c r="CB12" s="262"/>
      <c r="CC12" s="263"/>
      <c r="CD12" s="264"/>
      <c r="CE12" s="264"/>
      <c r="CF12" s="264"/>
      <c r="CG12" s="751"/>
      <c r="CH12" s="796"/>
      <c r="CI12" s="264"/>
      <c r="CJ12" s="264"/>
      <c r="CK12" s="751"/>
      <c r="CL12" s="264"/>
      <c r="CM12" s="264"/>
      <c r="CN12" s="264"/>
      <c r="CO12" s="751"/>
      <c r="CP12" s="264"/>
      <c r="CQ12" s="264"/>
      <c r="CR12" s="264"/>
      <c r="CS12" s="751"/>
      <c r="CT12" s="264">
        <f t="shared" ref="CT12:DE12" si="0">SUM(CT6:CT11)</f>
        <v>21423</v>
      </c>
      <c r="CU12" s="264">
        <f t="shared" si="0"/>
        <v>23348</v>
      </c>
      <c r="CV12" s="796">
        <f t="shared" si="0"/>
        <v>23590</v>
      </c>
      <c r="CW12" s="751">
        <f t="shared" si="0"/>
        <v>25360</v>
      </c>
      <c r="CX12" s="796">
        <f t="shared" si="0"/>
        <v>23957</v>
      </c>
      <c r="CY12" s="796">
        <f t="shared" si="0"/>
        <v>25091</v>
      </c>
      <c r="CZ12" s="796">
        <f t="shared" si="0"/>
        <v>24922</v>
      </c>
      <c r="DA12" s="751">
        <f t="shared" si="0"/>
        <v>25003</v>
      </c>
      <c r="DB12" s="796">
        <f t="shared" si="0"/>
        <v>22453</v>
      </c>
      <c r="DC12" s="796">
        <f t="shared" si="0"/>
        <v>24565</v>
      </c>
      <c r="DD12" s="796">
        <f t="shared" si="0"/>
        <v>25843</v>
      </c>
      <c r="DE12" s="751">
        <f t="shared" si="0"/>
        <v>28495</v>
      </c>
      <c r="DF12" s="796">
        <f>SUM(DF6:DF11)</f>
        <v>28027</v>
      </c>
      <c r="DG12" s="796">
        <f>SUM(DG6:DG11)</f>
        <v>29030</v>
      </c>
      <c r="DH12" s="796">
        <f>SUM(DH6:DH11)</f>
        <v>28499</v>
      </c>
      <c r="DI12" s="796">
        <f t="shared" ref="DI12" si="1">SUM(DI6:DI11)</f>
        <v>30865</v>
      </c>
      <c r="DJ12" s="1028"/>
      <c r="DK12" s="1164"/>
      <c r="DL12" s="1125"/>
      <c r="DM12" s="1125"/>
      <c r="DN12" s="1028"/>
      <c r="DO12" s="1125"/>
      <c r="DP12" s="1125"/>
      <c r="DQ12" s="1125"/>
      <c r="DR12" s="1028"/>
      <c r="DS12" s="1040"/>
      <c r="DT12" s="962"/>
      <c r="DU12" s="1115"/>
      <c r="DV12" s="960"/>
      <c r="DX12" s="8"/>
      <c r="EA12" s="1061"/>
    </row>
    <row r="13" spans="1:132">
      <c r="A13" s="387" t="s">
        <v>37</v>
      </c>
      <c r="B13" s="253"/>
      <c r="C13" s="251"/>
      <c r="D13" s="251"/>
      <c r="E13" s="252"/>
      <c r="F13" s="253"/>
      <c r="G13" s="251"/>
      <c r="H13" s="251"/>
      <c r="I13" s="252"/>
      <c r="J13" s="251"/>
      <c r="K13" s="251"/>
      <c r="L13" s="251"/>
      <c r="M13" s="251"/>
      <c r="N13" s="253"/>
      <c r="O13" s="251"/>
      <c r="P13" s="251"/>
      <c r="Q13" s="252"/>
      <c r="R13" s="251"/>
      <c r="S13" s="251"/>
      <c r="T13" s="251"/>
      <c r="U13" s="251"/>
      <c r="V13" s="253"/>
      <c r="W13" s="251"/>
      <c r="X13" s="251"/>
      <c r="Y13" s="252"/>
      <c r="Z13" s="251"/>
      <c r="AA13" s="251"/>
      <c r="AB13" s="251"/>
      <c r="AC13" s="251"/>
      <c r="AD13" s="253"/>
      <c r="AE13" s="251"/>
      <c r="AF13" s="251"/>
      <c r="AG13" s="252"/>
      <c r="AH13" s="251"/>
      <c r="AI13" s="251"/>
      <c r="AJ13" s="251"/>
      <c r="AK13" s="251"/>
      <c r="AL13" s="253"/>
      <c r="AM13" s="251"/>
      <c r="AN13" s="251"/>
      <c r="AO13" s="252"/>
      <c r="AP13" s="251"/>
      <c r="AQ13" s="251"/>
      <c r="AR13" s="251"/>
      <c r="AS13" s="251"/>
      <c r="AT13" s="253"/>
      <c r="AU13" s="251"/>
      <c r="AV13" s="251"/>
      <c r="AW13" s="252"/>
      <c r="AX13" s="251"/>
      <c r="AY13" s="251"/>
      <c r="AZ13" s="251"/>
      <c r="BA13" s="251"/>
      <c r="BB13" s="253"/>
      <c r="BC13" s="251"/>
      <c r="BD13" s="251"/>
      <c r="BE13" s="252"/>
      <c r="BF13" s="251"/>
      <c r="BG13" s="251"/>
      <c r="BH13" s="251"/>
      <c r="BI13" s="251"/>
      <c r="BJ13" s="253"/>
      <c r="BK13" s="251"/>
      <c r="BL13" s="251"/>
      <c r="BM13" s="252"/>
      <c r="BN13" s="251"/>
      <c r="BO13" s="251"/>
      <c r="BP13" s="251"/>
      <c r="BQ13" s="251"/>
      <c r="BR13" s="253"/>
      <c r="BS13" s="251"/>
      <c r="BT13" s="251"/>
      <c r="BU13" s="252"/>
      <c r="BV13" s="251"/>
      <c r="BW13" s="251"/>
      <c r="BX13" s="251"/>
      <c r="BY13" s="251"/>
      <c r="BZ13" s="253"/>
      <c r="CA13" s="251"/>
      <c r="CB13" s="251"/>
      <c r="CC13" s="252"/>
      <c r="CD13" s="255"/>
      <c r="CE13" s="255"/>
      <c r="CF13" s="255"/>
      <c r="CG13" s="760"/>
      <c r="CH13" s="792"/>
      <c r="CI13" s="255"/>
      <c r="CJ13" s="414"/>
      <c r="CK13" s="752"/>
      <c r="CL13" s="603"/>
      <c r="CM13" s="603"/>
      <c r="CN13" s="603"/>
      <c r="CO13" s="770"/>
      <c r="CP13" s="603"/>
      <c r="CQ13" s="603"/>
      <c r="CR13" s="603"/>
      <c r="CS13" s="770"/>
      <c r="CT13" s="603">
        <v>-13320</v>
      </c>
      <c r="CU13" s="603">
        <v>-14591</v>
      </c>
      <c r="CV13" s="805">
        <v>-15007</v>
      </c>
      <c r="CW13" s="770">
        <v>-15751</v>
      </c>
      <c r="CX13" s="805">
        <v>-14630</v>
      </c>
      <c r="CY13" s="805">
        <v>-14930</v>
      </c>
      <c r="CZ13" s="805">
        <v>-14768</v>
      </c>
      <c r="DA13" s="770">
        <v>-15020</v>
      </c>
      <c r="DB13" s="805">
        <v>-13421</v>
      </c>
      <c r="DC13" s="805">
        <v>-14891</v>
      </c>
      <c r="DD13" s="805">
        <v>-15544</v>
      </c>
      <c r="DE13" s="770">
        <v>-17381</v>
      </c>
      <c r="DF13" s="805">
        <v>-16351</v>
      </c>
      <c r="DG13" s="805">
        <v>-16812</v>
      </c>
      <c r="DH13" s="805">
        <v>-16711</v>
      </c>
      <c r="DI13" s="792">
        <v>-18231</v>
      </c>
      <c r="DJ13" s="1028"/>
      <c r="DK13" s="1047"/>
      <c r="DL13" s="962"/>
      <c r="DM13" s="962"/>
      <c r="DN13" s="1028"/>
      <c r="DO13" s="962"/>
      <c r="DP13" s="962"/>
      <c r="DQ13" s="962"/>
      <c r="DR13" s="1028"/>
      <c r="DS13" s="1040"/>
      <c r="DT13" s="924"/>
      <c r="DU13" s="1117"/>
      <c r="DV13" s="960"/>
    </row>
    <row r="14" spans="1:132" s="21" customFormat="1">
      <c r="A14" s="386" t="s">
        <v>22</v>
      </c>
      <c r="B14" s="261"/>
      <c r="C14" s="262"/>
      <c r="D14" s="262"/>
      <c r="E14" s="263"/>
      <c r="F14" s="261"/>
      <c r="G14" s="262"/>
      <c r="H14" s="262"/>
      <c r="I14" s="263"/>
      <c r="J14" s="262"/>
      <c r="K14" s="262"/>
      <c r="L14" s="262"/>
      <c r="M14" s="262"/>
      <c r="N14" s="261"/>
      <c r="O14" s="262"/>
      <c r="P14" s="262"/>
      <c r="Q14" s="263"/>
      <c r="R14" s="262"/>
      <c r="S14" s="262"/>
      <c r="T14" s="262"/>
      <c r="U14" s="262"/>
      <c r="V14" s="261"/>
      <c r="W14" s="262"/>
      <c r="X14" s="262"/>
      <c r="Y14" s="263"/>
      <c r="Z14" s="262"/>
      <c r="AA14" s="262"/>
      <c r="AB14" s="262"/>
      <c r="AC14" s="262"/>
      <c r="AD14" s="261"/>
      <c r="AE14" s="262"/>
      <c r="AF14" s="262"/>
      <c r="AG14" s="263"/>
      <c r="AH14" s="262"/>
      <c r="AI14" s="262"/>
      <c r="AJ14" s="262"/>
      <c r="AK14" s="262"/>
      <c r="AL14" s="261"/>
      <c r="AM14" s="262"/>
      <c r="AN14" s="262"/>
      <c r="AO14" s="263"/>
      <c r="AP14" s="262"/>
      <c r="AQ14" s="262"/>
      <c r="AR14" s="262"/>
      <c r="AS14" s="262"/>
      <c r="AT14" s="261"/>
      <c r="AU14" s="262"/>
      <c r="AV14" s="262"/>
      <c r="AW14" s="263"/>
      <c r="AX14" s="262"/>
      <c r="AY14" s="262"/>
      <c r="AZ14" s="262"/>
      <c r="BA14" s="262"/>
      <c r="BB14" s="261"/>
      <c r="BC14" s="262"/>
      <c r="BD14" s="262"/>
      <c r="BE14" s="263"/>
      <c r="BF14" s="262"/>
      <c r="BG14" s="262"/>
      <c r="BH14" s="262"/>
      <c r="BI14" s="262"/>
      <c r="BJ14" s="261"/>
      <c r="BK14" s="262"/>
      <c r="BL14" s="262"/>
      <c r="BM14" s="263"/>
      <c r="BN14" s="262"/>
      <c r="BO14" s="262"/>
      <c r="BP14" s="262"/>
      <c r="BQ14" s="262"/>
      <c r="BR14" s="261"/>
      <c r="BS14" s="262"/>
      <c r="BT14" s="262"/>
      <c r="BU14" s="263"/>
      <c r="BV14" s="262"/>
      <c r="BW14" s="262"/>
      <c r="BX14" s="262"/>
      <c r="BY14" s="262"/>
      <c r="BZ14" s="261"/>
      <c r="CA14" s="262"/>
      <c r="CB14" s="262"/>
      <c r="CC14" s="263"/>
      <c r="CD14" s="264"/>
      <c r="CE14" s="264"/>
      <c r="CF14" s="264"/>
      <c r="CG14" s="751"/>
      <c r="CH14" s="796"/>
      <c r="CI14" s="264"/>
      <c r="CJ14" s="264"/>
      <c r="CK14" s="751"/>
      <c r="CL14" s="604"/>
      <c r="CM14" s="604"/>
      <c r="CN14" s="604"/>
      <c r="CO14" s="771"/>
      <c r="CP14" s="604"/>
      <c r="CQ14" s="604"/>
      <c r="CR14" s="604"/>
      <c r="CS14" s="771"/>
      <c r="CT14" s="604">
        <f t="shared" ref="CT14:DC14" si="2">SUM(CT12:CT13)</f>
        <v>8103</v>
      </c>
      <c r="CU14" s="604">
        <f t="shared" si="2"/>
        <v>8757</v>
      </c>
      <c r="CV14" s="806">
        <f t="shared" si="2"/>
        <v>8583</v>
      </c>
      <c r="CW14" s="771">
        <f t="shared" si="2"/>
        <v>9609</v>
      </c>
      <c r="CX14" s="806">
        <f t="shared" si="2"/>
        <v>9327</v>
      </c>
      <c r="CY14" s="806">
        <f t="shared" si="2"/>
        <v>10161</v>
      </c>
      <c r="CZ14" s="806">
        <f t="shared" si="2"/>
        <v>10154</v>
      </c>
      <c r="DA14" s="771">
        <f t="shared" si="2"/>
        <v>9983</v>
      </c>
      <c r="DB14" s="806">
        <f t="shared" si="2"/>
        <v>9032</v>
      </c>
      <c r="DC14" s="806">
        <f t="shared" si="2"/>
        <v>9674</v>
      </c>
      <c r="DD14" s="806">
        <f>SUM(DD12:DD13)</f>
        <v>10299</v>
      </c>
      <c r="DE14" s="771">
        <f>SUM(DE12:DE13)</f>
        <v>11114</v>
      </c>
      <c r="DF14" s="806">
        <f>SUM(DF12:DF13)</f>
        <v>11676</v>
      </c>
      <c r="DG14" s="806">
        <f>SUM(DG12:DG13)</f>
        <v>12218</v>
      </c>
      <c r="DH14" s="806">
        <f>SUM(DH12:DH13)</f>
        <v>11788</v>
      </c>
      <c r="DI14" s="806">
        <f t="shared" ref="DI14" si="3">SUM(DI12:DI13)</f>
        <v>12634</v>
      </c>
      <c r="DJ14" s="1028"/>
      <c r="DK14" s="1047"/>
      <c r="DL14" s="962"/>
      <c r="DM14" s="962"/>
      <c r="DN14" s="1030"/>
      <c r="DO14" s="1125"/>
      <c r="DP14" s="1125"/>
      <c r="DQ14" s="1125"/>
      <c r="DR14" s="1030"/>
      <c r="DS14" s="1041"/>
      <c r="DT14" s="926"/>
      <c r="DU14" s="1118"/>
      <c r="DV14" s="960"/>
    </row>
    <row r="15" spans="1:132" outlineLevel="1">
      <c r="A15" s="387" t="s">
        <v>23</v>
      </c>
      <c r="B15" s="253"/>
      <c r="C15" s="251"/>
      <c r="D15" s="251"/>
      <c r="E15" s="252"/>
      <c r="F15" s="253"/>
      <c r="G15" s="251"/>
      <c r="H15" s="251"/>
      <c r="I15" s="252"/>
      <c r="J15" s="251"/>
      <c r="K15" s="251"/>
      <c r="L15" s="251"/>
      <c r="M15" s="251"/>
      <c r="N15" s="253"/>
      <c r="O15" s="251"/>
      <c r="P15" s="251"/>
      <c r="Q15" s="252"/>
      <c r="R15" s="251"/>
      <c r="S15" s="251"/>
      <c r="T15" s="251"/>
      <c r="U15" s="251"/>
      <c r="V15" s="253"/>
      <c r="W15" s="251"/>
      <c r="X15" s="251"/>
      <c r="Y15" s="252"/>
      <c r="Z15" s="251"/>
      <c r="AA15" s="251"/>
      <c r="AB15" s="251"/>
      <c r="AC15" s="251"/>
      <c r="AD15" s="253"/>
      <c r="AE15" s="251"/>
      <c r="AF15" s="251"/>
      <c r="AG15" s="252"/>
      <c r="AH15" s="251"/>
      <c r="AI15" s="251"/>
      <c r="AJ15" s="251"/>
      <c r="AK15" s="251"/>
      <c r="AL15" s="253"/>
      <c r="AM15" s="251"/>
      <c r="AN15" s="251"/>
      <c r="AO15" s="252"/>
      <c r="AP15" s="251"/>
      <c r="AQ15" s="251"/>
      <c r="AR15" s="251"/>
      <c r="AS15" s="251"/>
      <c r="AT15" s="253"/>
      <c r="AU15" s="251"/>
      <c r="AV15" s="251"/>
      <c r="AW15" s="252"/>
      <c r="AX15" s="251"/>
      <c r="AY15" s="251"/>
      <c r="AZ15" s="251"/>
      <c r="BA15" s="251"/>
      <c r="BB15" s="253"/>
      <c r="BC15" s="251"/>
      <c r="BD15" s="251"/>
      <c r="BE15" s="252"/>
      <c r="BF15" s="251"/>
      <c r="BG15" s="251"/>
      <c r="BH15" s="251"/>
      <c r="BI15" s="251"/>
      <c r="BJ15" s="253"/>
      <c r="BK15" s="251"/>
      <c r="BL15" s="251"/>
      <c r="BM15" s="252"/>
      <c r="BN15" s="251"/>
      <c r="BO15" s="251"/>
      <c r="BP15" s="251"/>
      <c r="BQ15" s="251"/>
      <c r="BR15" s="253"/>
      <c r="BS15" s="251"/>
      <c r="BT15" s="251"/>
      <c r="BU15" s="252"/>
      <c r="BV15" s="251"/>
      <c r="BW15" s="251"/>
      <c r="BX15" s="251"/>
      <c r="BY15" s="251"/>
      <c r="BZ15" s="253"/>
      <c r="CA15" s="251"/>
      <c r="CB15" s="251"/>
      <c r="CC15" s="252"/>
      <c r="CD15" s="255"/>
      <c r="CE15" s="255"/>
      <c r="CF15" s="255"/>
      <c r="CG15" s="760"/>
      <c r="CH15" s="792"/>
      <c r="CI15" s="255"/>
      <c r="CJ15" s="414"/>
      <c r="CK15" s="752"/>
      <c r="CL15" s="603"/>
      <c r="CM15" s="603"/>
      <c r="CN15" s="603"/>
      <c r="CO15" s="770"/>
      <c r="CP15" s="603"/>
      <c r="CQ15" s="603"/>
      <c r="CR15" s="603"/>
      <c r="CS15" s="770"/>
      <c r="CT15" s="603">
        <v>-2302</v>
      </c>
      <c r="CU15" s="603">
        <v>-2425</v>
      </c>
      <c r="CV15" s="805">
        <v>-2494</v>
      </c>
      <c r="CW15" s="770">
        <v>-2604</v>
      </c>
      <c r="CX15" s="805">
        <v>-2631</v>
      </c>
      <c r="CY15" s="805">
        <v>-2760</v>
      </c>
      <c r="CZ15" s="805">
        <v>-2574</v>
      </c>
      <c r="DA15" s="770">
        <v>-2704</v>
      </c>
      <c r="DB15" s="805">
        <v>-2545</v>
      </c>
      <c r="DC15" s="805">
        <v>-2652</v>
      </c>
      <c r="DD15" s="805">
        <v>-2759</v>
      </c>
      <c r="DE15" s="770">
        <v>-3088</v>
      </c>
      <c r="DF15" s="805">
        <v>-3022</v>
      </c>
      <c r="DG15" s="805">
        <v>-3122</v>
      </c>
      <c r="DH15" s="805">
        <v>-3111</v>
      </c>
      <c r="DI15" s="792">
        <v>-3168</v>
      </c>
      <c r="DJ15" s="1028"/>
      <c r="DK15" s="1047"/>
      <c r="DL15" s="962"/>
      <c r="DM15" s="962"/>
      <c r="DN15" s="1028"/>
      <c r="DO15" s="962"/>
      <c r="DP15" s="962"/>
      <c r="DQ15" s="962"/>
      <c r="DR15" s="1028"/>
      <c r="DS15" s="1040"/>
      <c r="DT15" s="924"/>
      <c r="DU15" s="1117"/>
      <c r="DV15" s="960"/>
    </row>
    <row r="16" spans="1:132" outlineLevel="1">
      <c r="A16" s="387" t="s">
        <v>35</v>
      </c>
      <c r="B16" s="253"/>
      <c r="C16" s="251"/>
      <c r="D16" s="251"/>
      <c r="E16" s="252"/>
      <c r="F16" s="253"/>
      <c r="G16" s="251"/>
      <c r="H16" s="251"/>
      <c r="I16" s="252"/>
      <c r="J16" s="251"/>
      <c r="K16" s="251"/>
      <c r="L16" s="251"/>
      <c r="M16" s="251"/>
      <c r="N16" s="253"/>
      <c r="O16" s="251"/>
      <c r="P16" s="251"/>
      <c r="Q16" s="252"/>
      <c r="R16" s="251"/>
      <c r="S16" s="251"/>
      <c r="T16" s="251"/>
      <c r="U16" s="251"/>
      <c r="V16" s="253"/>
      <c r="W16" s="251"/>
      <c r="X16" s="251"/>
      <c r="Y16" s="252"/>
      <c r="Z16" s="251"/>
      <c r="AA16" s="251"/>
      <c r="AB16" s="251"/>
      <c r="AC16" s="251"/>
      <c r="AD16" s="253"/>
      <c r="AE16" s="251"/>
      <c r="AF16" s="251"/>
      <c r="AG16" s="252"/>
      <c r="AH16" s="251"/>
      <c r="AI16" s="251"/>
      <c r="AJ16" s="251"/>
      <c r="AK16" s="251"/>
      <c r="AL16" s="253"/>
      <c r="AM16" s="251"/>
      <c r="AN16" s="251"/>
      <c r="AO16" s="252"/>
      <c r="AP16" s="251"/>
      <c r="AQ16" s="251"/>
      <c r="AR16" s="251"/>
      <c r="AS16" s="251"/>
      <c r="AT16" s="253"/>
      <c r="AU16" s="251"/>
      <c r="AV16" s="251"/>
      <c r="AW16" s="252"/>
      <c r="AX16" s="251"/>
      <c r="AY16" s="251"/>
      <c r="AZ16" s="251"/>
      <c r="BA16" s="251"/>
      <c r="BB16" s="253"/>
      <c r="BC16" s="251"/>
      <c r="BD16" s="251"/>
      <c r="BE16" s="252"/>
      <c r="BF16" s="251"/>
      <c r="BG16" s="251"/>
      <c r="BH16" s="251"/>
      <c r="BI16" s="251"/>
      <c r="BJ16" s="253"/>
      <c r="BK16" s="251"/>
      <c r="BL16" s="251"/>
      <c r="BM16" s="252"/>
      <c r="BN16" s="251"/>
      <c r="BO16" s="251"/>
      <c r="BP16" s="251"/>
      <c r="BQ16" s="251"/>
      <c r="BR16" s="253"/>
      <c r="BS16" s="251"/>
      <c r="BT16" s="251"/>
      <c r="BU16" s="252"/>
      <c r="BV16" s="251"/>
      <c r="BW16" s="251"/>
      <c r="BX16" s="251"/>
      <c r="BY16" s="251"/>
      <c r="BZ16" s="253"/>
      <c r="CA16" s="251"/>
      <c r="CB16" s="251"/>
      <c r="CC16" s="252"/>
      <c r="CD16" s="255"/>
      <c r="CE16" s="255"/>
      <c r="CF16" s="255"/>
      <c r="CG16" s="760"/>
      <c r="CH16" s="792"/>
      <c r="CI16" s="255"/>
      <c r="CJ16" s="414"/>
      <c r="CK16" s="752"/>
      <c r="CL16" s="603"/>
      <c r="CM16" s="603"/>
      <c r="CN16" s="603"/>
      <c r="CO16" s="770"/>
      <c r="CP16" s="603"/>
      <c r="CQ16" s="603"/>
      <c r="CR16" s="603"/>
      <c r="CS16" s="770"/>
      <c r="CT16" s="603">
        <v>-1330</v>
      </c>
      <c r="CU16" s="603">
        <v>-1429</v>
      </c>
      <c r="CV16" s="805">
        <v>-1428</v>
      </c>
      <c r="CW16" s="770">
        <v>-1481</v>
      </c>
      <c r="CX16" s="805">
        <v>-1778</v>
      </c>
      <c r="CY16" s="805">
        <v>-1488</v>
      </c>
      <c r="CZ16" s="805">
        <v>-1371</v>
      </c>
      <c r="DA16" s="770">
        <v>-1595</v>
      </c>
      <c r="DB16" s="805">
        <v>-1502</v>
      </c>
      <c r="DC16" s="805">
        <v>-1611</v>
      </c>
      <c r="DD16" s="805">
        <v>-1767</v>
      </c>
      <c r="DE16" s="770">
        <v>-1944</v>
      </c>
      <c r="DF16" s="805">
        <v>-1963</v>
      </c>
      <c r="DG16" s="805">
        <v>-1961</v>
      </c>
      <c r="DH16" s="805">
        <v>-1752</v>
      </c>
      <c r="DI16" s="792">
        <v>-2043</v>
      </c>
      <c r="DJ16" s="1028"/>
      <c r="DK16" s="1047"/>
      <c r="DL16" s="962"/>
      <c r="DM16" s="962"/>
      <c r="DN16" s="1028"/>
      <c r="DO16" s="962"/>
      <c r="DP16" s="962"/>
      <c r="DQ16" s="962"/>
      <c r="DR16" s="1028"/>
      <c r="DS16" s="1040"/>
      <c r="DT16" s="924"/>
      <c r="DU16" s="924"/>
      <c r="DV16" s="960"/>
    </row>
    <row r="17" spans="1:127" outlineLevel="1">
      <c r="A17" s="387" t="s">
        <v>24</v>
      </c>
      <c r="B17" s="253"/>
      <c r="C17" s="251"/>
      <c r="D17" s="251"/>
      <c r="E17" s="252"/>
      <c r="F17" s="253"/>
      <c r="G17" s="251"/>
      <c r="H17" s="251"/>
      <c r="I17" s="252"/>
      <c r="J17" s="251"/>
      <c r="K17" s="251"/>
      <c r="L17" s="251"/>
      <c r="M17" s="251"/>
      <c r="N17" s="253"/>
      <c r="O17" s="251"/>
      <c r="P17" s="251"/>
      <c r="Q17" s="252"/>
      <c r="R17" s="251"/>
      <c r="S17" s="251"/>
      <c r="T17" s="251"/>
      <c r="U17" s="251"/>
      <c r="V17" s="253"/>
      <c r="W17" s="251"/>
      <c r="X17" s="251"/>
      <c r="Y17" s="252"/>
      <c r="Z17" s="251"/>
      <c r="AA17" s="251"/>
      <c r="AB17" s="251"/>
      <c r="AC17" s="251"/>
      <c r="AD17" s="253"/>
      <c r="AE17" s="251"/>
      <c r="AF17" s="251"/>
      <c r="AG17" s="252"/>
      <c r="AH17" s="251"/>
      <c r="AI17" s="251"/>
      <c r="AJ17" s="251"/>
      <c r="AK17" s="251"/>
      <c r="AL17" s="253"/>
      <c r="AM17" s="251"/>
      <c r="AN17" s="251"/>
      <c r="AO17" s="252"/>
      <c r="AP17" s="251"/>
      <c r="AQ17" s="251"/>
      <c r="AR17" s="251"/>
      <c r="AS17" s="251"/>
      <c r="AT17" s="253"/>
      <c r="AU17" s="251"/>
      <c r="AV17" s="251"/>
      <c r="AW17" s="252"/>
      <c r="AX17" s="251"/>
      <c r="AY17" s="251"/>
      <c r="AZ17" s="251"/>
      <c r="BA17" s="251"/>
      <c r="BB17" s="253"/>
      <c r="BC17" s="251"/>
      <c r="BD17" s="251"/>
      <c r="BE17" s="252"/>
      <c r="BF17" s="251"/>
      <c r="BG17" s="251"/>
      <c r="BH17" s="251"/>
      <c r="BI17" s="251"/>
      <c r="BJ17" s="253"/>
      <c r="BK17" s="251"/>
      <c r="BL17" s="251"/>
      <c r="BM17" s="252"/>
      <c r="BN17" s="251"/>
      <c r="BO17" s="251"/>
      <c r="BP17" s="251"/>
      <c r="BQ17" s="251"/>
      <c r="BR17" s="253"/>
      <c r="BS17" s="251"/>
      <c r="BT17" s="251"/>
      <c r="BU17" s="252"/>
      <c r="BV17" s="251"/>
      <c r="BW17" s="251"/>
      <c r="BX17" s="251"/>
      <c r="BY17" s="251"/>
      <c r="BZ17" s="253"/>
      <c r="CA17" s="251"/>
      <c r="CB17" s="251"/>
      <c r="CC17" s="252"/>
      <c r="CD17" s="255"/>
      <c r="CE17" s="255"/>
      <c r="CF17" s="255"/>
      <c r="CG17" s="760"/>
      <c r="CH17" s="792"/>
      <c r="CI17" s="255"/>
      <c r="CJ17" s="414"/>
      <c r="CK17" s="752"/>
      <c r="CL17" s="603"/>
      <c r="CM17" s="603"/>
      <c r="CN17" s="603"/>
      <c r="CO17" s="770"/>
      <c r="CP17" s="603"/>
      <c r="CQ17" s="603"/>
      <c r="CR17" s="603"/>
      <c r="CS17" s="770"/>
      <c r="CT17" s="603">
        <v>-675</v>
      </c>
      <c r="CU17" s="603">
        <v>-715</v>
      </c>
      <c r="CV17" s="805">
        <v>-755</v>
      </c>
      <c r="CW17" s="770">
        <v>-788</v>
      </c>
      <c r="CX17" s="805">
        <v>-743</v>
      </c>
      <c r="CY17" s="805">
        <v>-758</v>
      </c>
      <c r="CZ17" s="805">
        <v>-835</v>
      </c>
      <c r="DA17" s="770">
        <v>-815</v>
      </c>
      <c r="DB17" s="805">
        <v>-741</v>
      </c>
      <c r="DC17" s="805">
        <v>-745</v>
      </c>
      <c r="DD17" s="805">
        <v>-760</v>
      </c>
      <c r="DE17" s="770">
        <v>-850</v>
      </c>
      <c r="DF17" s="805">
        <v>-852</v>
      </c>
      <c r="DG17" s="805">
        <v>-880</v>
      </c>
      <c r="DH17" s="805">
        <v>-931</v>
      </c>
      <c r="DI17" s="792">
        <v>-1060</v>
      </c>
      <c r="DJ17" s="1028"/>
      <c r="DK17" s="1047"/>
      <c r="DL17" s="962"/>
      <c r="DM17" s="962"/>
      <c r="DN17" s="1028"/>
      <c r="DO17" s="962"/>
      <c r="DP17" s="962"/>
      <c r="DQ17" s="962"/>
      <c r="DR17" s="1028"/>
      <c r="DS17" s="1040"/>
      <c r="DT17" s="924"/>
      <c r="DU17" s="924"/>
      <c r="DV17" s="960"/>
    </row>
    <row r="18" spans="1:127" outlineLevel="1">
      <c r="A18" s="387" t="s">
        <v>111</v>
      </c>
      <c r="B18" s="253"/>
      <c r="C18" s="251"/>
      <c r="D18" s="251"/>
      <c r="E18" s="252"/>
      <c r="F18" s="253"/>
      <c r="G18" s="251"/>
      <c r="H18" s="251"/>
      <c r="I18" s="252"/>
      <c r="J18" s="251"/>
      <c r="K18" s="251"/>
      <c r="L18" s="251"/>
      <c r="M18" s="251"/>
      <c r="N18" s="253"/>
      <c r="O18" s="251"/>
      <c r="P18" s="251"/>
      <c r="Q18" s="252"/>
      <c r="R18" s="251"/>
      <c r="S18" s="251"/>
      <c r="T18" s="251"/>
      <c r="U18" s="251"/>
      <c r="V18" s="253"/>
      <c r="W18" s="251"/>
      <c r="X18" s="251"/>
      <c r="Y18" s="252"/>
      <c r="Z18" s="251"/>
      <c r="AA18" s="251"/>
      <c r="AB18" s="251"/>
      <c r="AC18" s="251"/>
      <c r="AD18" s="253"/>
      <c r="AE18" s="251"/>
      <c r="AF18" s="251"/>
      <c r="AG18" s="252"/>
      <c r="AH18" s="251"/>
      <c r="AI18" s="251"/>
      <c r="AJ18" s="251"/>
      <c r="AK18" s="251"/>
      <c r="AL18" s="253"/>
      <c r="AM18" s="251"/>
      <c r="AN18" s="251"/>
      <c r="AO18" s="252"/>
      <c r="AP18" s="251"/>
      <c r="AQ18" s="251"/>
      <c r="AR18" s="251"/>
      <c r="AS18" s="251"/>
      <c r="AT18" s="253"/>
      <c r="AU18" s="251"/>
      <c r="AV18" s="251"/>
      <c r="AW18" s="252"/>
      <c r="AX18" s="251"/>
      <c r="AY18" s="251"/>
      <c r="AZ18" s="251"/>
      <c r="BA18" s="251"/>
      <c r="BB18" s="253"/>
      <c r="BC18" s="251"/>
      <c r="BD18" s="251"/>
      <c r="BE18" s="252"/>
      <c r="BF18" s="251"/>
      <c r="BG18" s="251"/>
      <c r="BH18" s="251"/>
      <c r="BI18" s="251"/>
      <c r="BJ18" s="253"/>
      <c r="BK18" s="251"/>
      <c r="BL18" s="251"/>
      <c r="BM18" s="252"/>
      <c r="BN18" s="251"/>
      <c r="BO18" s="251"/>
      <c r="BP18" s="251"/>
      <c r="BQ18" s="251"/>
      <c r="BR18" s="253"/>
      <c r="BS18" s="251"/>
      <c r="BT18" s="251"/>
      <c r="BU18" s="252"/>
      <c r="BV18" s="251"/>
      <c r="BW18" s="251"/>
      <c r="BX18" s="251"/>
      <c r="BY18" s="251"/>
      <c r="BZ18" s="253"/>
      <c r="CA18" s="251"/>
      <c r="CB18" s="251"/>
      <c r="CC18" s="252"/>
      <c r="CD18" s="255"/>
      <c r="CE18" s="255"/>
      <c r="CF18" s="255"/>
      <c r="CG18" s="760"/>
      <c r="CH18" s="792"/>
      <c r="CI18" s="255"/>
      <c r="CJ18" s="414"/>
      <c r="CK18" s="752"/>
      <c r="CL18" s="603"/>
      <c r="CM18" s="603"/>
      <c r="CN18" s="603"/>
      <c r="CO18" s="770"/>
      <c r="CP18" s="603"/>
      <c r="CQ18" s="603"/>
      <c r="CR18" s="603"/>
      <c r="CS18" s="770"/>
      <c r="CT18" s="603">
        <v>-36</v>
      </c>
      <c r="CU18" s="603">
        <v>151</v>
      </c>
      <c r="CV18" s="805">
        <v>239</v>
      </c>
      <c r="CW18" s="770">
        <v>35</v>
      </c>
      <c r="CX18" s="805">
        <v>352</v>
      </c>
      <c r="CY18" s="805">
        <v>-113</v>
      </c>
      <c r="CZ18" s="805">
        <v>-53</v>
      </c>
      <c r="DA18" s="770">
        <v>13</v>
      </c>
      <c r="DB18" s="805">
        <v>-74</v>
      </c>
      <c r="DC18" s="805">
        <v>103</v>
      </c>
      <c r="DD18" s="805">
        <v>61</v>
      </c>
      <c r="DE18" s="770">
        <v>553</v>
      </c>
      <c r="DF18" s="805">
        <v>-128</v>
      </c>
      <c r="DG18" s="805">
        <v>-267</v>
      </c>
      <c r="DH18" s="805">
        <v>274</v>
      </c>
      <c r="DI18" s="792">
        <v>-130</v>
      </c>
      <c r="DJ18" s="1028"/>
      <c r="DK18" s="1047"/>
      <c r="DL18" s="962"/>
      <c r="DM18" s="962"/>
      <c r="DN18" s="1028"/>
      <c r="DO18" s="962"/>
      <c r="DP18" s="962"/>
      <c r="DQ18" s="962"/>
      <c r="DR18" s="1028"/>
      <c r="DS18" s="1040"/>
      <c r="DT18" s="924"/>
      <c r="DU18" s="924"/>
      <c r="DV18" s="960"/>
    </row>
    <row r="19" spans="1:127" s="23" customFormat="1" outlineLevel="1">
      <c r="A19" s="389" t="s">
        <v>4</v>
      </c>
      <c r="B19" s="265"/>
      <c r="C19" s="266"/>
      <c r="D19" s="266"/>
      <c r="E19" s="267"/>
      <c r="F19" s="265"/>
      <c r="G19" s="266"/>
      <c r="H19" s="266"/>
      <c r="I19" s="267"/>
      <c r="J19" s="266"/>
      <c r="K19" s="266"/>
      <c r="L19" s="266"/>
      <c r="M19" s="266"/>
      <c r="N19" s="265"/>
      <c r="O19" s="266"/>
      <c r="P19" s="266"/>
      <c r="Q19" s="267"/>
      <c r="R19" s="266"/>
      <c r="S19" s="266"/>
      <c r="T19" s="266"/>
      <c r="U19" s="266"/>
      <c r="V19" s="265"/>
      <c r="W19" s="266"/>
      <c r="X19" s="266"/>
      <c r="Y19" s="267"/>
      <c r="Z19" s="266"/>
      <c r="AA19" s="266"/>
      <c r="AB19" s="266"/>
      <c r="AC19" s="266"/>
      <c r="AD19" s="265"/>
      <c r="AE19" s="266"/>
      <c r="AF19" s="266"/>
      <c r="AG19" s="267"/>
      <c r="AH19" s="266"/>
      <c r="AI19" s="266"/>
      <c r="AJ19" s="266"/>
      <c r="AK19" s="266"/>
      <c r="AL19" s="265"/>
      <c r="AM19" s="266"/>
      <c r="AN19" s="266"/>
      <c r="AO19" s="267"/>
      <c r="AP19" s="266"/>
      <c r="AQ19" s="266"/>
      <c r="AR19" s="266"/>
      <c r="AS19" s="266"/>
      <c r="AT19" s="265"/>
      <c r="AU19" s="266"/>
      <c r="AV19" s="266"/>
      <c r="AW19" s="267"/>
      <c r="AX19" s="266"/>
      <c r="AY19" s="266"/>
      <c r="AZ19" s="266"/>
      <c r="BA19" s="266"/>
      <c r="BB19" s="265"/>
      <c r="BC19" s="266"/>
      <c r="BD19" s="266"/>
      <c r="BE19" s="267"/>
      <c r="BF19" s="266"/>
      <c r="BG19" s="266"/>
      <c r="BH19" s="266"/>
      <c r="BI19" s="266"/>
      <c r="BJ19" s="265"/>
      <c r="BK19" s="266"/>
      <c r="BL19" s="266"/>
      <c r="BM19" s="267"/>
      <c r="BN19" s="266"/>
      <c r="BO19" s="266"/>
      <c r="BP19" s="266"/>
      <c r="BQ19" s="266"/>
      <c r="BR19" s="265"/>
      <c r="BS19" s="266"/>
      <c r="BT19" s="266"/>
      <c r="BU19" s="267"/>
      <c r="BV19" s="266"/>
      <c r="BW19" s="266"/>
      <c r="BX19" s="266"/>
      <c r="BY19" s="266"/>
      <c r="BZ19" s="265"/>
      <c r="CA19" s="266"/>
      <c r="CB19" s="266"/>
      <c r="CC19" s="267"/>
      <c r="CD19" s="268"/>
      <c r="CE19" s="268"/>
      <c r="CF19" s="268"/>
      <c r="CG19" s="753"/>
      <c r="CH19" s="268"/>
      <c r="CI19" s="268"/>
      <c r="CJ19" s="268"/>
      <c r="CK19" s="753"/>
      <c r="CL19" s="548"/>
      <c r="CM19" s="548"/>
      <c r="CN19" s="548"/>
      <c r="CO19" s="772"/>
      <c r="CP19" s="548"/>
      <c r="CQ19" s="548"/>
      <c r="CR19" s="548"/>
      <c r="CS19" s="772"/>
      <c r="CT19" s="548">
        <f t="shared" ref="CT19:DC19" si="4">+CT13+CT15+CT16+CT17+CT18</f>
        <v>-17663</v>
      </c>
      <c r="CU19" s="548">
        <f t="shared" si="4"/>
        <v>-19009</v>
      </c>
      <c r="CV19" s="802">
        <f t="shared" si="4"/>
        <v>-19445</v>
      </c>
      <c r="CW19" s="772">
        <f t="shared" si="4"/>
        <v>-20589</v>
      </c>
      <c r="CX19" s="802">
        <f t="shared" si="4"/>
        <v>-19430</v>
      </c>
      <c r="CY19" s="802">
        <f t="shared" si="4"/>
        <v>-20049</v>
      </c>
      <c r="CZ19" s="802">
        <f t="shared" si="4"/>
        <v>-19601</v>
      </c>
      <c r="DA19" s="772">
        <f t="shared" si="4"/>
        <v>-20121</v>
      </c>
      <c r="DB19" s="802">
        <f t="shared" si="4"/>
        <v>-18283</v>
      </c>
      <c r="DC19" s="802">
        <f t="shared" si="4"/>
        <v>-19796</v>
      </c>
      <c r="DD19" s="802">
        <f>+DD13+DD15+DD16+DD17+DD18</f>
        <v>-20769</v>
      </c>
      <c r="DE19" s="772">
        <f>+DE13+DE15+DE16+DE17+DE18</f>
        <v>-22710</v>
      </c>
      <c r="DF19" s="802">
        <f>+DF13+DF15+DF16+DF17+DF18</f>
        <v>-22316</v>
      </c>
      <c r="DG19" s="802">
        <f>+DG13+DG15+DG16+DG17+DG18</f>
        <v>-23042</v>
      </c>
      <c r="DH19" s="802">
        <f>+DH13+DH15+DH16+DH17+DH18</f>
        <v>-22231</v>
      </c>
      <c r="DI19" s="802">
        <f t="shared" ref="DI19" si="5">+DI13+DI15+DI16+DI17+DI18</f>
        <v>-24632</v>
      </c>
      <c r="DJ19" s="1028"/>
      <c r="DK19" s="1165"/>
      <c r="DL19" s="1126"/>
      <c r="DM19" s="1126"/>
      <c r="DN19" s="1035"/>
      <c r="DO19" s="1126"/>
      <c r="DP19" s="1126"/>
      <c r="DQ19" s="1126"/>
      <c r="DR19" s="1035"/>
      <c r="DS19" s="1042"/>
      <c r="DT19" s="927"/>
      <c r="DU19" s="927"/>
      <c r="DV19" s="960"/>
    </row>
    <row r="20" spans="1:127" outlineLevel="1">
      <c r="A20" s="387" t="s">
        <v>21</v>
      </c>
      <c r="B20" s="253"/>
      <c r="C20" s="251"/>
      <c r="D20" s="251"/>
      <c r="E20" s="252"/>
      <c r="F20" s="253"/>
      <c r="G20" s="251"/>
      <c r="H20" s="251"/>
      <c r="I20" s="252"/>
      <c r="J20" s="251"/>
      <c r="K20" s="251"/>
      <c r="L20" s="251"/>
      <c r="M20" s="251"/>
      <c r="N20" s="253"/>
      <c r="O20" s="251"/>
      <c r="P20" s="251"/>
      <c r="Q20" s="252"/>
      <c r="R20" s="251"/>
      <c r="S20" s="251"/>
      <c r="T20" s="251"/>
      <c r="U20" s="251"/>
      <c r="V20" s="253"/>
      <c r="W20" s="251"/>
      <c r="X20" s="251"/>
      <c r="Y20" s="252"/>
      <c r="Z20" s="251"/>
      <c r="AA20" s="251"/>
      <c r="AB20" s="251"/>
      <c r="AC20" s="251"/>
      <c r="AD20" s="253"/>
      <c r="AE20" s="251"/>
      <c r="AF20" s="251"/>
      <c r="AG20" s="252"/>
      <c r="AH20" s="251"/>
      <c r="AI20" s="251"/>
      <c r="AJ20" s="251"/>
      <c r="AK20" s="251"/>
      <c r="AL20" s="253"/>
      <c r="AM20" s="251"/>
      <c r="AN20" s="251"/>
      <c r="AO20" s="252"/>
      <c r="AP20" s="251"/>
      <c r="AQ20" s="251"/>
      <c r="AR20" s="251"/>
      <c r="AS20" s="251"/>
      <c r="AT20" s="253"/>
      <c r="AU20" s="251"/>
      <c r="AV20" s="251"/>
      <c r="AW20" s="252"/>
      <c r="AX20" s="251"/>
      <c r="AY20" s="251"/>
      <c r="AZ20" s="251"/>
      <c r="BA20" s="251"/>
      <c r="BB20" s="253"/>
      <c r="BC20" s="251"/>
      <c r="BD20" s="251"/>
      <c r="BE20" s="252"/>
      <c r="BF20" s="251"/>
      <c r="BG20" s="251"/>
      <c r="BH20" s="251"/>
      <c r="BI20" s="251"/>
      <c r="BJ20" s="253"/>
      <c r="BK20" s="251"/>
      <c r="BL20" s="251"/>
      <c r="BM20" s="252"/>
      <c r="BN20" s="251"/>
      <c r="BO20" s="251"/>
      <c r="BP20" s="251"/>
      <c r="BQ20" s="251"/>
      <c r="BR20" s="253"/>
      <c r="BS20" s="251"/>
      <c r="BT20" s="251"/>
      <c r="BU20" s="252"/>
      <c r="BV20" s="251"/>
      <c r="BW20" s="251"/>
      <c r="BX20" s="251"/>
      <c r="BY20" s="251"/>
      <c r="BZ20" s="253"/>
      <c r="CA20" s="251"/>
      <c r="CB20" s="251"/>
      <c r="CC20" s="252"/>
      <c r="CD20" s="269"/>
      <c r="CE20" s="269"/>
      <c r="CF20" s="269"/>
      <c r="CG20" s="846"/>
      <c r="CH20" s="797"/>
      <c r="CI20" s="269"/>
      <c r="CJ20" s="269"/>
      <c r="CK20" s="846"/>
      <c r="CL20" s="579"/>
      <c r="CM20" s="579"/>
      <c r="CN20" s="579"/>
      <c r="CO20" s="848"/>
      <c r="CP20" s="579"/>
      <c r="CQ20" s="579"/>
      <c r="CR20" s="579"/>
      <c r="CS20" s="848"/>
      <c r="CT20" s="579"/>
      <c r="CU20" s="548"/>
      <c r="CV20" s="802"/>
      <c r="CW20" s="848"/>
      <c r="CX20" s="803"/>
      <c r="CY20" s="904"/>
      <c r="CZ20" s="904"/>
      <c r="DA20" s="848"/>
      <c r="DB20" s="803"/>
      <c r="DC20" s="803"/>
      <c r="DD20" s="904"/>
      <c r="DE20" s="848"/>
      <c r="DF20" s="803"/>
      <c r="DG20" s="803"/>
      <c r="DH20" s="803"/>
      <c r="DI20" s="803"/>
      <c r="DJ20" s="1166"/>
      <c r="DK20" s="1046"/>
      <c r="DL20" s="963"/>
      <c r="DM20" s="963"/>
      <c r="DN20" s="1029"/>
      <c r="DO20" s="963"/>
      <c r="DP20" s="963"/>
      <c r="DQ20" s="963"/>
      <c r="DR20" s="1029"/>
      <c r="DS20" s="1043"/>
      <c r="DT20" s="925"/>
      <c r="DU20" s="925"/>
      <c r="DV20" s="960"/>
    </row>
    <row r="21" spans="1:127">
      <c r="A21" s="390" t="s">
        <v>67</v>
      </c>
      <c r="B21" s="257"/>
      <c r="C21" s="258"/>
      <c r="D21" s="258"/>
      <c r="E21" s="259"/>
      <c r="F21" s="257"/>
      <c r="G21" s="258"/>
      <c r="H21" s="258"/>
      <c r="I21" s="259"/>
      <c r="J21" s="258"/>
      <c r="K21" s="258"/>
      <c r="L21" s="258"/>
      <c r="M21" s="258"/>
      <c r="N21" s="257"/>
      <c r="O21" s="258"/>
      <c r="P21" s="258"/>
      <c r="Q21" s="259"/>
      <c r="R21" s="258"/>
      <c r="S21" s="258"/>
      <c r="T21" s="258"/>
      <c r="U21" s="258"/>
      <c r="V21" s="257"/>
      <c r="W21" s="258"/>
      <c r="X21" s="258"/>
      <c r="Y21" s="259"/>
      <c r="Z21" s="258"/>
      <c r="AA21" s="258"/>
      <c r="AB21" s="258"/>
      <c r="AC21" s="258"/>
      <c r="AD21" s="257"/>
      <c r="AE21" s="258"/>
      <c r="AF21" s="258"/>
      <c r="AG21" s="259"/>
      <c r="AH21" s="258"/>
      <c r="AI21" s="258"/>
      <c r="AJ21" s="258"/>
      <c r="AK21" s="258"/>
      <c r="AL21" s="257"/>
      <c r="AM21" s="258"/>
      <c r="AN21" s="258"/>
      <c r="AO21" s="259"/>
      <c r="AP21" s="258"/>
      <c r="AQ21" s="258"/>
      <c r="AR21" s="258"/>
      <c r="AS21" s="258"/>
      <c r="AT21" s="257"/>
      <c r="AU21" s="258"/>
      <c r="AV21" s="258"/>
      <c r="AW21" s="259"/>
      <c r="AX21" s="258"/>
      <c r="AY21" s="258"/>
      <c r="AZ21" s="258"/>
      <c r="BA21" s="258"/>
      <c r="BB21" s="257"/>
      <c r="BC21" s="258"/>
      <c r="BD21" s="258"/>
      <c r="BE21" s="259"/>
      <c r="BF21" s="258"/>
      <c r="BG21" s="258"/>
      <c r="BH21" s="258"/>
      <c r="BI21" s="258"/>
      <c r="BJ21" s="257"/>
      <c r="BK21" s="258"/>
      <c r="BL21" s="258"/>
      <c r="BM21" s="259"/>
      <c r="BN21" s="258"/>
      <c r="BO21" s="258"/>
      <c r="BP21" s="258"/>
      <c r="BQ21" s="258"/>
      <c r="BR21" s="257"/>
      <c r="BS21" s="258"/>
      <c r="BT21" s="258"/>
      <c r="BU21" s="259"/>
      <c r="BV21" s="258"/>
      <c r="BW21" s="258"/>
      <c r="BX21" s="258"/>
      <c r="BY21" s="258"/>
      <c r="BZ21" s="257"/>
      <c r="CA21" s="258"/>
      <c r="CB21" s="258"/>
      <c r="CC21" s="259"/>
      <c r="CD21" s="270"/>
      <c r="CE21" s="270"/>
      <c r="CF21" s="270"/>
      <c r="CG21" s="875"/>
      <c r="CH21" s="580"/>
      <c r="CI21" s="580"/>
      <c r="CJ21" s="580"/>
      <c r="CK21" s="847"/>
      <c r="CL21" s="605"/>
      <c r="CM21" s="605"/>
      <c r="CN21" s="605"/>
      <c r="CO21" s="853"/>
      <c r="CP21" s="605"/>
      <c r="CQ21" s="605"/>
      <c r="CR21" s="605"/>
      <c r="CS21" s="853"/>
      <c r="CT21" s="605"/>
      <c r="CU21" s="605"/>
      <c r="CV21" s="807"/>
      <c r="CW21" s="853"/>
      <c r="CX21" s="807"/>
      <c r="CY21" s="807"/>
      <c r="CZ21" s="807"/>
      <c r="DA21" s="853"/>
      <c r="DB21" s="807"/>
      <c r="DC21" s="807"/>
      <c r="DD21" s="807"/>
      <c r="DE21" s="853"/>
      <c r="DF21" s="807"/>
      <c r="DG21" s="807"/>
      <c r="DH21" s="807"/>
      <c r="DI21" s="807"/>
      <c r="DJ21" s="1166"/>
      <c r="DK21" s="1046"/>
      <c r="DL21" s="963"/>
      <c r="DM21" s="963"/>
      <c r="DN21" s="1030"/>
      <c r="DO21" s="963"/>
      <c r="DP21" s="963"/>
      <c r="DQ21" s="963"/>
      <c r="DR21" s="1030"/>
      <c r="DS21" s="1041"/>
      <c r="DT21" s="966"/>
      <c r="DU21" s="928"/>
    </row>
    <row r="22" spans="1:127">
      <c r="A22" s="387" t="s">
        <v>2</v>
      </c>
      <c r="B22" s="253"/>
      <c r="C22" s="251"/>
      <c r="D22" s="251"/>
      <c r="E22" s="252"/>
      <c r="F22" s="253"/>
      <c r="G22" s="251"/>
      <c r="H22" s="251"/>
      <c r="I22" s="252"/>
      <c r="J22" s="251"/>
      <c r="K22" s="251"/>
      <c r="L22" s="251"/>
      <c r="M22" s="251"/>
      <c r="N22" s="253"/>
      <c r="O22" s="251"/>
      <c r="P22" s="251"/>
      <c r="Q22" s="252"/>
      <c r="R22" s="251"/>
      <c r="S22" s="251"/>
      <c r="T22" s="251"/>
      <c r="U22" s="251"/>
      <c r="V22" s="253"/>
      <c r="W22" s="251"/>
      <c r="X22" s="251"/>
      <c r="Y22" s="252"/>
      <c r="Z22" s="251"/>
      <c r="AA22" s="251"/>
      <c r="AB22" s="251"/>
      <c r="AC22" s="251"/>
      <c r="AD22" s="253"/>
      <c r="AE22" s="251"/>
      <c r="AF22" s="251"/>
      <c r="AG22" s="252"/>
      <c r="AH22" s="251"/>
      <c r="AI22" s="251"/>
      <c r="AJ22" s="251"/>
      <c r="AK22" s="251"/>
      <c r="AL22" s="253"/>
      <c r="AM22" s="251"/>
      <c r="AN22" s="251"/>
      <c r="AO22" s="252"/>
      <c r="AP22" s="251"/>
      <c r="AQ22" s="251"/>
      <c r="AR22" s="251"/>
      <c r="AS22" s="251"/>
      <c r="AT22" s="253"/>
      <c r="AU22" s="251"/>
      <c r="AV22" s="251"/>
      <c r="AW22" s="252"/>
      <c r="AX22" s="251"/>
      <c r="AY22" s="251"/>
      <c r="AZ22" s="251"/>
      <c r="BA22" s="251"/>
      <c r="BB22" s="253"/>
      <c r="BC22" s="251"/>
      <c r="BD22" s="251"/>
      <c r="BE22" s="252"/>
      <c r="BF22" s="251"/>
      <c r="BG22" s="251"/>
      <c r="BH22" s="251"/>
      <c r="BI22" s="251"/>
      <c r="BJ22" s="253"/>
      <c r="BK22" s="251"/>
      <c r="BL22" s="251"/>
      <c r="BM22" s="252"/>
      <c r="BN22" s="251"/>
      <c r="BO22" s="251"/>
      <c r="BP22" s="251"/>
      <c r="BQ22" s="251"/>
      <c r="BR22" s="253"/>
      <c r="BS22" s="251"/>
      <c r="BT22" s="251"/>
      <c r="BU22" s="252"/>
      <c r="BV22" s="251"/>
      <c r="BW22" s="251"/>
      <c r="BX22" s="251"/>
      <c r="BY22" s="251"/>
      <c r="BZ22" s="253"/>
      <c r="CA22" s="251"/>
      <c r="CB22" s="251"/>
      <c r="CC22" s="252"/>
      <c r="CD22" s="271"/>
      <c r="CE22" s="271"/>
      <c r="CF22" s="271"/>
      <c r="CG22" s="754"/>
      <c r="CH22" s="271"/>
      <c r="CI22" s="271"/>
      <c r="CJ22" s="77"/>
      <c r="CK22" s="754"/>
      <c r="CL22" s="606"/>
      <c r="CM22" s="606"/>
      <c r="CN22" s="606"/>
      <c r="CO22" s="773"/>
      <c r="CP22" s="606"/>
      <c r="CQ22" s="606"/>
      <c r="CR22" s="606"/>
      <c r="CS22" s="773"/>
      <c r="CT22" s="808">
        <v>1575</v>
      </c>
      <c r="CU22" s="808">
        <v>1822</v>
      </c>
      <c r="CV22" s="808">
        <v>1971</v>
      </c>
      <c r="CW22" s="773">
        <v>2052</v>
      </c>
      <c r="CX22" s="808">
        <v>1976</v>
      </c>
      <c r="CY22" s="808">
        <v>2092</v>
      </c>
      <c r="CZ22" s="808">
        <v>2215</v>
      </c>
      <c r="DA22" s="773">
        <v>2218</v>
      </c>
      <c r="DB22" s="808">
        <v>1792</v>
      </c>
      <c r="DC22" s="808">
        <v>2007</v>
      </c>
      <c r="DD22" s="808">
        <v>2173</v>
      </c>
      <c r="DE22" s="773">
        <v>2143</v>
      </c>
      <c r="DF22" s="808">
        <v>2102</v>
      </c>
      <c r="DG22" s="271">
        <v>2242</v>
      </c>
      <c r="DH22" s="271">
        <v>2218</v>
      </c>
      <c r="DI22" s="271">
        <v>2398</v>
      </c>
      <c r="DJ22" s="1028"/>
      <c r="DK22" s="1047"/>
      <c r="DL22" s="962"/>
      <c r="DM22" s="962"/>
      <c r="DN22" s="1028"/>
      <c r="DO22" s="1127"/>
      <c r="DP22" s="1127"/>
      <c r="DQ22" s="962"/>
      <c r="DR22" s="1028"/>
      <c r="DS22" s="1040"/>
      <c r="DT22" s="965"/>
      <c r="DU22" s="924"/>
      <c r="DW22" s="958"/>
    </row>
    <row r="23" spans="1:127">
      <c r="A23" s="387" t="s">
        <v>399</v>
      </c>
      <c r="B23" s="253"/>
      <c r="C23" s="790"/>
      <c r="D23" s="790"/>
      <c r="E23" s="252"/>
      <c r="F23" s="253"/>
      <c r="G23" s="790"/>
      <c r="H23" s="790"/>
      <c r="I23" s="252"/>
      <c r="J23" s="790"/>
      <c r="K23" s="790"/>
      <c r="L23" s="790"/>
      <c r="M23" s="790"/>
      <c r="N23" s="253"/>
      <c r="O23" s="790"/>
      <c r="P23" s="790"/>
      <c r="Q23" s="252"/>
      <c r="R23" s="790"/>
      <c r="S23" s="790"/>
      <c r="T23" s="790"/>
      <c r="U23" s="790"/>
      <c r="V23" s="253"/>
      <c r="W23" s="790"/>
      <c r="X23" s="790"/>
      <c r="Y23" s="252"/>
      <c r="Z23" s="790"/>
      <c r="AA23" s="790"/>
      <c r="AB23" s="790"/>
      <c r="AC23" s="790"/>
      <c r="AD23" s="253"/>
      <c r="AE23" s="790"/>
      <c r="AF23" s="790"/>
      <c r="AG23" s="252"/>
      <c r="AH23" s="790"/>
      <c r="AI23" s="790"/>
      <c r="AJ23" s="790"/>
      <c r="AK23" s="790"/>
      <c r="AL23" s="253"/>
      <c r="AM23" s="790"/>
      <c r="AN23" s="790"/>
      <c r="AO23" s="252"/>
      <c r="AP23" s="790"/>
      <c r="AQ23" s="790"/>
      <c r="AR23" s="790"/>
      <c r="AS23" s="790"/>
      <c r="AT23" s="253"/>
      <c r="AU23" s="790"/>
      <c r="AV23" s="790"/>
      <c r="AW23" s="252"/>
      <c r="AX23" s="790"/>
      <c r="AY23" s="790"/>
      <c r="AZ23" s="790"/>
      <c r="BA23" s="790"/>
      <c r="BB23" s="253"/>
      <c r="BC23" s="790"/>
      <c r="BD23" s="790"/>
      <c r="BE23" s="252"/>
      <c r="BF23" s="790"/>
      <c r="BG23" s="790"/>
      <c r="BH23" s="790"/>
      <c r="BI23" s="790"/>
      <c r="BJ23" s="253"/>
      <c r="BK23" s="790"/>
      <c r="BL23" s="790"/>
      <c r="BM23" s="252"/>
      <c r="BN23" s="790"/>
      <c r="BO23" s="790"/>
      <c r="BP23" s="790"/>
      <c r="BQ23" s="790"/>
      <c r="BR23" s="253"/>
      <c r="BS23" s="790"/>
      <c r="BT23" s="790"/>
      <c r="BU23" s="252"/>
      <c r="BV23" s="790"/>
      <c r="BW23" s="790"/>
      <c r="BX23" s="790"/>
      <c r="BY23" s="790"/>
      <c r="BZ23" s="253"/>
      <c r="CA23" s="790"/>
      <c r="CB23" s="790"/>
      <c r="CC23" s="252"/>
      <c r="CD23" s="271"/>
      <c r="CE23" s="271"/>
      <c r="CF23" s="271"/>
      <c r="CG23" s="754"/>
      <c r="CH23" s="271"/>
      <c r="CI23" s="271"/>
      <c r="CJ23" s="77"/>
      <c r="CK23" s="754"/>
      <c r="CL23" s="808"/>
      <c r="CM23" s="808"/>
      <c r="CN23" s="808"/>
      <c r="CO23" s="773"/>
      <c r="CP23" s="808"/>
      <c r="CQ23" s="808"/>
      <c r="CR23" s="808"/>
      <c r="CS23" s="773"/>
      <c r="CT23" s="808">
        <v>340</v>
      </c>
      <c r="CU23" s="808">
        <v>397</v>
      </c>
      <c r="CV23" s="808">
        <v>398</v>
      </c>
      <c r="CW23" s="773">
        <v>419</v>
      </c>
      <c r="CX23" s="808">
        <v>416</v>
      </c>
      <c r="CY23" s="808">
        <v>511</v>
      </c>
      <c r="CZ23" s="808">
        <v>494</v>
      </c>
      <c r="DA23" s="773">
        <v>402</v>
      </c>
      <c r="DB23" s="808">
        <v>504</v>
      </c>
      <c r="DC23" s="808">
        <v>693</v>
      </c>
      <c r="DD23" s="808">
        <v>732</v>
      </c>
      <c r="DE23" s="773">
        <v>1131</v>
      </c>
      <c r="DF23" s="808">
        <v>1181</v>
      </c>
      <c r="DG23" s="271">
        <v>1198</v>
      </c>
      <c r="DH23" s="271">
        <v>1225</v>
      </c>
      <c r="DI23" s="271">
        <v>1352</v>
      </c>
      <c r="DJ23" s="1028"/>
      <c r="DK23" s="1047"/>
      <c r="DL23" s="962"/>
      <c r="DM23" s="962"/>
      <c r="DN23" s="1028"/>
      <c r="DO23" s="1127"/>
      <c r="DP23" s="1127"/>
      <c r="DQ23" s="962"/>
      <c r="DR23" s="1028"/>
      <c r="DS23" s="1040"/>
      <c r="DT23" s="965"/>
      <c r="DU23" s="924"/>
      <c r="DW23" s="958"/>
    </row>
    <row r="24" spans="1:127">
      <c r="A24" s="387" t="s">
        <v>3</v>
      </c>
      <c r="B24" s="253"/>
      <c r="C24" s="251"/>
      <c r="D24" s="251"/>
      <c r="E24" s="252"/>
      <c r="F24" s="253"/>
      <c r="G24" s="251"/>
      <c r="H24" s="251"/>
      <c r="I24" s="252"/>
      <c r="J24" s="251"/>
      <c r="K24" s="251"/>
      <c r="L24" s="251"/>
      <c r="M24" s="251"/>
      <c r="N24" s="253"/>
      <c r="O24" s="251"/>
      <c r="P24" s="251"/>
      <c r="Q24" s="252"/>
      <c r="R24" s="251"/>
      <c r="S24" s="251"/>
      <c r="T24" s="251"/>
      <c r="U24" s="251"/>
      <c r="V24" s="253"/>
      <c r="W24" s="251"/>
      <c r="X24" s="251"/>
      <c r="Y24" s="252"/>
      <c r="Z24" s="251"/>
      <c r="AA24" s="251"/>
      <c r="AB24" s="251"/>
      <c r="AC24" s="251"/>
      <c r="AD24" s="253"/>
      <c r="AE24" s="251"/>
      <c r="AF24" s="251"/>
      <c r="AG24" s="252"/>
      <c r="AH24" s="251"/>
      <c r="AI24" s="251"/>
      <c r="AJ24" s="251"/>
      <c r="AK24" s="251"/>
      <c r="AL24" s="253"/>
      <c r="AM24" s="251"/>
      <c r="AN24" s="251"/>
      <c r="AO24" s="252"/>
      <c r="AP24" s="251"/>
      <c r="AQ24" s="251"/>
      <c r="AR24" s="251"/>
      <c r="AS24" s="251"/>
      <c r="AT24" s="253"/>
      <c r="AU24" s="251"/>
      <c r="AV24" s="251"/>
      <c r="AW24" s="252"/>
      <c r="AX24" s="251"/>
      <c r="AY24" s="251"/>
      <c r="AZ24" s="251"/>
      <c r="BA24" s="251"/>
      <c r="BB24" s="253"/>
      <c r="BC24" s="251"/>
      <c r="BD24" s="251"/>
      <c r="BE24" s="252"/>
      <c r="BF24" s="251"/>
      <c r="BG24" s="251"/>
      <c r="BH24" s="251"/>
      <c r="BI24" s="251"/>
      <c r="BJ24" s="253"/>
      <c r="BK24" s="251"/>
      <c r="BL24" s="251"/>
      <c r="BM24" s="252"/>
      <c r="BN24" s="251"/>
      <c r="BO24" s="251"/>
      <c r="BP24" s="251"/>
      <c r="BQ24" s="251"/>
      <c r="BR24" s="253"/>
      <c r="BS24" s="251"/>
      <c r="BT24" s="251"/>
      <c r="BU24" s="252"/>
      <c r="BV24" s="251"/>
      <c r="BW24" s="251"/>
      <c r="BX24" s="251"/>
      <c r="BY24" s="251"/>
      <c r="BZ24" s="253"/>
      <c r="CA24" s="251"/>
      <c r="CB24" s="251"/>
      <c r="CC24" s="252"/>
      <c r="CD24" s="271"/>
      <c r="CE24" s="271"/>
      <c r="CF24" s="271"/>
      <c r="CG24" s="754"/>
      <c r="CH24" s="271"/>
      <c r="CI24" s="271"/>
      <c r="CJ24" s="77"/>
      <c r="CK24" s="754"/>
      <c r="CL24" s="606"/>
      <c r="CM24" s="606"/>
      <c r="CN24" s="606"/>
      <c r="CO24" s="773"/>
      <c r="CP24" s="606"/>
      <c r="CQ24" s="606"/>
      <c r="CR24" s="606"/>
      <c r="CS24" s="773"/>
      <c r="CT24" s="606">
        <v>543</v>
      </c>
      <c r="CU24" s="606">
        <v>595</v>
      </c>
      <c r="CV24" s="808">
        <v>636</v>
      </c>
      <c r="CW24" s="773">
        <v>783</v>
      </c>
      <c r="CX24" s="808">
        <v>770</v>
      </c>
      <c r="CY24" s="808">
        <v>865</v>
      </c>
      <c r="CZ24" s="808">
        <v>866</v>
      </c>
      <c r="DA24" s="773">
        <v>854</v>
      </c>
      <c r="DB24" s="808">
        <v>737</v>
      </c>
      <c r="DC24" s="808">
        <v>799</v>
      </c>
      <c r="DD24" s="808">
        <v>897</v>
      </c>
      <c r="DE24" s="773">
        <v>997</v>
      </c>
      <c r="DF24" s="808">
        <v>933</v>
      </c>
      <c r="DG24" s="271">
        <v>964</v>
      </c>
      <c r="DH24" s="271">
        <v>1311</v>
      </c>
      <c r="DI24" s="271">
        <v>967</v>
      </c>
      <c r="DJ24" s="1028"/>
      <c r="DK24" s="1047"/>
      <c r="DL24" s="962"/>
      <c r="DM24" s="962"/>
      <c r="DN24" s="1028"/>
      <c r="DO24" s="1127"/>
      <c r="DP24" s="1127"/>
      <c r="DQ24" s="962"/>
      <c r="DR24" s="1028"/>
      <c r="DS24" s="1039"/>
      <c r="DT24" s="965"/>
      <c r="DU24" s="924"/>
      <c r="DW24" s="958"/>
    </row>
    <row r="25" spans="1:127">
      <c r="A25" s="387" t="s">
        <v>113</v>
      </c>
      <c r="B25" s="253"/>
      <c r="C25" s="251"/>
      <c r="D25" s="251"/>
      <c r="E25" s="252"/>
      <c r="F25" s="253"/>
      <c r="G25" s="251"/>
      <c r="H25" s="251"/>
      <c r="I25" s="252"/>
      <c r="J25" s="251"/>
      <c r="K25" s="251"/>
      <c r="L25" s="251"/>
      <c r="M25" s="251"/>
      <c r="N25" s="253"/>
      <c r="O25" s="251"/>
      <c r="P25" s="251"/>
      <c r="Q25" s="252"/>
      <c r="R25" s="251"/>
      <c r="S25" s="251"/>
      <c r="T25" s="251"/>
      <c r="U25" s="251"/>
      <c r="V25" s="253"/>
      <c r="W25" s="251"/>
      <c r="X25" s="251"/>
      <c r="Y25" s="252"/>
      <c r="Z25" s="251"/>
      <c r="AA25" s="251"/>
      <c r="AB25" s="251"/>
      <c r="AC25" s="251"/>
      <c r="AD25" s="253"/>
      <c r="AE25" s="251"/>
      <c r="AF25" s="251"/>
      <c r="AG25" s="252"/>
      <c r="AH25" s="251"/>
      <c r="AI25" s="251"/>
      <c r="AJ25" s="251"/>
      <c r="AK25" s="251"/>
      <c r="AL25" s="253"/>
      <c r="AM25" s="251"/>
      <c r="AN25" s="251"/>
      <c r="AO25" s="252"/>
      <c r="AP25" s="251"/>
      <c r="AQ25" s="251"/>
      <c r="AR25" s="251"/>
      <c r="AS25" s="251"/>
      <c r="AT25" s="253"/>
      <c r="AU25" s="251"/>
      <c r="AV25" s="251"/>
      <c r="AW25" s="252"/>
      <c r="AX25" s="251"/>
      <c r="AY25" s="251"/>
      <c r="AZ25" s="251"/>
      <c r="BA25" s="251"/>
      <c r="BB25" s="253"/>
      <c r="BC25" s="251"/>
      <c r="BD25" s="251"/>
      <c r="BE25" s="252"/>
      <c r="BF25" s="251"/>
      <c r="BG25" s="251"/>
      <c r="BH25" s="251"/>
      <c r="BI25" s="251"/>
      <c r="BJ25" s="253"/>
      <c r="BK25" s="251"/>
      <c r="BL25" s="251"/>
      <c r="BM25" s="252"/>
      <c r="BN25" s="251"/>
      <c r="BO25" s="251"/>
      <c r="BP25" s="251"/>
      <c r="BQ25" s="251"/>
      <c r="BR25" s="253"/>
      <c r="BS25" s="251"/>
      <c r="BT25" s="251"/>
      <c r="BU25" s="252"/>
      <c r="BV25" s="251"/>
      <c r="BW25" s="251"/>
      <c r="BX25" s="251"/>
      <c r="BY25" s="251"/>
      <c r="BZ25" s="253"/>
      <c r="CA25" s="251"/>
      <c r="CB25" s="251"/>
      <c r="CC25" s="252"/>
      <c r="CD25" s="271"/>
      <c r="CE25" s="271"/>
      <c r="CF25" s="271"/>
      <c r="CG25" s="754"/>
      <c r="CH25" s="271"/>
      <c r="CI25" s="271"/>
      <c r="CJ25" s="77"/>
      <c r="CK25" s="754"/>
      <c r="CL25" s="606"/>
      <c r="CM25" s="606"/>
      <c r="CN25" s="606"/>
      <c r="CO25" s="773"/>
      <c r="CP25" s="606"/>
      <c r="CQ25" s="606"/>
      <c r="CR25" s="606"/>
      <c r="CS25" s="773"/>
      <c r="CT25" s="606">
        <v>1071</v>
      </c>
      <c r="CU25" s="606">
        <v>1155</v>
      </c>
      <c r="CV25" s="808">
        <v>856</v>
      </c>
      <c r="CW25" s="773">
        <v>1225</v>
      </c>
      <c r="CX25" s="808">
        <v>1276</v>
      </c>
      <c r="CY25" s="808">
        <v>1258</v>
      </c>
      <c r="CZ25" s="808">
        <v>1296</v>
      </c>
      <c r="DA25" s="773">
        <v>1163</v>
      </c>
      <c r="DB25" s="808">
        <v>866</v>
      </c>
      <c r="DC25" s="808">
        <v>1041</v>
      </c>
      <c r="DD25" s="808">
        <v>1163</v>
      </c>
      <c r="DE25" s="773">
        <v>1395</v>
      </c>
      <c r="DF25" s="808">
        <v>1361</v>
      </c>
      <c r="DG25" s="271">
        <v>1414</v>
      </c>
      <c r="DH25" s="271">
        <v>1440</v>
      </c>
      <c r="DI25" s="271">
        <v>1629</v>
      </c>
      <c r="DJ25" s="1028"/>
      <c r="DK25" s="1047"/>
      <c r="DL25" s="962"/>
      <c r="DM25" s="962"/>
      <c r="DN25" s="1028"/>
      <c r="DO25" s="1127"/>
      <c r="DP25" s="1127"/>
      <c r="DQ25" s="962"/>
      <c r="DR25" s="1028"/>
      <c r="DS25" s="1039"/>
      <c r="DT25" s="965"/>
      <c r="DU25" s="924"/>
      <c r="DW25" s="958"/>
    </row>
    <row r="26" spans="1:127">
      <c r="A26" s="387" t="s">
        <v>440</v>
      </c>
      <c r="B26" s="253"/>
      <c r="C26" s="251"/>
      <c r="D26" s="251"/>
      <c r="E26" s="252"/>
      <c r="F26" s="253"/>
      <c r="G26" s="251"/>
      <c r="H26" s="251"/>
      <c r="I26" s="252"/>
      <c r="J26" s="251"/>
      <c r="K26" s="251"/>
      <c r="L26" s="251"/>
      <c r="M26" s="251"/>
      <c r="N26" s="253"/>
      <c r="O26" s="251"/>
      <c r="P26" s="251"/>
      <c r="Q26" s="252"/>
      <c r="R26" s="251"/>
      <c r="S26" s="251"/>
      <c r="T26" s="251"/>
      <c r="U26" s="251"/>
      <c r="V26" s="253"/>
      <c r="W26" s="251"/>
      <c r="X26" s="251"/>
      <c r="Y26" s="252"/>
      <c r="Z26" s="251"/>
      <c r="AA26" s="251"/>
      <c r="AB26" s="251"/>
      <c r="AC26" s="251"/>
      <c r="AD26" s="253"/>
      <c r="AE26" s="251"/>
      <c r="AF26" s="251"/>
      <c r="AG26" s="252"/>
      <c r="AH26" s="251"/>
      <c r="AI26" s="251"/>
      <c r="AJ26" s="251"/>
      <c r="AK26" s="251"/>
      <c r="AL26" s="253"/>
      <c r="AM26" s="251"/>
      <c r="AN26" s="251"/>
      <c r="AO26" s="252"/>
      <c r="AP26" s="251"/>
      <c r="AQ26" s="251"/>
      <c r="AR26" s="251"/>
      <c r="AS26" s="251"/>
      <c r="AT26" s="253"/>
      <c r="AU26" s="251"/>
      <c r="AV26" s="251"/>
      <c r="AW26" s="252"/>
      <c r="AX26" s="251"/>
      <c r="AY26" s="251"/>
      <c r="AZ26" s="251"/>
      <c r="BA26" s="251"/>
      <c r="BB26" s="253"/>
      <c r="BC26" s="251"/>
      <c r="BD26" s="251"/>
      <c r="BE26" s="252"/>
      <c r="BF26" s="251"/>
      <c r="BG26" s="251"/>
      <c r="BH26" s="251"/>
      <c r="BI26" s="251"/>
      <c r="BJ26" s="253"/>
      <c r="BK26" s="251"/>
      <c r="BL26" s="251"/>
      <c r="BM26" s="252"/>
      <c r="BN26" s="251"/>
      <c r="BO26" s="251"/>
      <c r="BP26" s="251"/>
      <c r="BQ26" s="251"/>
      <c r="BR26" s="253"/>
      <c r="BS26" s="251"/>
      <c r="BT26" s="251"/>
      <c r="BU26" s="252"/>
      <c r="BV26" s="251"/>
      <c r="BW26" s="251"/>
      <c r="BX26" s="251"/>
      <c r="BY26" s="251"/>
      <c r="BZ26" s="253"/>
      <c r="CA26" s="251"/>
      <c r="CB26" s="251"/>
      <c r="CC26" s="252"/>
      <c r="CD26" s="256"/>
      <c r="CE26" s="256"/>
      <c r="CF26" s="256"/>
      <c r="CG26" s="755"/>
      <c r="CH26" s="793"/>
      <c r="CI26" s="256"/>
      <c r="CJ26" s="415"/>
      <c r="CK26" s="755"/>
      <c r="CL26" s="607"/>
      <c r="CM26" s="607"/>
      <c r="CN26" s="607"/>
      <c r="CO26" s="774"/>
      <c r="CP26" s="607"/>
      <c r="CQ26" s="607"/>
      <c r="CR26" s="607"/>
      <c r="CS26" s="774"/>
      <c r="CT26" s="607">
        <v>406</v>
      </c>
      <c r="CU26" s="607">
        <v>545</v>
      </c>
      <c r="CV26" s="809">
        <v>422</v>
      </c>
      <c r="CW26" s="774">
        <v>395</v>
      </c>
      <c r="CX26" s="808">
        <v>458</v>
      </c>
      <c r="CY26" s="808">
        <v>427</v>
      </c>
      <c r="CZ26" s="808">
        <v>546</v>
      </c>
      <c r="DA26" s="774">
        <v>452</v>
      </c>
      <c r="DB26" s="808">
        <v>408</v>
      </c>
      <c r="DC26" s="808">
        <v>484</v>
      </c>
      <c r="DD26" s="808">
        <v>449</v>
      </c>
      <c r="DE26" s="774">
        <v>428</v>
      </c>
      <c r="DF26" s="808">
        <v>520</v>
      </c>
      <c r="DG26" s="271">
        <v>616</v>
      </c>
      <c r="DH26" s="271">
        <v>532</v>
      </c>
      <c r="DI26" s="271">
        <v>469</v>
      </c>
      <c r="DJ26" s="1028"/>
      <c r="DK26" s="1047"/>
      <c r="DL26" s="962"/>
      <c r="DM26" s="962"/>
      <c r="DN26" s="1028"/>
      <c r="DO26" s="1127"/>
      <c r="DP26" s="1127"/>
      <c r="DQ26" s="962"/>
      <c r="DR26" s="1028"/>
      <c r="DS26" s="1040"/>
      <c r="DT26" s="965"/>
      <c r="DU26" s="924"/>
      <c r="DW26" s="958"/>
    </row>
    <row r="27" spans="1:127">
      <c r="A27" s="387" t="s">
        <v>106</v>
      </c>
      <c r="B27" s="253"/>
      <c r="C27" s="251"/>
      <c r="D27" s="251"/>
      <c r="E27" s="252"/>
      <c r="F27" s="253"/>
      <c r="G27" s="251"/>
      <c r="H27" s="251"/>
      <c r="I27" s="252"/>
      <c r="J27" s="251"/>
      <c r="K27" s="251"/>
      <c r="L27" s="251"/>
      <c r="M27" s="251"/>
      <c r="N27" s="253"/>
      <c r="O27" s="251"/>
      <c r="P27" s="251"/>
      <c r="Q27" s="252"/>
      <c r="R27" s="251"/>
      <c r="S27" s="251"/>
      <c r="T27" s="251"/>
      <c r="U27" s="251"/>
      <c r="V27" s="253"/>
      <c r="W27" s="251"/>
      <c r="X27" s="251"/>
      <c r="Y27" s="252"/>
      <c r="Z27" s="251"/>
      <c r="AA27" s="251"/>
      <c r="AB27" s="251"/>
      <c r="AC27" s="251"/>
      <c r="AD27" s="253"/>
      <c r="AE27" s="251"/>
      <c r="AF27" s="251"/>
      <c r="AG27" s="252"/>
      <c r="AH27" s="251"/>
      <c r="AI27" s="251"/>
      <c r="AJ27" s="251"/>
      <c r="AK27" s="251"/>
      <c r="AL27" s="253"/>
      <c r="AM27" s="251"/>
      <c r="AN27" s="251"/>
      <c r="AO27" s="252"/>
      <c r="AP27" s="251"/>
      <c r="AQ27" s="251"/>
      <c r="AR27" s="251"/>
      <c r="AS27" s="251"/>
      <c r="AT27" s="253"/>
      <c r="AU27" s="251"/>
      <c r="AV27" s="251"/>
      <c r="AW27" s="252"/>
      <c r="AX27" s="251"/>
      <c r="AY27" s="251"/>
      <c r="AZ27" s="251"/>
      <c r="BA27" s="251"/>
      <c r="BB27" s="253"/>
      <c r="BC27" s="251"/>
      <c r="BD27" s="251"/>
      <c r="BE27" s="252"/>
      <c r="BF27" s="251"/>
      <c r="BG27" s="251"/>
      <c r="BH27" s="251"/>
      <c r="BI27" s="251"/>
      <c r="BJ27" s="253"/>
      <c r="BK27" s="251"/>
      <c r="BL27" s="251"/>
      <c r="BM27" s="252"/>
      <c r="BN27" s="251"/>
      <c r="BO27" s="251"/>
      <c r="BP27" s="251"/>
      <c r="BQ27" s="251"/>
      <c r="BR27" s="253"/>
      <c r="BS27" s="251"/>
      <c r="BT27" s="251"/>
      <c r="BU27" s="252"/>
      <c r="BV27" s="251"/>
      <c r="BW27" s="251"/>
      <c r="BX27" s="251"/>
      <c r="BY27" s="251"/>
      <c r="BZ27" s="253"/>
      <c r="CA27" s="251"/>
      <c r="CB27" s="251"/>
      <c r="CC27" s="252"/>
      <c r="CD27" s="271"/>
      <c r="CE27" s="271"/>
      <c r="CF27" s="271"/>
      <c r="CG27" s="754"/>
      <c r="CH27" s="271"/>
      <c r="CI27" s="271"/>
      <c r="CJ27" s="77"/>
      <c r="CK27" s="754"/>
      <c r="CL27" s="606"/>
      <c r="CM27" s="606"/>
      <c r="CN27" s="606"/>
      <c r="CO27" s="773"/>
      <c r="CP27" s="606"/>
      <c r="CQ27" s="606"/>
      <c r="CR27" s="606"/>
      <c r="CS27" s="773"/>
      <c r="CT27" s="606">
        <v>-175</v>
      </c>
      <c r="CU27" s="606">
        <v>-175</v>
      </c>
      <c r="CV27" s="808">
        <v>-138</v>
      </c>
      <c r="CW27" s="773">
        <v>-103</v>
      </c>
      <c r="CX27" s="808">
        <v>-369</v>
      </c>
      <c r="CY27" s="808">
        <v>-111</v>
      </c>
      <c r="CZ27" s="808">
        <v>-96</v>
      </c>
      <c r="DA27" s="773">
        <v>-207</v>
      </c>
      <c r="DB27" s="808">
        <v>-137</v>
      </c>
      <c r="DC27" s="808">
        <v>-255</v>
      </c>
      <c r="DD27" s="808">
        <v>-340</v>
      </c>
      <c r="DE27" s="773">
        <v>-309</v>
      </c>
      <c r="DF27" s="808">
        <v>-386</v>
      </c>
      <c r="DG27" s="1127">
        <v>-446</v>
      </c>
      <c r="DH27" s="869">
        <v>-458</v>
      </c>
      <c r="DI27" s="1127">
        <v>-582</v>
      </c>
      <c r="DJ27" s="1028"/>
      <c r="DK27" s="1047"/>
      <c r="DL27" s="962"/>
      <c r="DM27" s="962"/>
      <c r="DN27" s="1028"/>
      <c r="DO27" s="1127"/>
      <c r="DP27" s="1127"/>
      <c r="DQ27" s="962"/>
      <c r="DR27" s="1028"/>
      <c r="DS27" s="1039"/>
      <c r="DT27" s="965"/>
      <c r="DU27" s="924"/>
      <c r="DW27" s="958"/>
    </row>
    <row r="28" spans="1:127" ht="15.75" customHeight="1">
      <c r="A28" s="388"/>
      <c r="B28" s="257"/>
      <c r="C28" s="258"/>
      <c r="D28" s="258"/>
      <c r="E28" s="259"/>
      <c r="F28" s="257"/>
      <c r="G28" s="258"/>
      <c r="H28" s="258"/>
      <c r="I28" s="259"/>
      <c r="J28" s="258"/>
      <c r="K28" s="258"/>
      <c r="L28" s="258"/>
      <c r="M28" s="258"/>
      <c r="N28" s="257"/>
      <c r="O28" s="258"/>
      <c r="P28" s="258"/>
      <c r="Q28" s="259"/>
      <c r="R28" s="258"/>
      <c r="S28" s="258"/>
      <c r="T28" s="258"/>
      <c r="U28" s="258"/>
      <c r="V28" s="257"/>
      <c r="W28" s="258"/>
      <c r="X28" s="258"/>
      <c r="Y28" s="259"/>
      <c r="Z28" s="258"/>
      <c r="AA28" s="258"/>
      <c r="AB28" s="258"/>
      <c r="AC28" s="258"/>
      <c r="AD28" s="257"/>
      <c r="AE28" s="258"/>
      <c r="AF28" s="258"/>
      <c r="AG28" s="259"/>
      <c r="AH28" s="258"/>
      <c r="AI28" s="258"/>
      <c r="AJ28" s="258"/>
      <c r="AK28" s="258"/>
      <c r="AL28" s="257"/>
      <c r="AM28" s="258"/>
      <c r="AN28" s="258"/>
      <c r="AO28" s="259"/>
      <c r="AP28" s="258"/>
      <c r="AQ28" s="258"/>
      <c r="AR28" s="258"/>
      <c r="AS28" s="258"/>
      <c r="AT28" s="257"/>
      <c r="AU28" s="258"/>
      <c r="AV28" s="258"/>
      <c r="AW28" s="259"/>
      <c r="AX28" s="258"/>
      <c r="AY28" s="258"/>
      <c r="AZ28" s="258"/>
      <c r="BA28" s="258"/>
      <c r="BB28" s="257"/>
      <c r="BC28" s="258"/>
      <c r="BD28" s="258"/>
      <c r="BE28" s="259"/>
      <c r="BF28" s="258"/>
      <c r="BG28" s="258"/>
      <c r="BH28" s="258"/>
      <c r="BI28" s="258"/>
      <c r="BJ28" s="257"/>
      <c r="BK28" s="258"/>
      <c r="BL28" s="258"/>
      <c r="BM28" s="259"/>
      <c r="BN28" s="258"/>
      <c r="BO28" s="258"/>
      <c r="BP28" s="258"/>
      <c r="BQ28" s="258"/>
      <c r="BR28" s="257"/>
      <c r="BS28" s="258"/>
      <c r="BT28" s="258"/>
      <c r="BU28" s="259"/>
      <c r="BV28" s="258"/>
      <c r="BW28" s="258"/>
      <c r="BX28" s="258"/>
      <c r="BY28" s="258"/>
      <c r="BZ28" s="257"/>
      <c r="CA28" s="258"/>
      <c r="CB28" s="258"/>
      <c r="CC28" s="259"/>
      <c r="CD28" s="260"/>
      <c r="CE28" s="260"/>
      <c r="CF28" s="260"/>
      <c r="CG28" s="756"/>
      <c r="CH28" s="795"/>
      <c r="CI28" s="260"/>
      <c r="CJ28" s="412"/>
      <c r="CK28" s="756"/>
      <c r="CL28" s="608"/>
      <c r="CM28" s="608"/>
      <c r="CN28" s="608"/>
      <c r="CO28" s="775"/>
      <c r="CP28" s="608"/>
      <c r="CQ28" s="608"/>
      <c r="CR28" s="608"/>
      <c r="CS28" s="775"/>
      <c r="CT28" s="608"/>
      <c r="CU28" s="608"/>
      <c r="CV28" s="810"/>
      <c r="CW28" s="775"/>
      <c r="CX28" s="810"/>
      <c r="CY28" s="810"/>
      <c r="CZ28" s="810"/>
      <c r="DA28" s="775"/>
      <c r="DB28" s="810"/>
      <c r="DC28" s="810"/>
      <c r="DD28" s="810"/>
      <c r="DE28" s="775"/>
      <c r="DF28" s="810"/>
      <c r="DG28" s="810"/>
      <c r="DH28" s="810"/>
      <c r="DI28" s="810"/>
      <c r="DJ28" s="1029"/>
      <c r="DK28" s="1047"/>
      <c r="DL28" s="962"/>
      <c r="DM28" s="962"/>
      <c r="DN28" s="1029"/>
      <c r="DO28" s="962"/>
      <c r="DP28" s="962"/>
      <c r="DQ28" s="962"/>
      <c r="DR28" s="1029"/>
      <c r="DS28" s="1043"/>
      <c r="DT28" s="965"/>
      <c r="DU28" s="925"/>
      <c r="DW28" s="958"/>
    </row>
    <row r="29" spans="1:127" s="21" customFormat="1">
      <c r="A29" s="386" t="s">
        <v>67</v>
      </c>
      <c r="B29" s="261"/>
      <c r="C29" s="262"/>
      <c r="D29" s="262"/>
      <c r="E29" s="263"/>
      <c r="F29" s="261"/>
      <c r="G29" s="262"/>
      <c r="H29" s="262"/>
      <c r="I29" s="263"/>
      <c r="J29" s="262"/>
      <c r="K29" s="262"/>
      <c r="L29" s="262"/>
      <c r="M29" s="262"/>
      <c r="N29" s="261"/>
      <c r="O29" s="262"/>
      <c r="P29" s="262"/>
      <c r="Q29" s="263"/>
      <c r="R29" s="262"/>
      <c r="S29" s="262"/>
      <c r="T29" s="262"/>
      <c r="U29" s="262"/>
      <c r="V29" s="261"/>
      <c r="W29" s="262"/>
      <c r="X29" s="262"/>
      <c r="Y29" s="263"/>
      <c r="Z29" s="262"/>
      <c r="AA29" s="262"/>
      <c r="AB29" s="262"/>
      <c r="AC29" s="262"/>
      <c r="AD29" s="261"/>
      <c r="AE29" s="262"/>
      <c r="AF29" s="262"/>
      <c r="AG29" s="263"/>
      <c r="AH29" s="262"/>
      <c r="AI29" s="262"/>
      <c r="AJ29" s="262"/>
      <c r="AK29" s="262"/>
      <c r="AL29" s="261"/>
      <c r="AM29" s="262"/>
      <c r="AN29" s="262"/>
      <c r="AO29" s="263"/>
      <c r="AP29" s="262"/>
      <c r="AQ29" s="262"/>
      <c r="AR29" s="262"/>
      <c r="AS29" s="262"/>
      <c r="AT29" s="261"/>
      <c r="AU29" s="262"/>
      <c r="AV29" s="262"/>
      <c r="AW29" s="263"/>
      <c r="AX29" s="262"/>
      <c r="AY29" s="262"/>
      <c r="AZ29" s="262"/>
      <c r="BA29" s="262"/>
      <c r="BB29" s="261"/>
      <c r="BC29" s="262"/>
      <c r="BD29" s="262"/>
      <c r="BE29" s="263"/>
      <c r="BF29" s="262"/>
      <c r="BG29" s="262"/>
      <c r="BH29" s="262"/>
      <c r="BI29" s="262"/>
      <c r="BJ29" s="261"/>
      <c r="BK29" s="262"/>
      <c r="BL29" s="262"/>
      <c r="BM29" s="263"/>
      <c r="BN29" s="262"/>
      <c r="BO29" s="262"/>
      <c r="BP29" s="262"/>
      <c r="BQ29" s="262"/>
      <c r="BR29" s="261"/>
      <c r="BS29" s="262"/>
      <c r="BT29" s="262"/>
      <c r="BU29" s="263"/>
      <c r="BV29" s="262"/>
      <c r="BW29" s="262"/>
      <c r="BX29" s="262"/>
      <c r="BY29" s="262"/>
      <c r="BZ29" s="261"/>
      <c r="CA29" s="262"/>
      <c r="CB29" s="262"/>
      <c r="CC29" s="263"/>
      <c r="CD29" s="272"/>
      <c r="CE29" s="272"/>
      <c r="CF29" s="272"/>
      <c r="CG29" s="757"/>
      <c r="CH29" s="272"/>
      <c r="CI29" s="272"/>
      <c r="CJ29" s="272"/>
      <c r="CK29" s="757"/>
      <c r="CL29" s="609"/>
      <c r="CM29" s="609"/>
      <c r="CN29" s="609"/>
      <c r="CO29" s="776"/>
      <c r="CP29" s="609"/>
      <c r="CQ29" s="609"/>
      <c r="CR29" s="609"/>
      <c r="CS29" s="776"/>
      <c r="CT29" s="609">
        <f t="shared" ref="CT29:DE29" si="6">SUM(CT22:CT28)</f>
        <v>3760</v>
      </c>
      <c r="CU29" s="609">
        <f t="shared" si="6"/>
        <v>4339</v>
      </c>
      <c r="CV29" s="811">
        <f t="shared" si="6"/>
        <v>4145</v>
      </c>
      <c r="CW29" s="776">
        <f t="shared" si="6"/>
        <v>4771</v>
      </c>
      <c r="CX29" s="811">
        <f t="shared" si="6"/>
        <v>4527</v>
      </c>
      <c r="CY29" s="811">
        <f t="shared" si="6"/>
        <v>5042</v>
      </c>
      <c r="CZ29" s="811">
        <f t="shared" si="6"/>
        <v>5321</v>
      </c>
      <c r="DA29" s="776">
        <f t="shared" si="6"/>
        <v>4882</v>
      </c>
      <c r="DB29" s="811">
        <f t="shared" si="6"/>
        <v>4170</v>
      </c>
      <c r="DC29" s="811">
        <f t="shared" si="6"/>
        <v>4769</v>
      </c>
      <c r="DD29" s="811">
        <f t="shared" si="6"/>
        <v>5074</v>
      </c>
      <c r="DE29" s="776">
        <f t="shared" si="6"/>
        <v>5785</v>
      </c>
      <c r="DF29" s="811">
        <f>SUM(DF22:DF28)</f>
        <v>5711</v>
      </c>
      <c r="DG29" s="811">
        <f>SUM(DG22:DG28)</f>
        <v>5988</v>
      </c>
      <c r="DH29" s="811">
        <f>SUM(DH22:DH28)</f>
        <v>6268</v>
      </c>
      <c r="DI29" s="811">
        <f>SUM(DI22:DI28)</f>
        <v>6233</v>
      </c>
      <c r="DJ29" s="1028"/>
      <c r="DK29" s="870"/>
      <c r="DL29" s="1128"/>
      <c r="DM29" s="1128"/>
      <c r="DN29" s="1028"/>
      <c r="DO29" s="1128"/>
      <c r="DP29" s="1128"/>
      <c r="DQ29" s="1128"/>
      <c r="DR29" s="1028"/>
      <c r="DS29" s="1040"/>
      <c r="DT29" s="965"/>
      <c r="DU29" s="924"/>
      <c r="DV29" s="958"/>
      <c r="DW29" s="958"/>
    </row>
    <row r="30" spans="1:127">
      <c r="A30" s="387"/>
      <c r="B30" s="253"/>
      <c r="C30" s="251"/>
      <c r="D30" s="251"/>
      <c r="E30" s="252"/>
      <c r="F30" s="253"/>
      <c r="G30" s="251"/>
      <c r="H30" s="251"/>
      <c r="I30" s="252"/>
      <c r="J30" s="251"/>
      <c r="K30" s="251"/>
      <c r="L30" s="251"/>
      <c r="M30" s="251"/>
      <c r="N30" s="253"/>
      <c r="O30" s="251"/>
      <c r="P30" s="251"/>
      <c r="Q30" s="252"/>
      <c r="R30" s="251"/>
      <c r="S30" s="251"/>
      <c r="T30" s="251"/>
      <c r="U30" s="251"/>
      <c r="V30" s="253"/>
      <c r="W30" s="251"/>
      <c r="X30" s="251"/>
      <c r="Y30" s="252"/>
      <c r="Z30" s="251"/>
      <c r="AA30" s="251"/>
      <c r="AB30" s="251"/>
      <c r="AC30" s="251"/>
      <c r="AD30" s="253"/>
      <c r="AE30" s="251"/>
      <c r="AF30" s="251"/>
      <c r="AG30" s="252"/>
      <c r="AH30" s="251"/>
      <c r="AI30" s="251"/>
      <c r="AJ30" s="251"/>
      <c r="AK30" s="251"/>
      <c r="AL30" s="253"/>
      <c r="AM30" s="251"/>
      <c r="AN30" s="251"/>
      <c r="AO30" s="252"/>
      <c r="AP30" s="251"/>
      <c r="AQ30" s="251"/>
      <c r="AR30" s="251"/>
      <c r="AS30" s="251"/>
      <c r="AT30" s="253"/>
      <c r="AU30" s="251"/>
      <c r="AV30" s="251"/>
      <c r="AW30" s="252"/>
      <c r="AX30" s="251"/>
      <c r="AY30" s="251"/>
      <c r="AZ30" s="251"/>
      <c r="BA30" s="251"/>
      <c r="BB30" s="253"/>
      <c r="BC30" s="251"/>
      <c r="BD30" s="251"/>
      <c r="BE30" s="252"/>
      <c r="BF30" s="251"/>
      <c r="BG30" s="251"/>
      <c r="BH30" s="251"/>
      <c r="BI30" s="251"/>
      <c r="BJ30" s="253"/>
      <c r="BK30" s="251"/>
      <c r="BL30" s="251"/>
      <c r="BM30" s="252"/>
      <c r="BN30" s="251"/>
      <c r="BO30" s="251"/>
      <c r="BP30" s="251"/>
      <c r="BQ30" s="251"/>
      <c r="BR30" s="253"/>
      <c r="BS30" s="251"/>
      <c r="BT30" s="251"/>
      <c r="BU30" s="252"/>
      <c r="BV30" s="251"/>
      <c r="BW30" s="251"/>
      <c r="BX30" s="251"/>
      <c r="BY30" s="251"/>
      <c r="BZ30" s="253"/>
      <c r="CA30" s="251"/>
      <c r="CB30" s="251"/>
      <c r="CC30" s="252"/>
      <c r="CD30" s="254"/>
      <c r="CE30" s="254"/>
      <c r="CF30" s="254"/>
      <c r="CG30" s="766"/>
      <c r="CH30" s="791"/>
      <c r="CI30" s="254"/>
      <c r="CJ30" s="369"/>
      <c r="CK30" s="748"/>
      <c r="CL30" s="251"/>
      <c r="CM30" s="251"/>
      <c r="CN30" s="251"/>
      <c r="CO30" s="252"/>
      <c r="CP30" s="251"/>
      <c r="CQ30" s="251"/>
      <c r="CR30" s="251"/>
      <c r="CS30" s="252"/>
      <c r="CT30" s="251"/>
      <c r="CU30" s="251"/>
      <c r="CV30" s="790"/>
      <c r="CW30" s="252"/>
      <c r="CX30" s="790"/>
      <c r="CY30" s="790"/>
      <c r="CZ30" s="790"/>
      <c r="DA30" s="252"/>
      <c r="DB30" s="790"/>
      <c r="DC30" s="790"/>
      <c r="DD30" s="790"/>
      <c r="DE30" s="252"/>
      <c r="DF30" s="790"/>
      <c r="DG30" s="790"/>
      <c r="DH30" s="790"/>
      <c r="DI30" s="790"/>
      <c r="DJ30" s="974"/>
      <c r="DK30" s="1163"/>
      <c r="DL30" s="1124"/>
      <c r="DM30" s="1124"/>
      <c r="DN30" s="974"/>
      <c r="DO30" s="1124"/>
      <c r="DP30" s="1124"/>
      <c r="DQ30" s="1124"/>
      <c r="DR30" s="974"/>
      <c r="DS30" s="1037"/>
      <c r="DT30" s="923"/>
      <c r="DU30" s="923"/>
      <c r="DW30" s="958"/>
    </row>
    <row r="31" spans="1:127">
      <c r="A31" s="391" t="s">
        <v>38</v>
      </c>
      <c r="B31" s="257"/>
      <c r="C31" s="258"/>
      <c r="D31" s="258"/>
      <c r="E31" s="259"/>
      <c r="F31" s="257"/>
      <c r="G31" s="258"/>
      <c r="H31" s="258"/>
      <c r="I31" s="259"/>
      <c r="J31" s="258"/>
      <c r="K31" s="258"/>
      <c r="L31" s="258"/>
      <c r="M31" s="258"/>
      <c r="N31" s="257"/>
      <c r="O31" s="258"/>
      <c r="P31" s="258"/>
      <c r="Q31" s="259"/>
      <c r="R31" s="258"/>
      <c r="S31" s="258"/>
      <c r="T31" s="258"/>
      <c r="U31" s="258"/>
      <c r="V31" s="257"/>
      <c r="W31" s="258"/>
      <c r="X31" s="258"/>
      <c r="Y31" s="259"/>
      <c r="Z31" s="258"/>
      <c r="AA31" s="258"/>
      <c r="AB31" s="258"/>
      <c r="AC31" s="258"/>
      <c r="AD31" s="257"/>
      <c r="AE31" s="258"/>
      <c r="AF31" s="258"/>
      <c r="AG31" s="259"/>
      <c r="AH31" s="258"/>
      <c r="AI31" s="258"/>
      <c r="AJ31" s="258"/>
      <c r="AK31" s="258"/>
      <c r="AL31" s="257"/>
      <c r="AM31" s="258"/>
      <c r="AN31" s="258"/>
      <c r="AO31" s="259"/>
      <c r="AP31" s="258"/>
      <c r="AQ31" s="258"/>
      <c r="AR31" s="258"/>
      <c r="AS31" s="258"/>
      <c r="AT31" s="257"/>
      <c r="AU31" s="258"/>
      <c r="AV31" s="258"/>
      <c r="AW31" s="259"/>
      <c r="AX31" s="258"/>
      <c r="AY31" s="258"/>
      <c r="AZ31" s="258"/>
      <c r="BA31" s="258"/>
      <c r="BB31" s="257"/>
      <c r="BC31" s="258"/>
      <c r="BD31" s="258"/>
      <c r="BE31" s="259"/>
      <c r="BF31" s="258"/>
      <c r="BG31" s="258"/>
      <c r="BH31" s="258"/>
      <c r="BI31" s="258"/>
      <c r="BJ31" s="257"/>
      <c r="BK31" s="258"/>
      <c r="BL31" s="258"/>
      <c r="BM31" s="259"/>
      <c r="BN31" s="258"/>
      <c r="BO31" s="258"/>
      <c r="BP31" s="258"/>
      <c r="BQ31" s="258"/>
      <c r="BR31" s="257"/>
      <c r="BS31" s="258"/>
      <c r="BT31" s="258"/>
      <c r="BU31" s="259"/>
      <c r="BV31" s="258"/>
      <c r="BW31" s="258"/>
      <c r="BX31" s="258"/>
      <c r="BY31" s="258"/>
      <c r="BZ31" s="257"/>
      <c r="CA31" s="258"/>
      <c r="CB31" s="258"/>
      <c r="CC31" s="259"/>
      <c r="CD31" s="273"/>
      <c r="CE31" s="273"/>
      <c r="CF31" s="273"/>
      <c r="CG31" s="876"/>
      <c r="CH31" s="273"/>
      <c r="CI31" s="273"/>
      <c r="CJ31" s="416"/>
      <c r="CK31" s="758"/>
      <c r="CL31" s="610"/>
      <c r="CM31" s="610"/>
      <c r="CN31" s="610"/>
      <c r="CO31" s="777"/>
      <c r="CP31" s="610"/>
      <c r="CQ31" s="610"/>
      <c r="CR31" s="610"/>
      <c r="CS31" s="777"/>
      <c r="CT31" s="610"/>
      <c r="CU31" s="610"/>
      <c r="CV31" s="812"/>
      <c r="CW31" s="777"/>
      <c r="CX31" s="812"/>
      <c r="CY31" s="812"/>
      <c r="CZ31" s="812"/>
      <c r="DA31" s="777"/>
      <c r="DB31" s="812"/>
      <c r="DC31" s="812"/>
      <c r="DD31" s="812"/>
      <c r="DE31" s="777"/>
      <c r="DF31" s="812"/>
      <c r="DG31" s="812"/>
      <c r="DH31" s="812"/>
      <c r="DI31" s="812"/>
      <c r="DJ31" s="1030"/>
      <c r="DK31" s="1164"/>
      <c r="DL31" s="1125"/>
      <c r="DM31" s="1125"/>
      <c r="DN31" s="1030"/>
      <c r="DO31" s="1125"/>
      <c r="DP31" s="1125"/>
      <c r="DQ31" s="1125"/>
      <c r="DR31" s="1030"/>
      <c r="DS31" s="1041"/>
      <c r="DT31" s="926"/>
      <c r="DU31" s="926"/>
      <c r="DW31" s="958"/>
    </row>
    <row r="32" spans="1:127">
      <c r="A32" s="387" t="s">
        <v>2</v>
      </c>
      <c r="B32" s="253"/>
      <c r="C32" s="251"/>
      <c r="D32" s="251"/>
      <c r="E32" s="252"/>
      <c r="F32" s="253"/>
      <c r="G32" s="251"/>
      <c r="H32" s="251"/>
      <c r="I32" s="252"/>
      <c r="J32" s="251"/>
      <c r="K32" s="251"/>
      <c r="L32" s="251"/>
      <c r="M32" s="251"/>
      <c r="N32" s="253"/>
      <c r="O32" s="251"/>
      <c r="P32" s="251"/>
      <c r="Q32" s="252"/>
      <c r="R32" s="251"/>
      <c r="S32" s="251"/>
      <c r="T32" s="251"/>
      <c r="U32" s="251"/>
      <c r="V32" s="253"/>
      <c r="W32" s="251"/>
      <c r="X32" s="251"/>
      <c r="Y32" s="252"/>
      <c r="Z32" s="251"/>
      <c r="AA32" s="251"/>
      <c r="AB32" s="251"/>
      <c r="AC32" s="251"/>
      <c r="AD32" s="253"/>
      <c r="AE32" s="251"/>
      <c r="AF32" s="251"/>
      <c r="AG32" s="252"/>
      <c r="AH32" s="251"/>
      <c r="AI32" s="251"/>
      <c r="AJ32" s="251"/>
      <c r="AK32" s="251"/>
      <c r="AL32" s="253"/>
      <c r="AM32" s="251"/>
      <c r="AN32" s="251"/>
      <c r="AO32" s="252"/>
      <c r="AP32" s="251"/>
      <c r="AQ32" s="251"/>
      <c r="AR32" s="251"/>
      <c r="AS32" s="251"/>
      <c r="AT32" s="253"/>
      <c r="AU32" s="251"/>
      <c r="AV32" s="251"/>
      <c r="AW32" s="252"/>
      <c r="AX32" s="251"/>
      <c r="AY32" s="251"/>
      <c r="AZ32" s="251"/>
      <c r="BA32" s="251"/>
      <c r="BB32" s="253"/>
      <c r="BC32" s="251"/>
      <c r="BD32" s="251"/>
      <c r="BE32" s="252"/>
      <c r="BF32" s="251"/>
      <c r="BG32" s="251"/>
      <c r="BH32" s="251"/>
      <c r="BI32" s="251"/>
      <c r="BJ32" s="253"/>
      <c r="BK32" s="251"/>
      <c r="BL32" s="251"/>
      <c r="BM32" s="252"/>
      <c r="BN32" s="251"/>
      <c r="BO32" s="251"/>
      <c r="BP32" s="251"/>
      <c r="BQ32" s="251"/>
      <c r="BR32" s="253"/>
      <c r="BS32" s="251"/>
      <c r="BT32" s="251"/>
      <c r="BU32" s="252"/>
      <c r="BV32" s="251"/>
      <c r="BW32" s="251"/>
      <c r="BX32" s="251"/>
      <c r="BY32" s="251"/>
      <c r="BZ32" s="253"/>
      <c r="CA32" s="251"/>
      <c r="CB32" s="251"/>
      <c r="CC32" s="252"/>
      <c r="CD32" s="274"/>
      <c r="CE32" s="274"/>
      <c r="CF32" s="274"/>
      <c r="CG32" s="849"/>
      <c r="CH32" s="274"/>
      <c r="CI32" s="274"/>
      <c r="CJ32" s="274"/>
      <c r="CK32" s="849"/>
      <c r="CL32" s="611"/>
      <c r="CM32" s="611"/>
      <c r="CN32" s="611"/>
      <c r="CO32" s="854"/>
      <c r="CP32" s="611"/>
      <c r="CQ32" s="611"/>
      <c r="CR32" s="611"/>
      <c r="CS32" s="854"/>
      <c r="CT32" s="611">
        <f t="shared" ref="CT32:DE32" si="7">+CT22/CT6</f>
        <v>0.209274515014616</v>
      </c>
      <c r="CU32" s="611">
        <f t="shared" si="7"/>
        <v>0.2191484243444792</v>
      </c>
      <c r="CV32" s="813">
        <f t="shared" si="7"/>
        <v>0.2288135593220339</v>
      </c>
      <c r="CW32" s="854">
        <f t="shared" si="7"/>
        <v>0.22374877330716389</v>
      </c>
      <c r="CX32" s="813">
        <f t="shared" si="7"/>
        <v>0.22950058072009291</v>
      </c>
      <c r="CY32" s="813">
        <f t="shared" si="7"/>
        <v>0.23447657475902264</v>
      </c>
      <c r="CZ32" s="813">
        <f t="shared" si="7"/>
        <v>0.23917503509340243</v>
      </c>
      <c r="DA32" s="854">
        <f t="shared" si="7"/>
        <v>0.23374433554642218</v>
      </c>
      <c r="DB32" s="813">
        <f t="shared" si="7"/>
        <v>0.21971554683668465</v>
      </c>
      <c r="DC32" s="813">
        <f t="shared" si="7"/>
        <v>0.22359625668449198</v>
      </c>
      <c r="DD32" s="813">
        <f t="shared" si="7"/>
        <v>0.23065491985988748</v>
      </c>
      <c r="DE32" s="854">
        <f t="shared" si="7"/>
        <v>0.21860654901560747</v>
      </c>
      <c r="DF32" s="813">
        <f>+DF22/DF6</f>
        <v>0.22454865933126802</v>
      </c>
      <c r="DG32" s="274">
        <f t="shared" ref="DG32:DI36" si="8">+DG22/DG6</f>
        <v>0.23361467125143273</v>
      </c>
      <c r="DH32" s="274">
        <f t="shared" si="8"/>
        <v>0.23335086796422935</v>
      </c>
      <c r="DI32" s="274">
        <f t="shared" si="8"/>
        <v>0.23270257156720039</v>
      </c>
      <c r="DJ32" s="1031"/>
      <c r="DK32" s="1046"/>
      <c r="DL32" s="1129"/>
      <c r="DM32" s="1129"/>
      <c r="DN32" s="1031"/>
      <c r="DO32" s="1129"/>
      <c r="DP32" s="1129"/>
      <c r="DQ32" s="1129"/>
      <c r="DR32" s="1031"/>
      <c r="DS32" s="1044"/>
      <c r="DT32" s="929"/>
      <c r="DU32" s="929"/>
      <c r="DW32" s="958"/>
    </row>
    <row r="33" spans="1:128">
      <c r="A33" s="387" t="s">
        <v>399</v>
      </c>
      <c r="B33" s="253"/>
      <c r="C33" s="790"/>
      <c r="D33" s="790"/>
      <c r="E33" s="252"/>
      <c r="F33" s="253"/>
      <c r="G33" s="790"/>
      <c r="H33" s="790"/>
      <c r="I33" s="252"/>
      <c r="J33" s="790"/>
      <c r="K33" s="790"/>
      <c r="L33" s="790"/>
      <c r="M33" s="790"/>
      <c r="N33" s="253"/>
      <c r="O33" s="790"/>
      <c r="P33" s="790"/>
      <c r="Q33" s="252"/>
      <c r="R33" s="790"/>
      <c r="S33" s="790"/>
      <c r="T33" s="790"/>
      <c r="U33" s="790"/>
      <c r="V33" s="253"/>
      <c r="W33" s="790"/>
      <c r="X33" s="790"/>
      <c r="Y33" s="252"/>
      <c r="Z33" s="790"/>
      <c r="AA33" s="790"/>
      <c r="AB33" s="790"/>
      <c r="AC33" s="790"/>
      <c r="AD33" s="253"/>
      <c r="AE33" s="790"/>
      <c r="AF33" s="790"/>
      <c r="AG33" s="252"/>
      <c r="AH33" s="790"/>
      <c r="AI33" s="790"/>
      <c r="AJ33" s="790"/>
      <c r="AK33" s="790"/>
      <c r="AL33" s="253"/>
      <c r="AM33" s="790"/>
      <c r="AN33" s="790"/>
      <c r="AO33" s="252"/>
      <c r="AP33" s="790"/>
      <c r="AQ33" s="790"/>
      <c r="AR33" s="790"/>
      <c r="AS33" s="790"/>
      <c r="AT33" s="253"/>
      <c r="AU33" s="790"/>
      <c r="AV33" s="790"/>
      <c r="AW33" s="252"/>
      <c r="AX33" s="790"/>
      <c r="AY33" s="790"/>
      <c r="AZ33" s="790"/>
      <c r="BA33" s="790"/>
      <c r="BB33" s="253"/>
      <c r="BC33" s="790"/>
      <c r="BD33" s="790"/>
      <c r="BE33" s="252"/>
      <c r="BF33" s="790"/>
      <c r="BG33" s="790"/>
      <c r="BH33" s="790"/>
      <c r="BI33" s="790"/>
      <c r="BJ33" s="253"/>
      <c r="BK33" s="790"/>
      <c r="BL33" s="790"/>
      <c r="BM33" s="252"/>
      <c r="BN33" s="790"/>
      <c r="BO33" s="790"/>
      <c r="BP33" s="790"/>
      <c r="BQ33" s="790"/>
      <c r="BR33" s="253"/>
      <c r="BS33" s="790"/>
      <c r="BT33" s="790"/>
      <c r="BU33" s="252"/>
      <c r="BV33" s="790"/>
      <c r="BW33" s="790"/>
      <c r="BX33" s="790"/>
      <c r="BY33" s="790"/>
      <c r="BZ33" s="253"/>
      <c r="CA33" s="790"/>
      <c r="CB33" s="790"/>
      <c r="CC33" s="252"/>
      <c r="CD33" s="274"/>
      <c r="CE33" s="274"/>
      <c r="CF33" s="274"/>
      <c r="CG33" s="849"/>
      <c r="CH33" s="274"/>
      <c r="CI33" s="274"/>
      <c r="CJ33" s="274"/>
      <c r="CK33" s="849"/>
      <c r="CL33" s="813"/>
      <c r="CM33" s="813"/>
      <c r="CN33" s="813"/>
      <c r="CO33" s="854"/>
      <c r="CP33" s="813"/>
      <c r="CQ33" s="813"/>
      <c r="CR33" s="813"/>
      <c r="CS33" s="854"/>
      <c r="CT33" s="813">
        <f t="shared" ref="CT33:DE33" si="9">+CT23/CT7</f>
        <v>0.18056293149229952</v>
      </c>
      <c r="CU33" s="813">
        <f t="shared" si="9"/>
        <v>0.19470328592447278</v>
      </c>
      <c r="CV33" s="813">
        <f t="shared" si="9"/>
        <v>0.18916349809885932</v>
      </c>
      <c r="CW33" s="854">
        <f t="shared" si="9"/>
        <v>0.16666666666666666</v>
      </c>
      <c r="CX33" s="813">
        <f t="shared" si="9"/>
        <v>0.17056170561705616</v>
      </c>
      <c r="CY33" s="813">
        <f t="shared" si="9"/>
        <v>0.20118110236220471</v>
      </c>
      <c r="CZ33" s="813">
        <f t="shared" si="9"/>
        <v>0.18898240244835501</v>
      </c>
      <c r="DA33" s="854">
        <f t="shared" si="9"/>
        <v>0.17019475021168501</v>
      </c>
      <c r="DB33" s="813">
        <f t="shared" si="9"/>
        <v>0.19873817034700317</v>
      </c>
      <c r="DC33" s="813">
        <f t="shared" si="9"/>
        <v>0.23467660006772773</v>
      </c>
      <c r="DD33" s="813">
        <f t="shared" si="9"/>
        <v>0.2084876103674167</v>
      </c>
      <c r="DE33" s="854">
        <f t="shared" si="9"/>
        <v>0.24401294498381876</v>
      </c>
      <c r="DF33" s="813">
        <f>+DF23/DF7</f>
        <v>0.24769295302013422</v>
      </c>
      <c r="DG33" s="274">
        <f>+DG23/DG7</f>
        <v>0.25078501151350219</v>
      </c>
      <c r="DH33" s="274">
        <f t="shared" si="8"/>
        <v>0.25515517600499898</v>
      </c>
      <c r="DI33" s="274">
        <f t="shared" si="8"/>
        <v>0.25821237585943468</v>
      </c>
      <c r="DJ33" s="1031"/>
      <c r="DK33" s="1046"/>
      <c r="DL33" s="1129"/>
      <c r="DM33" s="1129"/>
      <c r="DN33" s="1031"/>
      <c r="DO33" s="1129"/>
      <c r="DP33" s="1129"/>
      <c r="DQ33" s="1129"/>
      <c r="DR33" s="1031"/>
      <c r="DS33" s="1044"/>
      <c r="DT33" s="929"/>
      <c r="DU33" s="929"/>
      <c r="DW33" s="958"/>
    </row>
    <row r="34" spans="1:128">
      <c r="A34" s="387" t="s">
        <v>3</v>
      </c>
      <c r="B34" s="253"/>
      <c r="C34" s="251"/>
      <c r="D34" s="251"/>
      <c r="E34" s="252"/>
      <c r="F34" s="253"/>
      <c r="G34" s="251"/>
      <c r="H34" s="251"/>
      <c r="I34" s="252"/>
      <c r="J34" s="251"/>
      <c r="K34" s="251"/>
      <c r="L34" s="251"/>
      <c r="M34" s="251"/>
      <c r="N34" s="253"/>
      <c r="O34" s="251"/>
      <c r="P34" s="251"/>
      <c r="Q34" s="252"/>
      <c r="R34" s="251"/>
      <c r="S34" s="251"/>
      <c r="T34" s="251"/>
      <c r="U34" s="251"/>
      <c r="V34" s="253"/>
      <c r="W34" s="251"/>
      <c r="X34" s="251"/>
      <c r="Y34" s="252"/>
      <c r="Z34" s="251"/>
      <c r="AA34" s="251"/>
      <c r="AB34" s="251"/>
      <c r="AC34" s="251"/>
      <c r="AD34" s="253"/>
      <c r="AE34" s="251"/>
      <c r="AF34" s="251"/>
      <c r="AG34" s="252"/>
      <c r="AH34" s="251"/>
      <c r="AI34" s="251"/>
      <c r="AJ34" s="251"/>
      <c r="AK34" s="251"/>
      <c r="AL34" s="253"/>
      <c r="AM34" s="251"/>
      <c r="AN34" s="251"/>
      <c r="AO34" s="252"/>
      <c r="AP34" s="251"/>
      <c r="AQ34" s="251"/>
      <c r="AR34" s="251"/>
      <c r="AS34" s="251"/>
      <c r="AT34" s="253"/>
      <c r="AU34" s="251"/>
      <c r="AV34" s="251"/>
      <c r="AW34" s="252"/>
      <c r="AX34" s="251"/>
      <c r="AY34" s="251"/>
      <c r="AZ34" s="251"/>
      <c r="BA34" s="251"/>
      <c r="BB34" s="253"/>
      <c r="BC34" s="251"/>
      <c r="BD34" s="251"/>
      <c r="BE34" s="252"/>
      <c r="BF34" s="251"/>
      <c r="BG34" s="251"/>
      <c r="BH34" s="251"/>
      <c r="BI34" s="251"/>
      <c r="BJ34" s="253"/>
      <c r="BK34" s="251"/>
      <c r="BL34" s="251"/>
      <c r="BM34" s="252"/>
      <c r="BN34" s="251"/>
      <c r="BO34" s="251"/>
      <c r="BP34" s="251"/>
      <c r="BQ34" s="251"/>
      <c r="BR34" s="253"/>
      <c r="BS34" s="251"/>
      <c r="BT34" s="251"/>
      <c r="BU34" s="252"/>
      <c r="BV34" s="251"/>
      <c r="BW34" s="251"/>
      <c r="BX34" s="251"/>
      <c r="BY34" s="251"/>
      <c r="BZ34" s="253"/>
      <c r="CA34" s="251"/>
      <c r="CB34" s="251"/>
      <c r="CC34" s="252"/>
      <c r="CD34" s="274"/>
      <c r="CE34" s="274"/>
      <c r="CF34" s="274"/>
      <c r="CG34" s="849"/>
      <c r="CH34" s="274"/>
      <c r="CI34" s="274"/>
      <c r="CJ34" s="274"/>
      <c r="CK34" s="849"/>
      <c r="CL34" s="611"/>
      <c r="CM34" s="611"/>
      <c r="CN34" s="611"/>
      <c r="CO34" s="854"/>
      <c r="CP34" s="611"/>
      <c r="CQ34" s="611"/>
      <c r="CR34" s="611"/>
      <c r="CS34" s="854"/>
      <c r="CT34" s="611">
        <f t="shared" ref="CT34:DE34" si="10">+CT24/CT8</f>
        <v>0.21676646706586827</v>
      </c>
      <c r="CU34" s="611">
        <f t="shared" si="10"/>
        <v>0.22452830188679246</v>
      </c>
      <c r="CV34" s="813">
        <f t="shared" si="10"/>
        <v>0.22497347010965688</v>
      </c>
      <c r="CW34" s="854">
        <f t="shared" si="10"/>
        <v>0.22577854671280276</v>
      </c>
      <c r="CX34" s="813">
        <f t="shared" si="10"/>
        <v>0.22687094873305833</v>
      </c>
      <c r="CY34" s="813">
        <f t="shared" si="10"/>
        <v>0.2339734920205572</v>
      </c>
      <c r="CZ34" s="813">
        <f t="shared" si="10"/>
        <v>0.2360959651035987</v>
      </c>
      <c r="DA34" s="854">
        <f t="shared" si="10"/>
        <v>0.22361874836344592</v>
      </c>
      <c r="DB34" s="813">
        <f t="shared" si="10"/>
        <v>0.21568627450980393</v>
      </c>
      <c r="DC34" s="813">
        <f t="shared" si="10"/>
        <v>0.22059635560463833</v>
      </c>
      <c r="DD34" s="813">
        <f t="shared" si="10"/>
        <v>0.23353293413173654</v>
      </c>
      <c r="DE34" s="854">
        <f t="shared" si="10"/>
        <v>0.24099589074208363</v>
      </c>
      <c r="DF34" s="813">
        <f>+DF24/DF8</f>
        <v>0.23145621433887373</v>
      </c>
      <c r="DG34" s="274">
        <f>+DG24/DG8</f>
        <v>0.23206547905633124</v>
      </c>
      <c r="DH34" s="274">
        <f t="shared" si="8"/>
        <v>0.32693266832917706</v>
      </c>
      <c r="DI34" s="274">
        <f t="shared" si="8"/>
        <v>0.23122907699665232</v>
      </c>
      <c r="DJ34" s="1031"/>
      <c r="DK34" s="1046"/>
      <c r="DL34" s="1129"/>
      <c r="DM34" s="1129"/>
      <c r="DN34" s="1031"/>
      <c r="DO34" s="1129"/>
      <c r="DP34" s="1129"/>
      <c r="DQ34" s="1129"/>
      <c r="DR34" s="1031"/>
      <c r="DS34" s="1044"/>
      <c r="DT34" s="929"/>
      <c r="DU34" s="929"/>
      <c r="DW34" s="958"/>
    </row>
    <row r="35" spans="1:128">
      <c r="A35" s="387" t="s">
        <v>113</v>
      </c>
      <c r="B35" s="253"/>
      <c r="C35" s="251"/>
      <c r="D35" s="251"/>
      <c r="E35" s="252"/>
      <c r="F35" s="253"/>
      <c r="G35" s="251"/>
      <c r="H35" s="251"/>
      <c r="I35" s="252"/>
      <c r="J35" s="251"/>
      <c r="K35" s="251"/>
      <c r="L35" s="251"/>
      <c r="M35" s="251"/>
      <c r="N35" s="253"/>
      <c r="O35" s="251"/>
      <c r="P35" s="251"/>
      <c r="Q35" s="252"/>
      <c r="R35" s="251"/>
      <c r="S35" s="251"/>
      <c r="T35" s="251"/>
      <c r="U35" s="251"/>
      <c r="V35" s="253"/>
      <c r="W35" s="251"/>
      <c r="X35" s="251"/>
      <c r="Y35" s="252"/>
      <c r="Z35" s="251"/>
      <c r="AA35" s="251"/>
      <c r="AB35" s="251"/>
      <c r="AC35" s="251"/>
      <c r="AD35" s="253"/>
      <c r="AE35" s="251"/>
      <c r="AF35" s="251"/>
      <c r="AG35" s="252"/>
      <c r="AH35" s="251"/>
      <c r="AI35" s="251"/>
      <c r="AJ35" s="251"/>
      <c r="AK35" s="251"/>
      <c r="AL35" s="253"/>
      <c r="AM35" s="251"/>
      <c r="AN35" s="251"/>
      <c r="AO35" s="252"/>
      <c r="AP35" s="251"/>
      <c r="AQ35" s="251"/>
      <c r="AR35" s="251"/>
      <c r="AS35" s="251"/>
      <c r="AT35" s="253"/>
      <c r="AU35" s="251"/>
      <c r="AV35" s="251"/>
      <c r="AW35" s="252"/>
      <c r="AX35" s="251"/>
      <c r="AY35" s="251"/>
      <c r="AZ35" s="251"/>
      <c r="BA35" s="251"/>
      <c r="BB35" s="253"/>
      <c r="BC35" s="251"/>
      <c r="BD35" s="251"/>
      <c r="BE35" s="252"/>
      <c r="BF35" s="251"/>
      <c r="BG35" s="251"/>
      <c r="BH35" s="251"/>
      <c r="BI35" s="251"/>
      <c r="BJ35" s="253"/>
      <c r="BK35" s="251"/>
      <c r="BL35" s="251"/>
      <c r="BM35" s="252"/>
      <c r="BN35" s="251"/>
      <c r="BO35" s="251"/>
      <c r="BP35" s="251"/>
      <c r="BQ35" s="251"/>
      <c r="BR35" s="253"/>
      <c r="BS35" s="251"/>
      <c r="BT35" s="251"/>
      <c r="BU35" s="252"/>
      <c r="BV35" s="251"/>
      <c r="BW35" s="251"/>
      <c r="BX35" s="251"/>
      <c r="BY35" s="251"/>
      <c r="BZ35" s="253"/>
      <c r="CA35" s="251"/>
      <c r="CB35" s="251"/>
      <c r="CC35" s="252"/>
      <c r="CD35" s="274"/>
      <c r="CE35" s="274"/>
      <c r="CF35" s="274"/>
      <c r="CG35" s="849"/>
      <c r="CH35" s="274"/>
      <c r="CI35" s="274"/>
      <c r="CJ35" s="274"/>
      <c r="CK35" s="849"/>
      <c r="CL35" s="611"/>
      <c r="CM35" s="611"/>
      <c r="CN35" s="611"/>
      <c r="CO35" s="854"/>
      <c r="CP35" s="611"/>
      <c r="CQ35" s="611"/>
      <c r="CR35" s="611"/>
      <c r="CS35" s="854"/>
      <c r="CT35" s="611">
        <f t="shared" ref="CT35:DE35" si="11">+CT25/CT9</f>
        <v>0.17133258678611421</v>
      </c>
      <c r="CU35" s="611">
        <f t="shared" si="11"/>
        <v>0.18058161350844279</v>
      </c>
      <c r="CV35" s="813">
        <f t="shared" si="11"/>
        <v>0.13273375717165453</v>
      </c>
      <c r="CW35" s="854">
        <f t="shared" si="11"/>
        <v>0.1849894291754757</v>
      </c>
      <c r="CX35" s="813">
        <f t="shared" si="11"/>
        <v>0.18886915334517465</v>
      </c>
      <c r="CY35" s="813">
        <f t="shared" si="11"/>
        <v>0.18311499272197962</v>
      </c>
      <c r="CZ35" s="813">
        <f t="shared" si="11"/>
        <v>0.19996914056472767</v>
      </c>
      <c r="DA35" s="854">
        <f t="shared" si="11"/>
        <v>0.17734065263799939</v>
      </c>
      <c r="DB35" s="813">
        <f t="shared" si="11"/>
        <v>0.150976290097629</v>
      </c>
      <c r="DC35" s="813">
        <f t="shared" si="11"/>
        <v>0.16998693664271719</v>
      </c>
      <c r="DD35" s="813">
        <f t="shared" si="11"/>
        <v>0.18721828718609143</v>
      </c>
      <c r="DE35" s="854">
        <f t="shared" si="11"/>
        <v>0.20011476115334959</v>
      </c>
      <c r="DF35" s="813">
        <f>+DF25/DF9</f>
        <v>0.19776227840743971</v>
      </c>
      <c r="DG35" s="274">
        <f>+DG25/DG9</f>
        <v>0.19756881374877741</v>
      </c>
      <c r="DH35" s="274">
        <f t="shared" si="8"/>
        <v>0.20236087689713322</v>
      </c>
      <c r="DI35" s="274">
        <f t="shared" si="8"/>
        <v>0.20334540007489701</v>
      </c>
      <c r="DJ35" s="1031"/>
      <c r="DK35" s="1046"/>
      <c r="DL35" s="1129"/>
      <c r="DM35" s="1129"/>
      <c r="DN35" s="1031"/>
      <c r="DO35" s="1129"/>
      <c r="DP35" s="1129"/>
      <c r="DQ35" s="1129"/>
      <c r="DR35" s="1031"/>
      <c r="DS35" s="1044"/>
      <c r="DT35" s="929"/>
      <c r="DU35" s="929"/>
      <c r="DW35" s="958"/>
    </row>
    <row r="36" spans="1:128">
      <c r="A36" s="387" t="s">
        <v>440</v>
      </c>
      <c r="B36" s="253"/>
      <c r="C36" s="251"/>
      <c r="D36" s="251"/>
      <c r="E36" s="252"/>
      <c r="F36" s="253"/>
      <c r="G36" s="251"/>
      <c r="H36" s="251"/>
      <c r="I36" s="252"/>
      <c r="J36" s="251"/>
      <c r="K36" s="251"/>
      <c r="L36" s="251"/>
      <c r="M36" s="251"/>
      <c r="N36" s="253"/>
      <c r="O36" s="251"/>
      <c r="P36" s="251"/>
      <c r="Q36" s="252"/>
      <c r="R36" s="251"/>
      <c r="S36" s="251"/>
      <c r="T36" s="251"/>
      <c r="U36" s="251"/>
      <c r="V36" s="253"/>
      <c r="W36" s="251"/>
      <c r="X36" s="251"/>
      <c r="Y36" s="252"/>
      <c r="Z36" s="251"/>
      <c r="AA36" s="251"/>
      <c r="AB36" s="251"/>
      <c r="AC36" s="251"/>
      <c r="AD36" s="253"/>
      <c r="AE36" s="251"/>
      <c r="AF36" s="251"/>
      <c r="AG36" s="252"/>
      <c r="AH36" s="251"/>
      <c r="AI36" s="251"/>
      <c r="AJ36" s="251"/>
      <c r="AK36" s="251"/>
      <c r="AL36" s="253"/>
      <c r="AM36" s="251"/>
      <c r="AN36" s="251"/>
      <c r="AO36" s="252"/>
      <c r="AP36" s="251"/>
      <c r="AQ36" s="251"/>
      <c r="AR36" s="251"/>
      <c r="AS36" s="251"/>
      <c r="AT36" s="253"/>
      <c r="AU36" s="251"/>
      <c r="AV36" s="251"/>
      <c r="AW36" s="252"/>
      <c r="AX36" s="251"/>
      <c r="AY36" s="251"/>
      <c r="AZ36" s="251"/>
      <c r="BA36" s="251"/>
      <c r="BB36" s="253"/>
      <c r="BC36" s="251"/>
      <c r="BD36" s="251"/>
      <c r="BE36" s="252"/>
      <c r="BF36" s="251"/>
      <c r="BG36" s="251"/>
      <c r="BH36" s="251"/>
      <c r="BI36" s="251"/>
      <c r="BJ36" s="253"/>
      <c r="BK36" s="251"/>
      <c r="BL36" s="251"/>
      <c r="BM36" s="252"/>
      <c r="BN36" s="251"/>
      <c r="BO36" s="251"/>
      <c r="BP36" s="251"/>
      <c r="BQ36" s="251"/>
      <c r="BR36" s="253"/>
      <c r="BS36" s="251"/>
      <c r="BT36" s="251"/>
      <c r="BU36" s="252"/>
      <c r="BV36" s="251"/>
      <c r="BW36" s="251"/>
      <c r="BX36" s="251"/>
      <c r="BY36" s="251"/>
      <c r="BZ36" s="253"/>
      <c r="CA36" s="251"/>
      <c r="CB36" s="251"/>
      <c r="CC36" s="252"/>
      <c r="CD36" s="275"/>
      <c r="CE36" s="275"/>
      <c r="CF36" s="275"/>
      <c r="CG36" s="850"/>
      <c r="CH36" s="275"/>
      <c r="CI36" s="275"/>
      <c r="CJ36" s="275"/>
      <c r="CK36" s="850"/>
      <c r="CL36" s="612"/>
      <c r="CM36" s="612"/>
      <c r="CN36" s="612"/>
      <c r="CO36" s="855"/>
      <c r="CP36" s="612"/>
      <c r="CQ36" s="612"/>
      <c r="CR36" s="612"/>
      <c r="CS36" s="855"/>
      <c r="CT36" s="612">
        <f t="shared" ref="CT36:DE36" si="12">+CT26/CT10</f>
        <v>0.1210494931425164</v>
      </c>
      <c r="CU36" s="612">
        <f t="shared" si="12"/>
        <v>0.13397246804326451</v>
      </c>
      <c r="CV36" s="814">
        <f t="shared" si="12"/>
        <v>0.1143011917659805</v>
      </c>
      <c r="CW36" s="855">
        <f t="shared" si="12"/>
        <v>0.10896551724137932</v>
      </c>
      <c r="CX36" s="814">
        <f t="shared" si="12"/>
        <v>0.15738831615120275</v>
      </c>
      <c r="CY36" s="814">
        <f t="shared" si="12"/>
        <v>0.13195302843016068</v>
      </c>
      <c r="CZ36" s="814">
        <f t="shared" si="12"/>
        <v>0.17872340425531916</v>
      </c>
      <c r="DA36" s="855">
        <f t="shared" si="12"/>
        <v>0.15527310202679492</v>
      </c>
      <c r="DB36" s="814">
        <f t="shared" si="12"/>
        <v>0.15011037527593818</v>
      </c>
      <c r="DC36" s="814">
        <f t="shared" si="12"/>
        <v>0.15910585141354372</v>
      </c>
      <c r="DD36" s="814">
        <f t="shared" si="12"/>
        <v>0.15163796014859846</v>
      </c>
      <c r="DE36" s="855">
        <f t="shared" si="12"/>
        <v>0.13927757891311421</v>
      </c>
      <c r="DF36" s="814">
        <f>+DF26/DF10</f>
        <v>0.16367642429965376</v>
      </c>
      <c r="DG36" s="275">
        <f>+DG26/DG10</f>
        <v>0.17620137299771166</v>
      </c>
      <c r="DH36" s="275">
        <f t="shared" si="8"/>
        <v>0.16440049443757726</v>
      </c>
      <c r="DI36" s="275">
        <f t="shared" si="8"/>
        <v>0.14054540005993407</v>
      </c>
      <c r="DJ36" s="1032"/>
      <c r="DK36" s="1046"/>
      <c r="DL36" s="1129"/>
      <c r="DM36" s="1129"/>
      <c r="DN36" s="1031"/>
      <c r="DO36" s="1129"/>
      <c r="DP36" s="1129"/>
      <c r="DQ36" s="1129"/>
      <c r="DR36" s="1032"/>
      <c r="DS36" s="1063"/>
      <c r="DT36" s="929"/>
      <c r="DU36" s="929"/>
      <c r="DW36" s="958"/>
    </row>
    <row r="37" spans="1:128">
      <c r="A37" s="259"/>
      <c r="B37" s="257"/>
      <c r="C37" s="258"/>
      <c r="D37" s="258"/>
      <c r="E37" s="259"/>
      <c r="F37" s="257"/>
      <c r="G37" s="258"/>
      <c r="H37" s="258"/>
      <c r="I37" s="259"/>
      <c r="J37" s="258"/>
      <c r="K37" s="258"/>
      <c r="L37" s="258"/>
      <c r="M37" s="258"/>
      <c r="N37" s="257"/>
      <c r="O37" s="258"/>
      <c r="P37" s="258"/>
      <c r="Q37" s="259"/>
      <c r="R37" s="258"/>
      <c r="S37" s="258"/>
      <c r="T37" s="258"/>
      <c r="U37" s="258"/>
      <c r="V37" s="257"/>
      <c r="W37" s="258"/>
      <c r="X37" s="258"/>
      <c r="Y37" s="259"/>
      <c r="Z37" s="258"/>
      <c r="AA37" s="258"/>
      <c r="AB37" s="258"/>
      <c r="AC37" s="258"/>
      <c r="AD37" s="257"/>
      <c r="AE37" s="258"/>
      <c r="AF37" s="258"/>
      <c r="AG37" s="259"/>
      <c r="AH37" s="258"/>
      <c r="AI37" s="258"/>
      <c r="AJ37" s="258"/>
      <c r="AK37" s="258"/>
      <c r="AL37" s="257"/>
      <c r="AM37" s="258"/>
      <c r="AN37" s="258"/>
      <c r="AO37" s="259"/>
      <c r="AP37" s="258"/>
      <c r="AQ37" s="258"/>
      <c r="AR37" s="258"/>
      <c r="AS37" s="258"/>
      <c r="AT37" s="257"/>
      <c r="AU37" s="258"/>
      <c r="AV37" s="258"/>
      <c r="AW37" s="259"/>
      <c r="AX37" s="258"/>
      <c r="AY37" s="258"/>
      <c r="AZ37" s="258"/>
      <c r="BA37" s="258"/>
      <c r="BB37" s="257"/>
      <c r="BC37" s="258"/>
      <c r="BD37" s="258"/>
      <c r="BE37" s="259"/>
      <c r="BF37" s="258"/>
      <c r="BG37" s="258"/>
      <c r="BH37" s="258"/>
      <c r="BI37" s="258"/>
      <c r="BJ37" s="257"/>
      <c r="BK37" s="258"/>
      <c r="BL37" s="258"/>
      <c r="BM37" s="259"/>
      <c r="BN37" s="258"/>
      <c r="BO37" s="258"/>
      <c r="BP37" s="258"/>
      <c r="BQ37" s="258"/>
      <c r="BR37" s="257"/>
      <c r="BS37" s="258"/>
      <c r="BT37" s="258"/>
      <c r="BU37" s="259"/>
      <c r="BV37" s="258"/>
      <c r="BW37" s="258"/>
      <c r="BX37" s="258"/>
      <c r="BY37" s="258"/>
      <c r="BZ37" s="257"/>
      <c r="CA37" s="258"/>
      <c r="CB37" s="258"/>
      <c r="CC37" s="259"/>
      <c r="CD37" s="276"/>
      <c r="CE37" s="276"/>
      <c r="CF37" s="276"/>
      <c r="CG37" s="851"/>
      <c r="CH37" s="276"/>
      <c r="CI37" s="276"/>
      <c r="CJ37" s="276"/>
      <c r="CK37" s="851"/>
      <c r="CL37" s="613"/>
      <c r="CM37" s="613"/>
      <c r="CN37" s="613"/>
      <c r="CO37" s="856"/>
      <c r="CP37" s="613"/>
      <c r="CQ37" s="613"/>
      <c r="CR37" s="613"/>
      <c r="CS37" s="856"/>
      <c r="CT37" s="613"/>
      <c r="CU37" s="613"/>
      <c r="CV37" s="815"/>
      <c r="CW37" s="856"/>
      <c r="CX37" s="815"/>
      <c r="CY37" s="815"/>
      <c r="CZ37" s="815"/>
      <c r="DA37" s="856"/>
      <c r="DB37" s="815"/>
      <c r="DC37" s="815"/>
      <c r="DD37" s="815"/>
      <c r="DE37" s="856"/>
      <c r="DF37" s="815"/>
      <c r="DG37" s="815"/>
      <c r="DH37" s="815"/>
      <c r="DI37" s="815"/>
      <c r="DJ37" s="1031"/>
      <c r="DK37" s="1046"/>
      <c r="DL37" s="1129"/>
      <c r="DM37" s="1129"/>
      <c r="DN37" s="1031"/>
      <c r="DO37" s="1129"/>
      <c r="DP37" s="1129"/>
      <c r="DQ37" s="1129"/>
      <c r="DR37" s="1031"/>
      <c r="DS37" s="1044"/>
      <c r="DT37" s="929"/>
      <c r="DU37" s="929"/>
      <c r="DW37" s="958"/>
    </row>
    <row r="38" spans="1:128">
      <c r="A38" s="263" t="s">
        <v>38</v>
      </c>
      <c r="B38" s="253"/>
      <c r="C38" s="251"/>
      <c r="D38" s="251"/>
      <c r="E38" s="252"/>
      <c r="F38" s="253"/>
      <c r="G38" s="251"/>
      <c r="H38" s="251"/>
      <c r="I38" s="252"/>
      <c r="J38" s="251"/>
      <c r="K38" s="251"/>
      <c r="L38" s="251"/>
      <c r="M38" s="251"/>
      <c r="N38" s="253"/>
      <c r="O38" s="251"/>
      <c r="P38" s="251"/>
      <c r="Q38" s="252"/>
      <c r="R38" s="251"/>
      <c r="S38" s="251"/>
      <c r="T38" s="251"/>
      <c r="U38" s="251"/>
      <c r="V38" s="253"/>
      <c r="W38" s="251"/>
      <c r="X38" s="251"/>
      <c r="Y38" s="252"/>
      <c r="Z38" s="251"/>
      <c r="AA38" s="251"/>
      <c r="AB38" s="251"/>
      <c r="AC38" s="251"/>
      <c r="AD38" s="253"/>
      <c r="AE38" s="251"/>
      <c r="AF38" s="251"/>
      <c r="AG38" s="252"/>
      <c r="AH38" s="251"/>
      <c r="AI38" s="251"/>
      <c r="AJ38" s="251"/>
      <c r="AK38" s="251"/>
      <c r="AL38" s="253"/>
      <c r="AM38" s="251"/>
      <c r="AN38" s="251"/>
      <c r="AO38" s="252"/>
      <c r="AP38" s="251"/>
      <c r="AQ38" s="251"/>
      <c r="AR38" s="251"/>
      <c r="AS38" s="251"/>
      <c r="AT38" s="253"/>
      <c r="AU38" s="251"/>
      <c r="AV38" s="251"/>
      <c r="AW38" s="252"/>
      <c r="AX38" s="251"/>
      <c r="AY38" s="251"/>
      <c r="AZ38" s="251"/>
      <c r="BA38" s="251"/>
      <c r="BB38" s="253"/>
      <c r="BC38" s="251"/>
      <c r="BD38" s="251"/>
      <c r="BE38" s="252"/>
      <c r="BF38" s="251"/>
      <c r="BG38" s="251"/>
      <c r="BH38" s="251"/>
      <c r="BI38" s="251"/>
      <c r="BJ38" s="253"/>
      <c r="BK38" s="251"/>
      <c r="BL38" s="251"/>
      <c r="BM38" s="252"/>
      <c r="BN38" s="251"/>
      <c r="BO38" s="251"/>
      <c r="BP38" s="251"/>
      <c r="BQ38" s="251"/>
      <c r="BR38" s="253"/>
      <c r="BS38" s="251"/>
      <c r="BT38" s="251"/>
      <c r="BU38" s="252"/>
      <c r="BV38" s="251"/>
      <c r="BW38" s="251"/>
      <c r="BX38" s="251"/>
      <c r="BY38" s="251"/>
      <c r="BZ38" s="253"/>
      <c r="CA38" s="251"/>
      <c r="CB38" s="251"/>
      <c r="CC38" s="252"/>
      <c r="CD38" s="269"/>
      <c r="CE38" s="269"/>
      <c r="CF38" s="269"/>
      <c r="CG38" s="846"/>
      <c r="CH38" s="797"/>
      <c r="CI38" s="269"/>
      <c r="CJ38" s="269"/>
      <c r="CK38" s="846"/>
      <c r="CL38" s="579"/>
      <c r="CM38" s="579"/>
      <c r="CN38" s="579"/>
      <c r="CO38" s="848"/>
      <c r="CP38" s="579"/>
      <c r="CQ38" s="579"/>
      <c r="CR38" s="579"/>
      <c r="CS38" s="848"/>
      <c r="CT38" s="579">
        <f t="shared" ref="CT38:DE38" si="13">+CT29/CT12</f>
        <v>0.17551229986463146</v>
      </c>
      <c r="CU38" s="579">
        <f t="shared" si="13"/>
        <v>0.18584032893609731</v>
      </c>
      <c r="CV38" s="803">
        <f t="shared" si="13"/>
        <v>0.17571004662992792</v>
      </c>
      <c r="CW38" s="848">
        <f t="shared" si="13"/>
        <v>0.18813091482649844</v>
      </c>
      <c r="CX38" s="1013">
        <f t="shared" si="13"/>
        <v>0.18896355971114914</v>
      </c>
      <c r="CY38" s="1013">
        <f t="shared" si="13"/>
        <v>0.20094854728787215</v>
      </c>
      <c r="CZ38" s="1013">
        <f t="shared" si="13"/>
        <v>0.21350613915416097</v>
      </c>
      <c r="DA38" s="1158">
        <f t="shared" si="13"/>
        <v>0.1952565692116946</v>
      </c>
      <c r="DB38" s="1013">
        <f t="shared" si="13"/>
        <v>0.18572128446087383</v>
      </c>
      <c r="DC38" s="1013">
        <f t="shared" si="13"/>
        <v>0.19413800122124975</v>
      </c>
      <c r="DD38" s="1013">
        <f t="shared" si="13"/>
        <v>0.19633943427620631</v>
      </c>
      <c r="DE38" s="1158">
        <f t="shared" si="13"/>
        <v>0.20301807334620109</v>
      </c>
      <c r="DF38" s="1013">
        <f>+DF29/DF12</f>
        <v>0.20376779534020767</v>
      </c>
      <c r="DG38" s="1013">
        <f>+DG29/DG12</f>
        <v>0.20626937650706165</v>
      </c>
      <c r="DH38" s="1013">
        <f>+DH29/DH12</f>
        <v>0.21993754166812871</v>
      </c>
      <c r="DI38" s="1013">
        <f>+DI29/DI12</f>
        <v>0.20194394945731411</v>
      </c>
      <c r="DJ38" s="1031"/>
      <c r="DK38" s="1046"/>
      <c r="DL38" s="963"/>
      <c r="DM38" s="963"/>
      <c r="DN38" s="1031"/>
      <c r="DO38" s="963"/>
      <c r="DP38" s="963"/>
      <c r="DQ38" s="963"/>
      <c r="DR38" s="1031"/>
      <c r="DS38" s="1044"/>
      <c r="DT38" s="929"/>
      <c r="DU38" s="929"/>
    </row>
    <row r="39" spans="1:128">
      <c r="A39" s="387"/>
      <c r="B39" s="253"/>
      <c r="C39" s="251"/>
      <c r="D39" s="251"/>
      <c r="E39" s="252"/>
      <c r="F39" s="253"/>
      <c r="G39" s="251"/>
      <c r="H39" s="251"/>
      <c r="I39" s="252"/>
      <c r="J39" s="251"/>
      <c r="K39" s="251"/>
      <c r="L39" s="251"/>
      <c r="M39" s="251"/>
      <c r="N39" s="253"/>
      <c r="O39" s="251"/>
      <c r="P39" s="251"/>
      <c r="Q39" s="252"/>
      <c r="R39" s="251"/>
      <c r="S39" s="251"/>
      <c r="T39" s="251"/>
      <c r="U39" s="251"/>
      <c r="V39" s="253"/>
      <c r="W39" s="251"/>
      <c r="X39" s="251"/>
      <c r="Y39" s="252"/>
      <c r="Z39" s="251"/>
      <c r="AA39" s="251"/>
      <c r="AB39" s="251"/>
      <c r="AC39" s="251"/>
      <c r="AD39" s="253"/>
      <c r="AE39" s="251"/>
      <c r="AF39" s="251"/>
      <c r="AG39" s="252"/>
      <c r="AH39" s="251"/>
      <c r="AI39" s="251"/>
      <c r="AJ39" s="251"/>
      <c r="AK39" s="251"/>
      <c r="AL39" s="253"/>
      <c r="AM39" s="251"/>
      <c r="AN39" s="251"/>
      <c r="AO39" s="252"/>
      <c r="AP39" s="251"/>
      <c r="AQ39" s="251"/>
      <c r="AR39" s="251"/>
      <c r="AS39" s="251"/>
      <c r="AT39" s="253"/>
      <c r="AU39" s="251"/>
      <c r="AV39" s="251"/>
      <c r="AW39" s="252"/>
      <c r="AX39" s="251"/>
      <c r="AY39" s="251"/>
      <c r="AZ39" s="251"/>
      <c r="BA39" s="251"/>
      <c r="BB39" s="253"/>
      <c r="BC39" s="251"/>
      <c r="BD39" s="251"/>
      <c r="BE39" s="252"/>
      <c r="BF39" s="251"/>
      <c r="BG39" s="251"/>
      <c r="BH39" s="251"/>
      <c r="BI39" s="251"/>
      <c r="BJ39" s="253"/>
      <c r="BK39" s="251"/>
      <c r="BL39" s="251"/>
      <c r="BM39" s="252"/>
      <c r="BN39" s="251"/>
      <c r="BO39" s="251"/>
      <c r="BP39" s="251"/>
      <c r="BQ39" s="251"/>
      <c r="BR39" s="253"/>
      <c r="BS39" s="251"/>
      <c r="BT39" s="251"/>
      <c r="BU39" s="252"/>
      <c r="BV39" s="251"/>
      <c r="BW39" s="251"/>
      <c r="BX39" s="251"/>
      <c r="BY39" s="251"/>
      <c r="BZ39" s="253"/>
      <c r="CA39" s="251"/>
      <c r="CB39" s="251"/>
      <c r="CC39" s="252"/>
      <c r="CD39" s="269"/>
      <c r="CE39" s="269"/>
      <c r="CF39" s="269"/>
      <c r="CG39" s="846"/>
      <c r="CH39" s="797"/>
      <c r="CI39" s="269"/>
      <c r="CJ39" s="87"/>
      <c r="CK39" s="852"/>
      <c r="CL39" s="579"/>
      <c r="CM39" s="579"/>
      <c r="CN39" s="579"/>
      <c r="CO39" s="848"/>
      <c r="CP39" s="579"/>
      <c r="CQ39" s="579"/>
      <c r="CR39" s="579"/>
      <c r="CS39" s="848"/>
      <c r="CT39" s="579"/>
      <c r="CU39" s="579"/>
      <c r="CV39" s="803"/>
      <c r="CW39" s="848"/>
      <c r="CX39" s="803"/>
      <c r="CY39" s="803"/>
      <c r="CZ39" s="803"/>
      <c r="DA39" s="848"/>
      <c r="DB39" s="803"/>
      <c r="DC39" s="803"/>
      <c r="DD39" s="803"/>
      <c r="DE39" s="848"/>
      <c r="DF39" s="803"/>
      <c r="DG39" s="803"/>
      <c r="DH39" s="803"/>
      <c r="DI39" s="803"/>
      <c r="DJ39" s="1031"/>
      <c r="DK39" s="1046"/>
      <c r="DL39" s="963"/>
      <c r="DM39" s="963"/>
      <c r="DN39" s="1031"/>
      <c r="DO39" s="963"/>
      <c r="DP39" s="963"/>
      <c r="DQ39" s="963"/>
      <c r="DR39" s="1031"/>
      <c r="DS39" s="1045"/>
      <c r="DT39" s="931"/>
      <c r="DU39" s="931"/>
      <c r="DV39" s="974"/>
    </row>
    <row r="40" spans="1:128">
      <c r="A40" s="388" t="s">
        <v>39</v>
      </c>
      <c r="B40" s="257"/>
      <c r="C40" s="258"/>
      <c r="D40" s="258"/>
      <c r="E40" s="259"/>
      <c r="F40" s="257"/>
      <c r="G40" s="258"/>
      <c r="H40" s="258"/>
      <c r="I40" s="259"/>
      <c r="J40" s="258"/>
      <c r="K40" s="258"/>
      <c r="L40" s="258"/>
      <c r="M40" s="258"/>
      <c r="N40" s="257"/>
      <c r="O40" s="258"/>
      <c r="P40" s="258"/>
      <c r="Q40" s="259"/>
      <c r="R40" s="258"/>
      <c r="S40" s="258"/>
      <c r="T40" s="258"/>
      <c r="U40" s="258"/>
      <c r="V40" s="257"/>
      <c r="W40" s="258"/>
      <c r="X40" s="258"/>
      <c r="Y40" s="259"/>
      <c r="Z40" s="258"/>
      <c r="AA40" s="258"/>
      <c r="AB40" s="258"/>
      <c r="AC40" s="258"/>
      <c r="AD40" s="257"/>
      <c r="AE40" s="258"/>
      <c r="AF40" s="258"/>
      <c r="AG40" s="259"/>
      <c r="AH40" s="258"/>
      <c r="AI40" s="258"/>
      <c r="AJ40" s="258"/>
      <c r="AK40" s="258"/>
      <c r="AL40" s="257"/>
      <c r="AM40" s="258"/>
      <c r="AN40" s="258"/>
      <c r="AO40" s="259"/>
      <c r="AP40" s="258"/>
      <c r="AQ40" s="258"/>
      <c r="AR40" s="258"/>
      <c r="AS40" s="258"/>
      <c r="AT40" s="257"/>
      <c r="AU40" s="258"/>
      <c r="AV40" s="258"/>
      <c r="AW40" s="259"/>
      <c r="AX40" s="258"/>
      <c r="AY40" s="258"/>
      <c r="AZ40" s="258"/>
      <c r="BA40" s="258"/>
      <c r="BB40" s="257"/>
      <c r="BC40" s="258"/>
      <c r="BD40" s="258"/>
      <c r="BE40" s="259"/>
      <c r="BF40" s="258"/>
      <c r="BG40" s="258"/>
      <c r="BH40" s="258"/>
      <c r="BI40" s="258"/>
      <c r="BJ40" s="257"/>
      <c r="BK40" s="258"/>
      <c r="BL40" s="258"/>
      <c r="BM40" s="259"/>
      <c r="BN40" s="258"/>
      <c r="BO40" s="258"/>
      <c r="BP40" s="258"/>
      <c r="BQ40" s="258"/>
      <c r="BR40" s="257"/>
      <c r="BS40" s="258"/>
      <c r="BT40" s="258"/>
      <c r="BU40" s="259"/>
      <c r="BV40" s="258"/>
      <c r="BW40" s="258"/>
      <c r="BX40" s="258"/>
      <c r="BY40" s="258"/>
      <c r="BZ40" s="257"/>
      <c r="CA40" s="258"/>
      <c r="CB40" s="258"/>
      <c r="CC40" s="259"/>
      <c r="CD40" s="260"/>
      <c r="CE40" s="260"/>
      <c r="CF40" s="260"/>
      <c r="CG40" s="756"/>
      <c r="CH40" s="795"/>
      <c r="CI40" s="260"/>
      <c r="CJ40" s="412"/>
      <c r="CK40" s="750"/>
      <c r="CL40" s="608"/>
      <c r="CM40" s="608"/>
      <c r="CN40" s="608"/>
      <c r="CO40" s="775"/>
      <c r="CP40" s="608"/>
      <c r="CQ40" s="608"/>
      <c r="CR40" s="608"/>
      <c r="CS40" s="775"/>
      <c r="CT40" s="608">
        <v>-158</v>
      </c>
      <c r="CU40" s="608">
        <v>-165</v>
      </c>
      <c r="CV40" s="810">
        <v>-266</v>
      </c>
      <c r="CW40" s="775">
        <v>-335</v>
      </c>
      <c r="CX40" s="810">
        <v>-229</v>
      </c>
      <c r="CY40" s="810">
        <v>-220</v>
      </c>
      <c r="CZ40" s="810">
        <v>-270</v>
      </c>
      <c r="DA40" s="775">
        <v>-178</v>
      </c>
      <c r="DB40" s="810">
        <v>-181</v>
      </c>
      <c r="DC40" s="810">
        <v>-341</v>
      </c>
      <c r="DD40" s="810">
        <v>-304</v>
      </c>
      <c r="DE40" s="775">
        <v>-167</v>
      </c>
      <c r="DF40" s="810">
        <v>-215</v>
      </c>
      <c r="DG40" s="810">
        <v>-368</v>
      </c>
      <c r="DH40" s="810">
        <v>-201</v>
      </c>
      <c r="DI40" s="795">
        <v>-287</v>
      </c>
      <c r="DJ40" s="1028"/>
      <c r="DK40" s="1047"/>
      <c r="DL40" s="962"/>
      <c r="DM40" s="962"/>
      <c r="DN40" s="1028"/>
      <c r="DO40" s="962"/>
      <c r="DP40" s="962"/>
      <c r="DQ40" s="962"/>
      <c r="DR40" s="1028"/>
      <c r="DS40" s="1040"/>
      <c r="DT40" s="964"/>
      <c r="DU40" s="924"/>
      <c r="DW40" s="958"/>
      <c r="DX40" s="1026"/>
    </row>
    <row r="41" spans="1:128" outlineLevel="1">
      <c r="A41" s="387" t="s">
        <v>71</v>
      </c>
      <c r="B41" s="253"/>
      <c r="C41" s="251"/>
      <c r="D41" s="251"/>
      <c r="E41" s="252"/>
      <c r="F41" s="253"/>
      <c r="G41" s="251"/>
      <c r="H41" s="251"/>
      <c r="I41" s="252"/>
      <c r="J41" s="251"/>
      <c r="K41" s="251"/>
      <c r="L41" s="251"/>
      <c r="M41" s="251"/>
      <c r="N41" s="253"/>
      <c r="O41" s="251"/>
      <c r="P41" s="251"/>
      <c r="Q41" s="252"/>
      <c r="R41" s="251"/>
      <c r="S41" s="251"/>
      <c r="T41" s="251"/>
      <c r="U41" s="251"/>
      <c r="V41" s="253"/>
      <c r="W41" s="251"/>
      <c r="X41" s="251"/>
      <c r="Y41" s="252"/>
      <c r="Z41" s="251"/>
      <c r="AA41" s="251"/>
      <c r="AB41" s="251"/>
      <c r="AC41" s="251"/>
      <c r="AD41" s="253"/>
      <c r="AE41" s="251"/>
      <c r="AF41" s="251"/>
      <c r="AG41" s="252"/>
      <c r="AH41" s="251"/>
      <c r="AI41" s="251"/>
      <c r="AJ41" s="251"/>
      <c r="AK41" s="251"/>
      <c r="AL41" s="253"/>
      <c r="AM41" s="251"/>
      <c r="AN41" s="251"/>
      <c r="AO41" s="252"/>
      <c r="AP41" s="251"/>
      <c r="AQ41" s="251"/>
      <c r="AR41" s="251"/>
      <c r="AS41" s="251"/>
      <c r="AT41" s="253"/>
      <c r="AU41" s="251"/>
      <c r="AV41" s="251"/>
      <c r="AW41" s="252"/>
      <c r="AX41" s="251"/>
      <c r="AY41" s="251"/>
      <c r="AZ41" s="251"/>
      <c r="BA41" s="251"/>
      <c r="BB41" s="253"/>
      <c r="BC41" s="251"/>
      <c r="BD41" s="251"/>
      <c r="BE41" s="252"/>
      <c r="BF41" s="251"/>
      <c r="BG41" s="251"/>
      <c r="BH41" s="251"/>
      <c r="BI41" s="251"/>
      <c r="BJ41" s="253"/>
      <c r="BK41" s="251"/>
      <c r="BL41" s="251"/>
      <c r="BM41" s="252"/>
      <c r="BN41" s="251"/>
      <c r="BO41" s="251"/>
      <c r="BP41" s="251"/>
      <c r="BQ41" s="251"/>
      <c r="BR41" s="253"/>
      <c r="BS41" s="251"/>
      <c r="BT41" s="251"/>
      <c r="BU41" s="252"/>
      <c r="BV41" s="251"/>
      <c r="BW41" s="251"/>
      <c r="BX41" s="251"/>
      <c r="BY41" s="251"/>
      <c r="BZ41" s="253"/>
      <c r="CA41" s="251"/>
      <c r="CB41" s="251"/>
      <c r="CC41" s="252"/>
      <c r="CD41" s="255"/>
      <c r="CE41" s="255"/>
      <c r="CF41" s="255"/>
      <c r="CG41" s="760"/>
      <c r="CH41" s="792"/>
      <c r="CI41" s="255"/>
      <c r="CJ41" s="411"/>
      <c r="CK41" s="749"/>
      <c r="CL41" s="603"/>
      <c r="CM41" s="603"/>
      <c r="CN41" s="603"/>
      <c r="CO41" s="770"/>
      <c r="CP41" s="603"/>
      <c r="CQ41" s="603"/>
      <c r="CR41" s="603"/>
      <c r="CS41" s="770"/>
      <c r="CT41" s="603"/>
      <c r="CU41" s="603"/>
      <c r="CV41" s="805"/>
      <c r="CW41" s="770"/>
      <c r="CX41" s="969"/>
      <c r="CY41" s="805"/>
      <c r="CZ41" s="805"/>
      <c r="DA41" s="770"/>
      <c r="DB41" s="805"/>
      <c r="DC41" s="805"/>
      <c r="DD41" s="805"/>
      <c r="DE41" s="770"/>
      <c r="DF41" s="805"/>
      <c r="DG41" s="805"/>
      <c r="DH41" s="805"/>
      <c r="DI41" s="805"/>
      <c r="DJ41" s="1029"/>
      <c r="DK41" s="1047"/>
      <c r="DL41" s="962"/>
      <c r="DM41" s="962"/>
      <c r="DN41" s="1029"/>
      <c r="DO41" s="962"/>
      <c r="DP41" s="962"/>
      <c r="DQ41" s="962"/>
      <c r="DR41" s="1029"/>
      <c r="DS41" s="1043"/>
      <c r="DT41" s="925"/>
      <c r="DU41" s="925"/>
      <c r="DX41" s="1026"/>
    </row>
    <row r="42" spans="1:128" outlineLevel="1">
      <c r="A42" s="387" t="s">
        <v>6</v>
      </c>
      <c r="B42" s="253"/>
      <c r="C42" s="251"/>
      <c r="D42" s="251"/>
      <c r="E42" s="252"/>
      <c r="F42" s="253"/>
      <c r="G42" s="251"/>
      <c r="H42" s="251"/>
      <c r="I42" s="252"/>
      <c r="J42" s="251"/>
      <c r="K42" s="251"/>
      <c r="L42" s="251"/>
      <c r="M42" s="251"/>
      <c r="N42" s="253"/>
      <c r="O42" s="251"/>
      <c r="P42" s="251"/>
      <c r="Q42" s="252"/>
      <c r="R42" s="251"/>
      <c r="S42" s="251"/>
      <c r="T42" s="251"/>
      <c r="U42" s="251"/>
      <c r="V42" s="253"/>
      <c r="W42" s="251"/>
      <c r="X42" s="251"/>
      <c r="Y42" s="252"/>
      <c r="Z42" s="251"/>
      <c r="AA42" s="251"/>
      <c r="AB42" s="251"/>
      <c r="AC42" s="251"/>
      <c r="AD42" s="253"/>
      <c r="AE42" s="251"/>
      <c r="AF42" s="251"/>
      <c r="AG42" s="252"/>
      <c r="AH42" s="251"/>
      <c r="AI42" s="251"/>
      <c r="AJ42" s="251"/>
      <c r="AK42" s="251"/>
      <c r="AL42" s="253"/>
      <c r="AM42" s="251"/>
      <c r="AN42" s="251"/>
      <c r="AO42" s="252"/>
      <c r="AP42" s="251"/>
      <c r="AQ42" s="251"/>
      <c r="AR42" s="251"/>
      <c r="AS42" s="251"/>
      <c r="AT42" s="253"/>
      <c r="AU42" s="251"/>
      <c r="AV42" s="251"/>
      <c r="AW42" s="252"/>
      <c r="AX42" s="251"/>
      <c r="AY42" s="251"/>
      <c r="AZ42" s="251"/>
      <c r="BA42" s="251"/>
      <c r="BB42" s="253"/>
      <c r="BC42" s="251"/>
      <c r="BD42" s="251"/>
      <c r="BE42" s="252"/>
      <c r="BF42" s="251"/>
      <c r="BG42" s="251"/>
      <c r="BH42" s="251"/>
      <c r="BI42" s="251"/>
      <c r="BJ42" s="253"/>
      <c r="BK42" s="251"/>
      <c r="BL42" s="251"/>
      <c r="BM42" s="252"/>
      <c r="BN42" s="251"/>
      <c r="BO42" s="251"/>
      <c r="BP42" s="251"/>
      <c r="BQ42" s="251"/>
      <c r="BR42" s="253"/>
      <c r="BS42" s="251"/>
      <c r="BT42" s="251"/>
      <c r="BU42" s="252"/>
      <c r="BV42" s="251"/>
      <c r="BW42" s="251"/>
      <c r="BX42" s="251"/>
      <c r="BY42" s="251"/>
      <c r="BZ42" s="253"/>
      <c r="CA42" s="251"/>
      <c r="CB42" s="251"/>
      <c r="CC42" s="252"/>
      <c r="CD42" s="548"/>
      <c r="CE42" s="548"/>
      <c r="CF42" s="548"/>
      <c r="CG42" s="772"/>
      <c r="CH42" s="802"/>
      <c r="CI42" s="548"/>
      <c r="CJ42" s="549"/>
      <c r="CK42" s="759"/>
      <c r="CL42" s="548"/>
      <c r="CM42" s="548"/>
      <c r="CN42" s="548"/>
      <c r="CO42" s="772"/>
      <c r="CP42" s="548"/>
      <c r="CQ42" s="548"/>
      <c r="CR42" s="548"/>
      <c r="CS42" s="772"/>
      <c r="CT42" s="548">
        <v>-138</v>
      </c>
      <c r="CU42" s="548">
        <v>-175</v>
      </c>
      <c r="CV42" s="802">
        <v>-180</v>
      </c>
      <c r="CW42" s="772">
        <v>-206</v>
      </c>
      <c r="CX42" s="802">
        <f>-197+3</f>
        <v>-194</v>
      </c>
      <c r="CY42" s="802">
        <f>-176+2</f>
        <v>-174</v>
      </c>
      <c r="CZ42" s="802">
        <f>-193+1</f>
        <v>-192</v>
      </c>
      <c r="DA42" s="772">
        <f>-193+3</f>
        <v>-190</v>
      </c>
      <c r="DB42" s="802">
        <f>-161-8</f>
        <v>-169</v>
      </c>
      <c r="DC42" s="802">
        <f>-196+14</f>
        <v>-182</v>
      </c>
      <c r="DD42" s="802">
        <f>-221+3</f>
        <v>-218</v>
      </c>
      <c r="DE42" s="772">
        <f>-203+3</f>
        <v>-200</v>
      </c>
      <c r="DF42" s="802">
        <v>-218</v>
      </c>
      <c r="DG42" s="802">
        <v>-311</v>
      </c>
      <c r="DH42" s="802">
        <v>-200</v>
      </c>
      <c r="DI42" s="268">
        <v>-242</v>
      </c>
      <c r="DJ42" s="1029"/>
      <c r="DK42" s="1047"/>
      <c r="DL42" s="962"/>
      <c r="DM42" s="962"/>
      <c r="DN42" s="1029"/>
      <c r="DO42" s="1130"/>
      <c r="DP42" s="1130"/>
      <c r="DQ42" s="1130"/>
      <c r="DR42" s="1029"/>
      <c r="DT42" s="968"/>
      <c r="DU42" s="925"/>
      <c r="DW42" s="958"/>
      <c r="DX42" s="1026"/>
    </row>
    <row r="43" spans="1:128" outlineLevel="1">
      <c r="A43" s="387" t="s">
        <v>7</v>
      </c>
      <c r="B43" s="253"/>
      <c r="C43" s="251"/>
      <c r="D43" s="251"/>
      <c r="E43" s="252"/>
      <c r="F43" s="253"/>
      <c r="G43" s="251"/>
      <c r="H43" s="251"/>
      <c r="I43" s="252"/>
      <c r="J43" s="251"/>
      <c r="K43" s="251"/>
      <c r="L43" s="251"/>
      <c r="M43" s="251"/>
      <c r="N43" s="253"/>
      <c r="O43" s="251"/>
      <c r="P43" s="251"/>
      <c r="Q43" s="252"/>
      <c r="R43" s="251"/>
      <c r="S43" s="251"/>
      <c r="T43" s="251"/>
      <c r="U43" s="251"/>
      <c r="V43" s="253"/>
      <c r="W43" s="251"/>
      <c r="X43" s="251"/>
      <c r="Y43" s="252"/>
      <c r="Z43" s="251"/>
      <c r="AA43" s="251"/>
      <c r="AB43" s="251"/>
      <c r="AC43" s="251"/>
      <c r="AD43" s="253"/>
      <c r="AE43" s="251"/>
      <c r="AF43" s="251"/>
      <c r="AG43" s="252"/>
      <c r="AH43" s="251"/>
      <c r="AI43" s="251"/>
      <c r="AJ43" s="251"/>
      <c r="AK43" s="251"/>
      <c r="AL43" s="253"/>
      <c r="AM43" s="251"/>
      <c r="AN43" s="251"/>
      <c r="AO43" s="252"/>
      <c r="AP43" s="251"/>
      <c r="AQ43" s="251"/>
      <c r="AR43" s="251"/>
      <c r="AS43" s="251"/>
      <c r="AT43" s="253"/>
      <c r="AU43" s="251"/>
      <c r="AV43" s="251"/>
      <c r="AW43" s="252"/>
      <c r="AX43" s="251"/>
      <c r="AY43" s="251"/>
      <c r="AZ43" s="251"/>
      <c r="BA43" s="251"/>
      <c r="BB43" s="253"/>
      <c r="BC43" s="251"/>
      <c r="BD43" s="251"/>
      <c r="BE43" s="252"/>
      <c r="BF43" s="251"/>
      <c r="BG43" s="251"/>
      <c r="BH43" s="251"/>
      <c r="BI43" s="251"/>
      <c r="BJ43" s="253"/>
      <c r="BK43" s="251"/>
      <c r="BL43" s="251"/>
      <c r="BM43" s="252"/>
      <c r="BN43" s="251"/>
      <c r="BO43" s="251"/>
      <c r="BP43" s="251"/>
      <c r="BQ43" s="251"/>
      <c r="BR43" s="253"/>
      <c r="BS43" s="251"/>
      <c r="BT43" s="251"/>
      <c r="BU43" s="252"/>
      <c r="BV43" s="251"/>
      <c r="BW43" s="251"/>
      <c r="BX43" s="251"/>
      <c r="BY43" s="251"/>
      <c r="BZ43" s="253"/>
      <c r="CA43" s="251"/>
      <c r="CB43" s="251"/>
      <c r="CC43" s="252"/>
      <c r="CD43" s="255"/>
      <c r="CE43" s="255"/>
      <c r="CF43" s="255"/>
      <c r="CG43" s="760"/>
      <c r="CH43" s="792"/>
      <c r="CI43" s="255"/>
      <c r="CJ43" s="411"/>
      <c r="CK43" s="749"/>
      <c r="CL43" s="603"/>
      <c r="CM43" s="603"/>
      <c r="CN43" s="603"/>
      <c r="CO43" s="770"/>
      <c r="CP43" s="603"/>
      <c r="CQ43" s="603"/>
      <c r="CR43" s="603"/>
      <c r="CS43" s="770"/>
      <c r="CT43" s="603"/>
      <c r="CU43" s="603"/>
      <c r="CV43" s="805"/>
      <c r="CW43" s="770"/>
      <c r="CX43" s="805"/>
      <c r="CY43" s="805"/>
      <c r="CZ43" s="805"/>
      <c r="DA43" s="770"/>
      <c r="DB43" s="805"/>
      <c r="DC43" s="805"/>
      <c r="DD43" s="805"/>
      <c r="DE43" s="770"/>
      <c r="DF43" s="805"/>
      <c r="DG43" s="805"/>
      <c r="DH43" s="805"/>
      <c r="DI43" s="805"/>
      <c r="DJ43" s="1029"/>
      <c r="DK43" s="1047"/>
      <c r="DL43" s="962"/>
      <c r="DM43" s="962"/>
      <c r="DN43" s="1029"/>
      <c r="DO43" s="962"/>
      <c r="DP43" s="962"/>
      <c r="DQ43" s="962"/>
      <c r="DR43" s="1029"/>
      <c r="DT43" s="925"/>
      <c r="DU43" s="925"/>
      <c r="DV43" s="924"/>
    </row>
    <row r="44" spans="1:128" outlineLevel="1">
      <c r="A44" s="388" t="s">
        <v>98</v>
      </c>
      <c r="B44" s="257"/>
      <c r="C44" s="258"/>
      <c r="D44" s="258"/>
      <c r="E44" s="259"/>
      <c r="F44" s="257"/>
      <c r="G44" s="258"/>
      <c r="H44" s="258"/>
      <c r="I44" s="259"/>
      <c r="J44" s="258"/>
      <c r="K44" s="258"/>
      <c r="L44" s="258"/>
      <c r="M44" s="258"/>
      <c r="N44" s="257"/>
      <c r="O44" s="258"/>
      <c r="P44" s="258"/>
      <c r="Q44" s="259"/>
      <c r="R44" s="258"/>
      <c r="S44" s="258"/>
      <c r="T44" s="258"/>
      <c r="U44" s="258"/>
      <c r="V44" s="257"/>
      <c r="W44" s="258"/>
      <c r="X44" s="258"/>
      <c r="Y44" s="259"/>
      <c r="Z44" s="258"/>
      <c r="AA44" s="258"/>
      <c r="AB44" s="258"/>
      <c r="AC44" s="258"/>
      <c r="AD44" s="257"/>
      <c r="AE44" s="258"/>
      <c r="AF44" s="258"/>
      <c r="AG44" s="259"/>
      <c r="AH44" s="258"/>
      <c r="AI44" s="258"/>
      <c r="AJ44" s="258"/>
      <c r="AK44" s="258"/>
      <c r="AL44" s="257"/>
      <c r="AM44" s="258"/>
      <c r="AN44" s="258"/>
      <c r="AO44" s="259"/>
      <c r="AP44" s="258"/>
      <c r="AQ44" s="258"/>
      <c r="AR44" s="258"/>
      <c r="AS44" s="258"/>
      <c r="AT44" s="257"/>
      <c r="AU44" s="258"/>
      <c r="AV44" s="258"/>
      <c r="AW44" s="259"/>
      <c r="AX44" s="258"/>
      <c r="AY44" s="258"/>
      <c r="AZ44" s="258"/>
      <c r="BA44" s="258"/>
      <c r="BB44" s="257"/>
      <c r="BC44" s="258"/>
      <c r="BD44" s="258"/>
      <c r="BE44" s="259"/>
      <c r="BF44" s="258"/>
      <c r="BG44" s="258"/>
      <c r="BH44" s="258"/>
      <c r="BI44" s="258"/>
      <c r="BJ44" s="257"/>
      <c r="BK44" s="258"/>
      <c r="BL44" s="258"/>
      <c r="BM44" s="259"/>
      <c r="BN44" s="258"/>
      <c r="BO44" s="258"/>
      <c r="BP44" s="258"/>
      <c r="BQ44" s="258"/>
      <c r="BR44" s="257"/>
      <c r="BS44" s="258"/>
      <c r="BT44" s="258"/>
      <c r="BU44" s="259"/>
      <c r="BV44" s="258"/>
      <c r="BW44" s="258"/>
      <c r="BX44" s="258"/>
      <c r="BY44" s="258"/>
      <c r="BZ44" s="257"/>
      <c r="CA44" s="258"/>
      <c r="CB44" s="258"/>
      <c r="CC44" s="259"/>
      <c r="CD44" s="260"/>
      <c r="CE44" s="260"/>
      <c r="CF44" s="260"/>
      <c r="CG44" s="756"/>
      <c r="CH44" s="795"/>
      <c r="CI44" s="260"/>
      <c r="CJ44" s="412"/>
      <c r="CK44" s="750"/>
      <c r="CL44" s="608"/>
      <c r="CM44" s="608"/>
      <c r="CN44" s="608"/>
      <c r="CO44" s="775"/>
      <c r="CP44" s="608"/>
      <c r="CQ44" s="608"/>
      <c r="CR44" s="608"/>
      <c r="CS44" s="775"/>
      <c r="CT44" s="608"/>
      <c r="CU44" s="608"/>
      <c r="CV44" s="810"/>
      <c r="CW44" s="775"/>
      <c r="CX44" s="810"/>
      <c r="CY44" s="810"/>
      <c r="CZ44" s="810"/>
      <c r="DA44" s="775"/>
      <c r="DB44" s="810"/>
      <c r="DC44" s="810"/>
      <c r="DD44" s="810"/>
      <c r="DE44" s="775"/>
      <c r="DF44" s="810"/>
      <c r="DG44" s="810"/>
      <c r="DH44" s="810"/>
      <c r="DI44" s="810"/>
      <c r="DJ44" s="1029"/>
      <c r="DK44" s="1047"/>
      <c r="DL44" s="962"/>
      <c r="DM44" s="962"/>
      <c r="DN44" s="1029"/>
      <c r="DO44" s="962"/>
      <c r="DP44" s="962"/>
      <c r="DQ44" s="962"/>
      <c r="DR44" s="1029"/>
      <c r="DS44" s="1043"/>
      <c r="DT44" s="925"/>
      <c r="DU44" s="925"/>
      <c r="DV44" s="1167"/>
    </row>
    <row r="45" spans="1:128" s="21" customFormat="1">
      <c r="A45" s="386" t="s">
        <v>40</v>
      </c>
      <c r="B45" s="261"/>
      <c r="C45" s="262"/>
      <c r="D45" s="262"/>
      <c r="E45" s="263"/>
      <c r="F45" s="261"/>
      <c r="G45" s="262"/>
      <c r="H45" s="262"/>
      <c r="I45" s="263"/>
      <c r="J45" s="262"/>
      <c r="K45" s="262"/>
      <c r="L45" s="262"/>
      <c r="M45" s="262"/>
      <c r="N45" s="261"/>
      <c r="O45" s="262"/>
      <c r="P45" s="262"/>
      <c r="Q45" s="263"/>
      <c r="R45" s="262"/>
      <c r="S45" s="262"/>
      <c r="T45" s="262"/>
      <c r="U45" s="262"/>
      <c r="V45" s="261"/>
      <c r="W45" s="262"/>
      <c r="X45" s="262"/>
      <c r="Y45" s="263"/>
      <c r="Z45" s="262"/>
      <c r="AA45" s="262"/>
      <c r="AB45" s="262"/>
      <c r="AC45" s="262"/>
      <c r="AD45" s="261"/>
      <c r="AE45" s="262"/>
      <c r="AF45" s="262"/>
      <c r="AG45" s="263"/>
      <c r="AH45" s="262"/>
      <c r="AI45" s="262"/>
      <c r="AJ45" s="262"/>
      <c r="AK45" s="262"/>
      <c r="AL45" s="261"/>
      <c r="AM45" s="262"/>
      <c r="AN45" s="262"/>
      <c r="AO45" s="263"/>
      <c r="AP45" s="262"/>
      <c r="AQ45" s="262"/>
      <c r="AR45" s="262"/>
      <c r="AS45" s="262"/>
      <c r="AT45" s="261"/>
      <c r="AU45" s="262"/>
      <c r="AV45" s="262"/>
      <c r="AW45" s="263"/>
      <c r="AX45" s="262"/>
      <c r="AY45" s="262"/>
      <c r="AZ45" s="262"/>
      <c r="BA45" s="262"/>
      <c r="BB45" s="261"/>
      <c r="BC45" s="262"/>
      <c r="BD45" s="262"/>
      <c r="BE45" s="263"/>
      <c r="BF45" s="262"/>
      <c r="BG45" s="262"/>
      <c r="BH45" s="262"/>
      <c r="BI45" s="262"/>
      <c r="BJ45" s="261"/>
      <c r="BK45" s="262"/>
      <c r="BL45" s="262"/>
      <c r="BM45" s="263"/>
      <c r="BN45" s="262"/>
      <c r="BO45" s="262"/>
      <c r="BP45" s="262"/>
      <c r="BQ45" s="262"/>
      <c r="BR45" s="261"/>
      <c r="BS45" s="262"/>
      <c r="BT45" s="262"/>
      <c r="BU45" s="263"/>
      <c r="BV45" s="262"/>
      <c r="BW45" s="262"/>
      <c r="BX45" s="262"/>
      <c r="BY45" s="262"/>
      <c r="BZ45" s="261"/>
      <c r="CA45" s="262"/>
      <c r="CB45" s="262"/>
      <c r="CC45" s="263"/>
      <c r="CD45" s="264"/>
      <c r="CE45" s="264"/>
      <c r="CF45" s="264"/>
      <c r="CG45" s="751"/>
      <c r="CH45" s="796"/>
      <c r="CI45" s="264"/>
      <c r="CJ45" s="264"/>
      <c r="CK45" s="751"/>
      <c r="CL45" s="604"/>
      <c r="CM45" s="604"/>
      <c r="CN45" s="604"/>
      <c r="CO45" s="771"/>
      <c r="CP45" s="604"/>
      <c r="CQ45" s="604"/>
      <c r="CR45" s="604"/>
      <c r="CS45" s="771"/>
      <c r="CT45" s="604">
        <f>+CT29+CT40</f>
        <v>3602</v>
      </c>
      <c r="CU45" s="604">
        <f>+CU29+CU40</f>
        <v>4174</v>
      </c>
      <c r="CV45" s="806">
        <f>+CV29+CV40</f>
        <v>3879</v>
      </c>
      <c r="CW45" s="771">
        <f>+CW29+CW40</f>
        <v>4436</v>
      </c>
      <c r="CX45" s="806">
        <f>+CX29+CX40</f>
        <v>4298</v>
      </c>
      <c r="CY45" s="806">
        <f t="shared" ref="CY45:DE45" si="14">+CY29+CY40</f>
        <v>4822</v>
      </c>
      <c r="CZ45" s="806">
        <f t="shared" si="14"/>
        <v>5051</v>
      </c>
      <c r="DA45" s="771">
        <f t="shared" si="14"/>
        <v>4704</v>
      </c>
      <c r="DB45" s="806">
        <f t="shared" si="14"/>
        <v>3989</v>
      </c>
      <c r="DC45" s="806">
        <f t="shared" si="14"/>
        <v>4428</v>
      </c>
      <c r="DD45" s="806">
        <f t="shared" si="14"/>
        <v>4770</v>
      </c>
      <c r="DE45" s="771">
        <f t="shared" si="14"/>
        <v>5618</v>
      </c>
      <c r="DF45" s="806">
        <f>+DF29+DF40</f>
        <v>5496</v>
      </c>
      <c r="DG45" s="806">
        <f>+DG29+DG40</f>
        <v>5620</v>
      </c>
      <c r="DH45" s="806">
        <f>+DH29+DH40</f>
        <v>6067</v>
      </c>
      <c r="DI45" s="1125">
        <f>+DI29+DI40</f>
        <v>5946</v>
      </c>
      <c r="DJ45" s="1028"/>
      <c r="DK45" s="1164"/>
      <c r="DL45" s="1131"/>
      <c r="DM45" s="1131"/>
      <c r="DN45" s="1028"/>
      <c r="DO45" s="1131"/>
      <c r="DP45" s="1131"/>
      <c r="DQ45" s="1131"/>
      <c r="DR45" s="1028"/>
      <c r="DS45" s="1040"/>
      <c r="DT45" s="964"/>
      <c r="DU45" s="924"/>
      <c r="DV45" s="958"/>
    </row>
    <row r="46" spans="1:128" s="21" customFormat="1">
      <c r="A46" s="252" t="s">
        <v>371</v>
      </c>
      <c r="B46" s="261"/>
      <c r="C46" s="262"/>
      <c r="D46" s="262"/>
      <c r="E46" s="263"/>
      <c r="F46" s="261"/>
      <c r="G46" s="262"/>
      <c r="H46" s="262"/>
      <c r="I46" s="263"/>
      <c r="J46" s="262"/>
      <c r="K46" s="262"/>
      <c r="L46" s="262"/>
      <c r="M46" s="262"/>
      <c r="N46" s="261"/>
      <c r="O46" s="262"/>
      <c r="P46" s="262"/>
      <c r="Q46" s="263"/>
      <c r="R46" s="262"/>
      <c r="S46" s="262"/>
      <c r="T46" s="262"/>
      <c r="U46" s="262"/>
      <c r="V46" s="261"/>
      <c r="W46" s="262"/>
      <c r="X46" s="262"/>
      <c r="Y46" s="263"/>
      <c r="Z46" s="262"/>
      <c r="AA46" s="262"/>
      <c r="AB46" s="262"/>
      <c r="AC46" s="262"/>
      <c r="AD46" s="261"/>
      <c r="AE46" s="262"/>
      <c r="AF46" s="262"/>
      <c r="AG46" s="263"/>
      <c r="AH46" s="262"/>
      <c r="AI46" s="262"/>
      <c r="AJ46" s="262"/>
      <c r="AK46" s="262"/>
      <c r="AL46" s="261"/>
      <c r="AM46" s="262"/>
      <c r="AN46" s="262"/>
      <c r="AO46" s="263"/>
      <c r="AP46" s="262"/>
      <c r="AQ46" s="262"/>
      <c r="AR46" s="262"/>
      <c r="AS46" s="262"/>
      <c r="AT46" s="261"/>
      <c r="AU46" s="262"/>
      <c r="AV46" s="262"/>
      <c r="AW46" s="263"/>
      <c r="AX46" s="262"/>
      <c r="AY46" s="262"/>
      <c r="AZ46" s="262"/>
      <c r="BA46" s="262"/>
      <c r="BB46" s="261"/>
      <c r="BC46" s="262"/>
      <c r="BD46" s="262"/>
      <c r="BE46" s="263"/>
      <c r="BF46" s="262"/>
      <c r="BG46" s="262"/>
      <c r="BH46" s="262"/>
      <c r="BI46" s="262"/>
      <c r="BJ46" s="261"/>
      <c r="BK46" s="262"/>
      <c r="BL46" s="262"/>
      <c r="BM46" s="263"/>
      <c r="BN46" s="262"/>
      <c r="BO46" s="262"/>
      <c r="BP46" s="262"/>
      <c r="BQ46" s="262"/>
      <c r="BR46" s="261"/>
      <c r="BS46" s="262"/>
      <c r="BT46" s="262"/>
      <c r="BU46" s="263"/>
      <c r="BV46" s="262"/>
      <c r="BW46" s="262"/>
      <c r="BX46" s="262"/>
      <c r="BY46" s="262"/>
      <c r="BZ46" s="261"/>
      <c r="CA46" s="262"/>
      <c r="CB46" s="262"/>
      <c r="CC46" s="263"/>
      <c r="CD46" s="269"/>
      <c r="CE46" s="269"/>
      <c r="CF46" s="269"/>
      <c r="CG46" s="846"/>
      <c r="CH46" s="797"/>
      <c r="CI46" s="269"/>
      <c r="CJ46" s="269"/>
      <c r="CK46" s="846"/>
      <c r="CL46" s="579"/>
      <c r="CM46" s="579"/>
      <c r="CN46" s="579"/>
      <c r="CO46" s="848"/>
      <c r="CP46" s="579"/>
      <c r="CQ46" s="579"/>
      <c r="CR46" s="579"/>
      <c r="CS46" s="848"/>
      <c r="CT46" s="579">
        <f t="shared" ref="CT46:DE46" si="15">+CT45/CT12</f>
        <v>0.16813704896606452</v>
      </c>
      <c r="CU46" s="579">
        <f t="shared" si="15"/>
        <v>0.17877334247044716</v>
      </c>
      <c r="CV46" s="803">
        <f t="shared" si="15"/>
        <v>0.16443408223823655</v>
      </c>
      <c r="CW46" s="848">
        <f t="shared" si="15"/>
        <v>0.17492113564668771</v>
      </c>
      <c r="CX46" s="803">
        <f t="shared" si="15"/>
        <v>0.17940476687398255</v>
      </c>
      <c r="CY46" s="803">
        <f t="shared" si="15"/>
        <v>0.19218046311426407</v>
      </c>
      <c r="CZ46" s="803">
        <f t="shared" si="15"/>
        <v>0.20267233769360404</v>
      </c>
      <c r="DA46" s="848">
        <f t="shared" si="15"/>
        <v>0.18813742350917889</v>
      </c>
      <c r="DB46" s="803">
        <f t="shared" si="15"/>
        <v>0.17766000089074957</v>
      </c>
      <c r="DC46" s="803">
        <f t="shared" si="15"/>
        <v>0.18025646244657031</v>
      </c>
      <c r="DD46" s="803">
        <f t="shared" si="15"/>
        <v>0.18457609410672135</v>
      </c>
      <c r="DE46" s="848">
        <f t="shared" si="15"/>
        <v>0.197157396034392</v>
      </c>
      <c r="DF46" s="803">
        <f>+DF45/DF12</f>
        <v>0.19609662111535306</v>
      </c>
      <c r="DG46" s="803">
        <f>+DG45/DG12</f>
        <v>0.19359283499827765</v>
      </c>
      <c r="DH46" s="803">
        <f>+DH45/DH12</f>
        <v>0.21288466261974104</v>
      </c>
      <c r="DI46" s="803">
        <f t="shared" ref="DI46" si="16">+DI45/DI12</f>
        <v>0.19264539121982829</v>
      </c>
      <c r="DJ46" s="1031"/>
      <c r="DK46" s="1046"/>
      <c r="DL46" s="963"/>
      <c r="DM46" s="963"/>
      <c r="DN46" s="1031"/>
      <c r="DO46" s="963"/>
      <c r="DP46" s="963"/>
      <c r="DQ46" s="963"/>
      <c r="DR46" s="1031"/>
      <c r="DS46" s="1112"/>
      <c r="DT46" s="159"/>
      <c r="DU46" s="931"/>
      <c r="DV46" s="958"/>
    </row>
    <row r="47" spans="1:128">
      <c r="A47" s="252"/>
      <c r="B47" s="253"/>
      <c r="C47" s="251"/>
      <c r="D47" s="251"/>
      <c r="E47" s="252"/>
      <c r="F47" s="253"/>
      <c r="G47" s="251"/>
      <c r="H47" s="251"/>
      <c r="I47" s="252"/>
      <c r="J47" s="251"/>
      <c r="K47" s="251"/>
      <c r="L47" s="251"/>
      <c r="M47" s="251"/>
      <c r="N47" s="253"/>
      <c r="O47" s="251"/>
      <c r="P47" s="251"/>
      <c r="Q47" s="252"/>
      <c r="R47" s="251"/>
      <c r="S47" s="251"/>
      <c r="T47" s="251"/>
      <c r="U47" s="251"/>
      <c r="V47" s="253"/>
      <c r="W47" s="251"/>
      <c r="X47" s="251"/>
      <c r="Y47" s="252"/>
      <c r="Z47" s="251"/>
      <c r="AA47" s="251"/>
      <c r="AB47" s="251"/>
      <c r="AC47" s="251"/>
      <c r="AD47" s="253"/>
      <c r="AE47" s="251"/>
      <c r="AF47" s="251"/>
      <c r="AG47" s="252"/>
      <c r="AH47" s="251"/>
      <c r="AI47" s="251"/>
      <c r="AJ47" s="251"/>
      <c r="AK47" s="251"/>
      <c r="AL47" s="253"/>
      <c r="AM47" s="251"/>
      <c r="AN47" s="251"/>
      <c r="AO47" s="252"/>
      <c r="AP47" s="251"/>
      <c r="AQ47" s="251"/>
      <c r="AR47" s="251"/>
      <c r="AS47" s="251"/>
      <c r="AT47" s="253"/>
      <c r="AU47" s="251"/>
      <c r="AV47" s="251"/>
      <c r="AW47" s="252"/>
      <c r="AX47" s="251"/>
      <c r="AY47" s="251"/>
      <c r="AZ47" s="251"/>
      <c r="BA47" s="251"/>
      <c r="BB47" s="253"/>
      <c r="BC47" s="251"/>
      <c r="BD47" s="251"/>
      <c r="BE47" s="252"/>
      <c r="BF47" s="251"/>
      <c r="BG47" s="251"/>
      <c r="BH47" s="251"/>
      <c r="BI47" s="251"/>
      <c r="BJ47" s="253"/>
      <c r="BK47" s="251"/>
      <c r="BL47" s="251"/>
      <c r="BM47" s="252"/>
      <c r="BN47" s="251"/>
      <c r="BO47" s="251"/>
      <c r="BP47" s="251"/>
      <c r="BQ47" s="251"/>
      <c r="BR47" s="253"/>
      <c r="BS47" s="251"/>
      <c r="BT47" s="251"/>
      <c r="BU47" s="252"/>
      <c r="BV47" s="251"/>
      <c r="BW47" s="251"/>
      <c r="BX47" s="251"/>
      <c r="BY47" s="251"/>
      <c r="BZ47" s="253"/>
      <c r="CA47" s="251"/>
      <c r="CB47" s="251"/>
      <c r="CC47" s="252"/>
      <c r="CD47" s="255"/>
      <c r="CE47" s="255"/>
      <c r="CF47" s="255"/>
      <c r="CG47" s="760"/>
      <c r="CH47" s="792"/>
      <c r="CI47" s="255"/>
      <c r="CJ47" s="411"/>
      <c r="CK47" s="749"/>
      <c r="CL47" s="603"/>
      <c r="CM47" s="603"/>
      <c r="CN47" s="603"/>
      <c r="CO47" s="770"/>
      <c r="CP47" s="603"/>
      <c r="CQ47" s="603"/>
      <c r="CR47" s="603"/>
      <c r="CS47" s="770"/>
      <c r="CT47" s="603"/>
      <c r="CU47" s="603"/>
      <c r="CV47" s="805"/>
      <c r="CW47" s="770"/>
      <c r="CX47" s="805"/>
      <c r="CY47" s="805"/>
      <c r="CZ47" s="805"/>
      <c r="DA47" s="770"/>
      <c r="DB47" s="805"/>
      <c r="DC47" s="805"/>
      <c r="DD47" s="805"/>
      <c r="DE47" s="770"/>
      <c r="DF47" s="805"/>
      <c r="DG47" s="805"/>
      <c r="DH47" s="805"/>
      <c r="DI47" s="805"/>
      <c r="DJ47" s="1029"/>
      <c r="DK47" s="1047"/>
      <c r="DL47" s="962"/>
      <c r="DM47" s="962"/>
      <c r="DN47" s="1029"/>
      <c r="DO47" s="962"/>
      <c r="DP47" s="962"/>
      <c r="DQ47" s="962"/>
      <c r="DR47" s="1029"/>
      <c r="DT47" s="1054"/>
      <c r="DU47" s="925"/>
    </row>
    <row r="48" spans="1:128">
      <c r="A48" s="387" t="s">
        <v>42</v>
      </c>
      <c r="B48" s="253"/>
      <c r="C48" s="251"/>
      <c r="D48" s="251"/>
      <c r="E48" s="252"/>
      <c r="F48" s="253"/>
      <c r="G48" s="251"/>
      <c r="H48" s="251"/>
      <c r="I48" s="252"/>
      <c r="J48" s="251"/>
      <c r="K48" s="251"/>
      <c r="L48" s="251"/>
      <c r="M48" s="251"/>
      <c r="N48" s="253"/>
      <c r="O48" s="251"/>
      <c r="P48" s="251"/>
      <c r="Q48" s="252"/>
      <c r="R48" s="251"/>
      <c r="S48" s="251"/>
      <c r="T48" s="251"/>
      <c r="U48" s="251"/>
      <c r="V48" s="253"/>
      <c r="W48" s="251"/>
      <c r="X48" s="251"/>
      <c r="Y48" s="252"/>
      <c r="Z48" s="251"/>
      <c r="AA48" s="251"/>
      <c r="AB48" s="251"/>
      <c r="AC48" s="251"/>
      <c r="AD48" s="253"/>
      <c r="AE48" s="251"/>
      <c r="AF48" s="251"/>
      <c r="AG48" s="252"/>
      <c r="AH48" s="251"/>
      <c r="AI48" s="251"/>
      <c r="AJ48" s="251"/>
      <c r="AK48" s="251"/>
      <c r="AL48" s="253"/>
      <c r="AM48" s="251"/>
      <c r="AN48" s="251"/>
      <c r="AO48" s="252"/>
      <c r="AP48" s="251"/>
      <c r="AQ48" s="251"/>
      <c r="AR48" s="251"/>
      <c r="AS48" s="251"/>
      <c r="AT48" s="253"/>
      <c r="AU48" s="251"/>
      <c r="AV48" s="251"/>
      <c r="AW48" s="252"/>
      <c r="AX48" s="251"/>
      <c r="AY48" s="251"/>
      <c r="AZ48" s="251"/>
      <c r="BA48" s="251"/>
      <c r="BB48" s="253"/>
      <c r="BC48" s="251"/>
      <c r="BD48" s="251"/>
      <c r="BE48" s="252"/>
      <c r="BF48" s="251"/>
      <c r="BG48" s="251"/>
      <c r="BH48" s="251"/>
      <c r="BI48" s="251"/>
      <c r="BJ48" s="253"/>
      <c r="BK48" s="251"/>
      <c r="BL48" s="251"/>
      <c r="BM48" s="252"/>
      <c r="BN48" s="251"/>
      <c r="BO48" s="251"/>
      <c r="BP48" s="251"/>
      <c r="BQ48" s="251"/>
      <c r="BR48" s="253"/>
      <c r="BS48" s="251"/>
      <c r="BT48" s="251"/>
      <c r="BU48" s="252"/>
      <c r="BV48" s="251"/>
      <c r="BW48" s="251"/>
      <c r="BX48" s="251"/>
      <c r="BY48" s="251"/>
      <c r="BZ48" s="253"/>
      <c r="CA48" s="251"/>
      <c r="CB48" s="251"/>
      <c r="CC48" s="252"/>
      <c r="CD48" s="271"/>
      <c r="CE48" s="271"/>
      <c r="CF48" s="271"/>
      <c r="CG48" s="754"/>
      <c r="CH48" s="271"/>
      <c r="CI48" s="271"/>
      <c r="CJ48" s="77"/>
      <c r="CK48" s="572"/>
      <c r="CL48" s="606"/>
      <c r="CM48" s="606"/>
      <c r="CN48" s="606"/>
      <c r="CO48" s="773"/>
      <c r="CP48" s="606"/>
      <c r="CQ48" s="606"/>
      <c r="CR48" s="606"/>
      <c r="CS48" s="773"/>
      <c r="CT48" s="606">
        <v>-847</v>
      </c>
      <c r="CU48" s="606">
        <v>-967</v>
      </c>
      <c r="CV48" s="808">
        <v>-1001</v>
      </c>
      <c r="CW48" s="773">
        <v>-1101</v>
      </c>
      <c r="CX48" s="808">
        <v>-1054</v>
      </c>
      <c r="CY48" s="808">
        <v>-1198</v>
      </c>
      <c r="CZ48" s="808">
        <v>-1220</v>
      </c>
      <c r="DA48" s="773">
        <v>-3626</v>
      </c>
      <c r="DB48" s="808">
        <v>-1092</v>
      </c>
      <c r="DC48" s="808">
        <v>-1230</v>
      </c>
      <c r="DD48" s="808">
        <v>-1334</v>
      </c>
      <c r="DE48" s="773">
        <v>-1364</v>
      </c>
      <c r="DF48" s="808">
        <v>-1507</v>
      </c>
      <c r="DG48" s="808">
        <v>-1536</v>
      </c>
      <c r="DH48" s="808">
        <v>-1621</v>
      </c>
      <c r="DI48" s="792">
        <v>-1703</v>
      </c>
      <c r="DJ48" s="1028"/>
      <c r="DK48" s="1047"/>
      <c r="DL48" s="962"/>
      <c r="DM48" s="962"/>
      <c r="DN48" s="1028"/>
      <c r="DO48" s="862"/>
      <c r="DP48" s="862"/>
      <c r="DQ48" s="962"/>
      <c r="DR48" s="1028"/>
      <c r="DS48" s="1159"/>
      <c r="DT48" s="1159"/>
      <c r="DU48" s="924"/>
    </row>
    <row r="49" spans="1:130">
      <c r="A49" s="388" t="s">
        <v>107</v>
      </c>
      <c r="B49" s="257"/>
      <c r="C49" s="258"/>
      <c r="D49" s="258"/>
      <c r="E49" s="259"/>
      <c r="F49" s="257"/>
      <c r="G49" s="258"/>
      <c r="H49" s="258"/>
      <c r="I49" s="259"/>
      <c r="J49" s="258"/>
      <c r="K49" s="258"/>
      <c r="L49" s="258"/>
      <c r="M49" s="258"/>
      <c r="N49" s="257"/>
      <c r="O49" s="258"/>
      <c r="P49" s="258"/>
      <c r="Q49" s="259"/>
      <c r="R49" s="258"/>
      <c r="S49" s="258"/>
      <c r="T49" s="258"/>
      <c r="U49" s="258"/>
      <c r="V49" s="257"/>
      <c r="W49" s="258"/>
      <c r="X49" s="258"/>
      <c r="Y49" s="259"/>
      <c r="Z49" s="258"/>
      <c r="AA49" s="258"/>
      <c r="AB49" s="258"/>
      <c r="AC49" s="258"/>
      <c r="AD49" s="257"/>
      <c r="AE49" s="258"/>
      <c r="AF49" s="258"/>
      <c r="AG49" s="259"/>
      <c r="AH49" s="258"/>
      <c r="AI49" s="258"/>
      <c r="AJ49" s="258"/>
      <c r="AK49" s="258"/>
      <c r="AL49" s="257"/>
      <c r="AM49" s="258"/>
      <c r="AN49" s="258"/>
      <c r="AO49" s="259"/>
      <c r="AP49" s="258"/>
      <c r="AQ49" s="258"/>
      <c r="AR49" s="258"/>
      <c r="AS49" s="258"/>
      <c r="AT49" s="257"/>
      <c r="AU49" s="258"/>
      <c r="AV49" s="258"/>
      <c r="AW49" s="259"/>
      <c r="AX49" s="258"/>
      <c r="AY49" s="258"/>
      <c r="AZ49" s="258"/>
      <c r="BA49" s="258"/>
      <c r="BB49" s="257"/>
      <c r="BC49" s="258"/>
      <c r="BD49" s="258"/>
      <c r="BE49" s="259"/>
      <c r="BF49" s="258"/>
      <c r="BG49" s="258"/>
      <c r="BH49" s="258"/>
      <c r="BI49" s="258"/>
      <c r="BJ49" s="257"/>
      <c r="BK49" s="258"/>
      <c r="BL49" s="258"/>
      <c r="BM49" s="259"/>
      <c r="BN49" s="258"/>
      <c r="BO49" s="258"/>
      <c r="BP49" s="258"/>
      <c r="BQ49" s="258"/>
      <c r="BR49" s="257"/>
      <c r="BS49" s="258"/>
      <c r="BT49" s="258"/>
      <c r="BU49" s="259"/>
      <c r="BV49" s="258"/>
      <c r="BW49" s="258"/>
      <c r="BX49" s="258"/>
      <c r="BY49" s="258"/>
      <c r="BZ49" s="257"/>
      <c r="CA49" s="258"/>
      <c r="CB49" s="258"/>
      <c r="CC49" s="259"/>
      <c r="CD49" s="277"/>
      <c r="CE49" s="277"/>
      <c r="CF49" s="277"/>
      <c r="CG49" s="756"/>
      <c r="CH49" s="795"/>
      <c r="CI49" s="277"/>
      <c r="CJ49" s="277"/>
      <c r="CK49" s="756"/>
      <c r="CL49" s="614"/>
      <c r="CM49" s="614"/>
      <c r="CN49" s="614"/>
      <c r="CO49" s="857"/>
      <c r="CP49" s="614"/>
      <c r="CQ49" s="614"/>
      <c r="CR49" s="614"/>
      <c r="CS49" s="857"/>
      <c r="CT49" s="614"/>
      <c r="CU49" s="605"/>
      <c r="CV49" s="807"/>
      <c r="CW49" s="857"/>
      <c r="CX49" s="807"/>
      <c r="CY49" s="807"/>
      <c r="CZ49" s="807"/>
      <c r="DA49" s="857"/>
      <c r="DB49" s="807"/>
      <c r="DC49" s="807"/>
      <c r="DD49" s="807"/>
      <c r="DE49" s="857"/>
      <c r="DF49" s="807"/>
      <c r="DG49" s="807"/>
      <c r="DH49" s="807"/>
      <c r="DI49" s="807"/>
      <c r="DJ49" s="1029"/>
      <c r="DK49" s="1168"/>
      <c r="DL49" s="1169"/>
      <c r="DM49" s="1169"/>
      <c r="DN49" s="1029"/>
      <c r="DO49" s="963"/>
      <c r="DP49" s="963"/>
      <c r="DQ49" s="963"/>
      <c r="DR49" s="1029"/>
      <c r="DS49" s="1046"/>
      <c r="DT49" s="925"/>
      <c r="DU49" s="925"/>
    </row>
    <row r="50" spans="1:130">
      <c r="A50" s="386" t="s">
        <v>68</v>
      </c>
      <c r="B50" s="261"/>
      <c r="C50" s="262"/>
      <c r="D50" s="262"/>
      <c r="E50" s="263"/>
      <c r="F50" s="261"/>
      <c r="G50" s="262"/>
      <c r="H50" s="262"/>
      <c r="I50" s="263"/>
      <c r="J50" s="262"/>
      <c r="K50" s="262"/>
      <c r="L50" s="262"/>
      <c r="M50" s="262"/>
      <c r="N50" s="261"/>
      <c r="O50" s="262"/>
      <c r="P50" s="262"/>
      <c r="Q50" s="263"/>
      <c r="R50" s="262"/>
      <c r="S50" s="262"/>
      <c r="T50" s="262"/>
      <c r="U50" s="262"/>
      <c r="V50" s="261"/>
      <c r="W50" s="262"/>
      <c r="X50" s="262"/>
      <c r="Y50" s="263"/>
      <c r="Z50" s="262"/>
      <c r="AA50" s="262"/>
      <c r="AB50" s="262"/>
      <c r="AC50" s="262"/>
      <c r="AD50" s="261"/>
      <c r="AE50" s="262"/>
      <c r="AF50" s="262"/>
      <c r="AG50" s="263"/>
      <c r="AH50" s="262"/>
      <c r="AI50" s="262"/>
      <c r="AJ50" s="262"/>
      <c r="AK50" s="262"/>
      <c r="AL50" s="261"/>
      <c r="AM50" s="262"/>
      <c r="AN50" s="262"/>
      <c r="AO50" s="263"/>
      <c r="AP50" s="262"/>
      <c r="AQ50" s="262"/>
      <c r="AR50" s="262"/>
      <c r="AS50" s="262"/>
      <c r="AT50" s="261"/>
      <c r="AU50" s="262"/>
      <c r="AV50" s="262"/>
      <c r="AW50" s="263"/>
      <c r="AX50" s="262"/>
      <c r="AY50" s="262"/>
      <c r="AZ50" s="262"/>
      <c r="BA50" s="262"/>
      <c r="BB50" s="261"/>
      <c r="BC50" s="262"/>
      <c r="BD50" s="262"/>
      <c r="BE50" s="263"/>
      <c r="BF50" s="262"/>
      <c r="BG50" s="262"/>
      <c r="BH50" s="262"/>
      <c r="BI50" s="262"/>
      <c r="BJ50" s="261"/>
      <c r="BK50" s="262"/>
      <c r="BL50" s="262"/>
      <c r="BM50" s="263"/>
      <c r="BN50" s="262"/>
      <c r="BO50" s="262"/>
      <c r="BP50" s="262"/>
      <c r="BQ50" s="262"/>
      <c r="BR50" s="261"/>
      <c r="BS50" s="262"/>
      <c r="BT50" s="262"/>
      <c r="BU50" s="263"/>
      <c r="BV50" s="262"/>
      <c r="BW50" s="262"/>
      <c r="BX50" s="262"/>
      <c r="BY50" s="262"/>
      <c r="BZ50" s="261"/>
      <c r="CA50" s="262"/>
      <c r="CB50" s="262"/>
      <c r="CC50" s="263"/>
      <c r="CD50" s="796"/>
      <c r="CE50" s="796"/>
      <c r="CF50" s="796"/>
      <c r="CG50" s="751"/>
      <c r="CH50" s="796"/>
      <c r="CI50" s="796"/>
      <c r="CJ50" s="796"/>
      <c r="CK50" s="751"/>
      <c r="CL50" s="806"/>
      <c r="CM50" s="806"/>
      <c r="CN50" s="806"/>
      <c r="CO50" s="771"/>
      <c r="CP50" s="806"/>
      <c r="CQ50" s="806"/>
      <c r="CR50" s="806"/>
      <c r="CS50" s="771"/>
      <c r="CT50" s="806">
        <f t="shared" ref="CT50:DC50" si="17">+CT45+CT48</f>
        <v>2755</v>
      </c>
      <c r="CU50" s="806">
        <f t="shared" si="17"/>
        <v>3207</v>
      </c>
      <c r="CV50" s="806">
        <f t="shared" si="17"/>
        <v>2878</v>
      </c>
      <c r="CW50" s="771">
        <f t="shared" si="17"/>
        <v>3335</v>
      </c>
      <c r="CX50" s="806">
        <f t="shared" si="17"/>
        <v>3244</v>
      </c>
      <c r="CY50" s="806">
        <f t="shared" si="17"/>
        <v>3624</v>
      </c>
      <c r="CZ50" s="806">
        <f t="shared" si="17"/>
        <v>3831</v>
      </c>
      <c r="DA50" s="771">
        <f t="shared" si="17"/>
        <v>1078</v>
      </c>
      <c r="DB50" s="806">
        <f t="shared" si="17"/>
        <v>2897</v>
      </c>
      <c r="DC50" s="806">
        <f t="shared" si="17"/>
        <v>3198</v>
      </c>
      <c r="DD50" s="806">
        <f>+DD45+DD48</f>
        <v>3436</v>
      </c>
      <c r="DE50" s="771">
        <f>+DE45+DE48</f>
        <v>4254</v>
      </c>
      <c r="DF50" s="806">
        <f>+DF45+DF48</f>
        <v>3989</v>
      </c>
      <c r="DG50" s="806">
        <f>+DG45+DG48</f>
        <v>4084</v>
      </c>
      <c r="DH50" s="806">
        <f>+DH45+DH48</f>
        <v>4446</v>
      </c>
      <c r="DI50" s="806">
        <f t="shared" ref="DI50" si="18">+DI45+DI48</f>
        <v>4243</v>
      </c>
      <c r="DJ50" s="1028"/>
      <c r="DK50" s="1170"/>
      <c r="DL50" s="962"/>
      <c r="DM50" s="962"/>
      <c r="DN50" s="1028"/>
      <c r="DO50" s="962"/>
      <c r="DP50" s="962"/>
      <c r="DQ50" s="962"/>
      <c r="DR50" s="1028"/>
      <c r="DS50" s="1047"/>
      <c r="DT50" s="924"/>
      <c r="DU50" s="924"/>
    </row>
    <row r="51" spans="1:130">
      <c r="A51" s="387" t="s">
        <v>69</v>
      </c>
      <c r="B51" s="253"/>
      <c r="C51" s="251"/>
      <c r="D51" s="251"/>
      <c r="E51" s="252"/>
      <c r="F51" s="253"/>
      <c r="G51" s="251"/>
      <c r="H51" s="251"/>
      <c r="I51" s="252"/>
      <c r="J51" s="251"/>
      <c r="K51" s="251"/>
      <c r="L51" s="251"/>
      <c r="M51" s="251"/>
      <c r="N51" s="253"/>
      <c r="O51" s="251"/>
      <c r="P51" s="251"/>
      <c r="Q51" s="252"/>
      <c r="R51" s="251"/>
      <c r="S51" s="251"/>
      <c r="T51" s="251"/>
      <c r="U51" s="251"/>
      <c r="V51" s="253"/>
      <c r="W51" s="251"/>
      <c r="X51" s="251"/>
      <c r="Y51" s="252"/>
      <c r="Z51" s="251"/>
      <c r="AA51" s="251"/>
      <c r="AB51" s="251"/>
      <c r="AC51" s="251"/>
      <c r="AD51" s="253"/>
      <c r="AE51" s="251"/>
      <c r="AF51" s="251"/>
      <c r="AG51" s="252"/>
      <c r="AH51" s="251"/>
      <c r="AI51" s="251"/>
      <c r="AJ51" s="251"/>
      <c r="AK51" s="251"/>
      <c r="AL51" s="253"/>
      <c r="AM51" s="251"/>
      <c r="AN51" s="251"/>
      <c r="AO51" s="252"/>
      <c r="AP51" s="251"/>
      <c r="AQ51" s="251"/>
      <c r="AR51" s="251"/>
      <c r="AS51" s="251"/>
      <c r="AT51" s="253"/>
      <c r="AU51" s="251"/>
      <c r="AV51" s="251"/>
      <c r="AW51" s="252"/>
      <c r="AX51" s="251"/>
      <c r="AY51" s="251"/>
      <c r="AZ51" s="251"/>
      <c r="BA51" s="251"/>
      <c r="BB51" s="253"/>
      <c r="BC51" s="251"/>
      <c r="BD51" s="251"/>
      <c r="BE51" s="252"/>
      <c r="BF51" s="251"/>
      <c r="BG51" s="251"/>
      <c r="BH51" s="251"/>
      <c r="BI51" s="251"/>
      <c r="BJ51" s="253"/>
      <c r="BK51" s="251"/>
      <c r="BL51" s="251"/>
      <c r="BM51" s="252"/>
      <c r="BN51" s="251"/>
      <c r="BO51" s="251"/>
      <c r="BP51" s="251"/>
      <c r="BQ51" s="251"/>
      <c r="BR51" s="253"/>
      <c r="BS51" s="251"/>
      <c r="BT51" s="251"/>
      <c r="BU51" s="252"/>
      <c r="BV51" s="251"/>
      <c r="BW51" s="251"/>
      <c r="BX51" s="251"/>
      <c r="BY51" s="251"/>
      <c r="BZ51" s="253"/>
      <c r="CA51" s="251"/>
      <c r="CB51" s="251"/>
      <c r="CC51" s="252"/>
      <c r="CD51" s="256"/>
      <c r="CE51" s="256"/>
      <c r="CF51" s="256"/>
      <c r="CG51" s="755"/>
      <c r="CH51" s="793"/>
      <c r="CI51" s="256"/>
      <c r="CJ51" s="415"/>
      <c r="CK51" s="761"/>
      <c r="CL51" s="607"/>
      <c r="CM51" s="607"/>
      <c r="CN51" s="607"/>
      <c r="CO51" s="774"/>
      <c r="CP51" s="607"/>
      <c r="CQ51" s="607"/>
      <c r="CR51" s="607"/>
      <c r="CS51" s="774"/>
      <c r="CT51" s="607"/>
      <c r="CU51" s="607"/>
      <c r="CV51" s="809"/>
      <c r="CW51" s="774"/>
      <c r="CX51" s="809">
        <v>-8</v>
      </c>
      <c r="CY51" s="809">
        <v>27</v>
      </c>
      <c r="CZ51" s="809">
        <v>-25</v>
      </c>
      <c r="DA51" s="774">
        <v>-48</v>
      </c>
      <c r="DB51" s="809">
        <v>11</v>
      </c>
      <c r="DC51" s="809">
        <v>-10</v>
      </c>
      <c r="DD51" s="809">
        <v>-45</v>
      </c>
      <c r="DE51" s="774">
        <v>-1793</v>
      </c>
      <c r="DF51" s="809">
        <v>24</v>
      </c>
      <c r="DG51" s="809">
        <v>-6</v>
      </c>
      <c r="DH51" s="809">
        <v>-32</v>
      </c>
      <c r="DI51" s="793">
        <v>-55</v>
      </c>
      <c r="DJ51" s="1033"/>
      <c r="DK51" s="1171"/>
      <c r="DL51" s="962"/>
      <c r="DM51" s="962"/>
      <c r="DN51" s="1033"/>
      <c r="DO51" s="1132"/>
      <c r="DP51" s="1132"/>
      <c r="DQ51" s="962"/>
      <c r="DR51" s="1033"/>
      <c r="DS51" s="1048"/>
      <c r="DT51" s="932"/>
      <c r="DU51" s="932"/>
    </row>
    <row r="52" spans="1:130" s="21" customFormat="1">
      <c r="A52" s="386" t="s">
        <v>43</v>
      </c>
      <c r="B52" s="261"/>
      <c r="C52" s="262"/>
      <c r="D52" s="262"/>
      <c r="E52" s="263"/>
      <c r="F52" s="261"/>
      <c r="G52" s="262"/>
      <c r="H52" s="262"/>
      <c r="I52" s="263"/>
      <c r="J52" s="262"/>
      <c r="K52" s="262"/>
      <c r="L52" s="262"/>
      <c r="M52" s="262"/>
      <c r="N52" s="261"/>
      <c r="O52" s="262"/>
      <c r="P52" s="262"/>
      <c r="Q52" s="263"/>
      <c r="R52" s="262"/>
      <c r="S52" s="262"/>
      <c r="T52" s="262"/>
      <c r="U52" s="262"/>
      <c r="V52" s="261"/>
      <c r="W52" s="262"/>
      <c r="X52" s="262"/>
      <c r="Y52" s="263"/>
      <c r="Z52" s="262"/>
      <c r="AA52" s="262"/>
      <c r="AB52" s="262"/>
      <c r="AC52" s="262"/>
      <c r="AD52" s="261"/>
      <c r="AE52" s="262"/>
      <c r="AF52" s="262"/>
      <c r="AG52" s="263"/>
      <c r="AH52" s="262"/>
      <c r="AI52" s="262"/>
      <c r="AJ52" s="262"/>
      <c r="AK52" s="262"/>
      <c r="AL52" s="261"/>
      <c r="AM52" s="262"/>
      <c r="AN52" s="262"/>
      <c r="AO52" s="263"/>
      <c r="AP52" s="262"/>
      <c r="AQ52" s="262"/>
      <c r="AR52" s="262"/>
      <c r="AS52" s="262"/>
      <c r="AT52" s="261"/>
      <c r="AU52" s="262"/>
      <c r="AV52" s="262"/>
      <c r="AW52" s="263"/>
      <c r="AX52" s="262"/>
      <c r="AY52" s="262"/>
      <c r="AZ52" s="262"/>
      <c r="BA52" s="262"/>
      <c r="BB52" s="261"/>
      <c r="BC52" s="262"/>
      <c r="BD52" s="262"/>
      <c r="BE52" s="263"/>
      <c r="BF52" s="262"/>
      <c r="BG52" s="262"/>
      <c r="BH52" s="262"/>
      <c r="BI52" s="262"/>
      <c r="BJ52" s="261"/>
      <c r="BK52" s="262"/>
      <c r="BL52" s="262"/>
      <c r="BM52" s="263"/>
      <c r="BN52" s="262"/>
      <c r="BO52" s="262"/>
      <c r="BP52" s="262"/>
      <c r="BQ52" s="262"/>
      <c r="BR52" s="261"/>
      <c r="BS52" s="262"/>
      <c r="BT52" s="262"/>
      <c r="BU52" s="263"/>
      <c r="BV52" s="262"/>
      <c r="BW52" s="262"/>
      <c r="BX52" s="262"/>
      <c r="BY52" s="262"/>
      <c r="BZ52" s="261"/>
      <c r="CA52" s="262"/>
      <c r="CB52" s="262"/>
      <c r="CC52" s="263"/>
      <c r="CD52" s="264"/>
      <c r="CE52" s="264"/>
      <c r="CF52" s="264"/>
      <c r="CG52" s="751"/>
      <c r="CH52" s="796"/>
      <c r="CI52" s="264"/>
      <c r="CJ52" s="264"/>
      <c r="CK52" s="751"/>
      <c r="CL52" s="604"/>
      <c r="CM52" s="604"/>
      <c r="CN52" s="604"/>
      <c r="CO52" s="771"/>
      <c r="CP52" s="604"/>
      <c r="CQ52" s="604"/>
      <c r="CR52" s="604"/>
      <c r="CS52" s="771"/>
      <c r="CT52" s="604">
        <f t="shared" ref="CT52:DE52" si="19">+CT50+CT51</f>
        <v>2755</v>
      </c>
      <c r="CU52" s="604">
        <f t="shared" si="19"/>
        <v>3207</v>
      </c>
      <c r="CV52" s="806">
        <f t="shared" si="19"/>
        <v>2878</v>
      </c>
      <c r="CW52" s="771">
        <f t="shared" si="19"/>
        <v>3335</v>
      </c>
      <c r="CX52" s="806">
        <f t="shared" si="19"/>
        <v>3236</v>
      </c>
      <c r="CY52" s="806">
        <f t="shared" si="19"/>
        <v>3651</v>
      </c>
      <c r="CZ52" s="806">
        <f t="shared" si="19"/>
        <v>3806</v>
      </c>
      <c r="DA52" s="771">
        <f t="shared" si="19"/>
        <v>1030</v>
      </c>
      <c r="DB52" s="806">
        <f t="shared" si="19"/>
        <v>2908</v>
      </c>
      <c r="DC52" s="806">
        <f t="shared" si="19"/>
        <v>3188</v>
      </c>
      <c r="DD52" s="806">
        <f t="shared" si="19"/>
        <v>3391</v>
      </c>
      <c r="DE52" s="771">
        <f t="shared" si="19"/>
        <v>2461</v>
      </c>
      <c r="DF52" s="806">
        <f>+DF50+DF51</f>
        <v>4013</v>
      </c>
      <c r="DG52" s="806">
        <f>+DG50+DG51</f>
        <v>4078</v>
      </c>
      <c r="DH52" s="806">
        <f>+DH50+DH51</f>
        <v>4414</v>
      </c>
      <c r="DI52" s="806">
        <f>+DI50+DI51</f>
        <v>4188</v>
      </c>
      <c r="DJ52" s="1051"/>
      <c r="DK52" s="1164"/>
      <c r="DL52" s="1125"/>
      <c r="DM52" s="1125"/>
      <c r="DN52" s="1030"/>
      <c r="DO52" s="1125"/>
      <c r="DP52" s="1125"/>
      <c r="DQ52" s="1125"/>
      <c r="DR52" s="1030"/>
      <c r="DS52" s="1041"/>
      <c r="DT52" s="926"/>
      <c r="DU52" s="926"/>
      <c r="DV52" s="958"/>
    </row>
    <row r="53" spans="1:130" s="21" customFormat="1">
      <c r="A53" s="252" t="s">
        <v>44</v>
      </c>
      <c r="B53" s="261"/>
      <c r="C53" s="262"/>
      <c r="D53" s="262"/>
      <c r="E53" s="263"/>
      <c r="F53" s="261"/>
      <c r="G53" s="262"/>
      <c r="H53" s="262"/>
      <c r="I53" s="263"/>
      <c r="J53" s="262"/>
      <c r="K53" s="262"/>
      <c r="L53" s="262"/>
      <c r="M53" s="262"/>
      <c r="N53" s="261"/>
      <c r="O53" s="262"/>
      <c r="P53" s="262"/>
      <c r="Q53" s="263"/>
      <c r="R53" s="262"/>
      <c r="S53" s="262"/>
      <c r="T53" s="262"/>
      <c r="U53" s="262"/>
      <c r="V53" s="261"/>
      <c r="W53" s="262"/>
      <c r="X53" s="262"/>
      <c r="Y53" s="263"/>
      <c r="Z53" s="262"/>
      <c r="AA53" s="262"/>
      <c r="AB53" s="262"/>
      <c r="AC53" s="262"/>
      <c r="AD53" s="261"/>
      <c r="AE53" s="262"/>
      <c r="AF53" s="262"/>
      <c r="AG53" s="263"/>
      <c r="AH53" s="262"/>
      <c r="AI53" s="262"/>
      <c r="AJ53" s="262"/>
      <c r="AK53" s="262"/>
      <c r="AL53" s="261"/>
      <c r="AM53" s="262"/>
      <c r="AN53" s="262"/>
      <c r="AO53" s="263"/>
      <c r="AP53" s="262"/>
      <c r="AQ53" s="262"/>
      <c r="AR53" s="262"/>
      <c r="AS53" s="262"/>
      <c r="AT53" s="261"/>
      <c r="AU53" s="262"/>
      <c r="AV53" s="262"/>
      <c r="AW53" s="263"/>
      <c r="AX53" s="262"/>
      <c r="AY53" s="262"/>
      <c r="AZ53" s="262"/>
      <c r="BA53" s="262"/>
      <c r="BB53" s="261"/>
      <c r="BC53" s="262"/>
      <c r="BD53" s="262"/>
      <c r="BE53" s="263"/>
      <c r="BF53" s="262"/>
      <c r="BG53" s="262"/>
      <c r="BH53" s="262"/>
      <c r="BI53" s="262"/>
      <c r="BJ53" s="261"/>
      <c r="BK53" s="262"/>
      <c r="BL53" s="262"/>
      <c r="BM53" s="263"/>
      <c r="BN53" s="262"/>
      <c r="BO53" s="262"/>
      <c r="BP53" s="262"/>
      <c r="BQ53" s="262"/>
      <c r="BR53" s="261"/>
      <c r="BS53" s="262"/>
      <c r="BT53" s="262"/>
      <c r="BU53" s="263"/>
      <c r="BV53" s="262"/>
      <c r="BW53" s="262"/>
      <c r="BX53" s="262"/>
      <c r="BY53" s="262"/>
      <c r="BZ53" s="261"/>
      <c r="CA53" s="262"/>
      <c r="CB53" s="262"/>
      <c r="CC53" s="263"/>
      <c r="CD53" s="269"/>
      <c r="CE53" s="269"/>
      <c r="CF53" s="269"/>
      <c r="CG53" s="846"/>
      <c r="CH53" s="797"/>
      <c r="CI53" s="269"/>
      <c r="CJ53" s="269"/>
      <c r="CK53" s="846"/>
      <c r="CL53" s="579"/>
      <c r="CM53" s="579"/>
      <c r="CN53" s="579"/>
      <c r="CO53" s="848"/>
      <c r="CP53" s="579"/>
      <c r="CQ53" s="579"/>
      <c r="CR53" s="579"/>
      <c r="CS53" s="848"/>
      <c r="CT53" s="579">
        <f t="shared" ref="CT53:DE53" si="20">+CT50/CT12</f>
        <v>0.12860010269336694</v>
      </c>
      <c r="CU53" s="579">
        <f t="shared" si="20"/>
        <v>0.13735651875963681</v>
      </c>
      <c r="CV53" s="803">
        <f t="shared" si="20"/>
        <v>0.12200084781687155</v>
      </c>
      <c r="CW53" s="848">
        <f t="shared" si="20"/>
        <v>0.13150630914826497</v>
      </c>
      <c r="CX53" s="803">
        <f t="shared" si="20"/>
        <v>0.13540927495095378</v>
      </c>
      <c r="CY53" s="803">
        <f t="shared" si="20"/>
        <v>0.14443425929616197</v>
      </c>
      <c r="CZ53" s="803">
        <f t="shared" si="20"/>
        <v>0.15371960516812455</v>
      </c>
      <c r="DA53" s="848">
        <f t="shared" si="20"/>
        <v>4.3114826220853497E-2</v>
      </c>
      <c r="DB53" s="803">
        <f t="shared" si="20"/>
        <v>0.12902507460027612</v>
      </c>
      <c r="DC53" s="803">
        <f t="shared" si="20"/>
        <v>0.13018522287807857</v>
      </c>
      <c r="DD53" s="803">
        <f t="shared" si="20"/>
        <v>0.13295670007352087</v>
      </c>
      <c r="DE53" s="848">
        <f t="shared" si="20"/>
        <v>0.149289349008598</v>
      </c>
      <c r="DF53" s="803">
        <f>+DF50/DF12</f>
        <v>0.14232704178113961</v>
      </c>
      <c r="DG53" s="803">
        <f>+DG50/DG12</f>
        <v>0.14068205304857045</v>
      </c>
      <c r="DH53" s="803">
        <f>+DH50/DH12</f>
        <v>0.15600547387627636</v>
      </c>
      <c r="DI53" s="803">
        <f t="shared" ref="DI53" si="21">+DI50/DI12</f>
        <v>0.13746962578972946</v>
      </c>
      <c r="DJ53" s="1031"/>
      <c r="DK53" s="1046"/>
      <c r="DL53" s="962"/>
      <c r="DM53" s="962"/>
      <c r="DN53" s="1031"/>
      <c r="DO53" s="963"/>
      <c r="DP53" s="963"/>
      <c r="DQ53" s="963"/>
      <c r="DR53" s="1031"/>
      <c r="DS53" s="1045"/>
      <c r="DT53" s="931"/>
      <c r="DU53" s="931"/>
      <c r="DV53" s="958"/>
    </row>
    <row r="54" spans="1:130" s="21" customFormat="1">
      <c r="A54" s="252" t="s">
        <v>109</v>
      </c>
      <c r="B54" s="261"/>
      <c r="C54" s="262"/>
      <c r="D54" s="262"/>
      <c r="E54" s="263"/>
      <c r="F54" s="261"/>
      <c r="G54" s="262"/>
      <c r="H54" s="262"/>
      <c r="I54" s="263"/>
      <c r="J54" s="262"/>
      <c r="K54" s="262"/>
      <c r="L54" s="262"/>
      <c r="M54" s="262"/>
      <c r="N54" s="261"/>
      <c r="O54" s="262"/>
      <c r="P54" s="262"/>
      <c r="Q54" s="263"/>
      <c r="R54" s="262"/>
      <c r="S54" s="262"/>
      <c r="T54" s="262"/>
      <c r="U54" s="262"/>
      <c r="V54" s="261"/>
      <c r="W54" s="262"/>
      <c r="X54" s="262"/>
      <c r="Y54" s="263"/>
      <c r="Z54" s="262"/>
      <c r="AA54" s="262"/>
      <c r="AB54" s="262"/>
      <c r="AC54" s="262"/>
      <c r="AD54" s="261"/>
      <c r="AE54" s="262"/>
      <c r="AF54" s="262"/>
      <c r="AG54" s="263"/>
      <c r="AH54" s="262"/>
      <c r="AI54" s="262"/>
      <c r="AJ54" s="262"/>
      <c r="AK54" s="262"/>
      <c r="AL54" s="261"/>
      <c r="AM54" s="262"/>
      <c r="AN54" s="262"/>
      <c r="AO54" s="263"/>
      <c r="AP54" s="262"/>
      <c r="AQ54" s="262"/>
      <c r="AR54" s="262"/>
      <c r="AS54" s="262"/>
      <c r="AT54" s="261"/>
      <c r="AU54" s="262"/>
      <c r="AV54" s="262"/>
      <c r="AW54" s="263"/>
      <c r="AX54" s="262"/>
      <c r="AY54" s="262"/>
      <c r="AZ54" s="262"/>
      <c r="BA54" s="262"/>
      <c r="BB54" s="261"/>
      <c r="BC54" s="262"/>
      <c r="BD54" s="262"/>
      <c r="BE54" s="263"/>
      <c r="BF54" s="262"/>
      <c r="BG54" s="262"/>
      <c r="BH54" s="262"/>
      <c r="BI54" s="262"/>
      <c r="BJ54" s="261"/>
      <c r="BK54" s="262"/>
      <c r="BL54" s="262"/>
      <c r="BM54" s="263"/>
      <c r="BN54" s="262"/>
      <c r="BO54" s="262"/>
      <c r="BP54" s="262"/>
      <c r="BQ54" s="262"/>
      <c r="BR54" s="261"/>
      <c r="BS54" s="262"/>
      <c r="BT54" s="262"/>
      <c r="BU54" s="263"/>
      <c r="BV54" s="262"/>
      <c r="BW54" s="262"/>
      <c r="BX54" s="262"/>
      <c r="BY54" s="262"/>
      <c r="BZ54" s="261"/>
      <c r="CA54" s="262"/>
      <c r="CB54" s="262"/>
      <c r="CC54" s="263"/>
      <c r="CD54" s="255"/>
      <c r="CE54" s="255"/>
      <c r="CF54" s="255"/>
      <c r="CG54" s="760"/>
      <c r="CH54" s="792"/>
      <c r="CI54" s="255"/>
      <c r="CJ54" s="255"/>
      <c r="CK54" s="760"/>
      <c r="CL54" s="603"/>
      <c r="CM54" s="603"/>
      <c r="CN54" s="603"/>
      <c r="CO54" s="770"/>
      <c r="CP54" s="603"/>
      <c r="CQ54" s="603"/>
      <c r="CR54" s="603"/>
      <c r="CS54" s="770"/>
      <c r="CT54" s="603">
        <v>2754</v>
      </c>
      <c r="CU54" s="603">
        <v>3204</v>
      </c>
      <c r="CV54" s="805">
        <v>2878</v>
      </c>
      <c r="CW54" s="770">
        <v>3333</v>
      </c>
      <c r="CX54" s="805">
        <v>3234</v>
      </c>
      <c r="CY54" s="805">
        <v>3648</v>
      </c>
      <c r="CZ54" s="805">
        <v>3805</v>
      </c>
      <c r="DA54" s="770">
        <v>1030</v>
      </c>
      <c r="DB54" s="805">
        <v>2907</v>
      </c>
      <c r="DC54" s="805">
        <v>3185</v>
      </c>
      <c r="DD54" s="805">
        <v>3389</v>
      </c>
      <c r="DE54" s="770">
        <v>2450</v>
      </c>
      <c r="DF54" s="805">
        <v>4007</v>
      </c>
      <c r="DG54" s="805">
        <v>4073</v>
      </c>
      <c r="DH54" s="805">
        <v>4409</v>
      </c>
      <c r="DI54" s="792">
        <v>4182</v>
      </c>
      <c r="DJ54" s="1029"/>
      <c r="DK54" s="1047"/>
      <c r="DL54" s="962"/>
      <c r="DM54" s="962"/>
      <c r="DN54" s="1029"/>
      <c r="DO54" s="1127"/>
      <c r="DP54" s="1127"/>
      <c r="DQ54" s="962"/>
      <c r="DR54" s="1029"/>
      <c r="DS54" s="1040"/>
      <c r="DT54" s="925"/>
      <c r="DU54" s="925"/>
      <c r="DV54" s="958"/>
    </row>
    <row r="55" spans="1:130" s="21" customFormat="1">
      <c r="A55" s="252" t="s">
        <v>108</v>
      </c>
      <c r="B55" s="261"/>
      <c r="C55" s="262"/>
      <c r="D55" s="262"/>
      <c r="E55" s="263"/>
      <c r="F55" s="261"/>
      <c r="G55" s="262"/>
      <c r="H55" s="262"/>
      <c r="I55" s="263"/>
      <c r="J55" s="262"/>
      <c r="K55" s="262"/>
      <c r="L55" s="262"/>
      <c r="M55" s="262"/>
      <c r="N55" s="261"/>
      <c r="O55" s="262"/>
      <c r="P55" s="262"/>
      <c r="Q55" s="263"/>
      <c r="R55" s="262"/>
      <c r="S55" s="262"/>
      <c r="T55" s="262"/>
      <c r="U55" s="262"/>
      <c r="V55" s="261"/>
      <c r="W55" s="262"/>
      <c r="X55" s="262"/>
      <c r="Y55" s="263"/>
      <c r="Z55" s="262"/>
      <c r="AA55" s="262"/>
      <c r="AB55" s="262"/>
      <c r="AC55" s="262"/>
      <c r="AD55" s="261"/>
      <c r="AE55" s="262"/>
      <c r="AF55" s="262"/>
      <c r="AG55" s="263"/>
      <c r="AH55" s="262"/>
      <c r="AI55" s="262"/>
      <c r="AJ55" s="262"/>
      <c r="AK55" s="262"/>
      <c r="AL55" s="261"/>
      <c r="AM55" s="262"/>
      <c r="AN55" s="262"/>
      <c r="AO55" s="263"/>
      <c r="AP55" s="262"/>
      <c r="AQ55" s="262"/>
      <c r="AR55" s="262"/>
      <c r="AS55" s="262"/>
      <c r="AT55" s="261"/>
      <c r="AU55" s="262"/>
      <c r="AV55" s="262"/>
      <c r="AW55" s="263"/>
      <c r="AX55" s="262"/>
      <c r="AY55" s="262"/>
      <c r="AZ55" s="262"/>
      <c r="BA55" s="262"/>
      <c r="BB55" s="261"/>
      <c r="BC55" s="262"/>
      <c r="BD55" s="262"/>
      <c r="BE55" s="263"/>
      <c r="BF55" s="262"/>
      <c r="BG55" s="262"/>
      <c r="BH55" s="262"/>
      <c r="BI55" s="262"/>
      <c r="BJ55" s="261"/>
      <c r="BK55" s="262"/>
      <c r="BL55" s="262"/>
      <c r="BM55" s="263"/>
      <c r="BN55" s="262"/>
      <c r="BO55" s="262"/>
      <c r="BP55" s="262"/>
      <c r="BQ55" s="262"/>
      <c r="BR55" s="261"/>
      <c r="BS55" s="262"/>
      <c r="BT55" s="262"/>
      <c r="BU55" s="263"/>
      <c r="BV55" s="262"/>
      <c r="BW55" s="262"/>
      <c r="BX55" s="262"/>
      <c r="BY55" s="262"/>
      <c r="BZ55" s="261"/>
      <c r="CA55" s="262"/>
      <c r="CB55" s="262"/>
      <c r="CC55" s="263"/>
      <c r="CD55" s="255"/>
      <c r="CE55" s="255"/>
      <c r="CF55" s="255"/>
      <c r="CG55" s="760"/>
      <c r="CH55" s="792"/>
      <c r="CI55" s="255"/>
      <c r="CJ55" s="411"/>
      <c r="CK55" s="749"/>
      <c r="CL55" s="603"/>
      <c r="CM55" s="603"/>
      <c r="CN55" s="603"/>
      <c r="CO55" s="770"/>
      <c r="CP55" s="603"/>
      <c r="CQ55" s="603"/>
      <c r="CR55" s="603"/>
      <c r="CS55" s="770"/>
      <c r="CT55" s="603">
        <v>1</v>
      </c>
      <c r="CU55" s="603">
        <v>3</v>
      </c>
      <c r="CV55" s="805">
        <v>0</v>
      </c>
      <c r="CW55" s="770">
        <v>2</v>
      </c>
      <c r="CX55" s="805">
        <v>2</v>
      </c>
      <c r="CY55" s="805">
        <v>3</v>
      </c>
      <c r="CZ55" s="805">
        <v>1</v>
      </c>
      <c r="DA55" s="770">
        <v>0</v>
      </c>
      <c r="DB55" s="805">
        <v>1</v>
      </c>
      <c r="DC55" s="805">
        <v>3</v>
      </c>
      <c r="DD55" s="805">
        <v>2</v>
      </c>
      <c r="DE55" s="770">
        <v>11</v>
      </c>
      <c r="DF55" s="805">
        <v>6</v>
      </c>
      <c r="DG55" s="805">
        <v>5</v>
      </c>
      <c r="DH55" s="805">
        <v>5</v>
      </c>
      <c r="DI55" s="792">
        <v>6</v>
      </c>
      <c r="DJ55" s="1029"/>
      <c r="DK55" s="1047"/>
      <c r="DL55" s="962"/>
      <c r="DM55" s="962"/>
      <c r="DN55" s="1029"/>
      <c r="DO55" s="1130"/>
      <c r="DP55" s="1130"/>
      <c r="DQ55" s="962"/>
      <c r="DR55" s="1029"/>
      <c r="DS55" s="1043"/>
      <c r="DT55" s="925"/>
      <c r="DU55" s="925"/>
      <c r="DV55" s="958"/>
    </row>
    <row r="56" spans="1:130" s="21" customFormat="1">
      <c r="A56" s="263"/>
      <c r="B56" s="261"/>
      <c r="C56" s="262"/>
      <c r="D56" s="262"/>
      <c r="E56" s="263"/>
      <c r="F56" s="261"/>
      <c r="G56" s="262"/>
      <c r="H56" s="262"/>
      <c r="I56" s="263"/>
      <c r="J56" s="262"/>
      <c r="K56" s="262"/>
      <c r="L56" s="262"/>
      <c r="M56" s="262"/>
      <c r="N56" s="261"/>
      <c r="O56" s="262"/>
      <c r="P56" s="262"/>
      <c r="Q56" s="263"/>
      <c r="R56" s="262"/>
      <c r="S56" s="262"/>
      <c r="T56" s="262"/>
      <c r="U56" s="262"/>
      <c r="V56" s="261"/>
      <c r="W56" s="262"/>
      <c r="X56" s="262"/>
      <c r="Y56" s="263"/>
      <c r="Z56" s="262"/>
      <c r="AA56" s="262"/>
      <c r="AB56" s="262"/>
      <c r="AC56" s="262"/>
      <c r="AD56" s="261"/>
      <c r="AE56" s="262"/>
      <c r="AF56" s="262"/>
      <c r="AG56" s="263"/>
      <c r="AH56" s="262"/>
      <c r="AI56" s="262"/>
      <c r="AJ56" s="262"/>
      <c r="AK56" s="262"/>
      <c r="AL56" s="261"/>
      <c r="AM56" s="262"/>
      <c r="AN56" s="262"/>
      <c r="AO56" s="263"/>
      <c r="AP56" s="262"/>
      <c r="AQ56" s="262"/>
      <c r="AR56" s="262"/>
      <c r="AS56" s="262"/>
      <c r="AT56" s="261"/>
      <c r="AU56" s="262"/>
      <c r="AV56" s="262"/>
      <c r="AW56" s="263"/>
      <c r="AX56" s="262"/>
      <c r="AY56" s="262"/>
      <c r="AZ56" s="262"/>
      <c r="BA56" s="262"/>
      <c r="BB56" s="261"/>
      <c r="BC56" s="262"/>
      <c r="BD56" s="262"/>
      <c r="BE56" s="263"/>
      <c r="BF56" s="262"/>
      <c r="BG56" s="262"/>
      <c r="BH56" s="262"/>
      <c r="BI56" s="262"/>
      <c r="BJ56" s="261"/>
      <c r="BK56" s="262"/>
      <c r="BL56" s="262"/>
      <c r="BM56" s="263"/>
      <c r="BN56" s="262"/>
      <c r="BO56" s="262"/>
      <c r="BP56" s="262"/>
      <c r="BQ56" s="262"/>
      <c r="BR56" s="261"/>
      <c r="BS56" s="262"/>
      <c r="BT56" s="262"/>
      <c r="BU56" s="263"/>
      <c r="BV56" s="262"/>
      <c r="BW56" s="262"/>
      <c r="BX56" s="262"/>
      <c r="BY56" s="262"/>
      <c r="BZ56" s="261"/>
      <c r="CA56" s="262"/>
      <c r="CB56" s="262"/>
      <c r="CC56" s="263"/>
      <c r="CD56" s="278"/>
      <c r="CE56" s="278"/>
      <c r="CF56" s="278"/>
      <c r="CG56" s="877"/>
      <c r="CH56" s="278"/>
      <c r="CI56" s="278"/>
      <c r="CJ56" s="417"/>
      <c r="CK56" s="762"/>
      <c r="CL56" s="615"/>
      <c r="CM56" s="615"/>
      <c r="CN56" s="615"/>
      <c r="CO56" s="778"/>
      <c r="CP56" s="615"/>
      <c r="CQ56" s="615"/>
      <c r="CR56" s="615"/>
      <c r="CS56" s="778"/>
      <c r="CT56" s="615"/>
      <c r="CU56" s="615"/>
      <c r="CV56" s="816"/>
      <c r="CW56" s="778"/>
      <c r="CX56" s="816"/>
      <c r="CY56" s="816"/>
      <c r="CZ56" s="816"/>
      <c r="DA56" s="778"/>
      <c r="DB56" s="1062"/>
      <c r="DC56" s="816"/>
      <c r="DD56" s="816"/>
      <c r="DE56" s="778"/>
      <c r="DF56" s="1062"/>
      <c r="DG56" s="286"/>
      <c r="DH56" s="286"/>
      <c r="DI56" s="286"/>
      <c r="DJ56" s="1034"/>
      <c r="DK56" s="1172"/>
      <c r="DL56" s="962"/>
      <c r="DM56" s="962"/>
      <c r="DN56" s="1034"/>
      <c r="DO56" s="1133"/>
      <c r="DP56" s="1133"/>
      <c r="DQ56" s="1133"/>
      <c r="DR56" s="1034"/>
      <c r="DS56" s="1049"/>
      <c r="DT56" s="933"/>
      <c r="DU56" s="933"/>
      <c r="DV56" s="958"/>
    </row>
    <row r="57" spans="1:130">
      <c r="A57" s="259" t="s">
        <v>308</v>
      </c>
      <c r="B57" s="257"/>
      <c r="C57" s="258"/>
      <c r="D57" s="258"/>
      <c r="E57" s="259"/>
      <c r="F57" s="257"/>
      <c r="G57" s="258"/>
      <c r="H57" s="258"/>
      <c r="I57" s="259"/>
      <c r="J57" s="258"/>
      <c r="K57" s="258"/>
      <c r="L57" s="258"/>
      <c r="M57" s="258"/>
      <c r="N57" s="257"/>
      <c r="O57" s="258"/>
      <c r="P57" s="258"/>
      <c r="Q57" s="259"/>
      <c r="R57" s="258"/>
      <c r="S57" s="258"/>
      <c r="T57" s="258"/>
      <c r="U57" s="258"/>
      <c r="V57" s="257"/>
      <c r="W57" s="258"/>
      <c r="X57" s="258"/>
      <c r="Y57" s="259"/>
      <c r="Z57" s="258"/>
      <c r="AA57" s="258"/>
      <c r="AB57" s="258"/>
      <c r="AC57" s="258"/>
      <c r="AD57" s="257"/>
      <c r="AE57" s="258"/>
      <c r="AF57" s="258"/>
      <c r="AG57" s="259"/>
      <c r="AH57" s="258"/>
      <c r="AI57" s="258"/>
      <c r="AJ57" s="258"/>
      <c r="AK57" s="258"/>
      <c r="AL57" s="257"/>
      <c r="AM57" s="258"/>
      <c r="AN57" s="258"/>
      <c r="AO57" s="259"/>
      <c r="AP57" s="258"/>
      <c r="AQ57" s="258"/>
      <c r="AR57" s="258"/>
      <c r="AS57" s="258"/>
      <c r="AT57" s="257"/>
      <c r="AU57" s="258"/>
      <c r="AV57" s="258"/>
      <c r="AW57" s="259"/>
      <c r="AX57" s="258"/>
      <c r="AY57" s="258"/>
      <c r="AZ57" s="258"/>
      <c r="BA57" s="258"/>
      <c r="BB57" s="257"/>
      <c r="BC57" s="258"/>
      <c r="BD57" s="258"/>
      <c r="BE57" s="259"/>
      <c r="BF57" s="258"/>
      <c r="BG57" s="258"/>
      <c r="BH57" s="258"/>
      <c r="BI57" s="258"/>
      <c r="BJ57" s="257"/>
      <c r="BK57" s="258"/>
      <c r="BL57" s="258"/>
      <c r="BM57" s="259"/>
      <c r="BN57" s="258"/>
      <c r="BO57" s="258"/>
      <c r="BP57" s="258"/>
      <c r="BQ57" s="258"/>
      <c r="BR57" s="257"/>
      <c r="BS57" s="258"/>
      <c r="BT57" s="258"/>
      <c r="BU57" s="259"/>
      <c r="BV57" s="258"/>
      <c r="BW57" s="258"/>
      <c r="BX57" s="258"/>
      <c r="BY57" s="258"/>
      <c r="BZ57" s="257"/>
      <c r="CA57" s="258"/>
      <c r="CB57" s="258"/>
      <c r="CC57" s="259"/>
      <c r="CD57" s="260"/>
      <c r="CE57" s="260"/>
      <c r="CF57" s="260"/>
      <c r="CG57" s="756"/>
      <c r="CH57" s="810"/>
      <c r="CI57" s="260"/>
      <c r="CJ57" s="260"/>
      <c r="CK57" s="756"/>
      <c r="CL57" s="608"/>
      <c r="CM57" s="608"/>
      <c r="CN57" s="608"/>
      <c r="CO57" s="775"/>
      <c r="CP57" s="608"/>
      <c r="CQ57" s="608"/>
      <c r="CR57" s="608"/>
      <c r="CS57" s="775"/>
      <c r="CT57" s="608">
        <f t="shared" ref="CT57:DC57" si="22">SUM(CT58:CT63)</f>
        <v>-112</v>
      </c>
      <c r="CU57" s="608">
        <f t="shared" si="22"/>
        <v>-43</v>
      </c>
      <c r="CV57" s="810">
        <f t="shared" si="22"/>
        <v>-459</v>
      </c>
      <c r="CW57" s="775">
        <f t="shared" si="22"/>
        <v>-115</v>
      </c>
      <c r="CX57" s="810">
        <f t="shared" si="22"/>
        <v>-248</v>
      </c>
      <c r="CY57" s="810">
        <f t="shared" si="22"/>
        <v>-90</v>
      </c>
      <c r="CZ57" s="810">
        <f t="shared" si="22"/>
        <v>74</v>
      </c>
      <c r="DA57" s="775">
        <f t="shared" si="22"/>
        <v>-95</v>
      </c>
      <c r="DB57" s="810">
        <f t="shared" si="22"/>
        <v>13</v>
      </c>
      <c r="DC57" s="810">
        <f t="shared" si="22"/>
        <v>-47</v>
      </c>
      <c r="DD57" s="810">
        <f>SUM(DD58:DD63)</f>
        <v>-166</v>
      </c>
      <c r="DE57" s="775">
        <f>SUM(DE58:DE63)</f>
        <v>-64</v>
      </c>
      <c r="DF57" s="810">
        <f>SUM(DF58:DF63)</f>
        <v>-167</v>
      </c>
      <c r="DG57" s="810">
        <f>SUM(DG58:DG63)</f>
        <v>-256</v>
      </c>
      <c r="DH57" s="810">
        <f>SUM(DH58:DH63)</f>
        <v>81</v>
      </c>
      <c r="DI57" s="810">
        <f t="shared" ref="DI57" si="23">SUM(DI58:DI63)</f>
        <v>-407</v>
      </c>
      <c r="DJ57" s="1029"/>
      <c r="DK57" s="1047"/>
      <c r="DL57" s="962"/>
      <c r="DM57" s="962"/>
      <c r="DN57" s="1029"/>
      <c r="DO57" s="962"/>
      <c r="DP57" s="962"/>
      <c r="DQ57" s="962"/>
      <c r="DR57" s="1029"/>
      <c r="DS57" s="1043"/>
      <c r="DT57" s="934"/>
      <c r="DU57" s="934"/>
      <c r="DZ57" s="921"/>
    </row>
    <row r="58" spans="1:130" outlineLevel="1">
      <c r="A58" s="387" t="s">
        <v>2</v>
      </c>
      <c r="B58" s="253"/>
      <c r="C58" s="251"/>
      <c r="D58" s="251"/>
      <c r="E58" s="252"/>
      <c r="F58" s="253"/>
      <c r="G58" s="251"/>
      <c r="H58" s="251"/>
      <c r="I58" s="252"/>
      <c r="J58" s="251"/>
      <c r="K58" s="251"/>
      <c r="L58" s="251"/>
      <c r="M58" s="251"/>
      <c r="N58" s="253"/>
      <c r="O58" s="251"/>
      <c r="P58" s="251"/>
      <c r="Q58" s="252"/>
      <c r="R58" s="251"/>
      <c r="S58" s="251"/>
      <c r="T58" s="251"/>
      <c r="U58" s="251"/>
      <c r="V58" s="253"/>
      <c r="W58" s="251"/>
      <c r="X58" s="251"/>
      <c r="Y58" s="252"/>
      <c r="Z58" s="251"/>
      <c r="AA58" s="251"/>
      <c r="AB58" s="251"/>
      <c r="AC58" s="251"/>
      <c r="AD58" s="253"/>
      <c r="AE58" s="251"/>
      <c r="AF58" s="251"/>
      <c r="AG58" s="252"/>
      <c r="AH58" s="251"/>
      <c r="AI58" s="251"/>
      <c r="AJ58" s="251"/>
      <c r="AK58" s="251"/>
      <c r="AL58" s="253"/>
      <c r="AM58" s="251"/>
      <c r="AN58" s="251"/>
      <c r="AO58" s="252"/>
      <c r="AP58" s="251"/>
      <c r="AQ58" s="251"/>
      <c r="AR58" s="251"/>
      <c r="AS58" s="251"/>
      <c r="AT58" s="253"/>
      <c r="AU58" s="251"/>
      <c r="AV58" s="251"/>
      <c r="AW58" s="252"/>
      <c r="AX58" s="251"/>
      <c r="AY58" s="251"/>
      <c r="AZ58" s="251"/>
      <c r="BA58" s="251"/>
      <c r="BB58" s="253"/>
      <c r="BC58" s="251"/>
      <c r="BD58" s="251"/>
      <c r="BE58" s="252"/>
      <c r="BF58" s="251"/>
      <c r="BG58" s="251"/>
      <c r="BH58" s="251"/>
      <c r="BI58" s="251"/>
      <c r="BJ58" s="253"/>
      <c r="BK58" s="251"/>
      <c r="BL58" s="251"/>
      <c r="BM58" s="252"/>
      <c r="BN58" s="251"/>
      <c r="BO58" s="251"/>
      <c r="BP58" s="251"/>
      <c r="BQ58" s="251"/>
      <c r="BR58" s="253"/>
      <c r="BS58" s="251"/>
      <c r="BT58" s="251"/>
      <c r="BU58" s="252"/>
      <c r="BV58" s="251"/>
      <c r="BW58" s="251"/>
      <c r="BX58" s="251"/>
      <c r="BY58" s="251"/>
      <c r="BZ58" s="253"/>
      <c r="CA58" s="251"/>
      <c r="CB58" s="251"/>
      <c r="CC58" s="252"/>
      <c r="CD58" s="254"/>
      <c r="CE58" s="254"/>
      <c r="CF58" s="254"/>
      <c r="CG58" s="766"/>
      <c r="CH58" s="791"/>
      <c r="CI58" s="254"/>
      <c r="CJ58" s="369"/>
      <c r="CK58" s="748"/>
      <c r="CL58" s="251"/>
      <c r="CM58" s="251"/>
      <c r="CN58" s="251"/>
      <c r="CO58" s="252"/>
      <c r="CP58" s="251"/>
      <c r="CQ58" s="251"/>
      <c r="CR58" s="251"/>
      <c r="CS58" s="252"/>
      <c r="CT58" s="251"/>
      <c r="CU58" s="251"/>
      <c r="CV58" s="790">
        <v>-60</v>
      </c>
      <c r="CW58" s="252">
        <v>-120</v>
      </c>
      <c r="CX58" s="790"/>
      <c r="CY58" s="790"/>
      <c r="CZ58" s="790"/>
      <c r="DA58" s="252">
        <v>-55</v>
      </c>
      <c r="DB58" s="790"/>
      <c r="DC58" s="790"/>
      <c r="DD58" s="790"/>
      <c r="DE58" s="252"/>
      <c r="DF58" s="790"/>
      <c r="DG58" s="790"/>
      <c r="DH58" s="790"/>
      <c r="DI58" s="790"/>
      <c r="DJ58" s="974"/>
      <c r="DK58" s="1047"/>
      <c r="DL58" s="962"/>
      <c r="DM58" s="962"/>
      <c r="DN58" s="974"/>
      <c r="DO58" s="1127"/>
      <c r="DP58" s="1127"/>
      <c r="DQ58" s="962"/>
      <c r="DR58" s="974"/>
      <c r="DS58" s="1037"/>
      <c r="DT58" s="923"/>
      <c r="DU58" s="923"/>
    </row>
    <row r="59" spans="1:130" outlineLevel="1">
      <c r="A59" s="387" t="s">
        <v>399</v>
      </c>
      <c r="B59" s="253"/>
      <c r="C59" s="790"/>
      <c r="D59" s="790"/>
      <c r="E59" s="252"/>
      <c r="F59" s="253"/>
      <c r="G59" s="790"/>
      <c r="H59" s="790"/>
      <c r="I59" s="252"/>
      <c r="J59" s="790"/>
      <c r="K59" s="790"/>
      <c r="L59" s="790"/>
      <c r="M59" s="790"/>
      <c r="N59" s="253"/>
      <c r="O59" s="790"/>
      <c r="P59" s="790"/>
      <c r="Q59" s="252"/>
      <c r="R59" s="790"/>
      <c r="S59" s="790"/>
      <c r="T59" s="790"/>
      <c r="U59" s="790"/>
      <c r="V59" s="253"/>
      <c r="W59" s="790"/>
      <c r="X59" s="790"/>
      <c r="Y59" s="252"/>
      <c r="Z59" s="790"/>
      <c r="AA59" s="790"/>
      <c r="AB59" s="790"/>
      <c r="AC59" s="790"/>
      <c r="AD59" s="253"/>
      <c r="AE59" s="790"/>
      <c r="AF59" s="790"/>
      <c r="AG59" s="252"/>
      <c r="AH59" s="790"/>
      <c r="AI59" s="790"/>
      <c r="AJ59" s="790"/>
      <c r="AK59" s="790"/>
      <c r="AL59" s="253"/>
      <c r="AM59" s="790"/>
      <c r="AN59" s="790"/>
      <c r="AO59" s="252"/>
      <c r="AP59" s="790"/>
      <c r="AQ59" s="790"/>
      <c r="AR59" s="790"/>
      <c r="AS59" s="790"/>
      <c r="AT59" s="253"/>
      <c r="AU59" s="790"/>
      <c r="AV59" s="790"/>
      <c r="AW59" s="252"/>
      <c r="AX59" s="790"/>
      <c r="AY59" s="790"/>
      <c r="AZ59" s="790"/>
      <c r="BA59" s="790"/>
      <c r="BB59" s="253"/>
      <c r="BC59" s="790"/>
      <c r="BD59" s="790"/>
      <c r="BE59" s="252"/>
      <c r="BF59" s="790"/>
      <c r="BG59" s="790"/>
      <c r="BH59" s="790"/>
      <c r="BI59" s="790"/>
      <c r="BJ59" s="253"/>
      <c r="BK59" s="790"/>
      <c r="BL59" s="790"/>
      <c r="BM59" s="252"/>
      <c r="BN59" s="790"/>
      <c r="BO59" s="790"/>
      <c r="BP59" s="790"/>
      <c r="BQ59" s="790"/>
      <c r="BR59" s="253"/>
      <c r="BS59" s="790"/>
      <c r="BT59" s="790"/>
      <c r="BU59" s="252"/>
      <c r="BV59" s="790"/>
      <c r="BW59" s="790"/>
      <c r="BX59" s="790"/>
      <c r="BY59" s="790"/>
      <c r="BZ59" s="253"/>
      <c r="CA59" s="790"/>
      <c r="CB59" s="790"/>
      <c r="CC59" s="252"/>
      <c r="CD59" s="791"/>
      <c r="CE59" s="791"/>
      <c r="CF59" s="791"/>
      <c r="CG59" s="766"/>
      <c r="CH59" s="791"/>
      <c r="CI59" s="791"/>
      <c r="CJ59" s="369"/>
      <c r="CK59" s="748"/>
      <c r="CL59" s="790"/>
      <c r="CM59" s="790"/>
      <c r="CN59" s="790"/>
      <c r="CO59" s="252"/>
      <c r="CP59" s="790"/>
      <c r="CQ59" s="790"/>
      <c r="CR59" s="790"/>
      <c r="CS59" s="252"/>
      <c r="CT59" s="790"/>
      <c r="CU59" s="790"/>
      <c r="CV59" s="790"/>
      <c r="CW59" s="252"/>
      <c r="CX59" s="790"/>
      <c r="CY59" s="790"/>
      <c r="CZ59" s="790"/>
      <c r="DA59" s="252"/>
      <c r="DB59" s="790"/>
      <c r="DC59" s="790"/>
      <c r="DD59" s="790"/>
      <c r="DE59" s="252">
        <v>50</v>
      </c>
      <c r="DF59" s="790"/>
      <c r="DG59" s="790"/>
      <c r="DH59" s="790"/>
      <c r="DI59" s="790"/>
      <c r="DJ59" s="974"/>
      <c r="DK59" s="1047"/>
      <c r="DL59" s="962"/>
      <c r="DM59" s="962"/>
      <c r="DN59" s="974"/>
      <c r="DO59" s="1127"/>
      <c r="DP59" s="1127"/>
      <c r="DQ59" s="962"/>
      <c r="DR59" s="974"/>
      <c r="DS59" s="1037"/>
      <c r="DT59" s="923"/>
      <c r="DU59" s="923"/>
    </row>
    <row r="60" spans="1:130" outlineLevel="1">
      <c r="A60" s="387" t="s">
        <v>3</v>
      </c>
      <c r="B60" s="253"/>
      <c r="C60" s="251"/>
      <c r="D60" s="251"/>
      <c r="E60" s="252"/>
      <c r="F60" s="253"/>
      <c r="G60" s="251"/>
      <c r="H60" s="251"/>
      <c r="I60" s="252"/>
      <c r="J60" s="251"/>
      <c r="K60" s="251"/>
      <c r="L60" s="251"/>
      <c r="M60" s="251"/>
      <c r="N60" s="253"/>
      <c r="O60" s="251"/>
      <c r="P60" s="251"/>
      <c r="Q60" s="252"/>
      <c r="R60" s="251"/>
      <c r="S60" s="251"/>
      <c r="T60" s="251"/>
      <c r="U60" s="251"/>
      <c r="V60" s="253"/>
      <c r="W60" s="251"/>
      <c r="X60" s="251"/>
      <c r="Y60" s="252"/>
      <c r="Z60" s="251"/>
      <c r="AA60" s="251"/>
      <c r="AB60" s="251"/>
      <c r="AC60" s="251"/>
      <c r="AD60" s="253"/>
      <c r="AE60" s="251"/>
      <c r="AF60" s="251"/>
      <c r="AG60" s="252"/>
      <c r="AH60" s="251"/>
      <c r="AI60" s="251"/>
      <c r="AJ60" s="251"/>
      <c r="AK60" s="251"/>
      <c r="AL60" s="253"/>
      <c r="AM60" s="251"/>
      <c r="AN60" s="251"/>
      <c r="AO60" s="252"/>
      <c r="AP60" s="251"/>
      <c r="AQ60" s="251"/>
      <c r="AR60" s="251"/>
      <c r="AS60" s="251"/>
      <c r="AT60" s="253"/>
      <c r="AU60" s="251"/>
      <c r="AV60" s="251"/>
      <c r="AW60" s="252"/>
      <c r="AX60" s="251"/>
      <c r="AY60" s="251"/>
      <c r="AZ60" s="251"/>
      <c r="BA60" s="251"/>
      <c r="BB60" s="253"/>
      <c r="BC60" s="251"/>
      <c r="BD60" s="251"/>
      <c r="BE60" s="252"/>
      <c r="BF60" s="251"/>
      <c r="BG60" s="251"/>
      <c r="BH60" s="251"/>
      <c r="BI60" s="251"/>
      <c r="BJ60" s="253"/>
      <c r="BK60" s="251"/>
      <c r="BL60" s="251"/>
      <c r="BM60" s="252"/>
      <c r="BN60" s="251"/>
      <c r="BO60" s="251"/>
      <c r="BP60" s="251"/>
      <c r="BQ60" s="251"/>
      <c r="BR60" s="253"/>
      <c r="BS60" s="251"/>
      <c r="BT60" s="251"/>
      <c r="BU60" s="252"/>
      <c r="BV60" s="251"/>
      <c r="BW60" s="251"/>
      <c r="BX60" s="251"/>
      <c r="BY60" s="251"/>
      <c r="BZ60" s="253"/>
      <c r="CA60" s="251"/>
      <c r="CB60" s="251"/>
      <c r="CC60" s="252"/>
      <c r="CD60" s="254"/>
      <c r="CE60" s="254"/>
      <c r="CF60" s="254"/>
      <c r="CG60" s="766"/>
      <c r="CH60" s="791"/>
      <c r="CI60" s="254"/>
      <c r="CJ60" s="369"/>
      <c r="CK60" s="748"/>
      <c r="CL60" s="251"/>
      <c r="CM60" s="251"/>
      <c r="CN60" s="251"/>
      <c r="CO60" s="252"/>
      <c r="CP60" s="251"/>
      <c r="CQ60" s="251"/>
      <c r="CR60" s="251"/>
      <c r="CS60" s="252"/>
      <c r="CT60" s="251"/>
      <c r="CU60" s="251"/>
      <c r="CV60" s="790"/>
      <c r="CW60" s="252"/>
      <c r="CX60" s="790"/>
      <c r="CY60" s="790"/>
      <c r="CZ60" s="790"/>
      <c r="DA60" s="252"/>
      <c r="DB60" s="790"/>
      <c r="DC60" s="790"/>
      <c r="DD60" s="790"/>
      <c r="DE60" s="252"/>
      <c r="DF60" s="790"/>
      <c r="DG60" s="790"/>
      <c r="DH60" s="791">
        <v>380</v>
      </c>
      <c r="DI60" s="791"/>
      <c r="DJ60" s="974"/>
      <c r="DK60" s="1047"/>
      <c r="DL60" s="962"/>
      <c r="DM60" s="962"/>
      <c r="DN60" s="974"/>
      <c r="DO60" s="1127"/>
      <c r="DP60" s="1127"/>
      <c r="DQ60" s="962"/>
      <c r="DR60" s="974"/>
      <c r="DS60" s="1037"/>
      <c r="DT60" s="923"/>
      <c r="DU60" s="923"/>
    </row>
    <row r="61" spans="1:130" outlineLevel="1">
      <c r="A61" s="387" t="s">
        <v>113</v>
      </c>
      <c r="B61" s="253"/>
      <c r="C61" s="251"/>
      <c r="D61" s="251"/>
      <c r="E61" s="252"/>
      <c r="F61" s="253"/>
      <c r="G61" s="251"/>
      <c r="H61" s="251"/>
      <c r="I61" s="252"/>
      <c r="J61" s="251"/>
      <c r="K61" s="251"/>
      <c r="L61" s="251"/>
      <c r="M61" s="251"/>
      <c r="N61" s="253"/>
      <c r="O61" s="251"/>
      <c r="P61" s="251"/>
      <c r="Q61" s="252"/>
      <c r="R61" s="251"/>
      <c r="S61" s="251"/>
      <c r="T61" s="251"/>
      <c r="U61" s="251"/>
      <c r="V61" s="253"/>
      <c r="W61" s="251"/>
      <c r="X61" s="251"/>
      <c r="Y61" s="252"/>
      <c r="Z61" s="251"/>
      <c r="AA61" s="251"/>
      <c r="AB61" s="251"/>
      <c r="AC61" s="251"/>
      <c r="AD61" s="253"/>
      <c r="AE61" s="251"/>
      <c r="AF61" s="251"/>
      <c r="AG61" s="252"/>
      <c r="AH61" s="251"/>
      <c r="AI61" s="251"/>
      <c r="AJ61" s="251"/>
      <c r="AK61" s="251"/>
      <c r="AL61" s="253"/>
      <c r="AM61" s="251"/>
      <c r="AN61" s="251"/>
      <c r="AO61" s="252"/>
      <c r="AP61" s="251"/>
      <c r="AQ61" s="251"/>
      <c r="AR61" s="251"/>
      <c r="AS61" s="251"/>
      <c r="AT61" s="253"/>
      <c r="AU61" s="251"/>
      <c r="AV61" s="251"/>
      <c r="AW61" s="252"/>
      <c r="AX61" s="251"/>
      <c r="AY61" s="251"/>
      <c r="AZ61" s="251"/>
      <c r="BA61" s="251"/>
      <c r="BB61" s="253"/>
      <c r="BC61" s="251"/>
      <c r="BD61" s="251"/>
      <c r="BE61" s="252"/>
      <c r="BF61" s="251"/>
      <c r="BG61" s="251"/>
      <c r="BH61" s="251"/>
      <c r="BI61" s="251"/>
      <c r="BJ61" s="253"/>
      <c r="BK61" s="251"/>
      <c r="BL61" s="251"/>
      <c r="BM61" s="252"/>
      <c r="BN61" s="251"/>
      <c r="BO61" s="251"/>
      <c r="BP61" s="251"/>
      <c r="BQ61" s="251"/>
      <c r="BR61" s="253"/>
      <c r="BS61" s="251"/>
      <c r="BT61" s="251"/>
      <c r="BU61" s="252"/>
      <c r="BV61" s="251"/>
      <c r="BW61" s="251"/>
      <c r="BX61" s="251"/>
      <c r="BY61" s="251"/>
      <c r="BZ61" s="253"/>
      <c r="CA61" s="251"/>
      <c r="CB61" s="251"/>
      <c r="CC61" s="252"/>
      <c r="CD61" s="254"/>
      <c r="CE61" s="254"/>
      <c r="CF61" s="254"/>
      <c r="CG61" s="766"/>
      <c r="CH61" s="791"/>
      <c r="CI61" s="254"/>
      <c r="CJ61" s="369"/>
      <c r="CK61" s="748"/>
      <c r="CL61" s="251"/>
      <c r="CM61" s="251"/>
      <c r="CN61" s="251"/>
      <c r="CO61" s="252"/>
      <c r="CP61" s="251"/>
      <c r="CQ61" s="251"/>
      <c r="CR61" s="251"/>
      <c r="CS61" s="252"/>
      <c r="CT61" s="251">
        <v>-75</v>
      </c>
      <c r="CU61" s="251"/>
      <c r="CV61" s="790">
        <v>-340</v>
      </c>
      <c r="CW61" s="252"/>
      <c r="CX61" s="790"/>
      <c r="CY61" s="790">
        <v>-65</v>
      </c>
      <c r="CZ61" s="790"/>
      <c r="DA61" s="252"/>
      <c r="DB61" s="790"/>
      <c r="DC61" s="790"/>
      <c r="DD61" s="790"/>
      <c r="DE61" s="252"/>
      <c r="DF61" s="790"/>
      <c r="DG61" s="790"/>
      <c r="DH61" s="791"/>
      <c r="DI61" s="791"/>
      <c r="DJ61" s="974"/>
      <c r="DK61" s="1047"/>
      <c r="DL61" s="962"/>
      <c r="DM61" s="962"/>
      <c r="DN61" s="974"/>
      <c r="DO61" s="1127"/>
      <c r="DP61" s="1127"/>
      <c r="DQ61" s="962"/>
      <c r="DR61" s="974"/>
      <c r="DS61" s="1037"/>
      <c r="DT61" s="923"/>
      <c r="DU61" s="923"/>
    </row>
    <row r="62" spans="1:130" outlineLevel="1">
      <c r="A62" s="387" t="s">
        <v>440</v>
      </c>
      <c r="B62" s="253"/>
      <c r="C62" s="251"/>
      <c r="D62" s="251"/>
      <c r="E62" s="252"/>
      <c r="F62" s="253"/>
      <c r="G62" s="251"/>
      <c r="H62" s="251"/>
      <c r="I62" s="252"/>
      <c r="J62" s="251"/>
      <c r="K62" s="251"/>
      <c r="L62" s="251"/>
      <c r="M62" s="251"/>
      <c r="N62" s="253"/>
      <c r="O62" s="251"/>
      <c r="P62" s="251"/>
      <c r="Q62" s="252"/>
      <c r="R62" s="251"/>
      <c r="S62" s="251"/>
      <c r="T62" s="251"/>
      <c r="U62" s="251"/>
      <c r="V62" s="253"/>
      <c r="W62" s="251"/>
      <c r="X62" s="251"/>
      <c r="Y62" s="252"/>
      <c r="Z62" s="251"/>
      <c r="AA62" s="251"/>
      <c r="AB62" s="251"/>
      <c r="AC62" s="251"/>
      <c r="AD62" s="253"/>
      <c r="AE62" s="251"/>
      <c r="AF62" s="251"/>
      <c r="AG62" s="252"/>
      <c r="AH62" s="251"/>
      <c r="AI62" s="251"/>
      <c r="AJ62" s="251"/>
      <c r="AK62" s="251"/>
      <c r="AL62" s="253"/>
      <c r="AM62" s="251"/>
      <c r="AN62" s="251"/>
      <c r="AO62" s="252"/>
      <c r="AP62" s="251"/>
      <c r="AQ62" s="251"/>
      <c r="AR62" s="251"/>
      <c r="AS62" s="251"/>
      <c r="AT62" s="253"/>
      <c r="AU62" s="251"/>
      <c r="AV62" s="251"/>
      <c r="AW62" s="252"/>
      <c r="AX62" s="251"/>
      <c r="AY62" s="251"/>
      <c r="AZ62" s="251"/>
      <c r="BA62" s="251"/>
      <c r="BB62" s="253"/>
      <c r="BC62" s="251"/>
      <c r="BD62" s="251"/>
      <c r="BE62" s="252"/>
      <c r="BF62" s="251"/>
      <c r="BG62" s="251"/>
      <c r="BH62" s="251"/>
      <c r="BI62" s="251"/>
      <c r="BJ62" s="253"/>
      <c r="BK62" s="251"/>
      <c r="BL62" s="251"/>
      <c r="BM62" s="252"/>
      <c r="BN62" s="251"/>
      <c r="BO62" s="251"/>
      <c r="BP62" s="251"/>
      <c r="BQ62" s="251"/>
      <c r="BR62" s="253"/>
      <c r="BS62" s="251"/>
      <c r="BT62" s="251"/>
      <c r="BU62" s="252"/>
      <c r="BV62" s="251"/>
      <c r="BW62" s="251"/>
      <c r="BX62" s="251"/>
      <c r="BY62" s="251"/>
      <c r="BZ62" s="253"/>
      <c r="CA62" s="251"/>
      <c r="CB62" s="251"/>
      <c r="CC62" s="252"/>
      <c r="CD62" s="254"/>
      <c r="CE62" s="254"/>
      <c r="CF62" s="254"/>
      <c r="CG62" s="766"/>
      <c r="CH62" s="791"/>
      <c r="CI62" s="254"/>
      <c r="CJ62" s="369"/>
      <c r="CK62" s="748"/>
      <c r="CL62" s="251"/>
      <c r="CM62" s="251"/>
      <c r="CN62" s="251"/>
      <c r="CO62" s="252"/>
      <c r="CP62" s="251"/>
      <c r="CQ62" s="251"/>
      <c r="CR62" s="251"/>
      <c r="CS62" s="252"/>
      <c r="CT62" s="251"/>
      <c r="CU62" s="251"/>
      <c r="CV62" s="790"/>
      <c r="CW62" s="252"/>
      <c r="CX62" s="790"/>
      <c r="CY62" s="790">
        <v>-95</v>
      </c>
      <c r="CZ62" s="790"/>
      <c r="DA62" s="252"/>
      <c r="DB62" s="790"/>
      <c r="DC62" s="790"/>
      <c r="DD62" s="790"/>
      <c r="DE62" s="252"/>
      <c r="DF62" s="790"/>
      <c r="DG62" s="790"/>
      <c r="DH62" s="791"/>
      <c r="DI62" s="791">
        <v>-30</v>
      </c>
      <c r="DJ62" s="974"/>
      <c r="DK62" s="1047"/>
      <c r="DL62" s="962"/>
      <c r="DM62" s="962"/>
      <c r="DN62" s="974"/>
      <c r="DO62" s="1127"/>
      <c r="DP62" s="1127"/>
      <c r="DQ62" s="962"/>
      <c r="DR62" s="974"/>
      <c r="DS62" s="1037"/>
      <c r="DT62" s="923"/>
      <c r="DU62" s="923"/>
    </row>
    <row r="63" spans="1:130" outlineLevel="1">
      <c r="A63" s="259" t="s">
        <v>5</v>
      </c>
      <c r="B63" s="257"/>
      <c r="C63" s="258"/>
      <c r="D63" s="258"/>
      <c r="E63" s="259"/>
      <c r="F63" s="257"/>
      <c r="G63" s="258"/>
      <c r="H63" s="258"/>
      <c r="I63" s="259"/>
      <c r="J63" s="258"/>
      <c r="K63" s="258"/>
      <c r="L63" s="258"/>
      <c r="M63" s="258"/>
      <c r="N63" s="257"/>
      <c r="O63" s="258"/>
      <c r="P63" s="258"/>
      <c r="Q63" s="259"/>
      <c r="R63" s="258"/>
      <c r="S63" s="258"/>
      <c r="T63" s="258"/>
      <c r="U63" s="258"/>
      <c r="V63" s="257"/>
      <c r="W63" s="258"/>
      <c r="X63" s="258"/>
      <c r="Y63" s="259"/>
      <c r="Z63" s="258"/>
      <c r="AA63" s="258"/>
      <c r="AB63" s="258"/>
      <c r="AC63" s="258"/>
      <c r="AD63" s="257"/>
      <c r="AE63" s="258"/>
      <c r="AF63" s="258"/>
      <c r="AG63" s="259"/>
      <c r="AH63" s="258"/>
      <c r="AI63" s="258"/>
      <c r="AJ63" s="258"/>
      <c r="AK63" s="258"/>
      <c r="AL63" s="257"/>
      <c r="AM63" s="258"/>
      <c r="AN63" s="258"/>
      <c r="AO63" s="259"/>
      <c r="AP63" s="258"/>
      <c r="AQ63" s="258"/>
      <c r="AR63" s="258"/>
      <c r="AS63" s="258"/>
      <c r="AT63" s="257"/>
      <c r="AU63" s="258"/>
      <c r="AV63" s="258"/>
      <c r="AW63" s="259"/>
      <c r="AX63" s="258"/>
      <c r="AY63" s="258"/>
      <c r="AZ63" s="258"/>
      <c r="BA63" s="258"/>
      <c r="BB63" s="257"/>
      <c r="BC63" s="258"/>
      <c r="BD63" s="258"/>
      <c r="BE63" s="259"/>
      <c r="BF63" s="258"/>
      <c r="BG63" s="258"/>
      <c r="BH63" s="258"/>
      <c r="BI63" s="258"/>
      <c r="BJ63" s="257"/>
      <c r="BK63" s="258"/>
      <c r="BL63" s="258"/>
      <c r="BM63" s="259"/>
      <c r="BN63" s="258"/>
      <c r="BO63" s="258"/>
      <c r="BP63" s="258"/>
      <c r="BQ63" s="258"/>
      <c r="BR63" s="257"/>
      <c r="BS63" s="258"/>
      <c r="BT63" s="258"/>
      <c r="BU63" s="259"/>
      <c r="BV63" s="258"/>
      <c r="BW63" s="258"/>
      <c r="BX63" s="258"/>
      <c r="BY63" s="258"/>
      <c r="BZ63" s="257"/>
      <c r="CA63" s="258"/>
      <c r="CB63" s="258"/>
      <c r="CC63" s="259"/>
      <c r="CD63" s="280"/>
      <c r="CE63" s="279"/>
      <c r="CF63" s="279"/>
      <c r="CG63" s="765"/>
      <c r="CH63" s="279"/>
      <c r="CI63" s="279"/>
      <c r="CJ63" s="85"/>
      <c r="CK63" s="763"/>
      <c r="CL63" s="634"/>
      <c r="CM63" s="634"/>
      <c r="CN63" s="634"/>
      <c r="CO63" s="779"/>
      <c r="CP63" s="634"/>
      <c r="CQ63" s="634"/>
      <c r="CR63" s="634"/>
      <c r="CS63" s="779"/>
      <c r="CT63" s="634">
        <v>-37</v>
      </c>
      <c r="CU63" s="634">
        <v>-43</v>
      </c>
      <c r="CV63" s="817">
        <v>-59</v>
      </c>
      <c r="CW63" s="779">
        <f>-35+40</f>
        <v>5</v>
      </c>
      <c r="CX63" s="817">
        <v>-248</v>
      </c>
      <c r="CY63" s="817">
        <v>70</v>
      </c>
      <c r="CZ63" s="817">
        <v>74</v>
      </c>
      <c r="DA63" s="779">
        <v>-40</v>
      </c>
      <c r="DB63" s="817">
        <v>13</v>
      </c>
      <c r="DC63" s="817">
        <v>-47</v>
      </c>
      <c r="DD63" s="817">
        <v>-166</v>
      </c>
      <c r="DE63" s="779">
        <v>-114</v>
      </c>
      <c r="DF63" s="817">
        <v>-167</v>
      </c>
      <c r="DG63" s="817">
        <v>-256</v>
      </c>
      <c r="DH63" s="1199">
        <v>-299</v>
      </c>
      <c r="DI63" s="1199">
        <v>-377</v>
      </c>
      <c r="DJ63" s="974"/>
      <c r="DK63" s="1047"/>
      <c r="DL63" s="962"/>
      <c r="DM63" s="962"/>
      <c r="DN63" s="974"/>
      <c r="DO63" s="1127"/>
      <c r="DP63" s="1127"/>
      <c r="DQ63" s="962"/>
      <c r="DR63" s="974"/>
      <c r="DS63" s="1037"/>
      <c r="DT63" s="923"/>
      <c r="DU63" s="923"/>
    </row>
    <row r="64" spans="1:130">
      <c r="A64" s="252" t="s">
        <v>45</v>
      </c>
      <c r="B64" s="253"/>
      <c r="C64" s="251"/>
      <c r="D64" s="251"/>
      <c r="E64" s="252"/>
      <c r="F64" s="253"/>
      <c r="G64" s="251"/>
      <c r="H64" s="251"/>
      <c r="I64" s="252"/>
      <c r="J64" s="251"/>
      <c r="K64" s="251"/>
      <c r="L64" s="251"/>
      <c r="M64" s="251"/>
      <c r="N64" s="253"/>
      <c r="O64" s="251"/>
      <c r="P64" s="251"/>
      <c r="Q64" s="252"/>
      <c r="R64" s="251"/>
      <c r="S64" s="251"/>
      <c r="T64" s="251"/>
      <c r="U64" s="251"/>
      <c r="V64" s="253"/>
      <c r="W64" s="251"/>
      <c r="X64" s="251"/>
      <c r="Y64" s="252"/>
      <c r="Z64" s="251"/>
      <c r="AA64" s="251"/>
      <c r="AB64" s="251"/>
      <c r="AC64" s="251"/>
      <c r="AD64" s="253"/>
      <c r="AE64" s="251"/>
      <c r="AF64" s="251"/>
      <c r="AG64" s="252"/>
      <c r="AH64" s="251"/>
      <c r="AI64" s="251"/>
      <c r="AJ64" s="251"/>
      <c r="AK64" s="251"/>
      <c r="AL64" s="253"/>
      <c r="AM64" s="251"/>
      <c r="AN64" s="251"/>
      <c r="AO64" s="252"/>
      <c r="AP64" s="251"/>
      <c r="AQ64" s="251"/>
      <c r="AR64" s="251"/>
      <c r="AS64" s="251"/>
      <c r="AT64" s="253"/>
      <c r="AU64" s="251"/>
      <c r="AV64" s="251"/>
      <c r="AW64" s="252"/>
      <c r="AX64" s="251"/>
      <c r="AY64" s="251"/>
      <c r="AZ64" s="251"/>
      <c r="BA64" s="251"/>
      <c r="BB64" s="253"/>
      <c r="BC64" s="251"/>
      <c r="BD64" s="251"/>
      <c r="BE64" s="252"/>
      <c r="BF64" s="251"/>
      <c r="BG64" s="251"/>
      <c r="BH64" s="251"/>
      <c r="BI64" s="251"/>
      <c r="BJ64" s="253"/>
      <c r="BK64" s="251"/>
      <c r="BL64" s="251"/>
      <c r="BM64" s="252"/>
      <c r="BN64" s="251"/>
      <c r="BO64" s="251"/>
      <c r="BP64" s="251"/>
      <c r="BQ64" s="251"/>
      <c r="BR64" s="253"/>
      <c r="BS64" s="251"/>
      <c r="BT64" s="251"/>
      <c r="BU64" s="252"/>
      <c r="BV64" s="251"/>
      <c r="BW64" s="251"/>
      <c r="BX64" s="251"/>
      <c r="BY64" s="251"/>
      <c r="BZ64" s="253"/>
      <c r="CA64" s="251"/>
      <c r="CB64" s="251"/>
      <c r="CC64" s="252"/>
      <c r="CD64" s="255"/>
      <c r="CE64" s="255"/>
      <c r="CF64" s="255"/>
      <c r="CG64" s="760"/>
      <c r="CH64" s="792"/>
      <c r="CI64" s="255"/>
      <c r="CJ64" s="255"/>
      <c r="CK64" s="760"/>
      <c r="CL64" s="603"/>
      <c r="CM64" s="603"/>
      <c r="CN64" s="603"/>
      <c r="CO64" s="770"/>
      <c r="CP64" s="603"/>
      <c r="CQ64" s="603"/>
      <c r="CR64" s="603"/>
      <c r="CS64" s="770"/>
      <c r="CT64" s="603">
        <f>+CT29-CT58-CT62-CT61-CT60-CT63</f>
        <v>3872</v>
      </c>
      <c r="CU64" s="603">
        <f>+CU29-CU58-CU62-CU61-CU60-CU63</f>
        <v>4382</v>
      </c>
      <c r="CV64" s="805">
        <f>+CV29-CV58-CV62-CV61-CV60-CV63</f>
        <v>4604</v>
      </c>
      <c r="CW64" s="770">
        <f>+CW29-CW58-CW62-CW61-CW60-CW63</f>
        <v>4886</v>
      </c>
      <c r="CX64" s="805">
        <f>+CX29-CX58-CX59-CX62-CX61-CX60-CX63</f>
        <v>4775</v>
      </c>
      <c r="CY64" s="805">
        <f t="shared" ref="CY64:DD64" si="24">+CY29-CY58-CY59-CY62-CY61-CY60-CY63</f>
        <v>5132</v>
      </c>
      <c r="CZ64" s="805">
        <f t="shared" si="24"/>
        <v>5247</v>
      </c>
      <c r="DA64" s="770">
        <f t="shared" si="24"/>
        <v>4977</v>
      </c>
      <c r="DB64" s="805">
        <f t="shared" si="24"/>
        <v>4157</v>
      </c>
      <c r="DC64" s="805">
        <f t="shared" si="24"/>
        <v>4816</v>
      </c>
      <c r="DD64" s="805">
        <f t="shared" si="24"/>
        <v>5240</v>
      </c>
      <c r="DE64" s="1052">
        <f>+DE29-DE58-DE59-DE62-DE61-DE60-DE63</f>
        <v>5849</v>
      </c>
      <c r="DF64" s="805">
        <f>+DF29-DF58-DF59-DF62-DF61-DF60-DF63</f>
        <v>5878</v>
      </c>
      <c r="DG64" s="805">
        <f>+DG29-DG58-DG59-DG62-DG61-DG60-DG63</f>
        <v>6244</v>
      </c>
      <c r="DH64" s="805">
        <f>+DH29-DH58-DH59-DH62-DH61-DH60-DH63</f>
        <v>6187</v>
      </c>
      <c r="DI64" s="805">
        <f t="shared" ref="DI64" si="25">+DI29-DI58-DI59-DI62-DI61-DI60-DI63</f>
        <v>6640</v>
      </c>
      <c r="DJ64" s="1028"/>
      <c r="DK64" s="1047"/>
      <c r="DL64" s="962"/>
      <c r="DM64" s="962"/>
      <c r="DN64" s="1028"/>
      <c r="DO64" s="962"/>
      <c r="DP64" s="962"/>
      <c r="DQ64" s="962"/>
      <c r="DR64" s="1028"/>
      <c r="DS64" s="1040"/>
      <c r="DT64" s="924"/>
      <c r="DU64" s="924"/>
    </row>
    <row r="65" spans="1:126">
      <c r="A65" s="263"/>
      <c r="B65" s="253"/>
      <c r="C65" s="251"/>
      <c r="D65" s="251"/>
      <c r="E65" s="252"/>
      <c r="F65" s="253"/>
      <c r="G65" s="251"/>
      <c r="H65" s="251"/>
      <c r="I65" s="252"/>
      <c r="J65" s="251"/>
      <c r="K65" s="251"/>
      <c r="L65" s="251"/>
      <c r="M65" s="251"/>
      <c r="N65" s="253"/>
      <c r="O65" s="251"/>
      <c r="P65" s="251"/>
      <c r="Q65" s="252"/>
      <c r="R65" s="251"/>
      <c r="S65" s="251"/>
      <c r="T65" s="251"/>
      <c r="U65" s="251"/>
      <c r="V65" s="253"/>
      <c r="W65" s="251"/>
      <c r="X65" s="251"/>
      <c r="Y65" s="252"/>
      <c r="Z65" s="251"/>
      <c r="AA65" s="251"/>
      <c r="AB65" s="251"/>
      <c r="AC65" s="251"/>
      <c r="AD65" s="253"/>
      <c r="AE65" s="251"/>
      <c r="AF65" s="251"/>
      <c r="AG65" s="252"/>
      <c r="AH65" s="251"/>
      <c r="AI65" s="251"/>
      <c r="AJ65" s="251"/>
      <c r="AK65" s="251"/>
      <c r="AL65" s="253"/>
      <c r="AM65" s="251"/>
      <c r="AN65" s="251"/>
      <c r="AO65" s="252"/>
      <c r="AP65" s="251"/>
      <c r="AQ65" s="251"/>
      <c r="AR65" s="251"/>
      <c r="AS65" s="251"/>
      <c r="AT65" s="253"/>
      <c r="AU65" s="251"/>
      <c r="AV65" s="251"/>
      <c r="AW65" s="252"/>
      <c r="AX65" s="251"/>
      <c r="AY65" s="251"/>
      <c r="AZ65" s="251"/>
      <c r="BA65" s="251"/>
      <c r="BB65" s="253"/>
      <c r="BC65" s="251"/>
      <c r="BD65" s="251"/>
      <c r="BE65" s="252"/>
      <c r="BF65" s="251"/>
      <c r="BG65" s="251"/>
      <c r="BH65" s="251"/>
      <c r="BI65" s="251"/>
      <c r="BJ65" s="253"/>
      <c r="BK65" s="251"/>
      <c r="BL65" s="251"/>
      <c r="BM65" s="252"/>
      <c r="BN65" s="251"/>
      <c r="BO65" s="251"/>
      <c r="BP65" s="251"/>
      <c r="BQ65" s="251"/>
      <c r="BR65" s="253"/>
      <c r="BS65" s="251"/>
      <c r="BT65" s="251"/>
      <c r="BU65" s="252"/>
      <c r="BV65" s="251"/>
      <c r="BW65" s="251"/>
      <c r="BX65" s="251"/>
      <c r="BY65" s="251"/>
      <c r="BZ65" s="253"/>
      <c r="CA65" s="251"/>
      <c r="CB65" s="251"/>
      <c r="CC65" s="252"/>
      <c r="CD65" s="264"/>
      <c r="CE65" s="264"/>
      <c r="CF65" s="264"/>
      <c r="CG65" s="751"/>
      <c r="CH65" s="796"/>
      <c r="CI65" s="264"/>
      <c r="CJ65" s="413"/>
      <c r="CK65" s="764"/>
      <c r="CL65" s="604"/>
      <c r="CM65" s="604"/>
      <c r="CN65" s="604"/>
      <c r="CO65" s="771"/>
      <c r="CP65" s="604"/>
      <c r="CQ65" s="604"/>
      <c r="CR65" s="604"/>
      <c r="CS65" s="771"/>
      <c r="CT65" s="604"/>
      <c r="CU65" s="604"/>
      <c r="CV65" s="806"/>
      <c r="CW65" s="771"/>
      <c r="CX65" s="806"/>
      <c r="CY65" s="806"/>
      <c r="CZ65" s="806"/>
      <c r="DA65" s="771"/>
      <c r="DB65" s="806"/>
      <c r="DC65" s="806"/>
      <c r="DD65" s="806"/>
      <c r="DE65" s="771"/>
      <c r="DF65" s="806"/>
      <c r="DG65" s="806"/>
      <c r="DH65" s="806"/>
      <c r="DI65" s="806"/>
      <c r="DJ65" s="1030"/>
      <c r="DK65" s="1164"/>
      <c r="DL65" s="1125"/>
      <c r="DM65" s="1125"/>
      <c r="DN65" s="1030"/>
      <c r="DO65" s="1125"/>
      <c r="DP65" s="1125"/>
      <c r="DQ65" s="1125"/>
      <c r="DR65" s="1030"/>
      <c r="DS65" s="1041"/>
      <c r="DT65" s="926"/>
      <c r="DU65" s="926"/>
    </row>
    <row r="66" spans="1:126">
      <c r="A66" s="259" t="s">
        <v>46</v>
      </c>
      <c r="B66" s="257"/>
      <c r="C66" s="258"/>
      <c r="D66" s="258"/>
      <c r="E66" s="259"/>
      <c r="F66" s="257"/>
      <c r="G66" s="258"/>
      <c r="H66" s="258"/>
      <c r="I66" s="259"/>
      <c r="J66" s="258"/>
      <c r="K66" s="258"/>
      <c r="L66" s="258"/>
      <c r="M66" s="258"/>
      <c r="N66" s="257"/>
      <c r="O66" s="258"/>
      <c r="P66" s="258"/>
      <c r="Q66" s="259"/>
      <c r="R66" s="258"/>
      <c r="S66" s="258"/>
      <c r="T66" s="258"/>
      <c r="U66" s="258"/>
      <c r="V66" s="257"/>
      <c r="W66" s="258"/>
      <c r="X66" s="258"/>
      <c r="Y66" s="259"/>
      <c r="Z66" s="258"/>
      <c r="AA66" s="258"/>
      <c r="AB66" s="258"/>
      <c r="AC66" s="258"/>
      <c r="AD66" s="257"/>
      <c r="AE66" s="258"/>
      <c r="AF66" s="258"/>
      <c r="AG66" s="259"/>
      <c r="AH66" s="258"/>
      <c r="AI66" s="258"/>
      <c r="AJ66" s="258"/>
      <c r="AK66" s="258"/>
      <c r="AL66" s="257"/>
      <c r="AM66" s="258"/>
      <c r="AN66" s="258"/>
      <c r="AO66" s="259"/>
      <c r="AP66" s="258"/>
      <c r="AQ66" s="258"/>
      <c r="AR66" s="258"/>
      <c r="AS66" s="258"/>
      <c r="AT66" s="257"/>
      <c r="AU66" s="258"/>
      <c r="AV66" s="258"/>
      <c r="AW66" s="259"/>
      <c r="AX66" s="258"/>
      <c r="AY66" s="258"/>
      <c r="AZ66" s="258"/>
      <c r="BA66" s="258"/>
      <c r="BB66" s="257"/>
      <c r="BC66" s="258"/>
      <c r="BD66" s="258"/>
      <c r="BE66" s="259"/>
      <c r="BF66" s="258"/>
      <c r="BG66" s="258"/>
      <c r="BH66" s="258"/>
      <c r="BI66" s="258"/>
      <c r="BJ66" s="257"/>
      <c r="BK66" s="258"/>
      <c r="BL66" s="258"/>
      <c r="BM66" s="259"/>
      <c r="BN66" s="258"/>
      <c r="BO66" s="258"/>
      <c r="BP66" s="258"/>
      <c r="BQ66" s="258"/>
      <c r="BR66" s="257"/>
      <c r="BS66" s="258"/>
      <c r="BT66" s="258"/>
      <c r="BU66" s="259"/>
      <c r="BV66" s="258"/>
      <c r="BW66" s="258"/>
      <c r="BX66" s="258"/>
      <c r="BY66" s="258"/>
      <c r="BZ66" s="257"/>
      <c r="CA66" s="258"/>
      <c r="CB66" s="258"/>
      <c r="CC66" s="259"/>
      <c r="CD66" s="273"/>
      <c r="CE66" s="273"/>
      <c r="CF66" s="273"/>
      <c r="CG66" s="876"/>
      <c r="CH66" s="273"/>
      <c r="CI66" s="273"/>
      <c r="CJ66" s="416"/>
      <c r="CK66" s="758"/>
      <c r="CL66" s="610"/>
      <c r="CM66" s="610"/>
      <c r="CN66" s="610"/>
      <c r="CO66" s="777"/>
      <c r="CP66" s="610"/>
      <c r="CQ66" s="610"/>
      <c r="CR66" s="610"/>
      <c r="CS66" s="777"/>
      <c r="CT66" s="610"/>
      <c r="CU66" s="610"/>
      <c r="CV66" s="812"/>
      <c r="CW66" s="777"/>
      <c r="CX66" s="812"/>
      <c r="CY66" s="812"/>
      <c r="CZ66" s="812"/>
      <c r="DA66" s="777"/>
      <c r="DB66" s="812"/>
      <c r="DC66" s="812"/>
      <c r="DD66" s="812"/>
      <c r="DE66" s="777"/>
      <c r="DF66" s="812"/>
      <c r="DG66" s="812"/>
      <c r="DH66" s="1200"/>
      <c r="DI66" s="1200"/>
      <c r="DJ66" s="1030"/>
      <c r="DK66" s="1164"/>
      <c r="DL66" s="1125"/>
      <c r="DM66" s="1125"/>
      <c r="DN66" s="1030"/>
      <c r="DO66" s="1125"/>
      <c r="DP66" s="1125"/>
      <c r="DQ66" s="1125"/>
      <c r="DR66" s="1030"/>
      <c r="DT66" s="926"/>
      <c r="DU66" s="926"/>
    </row>
    <row r="67" spans="1:126" outlineLevel="1">
      <c r="A67" s="387" t="s">
        <v>2</v>
      </c>
      <c r="B67" s="253"/>
      <c r="C67" s="251"/>
      <c r="D67" s="251"/>
      <c r="E67" s="252"/>
      <c r="F67" s="253"/>
      <c r="G67" s="251"/>
      <c r="H67" s="251"/>
      <c r="I67" s="252"/>
      <c r="J67" s="251"/>
      <c r="K67" s="251"/>
      <c r="L67" s="251"/>
      <c r="M67" s="251"/>
      <c r="N67" s="253"/>
      <c r="O67" s="251"/>
      <c r="P67" s="251"/>
      <c r="Q67" s="252"/>
      <c r="R67" s="251"/>
      <c r="S67" s="251"/>
      <c r="T67" s="251"/>
      <c r="U67" s="251"/>
      <c r="V67" s="253"/>
      <c r="W67" s="251"/>
      <c r="X67" s="251"/>
      <c r="Y67" s="252"/>
      <c r="Z67" s="251"/>
      <c r="AA67" s="251"/>
      <c r="AB67" s="251"/>
      <c r="AC67" s="251"/>
      <c r="AD67" s="253"/>
      <c r="AE67" s="251"/>
      <c r="AF67" s="251"/>
      <c r="AG67" s="252"/>
      <c r="AH67" s="251"/>
      <c r="AI67" s="251"/>
      <c r="AJ67" s="251"/>
      <c r="AK67" s="251"/>
      <c r="AL67" s="253"/>
      <c r="AM67" s="251"/>
      <c r="AN67" s="251"/>
      <c r="AO67" s="252"/>
      <c r="AP67" s="251"/>
      <c r="AQ67" s="251"/>
      <c r="AR67" s="251"/>
      <c r="AS67" s="251"/>
      <c r="AT67" s="253"/>
      <c r="AU67" s="251"/>
      <c r="AV67" s="251"/>
      <c r="AW67" s="252"/>
      <c r="AX67" s="251"/>
      <c r="AY67" s="251"/>
      <c r="AZ67" s="251"/>
      <c r="BA67" s="251"/>
      <c r="BB67" s="253"/>
      <c r="BC67" s="251"/>
      <c r="BD67" s="251"/>
      <c r="BE67" s="252"/>
      <c r="BF67" s="251"/>
      <c r="BG67" s="251"/>
      <c r="BH67" s="251"/>
      <c r="BI67" s="251"/>
      <c r="BJ67" s="253"/>
      <c r="BK67" s="251"/>
      <c r="BL67" s="251"/>
      <c r="BM67" s="252"/>
      <c r="BN67" s="251"/>
      <c r="BO67" s="251"/>
      <c r="BP67" s="251"/>
      <c r="BQ67" s="251"/>
      <c r="BR67" s="253"/>
      <c r="BS67" s="251"/>
      <c r="BT67" s="251"/>
      <c r="BU67" s="252"/>
      <c r="BV67" s="251"/>
      <c r="BW67" s="251"/>
      <c r="BX67" s="251"/>
      <c r="BY67" s="251"/>
      <c r="BZ67" s="253"/>
      <c r="CA67" s="251"/>
      <c r="CB67" s="251"/>
      <c r="CC67" s="252"/>
      <c r="CD67" s="274"/>
      <c r="CE67" s="274"/>
      <c r="CF67" s="274"/>
      <c r="CG67" s="849"/>
      <c r="CH67" s="274"/>
      <c r="CI67" s="274"/>
      <c r="CJ67" s="274"/>
      <c r="CK67" s="849"/>
      <c r="CL67" s="611"/>
      <c r="CM67" s="611"/>
      <c r="CN67" s="611"/>
      <c r="CO67" s="854"/>
      <c r="CP67" s="611"/>
      <c r="CQ67" s="611"/>
      <c r="CR67" s="611"/>
      <c r="CS67" s="854"/>
      <c r="CT67" s="611">
        <f t="shared" ref="CT67:DF67" si="26">(CT22-CT58)/CT6</f>
        <v>0.209274515014616</v>
      </c>
      <c r="CU67" s="611">
        <f t="shared" si="26"/>
        <v>0.2191484243444792</v>
      </c>
      <c r="CV67" s="813">
        <f t="shared" si="26"/>
        <v>0.23577896447643371</v>
      </c>
      <c r="CW67" s="854">
        <f t="shared" si="26"/>
        <v>0.23683349689237815</v>
      </c>
      <c r="CX67" s="813">
        <f t="shared" si="26"/>
        <v>0.22950058072009291</v>
      </c>
      <c r="CY67" s="813">
        <f t="shared" si="26"/>
        <v>0.23447657475902264</v>
      </c>
      <c r="CZ67" s="813">
        <f t="shared" si="26"/>
        <v>0.23917503509340243</v>
      </c>
      <c r="DA67" s="854">
        <f t="shared" si="26"/>
        <v>0.23954052060280326</v>
      </c>
      <c r="DB67" s="813">
        <f t="shared" si="26"/>
        <v>0.21971554683668465</v>
      </c>
      <c r="DC67" s="813">
        <f t="shared" si="26"/>
        <v>0.22359625668449198</v>
      </c>
      <c r="DD67" s="813">
        <f t="shared" si="26"/>
        <v>0.23065491985988748</v>
      </c>
      <c r="DE67" s="854">
        <f t="shared" si="26"/>
        <v>0.21860654901560747</v>
      </c>
      <c r="DF67" s="813">
        <f t="shared" si="26"/>
        <v>0.22454865933126802</v>
      </c>
      <c r="DG67" s="813">
        <f t="shared" ref="DG67:DI71" si="27">(DG22-DG58)/DG6</f>
        <v>0.23361467125143273</v>
      </c>
      <c r="DH67" s="813">
        <f t="shared" si="27"/>
        <v>0.23335086796422935</v>
      </c>
      <c r="DI67" s="813">
        <f t="shared" si="27"/>
        <v>0.23270257156720039</v>
      </c>
      <c r="DJ67" s="974"/>
      <c r="DK67" s="1046"/>
      <c r="DL67" s="1129"/>
      <c r="DM67" s="1129"/>
      <c r="DN67" s="1031"/>
      <c r="DO67" s="1129"/>
      <c r="DP67" s="1129"/>
      <c r="DQ67" s="1129"/>
      <c r="DR67" s="1031"/>
      <c r="DU67" s="930"/>
    </row>
    <row r="68" spans="1:126" outlineLevel="1">
      <c r="A68" s="387" t="s">
        <v>399</v>
      </c>
      <c r="B68" s="253"/>
      <c r="C68" s="790"/>
      <c r="D68" s="790"/>
      <c r="E68" s="252"/>
      <c r="F68" s="253"/>
      <c r="G68" s="790"/>
      <c r="H68" s="790"/>
      <c r="I68" s="252"/>
      <c r="J68" s="790"/>
      <c r="K68" s="790"/>
      <c r="L68" s="790"/>
      <c r="M68" s="790"/>
      <c r="N68" s="253"/>
      <c r="O68" s="790"/>
      <c r="P68" s="790"/>
      <c r="Q68" s="252"/>
      <c r="R68" s="790"/>
      <c r="S68" s="790"/>
      <c r="T68" s="790"/>
      <c r="U68" s="790"/>
      <c r="V68" s="253"/>
      <c r="W68" s="790"/>
      <c r="X68" s="790"/>
      <c r="Y68" s="252"/>
      <c r="Z68" s="790"/>
      <c r="AA68" s="790"/>
      <c r="AB68" s="790"/>
      <c r="AC68" s="790"/>
      <c r="AD68" s="253"/>
      <c r="AE68" s="790"/>
      <c r="AF68" s="790"/>
      <c r="AG68" s="252"/>
      <c r="AH68" s="790"/>
      <c r="AI68" s="790"/>
      <c r="AJ68" s="790"/>
      <c r="AK68" s="790"/>
      <c r="AL68" s="253"/>
      <c r="AM68" s="790"/>
      <c r="AN68" s="790"/>
      <c r="AO68" s="252"/>
      <c r="AP68" s="790"/>
      <c r="AQ68" s="790"/>
      <c r="AR68" s="790"/>
      <c r="AS68" s="790"/>
      <c r="AT68" s="253"/>
      <c r="AU68" s="790"/>
      <c r="AV68" s="790"/>
      <c r="AW68" s="252"/>
      <c r="AX68" s="790"/>
      <c r="AY68" s="790"/>
      <c r="AZ68" s="790"/>
      <c r="BA68" s="790"/>
      <c r="BB68" s="253"/>
      <c r="BC68" s="790"/>
      <c r="BD68" s="790"/>
      <c r="BE68" s="252"/>
      <c r="BF68" s="790"/>
      <c r="BG68" s="790"/>
      <c r="BH68" s="790"/>
      <c r="BI68" s="790"/>
      <c r="BJ68" s="253"/>
      <c r="BK68" s="790"/>
      <c r="BL68" s="790"/>
      <c r="BM68" s="252"/>
      <c r="BN68" s="790"/>
      <c r="BO68" s="790"/>
      <c r="BP68" s="790"/>
      <c r="BQ68" s="790"/>
      <c r="BR68" s="253"/>
      <c r="BS68" s="790"/>
      <c r="BT68" s="790"/>
      <c r="BU68" s="252"/>
      <c r="BV68" s="790"/>
      <c r="BW68" s="790"/>
      <c r="BX68" s="790"/>
      <c r="BY68" s="790"/>
      <c r="BZ68" s="253"/>
      <c r="CA68" s="790"/>
      <c r="CB68" s="790"/>
      <c r="CC68" s="252"/>
      <c r="CD68" s="274"/>
      <c r="CE68" s="274"/>
      <c r="CF68" s="274"/>
      <c r="CG68" s="849"/>
      <c r="CH68" s="274"/>
      <c r="CI68" s="274"/>
      <c r="CJ68" s="274"/>
      <c r="CK68" s="849"/>
      <c r="CL68" s="813"/>
      <c r="CM68" s="813"/>
      <c r="CN68" s="813"/>
      <c r="CO68" s="854"/>
      <c r="CP68" s="813"/>
      <c r="CQ68" s="813"/>
      <c r="CR68" s="813"/>
      <c r="CS68" s="854"/>
      <c r="CT68" s="813">
        <f t="shared" ref="CT68:DF68" si="28">(CT23-CT59)/CT7</f>
        <v>0.18056293149229952</v>
      </c>
      <c r="CU68" s="813">
        <f t="shared" si="28"/>
        <v>0.19470328592447278</v>
      </c>
      <c r="CV68" s="813">
        <f t="shared" si="28"/>
        <v>0.18916349809885932</v>
      </c>
      <c r="CW68" s="854">
        <f t="shared" si="28"/>
        <v>0.16666666666666666</v>
      </c>
      <c r="CX68" s="813">
        <f t="shared" si="28"/>
        <v>0.17056170561705616</v>
      </c>
      <c r="CY68" s="813">
        <f t="shared" si="28"/>
        <v>0.20118110236220471</v>
      </c>
      <c r="CZ68" s="813">
        <f t="shared" si="28"/>
        <v>0.18898240244835501</v>
      </c>
      <c r="DA68" s="854">
        <f t="shared" si="28"/>
        <v>0.17019475021168501</v>
      </c>
      <c r="DB68" s="813">
        <f t="shared" si="28"/>
        <v>0.19873817034700317</v>
      </c>
      <c r="DC68" s="813">
        <f t="shared" si="28"/>
        <v>0.23467660006772773</v>
      </c>
      <c r="DD68" s="813">
        <f t="shared" si="28"/>
        <v>0.2084876103674167</v>
      </c>
      <c r="DE68" s="854">
        <f t="shared" si="28"/>
        <v>0.23322545846817691</v>
      </c>
      <c r="DF68" s="813">
        <f t="shared" si="28"/>
        <v>0.24769295302013422</v>
      </c>
      <c r="DG68" s="813">
        <f t="shared" si="27"/>
        <v>0.25078501151350219</v>
      </c>
      <c r="DH68" s="274">
        <f t="shared" si="27"/>
        <v>0.25515517600499898</v>
      </c>
      <c r="DI68" s="274">
        <f t="shared" si="27"/>
        <v>0.25821237585943468</v>
      </c>
      <c r="DJ68" s="974"/>
      <c r="DK68" s="1046"/>
      <c r="DL68" s="1129"/>
      <c r="DM68" s="1129"/>
      <c r="DN68" s="1031"/>
      <c r="DO68" s="1129"/>
      <c r="DP68" s="1129"/>
      <c r="DQ68" s="1129"/>
      <c r="DR68" s="1031"/>
      <c r="DU68" s="923"/>
    </row>
    <row r="69" spans="1:126" outlineLevel="1">
      <c r="A69" s="387" t="s">
        <v>3</v>
      </c>
      <c r="B69" s="253"/>
      <c r="C69" s="251"/>
      <c r="D69" s="251"/>
      <c r="E69" s="252"/>
      <c r="F69" s="253"/>
      <c r="G69" s="251"/>
      <c r="H69" s="251"/>
      <c r="I69" s="252"/>
      <c r="J69" s="251"/>
      <c r="K69" s="251"/>
      <c r="L69" s="251"/>
      <c r="M69" s="251"/>
      <c r="N69" s="253"/>
      <c r="O69" s="251"/>
      <c r="P69" s="251"/>
      <c r="Q69" s="252"/>
      <c r="R69" s="251"/>
      <c r="S69" s="251"/>
      <c r="T69" s="251"/>
      <c r="U69" s="251"/>
      <c r="V69" s="253"/>
      <c r="W69" s="251"/>
      <c r="X69" s="251"/>
      <c r="Y69" s="252"/>
      <c r="Z69" s="251"/>
      <c r="AA69" s="251"/>
      <c r="AB69" s="251"/>
      <c r="AC69" s="251"/>
      <c r="AD69" s="253"/>
      <c r="AE69" s="251"/>
      <c r="AF69" s="251"/>
      <c r="AG69" s="252"/>
      <c r="AH69" s="251"/>
      <c r="AI69" s="251"/>
      <c r="AJ69" s="251"/>
      <c r="AK69" s="251"/>
      <c r="AL69" s="253"/>
      <c r="AM69" s="251"/>
      <c r="AN69" s="251"/>
      <c r="AO69" s="252"/>
      <c r="AP69" s="251"/>
      <c r="AQ69" s="251"/>
      <c r="AR69" s="251"/>
      <c r="AS69" s="251"/>
      <c r="AT69" s="253"/>
      <c r="AU69" s="251"/>
      <c r="AV69" s="251"/>
      <c r="AW69" s="252"/>
      <c r="AX69" s="251"/>
      <c r="AY69" s="251"/>
      <c r="AZ69" s="251"/>
      <c r="BA69" s="251"/>
      <c r="BB69" s="253"/>
      <c r="BC69" s="251"/>
      <c r="BD69" s="251"/>
      <c r="BE69" s="252"/>
      <c r="BF69" s="251"/>
      <c r="BG69" s="251"/>
      <c r="BH69" s="251"/>
      <c r="BI69" s="251"/>
      <c r="BJ69" s="253"/>
      <c r="BK69" s="251"/>
      <c r="BL69" s="251"/>
      <c r="BM69" s="252"/>
      <c r="BN69" s="251"/>
      <c r="BO69" s="251"/>
      <c r="BP69" s="251"/>
      <c r="BQ69" s="251"/>
      <c r="BR69" s="253"/>
      <c r="BS69" s="251"/>
      <c r="BT69" s="251"/>
      <c r="BU69" s="252"/>
      <c r="BV69" s="251"/>
      <c r="BW69" s="251"/>
      <c r="BX69" s="251"/>
      <c r="BY69" s="251"/>
      <c r="BZ69" s="253"/>
      <c r="CA69" s="251"/>
      <c r="CB69" s="251"/>
      <c r="CC69" s="252"/>
      <c r="CD69" s="274"/>
      <c r="CE69" s="274"/>
      <c r="CF69" s="274"/>
      <c r="CG69" s="849"/>
      <c r="CH69" s="274"/>
      <c r="CI69" s="274"/>
      <c r="CJ69" s="274"/>
      <c r="CK69" s="849"/>
      <c r="CL69" s="611"/>
      <c r="CM69" s="611"/>
      <c r="CN69" s="611"/>
      <c r="CO69" s="854"/>
      <c r="CP69" s="611"/>
      <c r="CQ69" s="611"/>
      <c r="CR69" s="611"/>
      <c r="CS69" s="854"/>
      <c r="CT69" s="611">
        <f t="shared" ref="CT69:DF69" si="29">(CT24-CT60)/CT8</f>
        <v>0.21676646706586827</v>
      </c>
      <c r="CU69" s="611">
        <f t="shared" si="29"/>
        <v>0.22452830188679246</v>
      </c>
      <c r="CV69" s="813">
        <f t="shared" si="29"/>
        <v>0.22497347010965688</v>
      </c>
      <c r="CW69" s="854">
        <f t="shared" si="29"/>
        <v>0.22577854671280276</v>
      </c>
      <c r="CX69" s="813">
        <f t="shared" si="29"/>
        <v>0.22687094873305833</v>
      </c>
      <c r="CY69" s="813">
        <f t="shared" si="29"/>
        <v>0.2339734920205572</v>
      </c>
      <c r="CZ69" s="813">
        <f t="shared" si="29"/>
        <v>0.2360959651035987</v>
      </c>
      <c r="DA69" s="854">
        <f t="shared" si="29"/>
        <v>0.22361874836344592</v>
      </c>
      <c r="DB69" s="813">
        <f t="shared" si="29"/>
        <v>0.21568627450980393</v>
      </c>
      <c r="DC69" s="813">
        <f t="shared" si="29"/>
        <v>0.22059635560463833</v>
      </c>
      <c r="DD69" s="813">
        <f t="shared" si="29"/>
        <v>0.23353293413173654</v>
      </c>
      <c r="DE69" s="854">
        <f t="shared" si="29"/>
        <v>0.24099589074208363</v>
      </c>
      <c r="DF69" s="813">
        <f t="shared" si="29"/>
        <v>0.23145621433887373</v>
      </c>
      <c r="DG69" s="813">
        <f t="shared" si="27"/>
        <v>0.23206547905633124</v>
      </c>
      <c r="DH69" s="274">
        <f t="shared" si="27"/>
        <v>0.23216957605985036</v>
      </c>
      <c r="DI69" s="274">
        <f t="shared" si="27"/>
        <v>0.23122907699665232</v>
      </c>
      <c r="DJ69" s="1031"/>
      <c r="DK69" s="1046"/>
      <c r="DL69" s="1129"/>
      <c r="DM69" s="1129"/>
      <c r="DN69" s="1031"/>
      <c r="DO69" s="1129"/>
      <c r="DP69" s="1129"/>
      <c r="DQ69" s="1129"/>
      <c r="DR69" s="1031"/>
      <c r="DU69" s="931"/>
    </row>
    <row r="70" spans="1:126" outlineLevel="1">
      <c r="A70" s="387" t="s">
        <v>113</v>
      </c>
      <c r="B70" s="253"/>
      <c r="C70" s="251"/>
      <c r="D70" s="251"/>
      <c r="E70" s="252"/>
      <c r="F70" s="253"/>
      <c r="G70" s="251"/>
      <c r="H70" s="251"/>
      <c r="I70" s="252"/>
      <c r="J70" s="251"/>
      <c r="K70" s="251"/>
      <c r="L70" s="251"/>
      <c r="M70" s="251"/>
      <c r="N70" s="253"/>
      <c r="O70" s="251"/>
      <c r="P70" s="251"/>
      <c r="Q70" s="252"/>
      <c r="R70" s="251"/>
      <c r="S70" s="251"/>
      <c r="T70" s="251"/>
      <c r="U70" s="251"/>
      <c r="V70" s="253"/>
      <c r="W70" s="251"/>
      <c r="X70" s="251"/>
      <c r="Y70" s="252"/>
      <c r="Z70" s="251"/>
      <c r="AA70" s="251"/>
      <c r="AB70" s="251"/>
      <c r="AC70" s="251"/>
      <c r="AD70" s="253"/>
      <c r="AE70" s="251"/>
      <c r="AF70" s="251"/>
      <c r="AG70" s="252"/>
      <c r="AH70" s="251"/>
      <c r="AI70" s="251"/>
      <c r="AJ70" s="251"/>
      <c r="AK70" s="251"/>
      <c r="AL70" s="253"/>
      <c r="AM70" s="251"/>
      <c r="AN70" s="251"/>
      <c r="AO70" s="252"/>
      <c r="AP70" s="251"/>
      <c r="AQ70" s="251"/>
      <c r="AR70" s="251"/>
      <c r="AS70" s="251"/>
      <c r="AT70" s="253"/>
      <c r="AU70" s="251"/>
      <c r="AV70" s="251"/>
      <c r="AW70" s="252"/>
      <c r="AX70" s="251"/>
      <c r="AY70" s="251"/>
      <c r="AZ70" s="251"/>
      <c r="BA70" s="251"/>
      <c r="BB70" s="253"/>
      <c r="BC70" s="251"/>
      <c r="BD70" s="251"/>
      <c r="BE70" s="252"/>
      <c r="BF70" s="251"/>
      <c r="BG70" s="251"/>
      <c r="BH70" s="251"/>
      <c r="BI70" s="251"/>
      <c r="BJ70" s="253"/>
      <c r="BK70" s="251"/>
      <c r="BL70" s="251"/>
      <c r="BM70" s="252"/>
      <c r="BN70" s="251"/>
      <c r="BO70" s="251"/>
      <c r="BP70" s="251"/>
      <c r="BQ70" s="251"/>
      <c r="BR70" s="253"/>
      <c r="BS70" s="251"/>
      <c r="BT70" s="251"/>
      <c r="BU70" s="252"/>
      <c r="BV70" s="251"/>
      <c r="BW70" s="251"/>
      <c r="BX70" s="251"/>
      <c r="BY70" s="251"/>
      <c r="BZ70" s="253"/>
      <c r="CA70" s="251"/>
      <c r="CB70" s="251"/>
      <c r="CC70" s="252"/>
      <c r="CD70" s="274"/>
      <c r="CE70" s="274"/>
      <c r="CF70" s="274"/>
      <c r="CG70" s="849"/>
      <c r="CH70" s="274"/>
      <c r="CI70" s="274"/>
      <c r="CJ70" s="274"/>
      <c r="CK70" s="849"/>
      <c r="CL70" s="611"/>
      <c r="CM70" s="611"/>
      <c r="CN70" s="611"/>
      <c r="CO70" s="854"/>
      <c r="CP70" s="611"/>
      <c r="CQ70" s="611"/>
      <c r="CR70" s="611"/>
      <c r="CS70" s="854"/>
      <c r="CT70" s="611">
        <f t="shared" ref="CT70:DF70" si="30">(CT25-CT61)/CT9</f>
        <v>0.18333066709326507</v>
      </c>
      <c r="CU70" s="611">
        <f t="shared" si="30"/>
        <v>0.18058161350844279</v>
      </c>
      <c r="CV70" s="813">
        <f t="shared" si="30"/>
        <v>0.18545510931927431</v>
      </c>
      <c r="CW70" s="854">
        <f t="shared" si="30"/>
        <v>0.1849894291754757</v>
      </c>
      <c r="CX70" s="813">
        <f t="shared" si="30"/>
        <v>0.18886915334517465</v>
      </c>
      <c r="CY70" s="813">
        <f t="shared" si="30"/>
        <v>0.19257641921397381</v>
      </c>
      <c r="CZ70" s="813">
        <f t="shared" si="30"/>
        <v>0.19996914056472767</v>
      </c>
      <c r="DA70" s="854">
        <f t="shared" si="30"/>
        <v>0.17734065263799939</v>
      </c>
      <c r="DB70" s="813">
        <f t="shared" si="30"/>
        <v>0.150976290097629</v>
      </c>
      <c r="DC70" s="813">
        <f t="shared" si="30"/>
        <v>0.16998693664271719</v>
      </c>
      <c r="DD70" s="813">
        <f t="shared" si="30"/>
        <v>0.18721828718609143</v>
      </c>
      <c r="DE70" s="854">
        <f t="shared" si="30"/>
        <v>0.20011476115334959</v>
      </c>
      <c r="DF70" s="813">
        <f t="shared" si="30"/>
        <v>0.19776227840743971</v>
      </c>
      <c r="DG70" s="813">
        <f t="shared" si="27"/>
        <v>0.19756881374877741</v>
      </c>
      <c r="DH70" s="274">
        <f t="shared" si="27"/>
        <v>0.20236087689713322</v>
      </c>
      <c r="DI70" s="274">
        <f t="shared" si="27"/>
        <v>0.20334540007489701</v>
      </c>
      <c r="DJ70" s="1031"/>
      <c r="DK70" s="1046"/>
      <c r="DL70" s="1129"/>
      <c r="DM70" s="1129"/>
      <c r="DN70" s="1031"/>
      <c r="DO70" s="1129"/>
      <c r="DP70" s="1129"/>
      <c r="DQ70" s="1129"/>
      <c r="DR70" s="1031"/>
    </row>
    <row r="71" spans="1:126" outlineLevel="1">
      <c r="A71" s="387" t="s">
        <v>440</v>
      </c>
      <c r="B71" s="253"/>
      <c r="C71" s="251"/>
      <c r="D71" s="251"/>
      <c r="E71" s="252"/>
      <c r="F71" s="253"/>
      <c r="G71" s="251"/>
      <c r="H71" s="251"/>
      <c r="I71" s="252"/>
      <c r="J71" s="251"/>
      <c r="K71" s="251"/>
      <c r="L71" s="251"/>
      <c r="M71" s="251"/>
      <c r="N71" s="253"/>
      <c r="O71" s="251"/>
      <c r="P71" s="251"/>
      <c r="Q71" s="252"/>
      <c r="R71" s="251"/>
      <c r="S71" s="251"/>
      <c r="T71" s="251"/>
      <c r="U71" s="251"/>
      <c r="V71" s="253"/>
      <c r="W71" s="251"/>
      <c r="X71" s="251"/>
      <c r="Y71" s="252"/>
      <c r="Z71" s="251"/>
      <c r="AA71" s="251"/>
      <c r="AB71" s="251"/>
      <c r="AC71" s="251"/>
      <c r="AD71" s="253"/>
      <c r="AE71" s="251"/>
      <c r="AF71" s="251"/>
      <c r="AG71" s="252"/>
      <c r="AH71" s="251"/>
      <c r="AI71" s="251"/>
      <c r="AJ71" s="251"/>
      <c r="AK71" s="251"/>
      <c r="AL71" s="253"/>
      <c r="AM71" s="251"/>
      <c r="AN71" s="251"/>
      <c r="AO71" s="252"/>
      <c r="AP71" s="251"/>
      <c r="AQ71" s="251"/>
      <c r="AR71" s="251"/>
      <c r="AS71" s="251"/>
      <c r="AT71" s="253"/>
      <c r="AU71" s="251"/>
      <c r="AV71" s="251"/>
      <c r="AW71" s="252"/>
      <c r="AX71" s="251"/>
      <c r="AY71" s="251"/>
      <c r="AZ71" s="251"/>
      <c r="BA71" s="251"/>
      <c r="BB71" s="253"/>
      <c r="BC71" s="251"/>
      <c r="BD71" s="251"/>
      <c r="BE71" s="252"/>
      <c r="BF71" s="251"/>
      <c r="BG71" s="251"/>
      <c r="BH71" s="251"/>
      <c r="BI71" s="251"/>
      <c r="BJ71" s="253"/>
      <c r="BK71" s="251"/>
      <c r="BL71" s="251"/>
      <c r="BM71" s="252"/>
      <c r="BN71" s="251"/>
      <c r="BO71" s="251"/>
      <c r="BP71" s="251"/>
      <c r="BQ71" s="251"/>
      <c r="BR71" s="253"/>
      <c r="BS71" s="251"/>
      <c r="BT71" s="251"/>
      <c r="BU71" s="252"/>
      <c r="BV71" s="251"/>
      <c r="BW71" s="251"/>
      <c r="BX71" s="251"/>
      <c r="BY71" s="251"/>
      <c r="BZ71" s="253"/>
      <c r="CA71" s="251"/>
      <c r="CB71" s="251"/>
      <c r="CC71" s="252"/>
      <c r="CD71" s="275"/>
      <c r="CE71" s="275"/>
      <c r="CF71" s="275"/>
      <c r="CG71" s="850"/>
      <c r="CH71" s="275"/>
      <c r="CI71" s="275"/>
      <c r="CJ71" s="275"/>
      <c r="CK71" s="850"/>
      <c r="CL71" s="612"/>
      <c r="CM71" s="612"/>
      <c r="CN71" s="612"/>
      <c r="CO71" s="855"/>
      <c r="CP71" s="612"/>
      <c r="CQ71" s="612"/>
      <c r="CR71" s="612"/>
      <c r="CS71" s="855"/>
      <c r="CT71" s="612">
        <f t="shared" ref="CT71:DF71" si="31">(CT26-CT62)/CT10</f>
        <v>0.1210494931425164</v>
      </c>
      <c r="CU71" s="612">
        <f t="shared" si="31"/>
        <v>0.13397246804326451</v>
      </c>
      <c r="CV71" s="814">
        <f t="shared" si="31"/>
        <v>0.1143011917659805</v>
      </c>
      <c r="CW71" s="855">
        <f t="shared" si="31"/>
        <v>0.10896551724137932</v>
      </c>
      <c r="CX71" s="814">
        <f t="shared" si="31"/>
        <v>0.15738831615120275</v>
      </c>
      <c r="CY71" s="814">
        <f t="shared" si="31"/>
        <v>0.16131025957972805</v>
      </c>
      <c r="CZ71" s="814">
        <f t="shared" si="31"/>
        <v>0.17872340425531916</v>
      </c>
      <c r="DA71" s="855">
        <f t="shared" si="31"/>
        <v>0.15527310202679492</v>
      </c>
      <c r="DB71" s="814">
        <f t="shared" si="31"/>
        <v>0.15011037527593818</v>
      </c>
      <c r="DC71" s="814">
        <f t="shared" si="31"/>
        <v>0.15910585141354372</v>
      </c>
      <c r="DD71" s="814">
        <f t="shared" si="31"/>
        <v>0.15163796014859846</v>
      </c>
      <c r="DE71" s="855">
        <f t="shared" si="31"/>
        <v>0.13927757891311421</v>
      </c>
      <c r="DF71" s="814">
        <f t="shared" si="31"/>
        <v>0.16367642429965376</v>
      </c>
      <c r="DG71" s="814">
        <f t="shared" si="27"/>
        <v>0.17620137299771166</v>
      </c>
      <c r="DH71" s="275">
        <f t="shared" si="27"/>
        <v>0.16440049443757726</v>
      </c>
      <c r="DI71" s="275">
        <f t="shared" si="27"/>
        <v>0.14953551093796824</v>
      </c>
      <c r="DJ71" s="1032"/>
      <c r="DK71" s="1046"/>
      <c r="DL71" s="1129"/>
      <c r="DM71" s="1129"/>
      <c r="DN71" s="1032"/>
      <c r="DO71" s="1129"/>
      <c r="DP71" s="1129"/>
      <c r="DQ71" s="1129"/>
      <c r="DR71" s="1173"/>
      <c r="DT71" s="921"/>
      <c r="DU71" s="26"/>
    </row>
    <row r="72" spans="1:126" outlineLevel="1">
      <c r="A72" s="259"/>
      <c r="B72" s="257"/>
      <c r="C72" s="258"/>
      <c r="D72" s="258"/>
      <c r="E72" s="259"/>
      <c r="F72" s="257"/>
      <c r="G72" s="258"/>
      <c r="H72" s="258"/>
      <c r="I72" s="259"/>
      <c r="J72" s="258"/>
      <c r="K72" s="258"/>
      <c r="L72" s="258"/>
      <c r="M72" s="258"/>
      <c r="N72" s="257"/>
      <c r="O72" s="258"/>
      <c r="P72" s="258"/>
      <c r="Q72" s="259"/>
      <c r="R72" s="258"/>
      <c r="S72" s="258"/>
      <c r="T72" s="258"/>
      <c r="U72" s="258"/>
      <c r="V72" s="257"/>
      <c r="W72" s="258"/>
      <c r="X72" s="258"/>
      <c r="Y72" s="259"/>
      <c r="Z72" s="258"/>
      <c r="AA72" s="258"/>
      <c r="AB72" s="258"/>
      <c r="AC72" s="258"/>
      <c r="AD72" s="257"/>
      <c r="AE72" s="258"/>
      <c r="AF72" s="258"/>
      <c r="AG72" s="259"/>
      <c r="AH72" s="258"/>
      <c r="AI72" s="258"/>
      <c r="AJ72" s="258"/>
      <c r="AK72" s="258"/>
      <c r="AL72" s="257"/>
      <c r="AM72" s="258"/>
      <c r="AN72" s="258"/>
      <c r="AO72" s="259"/>
      <c r="AP72" s="258"/>
      <c r="AQ72" s="258"/>
      <c r="AR72" s="258"/>
      <c r="AS72" s="258"/>
      <c r="AT72" s="257"/>
      <c r="AU72" s="258"/>
      <c r="AV72" s="258"/>
      <c r="AW72" s="259"/>
      <c r="AX72" s="258"/>
      <c r="AY72" s="258"/>
      <c r="AZ72" s="258"/>
      <c r="BA72" s="258"/>
      <c r="BB72" s="257"/>
      <c r="BC72" s="258"/>
      <c r="BD72" s="258"/>
      <c r="BE72" s="259"/>
      <c r="BF72" s="258"/>
      <c r="BG72" s="258"/>
      <c r="BH72" s="258"/>
      <c r="BI72" s="258"/>
      <c r="BJ72" s="257"/>
      <c r="BK72" s="258"/>
      <c r="BL72" s="258"/>
      <c r="BM72" s="259"/>
      <c r="BN72" s="258"/>
      <c r="BO72" s="258"/>
      <c r="BP72" s="258"/>
      <c r="BQ72" s="258"/>
      <c r="BR72" s="257"/>
      <c r="BS72" s="258"/>
      <c r="BT72" s="258"/>
      <c r="BU72" s="259"/>
      <c r="BV72" s="258"/>
      <c r="BW72" s="258"/>
      <c r="BX72" s="258"/>
      <c r="BY72" s="258"/>
      <c r="BZ72" s="257"/>
      <c r="CA72" s="258"/>
      <c r="CB72" s="258"/>
      <c r="CC72" s="259"/>
      <c r="CD72" s="260"/>
      <c r="CE72" s="260"/>
      <c r="CF72" s="260"/>
      <c r="CG72" s="756"/>
      <c r="CH72" s="795"/>
      <c r="CI72" s="260"/>
      <c r="CJ72" s="260"/>
      <c r="CK72" s="756"/>
      <c r="CL72" s="608"/>
      <c r="CM72" s="608"/>
      <c r="CN72" s="608"/>
      <c r="CO72" s="775"/>
      <c r="CP72" s="608"/>
      <c r="CQ72" s="608"/>
      <c r="CR72" s="608"/>
      <c r="CS72" s="775"/>
      <c r="CT72" s="608"/>
      <c r="CU72" s="608"/>
      <c r="CV72" s="810"/>
      <c r="CW72" s="775"/>
      <c r="CX72" s="810"/>
      <c r="CY72" s="810"/>
      <c r="CZ72" s="810"/>
      <c r="DA72" s="775"/>
      <c r="DB72" s="810"/>
      <c r="DC72" s="810"/>
      <c r="DD72" s="810"/>
      <c r="DE72" s="775"/>
      <c r="DF72" s="810"/>
      <c r="DG72" s="810"/>
      <c r="DH72" s="795"/>
      <c r="DI72" s="795"/>
      <c r="DJ72" s="974"/>
      <c r="DK72" s="1047"/>
      <c r="DL72" s="962"/>
      <c r="DM72" s="962"/>
      <c r="DN72" s="974"/>
      <c r="DO72" s="962"/>
      <c r="DP72" s="962"/>
      <c r="DQ72" s="962"/>
      <c r="DR72" s="974"/>
    </row>
    <row r="73" spans="1:126">
      <c r="A73" s="252" t="s">
        <v>47</v>
      </c>
      <c r="B73" s="253"/>
      <c r="C73" s="251"/>
      <c r="D73" s="251"/>
      <c r="E73" s="252"/>
      <c r="F73" s="253"/>
      <c r="G73" s="251"/>
      <c r="H73" s="251"/>
      <c r="I73" s="252"/>
      <c r="J73" s="251"/>
      <c r="K73" s="251"/>
      <c r="L73" s="251"/>
      <c r="M73" s="251"/>
      <c r="N73" s="253"/>
      <c r="O73" s="251"/>
      <c r="P73" s="251"/>
      <c r="Q73" s="252"/>
      <c r="R73" s="251"/>
      <c r="S73" s="251"/>
      <c r="T73" s="251"/>
      <c r="U73" s="251"/>
      <c r="V73" s="253"/>
      <c r="W73" s="251"/>
      <c r="X73" s="251"/>
      <c r="Y73" s="252"/>
      <c r="Z73" s="251"/>
      <c r="AA73" s="251"/>
      <c r="AB73" s="251"/>
      <c r="AC73" s="251"/>
      <c r="AD73" s="253"/>
      <c r="AE73" s="251"/>
      <c r="AF73" s="251"/>
      <c r="AG73" s="252"/>
      <c r="AH73" s="251"/>
      <c r="AI73" s="251"/>
      <c r="AJ73" s="251"/>
      <c r="AK73" s="251"/>
      <c r="AL73" s="253"/>
      <c r="AM73" s="251"/>
      <c r="AN73" s="251"/>
      <c r="AO73" s="252"/>
      <c r="AP73" s="251"/>
      <c r="AQ73" s="251"/>
      <c r="AR73" s="251"/>
      <c r="AS73" s="251"/>
      <c r="AT73" s="253"/>
      <c r="AU73" s="251"/>
      <c r="AV73" s="251"/>
      <c r="AW73" s="252"/>
      <c r="AX73" s="251"/>
      <c r="AY73" s="251"/>
      <c r="AZ73" s="251"/>
      <c r="BA73" s="251"/>
      <c r="BB73" s="253"/>
      <c r="BC73" s="251"/>
      <c r="BD73" s="251"/>
      <c r="BE73" s="252"/>
      <c r="BF73" s="251"/>
      <c r="BG73" s="251"/>
      <c r="BH73" s="251"/>
      <c r="BI73" s="251"/>
      <c r="BJ73" s="253"/>
      <c r="BK73" s="251"/>
      <c r="BL73" s="251"/>
      <c r="BM73" s="252"/>
      <c r="BN73" s="251"/>
      <c r="BO73" s="251"/>
      <c r="BP73" s="251"/>
      <c r="BQ73" s="251"/>
      <c r="BR73" s="253"/>
      <c r="BS73" s="251"/>
      <c r="BT73" s="251"/>
      <c r="BU73" s="252"/>
      <c r="BV73" s="251"/>
      <c r="BW73" s="251"/>
      <c r="BX73" s="251"/>
      <c r="BY73" s="251"/>
      <c r="BZ73" s="253"/>
      <c r="CA73" s="251"/>
      <c r="CB73" s="251"/>
      <c r="CC73" s="252"/>
      <c r="CD73" s="269"/>
      <c r="CE73" s="269"/>
      <c r="CF73" s="269"/>
      <c r="CG73" s="846"/>
      <c r="CH73" s="797"/>
      <c r="CI73" s="269"/>
      <c r="CJ73" s="269"/>
      <c r="CK73" s="846"/>
      <c r="CL73" s="579"/>
      <c r="CM73" s="579"/>
      <c r="CN73" s="579"/>
      <c r="CO73" s="848"/>
      <c r="CP73" s="579"/>
      <c r="CQ73" s="579"/>
      <c r="CR73" s="579"/>
      <c r="CS73" s="848"/>
      <c r="CT73" s="579">
        <f t="shared" ref="CT73:DE73" si="32">+CT64/CT12</f>
        <v>0.18074032581804603</v>
      </c>
      <c r="CU73" s="579">
        <f t="shared" si="32"/>
        <v>0.18768202843926673</v>
      </c>
      <c r="CV73" s="803">
        <f t="shared" si="32"/>
        <v>0.19516744383213225</v>
      </c>
      <c r="CW73" s="848">
        <f t="shared" si="32"/>
        <v>0.19266561514195585</v>
      </c>
      <c r="CX73" s="803">
        <f t="shared" si="32"/>
        <v>0.19931544016362648</v>
      </c>
      <c r="CY73" s="803">
        <f t="shared" si="32"/>
        <v>0.20453549081343908</v>
      </c>
      <c r="CZ73" s="803">
        <f t="shared" si="32"/>
        <v>0.21053687505015647</v>
      </c>
      <c r="DA73" s="848">
        <f t="shared" si="32"/>
        <v>0.19905611326640804</v>
      </c>
      <c r="DB73" s="803">
        <f t="shared" si="32"/>
        <v>0.18514229724313008</v>
      </c>
      <c r="DC73" s="803">
        <f t="shared" si="32"/>
        <v>0.19605129248931408</v>
      </c>
      <c r="DD73" s="803">
        <f t="shared" si="32"/>
        <v>0.20276283713191193</v>
      </c>
      <c r="DE73" s="848">
        <f t="shared" si="32"/>
        <v>0.20526408141779259</v>
      </c>
      <c r="DF73" s="803">
        <f>+DF64/DF12</f>
        <v>0.20972633531951332</v>
      </c>
      <c r="DG73" s="803">
        <f>+DG64/DG12</f>
        <v>0.21508784016534618</v>
      </c>
      <c r="DH73" s="797">
        <f>+DH64/DH12</f>
        <v>0.21709533667847994</v>
      </c>
      <c r="DI73" s="797">
        <f>+DI64/DI12</f>
        <v>0.21513040660942814</v>
      </c>
      <c r="DJ73" s="1031"/>
      <c r="DK73" s="1046"/>
      <c r="DL73" s="963"/>
      <c r="DM73" s="963"/>
      <c r="DN73" s="1031"/>
      <c r="DO73" s="963"/>
      <c r="DP73" s="963"/>
      <c r="DQ73" s="963"/>
      <c r="DR73" s="1174"/>
      <c r="DT73" s="1174"/>
      <c r="DU73" s="931"/>
    </row>
    <row r="74" spans="1:126">
      <c r="A74" s="252"/>
      <c r="B74" s="253"/>
      <c r="C74" s="251"/>
      <c r="D74" s="251"/>
      <c r="E74" s="252"/>
      <c r="F74" s="253"/>
      <c r="G74" s="251"/>
      <c r="H74" s="251"/>
      <c r="I74" s="252"/>
      <c r="J74" s="251"/>
      <c r="K74" s="251"/>
      <c r="L74" s="251"/>
      <c r="M74" s="251"/>
      <c r="N74" s="253"/>
      <c r="O74" s="251"/>
      <c r="P74" s="251"/>
      <c r="Q74" s="252"/>
      <c r="R74" s="251"/>
      <c r="S74" s="251"/>
      <c r="T74" s="251"/>
      <c r="U74" s="251"/>
      <c r="V74" s="253"/>
      <c r="W74" s="251"/>
      <c r="X74" s="251"/>
      <c r="Y74" s="252"/>
      <c r="Z74" s="251"/>
      <c r="AA74" s="251"/>
      <c r="AB74" s="251"/>
      <c r="AC74" s="251"/>
      <c r="AD74" s="253"/>
      <c r="AE74" s="251"/>
      <c r="AF74" s="251"/>
      <c r="AG74" s="252"/>
      <c r="AH74" s="251"/>
      <c r="AI74" s="251"/>
      <c r="AJ74" s="251"/>
      <c r="AK74" s="251"/>
      <c r="AL74" s="253"/>
      <c r="AM74" s="251"/>
      <c r="AN74" s="251"/>
      <c r="AO74" s="252"/>
      <c r="AP74" s="251"/>
      <c r="AQ74" s="251"/>
      <c r="AR74" s="251"/>
      <c r="AS74" s="251"/>
      <c r="AT74" s="253"/>
      <c r="AU74" s="251"/>
      <c r="AV74" s="251"/>
      <c r="AW74" s="252"/>
      <c r="AX74" s="251"/>
      <c r="AY74" s="251"/>
      <c r="AZ74" s="251"/>
      <c r="BA74" s="251"/>
      <c r="BB74" s="253"/>
      <c r="BC74" s="251"/>
      <c r="BD74" s="251"/>
      <c r="BE74" s="252"/>
      <c r="BF74" s="251"/>
      <c r="BG74" s="251"/>
      <c r="BH74" s="251"/>
      <c r="BI74" s="251"/>
      <c r="BJ74" s="253"/>
      <c r="BK74" s="251"/>
      <c r="BL74" s="251"/>
      <c r="BM74" s="252"/>
      <c r="BN74" s="251"/>
      <c r="BO74" s="251"/>
      <c r="BP74" s="251"/>
      <c r="BQ74" s="251"/>
      <c r="BR74" s="253"/>
      <c r="BS74" s="251"/>
      <c r="BT74" s="251"/>
      <c r="BU74" s="252"/>
      <c r="BV74" s="251"/>
      <c r="BW74" s="251"/>
      <c r="BX74" s="251"/>
      <c r="BY74" s="251"/>
      <c r="BZ74" s="253"/>
      <c r="CA74" s="251"/>
      <c r="CB74" s="251"/>
      <c r="CC74" s="252"/>
      <c r="CD74" s="254"/>
      <c r="CE74" s="254"/>
      <c r="CF74" s="254"/>
      <c r="CG74" s="766"/>
      <c r="CH74" s="791"/>
      <c r="CI74" s="254"/>
      <c r="CJ74" s="16"/>
      <c r="CK74" s="17"/>
      <c r="CL74" s="251"/>
      <c r="CM74" s="251"/>
      <c r="CN74" s="251"/>
      <c r="CO74" s="252"/>
      <c r="CP74" s="251"/>
      <c r="CQ74" s="251"/>
      <c r="CR74" s="251"/>
      <c r="CS74" s="252"/>
      <c r="CT74" s="251"/>
      <c r="CU74" s="251"/>
      <c r="CV74" s="790"/>
      <c r="CW74" s="252"/>
      <c r="CX74" s="266"/>
      <c r="CY74" s="790"/>
      <c r="CZ74" s="790"/>
      <c r="DA74" s="252"/>
      <c r="DB74" s="790"/>
      <c r="DC74" s="790"/>
      <c r="DD74" s="790"/>
      <c r="DE74" s="252"/>
      <c r="DF74" s="790"/>
      <c r="DG74" s="790"/>
      <c r="DH74" s="805"/>
      <c r="DI74" s="805"/>
      <c r="DK74" s="1163"/>
      <c r="DL74" s="1124"/>
      <c r="DM74" s="1124"/>
      <c r="DO74" s="1124"/>
      <c r="DP74" s="1124"/>
      <c r="DQ74" s="1124"/>
      <c r="DS74" s="1054"/>
      <c r="DT74" s="1054"/>
    </row>
    <row r="75" spans="1:126" s="26" customFormat="1" ht="14.25">
      <c r="A75" s="777" t="s">
        <v>392</v>
      </c>
      <c r="B75" s="892"/>
      <c r="C75" s="810"/>
      <c r="D75" s="810"/>
      <c r="E75" s="775"/>
      <c r="F75" s="892"/>
      <c r="G75" s="810"/>
      <c r="H75" s="810"/>
      <c r="I75" s="775"/>
      <c r="J75" s="810"/>
      <c r="K75" s="810"/>
      <c r="L75" s="810"/>
      <c r="M75" s="810"/>
      <c r="N75" s="892"/>
      <c r="O75" s="810"/>
      <c r="P75" s="810"/>
      <c r="Q75" s="775"/>
      <c r="R75" s="810"/>
      <c r="S75" s="810"/>
      <c r="T75" s="810"/>
      <c r="U75" s="810"/>
      <c r="V75" s="892"/>
      <c r="W75" s="810"/>
      <c r="X75" s="810"/>
      <c r="Y75" s="775"/>
      <c r="Z75" s="810"/>
      <c r="AA75" s="810"/>
      <c r="AB75" s="810"/>
      <c r="AC75" s="810"/>
      <c r="AD75" s="892"/>
      <c r="AE75" s="810"/>
      <c r="AF75" s="810"/>
      <c r="AG75" s="775"/>
      <c r="AH75" s="810"/>
      <c r="AI75" s="810"/>
      <c r="AJ75" s="810"/>
      <c r="AK75" s="810"/>
      <c r="AL75" s="892"/>
      <c r="AM75" s="810"/>
      <c r="AN75" s="810"/>
      <c r="AO75" s="775"/>
      <c r="AP75" s="810"/>
      <c r="AQ75" s="810"/>
      <c r="AR75" s="810"/>
      <c r="AS75" s="810"/>
      <c r="AT75" s="892"/>
      <c r="AU75" s="810"/>
      <c r="AV75" s="810"/>
      <c r="AW75" s="775"/>
      <c r="AX75" s="810"/>
      <c r="AY75" s="810"/>
      <c r="AZ75" s="810"/>
      <c r="BA75" s="810"/>
      <c r="BB75" s="892"/>
      <c r="BC75" s="810"/>
      <c r="BD75" s="810"/>
      <c r="BE75" s="775"/>
      <c r="BF75" s="810"/>
      <c r="BG75" s="810"/>
      <c r="BH75" s="810"/>
      <c r="BI75" s="810"/>
      <c r="BJ75" s="892"/>
      <c r="BK75" s="810"/>
      <c r="BL75" s="810"/>
      <c r="BM75" s="775"/>
      <c r="BN75" s="810"/>
      <c r="BO75" s="810"/>
      <c r="BP75" s="810"/>
      <c r="BQ75" s="810"/>
      <c r="BR75" s="892"/>
      <c r="BS75" s="810"/>
      <c r="BT75" s="810"/>
      <c r="BU75" s="775"/>
      <c r="BV75" s="810"/>
      <c r="BW75" s="810"/>
      <c r="BX75" s="810"/>
      <c r="BY75" s="810"/>
      <c r="BZ75" s="892"/>
      <c r="CA75" s="810"/>
      <c r="CB75" s="810"/>
      <c r="CC75" s="775"/>
      <c r="CD75" s="795"/>
      <c r="CE75" s="795"/>
      <c r="CF75" s="795"/>
      <c r="CG75" s="756"/>
      <c r="CH75" s="795"/>
      <c r="CI75" s="795"/>
      <c r="CJ75" s="795"/>
      <c r="CK75" s="756"/>
      <c r="CL75" s="810"/>
      <c r="CM75" s="810"/>
      <c r="CN75" s="810"/>
      <c r="CO75" s="775"/>
      <c r="CP75" s="810"/>
      <c r="CQ75" s="810"/>
      <c r="CR75" s="810"/>
      <c r="CS75" s="775"/>
      <c r="CT75" s="810">
        <f t="shared" ref="CT75:DC75" si="33">+CT76+CT79</f>
        <v>820</v>
      </c>
      <c r="CU75" s="810">
        <f t="shared" si="33"/>
        <v>847</v>
      </c>
      <c r="CV75" s="795">
        <f t="shared" si="33"/>
        <v>1033</v>
      </c>
      <c r="CW75" s="775">
        <f t="shared" si="33"/>
        <v>1009</v>
      </c>
      <c r="CX75" s="810">
        <f t="shared" si="33"/>
        <v>1035</v>
      </c>
      <c r="CY75" s="810">
        <f t="shared" si="33"/>
        <v>1059</v>
      </c>
      <c r="CZ75" s="795">
        <f t="shared" si="33"/>
        <v>1148</v>
      </c>
      <c r="DA75" s="775">
        <f t="shared" si="33"/>
        <v>1105</v>
      </c>
      <c r="DB75" s="810">
        <f t="shared" si="33"/>
        <v>1035</v>
      </c>
      <c r="DC75" s="810">
        <f t="shared" si="33"/>
        <v>1042</v>
      </c>
      <c r="DD75" s="810">
        <f>+DD76+DD79</f>
        <v>1111</v>
      </c>
      <c r="DE75" s="775">
        <f>+DE76+DE79</f>
        <v>1204</v>
      </c>
      <c r="DF75" s="810">
        <f>+DF76+DF79</f>
        <v>1158</v>
      </c>
      <c r="DG75" s="810">
        <f>+DG76+DG79</f>
        <v>1138</v>
      </c>
      <c r="DH75" s="810">
        <f>+DH76+DH79</f>
        <v>1531</v>
      </c>
      <c r="DI75" s="810">
        <f t="shared" ref="DI75" si="34">+DI76+DI79</f>
        <v>1283</v>
      </c>
      <c r="DJ75" s="1027"/>
      <c r="DK75" s="1163"/>
      <c r="DL75" s="1124"/>
      <c r="DM75" s="962"/>
      <c r="DN75" s="1027"/>
      <c r="DO75" s="962"/>
      <c r="DP75" s="962"/>
      <c r="DQ75" s="962"/>
      <c r="DR75" s="1027"/>
      <c r="DV75" s="960"/>
    </row>
    <row r="76" spans="1:126" outlineLevel="1">
      <c r="A76" s="252" t="s">
        <v>379</v>
      </c>
      <c r="B76" s="253"/>
      <c r="C76" s="251"/>
      <c r="D76" s="251"/>
      <c r="E76" s="252"/>
      <c r="F76" s="253"/>
      <c r="G76" s="251"/>
      <c r="H76" s="251"/>
      <c r="I76" s="252"/>
      <c r="J76" s="251"/>
      <c r="K76" s="251"/>
      <c r="L76" s="251"/>
      <c r="M76" s="251"/>
      <c r="N76" s="253"/>
      <c r="O76" s="251"/>
      <c r="P76" s="251"/>
      <c r="Q76" s="252"/>
      <c r="R76" s="251"/>
      <c r="S76" s="251"/>
      <c r="T76" s="251"/>
      <c r="U76" s="251"/>
      <c r="V76" s="253"/>
      <c r="W76" s="251"/>
      <c r="X76" s="251"/>
      <c r="Y76" s="252"/>
      <c r="Z76" s="251"/>
      <c r="AA76" s="251"/>
      <c r="AB76" s="251"/>
      <c r="AC76" s="251"/>
      <c r="AD76" s="253"/>
      <c r="AE76" s="251"/>
      <c r="AF76" s="251"/>
      <c r="AG76" s="252"/>
      <c r="AH76" s="251"/>
      <c r="AI76" s="251"/>
      <c r="AJ76" s="251"/>
      <c r="AK76" s="251"/>
      <c r="AL76" s="253"/>
      <c r="AM76" s="251"/>
      <c r="AN76" s="251"/>
      <c r="AO76" s="252"/>
      <c r="AP76" s="251"/>
      <c r="AQ76" s="251"/>
      <c r="AR76" s="251"/>
      <c r="AS76" s="251"/>
      <c r="AT76" s="253"/>
      <c r="AU76" s="251"/>
      <c r="AV76" s="251"/>
      <c r="AW76" s="252"/>
      <c r="AX76" s="251"/>
      <c r="AY76" s="251"/>
      <c r="AZ76" s="251"/>
      <c r="BA76" s="251"/>
      <c r="BB76" s="253"/>
      <c r="BC76" s="251"/>
      <c r="BD76" s="251"/>
      <c r="BE76" s="252"/>
      <c r="BF76" s="251"/>
      <c r="BG76" s="251"/>
      <c r="BH76" s="251"/>
      <c r="BI76" s="251"/>
      <c r="BJ76" s="253"/>
      <c r="BK76" s="251"/>
      <c r="BL76" s="251"/>
      <c r="BM76" s="252"/>
      <c r="BN76" s="251"/>
      <c r="BO76" s="251"/>
      <c r="BP76" s="251"/>
      <c r="BQ76" s="251"/>
      <c r="BR76" s="253"/>
      <c r="BS76" s="251"/>
      <c r="BT76" s="251"/>
      <c r="BU76" s="252"/>
      <c r="BV76" s="251"/>
      <c r="BW76" s="251"/>
      <c r="BX76" s="251"/>
      <c r="BY76" s="251"/>
      <c r="BZ76" s="253"/>
      <c r="CA76" s="251"/>
      <c r="CB76" s="251"/>
      <c r="CC76" s="252"/>
      <c r="CD76" s="254"/>
      <c r="CE76" s="254"/>
      <c r="CF76" s="254"/>
      <c r="CG76" s="766"/>
      <c r="CH76" s="791"/>
      <c r="CI76" s="254"/>
      <c r="CJ76" s="254"/>
      <c r="CK76" s="766"/>
      <c r="CL76" s="251"/>
      <c r="CM76" s="251"/>
      <c r="CN76" s="251"/>
      <c r="CO76" s="252"/>
      <c r="CP76" s="251"/>
      <c r="CQ76" s="251"/>
      <c r="CR76" s="251"/>
      <c r="CS76" s="252"/>
      <c r="CT76" s="251">
        <f t="shared" ref="CT76:DC76" si="35">+CT77+CT78</f>
        <v>551</v>
      </c>
      <c r="CU76" s="251">
        <f t="shared" si="35"/>
        <v>565</v>
      </c>
      <c r="CV76" s="790">
        <f t="shared" si="35"/>
        <v>641</v>
      </c>
      <c r="CW76" s="252">
        <f t="shared" si="35"/>
        <v>644</v>
      </c>
      <c r="CX76" s="790">
        <f t="shared" si="35"/>
        <v>677</v>
      </c>
      <c r="CY76" s="790">
        <f t="shared" si="35"/>
        <v>665</v>
      </c>
      <c r="CZ76" s="790">
        <f t="shared" si="35"/>
        <v>682</v>
      </c>
      <c r="DA76" s="252">
        <f t="shared" si="35"/>
        <v>676</v>
      </c>
      <c r="DB76" s="790">
        <f t="shared" si="35"/>
        <v>639</v>
      </c>
      <c r="DC76" s="790">
        <f t="shared" si="35"/>
        <v>638</v>
      </c>
      <c r="DD76" s="790">
        <f>+DD77+DD78</f>
        <v>664</v>
      </c>
      <c r="DE76" s="252">
        <f>+DE77+DE78</f>
        <v>706</v>
      </c>
      <c r="DF76" s="790">
        <f>+DF77+DF78</f>
        <v>713</v>
      </c>
      <c r="DG76" s="790">
        <f>+DG77+DG78</f>
        <v>686</v>
      </c>
      <c r="DH76" s="790">
        <f>+DH77+DH78</f>
        <v>668</v>
      </c>
      <c r="DI76" s="790">
        <f t="shared" ref="DI76" si="36">+DI77+DI78</f>
        <v>683</v>
      </c>
      <c r="DK76" s="1163"/>
      <c r="DL76" s="962"/>
      <c r="DM76" s="962"/>
      <c r="DO76" s="962"/>
      <c r="DP76" s="962"/>
      <c r="DQ76" s="962"/>
      <c r="DT76" s="923"/>
    </row>
    <row r="77" spans="1:126" outlineLevel="1">
      <c r="A77" s="252" t="s">
        <v>15</v>
      </c>
      <c r="B77" s="253"/>
      <c r="C77" s="251"/>
      <c r="D77" s="251"/>
      <c r="E77" s="252"/>
      <c r="F77" s="253"/>
      <c r="G77" s="251"/>
      <c r="H77" s="251"/>
      <c r="I77" s="252"/>
      <c r="J77" s="251"/>
      <c r="K77" s="251"/>
      <c r="L77" s="251"/>
      <c r="M77" s="251"/>
      <c r="N77" s="253"/>
      <c r="O77" s="251"/>
      <c r="P77" s="251"/>
      <c r="Q77" s="252"/>
      <c r="R77" s="251"/>
      <c r="S77" s="251"/>
      <c r="T77" s="251"/>
      <c r="U77" s="251"/>
      <c r="V77" s="253"/>
      <c r="W77" s="251"/>
      <c r="X77" s="251"/>
      <c r="Y77" s="252"/>
      <c r="Z77" s="251"/>
      <c r="AA77" s="251"/>
      <c r="AB77" s="251"/>
      <c r="AC77" s="251"/>
      <c r="AD77" s="253"/>
      <c r="AE77" s="251"/>
      <c r="AF77" s="251"/>
      <c r="AG77" s="252"/>
      <c r="AH77" s="251"/>
      <c r="AI77" s="251"/>
      <c r="AJ77" s="251"/>
      <c r="AK77" s="251"/>
      <c r="AL77" s="253"/>
      <c r="AM77" s="251"/>
      <c r="AN77" s="251"/>
      <c r="AO77" s="252"/>
      <c r="AP77" s="251"/>
      <c r="AQ77" s="251"/>
      <c r="AR77" s="251"/>
      <c r="AS77" s="251"/>
      <c r="AT77" s="253"/>
      <c r="AU77" s="251"/>
      <c r="AV77" s="251"/>
      <c r="AW77" s="252"/>
      <c r="AX77" s="251"/>
      <c r="AY77" s="251"/>
      <c r="AZ77" s="251"/>
      <c r="BA77" s="251"/>
      <c r="BB77" s="253"/>
      <c r="BC77" s="251"/>
      <c r="BD77" s="251"/>
      <c r="BE77" s="252"/>
      <c r="BF77" s="251"/>
      <c r="BG77" s="251"/>
      <c r="BH77" s="251"/>
      <c r="BI77" s="251"/>
      <c r="BJ77" s="253"/>
      <c r="BK77" s="251"/>
      <c r="BL77" s="251"/>
      <c r="BM77" s="252"/>
      <c r="BN77" s="251"/>
      <c r="BO77" s="251"/>
      <c r="BP77" s="251"/>
      <c r="BQ77" s="251"/>
      <c r="BR77" s="253"/>
      <c r="BS77" s="251"/>
      <c r="BT77" s="251"/>
      <c r="BU77" s="252"/>
      <c r="BV77" s="251"/>
      <c r="BW77" s="251"/>
      <c r="BX77" s="251"/>
      <c r="BY77" s="251"/>
      <c r="BZ77" s="253"/>
      <c r="CA77" s="251"/>
      <c r="CB77" s="251"/>
      <c r="CC77" s="252"/>
      <c r="CD77" s="254"/>
      <c r="CE77" s="254"/>
      <c r="CF77" s="254"/>
      <c r="CG77" s="766"/>
      <c r="CH77" s="791"/>
      <c r="CI77" s="254"/>
      <c r="CJ77" s="369"/>
      <c r="CK77" s="748"/>
      <c r="CL77" s="251"/>
      <c r="CM77" s="251"/>
      <c r="CN77" s="251"/>
      <c r="CO77" s="252"/>
      <c r="CP77" s="251"/>
      <c r="CQ77" s="251"/>
      <c r="CR77" s="251"/>
      <c r="CS77" s="252"/>
      <c r="CT77" s="251">
        <v>196</v>
      </c>
      <c r="CU77" s="251">
        <v>208</v>
      </c>
      <c r="CV77" s="790">
        <v>255</v>
      </c>
      <c r="CW77" s="252">
        <v>236</v>
      </c>
      <c r="CX77" s="790">
        <v>260</v>
      </c>
      <c r="CY77" s="790">
        <v>255</v>
      </c>
      <c r="CZ77" s="790">
        <v>263</v>
      </c>
      <c r="DA77" s="252">
        <v>228</v>
      </c>
      <c r="DB77" s="790">
        <v>246</v>
      </c>
      <c r="DC77" s="790">
        <v>236</v>
      </c>
      <c r="DD77" s="790">
        <v>250</v>
      </c>
      <c r="DE77" s="252">
        <v>256</v>
      </c>
      <c r="DF77" s="790">
        <v>262</v>
      </c>
      <c r="DG77" s="790">
        <v>246</v>
      </c>
      <c r="DH77" s="790">
        <v>238</v>
      </c>
      <c r="DI77" s="790">
        <v>245</v>
      </c>
      <c r="DK77" s="1047"/>
      <c r="DL77" s="962"/>
      <c r="DM77" s="962"/>
      <c r="DO77" s="962"/>
      <c r="DP77" s="962"/>
      <c r="DQ77" s="962"/>
      <c r="DT77" s="931"/>
    </row>
    <row r="78" spans="1:126" outlineLevel="1">
      <c r="A78" s="259" t="s">
        <v>16</v>
      </c>
      <c r="B78" s="257"/>
      <c r="C78" s="258"/>
      <c r="D78" s="258"/>
      <c r="E78" s="259"/>
      <c r="F78" s="257"/>
      <c r="G78" s="258"/>
      <c r="H78" s="258"/>
      <c r="I78" s="259"/>
      <c r="J78" s="258"/>
      <c r="K78" s="258"/>
      <c r="L78" s="258"/>
      <c r="M78" s="258"/>
      <c r="N78" s="257"/>
      <c r="O78" s="258"/>
      <c r="P78" s="258"/>
      <c r="Q78" s="259"/>
      <c r="R78" s="258"/>
      <c r="S78" s="258"/>
      <c r="T78" s="258"/>
      <c r="U78" s="258"/>
      <c r="V78" s="257"/>
      <c r="W78" s="258"/>
      <c r="X78" s="258"/>
      <c r="Y78" s="259"/>
      <c r="Z78" s="258"/>
      <c r="AA78" s="258"/>
      <c r="AB78" s="258"/>
      <c r="AC78" s="258"/>
      <c r="AD78" s="257"/>
      <c r="AE78" s="258"/>
      <c r="AF78" s="258"/>
      <c r="AG78" s="259"/>
      <c r="AH78" s="258"/>
      <c r="AI78" s="258"/>
      <c r="AJ78" s="258"/>
      <c r="AK78" s="258"/>
      <c r="AL78" s="257"/>
      <c r="AM78" s="258"/>
      <c r="AN78" s="258"/>
      <c r="AO78" s="259"/>
      <c r="AP78" s="258"/>
      <c r="AQ78" s="258"/>
      <c r="AR78" s="258"/>
      <c r="AS78" s="258"/>
      <c r="AT78" s="257"/>
      <c r="AU78" s="258"/>
      <c r="AV78" s="258"/>
      <c r="AW78" s="259"/>
      <c r="AX78" s="258"/>
      <c r="AY78" s="258"/>
      <c r="AZ78" s="258"/>
      <c r="BA78" s="258"/>
      <c r="BB78" s="257"/>
      <c r="BC78" s="258"/>
      <c r="BD78" s="258"/>
      <c r="BE78" s="259"/>
      <c r="BF78" s="258"/>
      <c r="BG78" s="258"/>
      <c r="BH78" s="258"/>
      <c r="BI78" s="258"/>
      <c r="BJ78" s="257"/>
      <c r="BK78" s="258"/>
      <c r="BL78" s="258"/>
      <c r="BM78" s="259"/>
      <c r="BN78" s="258"/>
      <c r="BO78" s="258"/>
      <c r="BP78" s="258"/>
      <c r="BQ78" s="258"/>
      <c r="BR78" s="257"/>
      <c r="BS78" s="258"/>
      <c r="BT78" s="258"/>
      <c r="BU78" s="259"/>
      <c r="BV78" s="258"/>
      <c r="BW78" s="258"/>
      <c r="BX78" s="258"/>
      <c r="BY78" s="258"/>
      <c r="BZ78" s="257"/>
      <c r="CA78" s="258"/>
      <c r="CB78" s="258"/>
      <c r="CC78" s="259"/>
      <c r="CD78" s="279"/>
      <c r="CE78" s="279"/>
      <c r="CF78" s="279"/>
      <c r="CG78" s="765"/>
      <c r="CH78" s="279"/>
      <c r="CI78" s="279"/>
      <c r="CJ78" s="85"/>
      <c r="CK78" s="763"/>
      <c r="CL78" s="258"/>
      <c r="CM78" s="258"/>
      <c r="CN78" s="258"/>
      <c r="CO78" s="259"/>
      <c r="CP78" s="258"/>
      <c r="CQ78" s="258"/>
      <c r="CR78" s="258"/>
      <c r="CS78" s="259"/>
      <c r="CT78" s="258">
        <v>355</v>
      </c>
      <c r="CU78" s="258">
        <v>357</v>
      </c>
      <c r="CV78" s="794">
        <v>386</v>
      </c>
      <c r="CW78" s="259">
        <v>408</v>
      </c>
      <c r="CX78" s="810">
        <v>417</v>
      </c>
      <c r="CY78" s="810">
        <v>410</v>
      </c>
      <c r="CZ78" s="795">
        <v>419</v>
      </c>
      <c r="DA78" s="259">
        <v>448</v>
      </c>
      <c r="DB78" s="794">
        <v>393</v>
      </c>
      <c r="DC78" s="794">
        <v>402</v>
      </c>
      <c r="DD78" s="794">
        <v>414</v>
      </c>
      <c r="DE78" s="259">
        <v>450</v>
      </c>
      <c r="DF78" s="794">
        <v>451</v>
      </c>
      <c r="DG78" s="794">
        <v>440</v>
      </c>
      <c r="DH78" s="794">
        <v>430</v>
      </c>
      <c r="DI78" s="794">
        <v>438</v>
      </c>
      <c r="DK78" s="1047"/>
      <c r="DL78" s="962"/>
      <c r="DM78" s="962"/>
      <c r="DO78" s="962"/>
      <c r="DP78" s="962"/>
      <c r="DQ78" s="962"/>
      <c r="DR78" s="159"/>
      <c r="DS78" s="26"/>
      <c r="DT78" s="26"/>
    </row>
    <row r="79" spans="1:126" outlineLevel="1">
      <c r="A79" s="252" t="s">
        <v>380</v>
      </c>
      <c r="B79" s="253"/>
      <c r="C79" s="251"/>
      <c r="D79" s="251"/>
      <c r="E79" s="252"/>
      <c r="F79" s="253"/>
      <c r="G79" s="251"/>
      <c r="H79" s="251"/>
      <c r="I79" s="252"/>
      <c r="J79" s="251"/>
      <c r="K79" s="251"/>
      <c r="L79" s="251"/>
      <c r="M79" s="251"/>
      <c r="N79" s="253"/>
      <c r="O79" s="251"/>
      <c r="P79" s="251"/>
      <c r="Q79" s="252"/>
      <c r="R79" s="251"/>
      <c r="S79" s="251"/>
      <c r="T79" s="251"/>
      <c r="U79" s="251"/>
      <c r="V79" s="253"/>
      <c r="W79" s="251"/>
      <c r="X79" s="251"/>
      <c r="Y79" s="252"/>
      <c r="Z79" s="251"/>
      <c r="AA79" s="251"/>
      <c r="AB79" s="251"/>
      <c r="AC79" s="251"/>
      <c r="AD79" s="253"/>
      <c r="AE79" s="251"/>
      <c r="AF79" s="251"/>
      <c r="AG79" s="252"/>
      <c r="AH79" s="251"/>
      <c r="AI79" s="251"/>
      <c r="AJ79" s="251"/>
      <c r="AK79" s="251"/>
      <c r="AL79" s="253"/>
      <c r="AM79" s="251"/>
      <c r="AN79" s="251"/>
      <c r="AO79" s="252"/>
      <c r="AP79" s="251"/>
      <c r="AQ79" s="251"/>
      <c r="AR79" s="251"/>
      <c r="AS79" s="251"/>
      <c r="AT79" s="253"/>
      <c r="AU79" s="251"/>
      <c r="AV79" s="251"/>
      <c r="AW79" s="252"/>
      <c r="AX79" s="251"/>
      <c r="AY79" s="251"/>
      <c r="AZ79" s="251"/>
      <c r="BA79" s="251"/>
      <c r="BB79" s="253"/>
      <c r="BC79" s="251"/>
      <c r="BD79" s="251"/>
      <c r="BE79" s="252"/>
      <c r="BF79" s="251"/>
      <c r="BG79" s="251"/>
      <c r="BH79" s="251"/>
      <c r="BI79" s="251"/>
      <c r="BJ79" s="253"/>
      <c r="BK79" s="251"/>
      <c r="BL79" s="251"/>
      <c r="BM79" s="252"/>
      <c r="BN79" s="251"/>
      <c r="BO79" s="251"/>
      <c r="BP79" s="251"/>
      <c r="BQ79" s="251"/>
      <c r="BR79" s="253"/>
      <c r="BS79" s="251"/>
      <c r="BT79" s="251"/>
      <c r="BU79" s="252"/>
      <c r="BV79" s="251"/>
      <c r="BW79" s="251"/>
      <c r="BX79" s="251"/>
      <c r="BY79" s="251"/>
      <c r="BZ79" s="253"/>
      <c r="CA79" s="251"/>
      <c r="CB79" s="251"/>
      <c r="CC79" s="252"/>
      <c r="CD79" s="254"/>
      <c r="CE79" s="254"/>
      <c r="CF79" s="254"/>
      <c r="CG79" s="766"/>
      <c r="CH79" s="791"/>
      <c r="CI79" s="254"/>
      <c r="CJ79" s="254"/>
      <c r="CK79" s="766"/>
      <c r="CL79" s="251"/>
      <c r="CM79" s="251"/>
      <c r="CN79" s="251"/>
      <c r="CO79" s="252"/>
      <c r="CP79" s="251"/>
      <c r="CQ79" s="251"/>
      <c r="CR79" s="251"/>
      <c r="CS79" s="252"/>
      <c r="CT79" s="251">
        <f>+CT80+CT81</f>
        <v>269</v>
      </c>
      <c r="CU79" s="251">
        <f>+CU80+CU81</f>
        <v>282</v>
      </c>
      <c r="CV79" s="790">
        <f>+CV80+CV81</f>
        <v>392</v>
      </c>
      <c r="CW79" s="252">
        <f>+CW80+CW81</f>
        <v>365</v>
      </c>
      <c r="CX79" s="790">
        <f t="shared" ref="CX79:DC79" si="37">+CX80+CX81</f>
        <v>358</v>
      </c>
      <c r="CY79" s="790">
        <f t="shared" si="37"/>
        <v>394</v>
      </c>
      <c r="CZ79" s="790">
        <f t="shared" si="37"/>
        <v>466</v>
      </c>
      <c r="DA79" s="252">
        <f t="shared" si="37"/>
        <v>429</v>
      </c>
      <c r="DB79" s="790">
        <f t="shared" si="37"/>
        <v>396</v>
      </c>
      <c r="DC79" s="790">
        <f t="shared" si="37"/>
        <v>404</v>
      </c>
      <c r="DD79" s="790">
        <f>+DD80+DD81</f>
        <v>447</v>
      </c>
      <c r="DE79" s="252">
        <f>+DE80+DE81</f>
        <v>498</v>
      </c>
      <c r="DF79" s="790">
        <f>+DF80+DF81</f>
        <v>445</v>
      </c>
      <c r="DG79" s="790">
        <f>+DG80+DG81</f>
        <v>452</v>
      </c>
      <c r="DH79" s="790">
        <f>+DH80+DH81</f>
        <v>863</v>
      </c>
      <c r="DI79" s="790">
        <f t="shared" ref="DI79" si="38">+DI80+DI81</f>
        <v>600</v>
      </c>
      <c r="DK79" s="1163"/>
      <c r="DL79" s="962"/>
      <c r="DM79" s="962"/>
      <c r="DO79" s="962"/>
      <c r="DP79" s="962"/>
      <c r="DQ79" s="962"/>
      <c r="DS79" s="26"/>
      <c r="DT79" s="26"/>
      <c r="DV79" s="988"/>
    </row>
    <row r="80" spans="1:126" outlineLevel="1">
      <c r="A80" s="252" t="s">
        <v>34</v>
      </c>
      <c r="B80" s="253"/>
      <c r="C80" s="251"/>
      <c r="D80" s="251"/>
      <c r="E80" s="252"/>
      <c r="F80" s="253"/>
      <c r="G80" s="251"/>
      <c r="H80" s="251"/>
      <c r="I80" s="252"/>
      <c r="J80" s="251"/>
      <c r="K80" s="251"/>
      <c r="L80" s="251"/>
      <c r="M80" s="251"/>
      <c r="N80" s="253"/>
      <c r="O80" s="251"/>
      <c r="P80" s="251"/>
      <c r="Q80" s="252"/>
      <c r="R80" s="251"/>
      <c r="S80" s="251"/>
      <c r="T80" s="251"/>
      <c r="U80" s="251"/>
      <c r="V80" s="253"/>
      <c r="W80" s="251"/>
      <c r="X80" s="251"/>
      <c r="Y80" s="252"/>
      <c r="Z80" s="251"/>
      <c r="AA80" s="251"/>
      <c r="AB80" s="251"/>
      <c r="AC80" s="251"/>
      <c r="AD80" s="253"/>
      <c r="AE80" s="251"/>
      <c r="AF80" s="251"/>
      <c r="AG80" s="252"/>
      <c r="AH80" s="251"/>
      <c r="AI80" s="251"/>
      <c r="AJ80" s="251"/>
      <c r="AK80" s="251"/>
      <c r="AL80" s="253"/>
      <c r="AM80" s="251"/>
      <c r="AN80" s="251"/>
      <c r="AO80" s="252"/>
      <c r="AP80" s="251"/>
      <c r="AQ80" s="251"/>
      <c r="AR80" s="251"/>
      <c r="AS80" s="251"/>
      <c r="AT80" s="253"/>
      <c r="AU80" s="251"/>
      <c r="AV80" s="251"/>
      <c r="AW80" s="252"/>
      <c r="AX80" s="251"/>
      <c r="AY80" s="251"/>
      <c r="AZ80" s="251"/>
      <c r="BA80" s="251"/>
      <c r="BB80" s="253"/>
      <c r="BC80" s="251"/>
      <c r="BD80" s="251"/>
      <c r="BE80" s="252"/>
      <c r="BF80" s="251"/>
      <c r="BG80" s="251"/>
      <c r="BH80" s="251"/>
      <c r="BI80" s="251"/>
      <c r="BJ80" s="253"/>
      <c r="BK80" s="251"/>
      <c r="BL80" s="251"/>
      <c r="BM80" s="252"/>
      <c r="BN80" s="251"/>
      <c r="BO80" s="251"/>
      <c r="BP80" s="251"/>
      <c r="BQ80" s="251"/>
      <c r="BR80" s="253"/>
      <c r="BS80" s="251"/>
      <c r="BT80" s="251"/>
      <c r="BU80" s="252"/>
      <c r="BV80" s="251"/>
      <c r="BW80" s="251"/>
      <c r="BX80" s="251"/>
      <c r="BY80" s="251"/>
      <c r="BZ80" s="253"/>
      <c r="CA80" s="251"/>
      <c r="CB80" s="251"/>
      <c r="CC80" s="252"/>
      <c r="CD80" s="254"/>
      <c r="CE80" s="254"/>
      <c r="CF80" s="254"/>
      <c r="CG80" s="766"/>
      <c r="CH80" s="791"/>
      <c r="CI80" s="254"/>
      <c r="CJ80" s="369"/>
      <c r="CK80" s="748"/>
      <c r="CL80" s="251"/>
      <c r="CM80" s="251"/>
      <c r="CN80" s="251"/>
      <c r="CO80" s="252"/>
      <c r="CP80" s="251"/>
      <c r="CQ80" s="251"/>
      <c r="CR80" s="251"/>
      <c r="CS80" s="252"/>
      <c r="CT80" s="251"/>
      <c r="CU80" s="251"/>
      <c r="CV80" s="790"/>
      <c r="CW80" s="252"/>
      <c r="CX80" s="790"/>
      <c r="CY80" s="790"/>
      <c r="CZ80" s="790"/>
      <c r="DA80" s="252"/>
      <c r="DB80" s="790"/>
      <c r="DC80" s="790"/>
      <c r="DD80" s="790"/>
      <c r="DE80" s="252"/>
      <c r="DF80" s="790"/>
      <c r="DG80" s="790"/>
      <c r="DH80" s="790"/>
      <c r="DI80" s="790"/>
      <c r="DK80" s="1163"/>
      <c r="DL80" s="962"/>
      <c r="DM80" s="962"/>
      <c r="DO80" s="962"/>
      <c r="DP80" s="962"/>
      <c r="DQ80" s="962"/>
      <c r="DS80" s="1175"/>
      <c r="DT80" s="1175"/>
    </row>
    <row r="81" spans="1:126" outlineLevel="1">
      <c r="A81" s="259" t="s">
        <v>19</v>
      </c>
      <c r="B81" s="257"/>
      <c r="C81" s="258"/>
      <c r="D81" s="258"/>
      <c r="E81" s="259"/>
      <c r="F81" s="257"/>
      <c r="G81" s="258"/>
      <c r="H81" s="258"/>
      <c r="I81" s="259"/>
      <c r="J81" s="258"/>
      <c r="K81" s="258"/>
      <c r="L81" s="258"/>
      <c r="M81" s="258"/>
      <c r="N81" s="257"/>
      <c r="O81" s="258"/>
      <c r="P81" s="258"/>
      <c r="Q81" s="259"/>
      <c r="R81" s="258"/>
      <c r="S81" s="258"/>
      <c r="T81" s="258"/>
      <c r="U81" s="258"/>
      <c r="V81" s="257"/>
      <c r="W81" s="258"/>
      <c r="X81" s="258"/>
      <c r="Y81" s="259"/>
      <c r="Z81" s="258"/>
      <c r="AA81" s="258"/>
      <c r="AB81" s="258"/>
      <c r="AC81" s="258"/>
      <c r="AD81" s="257"/>
      <c r="AE81" s="258"/>
      <c r="AF81" s="258"/>
      <c r="AG81" s="259"/>
      <c r="AH81" s="258"/>
      <c r="AI81" s="258"/>
      <c r="AJ81" s="258"/>
      <c r="AK81" s="258"/>
      <c r="AL81" s="257"/>
      <c r="AM81" s="258"/>
      <c r="AN81" s="258"/>
      <c r="AO81" s="259"/>
      <c r="AP81" s="258"/>
      <c r="AQ81" s="258"/>
      <c r="AR81" s="258"/>
      <c r="AS81" s="258"/>
      <c r="AT81" s="257"/>
      <c r="AU81" s="258"/>
      <c r="AV81" s="258"/>
      <c r="AW81" s="259"/>
      <c r="AX81" s="258"/>
      <c r="AY81" s="258"/>
      <c r="AZ81" s="258"/>
      <c r="BA81" s="258"/>
      <c r="BB81" s="257"/>
      <c r="BC81" s="258"/>
      <c r="BD81" s="258"/>
      <c r="BE81" s="259"/>
      <c r="BF81" s="258"/>
      <c r="BG81" s="258"/>
      <c r="BH81" s="258"/>
      <c r="BI81" s="258"/>
      <c r="BJ81" s="257"/>
      <c r="BK81" s="258"/>
      <c r="BL81" s="258"/>
      <c r="BM81" s="259"/>
      <c r="BN81" s="258"/>
      <c r="BO81" s="258"/>
      <c r="BP81" s="258"/>
      <c r="BQ81" s="258"/>
      <c r="BR81" s="257"/>
      <c r="BS81" s="258"/>
      <c r="BT81" s="258"/>
      <c r="BU81" s="259"/>
      <c r="BV81" s="258"/>
      <c r="BW81" s="258"/>
      <c r="BX81" s="258"/>
      <c r="BY81" s="258"/>
      <c r="BZ81" s="257"/>
      <c r="CA81" s="258"/>
      <c r="CB81" s="258"/>
      <c r="CC81" s="259"/>
      <c r="CD81" s="279"/>
      <c r="CE81" s="279"/>
      <c r="CF81" s="279"/>
      <c r="CG81" s="765"/>
      <c r="CH81" s="279"/>
      <c r="CI81" s="279"/>
      <c r="CJ81" s="85"/>
      <c r="CK81" s="763"/>
      <c r="CL81" s="258"/>
      <c r="CM81" s="258"/>
      <c r="CN81" s="258"/>
      <c r="CO81" s="259"/>
      <c r="CP81" s="258"/>
      <c r="CQ81" s="258"/>
      <c r="CR81" s="258"/>
      <c r="CS81" s="259"/>
      <c r="CT81" s="258">
        <v>269</v>
      </c>
      <c r="CU81" s="258">
        <v>282</v>
      </c>
      <c r="CV81" s="794">
        <v>392</v>
      </c>
      <c r="CW81" s="259">
        <v>365</v>
      </c>
      <c r="CX81" s="810">
        <v>358</v>
      </c>
      <c r="CY81" s="810">
        <v>394</v>
      </c>
      <c r="CZ81" s="795">
        <v>466</v>
      </c>
      <c r="DA81" s="259">
        <v>429</v>
      </c>
      <c r="DB81" s="794">
        <v>396</v>
      </c>
      <c r="DC81" s="794">
        <v>404</v>
      </c>
      <c r="DD81" s="794">
        <v>447</v>
      </c>
      <c r="DE81" s="259">
        <v>498</v>
      </c>
      <c r="DF81" s="794">
        <v>445</v>
      </c>
      <c r="DG81" s="794">
        <v>452</v>
      </c>
      <c r="DH81" s="794">
        <v>863</v>
      </c>
      <c r="DI81" s="794">
        <v>600</v>
      </c>
      <c r="DK81" s="1047"/>
      <c r="DL81" s="962"/>
      <c r="DM81" s="962"/>
      <c r="DO81" s="962"/>
      <c r="DP81" s="962"/>
      <c r="DQ81" s="962"/>
      <c r="DS81" s="1045"/>
      <c r="DT81" s="931"/>
    </row>
    <row r="82" spans="1:126" outlineLevel="1">
      <c r="A82" s="252" t="s">
        <v>50</v>
      </c>
      <c r="B82" s="253"/>
      <c r="C82" s="251"/>
      <c r="D82" s="251"/>
      <c r="E82" s="252"/>
      <c r="F82" s="253"/>
      <c r="G82" s="251"/>
      <c r="H82" s="251"/>
      <c r="I82" s="252"/>
      <c r="J82" s="251"/>
      <c r="K82" s="251"/>
      <c r="L82" s="251"/>
      <c r="M82" s="251"/>
      <c r="N82" s="253"/>
      <c r="O82" s="251"/>
      <c r="P82" s="251"/>
      <c r="Q82" s="252"/>
      <c r="R82" s="251"/>
      <c r="S82" s="251"/>
      <c r="T82" s="251"/>
      <c r="U82" s="251"/>
      <c r="V82" s="253"/>
      <c r="W82" s="251"/>
      <c r="X82" s="251"/>
      <c r="Y82" s="252"/>
      <c r="Z82" s="251"/>
      <c r="AA82" s="251"/>
      <c r="AB82" s="251"/>
      <c r="AC82" s="251"/>
      <c r="AD82" s="253"/>
      <c r="AE82" s="251"/>
      <c r="AF82" s="251"/>
      <c r="AG82" s="252"/>
      <c r="AH82" s="251"/>
      <c r="AI82" s="251"/>
      <c r="AJ82" s="251"/>
      <c r="AK82" s="251"/>
      <c r="AL82" s="253"/>
      <c r="AM82" s="251"/>
      <c r="AN82" s="251"/>
      <c r="AO82" s="252"/>
      <c r="AP82" s="251"/>
      <c r="AQ82" s="251"/>
      <c r="AR82" s="251"/>
      <c r="AS82" s="251"/>
      <c r="AT82" s="253"/>
      <c r="AU82" s="251"/>
      <c r="AV82" s="251"/>
      <c r="AW82" s="252"/>
      <c r="AX82" s="251"/>
      <c r="AY82" s="251"/>
      <c r="AZ82" s="251"/>
      <c r="BA82" s="251"/>
      <c r="BB82" s="253"/>
      <c r="BC82" s="251"/>
      <c r="BD82" s="251"/>
      <c r="BE82" s="252"/>
      <c r="BF82" s="251"/>
      <c r="BG82" s="251"/>
      <c r="BH82" s="251"/>
      <c r="BI82" s="251"/>
      <c r="BJ82" s="253"/>
      <c r="BK82" s="251"/>
      <c r="BL82" s="251"/>
      <c r="BM82" s="252"/>
      <c r="BN82" s="251"/>
      <c r="BO82" s="251"/>
      <c r="BP82" s="251"/>
      <c r="BQ82" s="251"/>
      <c r="BR82" s="253"/>
      <c r="BS82" s="251"/>
      <c r="BT82" s="251"/>
      <c r="BU82" s="252"/>
      <c r="BV82" s="251"/>
      <c r="BW82" s="251"/>
      <c r="BX82" s="251"/>
      <c r="BY82" s="251"/>
      <c r="BZ82" s="253"/>
      <c r="CA82" s="251"/>
      <c r="CB82" s="251"/>
      <c r="CC82" s="252"/>
      <c r="CD82" s="269"/>
      <c r="CE82" s="269"/>
      <c r="CF82" s="269"/>
      <c r="CG82" s="846"/>
      <c r="CH82" s="797"/>
      <c r="CI82" s="269"/>
      <c r="CJ82" s="269"/>
      <c r="CK82" s="846"/>
      <c r="CL82" s="579"/>
      <c r="CM82" s="579"/>
      <c r="CN82" s="579"/>
      <c r="CO82" s="848"/>
      <c r="CP82" s="579"/>
      <c r="CQ82" s="579"/>
      <c r="CR82" s="579"/>
      <c r="CS82" s="848"/>
      <c r="CT82" s="579">
        <f>(CT29+CT79)/CT12</f>
        <v>0.18806889791345749</v>
      </c>
      <c r="CU82" s="579">
        <f>(CU29+CU79)/CU12</f>
        <v>0.19791845125920851</v>
      </c>
      <c r="CV82" s="803">
        <f>(CV29+CV79)/CV12</f>
        <v>0.19232725731242051</v>
      </c>
      <c r="CW82" s="848">
        <f>(CW29+CW79)/CW12</f>
        <v>0.2025236593059937</v>
      </c>
      <c r="CX82" s="803">
        <v>0.19700000000000001</v>
      </c>
      <c r="CY82" s="803">
        <v>0.20899999999999999</v>
      </c>
      <c r="CZ82" s="803">
        <v>0.22500000000000001</v>
      </c>
      <c r="DA82" s="848">
        <v>0.20499999999999999</v>
      </c>
      <c r="DB82" s="803">
        <v>0.19700000000000001</v>
      </c>
      <c r="DC82" s="803">
        <v>0.20399999999999999</v>
      </c>
      <c r="DD82" s="803">
        <v>0.20599999999999999</v>
      </c>
      <c r="DE82" s="848">
        <v>0.214</v>
      </c>
      <c r="DF82" s="803">
        <v>0.214</v>
      </c>
      <c r="DG82" s="803">
        <v>0.214</v>
      </c>
      <c r="DH82" s="868">
        <v>0.24299999999999999</v>
      </c>
      <c r="DI82" s="868">
        <v>0.22138344403045521</v>
      </c>
      <c r="DK82" s="1046"/>
      <c r="DL82" s="963"/>
      <c r="DM82" s="963"/>
      <c r="DO82" s="1129"/>
      <c r="DP82" s="1129"/>
      <c r="DQ82" s="1129"/>
    </row>
    <row r="83" spans="1:126">
      <c r="A83" s="252" t="s">
        <v>51</v>
      </c>
      <c r="B83" s="253"/>
      <c r="C83" s="251"/>
      <c r="D83" s="251"/>
      <c r="E83" s="252"/>
      <c r="F83" s="253"/>
      <c r="G83" s="251"/>
      <c r="H83" s="251"/>
      <c r="I83" s="252"/>
      <c r="J83" s="251"/>
      <c r="K83" s="251"/>
      <c r="L83" s="251"/>
      <c r="M83" s="251"/>
      <c r="N83" s="253"/>
      <c r="O83" s="251"/>
      <c r="P83" s="251"/>
      <c r="Q83" s="252"/>
      <c r="R83" s="251"/>
      <c r="S83" s="251"/>
      <c r="T83" s="251"/>
      <c r="U83" s="251"/>
      <c r="V83" s="253"/>
      <c r="W83" s="251"/>
      <c r="X83" s="251"/>
      <c r="Y83" s="252"/>
      <c r="Z83" s="251"/>
      <c r="AA83" s="251"/>
      <c r="AB83" s="251"/>
      <c r="AC83" s="251"/>
      <c r="AD83" s="253"/>
      <c r="AE83" s="251"/>
      <c r="AF83" s="251"/>
      <c r="AG83" s="252"/>
      <c r="AH83" s="251"/>
      <c r="AI83" s="251"/>
      <c r="AJ83" s="251"/>
      <c r="AK83" s="251"/>
      <c r="AL83" s="253"/>
      <c r="AM83" s="251"/>
      <c r="AN83" s="251"/>
      <c r="AO83" s="252"/>
      <c r="AP83" s="251"/>
      <c r="AQ83" s="251"/>
      <c r="AR83" s="251"/>
      <c r="AS83" s="251"/>
      <c r="AT83" s="253"/>
      <c r="AU83" s="251"/>
      <c r="AV83" s="251"/>
      <c r="AW83" s="252"/>
      <c r="AX83" s="251"/>
      <c r="AY83" s="251"/>
      <c r="AZ83" s="251"/>
      <c r="BA83" s="251"/>
      <c r="BB83" s="253"/>
      <c r="BC83" s="251"/>
      <c r="BD83" s="251"/>
      <c r="BE83" s="252"/>
      <c r="BF83" s="251"/>
      <c r="BG83" s="251"/>
      <c r="BH83" s="251"/>
      <c r="BI83" s="251"/>
      <c r="BJ83" s="253"/>
      <c r="BK83" s="251"/>
      <c r="BL83" s="251"/>
      <c r="BM83" s="252"/>
      <c r="BN83" s="251"/>
      <c r="BO83" s="251"/>
      <c r="BP83" s="251"/>
      <c r="BQ83" s="251"/>
      <c r="BR83" s="253"/>
      <c r="BS83" s="251"/>
      <c r="BT83" s="251"/>
      <c r="BU83" s="252"/>
      <c r="BV83" s="251"/>
      <c r="BW83" s="251"/>
      <c r="BX83" s="251"/>
      <c r="BY83" s="251"/>
      <c r="BZ83" s="253"/>
      <c r="CA83" s="251"/>
      <c r="CB83" s="251"/>
      <c r="CC83" s="252"/>
      <c r="CD83" s="269"/>
      <c r="CE83" s="269"/>
      <c r="CF83" s="269"/>
      <c r="CG83" s="846"/>
      <c r="CH83" s="797"/>
      <c r="CI83" s="269"/>
      <c r="CJ83" s="269"/>
      <c r="CK83" s="846"/>
      <c r="CL83" s="579"/>
      <c r="CM83" s="579"/>
      <c r="CN83" s="579"/>
      <c r="CO83" s="848"/>
      <c r="CP83" s="579"/>
      <c r="CQ83" s="579"/>
      <c r="CR83" s="579"/>
      <c r="CS83" s="848"/>
      <c r="CT83" s="579">
        <f>+(CT29+CT75)/CT12</f>
        <v>0.21378891845213088</v>
      </c>
      <c r="CU83" s="579">
        <f>+(CU29+CU75)/CU12</f>
        <v>0.22211752612643482</v>
      </c>
      <c r="CV83" s="803">
        <f>+(CV29+CV75)/CV12</f>
        <v>0.2194997880457821</v>
      </c>
      <c r="CW83" s="848">
        <f>+(CW29+CW75)/CW12</f>
        <v>0.2279179810725552</v>
      </c>
      <c r="CX83" s="803">
        <v>0.224</v>
      </c>
      <c r="CY83" s="803">
        <v>0.23499999999999999</v>
      </c>
      <c r="CZ83" s="803">
        <v>0.251</v>
      </c>
      <c r="DA83" s="848">
        <v>0.23200000000000001</v>
      </c>
      <c r="DB83" s="803">
        <v>0.22500000000000001</v>
      </c>
      <c r="DC83" s="803">
        <v>0.22900000000000001</v>
      </c>
      <c r="DD83" s="803">
        <v>0.23100000000000001</v>
      </c>
      <c r="DE83" s="848">
        <v>0.23799999999999999</v>
      </c>
      <c r="DF83" s="803">
        <v>0.23899999999999999</v>
      </c>
      <c r="DG83" s="803">
        <v>0.23699999999999999</v>
      </c>
      <c r="DH83" s="868">
        <v>0.26600000000000001</v>
      </c>
      <c r="DI83" s="868">
        <v>0.24351206868621417</v>
      </c>
      <c r="DK83" s="1046"/>
      <c r="DL83" s="963"/>
      <c r="DM83" s="963"/>
      <c r="DO83" s="1129"/>
      <c r="DP83" s="1129"/>
      <c r="DQ83" s="1129"/>
      <c r="DS83" s="1050"/>
    </row>
    <row r="84" spans="1:126" ht="15" customHeight="1">
      <c r="A84" s="252" t="s">
        <v>52</v>
      </c>
      <c r="B84" s="253"/>
      <c r="C84" s="251"/>
      <c r="D84" s="251"/>
      <c r="E84" s="252"/>
      <c r="F84" s="253"/>
      <c r="G84" s="251"/>
      <c r="H84" s="251"/>
      <c r="I84" s="252"/>
      <c r="J84" s="251"/>
      <c r="K84" s="251"/>
      <c r="L84" s="251"/>
      <c r="M84" s="251"/>
      <c r="N84" s="253"/>
      <c r="O84" s="251"/>
      <c r="P84" s="251"/>
      <c r="Q84" s="252"/>
      <c r="R84" s="251"/>
      <c r="S84" s="251"/>
      <c r="T84" s="251"/>
      <c r="U84" s="251"/>
      <c r="V84" s="253"/>
      <c r="W84" s="251"/>
      <c r="X84" s="251"/>
      <c r="Y84" s="252"/>
      <c r="Z84" s="251"/>
      <c r="AA84" s="251"/>
      <c r="AB84" s="251"/>
      <c r="AC84" s="251"/>
      <c r="AD84" s="253"/>
      <c r="AE84" s="251"/>
      <c r="AF84" s="251"/>
      <c r="AG84" s="252"/>
      <c r="AH84" s="251"/>
      <c r="AI84" s="251"/>
      <c r="AJ84" s="251"/>
      <c r="AK84" s="251"/>
      <c r="AL84" s="253"/>
      <c r="AM84" s="251"/>
      <c r="AN84" s="251"/>
      <c r="AO84" s="252"/>
      <c r="AP84" s="251"/>
      <c r="AQ84" s="251"/>
      <c r="AR84" s="251"/>
      <c r="AS84" s="251"/>
      <c r="AT84" s="253"/>
      <c r="AU84" s="251"/>
      <c r="AV84" s="251"/>
      <c r="AW84" s="252"/>
      <c r="AX84" s="251"/>
      <c r="AY84" s="251"/>
      <c r="AZ84" s="251"/>
      <c r="BA84" s="251"/>
      <c r="BB84" s="253"/>
      <c r="BC84" s="251"/>
      <c r="BD84" s="251"/>
      <c r="BE84" s="252"/>
      <c r="BF84" s="251"/>
      <c r="BG84" s="251"/>
      <c r="BH84" s="251"/>
      <c r="BI84" s="251"/>
      <c r="BJ84" s="253"/>
      <c r="BK84" s="251"/>
      <c r="BL84" s="251"/>
      <c r="BM84" s="252"/>
      <c r="BN84" s="251"/>
      <c r="BO84" s="251"/>
      <c r="BP84" s="251"/>
      <c r="BQ84" s="251"/>
      <c r="BR84" s="253"/>
      <c r="BS84" s="251"/>
      <c r="BT84" s="251"/>
      <c r="BU84" s="252"/>
      <c r="BV84" s="251"/>
      <c r="BW84" s="251"/>
      <c r="BX84" s="251"/>
      <c r="BY84" s="251"/>
      <c r="BZ84" s="253"/>
      <c r="CA84" s="251"/>
      <c r="CB84" s="251"/>
      <c r="CC84" s="252"/>
      <c r="CD84" s="269"/>
      <c r="CE84" s="269"/>
      <c r="CF84" s="269"/>
      <c r="CG84" s="846"/>
      <c r="CH84" s="797"/>
      <c r="CI84" s="269"/>
      <c r="CJ84" s="269"/>
      <c r="CK84" s="846"/>
      <c r="CL84" s="579"/>
      <c r="CM84" s="579"/>
      <c r="CN84" s="579"/>
      <c r="CO84" s="848"/>
      <c r="CP84" s="579"/>
      <c r="CQ84" s="579"/>
      <c r="CR84" s="579"/>
      <c r="CS84" s="848"/>
      <c r="CT84" s="579">
        <f>+(CT64+CT75)/CT12</f>
        <v>0.21901694440554545</v>
      </c>
      <c r="CU84" s="579">
        <f>+(CU64+CU75)/CU12</f>
        <v>0.22395922562960424</v>
      </c>
      <c r="CV84" s="803">
        <f>+(CV64+CV75)/CV12</f>
        <v>0.23895718524798643</v>
      </c>
      <c r="CW84" s="848">
        <f>+(CW64+CW75)/CW12</f>
        <v>0.23245268138801262</v>
      </c>
      <c r="CX84" s="803">
        <v>0.23400000000000001</v>
      </c>
      <c r="CY84" s="803">
        <v>0.23799999999999999</v>
      </c>
      <c r="CZ84" s="803">
        <v>0.248</v>
      </c>
      <c r="DA84" s="848">
        <v>0.23499999999999999</v>
      </c>
      <c r="DB84" s="803">
        <v>0.224</v>
      </c>
      <c r="DC84" s="803">
        <v>0.23100000000000001</v>
      </c>
      <c r="DD84" s="803">
        <v>0.23699999999999999</v>
      </c>
      <c r="DE84" s="848">
        <v>0.24</v>
      </c>
      <c r="DF84" s="803">
        <v>0.245</v>
      </c>
      <c r="DG84" s="803">
        <v>0.245</v>
      </c>
      <c r="DH84" s="868">
        <v>0.26300000000000001</v>
      </c>
      <c r="DI84" s="868">
        <v>0.2566985258383282</v>
      </c>
      <c r="DK84" s="1046"/>
      <c r="DL84" s="963"/>
      <c r="DM84" s="963"/>
      <c r="DO84" s="1129"/>
      <c r="DP84" s="1129"/>
      <c r="DQ84" s="1129"/>
    </row>
    <row r="85" spans="1:126" ht="15" customHeight="1">
      <c r="A85" s="252"/>
      <c r="B85" s="253"/>
      <c r="C85" s="251"/>
      <c r="D85" s="251"/>
      <c r="E85" s="252"/>
      <c r="F85" s="253"/>
      <c r="G85" s="251"/>
      <c r="H85" s="251"/>
      <c r="I85" s="252"/>
      <c r="J85" s="251"/>
      <c r="K85" s="251"/>
      <c r="L85" s="251"/>
      <c r="M85" s="251"/>
      <c r="N85" s="253"/>
      <c r="O85" s="251"/>
      <c r="P85" s="251"/>
      <c r="Q85" s="252"/>
      <c r="R85" s="251"/>
      <c r="S85" s="251"/>
      <c r="T85" s="251"/>
      <c r="U85" s="251"/>
      <c r="V85" s="253"/>
      <c r="W85" s="251"/>
      <c r="X85" s="251"/>
      <c r="Y85" s="252"/>
      <c r="Z85" s="251"/>
      <c r="AA85" s="251"/>
      <c r="AB85" s="251"/>
      <c r="AC85" s="251"/>
      <c r="AD85" s="253"/>
      <c r="AE85" s="251"/>
      <c r="AF85" s="251"/>
      <c r="AG85" s="252"/>
      <c r="AH85" s="251"/>
      <c r="AI85" s="251"/>
      <c r="AJ85" s="251"/>
      <c r="AK85" s="251"/>
      <c r="AL85" s="253"/>
      <c r="AM85" s="251"/>
      <c r="AN85" s="251"/>
      <c r="AO85" s="252"/>
      <c r="AP85" s="251"/>
      <c r="AQ85" s="251"/>
      <c r="AR85" s="251"/>
      <c r="AS85" s="251"/>
      <c r="AT85" s="253"/>
      <c r="AU85" s="251"/>
      <c r="AV85" s="251"/>
      <c r="AW85" s="252"/>
      <c r="AX85" s="251"/>
      <c r="AY85" s="251"/>
      <c r="AZ85" s="251"/>
      <c r="BA85" s="251"/>
      <c r="BB85" s="253"/>
      <c r="BC85" s="251"/>
      <c r="BD85" s="251"/>
      <c r="BE85" s="252"/>
      <c r="BF85" s="251"/>
      <c r="BG85" s="251"/>
      <c r="BH85" s="251"/>
      <c r="BI85" s="251"/>
      <c r="BJ85" s="253"/>
      <c r="BK85" s="251"/>
      <c r="BL85" s="251"/>
      <c r="BM85" s="252"/>
      <c r="BN85" s="251"/>
      <c r="BO85" s="251"/>
      <c r="BP85" s="251"/>
      <c r="BQ85" s="251"/>
      <c r="BR85" s="253"/>
      <c r="BS85" s="251"/>
      <c r="BT85" s="251"/>
      <c r="BU85" s="252"/>
      <c r="BV85" s="251"/>
      <c r="BW85" s="251"/>
      <c r="BX85" s="251"/>
      <c r="BY85" s="251"/>
      <c r="BZ85" s="253"/>
      <c r="CA85" s="251"/>
      <c r="CB85" s="251"/>
      <c r="CC85" s="252"/>
      <c r="CD85" s="269"/>
      <c r="CE85" s="269"/>
      <c r="CF85" s="269"/>
      <c r="CG85" s="846"/>
      <c r="CH85" s="797"/>
      <c r="CI85" s="269"/>
      <c r="CJ85" s="87"/>
      <c r="CK85" s="852"/>
      <c r="CL85" s="579"/>
      <c r="CM85" s="579"/>
      <c r="CN85" s="579"/>
      <c r="CO85" s="848"/>
      <c r="CP85" s="579"/>
      <c r="CQ85" s="579"/>
      <c r="CR85" s="579"/>
      <c r="CS85" s="848"/>
      <c r="CT85" s="579"/>
      <c r="CU85" s="579"/>
      <c r="CV85" s="803"/>
      <c r="CW85" s="848"/>
      <c r="CX85" s="803"/>
      <c r="CY85" s="803"/>
      <c r="CZ85" s="803"/>
      <c r="DA85" s="848"/>
      <c r="DB85" s="803"/>
      <c r="DC85" s="803"/>
      <c r="DD85" s="803"/>
      <c r="DE85" s="848"/>
      <c r="DF85" s="803"/>
      <c r="DG85" s="803"/>
      <c r="DH85" s="803"/>
      <c r="DI85" s="803"/>
      <c r="DK85" s="1046"/>
      <c r="DL85" s="963"/>
      <c r="DM85" s="963"/>
      <c r="DO85" s="963"/>
      <c r="DP85" s="963"/>
      <c r="DQ85" s="963"/>
    </row>
    <row r="86" spans="1:126">
      <c r="A86" s="391" t="s">
        <v>48</v>
      </c>
      <c r="B86" s="257"/>
      <c r="C86" s="258"/>
      <c r="D86" s="258"/>
      <c r="E86" s="259"/>
      <c r="F86" s="257"/>
      <c r="G86" s="258"/>
      <c r="H86" s="258"/>
      <c r="I86" s="259"/>
      <c r="J86" s="258"/>
      <c r="K86" s="258"/>
      <c r="L86" s="258"/>
      <c r="M86" s="258"/>
      <c r="N86" s="257"/>
      <c r="O86" s="258"/>
      <c r="P86" s="258"/>
      <c r="Q86" s="259"/>
      <c r="R86" s="258"/>
      <c r="S86" s="258"/>
      <c r="T86" s="258"/>
      <c r="U86" s="258"/>
      <c r="V86" s="257"/>
      <c r="W86" s="258"/>
      <c r="X86" s="258"/>
      <c r="Y86" s="259"/>
      <c r="Z86" s="258"/>
      <c r="AA86" s="258"/>
      <c r="AB86" s="258"/>
      <c r="AC86" s="258"/>
      <c r="AD86" s="257"/>
      <c r="AE86" s="258"/>
      <c r="AF86" s="258"/>
      <c r="AG86" s="259"/>
      <c r="AH86" s="258"/>
      <c r="AI86" s="258"/>
      <c r="AJ86" s="258"/>
      <c r="AK86" s="258"/>
      <c r="AL86" s="257"/>
      <c r="AM86" s="258"/>
      <c r="AN86" s="258"/>
      <c r="AO86" s="259"/>
      <c r="AP86" s="258"/>
      <c r="AQ86" s="258"/>
      <c r="AR86" s="258"/>
      <c r="AS86" s="258"/>
      <c r="AT86" s="257"/>
      <c r="AU86" s="258"/>
      <c r="AV86" s="258"/>
      <c r="AW86" s="259"/>
      <c r="AX86" s="258"/>
      <c r="AY86" s="258"/>
      <c r="AZ86" s="258"/>
      <c r="BA86" s="258"/>
      <c r="BB86" s="257"/>
      <c r="BC86" s="258"/>
      <c r="BD86" s="258"/>
      <c r="BE86" s="259"/>
      <c r="BF86" s="258"/>
      <c r="BG86" s="258"/>
      <c r="BH86" s="258"/>
      <c r="BI86" s="258"/>
      <c r="BJ86" s="257"/>
      <c r="BK86" s="258"/>
      <c r="BL86" s="258"/>
      <c r="BM86" s="259"/>
      <c r="BN86" s="258"/>
      <c r="BO86" s="258"/>
      <c r="BP86" s="258"/>
      <c r="BQ86" s="258"/>
      <c r="BR86" s="257"/>
      <c r="BS86" s="258"/>
      <c r="BT86" s="258"/>
      <c r="BU86" s="259"/>
      <c r="BV86" s="258"/>
      <c r="BW86" s="258"/>
      <c r="BX86" s="258"/>
      <c r="BY86" s="258"/>
      <c r="BZ86" s="257"/>
      <c r="CA86" s="258"/>
      <c r="CB86" s="258"/>
      <c r="CC86" s="259"/>
      <c r="CD86" s="281"/>
      <c r="CE86" s="281"/>
      <c r="CF86" s="281"/>
      <c r="CG86" s="878"/>
      <c r="CH86" s="281"/>
      <c r="CI86" s="281"/>
      <c r="CJ86" s="418"/>
      <c r="CK86" s="767"/>
      <c r="CL86" s="602"/>
      <c r="CM86" s="602"/>
      <c r="CN86" s="602"/>
      <c r="CO86" s="780"/>
      <c r="CP86" s="602"/>
      <c r="CQ86" s="602"/>
      <c r="CR86" s="602"/>
      <c r="CS86" s="780"/>
      <c r="CT86" s="602"/>
      <c r="CU86" s="602"/>
      <c r="CV86" s="804"/>
      <c r="CW86" s="780"/>
      <c r="CX86" s="986"/>
      <c r="CY86" s="804"/>
      <c r="CZ86" s="804"/>
      <c r="DA86" s="780"/>
      <c r="DB86" s="804"/>
      <c r="DC86" s="804"/>
      <c r="DD86" s="804"/>
      <c r="DE86" s="780"/>
      <c r="DF86" s="804"/>
      <c r="DG86" s="804"/>
      <c r="DH86" s="804"/>
      <c r="DI86" s="804"/>
      <c r="DK86" s="1162"/>
      <c r="DL86" s="1134"/>
      <c r="DM86" s="1134"/>
      <c r="DO86" s="1134"/>
      <c r="DP86" s="1134"/>
      <c r="DQ86" s="1134"/>
    </row>
    <row r="87" spans="1:126">
      <c r="A87" s="387" t="s">
        <v>2</v>
      </c>
      <c r="B87" s="253"/>
      <c r="C87" s="251"/>
      <c r="D87" s="251"/>
      <c r="E87" s="252"/>
      <c r="F87" s="253"/>
      <c r="G87" s="251"/>
      <c r="H87" s="251"/>
      <c r="I87" s="252"/>
      <c r="J87" s="251"/>
      <c r="K87" s="251"/>
      <c r="L87" s="251"/>
      <c r="M87" s="251"/>
      <c r="N87" s="253"/>
      <c r="O87" s="251"/>
      <c r="P87" s="251"/>
      <c r="Q87" s="252"/>
      <c r="R87" s="251"/>
      <c r="S87" s="251"/>
      <c r="T87" s="251"/>
      <c r="U87" s="251"/>
      <c r="V87" s="253"/>
      <c r="W87" s="251"/>
      <c r="X87" s="251"/>
      <c r="Y87" s="252"/>
      <c r="Z87" s="251"/>
      <c r="AA87" s="251"/>
      <c r="AB87" s="251"/>
      <c r="AC87" s="251"/>
      <c r="AD87" s="253"/>
      <c r="AE87" s="251"/>
      <c r="AF87" s="251"/>
      <c r="AG87" s="252"/>
      <c r="AH87" s="251"/>
      <c r="AI87" s="251"/>
      <c r="AJ87" s="251"/>
      <c r="AK87" s="251"/>
      <c r="AL87" s="253"/>
      <c r="AM87" s="251"/>
      <c r="AN87" s="251"/>
      <c r="AO87" s="252"/>
      <c r="AP87" s="251"/>
      <c r="AQ87" s="251"/>
      <c r="AR87" s="251"/>
      <c r="AS87" s="251"/>
      <c r="AT87" s="253"/>
      <c r="AU87" s="251"/>
      <c r="AV87" s="251"/>
      <c r="AW87" s="252"/>
      <c r="AX87" s="251"/>
      <c r="AY87" s="251"/>
      <c r="AZ87" s="251"/>
      <c r="BA87" s="251"/>
      <c r="BB87" s="253"/>
      <c r="BC87" s="251"/>
      <c r="BD87" s="251"/>
      <c r="BE87" s="252"/>
      <c r="BF87" s="251"/>
      <c r="BG87" s="251"/>
      <c r="BH87" s="251"/>
      <c r="BI87" s="251"/>
      <c r="BJ87" s="253"/>
      <c r="BK87" s="251"/>
      <c r="BL87" s="251"/>
      <c r="BM87" s="252"/>
      <c r="BN87" s="251"/>
      <c r="BO87" s="251"/>
      <c r="BP87" s="251"/>
      <c r="BQ87" s="251"/>
      <c r="BR87" s="253"/>
      <c r="BS87" s="251"/>
      <c r="BT87" s="251"/>
      <c r="BU87" s="252"/>
      <c r="BV87" s="251"/>
      <c r="BW87" s="251"/>
      <c r="BX87" s="251"/>
      <c r="BY87" s="251"/>
      <c r="BZ87" s="253"/>
      <c r="CA87" s="251"/>
      <c r="CB87" s="251"/>
      <c r="CC87" s="252"/>
      <c r="CD87" s="255"/>
      <c r="CE87" s="255"/>
      <c r="CF87" s="255"/>
      <c r="CG87" s="760"/>
      <c r="CH87" s="792"/>
      <c r="CI87" s="255"/>
      <c r="CJ87" s="411"/>
      <c r="CK87" s="749"/>
      <c r="CL87" s="255"/>
      <c r="CM87" s="255"/>
      <c r="CN87" s="255"/>
      <c r="CO87" s="760"/>
      <c r="CP87" s="255"/>
      <c r="CQ87" s="255"/>
      <c r="CR87" s="255"/>
      <c r="CS87" s="760"/>
      <c r="CT87" s="255">
        <v>7640</v>
      </c>
      <c r="CU87" s="255">
        <v>8395</v>
      </c>
      <c r="CV87" s="792">
        <v>8627</v>
      </c>
      <c r="CW87" s="760">
        <v>8814</v>
      </c>
      <c r="CX87" s="792">
        <v>8723</v>
      </c>
      <c r="CY87" s="792">
        <v>9243</v>
      </c>
      <c r="CZ87" s="792">
        <v>8840</v>
      </c>
      <c r="DA87" s="760">
        <v>8500</v>
      </c>
      <c r="DB87" s="792">
        <v>8520</v>
      </c>
      <c r="DC87" s="792">
        <v>9293</v>
      </c>
      <c r="DD87" s="792">
        <v>9125</v>
      </c>
      <c r="DE87" s="760">
        <v>9577</v>
      </c>
      <c r="DF87" s="792">
        <v>10125</v>
      </c>
      <c r="DG87" s="805">
        <v>10279</v>
      </c>
      <c r="DH87" s="805">
        <v>10240</v>
      </c>
      <c r="DI87" s="792">
        <v>10128</v>
      </c>
      <c r="DJ87" s="1028"/>
      <c r="DK87" s="1047"/>
      <c r="DL87" s="962"/>
      <c r="DM87" s="962"/>
      <c r="DN87" s="1028"/>
      <c r="DO87" s="962"/>
      <c r="DP87" s="962"/>
      <c r="DQ87" s="962"/>
      <c r="DR87" s="1028"/>
      <c r="DS87" s="1113"/>
      <c r="DT87" s="1119"/>
      <c r="DU87" s="924"/>
      <c r="DV87" s="960"/>
    </row>
    <row r="88" spans="1:126">
      <c r="A88" s="387" t="s">
        <v>399</v>
      </c>
      <c r="B88" s="253"/>
      <c r="C88" s="790"/>
      <c r="D88" s="790"/>
      <c r="E88" s="252"/>
      <c r="F88" s="253"/>
      <c r="G88" s="790"/>
      <c r="H88" s="790"/>
      <c r="I88" s="252"/>
      <c r="J88" s="790"/>
      <c r="K88" s="790"/>
      <c r="L88" s="790"/>
      <c r="M88" s="790"/>
      <c r="N88" s="253"/>
      <c r="O88" s="790"/>
      <c r="P88" s="790"/>
      <c r="Q88" s="252"/>
      <c r="R88" s="790"/>
      <c r="S88" s="790"/>
      <c r="T88" s="790"/>
      <c r="U88" s="790"/>
      <c r="V88" s="253"/>
      <c r="W88" s="790"/>
      <c r="X88" s="790"/>
      <c r="Y88" s="252"/>
      <c r="Z88" s="790"/>
      <c r="AA88" s="790"/>
      <c r="AB88" s="790"/>
      <c r="AC88" s="790"/>
      <c r="AD88" s="253"/>
      <c r="AE88" s="790"/>
      <c r="AF88" s="790"/>
      <c r="AG88" s="252"/>
      <c r="AH88" s="790"/>
      <c r="AI88" s="790"/>
      <c r="AJ88" s="790"/>
      <c r="AK88" s="790"/>
      <c r="AL88" s="253"/>
      <c r="AM88" s="790"/>
      <c r="AN88" s="790"/>
      <c r="AO88" s="252"/>
      <c r="AP88" s="790"/>
      <c r="AQ88" s="790"/>
      <c r="AR88" s="790"/>
      <c r="AS88" s="790"/>
      <c r="AT88" s="253"/>
      <c r="AU88" s="790"/>
      <c r="AV88" s="790"/>
      <c r="AW88" s="252"/>
      <c r="AX88" s="790"/>
      <c r="AY88" s="790"/>
      <c r="AZ88" s="790"/>
      <c r="BA88" s="790"/>
      <c r="BB88" s="253"/>
      <c r="BC88" s="790"/>
      <c r="BD88" s="790"/>
      <c r="BE88" s="252"/>
      <c r="BF88" s="790"/>
      <c r="BG88" s="790"/>
      <c r="BH88" s="790"/>
      <c r="BI88" s="790"/>
      <c r="BJ88" s="253"/>
      <c r="BK88" s="790"/>
      <c r="BL88" s="790"/>
      <c r="BM88" s="252"/>
      <c r="BN88" s="790"/>
      <c r="BO88" s="790"/>
      <c r="BP88" s="790"/>
      <c r="BQ88" s="790"/>
      <c r="BR88" s="253"/>
      <c r="BS88" s="790"/>
      <c r="BT88" s="790"/>
      <c r="BU88" s="252"/>
      <c r="BV88" s="790"/>
      <c r="BW88" s="790"/>
      <c r="BX88" s="790"/>
      <c r="BY88" s="790"/>
      <c r="BZ88" s="253"/>
      <c r="CA88" s="790"/>
      <c r="CB88" s="790"/>
      <c r="CC88" s="252"/>
      <c r="CD88" s="792"/>
      <c r="CE88" s="792"/>
      <c r="CF88" s="792"/>
      <c r="CG88" s="760"/>
      <c r="CH88" s="792"/>
      <c r="CI88" s="792"/>
      <c r="CJ88" s="411"/>
      <c r="CK88" s="749"/>
      <c r="CL88" s="792"/>
      <c r="CM88" s="792"/>
      <c r="CN88" s="792"/>
      <c r="CO88" s="760"/>
      <c r="CP88" s="792"/>
      <c r="CQ88" s="792"/>
      <c r="CR88" s="792"/>
      <c r="CS88" s="760"/>
      <c r="CT88" s="962">
        <v>2300</v>
      </c>
      <c r="CU88" s="962">
        <v>2079</v>
      </c>
      <c r="CV88" s="962">
        <v>2173</v>
      </c>
      <c r="CW88" s="1024">
        <v>2221</v>
      </c>
      <c r="CX88" s="962">
        <v>2498</v>
      </c>
      <c r="CY88" s="962">
        <v>2771</v>
      </c>
      <c r="CZ88" s="962">
        <v>2182</v>
      </c>
      <c r="DA88" s="1024">
        <v>2701</v>
      </c>
      <c r="DB88" s="962">
        <v>3275</v>
      </c>
      <c r="DC88" s="962">
        <v>2784</v>
      </c>
      <c r="DD88" s="962">
        <v>3555</v>
      </c>
      <c r="DE88" s="1024">
        <v>4407</v>
      </c>
      <c r="DF88" s="962">
        <v>6067</v>
      </c>
      <c r="DG88" s="862">
        <v>4989</v>
      </c>
      <c r="DH88" s="862">
        <v>5160</v>
      </c>
      <c r="DI88" s="962">
        <v>5674</v>
      </c>
      <c r="DJ88" s="1028"/>
      <c r="DK88" s="1047"/>
      <c r="DL88" s="962"/>
      <c r="DM88" s="962"/>
      <c r="DN88" s="1028"/>
      <c r="DO88" s="962"/>
      <c r="DP88" s="962"/>
      <c r="DQ88" s="962"/>
      <c r="DR88" s="1028"/>
      <c r="DS88" s="1113"/>
      <c r="DT88" s="964"/>
      <c r="DU88" s="924"/>
      <c r="DV88" s="960"/>
    </row>
    <row r="89" spans="1:126">
      <c r="A89" s="387" t="s">
        <v>3</v>
      </c>
      <c r="B89" s="253"/>
      <c r="C89" s="251"/>
      <c r="D89" s="251"/>
      <c r="E89" s="252"/>
      <c r="F89" s="253"/>
      <c r="G89" s="251"/>
      <c r="H89" s="251"/>
      <c r="I89" s="252"/>
      <c r="J89" s="251"/>
      <c r="K89" s="251"/>
      <c r="L89" s="251"/>
      <c r="M89" s="251"/>
      <c r="N89" s="253"/>
      <c r="O89" s="251"/>
      <c r="P89" s="251"/>
      <c r="Q89" s="252"/>
      <c r="R89" s="251"/>
      <c r="S89" s="251"/>
      <c r="T89" s="251"/>
      <c r="U89" s="251"/>
      <c r="V89" s="253"/>
      <c r="W89" s="251"/>
      <c r="X89" s="251"/>
      <c r="Y89" s="252"/>
      <c r="Z89" s="251"/>
      <c r="AA89" s="251"/>
      <c r="AB89" s="251"/>
      <c r="AC89" s="251"/>
      <c r="AD89" s="253"/>
      <c r="AE89" s="251"/>
      <c r="AF89" s="251"/>
      <c r="AG89" s="252"/>
      <c r="AH89" s="251"/>
      <c r="AI89" s="251"/>
      <c r="AJ89" s="251"/>
      <c r="AK89" s="251"/>
      <c r="AL89" s="253"/>
      <c r="AM89" s="251"/>
      <c r="AN89" s="251"/>
      <c r="AO89" s="252"/>
      <c r="AP89" s="251"/>
      <c r="AQ89" s="251"/>
      <c r="AR89" s="251"/>
      <c r="AS89" s="251"/>
      <c r="AT89" s="253"/>
      <c r="AU89" s="251"/>
      <c r="AV89" s="251"/>
      <c r="AW89" s="252"/>
      <c r="AX89" s="251"/>
      <c r="AY89" s="251"/>
      <c r="AZ89" s="251"/>
      <c r="BA89" s="251"/>
      <c r="BB89" s="253"/>
      <c r="BC89" s="251"/>
      <c r="BD89" s="251"/>
      <c r="BE89" s="252"/>
      <c r="BF89" s="251"/>
      <c r="BG89" s="251"/>
      <c r="BH89" s="251"/>
      <c r="BI89" s="251"/>
      <c r="BJ89" s="253"/>
      <c r="BK89" s="251"/>
      <c r="BL89" s="251"/>
      <c r="BM89" s="252"/>
      <c r="BN89" s="251"/>
      <c r="BO89" s="251"/>
      <c r="BP89" s="251"/>
      <c r="BQ89" s="251"/>
      <c r="BR89" s="253"/>
      <c r="BS89" s="251"/>
      <c r="BT89" s="251"/>
      <c r="BU89" s="252"/>
      <c r="BV89" s="251"/>
      <c r="BW89" s="251"/>
      <c r="BX89" s="251"/>
      <c r="BY89" s="251"/>
      <c r="BZ89" s="253"/>
      <c r="CA89" s="251"/>
      <c r="CB89" s="251"/>
      <c r="CC89" s="252"/>
      <c r="CD89" s="255"/>
      <c r="CE89" s="255"/>
      <c r="CF89" s="255"/>
      <c r="CG89" s="760"/>
      <c r="CH89" s="792"/>
      <c r="CI89" s="255"/>
      <c r="CJ89" s="411"/>
      <c r="CK89" s="749"/>
      <c r="CL89" s="255"/>
      <c r="CM89" s="255"/>
      <c r="CN89" s="255"/>
      <c r="CO89" s="760"/>
      <c r="CP89" s="255"/>
      <c r="CQ89" s="255"/>
      <c r="CR89" s="255"/>
      <c r="CS89" s="760"/>
      <c r="CT89" s="255">
        <v>2593</v>
      </c>
      <c r="CU89" s="255">
        <v>2754</v>
      </c>
      <c r="CV89" s="792">
        <v>2822</v>
      </c>
      <c r="CW89" s="760">
        <v>3166</v>
      </c>
      <c r="CX89" s="792">
        <v>3732</v>
      </c>
      <c r="CY89" s="792">
        <v>3702</v>
      </c>
      <c r="CZ89" s="792">
        <v>3604</v>
      </c>
      <c r="DA89" s="760">
        <v>3574</v>
      </c>
      <c r="DB89" s="792">
        <v>3512</v>
      </c>
      <c r="DC89" s="792">
        <v>3862</v>
      </c>
      <c r="DD89" s="792">
        <v>3841</v>
      </c>
      <c r="DE89" s="760">
        <v>3897</v>
      </c>
      <c r="DF89" s="792">
        <v>4303</v>
      </c>
      <c r="DG89" s="805">
        <v>4230</v>
      </c>
      <c r="DH89" s="805">
        <v>4091</v>
      </c>
      <c r="DI89" s="792">
        <v>4027</v>
      </c>
      <c r="DJ89" s="1028"/>
      <c r="DK89" s="1047"/>
      <c r="DL89" s="962"/>
      <c r="DM89" s="962"/>
      <c r="DN89" s="1028"/>
      <c r="DO89" s="962"/>
      <c r="DP89" s="962"/>
      <c r="DQ89" s="962"/>
      <c r="DR89" s="1028"/>
      <c r="DS89" s="1113"/>
      <c r="DT89" s="964"/>
      <c r="DU89" s="924"/>
      <c r="DV89" s="960"/>
    </row>
    <row r="90" spans="1:126">
      <c r="A90" s="387" t="s">
        <v>113</v>
      </c>
      <c r="B90" s="253"/>
      <c r="C90" s="251"/>
      <c r="D90" s="251"/>
      <c r="E90" s="252"/>
      <c r="F90" s="253"/>
      <c r="G90" s="251"/>
      <c r="H90" s="251"/>
      <c r="I90" s="252"/>
      <c r="J90" s="251"/>
      <c r="K90" s="251"/>
      <c r="L90" s="251"/>
      <c r="M90" s="251"/>
      <c r="N90" s="253"/>
      <c r="O90" s="251"/>
      <c r="P90" s="251"/>
      <c r="Q90" s="252"/>
      <c r="R90" s="251"/>
      <c r="S90" s="251"/>
      <c r="T90" s="251"/>
      <c r="U90" s="251"/>
      <c r="V90" s="253"/>
      <c r="W90" s="251"/>
      <c r="X90" s="251"/>
      <c r="Y90" s="252"/>
      <c r="Z90" s="251"/>
      <c r="AA90" s="251"/>
      <c r="AB90" s="251"/>
      <c r="AC90" s="251"/>
      <c r="AD90" s="253"/>
      <c r="AE90" s="251"/>
      <c r="AF90" s="251"/>
      <c r="AG90" s="252"/>
      <c r="AH90" s="251"/>
      <c r="AI90" s="251"/>
      <c r="AJ90" s="251"/>
      <c r="AK90" s="251"/>
      <c r="AL90" s="253"/>
      <c r="AM90" s="251"/>
      <c r="AN90" s="251"/>
      <c r="AO90" s="252"/>
      <c r="AP90" s="251"/>
      <c r="AQ90" s="251"/>
      <c r="AR90" s="251"/>
      <c r="AS90" s="251"/>
      <c r="AT90" s="253"/>
      <c r="AU90" s="251"/>
      <c r="AV90" s="251"/>
      <c r="AW90" s="252"/>
      <c r="AX90" s="251"/>
      <c r="AY90" s="251"/>
      <c r="AZ90" s="251"/>
      <c r="BA90" s="251"/>
      <c r="BB90" s="253"/>
      <c r="BC90" s="251"/>
      <c r="BD90" s="251"/>
      <c r="BE90" s="252"/>
      <c r="BF90" s="251"/>
      <c r="BG90" s="251"/>
      <c r="BH90" s="251"/>
      <c r="BI90" s="251"/>
      <c r="BJ90" s="253"/>
      <c r="BK90" s="251"/>
      <c r="BL90" s="251"/>
      <c r="BM90" s="252"/>
      <c r="BN90" s="251"/>
      <c r="BO90" s="251"/>
      <c r="BP90" s="251"/>
      <c r="BQ90" s="251"/>
      <c r="BR90" s="253"/>
      <c r="BS90" s="251"/>
      <c r="BT90" s="251"/>
      <c r="BU90" s="252"/>
      <c r="BV90" s="251"/>
      <c r="BW90" s="251"/>
      <c r="BX90" s="251"/>
      <c r="BY90" s="251"/>
      <c r="BZ90" s="253"/>
      <c r="CA90" s="251"/>
      <c r="CB90" s="251"/>
      <c r="CC90" s="252"/>
      <c r="CD90" s="255"/>
      <c r="CE90" s="255"/>
      <c r="CF90" s="255"/>
      <c r="CG90" s="760"/>
      <c r="CH90" s="792"/>
      <c r="CI90" s="255"/>
      <c r="CJ90" s="411"/>
      <c r="CK90" s="749"/>
      <c r="CL90" s="255"/>
      <c r="CM90" s="255"/>
      <c r="CN90" s="255"/>
      <c r="CO90" s="760"/>
      <c r="CP90" s="255"/>
      <c r="CQ90" s="255"/>
      <c r="CR90" s="255"/>
      <c r="CS90" s="760"/>
      <c r="CT90" s="255">
        <v>6400</v>
      </c>
      <c r="CU90" s="255">
        <v>6461</v>
      </c>
      <c r="CV90" s="792">
        <v>6399</v>
      </c>
      <c r="CW90" s="760">
        <v>6492</v>
      </c>
      <c r="CX90" s="792">
        <v>6540</v>
      </c>
      <c r="CY90" s="792">
        <v>7079</v>
      </c>
      <c r="CZ90" s="792">
        <v>6077</v>
      </c>
      <c r="DA90" s="760">
        <v>5891</v>
      </c>
      <c r="DB90" s="792">
        <v>5729</v>
      </c>
      <c r="DC90" s="792">
        <v>6393</v>
      </c>
      <c r="DD90" s="792">
        <v>6644</v>
      </c>
      <c r="DE90" s="760">
        <v>6799</v>
      </c>
      <c r="DF90" s="792">
        <v>7907</v>
      </c>
      <c r="DG90" s="805">
        <v>8068</v>
      </c>
      <c r="DH90" s="805">
        <v>7959</v>
      </c>
      <c r="DI90" s="792">
        <v>7539</v>
      </c>
      <c r="DJ90" s="1028"/>
      <c r="DK90" s="1047"/>
      <c r="DL90" s="962"/>
      <c r="DM90" s="962"/>
      <c r="DN90" s="1028"/>
      <c r="DO90" s="962"/>
      <c r="DP90" s="962"/>
      <c r="DQ90" s="962"/>
      <c r="DR90" s="1028"/>
      <c r="DS90" s="1112"/>
      <c r="DT90" s="964"/>
      <c r="DU90" s="924"/>
      <c r="DV90" s="960"/>
    </row>
    <row r="91" spans="1:126">
      <c r="A91" s="387" t="s">
        <v>440</v>
      </c>
      <c r="B91" s="253"/>
      <c r="C91" s="251"/>
      <c r="D91" s="251"/>
      <c r="E91" s="252"/>
      <c r="F91" s="253"/>
      <c r="G91" s="251"/>
      <c r="H91" s="251"/>
      <c r="I91" s="252"/>
      <c r="J91" s="251"/>
      <c r="K91" s="251"/>
      <c r="L91" s="251"/>
      <c r="M91" s="251"/>
      <c r="N91" s="253"/>
      <c r="O91" s="251"/>
      <c r="P91" s="251"/>
      <c r="Q91" s="252"/>
      <c r="R91" s="251"/>
      <c r="S91" s="251"/>
      <c r="T91" s="251"/>
      <c r="U91" s="251"/>
      <c r="V91" s="253"/>
      <c r="W91" s="251"/>
      <c r="X91" s="251"/>
      <c r="Y91" s="252"/>
      <c r="Z91" s="251"/>
      <c r="AA91" s="251"/>
      <c r="AB91" s="251"/>
      <c r="AC91" s="251"/>
      <c r="AD91" s="253"/>
      <c r="AE91" s="251"/>
      <c r="AF91" s="251"/>
      <c r="AG91" s="252"/>
      <c r="AH91" s="251"/>
      <c r="AI91" s="251"/>
      <c r="AJ91" s="251"/>
      <c r="AK91" s="251"/>
      <c r="AL91" s="253"/>
      <c r="AM91" s="251"/>
      <c r="AN91" s="251"/>
      <c r="AO91" s="252"/>
      <c r="AP91" s="251"/>
      <c r="AQ91" s="251"/>
      <c r="AR91" s="251"/>
      <c r="AS91" s="251"/>
      <c r="AT91" s="253"/>
      <c r="AU91" s="251"/>
      <c r="AV91" s="251"/>
      <c r="AW91" s="252"/>
      <c r="AX91" s="251"/>
      <c r="AY91" s="251"/>
      <c r="AZ91" s="251"/>
      <c r="BA91" s="251"/>
      <c r="BB91" s="253"/>
      <c r="BC91" s="251"/>
      <c r="BD91" s="251"/>
      <c r="BE91" s="252"/>
      <c r="BF91" s="251"/>
      <c r="BG91" s="251"/>
      <c r="BH91" s="251"/>
      <c r="BI91" s="251"/>
      <c r="BJ91" s="253"/>
      <c r="BK91" s="251"/>
      <c r="BL91" s="251"/>
      <c r="BM91" s="252"/>
      <c r="BN91" s="251"/>
      <c r="BO91" s="251"/>
      <c r="BP91" s="251"/>
      <c r="BQ91" s="251"/>
      <c r="BR91" s="253"/>
      <c r="BS91" s="251"/>
      <c r="BT91" s="251"/>
      <c r="BU91" s="252"/>
      <c r="BV91" s="251"/>
      <c r="BW91" s="251"/>
      <c r="BX91" s="251"/>
      <c r="BY91" s="251"/>
      <c r="BZ91" s="253"/>
      <c r="CA91" s="251"/>
      <c r="CB91" s="251"/>
      <c r="CC91" s="252"/>
      <c r="CD91" s="256"/>
      <c r="CE91" s="256"/>
      <c r="CF91" s="256"/>
      <c r="CG91" s="755"/>
      <c r="CH91" s="793"/>
      <c r="CI91" s="256"/>
      <c r="CJ91" s="415"/>
      <c r="CK91" s="761"/>
      <c r="CL91" s="256"/>
      <c r="CM91" s="256"/>
      <c r="CN91" s="256"/>
      <c r="CO91" s="755"/>
      <c r="CP91" s="256"/>
      <c r="CQ91" s="256"/>
      <c r="CR91" s="256"/>
      <c r="CS91" s="755"/>
      <c r="CT91" s="256">
        <v>3827</v>
      </c>
      <c r="CU91" s="256">
        <v>3871</v>
      </c>
      <c r="CV91" s="793">
        <v>3435</v>
      </c>
      <c r="CW91" s="755">
        <v>3714</v>
      </c>
      <c r="CX91" s="792">
        <v>3175</v>
      </c>
      <c r="CY91" s="792">
        <v>3192</v>
      </c>
      <c r="CZ91" s="792">
        <v>2907</v>
      </c>
      <c r="DA91" s="755">
        <v>2653</v>
      </c>
      <c r="DB91" s="792">
        <v>3061</v>
      </c>
      <c r="DC91" s="792">
        <v>3006</v>
      </c>
      <c r="DD91" s="792">
        <v>2977</v>
      </c>
      <c r="DE91" s="755">
        <v>3066</v>
      </c>
      <c r="DF91" s="792">
        <v>3568</v>
      </c>
      <c r="DG91" s="805">
        <v>3471</v>
      </c>
      <c r="DH91" s="805">
        <v>3190</v>
      </c>
      <c r="DI91" s="792">
        <v>3176</v>
      </c>
      <c r="DJ91" s="1028"/>
      <c r="DK91" s="1047"/>
      <c r="DL91" s="962"/>
      <c r="DM91" s="962"/>
      <c r="DN91" s="1028"/>
      <c r="DO91" s="962"/>
      <c r="DP91" s="962"/>
      <c r="DQ91" s="962"/>
      <c r="DR91" s="1028"/>
      <c r="DS91" s="1113"/>
      <c r="DT91" s="964"/>
      <c r="DU91" s="924"/>
      <c r="DV91" s="960"/>
    </row>
    <row r="92" spans="1:126">
      <c r="A92" s="259" t="s">
        <v>49</v>
      </c>
      <c r="B92" s="257"/>
      <c r="C92" s="258"/>
      <c r="D92" s="258"/>
      <c r="E92" s="259"/>
      <c r="F92" s="257"/>
      <c r="G92" s="258"/>
      <c r="H92" s="258"/>
      <c r="I92" s="259"/>
      <c r="J92" s="258"/>
      <c r="K92" s="258"/>
      <c r="L92" s="258"/>
      <c r="M92" s="258"/>
      <c r="N92" s="257"/>
      <c r="O92" s="258"/>
      <c r="P92" s="258"/>
      <c r="Q92" s="259"/>
      <c r="R92" s="258"/>
      <c r="S92" s="258"/>
      <c r="T92" s="258"/>
      <c r="U92" s="258"/>
      <c r="V92" s="257"/>
      <c r="W92" s="258"/>
      <c r="X92" s="258"/>
      <c r="Y92" s="259"/>
      <c r="Z92" s="258"/>
      <c r="AA92" s="258"/>
      <c r="AB92" s="258"/>
      <c r="AC92" s="258"/>
      <c r="AD92" s="257"/>
      <c r="AE92" s="258"/>
      <c r="AF92" s="258"/>
      <c r="AG92" s="259"/>
      <c r="AH92" s="258"/>
      <c r="AI92" s="258"/>
      <c r="AJ92" s="258"/>
      <c r="AK92" s="258"/>
      <c r="AL92" s="257"/>
      <c r="AM92" s="258"/>
      <c r="AN92" s="258"/>
      <c r="AO92" s="259"/>
      <c r="AP92" s="258"/>
      <c r="AQ92" s="258"/>
      <c r="AR92" s="258"/>
      <c r="AS92" s="258"/>
      <c r="AT92" s="257"/>
      <c r="AU92" s="258"/>
      <c r="AV92" s="258"/>
      <c r="AW92" s="259"/>
      <c r="AX92" s="258"/>
      <c r="AY92" s="258"/>
      <c r="AZ92" s="258"/>
      <c r="BA92" s="258"/>
      <c r="BB92" s="257"/>
      <c r="BC92" s="258"/>
      <c r="BD92" s="258"/>
      <c r="BE92" s="259"/>
      <c r="BF92" s="258"/>
      <c r="BG92" s="258"/>
      <c r="BH92" s="258"/>
      <c r="BI92" s="258"/>
      <c r="BJ92" s="257"/>
      <c r="BK92" s="258"/>
      <c r="BL92" s="258"/>
      <c r="BM92" s="259"/>
      <c r="BN92" s="258"/>
      <c r="BO92" s="258"/>
      <c r="BP92" s="258"/>
      <c r="BQ92" s="258"/>
      <c r="BR92" s="257"/>
      <c r="BS92" s="258"/>
      <c r="BT92" s="258"/>
      <c r="BU92" s="259"/>
      <c r="BV92" s="258"/>
      <c r="BW92" s="258"/>
      <c r="BX92" s="258"/>
      <c r="BY92" s="258"/>
      <c r="BZ92" s="257"/>
      <c r="CA92" s="258"/>
      <c r="CB92" s="258"/>
      <c r="CC92" s="259"/>
      <c r="CD92" s="260"/>
      <c r="CE92" s="260"/>
      <c r="CF92" s="260"/>
      <c r="CG92" s="756"/>
      <c r="CH92" s="795"/>
      <c r="CI92" s="260"/>
      <c r="CJ92" s="412"/>
      <c r="CK92" s="750"/>
      <c r="CL92" s="260"/>
      <c r="CM92" s="260"/>
      <c r="CN92" s="260"/>
      <c r="CO92" s="756"/>
      <c r="CP92" s="260"/>
      <c r="CQ92" s="260"/>
      <c r="CR92" s="260"/>
      <c r="CS92" s="756"/>
      <c r="CT92" s="260">
        <v>-107</v>
      </c>
      <c r="CU92" s="260">
        <v>-110</v>
      </c>
      <c r="CV92" s="795">
        <v>-61</v>
      </c>
      <c r="CW92" s="756">
        <v>-32</v>
      </c>
      <c r="CX92" s="795">
        <v>-175</v>
      </c>
      <c r="CY92" s="795">
        <v>-140</v>
      </c>
      <c r="CZ92" s="795">
        <v>-154</v>
      </c>
      <c r="DA92" s="756">
        <v>-113</v>
      </c>
      <c r="DB92" s="795">
        <v>-147</v>
      </c>
      <c r="DC92" s="795">
        <v>-131</v>
      </c>
      <c r="DD92" s="795">
        <v>-104</v>
      </c>
      <c r="DE92" s="756">
        <v>-129</v>
      </c>
      <c r="DF92" s="795">
        <v>-260</v>
      </c>
      <c r="DG92" s="810">
        <v>-240</v>
      </c>
      <c r="DH92" s="810">
        <v>-88</v>
      </c>
      <c r="DI92" s="795">
        <v>-172</v>
      </c>
      <c r="DJ92" s="1028"/>
      <c r="DK92" s="1047"/>
      <c r="DL92" s="962"/>
      <c r="DM92" s="962"/>
      <c r="DN92" s="1029"/>
      <c r="DO92" s="962"/>
      <c r="DP92" s="962"/>
      <c r="DQ92" s="962"/>
      <c r="DR92" s="1029"/>
      <c r="DS92" s="1112"/>
      <c r="DT92" s="964"/>
      <c r="DU92" s="925"/>
      <c r="DV92" s="960"/>
    </row>
    <row r="93" spans="1:126" s="21" customFormat="1">
      <c r="A93" s="263" t="s">
        <v>48</v>
      </c>
      <c r="B93" s="282"/>
      <c r="C93" s="283"/>
      <c r="D93" s="283"/>
      <c r="E93" s="284"/>
      <c r="F93" s="282"/>
      <c r="G93" s="283"/>
      <c r="H93" s="283"/>
      <c r="I93" s="263"/>
      <c r="J93" s="262"/>
      <c r="K93" s="262"/>
      <c r="L93" s="262"/>
      <c r="M93" s="262"/>
      <c r="N93" s="261"/>
      <c r="O93" s="262"/>
      <c r="P93" s="262"/>
      <c r="Q93" s="263"/>
      <c r="R93" s="262"/>
      <c r="S93" s="262"/>
      <c r="T93" s="262"/>
      <c r="U93" s="262"/>
      <c r="V93" s="261"/>
      <c r="W93" s="262"/>
      <c r="X93" s="262"/>
      <c r="Y93" s="263"/>
      <c r="Z93" s="262"/>
      <c r="AA93" s="262"/>
      <c r="AB93" s="262"/>
      <c r="AC93" s="262"/>
      <c r="AD93" s="261"/>
      <c r="AE93" s="262"/>
      <c r="AF93" s="262"/>
      <c r="AG93" s="263"/>
      <c r="AH93" s="262"/>
      <c r="AI93" s="262"/>
      <c r="AJ93" s="262"/>
      <c r="AK93" s="262"/>
      <c r="AL93" s="261"/>
      <c r="AM93" s="262"/>
      <c r="AN93" s="262"/>
      <c r="AO93" s="263"/>
      <c r="AP93" s="262"/>
      <c r="AQ93" s="262"/>
      <c r="AR93" s="262"/>
      <c r="AS93" s="262"/>
      <c r="AT93" s="261"/>
      <c r="AU93" s="262"/>
      <c r="AV93" s="262"/>
      <c r="AW93" s="263"/>
      <c r="AX93" s="262"/>
      <c r="AY93" s="262"/>
      <c r="AZ93" s="262"/>
      <c r="BA93" s="262"/>
      <c r="BB93" s="261"/>
      <c r="BC93" s="262"/>
      <c r="BD93" s="262"/>
      <c r="BE93" s="263"/>
      <c r="BF93" s="262"/>
      <c r="BG93" s="262"/>
      <c r="BH93" s="262"/>
      <c r="BI93" s="262"/>
      <c r="BJ93" s="261"/>
      <c r="BK93" s="262"/>
      <c r="BL93" s="262"/>
      <c r="BM93" s="263"/>
      <c r="BN93" s="262"/>
      <c r="BO93" s="262"/>
      <c r="BP93" s="262"/>
      <c r="BQ93" s="262"/>
      <c r="BR93" s="261"/>
      <c r="BS93" s="262"/>
      <c r="BT93" s="262"/>
      <c r="BU93" s="263"/>
      <c r="BV93" s="262"/>
      <c r="BW93" s="262"/>
      <c r="BX93" s="262"/>
      <c r="BY93" s="262"/>
      <c r="BZ93" s="261"/>
      <c r="CA93" s="262"/>
      <c r="CB93" s="262"/>
      <c r="CC93" s="263"/>
      <c r="CD93" s="264"/>
      <c r="CE93" s="264"/>
      <c r="CF93" s="264"/>
      <c r="CG93" s="751"/>
      <c r="CH93" s="796"/>
      <c r="CI93" s="264"/>
      <c r="CJ93" s="264"/>
      <c r="CK93" s="751"/>
      <c r="CL93" s="264"/>
      <c r="CM93" s="264"/>
      <c r="CN93" s="264"/>
      <c r="CO93" s="751"/>
      <c r="CP93" s="264"/>
      <c r="CQ93" s="264"/>
      <c r="CR93" s="264"/>
      <c r="CS93" s="751"/>
      <c r="CT93" s="264">
        <f t="shared" ref="CT93:DC93" si="39">SUM(CT87:CT92)</f>
        <v>22653</v>
      </c>
      <c r="CU93" s="264">
        <f t="shared" si="39"/>
        <v>23450</v>
      </c>
      <c r="CV93" s="796">
        <f t="shared" si="39"/>
        <v>23395</v>
      </c>
      <c r="CW93" s="751">
        <f t="shared" si="39"/>
        <v>24375</v>
      </c>
      <c r="CX93" s="796">
        <f t="shared" si="39"/>
        <v>24493</v>
      </c>
      <c r="CY93" s="796">
        <f t="shared" si="39"/>
        <v>25847</v>
      </c>
      <c r="CZ93" s="796">
        <f t="shared" si="39"/>
        <v>23456</v>
      </c>
      <c r="DA93" s="751">
        <f t="shared" si="39"/>
        <v>23206</v>
      </c>
      <c r="DB93" s="796">
        <f t="shared" si="39"/>
        <v>23950</v>
      </c>
      <c r="DC93" s="796">
        <f t="shared" si="39"/>
        <v>25207</v>
      </c>
      <c r="DD93" s="796">
        <f>SUM(DD87:DD92)</f>
        <v>26038</v>
      </c>
      <c r="DE93" s="751">
        <f>SUM(DE87:DE92)</f>
        <v>27617</v>
      </c>
      <c r="DF93" s="796">
        <f>SUM(DF87:DF92)</f>
        <v>31710</v>
      </c>
      <c r="DG93" s="796">
        <f>SUM(DG87:DG92)</f>
        <v>30797</v>
      </c>
      <c r="DH93" s="796">
        <f>SUM(DH87:DH92)</f>
        <v>30552</v>
      </c>
      <c r="DI93" s="796">
        <f t="shared" ref="DI93" si="40">SUM(DI87:DI92)</f>
        <v>30372</v>
      </c>
      <c r="DJ93" s="1028"/>
      <c r="DK93" s="1164"/>
      <c r="DL93" s="864"/>
      <c r="DM93" s="864"/>
      <c r="DN93" s="1028"/>
      <c r="DO93" s="1125"/>
      <c r="DP93" s="1125"/>
      <c r="DQ93" s="1125"/>
      <c r="DR93" s="1028"/>
      <c r="DS93" s="1113"/>
      <c r="DT93" s="1119"/>
      <c r="DU93" s="924"/>
      <c r="DV93" s="958"/>
    </row>
    <row r="94" spans="1:126" s="21" customFormat="1">
      <c r="A94" s="252"/>
      <c r="B94" s="282"/>
      <c r="C94" s="283"/>
      <c r="D94" s="283"/>
      <c r="E94" s="284"/>
      <c r="F94" s="282"/>
      <c r="G94" s="283"/>
      <c r="H94" s="283"/>
      <c r="I94" s="263"/>
      <c r="J94" s="262"/>
      <c r="K94" s="262"/>
      <c r="L94" s="262"/>
      <c r="M94" s="262"/>
      <c r="N94" s="261"/>
      <c r="O94" s="262"/>
      <c r="P94" s="262"/>
      <c r="Q94" s="263"/>
      <c r="R94" s="262"/>
      <c r="S94" s="262"/>
      <c r="T94" s="262"/>
      <c r="U94" s="262"/>
      <c r="V94" s="261"/>
      <c r="W94" s="262"/>
      <c r="X94" s="262"/>
      <c r="Y94" s="263"/>
      <c r="Z94" s="262"/>
      <c r="AA94" s="262"/>
      <c r="AB94" s="262"/>
      <c r="AC94" s="262"/>
      <c r="AD94" s="261"/>
      <c r="AE94" s="262"/>
      <c r="AF94" s="262"/>
      <c r="AG94" s="263"/>
      <c r="AH94" s="262"/>
      <c r="AI94" s="262"/>
      <c r="AJ94" s="262"/>
      <c r="AK94" s="262"/>
      <c r="AL94" s="261"/>
      <c r="AM94" s="262"/>
      <c r="AN94" s="262"/>
      <c r="AO94" s="263"/>
      <c r="AP94" s="262"/>
      <c r="AQ94" s="262"/>
      <c r="AR94" s="262"/>
      <c r="AS94" s="262"/>
      <c r="AT94" s="261"/>
      <c r="AU94" s="262"/>
      <c r="AV94" s="262"/>
      <c r="AW94" s="263"/>
      <c r="AX94" s="262"/>
      <c r="AY94" s="262"/>
      <c r="AZ94" s="262"/>
      <c r="BA94" s="262"/>
      <c r="BB94" s="261"/>
      <c r="BC94" s="262"/>
      <c r="BD94" s="262"/>
      <c r="BE94" s="263"/>
      <c r="BF94" s="262"/>
      <c r="BG94" s="262"/>
      <c r="BH94" s="262"/>
      <c r="BI94" s="262"/>
      <c r="BJ94" s="261"/>
      <c r="BK94" s="262"/>
      <c r="BL94" s="262"/>
      <c r="BM94" s="263"/>
      <c r="BN94" s="262"/>
      <c r="BO94" s="262"/>
      <c r="BP94" s="262"/>
      <c r="BQ94" s="262"/>
      <c r="BR94" s="261"/>
      <c r="BS94" s="262"/>
      <c r="BT94" s="262"/>
      <c r="BU94" s="263"/>
      <c r="BV94" s="262"/>
      <c r="BW94" s="262"/>
      <c r="BX94" s="262"/>
      <c r="BY94" s="262"/>
      <c r="BZ94" s="261"/>
      <c r="CA94" s="262"/>
      <c r="CB94" s="262"/>
      <c r="CC94" s="263"/>
      <c r="CD94" s="796"/>
      <c r="CE94" s="796"/>
      <c r="CF94" s="796"/>
      <c r="CG94" s="751"/>
      <c r="CH94" s="796"/>
      <c r="CI94" s="796"/>
      <c r="CJ94" s="796"/>
      <c r="CK94" s="751"/>
      <c r="CL94" s="796"/>
      <c r="CM94" s="796"/>
      <c r="CN94" s="796"/>
      <c r="CO94" s="751"/>
      <c r="CP94" s="796"/>
      <c r="CQ94" s="796"/>
      <c r="CR94" s="796"/>
      <c r="CS94" s="751"/>
      <c r="CT94" s="796"/>
      <c r="CU94" s="796"/>
      <c r="CV94" s="796"/>
      <c r="CW94" s="751"/>
      <c r="CX94" s="796"/>
      <c r="CY94" s="796"/>
      <c r="CZ94" s="796"/>
      <c r="DA94" s="796"/>
      <c r="DB94" s="796"/>
      <c r="DC94" s="796"/>
      <c r="DD94" s="796"/>
      <c r="DE94" s="796"/>
      <c r="DF94" s="796"/>
      <c r="DG94" s="796"/>
      <c r="DH94" s="796"/>
      <c r="DI94" s="796"/>
      <c r="DJ94" s="1028"/>
      <c r="DK94" s="1164"/>
      <c r="DL94" s="1125"/>
      <c r="DM94" s="1125"/>
      <c r="DN94" s="1028"/>
      <c r="DO94" s="1125"/>
      <c r="DP94" s="1125"/>
      <c r="DQ94" s="1125"/>
      <c r="DR94" s="1028"/>
      <c r="DS94" s="1040"/>
      <c r="DT94" s="924"/>
      <c r="DU94" s="924"/>
      <c r="DV94" s="958"/>
    </row>
    <row r="95" spans="1:126" s="21" customFormat="1" ht="14.25">
      <c r="A95" s="995" t="s">
        <v>432</v>
      </c>
      <c r="B95" s="282"/>
      <c r="C95" s="283"/>
      <c r="D95" s="283"/>
      <c r="E95" s="284"/>
      <c r="F95" s="282"/>
      <c r="G95" s="283"/>
      <c r="H95" s="283"/>
      <c r="I95" s="263"/>
      <c r="J95" s="262"/>
      <c r="K95" s="262"/>
      <c r="L95" s="262"/>
      <c r="M95" s="262"/>
      <c r="N95" s="261"/>
      <c r="O95" s="262"/>
      <c r="P95" s="262"/>
      <c r="Q95" s="263"/>
      <c r="R95" s="262"/>
      <c r="S95" s="262"/>
      <c r="T95" s="262"/>
      <c r="U95" s="262"/>
      <c r="V95" s="261"/>
      <c r="W95" s="262"/>
      <c r="X95" s="262"/>
      <c r="Y95" s="263"/>
      <c r="Z95" s="262"/>
      <c r="AA95" s="262"/>
      <c r="AB95" s="262"/>
      <c r="AC95" s="262"/>
      <c r="AD95" s="261"/>
      <c r="AE95" s="262"/>
      <c r="AF95" s="262"/>
      <c r="AG95" s="263"/>
      <c r="AH95" s="262"/>
      <c r="AI95" s="262"/>
      <c r="AJ95" s="262"/>
      <c r="AK95" s="262"/>
      <c r="AL95" s="261"/>
      <c r="AM95" s="262"/>
      <c r="AN95" s="262"/>
      <c r="AO95" s="263"/>
      <c r="AP95" s="262"/>
      <c r="AQ95" s="262"/>
      <c r="AR95" s="262"/>
      <c r="AS95" s="262"/>
      <c r="AT95" s="261"/>
      <c r="AU95" s="262"/>
      <c r="AV95" s="262"/>
      <c r="AW95" s="263"/>
      <c r="AX95" s="262"/>
      <c r="AY95" s="262"/>
      <c r="AZ95" s="262"/>
      <c r="BA95" s="262"/>
      <c r="BB95" s="261"/>
      <c r="BC95" s="262"/>
      <c r="BD95" s="262"/>
      <c r="BE95" s="263"/>
      <c r="BF95" s="262"/>
      <c r="BG95" s="262"/>
      <c r="BH95" s="262"/>
      <c r="BI95" s="262"/>
      <c r="BJ95" s="261"/>
      <c r="BK95" s="262"/>
      <c r="BL95" s="262"/>
      <c r="BM95" s="263"/>
      <c r="BN95" s="262"/>
      <c r="BO95" s="262"/>
      <c r="BP95" s="262"/>
      <c r="BQ95" s="262"/>
      <c r="BR95" s="261"/>
      <c r="BS95" s="262"/>
      <c r="BT95" s="262"/>
      <c r="BU95" s="263"/>
      <c r="BV95" s="262"/>
      <c r="BW95" s="262"/>
      <c r="BX95" s="262"/>
      <c r="BY95" s="262"/>
      <c r="BZ95" s="261"/>
      <c r="CA95" s="262"/>
      <c r="CB95" s="262"/>
      <c r="CC95" s="263"/>
      <c r="CD95" s="796"/>
      <c r="CE95" s="796"/>
      <c r="CF95" s="796"/>
      <c r="CG95" s="751"/>
      <c r="CH95" s="796"/>
      <c r="CI95" s="796"/>
      <c r="CJ95" s="796"/>
      <c r="CK95" s="751"/>
      <c r="CL95" s="796"/>
      <c r="CM95" s="796"/>
      <c r="CN95" s="796"/>
      <c r="CO95" s="751"/>
      <c r="CP95" s="796"/>
      <c r="CQ95" s="796"/>
      <c r="CR95" s="796"/>
      <c r="CS95" s="751"/>
      <c r="CT95" s="796"/>
      <c r="CU95" s="796"/>
      <c r="CV95" s="796"/>
      <c r="CW95" s="751"/>
      <c r="CX95" s="796"/>
      <c r="CY95" s="796"/>
      <c r="CZ95" s="796"/>
      <c r="DA95" s="796"/>
      <c r="DB95" s="796"/>
      <c r="DC95" s="796"/>
      <c r="DD95" s="796"/>
      <c r="DE95" s="796"/>
      <c r="DF95" s="796"/>
      <c r="DG95" s="796"/>
      <c r="DH95" s="796"/>
      <c r="DI95" s="796"/>
      <c r="DJ95" s="1028"/>
      <c r="DK95" s="1164"/>
      <c r="DL95" s="1125"/>
      <c r="DM95" s="1125"/>
      <c r="DN95" s="1028"/>
      <c r="DO95" s="1125"/>
      <c r="DP95" s="1125"/>
      <c r="DQ95" s="1125"/>
      <c r="DR95" s="1028"/>
      <c r="DS95" s="1040"/>
      <c r="DT95" s="924"/>
      <c r="DU95" s="924"/>
      <c r="DV95" s="958"/>
    </row>
    <row r="96" spans="1:126" s="21" customFormat="1" ht="14.25">
      <c r="A96" s="996" t="s">
        <v>448</v>
      </c>
      <c r="B96" s="282"/>
      <c r="C96" s="283"/>
      <c r="D96" s="283"/>
      <c r="E96" s="284"/>
      <c r="F96" s="282"/>
      <c r="G96" s="283"/>
      <c r="H96" s="283"/>
      <c r="I96" s="263"/>
      <c r="J96" s="262"/>
      <c r="K96" s="262"/>
      <c r="L96" s="262"/>
      <c r="M96" s="262"/>
      <c r="N96" s="261"/>
      <c r="O96" s="262"/>
      <c r="P96" s="262"/>
      <c r="Q96" s="263"/>
      <c r="R96" s="262"/>
      <c r="S96" s="262"/>
      <c r="T96" s="262"/>
      <c r="U96" s="262"/>
      <c r="V96" s="261"/>
      <c r="W96" s="262"/>
      <c r="X96" s="262"/>
      <c r="Y96" s="263"/>
      <c r="Z96" s="262"/>
      <c r="AA96" s="262"/>
      <c r="AB96" s="262"/>
      <c r="AC96" s="262"/>
      <c r="AD96" s="261"/>
      <c r="AE96" s="262"/>
      <c r="AF96" s="262"/>
      <c r="AG96" s="263"/>
      <c r="AH96" s="262"/>
      <c r="AI96" s="262"/>
      <c r="AJ96" s="262"/>
      <c r="AK96" s="262"/>
      <c r="AL96" s="261"/>
      <c r="AM96" s="262"/>
      <c r="AN96" s="262"/>
      <c r="AO96" s="263"/>
      <c r="AP96" s="262"/>
      <c r="AQ96" s="262"/>
      <c r="AR96" s="262"/>
      <c r="AS96" s="262"/>
      <c r="AT96" s="261"/>
      <c r="AU96" s="262"/>
      <c r="AV96" s="262"/>
      <c r="AW96" s="263"/>
      <c r="AX96" s="262"/>
      <c r="AY96" s="262"/>
      <c r="AZ96" s="262"/>
      <c r="BA96" s="262"/>
      <c r="BB96" s="261"/>
      <c r="BC96" s="262"/>
      <c r="BD96" s="262"/>
      <c r="BE96" s="263"/>
      <c r="BF96" s="262"/>
      <c r="BG96" s="262"/>
      <c r="BH96" s="262"/>
      <c r="BI96" s="262"/>
      <c r="BJ96" s="261"/>
      <c r="BK96" s="262"/>
      <c r="BL96" s="262"/>
      <c r="BM96" s="263"/>
      <c r="BN96" s="262"/>
      <c r="BO96" s="262"/>
      <c r="BP96" s="262"/>
      <c r="BQ96" s="262"/>
      <c r="BR96" s="261"/>
      <c r="BS96" s="262"/>
      <c r="BT96" s="262"/>
      <c r="BU96" s="263"/>
      <c r="BV96" s="262"/>
      <c r="BW96" s="262"/>
      <c r="BX96" s="262"/>
      <c r="BY96" s="262"/>
      <c r="BZ96" s="261"/>
      <c r="CA96" s="262"/>
      <c r="CB96" s="262"/>
      <c r="CC96" s="263"/>
      <c r="CD96" s="796"/>
      <c r="CE96" s="796"/>
      <c r="CF96" s="796"/>
      <c r="CG96" s="751"/>
      <c r="CH96" s="796"/>
      <c r="CI96" s="796"/>
      <c r="CJ96" s="796"/>
      <c r="CK96" s="751"/>
      <c r="CL96" s="796"/>
      <c r="CM96" s="796"/>
      <c r="CN96" s="796"/>
      <c r="CO96" s="751"/>
      <c r="CP96" s="796"/>
      <c r="CQ96" s="796"/>
      <c r="CR96" s="796"/>
      <c r="CS96" s="751"/>
      <c r="CT96" s="796"/>
      <c r="CU96" s="796"/>
      <c r="CV96" s="796"/>
      <c r="CW96" s="751"/>
      <c r="CX96" s="796"/>
      <c r="CY96" s="796"/>
      <c r="CZ96" s="796"/>
      <c r="DA96" s="796"/>
      <c r="DB96" s="796"/>
      <c r="DC96" s="796"/>
      <c r="DD96" s="796"/>
      <c r="DE96" s="796"/>
      <c r="DF96" s="796"/>
      <c r="DG96" s="796"/>
      <c r="DH96" s="796"/>
      <c r="DI96" s="796"/>
      <c r="DJ96" s="1028"/>
      <c r="DK96" s="1164"/>
      <c r="DL96" s="1125"/>
      <c r="DM96" s="1125"/>
      <c r="DN96" s="1028"/>
      <c r="DO96" s="1125"/>
      <c r="DP96" s="1125"/>
      <c r="DQ96" s="1125"/>
      <c r="DR96" s="1028"/>
      <c r="DS96" s="1040"/>
      <c r="DT96" s="924"/>
      <c r="DU96" s="924"/>
      <c r="DV96" s="958"/>
    </row>
    <row r="97" spans="1:127" s="21" customFormat="1" ht="14.25">
      <c r="A97" s="996" t="s">
        <v>383</v>
      </c>
      <c r="B97" s="282"/>
      <c r="C97" s="283"/>
      <c r="D97" s="283"/>
      <c r="E97" s="284"/>
      <c r="F97" s="282"/>
      <c r="G97" s="283"/>
      <c r="H97" s="283"/>
      <c r="I97" s="263"/>
      <c r="J97" s="262"/>
      <c r="K97" s="262"/>
      <c r="L97" s="262"/>
      <c r="M97" s="262"/>
      <c r="N97" s="261"/>
      <c r="O97" s="262"/>
      <c r="P97" s="262"/>
      <c r="Q97" s="263"/>
      <c r="R97" s="262"/>
      <c r="S97" s="262"/>
      <c r="T97" s="262"/>
      <c r="U97" s="262"/>
      <c r="V97" s="261"/>
      <c r="W97" s="262"/>
      <c r="X97" s="262"/>
      <c r="Y97" s="263"/>
      <c r="Z97" s="262"/>
      <c r="AA97" s="262"/>
      <c r="AB97" s="262"/>
      <c r="AC97" s="262"/>
      <c r="AD97" s="261"/>
      <c r="AE97" s="262"/>
      <c r="AF97" s="262"/>
      <c r="AG97" s="263"/>
      <c r="AH97" s="262"/>
      <c r="AI97" s="262"/>
      <c r="AJ97" s="262"/>
      <c r="AK97" s="262"/>
      <c r="AL97" s="261"/>
      <c r="AM97" s="262"/>
      <c r="AN97" s="262"/>
      <c r="AO97" s="263"/>
      <c r="AP97" s="262"/>
      <c r="AQ97" s="262"/>
      <c r="AR97" s="262"/>
      <c r="AS97" s="262"/>
      <c r="AT97" s="261"/>
      <c r="AU97" s="262"/>
      <c r="AV97" s="262"/>
      <c r="AW97" s="263"/>
      <c r="AX97" s="262"/>
      <c r="AY97" s="262"/>
      <c r="AZ97" s="262"/>
      <c r="BA97" s="262"/>
      <c r="BB97" s="261"/>
      <c r="BC97" s="262"/>
      <c r="BD97" s="262"/>
      <c r="BE97" s="263"/>
      <c r="BF97" s="262"/>
      <c r="BG97" s="262"/>
      <c r="BH97" s="262"/>
      <c r="BI97" s="262"/>
      <c r="BJ97" s="261"/>
      <c r="BK97" s="262"/>
      <c r="BL97" s="262"/>
      <c r="BM97" s="263"/>
      <c r="BN97" s="262"/>
      <c r="BO97" s="262"/>
      <c r="BP97" s="262"/>
      <c r="BQ97" s="262"/>
      <c r="BR97" s="261"/>
      <c r="BS97" s="262"/>
      <c r="BT97" s="262"/>
      <c r="BU97" s="263"/>
      <c r="BV97" s="262"/>
      <c r="BW97" s="262"/>
      <c r="BX97" s="262"/>
      <c r="BY97" s="262"/>
      <c r="BZ97" s="261"/>
      <c r="CA97" s="262"/>
      <c r="CB97" s="262"/>
      <c r="CC97" s="263"/>
      <c r="CD97" s="796"/>
      <c r="CE97" s="796"/>
      <c r="CF97" s="796"/>
      <c r="CG97" s="751"/>
      <c r="CH97" s="796"/>
      <c r="CI97" s="796"/>
      <c r="CJ97" s="796"/>
      <c r="CK97" s="751"/>
      <c r="CL97" s="796"/>
      <c r="CM97" s="796"/>
      <c r="CN97" s="796"/>
      <c r="CO97" s="751"/>
      <c r="CP97" s="796"/>
      <c r="CQ97" s="796"/>
      <c r="CR97" s="796"/>
      <c r="CS97" s="751"/>
      <c r="CT97" s="796"/>
      <c r="CU97" s="796"/>
      <c r="CV97" s="796"/>
      <c r="CW97" s="751"/>
      <c r="CX97" s="796"/>
      <c r="CY97" s="796"/>
      <c r="CZ97" s="796"/>
      <c r="DA97" s="796"/>
      <c r="DB97" s="796"/>
      <c r="DC97" s="796"/>
      <c r="DD97" s="796"/>
      <c r="DE97" s="796"/>
      <c r="DF97" s="796"/>
      <c r="DG97" s="796"/>
      <c r="DH97" s="796"/>
      <c r="DI97" s="796"/>
      <c r="DJ97" s="1028"/>
      <c r="DK97" s="1164"/>
      <c r="DL97" s="1125"/>
      <c r="DM97" s="1125"/>
      <c r="DN97" s="1028"/>
      <c r="DO97" s="1125"/>
      <c r="DP97" s="1125"/>
      <c r="DQ97" s="1125"/>
      <c r="DR97" s="1028"/>
      <c r="DS97" s="1040"/>
      <c r="DT97" s="924"/>
      <c r="DU97" s="924"/>
      <c r="DV97" s="958"/>
    </row>
    <row r="98" spans="1:127">
      <c r="A98" s="438" t="s">
        <v>401</v>
      </c>
      <c r="B98" s="798"/>
      <c r="C98" s="798"/>
      <c r="D98" s="798"/>
      <c r="E98" s="798"/>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798"/>
      <c r="AI98" s="798"/>
      <c r="AJ98" s="798"/>
      <c r="AK98" s="798"/>
      <c r="AL98" s="798"/>
      <c r="AM98" s="798"/>
      <c r="AN98" s="798"/>
      <c r="AO98" s="798"/>
      <c r="AP98" s="798"/>
      <c r="AQ98" s="798"/>
      <c r="AR98" s="798"/>
      <c r="AS98" s="798"/>
      <c r="AT98" s="798"/>
      <c r="AU98" s="798"/>
      <c r="AV98" s="798"/>
      <c r="AW98" s="798"/>
      <c r="AX98" s="798"/>
      <c r="AY98" s="798"/>
      <c r="AZ98" s="798"/>
      <c r="BA98" s="798"/>
      <c r="BB98" s="798"/>
      <c r="BC98" s="798"/>
      <c r="BD98" s="798"/>
      <c r="BE98" s="798"/>
      <c r="BF98" s="798"/>
      <c r="BG98" s="798"/>
      <c r="BH98" s="798"/>
      <c r="BI98" s="798"/>
      <c r="BJ98" s="798"/>
      <c r="BK98" s="798"/>
      <c r="BL98" s="798"/>
      <c r="BM98" s="798"/>
      <c r="BN98" s="798"/>
      <c r="BO98" s="798"/>
      <c r="BP98" s="798"/>
      <c r="BQ98" s="798"/>
      <c r="BR98" s="798"/>
      <c r="BS98" s="798"/>
      <c r="BT98" s="798"/>
      <c r="BU98" s="798"/>
      <c r="BV98" s="798"/>
      <c r="BW98" s="798"/>
      <c r="BX98" s="798"/>
      <c r="BY98" s="798"/>
      <c r="BZ98" s="798"/>
      <c r="CA98" s="798"/>
      <c r="CB98" s="798"/>
      <c r="CC98" s="798"/>
      <c r="CD98" s="840"/>
      <c r="CE98" s="798"/>
      <c r="CF98" s="798"/>
      <c r="CG98" s="421"/>
      <c r="CH98" s="842"/>
      <c r="CI98" s="798"/>
      <c r="CJ98" s="798"/>
      <c r="CK98" s="421"/>
      <c r="CL98" s="842"/>
      <c r="CM98" s="798"/>
      <c r="CN98" s="798"/>
      <c r="CO98" s="798"/>
      <c r="CP98" s="842"/>
      <c r="CQ98" s="798"/>
      <c r="CR98" s="798"/>
      <c r="CS98" s="798"/>
      <c r="CT98" s="842"/>
      <c r="CU98" s="798"/>
      <c r="CV98" s="798"/>
      <c r="CW98" s="798"/>
      <c r="CX98" s="798"/>
      <c r="CY98" s="798"/>
      <c r="CZ98" s="798"/>
      <c r="DA98" s="798"/>
      <c r="DB98" s="798"/>
      <c r="DC98" s="798"/>
      <c r="DD98" s="798"/>
      <c r="DE98" s="798"/>
      <c r="DF98" s="798"/>
      <c r="DG98" s="798"/>
      <c r="DH98" s="798"/>
      <c r="DI98" s="798"/>
      <c r="DK98" s="1160"/>
      <c r="DL98" s="92"/>
      <c r="DM98" s="92"/>
      <c r="DO98" s="92"/>
      <c r="DP98" s="92"/>
      <c r="DQ98" s="92"/>
    </row>
    <row r="99" spans="1:127" ht="14.25" hidden="1" outlineLevel="1">
      <c r="A99" s="504" t="s">
        <v>391</v>
      </c>
      <c r="B99" s="799"/>
      <c r="C99" s="799"/>
      <c r="D99" s="799"/>
      <c r="E99" s="799"/>
      <c r="F99" s="799"/>
      <c r="G99" s="799"/>
      <c r="H99" s="799"/>
      <c r="I99" s="799"/>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c r="AT99" s="799"/>
      <c r="AU99" s="799"/>
      <c r="AV99" s="799"/>
      <c r="AW99" s="799"/>
      <c r="AX99" s="799"/>
      <c r="AY99" s="799"/>
      <c r="AZ99" s="799"/>
      <c r="BA99" s="799"/>
      <c r="BB99" s="799"/>
      <c r="BC99" s="799"/>
      <c r="BD99" s="799"/>
      <c r="BE99" s="799"/>
      <c r="BF99" s="799"/>
      <c r="BG99" s="799"/>
      <c r="BH99" s="799"/>
      <c r="BI99" s="799"/>
      <c r="BJ99" s="799"/>
      <c r="BK99" s="799"/>
      <c r="BL99" s="799"/>
      <c r="BM99" s="799"/>
      <c r="BN99" s="799"/>
      <c r="BO99" s="799"/>
      <c r="BP99" s="799"/>
      <c r="BQ99" s="799"/>
      <c r="BR99" s="799"/>
      <c r="BS99" s="799"/>
      <c r="BT99" s="799"/>
      <c r="BU99" s="799"/>
      <c r="BV99" s="799"/>
      <c r="BW99" s="799"/>
      <c r="BX99" s="799"/>
      <c r="BY99" s="799"/>
      <c r="BZ99" s="799"/>
      <c r="CA99" s="799"/>
      <c r="CB99" s="799"/>
      <c r="CC99" s="799"/>
      <c r="CD99" s="505" t="s">
        <v>256</v>
      </c>
      <c r="CE99" s="799"/>
      <c r="CF99" s="799"/>
      <c r="CG99" s="506"/>
      <c r="CH99" s="799"/>
      <c r="CI99" s="799"/>
      <c r="CJ99" s="425" t="s">
        <v>141</v>
      </c>
      <c r="CK99" s="506"/>
      <c r="CL99" s="781" t="s">
        <v>280</v>
      </c>
      <c r="CM99" s="799"/>
      <c r="CN99" s="799"/>
      <c r="CO99" s="799"/>
      <c r="CP99" s="799"/>
      <c r="CQ99" s="799"/>
      <c r="CR99" s="799"/>
      <c r="CS99" s="799"/>
      <c r="CT99" s="799"/>
      <c r="CU99" s="799"/>
      <c r="CV99" s="799"/>
      <c r="CW99" s="799"/>
      <c r="CX99" s="504" t="s">
        <v>400</v>
      </c>
      <c r="CY99" s="799"/>
      <c r="CZ99" s="799"/>
      <c r="DA99" s="799"/>
      <c r="DB99" s="799"/>
      <c r="DC99" s="799"/>
      <c r="DD99" s="799"/>
      <c r="DE99" s="799"/>
      <c r="DF99" s="799"/>
      <c r="DG99" s="799"/>
      <c r="DH99" s="799"/>
      <c r="DI99" s="799"/>
      <c r="DJ99" s="974"/>
      <c r="DK99" s="1176"/>
      <c r="DL99" s="1122"/>
      <c r="DM99" s="1122"/>
      <c r="DN99" s="974"/>
      <c r="DO99" s="1122"/>
      <c r="DP99" s="1122"/>
      <c r="DQ99" s="1122"/>
      <c r="DR99" s="974"/>
      <c r="DS99" s="1037"/>
      <c r="DT99" s="921"/>
      <c r="DU99" s="921"/>
    </row>
    <row r="100" spans="1:127" s="122" customFormat="1" hidden="1" outlineLevel="1">
      <c r="A100" s="550"/>
      <c r="B100" s="290">
        <v>1990</v>
      </c>
      <c r="C100" s="290"/>
      <c r="D100" s="290"/>
      <c r="E100" s="291"/>
      <c r="F100" s="426">
        <f>F278</f>
        <v>0</v>
      </c>
      <c r="G100" s="290"/>
      <c r="H100" s="290"/>
      <c r="I100" s="291"/>
      <c r="J100" s="290">
        <f>J278</f>
        <v>0</v>
      </c>
      <c r="K100" s="290"/>
      <c r="L100" s="290"/>
      <c r="M100" s="290"/>
      <c r="N100" s="426">
        <f>N278</f>
        <v>0</v>
      </c>
      <c r="O100" s="290"/>
      <c r="P100" s="290"/>
      <c r="Q100" s="291"/>
      <c r="R100" s="290">
        <f>R278</f>
        <v>0</v>
      </c>
      <c r="S100" s="290"/>
      <c r="T100" s="290"/>
      <c r="U100" s="290"/>
      <c r="V100" s="426">
        <f>V278</f>
        <v>0</v>
      </c>
      <c r="W100" s="290"/>
      <c r="X100" s="290"/>
      <c r="Y100" s="291"/>
      <c r="Z100" s="290">
        <f>Z278</f>
        <v>0</v>
      </c>
      <c r="AA100" s="290"/>
      <c r="AB100" s="290"/>
      <c r="AC100" s="290"/>
      <c r="AD100" s="426">
        <f>AD278</f>
        <v>0</v>
      </c>
      <c r="AE100" s="290"/>
      <c r="AF100" s="290"/>
      <c r="AG100" s="291"/>
      <c r="AH100" s="290">
        <f>AH278</f>
        <v>0</v>
      </c>
      <c r="AI100" s="290"/>
      <c r="AJ100" s="290"/>
      <c r="AK100" s="290"/>
      <c r="AL100" s="426">
        <f>AL278</f>
        <v>0</v>
      </c>
      <c r="AM100" s="290"/>
      <c r="AN100" s="290"/>
      <c r="AO100" s="291"/>
      <c r="AP100" s="290">
        <f>AP278</f>
        <v>0</v>
      </c>
      <c r="AQ100" s="290"/>
      <c r="AR100" s="290"/>
      <c r="AS100" s="290"/>
      <c r="AT100" s="426">
        <f>AT278</f>
        <v>0</v>
      </c>
      <c r="AU100" s="290"/>
      <c r="AV100" s="290"/>
      <c r="AW100" s="291"/>
      <c r="AX100" s="290">
        <f>AX278</f>
        <v>0</v>
      </c>
      <c r="AY100" s="290"/>
      <c r="AZ100" s="290"/>
      <c r="BA100" s="290"/>
      <c r="BB100" s="426">
        <f>BB278</f>
        <v>0</v>
      </c>
      <c r="BC100" s="290"/>
      <c r="BD100" s="290"/>
      <c r="BE100" s="291"/>
      <c r="BF100" s="290">
        <f>BF278</f>
        <v>0</v>
      </c>
      <c r="BG100" s="290"/>
      <c r="BH100" s="290"/>
      <c r="BI100" s="290"/>
      <c r="BJ100" s="426">
        <f>BJ278</f>
        <v>0</v>
      </c>
      <c r="BK100" s="290"/>
      <c r="BL100" s="290"/>
      <c r="BM100" s="291"/>
      <c r="BN100" s="290">
        <f>BN278</f>
        <v>0</v>
      </c>
      <c r="BO100" s="290"/>
      <c r="BP100" s="290"/>
      <c r="BQ100" s="290"/>
      <c r="BR100" s="426">
        <f>BR278</f>
        <v>0</v>
      </c>
      <c r="BS100" s="290"/>
      <c r="BT100" s="290"/>
      <c r="BU100" s="291"/>
      <c r="BV100" s="290">
        <f>BV278</f>
        <v>0</v>
      </c>
      <c r="BW100" s="290"/>
      <c r="BX100" s="290"/>
      <c r="BY100" s="290"/>
      <c r="BZ100" s="426">
        <f>BZ278</f>
        <v>0</v>
      </c>
      <c r="CA100" s="290"/>
      <c r="CB100" s="290"/>
      <c r="CC100" s="291"/>
      <c r="CD100" s="800">
        <v>2010</v>
      </c>
      <c r="CE100" s="800"/>
      <c r="CF100" s="800"/>
      <c r="CG100" s="768"/>
      <c r="CH100" s="800">
        <v>2011</v>
      </c>
      <c r="CI100" s="800"/>
      <c r="CJ100" s="692"/>
      <c r="CK100" s="442"/>
      <c r="CL100" s="800">
        <v>2012</v>
      </c>
      <c r="CM100" s="800"/>
      <c r="CN100" s="800"/>
      <c r="CO100" s="768"/>
      <c r="CP100" s="800">
        <v>2013</v>
      </c>
      <c r="CQ100" s="800"/>
      <c r="CR100" s="800"/>
      <c r="CS100" s="768"/>
      <c r="CT100" s="800">
        <v>2014</v>
      </c>
      <c r="CU100" s="800"/>
      <c r="CV100" s="800"/>
      <c r="CW100" s="768"/>
      <c r="CX100" s="800">
        <v>2015</v>
      </c>
      <c r="CY100" s="800"/>
      <c r="CZ100" s="800"/>
      <c r="DA100" s="768"/>
      <c r="DB100" s="800">
        <v>2016</v>
      </c>
      <c r="DC100" s="800"/>
      <c r="DD100" s="800"/>
      <c r="DE100" s="800"/>
      <c r="DF100" s="800"/>
      <c r="DG100" s="800"/>
      <c r="DH100" s="800"/>
      <c r="DI100" s="800"/>
      <c r="DJ100" s="961"/>
      <c r="DK100" s="1162"/>
      <c r="DL100" s="1123"/>
      <c r="DM100" s="1123"/>
      <c r="DN100" s="961"/>
      <c r="DO100" s="1123"/>
      <c r="DP100" s="1123"/>
      <c r="DQ100" s="1123"/>
      <c r="DR100" s="961"/>
      <c r="DS100" s="1177"/>
      <c r="DT100" s="967"/>
      <c r="DU100" s="922"/>
      <c r="DV100" s="958"/>
    </row>
    <row r="101" spans="1:127" s="122" customFormat="1" hidden="1" outlineLevel="1">
      <c r="A101" s="429" t="s">
        <v>1</v>
      </c>
      <c r="B101" s="430">
        <f>B279</f>
        <v>0</v>
      </c>
      <c r="C101" s="360">
        <f>C279</f>
        <v>0</v>
      </c>
      <c r="D101" s="360">
        <f>D279</f>
        <v>0</v>
      </c>
      <c r="E101" s="361">
        <f>E279</f>
        <v>0</v>
      </c>
      <c r="F101" s="430">
        <f>F279</f>
        <v>0</v>
      </c>
      <c r="G101" s="360">
        <f>G279</f>
        <v>0</v>
      </c>
      <c r="H101" s="360">
        <f>H279</f>
        <v>0</v>
      </c>
      <c r="I101" s="361">
        <f>I279</f>
        <v>0</v>
      </c>
      <c r="J101" s="360">
        <f>J279</f>
        <v>0</v>
      </c>
      <c r="K101" s="360">
        <f>K279</f>
        <v>0</v>
      </c>
      <c r="L101" s="360">
        <f>L279</f>
        <v>0</v>
      </c>
      <c r="M101" s="360">
        <f>M279</f>
        <v>0</v>
      </c>
      <c r="N101" s="430">
        <f>N279</f>
        <v>0</v>
      </c>
      <c r="O101" s="360">
        <f>O279</f>
        <v>0</v>
      </c>
      <c r="P101" s="360">
        <f>P279</f>
        <v>0</v>
      </c>
      <c r="Q101" s="361">
        <f>Q279</f>
        <v>0</v>
      </c>
      <c r="R101" s="360">
        <f>R279</f>
        <v>0</v>
      </c>
      <c r="S101" s="360">
        <f>S279</f>
        <v>0</v>
      </c>
      <c r="T101" s="360">
        <f>T279</f>
        <v>0</v>
      </c>
      <c r="U101" s="360">
        <f>U279</f>
        <v>0</v>
      </c>
      <c r="V101" s="430">
        <f>V279</f>
        <v>0</v>
      </c>
      <c r="W101" s="360">
        <f>W279</f>
        <v>0</v>
      </c>
      <c r="X101" s="360">
        <f>X279</f>
        <v>0</v>
      </c>
      <c r="Y101" s="361">
        <f>Y279</f>
        <v>0</v>
      </c>
      <c r="Z101" s="360">
        <f>Z279</f>
        <v>0</v>
      </c>
      <c r="AA101" s="360">
        <f>AA279</f>
        <v>0</v>
      </c>
      <c r="AB101" s="360">
        <f>AB279</f>
        <v>0</v>
      </c>
      <c r="AC101" s="360">
        <f>AC279</f>
        <v>0</v>
      </c>
      <c r="AD101" s="430">
        <f>AD279</f>
        <v>0</v>
      </c>
      <c r="AE101" s="360">
        <f>AE279</f>
        <v>0</v>
      </c>
      <c r="AF101" s="360">
        <f>AF279</f>
        <v>0</v>
      </c>
      <c r="AG101" s="361">
        <f>AG279</f>
        <v>0</v>
      </c>
      <c r="AH101" s="360">
        <f>AH279</f>
        <v>0</v>
      </c>
      <c r="AI101" s="360">
        <f>AI279</f>
        <v>0</v>
      </c>
      <c r="AJ101" s="360">
        <f>AJ279</f>
        <v>0</v>
      </c>
      <c r="AK101" s="360">
        <f>AK279</f>
        <v>0</v>
      </c>
      <c r="AL101" s="430">
        <f>AL279</f>
        <v>0</v>
      </c>
      <c r="AM101" s="360">
        <f>AM279</f>
        <v>0</v>
      </c>
      <c r="AN101" s="360">
        <f>AN279</f>
        <v>0</v>
      </c>
      <c r="AO101" s="361">
        <f>AO279</f>
        <v>0</v>
      </c>
      <c r="AP101" s="360">
        <f>AP279</f>
        <v>0</v>
      </c>
      <c r="AQ101" s="360">
        <f>AQ279</f>
        <v>0</v>
      </c>
      <c r="AR101" s="360">
        <f>AR279</f>
        <v>0</v>
      </c>
      <c r="AS101" s="360">
        <f>AS279</f>
        <v>0</v>
      </c>
      <c r="AT101" s="430">
        <f>AT279</f>
        <v>0</v>
      </c>
      <c r="AU101" s="360">
        <f>AU279</f>
        <v>0</v>
      </c>
      <c r="AV101" s="360">
        <f>AV279</f>
        <v>0</v>
      </c>
      <c r="AW101" s="361">
        <f>AW279</f>
        <v>0</v>
      </c>
      <c r="AX101" s="360">
        <f>AX279</f>
        <v>0</v>
      </c>
      <c r="AY101" s="360">
        <f>AY279</f>
        <v>0</v>
      </c>
      <c r="AZ101" s="360">
        <f>AZ279</f>
        <v>0</v>
      </c>
      <c r="BA101" s="360">
        <f>BA279</f>
        <v>0</v>
      </c>
      <c r="BB101" s="430">
        <f>BB279</f>
        <v>0</v>
      </c>
      <c r="BC101" s="360">
        <f>BC279</f>
        <v>0</v>
      </c>
      <c r="BD101" s="360">
        <f>BD279</f>
        <v>0</v>
      </c>
      <c r="BE101" s="361">
        <f>BE279</f>
        <v>0</v>
      </c>
      <c r="BF101" s="360">
        <f>BF279</f>
        <v>0</v>
      </c>
      <c r="BG101" s="360">
        <f>BG279</f>
        <v>0</v>
      </c>
      <c r="BH101" s="360">
        <f>BH279</f>
        <v>0</v>
      </c>
      <c r="BI101" s="360">
        <f>BI279</f>
        <v>0</v>
      </c>
      <c r="BJ101" s="430">
        <f>BJ279</f>
        <v>0</v>
      </c>
      <c r="BK101" s="360">
        <f>BK279</f>
        <v>0</v>
      </c>
      <c r="BL101" s="360">
        <f>BL279</f>
        <v>0</v>
      </c>
      <c r="BM101" s="361">
        <f>BM279</f>
        <v>0</v>
      </c>
      <c r="BN101" s="360">
        <f>BN279</f>
        <v>0</v>
      </c>
      <c r="BO101" s="360">
        <f>BO279</f>
        <v>0</v>
      </c>
      <c r="BP101" s="360">
        <f>BP279</f>
        <v>0</v>
      </c>
      <c r="BQ101" s="360">
        <f>BQ279</f>
        <v>0</v>
      </c>
      <c r="BR101" s="430">
        <f>BR279</f>
        <v>0</v>
      </c>
      <c r="BS101" s="360">
        <f>BS279</f>
        <v>0</v>
      </c>
      <c r="BT101" s="360">
        <f>BT279</f>
        <v>0</v>
      </c>
      <c r="BU101" s="361">
        <f>BU279</f>
        <v>0</v>
      </c>
      <c r="BV101" s="360">
        <f>BV279</f>
        <v>0</v>
      </c>
      <c r="BW101" s="360">
        <f>BW279</f>
        <v>0</v>
      </c>
      <c r="BX101" s="360">
        <f>BX279</f>
        <v>0</v>
      </c>
      <c r="BY101" s="360">
        <f>BY279</f>
        <v>0</v>
      </c>
      <c r="BZ101" s="430">
        <f>BZ279</f>
        <v>0</v>
      </c>
      <c r="CA101" s="360">
        <f>CA279</f>
        <v>0</v>
      </c>
      <c r="CB101" s="360">
        <f>CB279</f>
        <v>0</v>
      </c>
      <c r="CC101" s="361">
        <f>CC279</f>
        <v>0</v>
      </c>
      <c r="CD101" s="801" t="s">
        <v>10</v>
      </c>
      <c r="CE101" s="801" t="s">
        <v>9</v>
      </c>
      <c r="CF101" s="801" t="s">
        <v>8</v>
      </c>
      <c r="CG101" s="769" t="s">
        <v>11</v>
      </c>
      <c r="CH101" s="801" t="s">
        <v>10</v>
      </c>
      <c r="CI101" s="801" t="s">
        <v>9</v>
      </c>
      <c r="CJ101" s="530" t="s">
        <v>8</v>
      </c>
      <c r="CK101" s="747" t="s">
        <v>11</v>
      </c>
      <c r="CL101" s="801" t="s">
        <v>10</v>
      </c>
      <c r="CM101" s="801" t="s">
        <v>9</v>
      </c>
      <c r="CN101" s="801" t="s">
        <v>8</v>
      </c>
      <c r="CO101" s="769" t="s">
        <v>11</v>
      </c>
      <c r="CP101" s="801" t="s">
        <v>10</v>
      </c>
      <c r="CQ101" s="801" t="s">
        <v>9</v>
      </c>
      <c r="CR101" s="801" t="s">
        <v>8</v>
      </c>
      <c r="CS101" s="769" t="s">
        <v>11</v>
      </c>
      <c r="CT101" s="801" t="s">
        <v>10</v>
      </c>
      <c r="CU101" s="801" t="s">
        <v>9</v>
      </c>
      <c r="CV101" s="801" t="s">
        <v>8</v>
      </c>
      <c r="CW101" s="769" t="s">
        <v>11</v>
      </c>
      <c r="CX101" s="801" t="s">
        <v>10</v>
      </c>
      <c r="CY101" s="801" t="s">
        <v>9</v>
      </c>
      <c r="CZ101" s="801" t="s">
        <v>8</v>
      </c>
      <c r="DA101" s="769" t="s">
        <v>11</v>
      </c>
      <c r="DB101" s="801" t="s">
        <v>10</v>
      </c>
      <c r="DC101" s="801" t="s">
        <v>9</v>
      </c>
      <c r="DD101" s="801" t="s">
        <v>8</v>
      </c>
      <c r="DE101" s="801" t="s">
        <v>11</v>
      </c>
      <c r="DF101" s="800"/>
      <c r="DG101" s="800"/>
      <c r="DH101" s="800"/>
      <c r="DI101" s="800"/>
      <c r="DJ101" s="961"/>
      <c r="DK101" s="1162"/>
      <c r="DL101" s="1123"/>
      <c r="DM101" s="1123"/>
      <c r="DN101" s="961"/>
      <c r="DO101" s="1123"/>
      <c r="DP101" s="1123"/>
      <c r="DQ101" s="1123"/>
      <c r="DR101" s="961"/>
      <c r="DS101" s="1038"/>
      <c r="DT101" s="922"/>
      <c r="DU101" s="922"/>
      <c r="DV101" s="959"/>
      <c r="DW101" s="959"/>
    </row>
    <row r="102" spans="1:127" hidden="1" outlineLevel="1">
      <c r="A102" s="386" t="s">
        <v>36</v>
      </c>
      <c r="B102" s="790"/>
      <c r="C102" s="407"/>
      <c r="D102" s="407"/>
      <c r="E102" s="408"/>
      <c r="F102" s="409"/>
      <c r="G102" s="407"/>
      <c r="H102" s="407"/>
      <c r="I102" s="408"/>
      <c r="J102" s="409" t="s">
        <v>161</v>
      </c>
      <c r="K102" s="407"/>
      <c r="L102" s="407"/>
      <c r="M102" s="407"/>
      <c r="N102" s="409"/>
      <c r="O102" s="407"/>
      <c r="P102" s="407"/>
      <c r="Q102" s="408"/>
      <c r="R102" s="409" t="s">
        <v>161</v>
      </c>
      <c r="S102" s="407"/>
      <c r="T102" s="407"/>
      <c r="U102" s="407"/>
      <c r="V102" s="409"/>
      <c r="W102" s="407"/>
      <c r="X102" s="407"/>
      <c r="Y102" s="408"/>
      <c r="Z102" s="409" t="s">
        <v>161</v>
      </c>
      <c r="AA102" s="407"/>
      <c r="AB102" s="407"/>
      <c r="AC102" s="407"/>
      <c r="AD102" s="409"/>
      <c r="AE102" s="407"/>
      <c r="AF102" s="407"/>
      <c r="AG102" s="408"/>
      <c r="AH102" s="409" t="s">
        <v>161</v>
      </c>
      <c r="AI102" s="407"/>
      <c r="AJ102" s="407"/>
      <c r="AK102" s="407"/>
      <c r="AL102" s="409"/>
      <c r="AM102" s="407"/>
      <c r="AN102" s="407"/>
      <c r="AO102" s="408"/>
      <c r="AP102" s="409" t="s">
        <v>161</v>
      </c>
      <c r="AQ102" s="407"/>
      <c r="AR102" s="407"/>
      <c r="AS102" s="407"/>
      <c r="AT102" s="409"/>
      <c r="AU102" s="407"/>
      <c r="AV102" s="407"/>
      <c r="AW102" s="408"/>
      <c r="AX102" s="409" t="s">
        <v>161</v>
      </c>
      <c r="AY102" s="407"/>
      <c r="AZ102" s="407"/>
      <c r="BA102" s="407"/>
      <c r="BB102" s="409"/>
      <c r="BC102" s="407"/>
      <c r="BD102" s="407"/>
      <c r="BE102" s="408"/>
      <c r="BF102" s="409" t="s">
        <v>161</v>
      </c>
      <c r="BG102" s="407"/>
      <c r="BH102" s="407"/>
      <c r="BI102" s="407"/>
      <c r="BJ102" s="409"/>
      <c r="BK102" s="407"/>
      <c r="BL102" s="407"/>
      <c r="BM102" s="408"/>
      <c r="BN102" s="409" t="s">
        <v>161</v>
      </c>
      <c r="BO102" s="407"/>
      <c r="BP102" s="407"/>
      <c r="BQ102" s="407"/>
      <c r="BR102" s="409"/>
      <c r="BS102" s="407"/>
      <c r="BT102" s="407"/>
      <c r="BU102" s="408"/>
      <c r="BV102" s="409" t="s">
        <v>161</v>
      </c>
      <c r="BW102" s="407"/>
      <c r="BX102" s="407"/>
      <c r="BY102" s="407"/>
      <c r="BZ102" s="409"/>
      <c r="CA102" s="407"/>
      <c r="CB102" s="407"/>
      <c r="CC102" s="408"/>
      <c r="CD102" s="791"/>
      <c r="CE102" s="791"/>
      <c r="CF102" s="791"/>
      <c r="CG102" s="766"/>
      <c r="CH102" s="791"/>
      <c r="CI102" s="791"/>
      <c r="CJ102" s="369"/>
      <c r="CK102" s="748"/>
      <c r="CL102" s="791"/>
      <c r="CM102" s="791"/>
      <c r="CN102" s="791"/>
      <c r="CO102" s="766"/>
      <c r="CP102" s="791"/>
      <c r="CQ102" s="791"/>
      <c r="CR102" s="791"/>
      <c r="CS102" s="766"/>
      <c r="CT102" s="791"/>
      <c r="CU102" s="791"/>
      <c r="CV102" s="791"/>
      <c r="CW102" s="766"/>
      <c r="CX102" s="791"/>
      <c r="CY102" s="791"/>
      <c r="CZ102" s="791"/>
      <c r="DA102" s="766"/>
      <c r="DB102" s="791"/>
      <c r="DC102" s="791"/>
      <c r="DD102" s="791"/>
      <c r="DE102" s="791"/>
      <c r="DF102" s="1143"/>
      <c r="DG102" s="791"/>
      <c r="DH102" s="791"/>
      <c r="DI102" s="791"/>
      <c r="DJ102" s="974"/>
      <c r="DK102" s="1163"/>
      <c r="DL102" s="1124"/>
      <c r="DM102" s="1124"/>
      <c r="DN102" s="974"/>
      <c r="DO102" s="1124"/>
      <c r="DP102" s="1124"/>
      <c r="DQ102" s="1124"/>
      <c r="DR102" s="974"/>
      <c r="DS102" s="1037"/>
      <c r="DT102" s="923"/>
      <c r="DU102" s="923"/>
    </row>
    <row r="103" spans="1:127" hidden="1" outlineLevel="1">
      <c r="A103" s="387" t="s">
        <v>2</v>
      </c>
      <c r="B103" s="406"/>
      <c r="C103" s="407"/>
      <c r="D103" s="407"/>
      <c r="E103" s="408"/>
      <c r="F103" s="409"/>
      <c r="G103" s="407"/>
      <c r="H103" s="407"/>
      <c r="I103" s="408"/>
      <c r="J103" s="406"/>
      <c r="K103" s="407"/>
      <c r="L103" s="407"/>
      <c r="M103" s="407"/>
      <c r="N103" s="409"/>
      <c r="O103" s="407"/>
      <c r="P103" s="407"/>
      <c r="Q103" s="408"/>
      <c r="R103" s="406"/>
      <c r="S103" s="407"/>
      <c r="T103" s="407"/>
      <c r="U103" s="407"/>
      <c r="V103" s="409"/>
      <c r="W103" s="407"/>
      <c r="X103" s="407"/>
      <c r="Y103" s="408"/>
      <c r="Z103" s="406"/>
      <c r="AA103" s="407"/>
      <c r="AB103" s="407"/>
      <c r="AC103" s="407"/>
      <c r="AD103" s="409"/>
      <c r="AE103" s="407"/>
      <c r="AF103" s="407"/>
      <c r="AG103" s="408"/>
      <c r="AH103" s="406"/>
      <c r="AI103" s="407"/>
      <c r="AJ103" s="407"/>
      <c r="AK103" s="407"/>
      <c r="AL103" s="409"/>
      <c r="AM103" s="407"/>
      <c r="AN103" s="407"/>
      <c r="AO103" s="408"/>
      <c r="AP103" s="406"/>
      <c r="AQ103" s="407"/>
      <c r="AR103" s="407"/>
      <c r="AS103" s="407"/>
      <c r="AT103" s="409"/>
      <c r="AU103" s="407"/>
      <c r="AV103" s="407"/>
      <c r="AW103" s="408"/>
      <c r="AX103" s="406"/>
      <c r="AY103" s="407"/>
      <c r="AZ103" s="407"/>
      <c r="BA103" s="407"/>
      <c r="BB103" s="409"/>
      <c r="BC103" s="407"/>
      <c r="BD103" s="407"/>
      <c r="BE103" s="408"/>
      <c r="BF103" s="406"/>
      <c r="BG103" s="407"/>
      <c r="BH103" s="407"/>
      <c r="BI103" s="407"/>
      <c r="BJ103" s="409"/>
      <c r="BK103" s="407"/>
      <c r="BL103" s="407"/>
      <c r="BM103" s="408"/>
      <c r="BN103" s="406"/>
      <c r="BO103" s="407"/>
      <c r="BP103" s="407"/>
      <c r="BQ103" s="407"/>
      <c r="BR103" s="409"/>
      <c r="BS103" s="407"/>
      <c r="BT103" s="407"/>
      <c r="BU103" s="408"/>
      <c r="BV103" s="406"/>
      <c r="BW103" s="407"/>
      <c r="BX103" s="407"/>
      <c r="BY103" s="407"/>
      <c r="BZ103" s="409"/>
      <c r="CA103" s="407"/>
      <c r="CB103" s="407"/>
      <c r="CC103" s="408"/>
      <c r="CD103" s="792">
        <v>6622</v>
      </c>
      <c r="CE103" s="792">
        <v>7394</v>
      </c>
      <c r="CF103" s="792">
        <v>7598</v>
      </c>
      <c r="CG103" s="760">
        <v>8139</v>
      </c>
      <c r="CH103" s="792">
        <v>6989</v>
      </c>
      <c r="CI103" s="792">
        <v>7676</v>
      </c>
      <c r="CJ103" s="411">
        <v>8264</v>
      </c>
      <c r="CK103" s="749">
        <v>8831</v>
      </c>
      <c r="CL103" s="792">
        <v>7858</v>
      </c>
      <c r="CM103" s="792">
        <v>8182</v>
      </c>
      <c r="CN103" s="792">
        <v>8078</v>
      </c>
      <c r="CO103" s="760">
        <v>8607</v>
      </c>
      <c r="CP103" s="792">
        <v>7383</v>
      </c>
      <c r="CQ103" s="792">
        <v>8037</v>
      </c>
      <c r="CR103" s="792">
        <v>7816</v>
      </c>
      <c r="CS103" s="760">
        <v>8546</v>
      </c>
      <c r="CT103" s="792">
        <v>9409</v>
      </c>
      <c r="CU103" s="792">
        <v>10353</v>
      </c>
      <c r="CV103" s="792">
        <v>10718</v>
      </c>
      <c r="CW103" s="760">
        <v>11685</v>
      </c>
      <c r="CX103" s="792">
        <v>11049</v>
      </c>
      <c r="CY103" s="792">
        <v>11462</v>
      </c>
      <c r="CZ103" s="792">
        <v>11875</v>
      </c>
      <c r="DA103" s="760">
        <v>11851</v>
      </c>
      <c r="DB103" s="792">
        <v>10692</v>
      </c>
      <c r="DC103" s="792">
        <v>11929</v>
      </c>
      <c r="DD103" s="792">
        <v>12932</v>
      </c>
      <c r="DE103" s="792">
        <v>14438</v>
      </c>
      <c r="DF103" s="1144"/>
      <c r="DG103" s="792"/>
      <c r="DH103" s="792"/>
      <c r="DI103" s="792"/>
      <c r="DJ103" s="1028"/>
      <c r="DK103" s="1047"/>
      <c r="DL103" s="962"/>
      <c r="DM103" s="962"/>
      <c r="DN103" s="1028"/>
      <c r="DO103" s="962"/>
      <c r="DP103" s="962"/>
      <c r="DQ103" s="962"/>
      <c r="DR103" s="1028"/>
      <c r="DS103" s="1039"/>
      <c r="DT103" s="962"/>
      <c r="DU103" s="962"/>
      <c r="DV103" s="960"/>
      <c r="DW103" s="958"/>
    </row>
    <row r="104" spans="1:127" hidden="1" outlineLevel="1">
      <c r="A104" s="387" t="s">
        <v>3</v>
      </c>
      <c r="B104" s="253"/>
      <c r="D104" s="790"/>
      <c r="E104" s="252"/>
      <c r="F104" s="253"/>
      <c r="G104" s="790"/>
      <c r="H104" s="790"/>
      <c r="I104" s="252"/>
      <c r="J104" s="790"/>
      <c r="K104" s="790"/>
      <c r="L104" s="790"/>
      <c r="M104" s="790"/>
      <c r="N104" s="253"/>
      <c r="O104" s="790"/>
      <c r="P104" s="790"/>
      <c r="Q104" s="252"/>
      <c r="R104" s="790"/>
      <c r="S104" s="790"/>
      <c r="T104" s="790"/>
      <c r="U104" s="790"/>
      <c r="V104" s="253"/>
      <c r="W104" s="790"/>
      <c r="X104" s="790"/>
      <c r="Y104" s="252"/>
      <c r="Z104" s="790"/>
      <c r="AA104" s="790"/>
      <c r="AB104" s="790"/>
      <c r="AC104" s="790"/>
      <c r="AD104" s="253"/>
      <c r="AE104" s="790"/>
      <c r="AF104" s="790"/>
      <c r="AG104" s="252"/>
      <c r="AH104" s="790"/>
      <c r="AI104" s="790"/>
      <c r="AJ104" s="790"/>
      <c r="AK104" s="790"/>
      <c r="AL104" s="253"/>
      <c r="AM104" s="790"/>
      <c r="AN104" s="790"/>
      <c r="AO104" s="252"/>
      <c r="AP104" s="790"/>
      <c r="AQ104" s="790"/>
      <c r="AR104" s="790"/>
      <c r="AS104" s="790"/>
      <c r="AT104" s="253"/>
      <c r="AU104" s="790"/>
      <c r="AV104" s="790"/>
      <c r="AW104" s="252"/>
      <c r="AX104" s="790"/>
      <c r="AY104" s="790"/>
      <c r="AZ104" s="790"/>
      <c r="BA104" s="790"/>
      <c r="BB104" s="253"/>
      <c r="BC104" s="790"/>
      <c r="BD104" s="790"/>
      <c r="BE104" s="252"/>
      <c r="BF104" s="790"/>
      <c r="BG104" s="790"/>
      <c r="BH104" s="790"/>
      <c r="BI104" s="790"/>
      <c r="BJ104" s="253"/>
      <c r="BK104" s="790"/>
      <c r="BL104" s="790"/>
      <c r="BM104" s="252"/>
      <c r="BN104" s="790"/>
      <c r="BO104" s="790"/>
      <c r="BP104" s="790"/>
      <c r="BQ104" s="790"/>
      <c r="BR104" s="253"/>
      <c r="BS104" s="790"/>
      <c r="BT104" s="790"/>
      <c r="BU104" s="252"/>
      <c r="BV104" s="790"/>
      <c r="BW104" s="790"/>
      <c r="BX104" s="790"/>
      <c r="BY104" s="790"/>
      <c r="BZ104" s="253"/>
      <c r="CA104" s="790"/>
      <c r="CB104" s="790"/>
      <c r="CC104" s="252"/>
      <c r="CD104" s="792">
        <v>1483</v>
      </c>
      <c r="CE104" s="792">
        <v>1535</v>
      </c>
      <c r="CF104" s="792">
        <v>1569</v>
      </c>
      <c r="CG104" s="760">
        <v>1885</v>
      </c>
      <c r="CH104" s="792">
        <v>1768</v>
      </c>
      <c r="CI104" s="792">
        <v>1800</v>
      </c>
      <c r="CJ104" s="411">
        <v>1816</v>
      </c>
      <c r="CK104" s="749">
        <v>2437</v>
      </c>
      <c r="CL104" s="792">
        <v>2471</v>
      </c>
      <c r="CM104" s="792">
        <v>2420</v>
      </c>
      <c r="CN104" s="792">
        <v>2280</v>
      </c>
      <c r="CO104" s="760">
        <v>2395</v>
      </c>
      <c r="CP104" s="792">
        <v>2183</v>
      </c>
      <c r="CQ104" s="792">
        <v>2243</v>
      </c>
      <c r="CR104" s="792">
        <v>2383</v>
      </c>
      <c r="CS104" s="760">
        <v>2692</v>
      </c>
      <c r="CT104" s="792">
        <v>2505</v>
      </c>
      <c r="CU104" s="792">
        <v>2650</v>
      </c>
      <c r="CV104" s="792">
        <v>2827</v>
      </c>
      <c r="CW104" s="760">
        <v>3468</v>
      </c>
      <c r="CX104" s="792">
        <v>3394</v>
      </c>
      <c r="CY104" s="792">
        <v>3697</v>
      </c>
      <c r="CZ104" s="792">
        <v>3668</v>
      </c>
      <c r="DA104" s="760">
        <v>3819</v>
      </c>
      <c r="DB104" s="792">
        <v>3417</v>
      </c>
      <c r="DC104" s="792">
        <v>3622</v>
      </c>
      <c r="DD104" s="792">
        <v>3841</v>
      </c>
      <c r="DE104" s="792">
        <v>4137</v>
      </c>
      <c r="DF104" s="1144"/>
      <c r="DG104" s="792"/>
      <c r="DH104" s="792"/>
      <c r="DI104" s="792"/>
      <c r="DJ104" s="1028"/>
      <c r="DK104" s="1047"/>
      <c r="DL104" s="962"/>
      <c r="DM104" s="962"/>
      <c r="DN104" s="1028"/>
      <c r="DO104" s="962"/>
      <c r="DP104" s="962"/>
      <c r="DQ104" s="962"/>
      <c r="DR104" s="1028"/>
      <c r="DS104" s="1039"/>
      <c r="DT104" s="962"/>
      <c r="DU104" s="962"/>
      <c r="DV104" s="960"/>
      <c r="DW104" s="958"/>
    </row>
    <row r="105" spans="1:127" hidden="1" outlineLevel="1">
      <c r="A105" s="387" t="s">
        <v>113</v>
      </c>
      <c r="B105" s="253"/>
      <c r="C105" s="790"/>
      <c r="D105" s="790"/>
      <c r="E105" s="252"/>
      <c r="F105" s="253"/>
      <c r="G105" s="790"/>
      <c r="H105" s="790"/>
      <c r="I105" s="252"/>
      <c r="J105" s="790"/>
      <c r="K105" s="790"/>
      <c r="L105" s="790"/>
      <c r="M105" s="790"/>
      <c r="N105" s="253"/>
      <c r="O105" s="790"/>
      <c r="P105" s="790"/>
      <c r="Q105" s="252"/>
      <c r="R105" s="790"/>
      <c r="S105" s="790"/>
      <c r="T105" s="790"/>
      <c r="U105" s="790"/>
      <c r="V105" s="253"/>
      <c r="W105" s="790"/>
      <c r="X105" s="790"/>
      <c r="Y105" s="252"/>
      <c r="Z105" s="790"/>
      <c r="AA105" s="790"/>
      <c r="AB105" s="790"/>
      <c r="AC105" s="790"/>
      <c r="AD105" s="253"/>
      <c r="AE105" s="790"/>
      <c r="AF105" s="790"/>
      <c r="AG105" s="252"/>
      <c r="AH105" s="790"/>
      <c r="AI105" s="790"/>
      <c r="AJ105" s="790"/>
      <c r="AK105" s="790"/>
      <c r="AL105" s="253"/>
      <c r="AM105" s="790"/>
      <c r="AN105" s="790"/>
      <c r="AO105" s="252"/>
      <c r="AP105" s="790"/>
      <c r="AQ105" s="790"/>
      <c r="AR105" s="790"/>
      <c r="AS105" s="790"/>
      <c r="AT105" s="253"/>
      <c r="AU105" s="790"/>
      <c r="AV105" s="790"/>
      <c r="AW105" s="252"/>
      <c r="AX105" s="790"/>
      <c r="AY105" s="790"/>
      <c r="AZ105" s="790"/>
      <c r="BA105" s="790"/>
      <c r="BB105" s="253"/>
      <c r="BC105" s="790"/>
      <c r="BD105" s="790"/>
      <c r="BE105" s="252"/>
      <c r="BF105" s="790"/>
      <c r="BG105" s="790"/>
      <c r="BH105" s="790"/>
      <c r="BI105" s="790"/>
      <c r="BJ105" s="253"/>
      <c r="BK105" s="790"/>
      <c r="BL105" s="790"/>
      <c r="BM105" s="252"/>
      <c r="BN105" s="790"/>
      <c r="BO105" s="790"/>
      <c r="BP105" s="790"/>
      <c r="BQ105" s="790"/>
      <c r="BR105" s="253"/>
      <c r="BS105" s="790"/>
      <c r="BT105" s="790"/>
      <c r="BU105" s="252"/>
      <c r="BV105" s="790"/>
      <c r="BW105" s="790"/>
      <c r="BX105" s="790"/>
      <c r="BY105" s="790"/>
      <c r="BZ105" s="253"/>
      <c r="CA105" s="790"/>
      <c r="CB105" s="790"/>
      <c r="CC105" s="252"/>
      <c r="CD105" s="792">
        <v>4876</v>
      </c>
      <c r="CE105" s="792">
        <v>5492</v>
      </c>
      <c r="CF105" s="792">
        <v>5589</v>
      </c>
      <c r="CG105" s="760">
        <v>6563</v>
      </c>
      <c r="CH105" s="792">
        <v>6516</v>
      </c>
      <c r="CI105" s="792">
        <v>6994</v>
      </c>
      <c r="CJ105" s="411">
        <v>7642</v>
      </c>
      <c r="CK105" s="749">
        <v>8204</v>
      </c>
      <c r="CL105" s="792">
        <v>8434</v>
      </c>
      <c r="CM105" s="792">
        <v>8846</v>
      </c>
      <c r="CN105" s="792">
        <v>8278</v>
      </c>
      <c r="CO105" s="760">
        <v>8496</v>
      </c>
      <c r="CP105" s="792">
        <v>7562</v>
      </c>
      <c r="CQ105" s="792">
        <v>7857</v>
      </c>
      <c r="CR105" s="792">
        <v>6885</v>
      </c>
      <c r="CS105" s="760">
        <v>6709</v>
      </c>
      <c r="CT105" s="792">
        <v>6251</v>
      </c>
      <c r="CU105" s="792">
        <v>6396</v>
      </c>
      <c r="CV105" s="792">
        <v>6449</v>
      </c>
      <c r="CW105" s="760">
        <v>6622</v>
      </c>
      <c r="CX105" s="792">
        <v>6756</v>
      </c>
      <c r="CY105" s="792">
        <v>6870</v>
      </c>
      <c r="CZ105" s="792">
        <v>6481</v>
      </c>
      <c r="DA105" s="760">
        <v>6558</v>
      </c>
      <c r="DB105" s="792">
        <v>5736</v>
      </c>
      <c r="DC105" s="792">
        <v>6124</v>
      </c>
      <c r="DD105" s="792">
        <v>6212</v>
      </c>
      <c r="DE105" s="792">
        <v>6971</v>
      </c>
      <c r="DF105" s="1144"/>
      <c r="DG105" s="792"/>
      <c r="DH105" s="792"/>
      <c r="DI105" s="792"/>
      <c r="DJ105" s="1028"/>
      <c r="DK105" s="1047"/>
      <c r="DL105" s="962"/>
      <c r="DM105" s="962"/>
      <c r="DN105" s="1028"/>
      <c r="DO105" s="962"/>
      <c r="DP105" s="962"/>
      <c r="DQ105" s="962"/>
      <c r="DR105" s="1028"/>
      <c r="DT105" s="962"/>
      <c r="DU105" s="963"/>
      <c r="DV105" s="960"/>
      <c r="DW105" s="958"/>
    </row>
    <row r="106" spans="1:127" hidden="1" outlineLevel="1">
      <c r="A106" s="387" t="s">
        <v>114</v>
      </c>
      <c r="B106" s="253"/>
      <c r="C106" s="790"/>
      <c r="D106" s="790"/>
      <c r="E106" s="252"/>
      <c r="F106" s="253"/>
      <c r="G106" s="790"/>
      <c r="H106" s="790"/>
      <c r="I106" s="252"/>
      <c r="J106" s="790"/>
      <c r="K106" s="790"/>
      <c r="L106" s="790"/>
      <c r="M106" s="790"/>
      <c r="N106" s="253"/>
      <c r="O106" s="790"/>
      <c r="P106" s="790"/>
      <c r="Q106" s="252"/>
      <c r="R106" s="790"/>
      <c r="S106" s="790"/>
      <c r="T106" s="790"/>
      <c r="U106" s="790"/>
      <c r="V106" s="253"/>
      <c r="W106" s="790"/>
      <c r="X106" s="790"/>
      <c r="Y106" s="252"/>
      <c r="Z106" s="790"/>
      <c r="AA106" s="790"/>
      <c r="AB106" s="790"/>
      <c r="AC106" s="790"/>
      <c r="AD106" s="253"/>
      <c r="AE106" s="790"/>
      <c r="AF106" s="790"/>
      <c r="AG106" s="252"/>
      <c r="AH106" s="790"/>
      <c r="AI106" s="790"/>
      <c r="AJ106" s="790"/>
      <c r="AK106" s="790"/>
      <c r="AL106" s="253"/>
      <c r="AM106" s="790"/>
      <c r="AN106" s="790"/>
      <c r="AO106" s="252"/>
      <c r="AP106" s="790"/>
      <c r="AQ106" s="790"/>
      <c r="AR106" s="790"/>
      <c r="AS106" s="790"/>
      <c r="AT106" s="253"/>
      <c r="AU106" s="790"/>
      <c r="AV106" s="790"/>
      <c r="AW106" s="252"/>
      <c r="AX106" s="790"/>
      <c r="AY106" s="790"/>
      <c r="AZ106" s="790"/>
      <c r="BA106" s="790"/>
      <c r="BB106" s="253"/>
      <c r="BC106" s="790"/>
      <c r="BD106" s="790"/>
      <c r="BE106" s="252"/>
      <c r="BF106" s="790"/>
      <c r="BG106" s="790"/>
      <c r="BH106" s="790"/>
      <c r="BI106" s="790"/>
      <c r="BJ106" s="253"/>
      <c r="BK106" s="790"/>
      <c r="BL106" s="790"/>
      <c r="BM106" s="252"/>
      <c r="BN106" s="790"/>
      <c r="BO106" s="790"/>
      <c r="BP106" s="790"/>
      <c r="BQ106" s="790"/>
      <c r="BR106" s="253"/>
      <c r="BS106" s="790"/>
      <c r="BT106" s="790"/>
      <c r="BU106" s="252"/>
      <c r="BV106" s="790"/>
      <c r="BW106" s="790"/>
      <c r="BX106" s="790"/>
      <c r="BY106" s="790"/>
      <c r="BZ106" s="253"/>
      <c r="CA106" s="790"/>
      <c r="CB106" s="790"/>
      <c r="CC106" s="252"/>
      <c r="CD106" s="793">
        <v>2394</v>
      </c>
      <c r="CE106" s="793">
        <v>3122</v>
      </c>
      <c r="CF106" s="793">
        <v>3047</v>
      </c>
      <c r="CG106" s="755">
        <v>2922</v>
      </c>
      <c r="CH106" s="792">
        <v>3063</v>
      </c>
      <c r="CI106" s="792">
        <v>3599</v>
      </c>
      <c r="CJ106" s="411">
        <v>3292</v>
      </c>
      <c r="CK106" s="749">
        <v>2964</v>
      </c>
      <c r="CL106" s="792">
        <v>3593</v>
      </c>
      <c r="CM106" s="792">
        <v>4156</v>
      </c>
      <c r="CN106" s="792">
        <v>3557</v>
      </c>
      <c r="CO106" s="760">
        <v>3352</v>
      </c>
      <c r="CP106" s="792">
        <v>3173</v>
      </c>
      <c r="CQ106" s="792">
        <v>3850</v>
      </c>
      <c r="CR106" s="792">
        <v>3495</v>
      </c>
      <c r="CS106" s="760">
        <v>3449</v>
      </c>
      <c r="CT106" s="792">
        <v>3354</v>
      </c>
      <c r="CU106" s="792">
        <v>4068</v>
      </c>
      <c r="CV106" s="792">
        <v>3692</v>
      </c>
      <c r="CW106" s="760">
        <v>3625</v>
      </c>
      <c r="CX106" s="792">
        <v>2910</v>
      </c>
      <c r="CY106" s="792">
        <v>3236</v>
      </c>
      <c r="CZ106" s="792">
        <v>3055</v>
      </c>
      <c r="DA106" s="760">
        <v>2911</v>
      </c>
      <c r="DB106" s="792">
        <v>2718</v>
      </c>
      <c r="DC106" s="792">
        <v>3042</v>
      </c>
      <c r="DD106" s="792">
        <v>2961</v>
      </c>
      <c r="DE106" s="792">
        <v>3073</v>
      </c>
      <c r="DF106" s="1144"/>
      <c r="DG106" s="792"/>
      <c r="DH106" s="792"/>
      <c r="DI106" s="792"/>
      <c r="DJ106" s="1028"/>
      <c r="DK106" s="1047"/>
      <c r="DL106" s="962"/>
      <c r="DM106" s="962"/>
      <c r="DN106" s="1028"/>
      <c r="DO106" s="962"/>
      <c r="DP106" s="962"/>
      <c r="DQ106" s="962"/>
      <c r="DR106" s="1028"/>
      <c r="DS106" s="1039"/>
      <c r="DT106" s="962"/>
      <c r="DU106" s="962"/>
      <c r="DV106" s="960"/>
      <c r="DW106" s="958"/>
    </row>
    <row r="107" spans="1:127" hidden="1" outlineLevel="1">
      <c r="A107" s="388" t="s">
        <v>106</v>
      </c>
      <c r="B107" s="257"/>
      <c r="C107" s="794"/>
      <c r="D107" s="794"/>
      <c r="E107" s="259"/>
      <c r="F107" s="257"/>
      <c r="G107" s="794"/>
      <c r="H107" s="794"/>
      <c r="I107" s="259"/>
      <c r="J107" s="794"/>
      <c r="K107" s="794"/>
      <c r="L107" s="794"/>
      <c r="M107" s="794"/>
      <c r="N107" s="257"/>
      <c r="O107" s="794"/>
      <c r="P107" s="794"/>
      <c r="Q107" s="259"/>
      <c r="R107" s="794"/>
      <c r="S107" s="794"/>
      <c r="T107" s="794"/>
      <c r="U107" s="794"/>
      <c r="V107" s="257"/>
      <c r="W107" s="794"/>
      <c r="X107" s="794"/>
      <c r="Y107" s="259"/>
      <c r="Z107" s="794"/>
      <c r="AA107" s="794"/>
      <c r="AB107" s="794"/>
      <c r="AC107" s="794"/>
      <c r="AD107" s="257"/>
      <c r="AE107" s="794"/>
      <c r="AF107" s="794"/>
      <c r="AG107" s="259"/>
      <c r="AH107" s="794"/>
      <c r="AI107" s="794"/>
      <c r="AJ107" s="794"/>
      <c r="AK107" s="794"/>
      <c r="AL107" s="257"/>
      <c r="AM107" s="794"/>
      <c r="AN107" s="794"/>
      <c r="AO107" s="259"/>
      <c r="AP107" s="794"/>
      <c r="AQ107" s="794"/>
      <c r="AR107" s="794"/>
      <c r="AS107" s="794"/>
      <c r="AT107" s="257"/>
      <c r="AU107" s="794"/>
      <c r="AV107" s="794"/>
      <c r="AW107" s="259"/>
      <c r="AX107" s="794"/>
      <c r="AY107" s="794"/>
      <c r="AZ107" s="794"/>
      <c r="BA107" s="794"/>
      <c r="BB107" s="257"/>
      <c r="BC107" s="794"/>
      <c r="BD107" s="794"/>
      <c r="BE107" s="259"/>
      <c r="BF107" s="794"/>
      <c r="BG107" s="794"/>
      <c r="BH107" s="794"/>
      <c r="BI107" s="794"/>
      <c r="BJ107" s="257"/>
      <c r="BK107" s="794"/>
      <c r="BL107" s="794"/>
      <c r="BM107" s="259"/>
      <c r="BN107" s="794"/>
      <c r="BO107" s="794"/>
      <c r="BP107" s="794"/>
      <c r="BQ107" s="794"/>
      <c r="BR107" s="257"/>
      <c r="BS107" s="794"/>
      <c r="BT107" s="794"/>
      <c r="BU107" s="259"/>
      <c r="BV107" s="794"/>
      <c r="BW107" s="794"/>
      <c r="BX107" s="794"/>
      <c r="BY107" s="794"/>
      <c r="BZ107" s="257"/>
      <c r="CA107" s="794"/>
      <c r="CB107" s="794"/>
      <c r="CC107" s="259"/>
      <c r="CD107" s="795">
        <v>-74</v>
      </c>
      <c r="CE107" s="795">
        <v>-113</v>
      </c>
      <c r="CF107" s="795">
        <v>-60</v>
      </c>
      <c r="CG107" s="756">
        <v>-108</v>
      </c>
      <c r="CH107" s="795">
        <v>-113</v>
      </c>
      <c r="CI107" s="795">
        <v>-118</v>
      </c>
      <c r="CJ107" s="412">
        <v>-275</v>
      </c>
      <c r="CK107" s="750">
        <v>-146</v>
      </c>
      <c r="CL107" s="795">
        <v>-102</v>
      </c>
      <c r="CM107" s="795">
        <v>-167</v>
      </c>
      <c r="CN107" s="795">
        <v>-98.999999999999986</v>
      </c>
      <c r="CO107" s="756">
        <v>-102</v>
      </c>
      <c r="CP107" s="795">
        <v>-74.399999999999991</v>
      </c>
      <c r="CQ107" s="795">
        <v>-144</v>
      </c>
      <c r="CR107" s="795">
        <v>-27</v>
      </c>
      <c r="CS107" s="756">
        <v>-130</v>
      </c>
      <c r="CT107" s="795">
        <v>-96</v>
      </c>
      <c r="CU107" s="795">
        <v>-119</v>
      </c>
      <c r="CV107" s="795">
        <v>-96</v>
      </c>
      <c r="CW107" s="756">
        <v>-40</v>
      </c>
      <c r="CX107" s="795">
        <v>-152</v>
      </c>
      <c r="CY107" s="795">
        <v>-174</v>
      </c>
      <c r="CZ107" s="795">
        <v>-157</v>
      </c>
      <c r="DA107" s="756">
        <v>-136</v>
      </c>
      <c r="DB107" s="795">
        <v>-110</v>
      </c>
      <c r="DC107" s="795">
        <v>-152</v>
      </c>
      <c r="DD107" s="795">
        <v>-103</v>
      </c>
      <c r="DE107" s="795">
        <v>-124</v>
      </c>
      <c r="DF107" s="1144"/>
      <c r="DG107" s="792"/>
      <c r="DH107" s="792"/>
      <c r="DI107" s="792"/>
      <c r="DJ107" s="1028"/>
      <c r="DK107" s="1178"/>
      <c r="DL107" s="962"/>
      <c r="DM107" s="962"/>
      <c r="DN107" s="1029"/>
      <c r="DO107" s="962"/>
      <c r="DP107" s="962"/>
      <c r="DQ107" s="962"/>
      <c r="DR107" s="1029"/>
      <c r="DS107" s="1179"/>
      <c r="DT107" s="962"/>
      <c r="DU107" s="962"/>
      <c r="DV107" s="960"/>
      <c r="DW107" s="958"/>
    </row>
    <row r="108" spans="1:127" s="21" customFormat="1" hidden="1" outlineLevel="1">
      <c r="A108" s="386" t="s">
        <v>36</v>
      </c>
      <c r="B108" s="261"/>
      <c r="C108" s="262"/>
      <c r="D108" s="262"/>
      <c r="E108" s="263"/>
      <c r="F108" s="261"/>
      <c r="G108" s="262"/>
      <c r="H108" s="262"/>
      <c r="I108" s="263"/>
      <c r="J108" s="262"/>
      <c r="K108" s="262"/>
      <c r="L108" s="262"/>
      <c r="M108" s="262"/>
      <c r="N108" s="261"/>
      <c r="O108" s="262"/>
      <c r="P108" s="262"/>
      <c r="Q108" s="263"/>
      <c r="R108" s="262"/>
      <c r="S108" s="262"/>
      <c r="T108" s="262"/>
      <c r="U108" s="262"/>
      <c r="V108" s="261"/>
      <c r="W108" s="262"/>
      <c r="X108" s="262"/>
      <c r="Y108" s="263"/>
      <c r="Z108" s="262"/>
      <c r="AA108" s="262"/>
      <c r="AB108" s="262"/>
      <c r="AC108" s="262"/>
      <c r="AD108" s="261"/>
      <c r="AE108" s="262"/>
      <c r="AF108" s="262"/>
      <c r="AG108" s="263"/>
      <c r="AH108" s="262"/>
      <c r="AI108" s="262"/>
      <c r="AJ108" s="262"/>
      <c r="AK108" s="262"/>
      <c r="AL108" s="261"/>
      <c r="AM108" s="262"/>
      <c r="AN108" s="262"/>
      <c r="AO108" s="263"/>
      <c r="AP108" s="262"/>
      <c r="AQ108" s="262"/>
      <c r="AR108" s="262"/>
      <c r="AS108" s="262"/>
      <c r="AT108" s="261"/>
      <c r="AU108" s="262"/>
      <c r="AV108" s="262"/>
      <c r="AW108" s="263"/>
      <c r="AX108" s="262"/>
      <c r="AY108" s="262"/>
      <c r="AZ108" s="262"/>
      <c r="BA108" s="262"/>
      <c r="BB108" s="261"/>
      <c r="BC108" s="262"/>
      <c r="BD108" s="262"/>
      <c r="BE108" s="263"/>
      <c r="BF108" s="262"/>
      <c r="BG108" s="262"/>
      <c r="BH108" s="262"/>
      <c r="BI108" s="262"/>
      <c r="BJ108" s="261"/>
      <c r="BK108" s="262"/>
      <c r="BL108" s="262"/>
      <c r="BM108" s="263"/>
      <c r="BN108" s="262"/>
      <c r="BO108" s="262"/>
      <c r="BP108" s="262"/>
      <c r="BQ108" s="262"/>
      <c r="BR108" s="261"/>
      <c r="BS108" s="262"/>
      <c r="BT108" s="262"/>
      <c r="BU108" s="263"/>
      <c r="BV108" s="262"/>
      <c r="BW108" s="262"/>
      <c r="BX108" s="262"/>
      <c r="BY108" s="262"/>
      <c r="BZ108" s="261"/>
      <c r="CA108" s="262"/>
      <c r="CB108" s="262"/>
      <c r="CC108" s="263"/>
      <c r="CD108" s="796">
        <f t="shared" ref="CD108:DE108" si="41">SUM(CD103:CD107)</f>
        <v>15301</v>
      </c>
      <c r="CE108" s="796">
        <f t="shared" si="41"/>
        <v>17430</v>
      </c>
      <c r="CF108" s="796">
        <f t="shared" si="41"/>
        <v>17743</v>
      </c>
      <c r="CG108" s="751">
        <f t="shared" si="41"/>
        <v>19401</v>
      </c>
      <c r="CH108" s="796">
        <f t="shared" si="41"/>
        <v>18223</v>
      </c>
      <c r="CI108" s="796">
        <f t="shared" si="41"/>
        <v>19951</v>
      </c>
      <c r="CJ108" s="796">
        <f t="shared" si="41"/>
        <v>20739</v>
      </c>
      <c r="CK108" s="751">
        <f t="shared" si="41"/>
        <v>22290</v>
      </c>
      <c r="CL108" s="796">
        <f t="shared" si="41"/>
        <v>22254</v>
      </c>
      <c r="CM108" s="796">
        <f t="shared" si="41"/>
        <v>23437</v>
      </c>
      <c r="CN108" s="796">
        <f t="shared" si="41"/>
        <v>22094</v>
      </c>
      <c r="CO108" s="751">
        <f t="shared" si="41"/>
        <v>22748</v>
      </c>
      <c r="CP108" s="796">
        <f t="shared" si="41"/>
        <v>20226.599999999999</v>
      </c>
      <c r="CQ108" s="796">
        <f t="shared" si="41"/>
        <v>21843</v>
      </c>
      <c r="CR108" s="796">
        <f t="shared" si="41"/>
        <v>20552</v>
      </c>
      <c r="CS108" s="751">
        <f t="shared" si="41"/>
        <v>21266</v>
      </c>
      <c r="CT108" s="796">
        <f t="shared" si="41"/>
        <v>21423</v>
      </c>
      <c r="CU108" s="796">
        <f t="shared" si="41"/>
        <v>23348</v>
      </c>
      <c r="CV108" s="796">
        <f t="shared" si="41"/>
        <v>23590</v>
      </c>
      <c r="CW108" s="751">
        <f t="shared" si="41"/>
        <v>25360</v>
      </c>
      <c r="CX108" s="796">
        <f t="shared" si="41"/>
        <v>23957</v>
      </c>
      <c r="CY108" s="796">
        <f t="shared" si="41"/>
        <v>25091</v>
      </c>
      <c r="CZ108" s="796">
        <f t="shared" si="41"/>
        <v>24922</v>
      </c>
      <c r="DA108" s="751">
        <f t="shared" si="41"/>
        <v>25003</v>
      </c>
      <c r="DB108" s="796">
        <f t="shared" si="41"/>
        <v>22453</v>
      </c>
      <c r="DC108" s="796">
        <f t="shared" si="41"/>
        <v>24565</v>
      </c>
      <c r="DD108" s="796">
        <f t="shared" si="41"/>
        <v>25843</v>
      </c>
      <c r="DE108" s="796">
        <f t="shared" si="41"/>
        <v>28495</v>
      </c>
      <c r="DF108" s="1111"/>
      <c r="DG108" s="796"/>
      <c r="DH108" s="796"/>
      <c r="DI108" s="796"/>
      <c r="DJ108" s="1028"/>
      <c r="DK108" s="1164"/>
      <c r="DL108" s="1125"/>
      <c r="DM108" s="1125"/>
      <c r="DN108" s="1028"/>
      <c r="DO108" s="1125"/>
      <c r="DP108" s="1125"/>
      <c r="DQ108" s="1125"/>
      <c r="DR108" s="1028"/>
      <c r="DS108" s="1040"/>
      <c r="DT108" s="962"/>
      <c r="DU108" s="962"/>
      <c r="DV108" s="960"/>
    </row>
    <row r="109" spans="1:127" hidden="1" outlineLevel="1">
      <c r="A109" s="387" t="s">
        <v>37</v>
      </c>
      <c r="B109" s="253"/>
      <c r="C109" s="790"/>
      <c r="D109" s="790"/>
      <c r="E109" s="252"/>
      <c r="F109" s="253"/>
      <c r="G109" s="790"/>
      <c r="H109" s="790"/>
      <c r="I109" s="252"/>
      <c r="J109" s="790"/>
      <c r="K109" s="790"/>
      <c r="L109" s="790"/>
      <c r="M109" s="790"/>
      <c r="N109" s="253"/>
      <c r="O109" s="790"/>
      <c r="P109" s="790"/>
      <c r="Q109" s="252"/>
      <c r="R109" s="790"/>
      <c r="S109" s="790"/>
      <c r="T109" s="790"/>
      <c r="U109" s="790"/>
      <c r="V109" s="253"/>
      <c r="W109" s="790"/>
      <c r="X109" s="790"/>
      <c r="Y109" s="252"/>
      <c r="Z109" s="790"/>
      <c r="AA109" s="790"/>
      <c r="AB109" s="790"/>
      <c r="AC109" s="790"/>
      <c r="AD109" s="253"/>
      <c r="AE109" s="790"/>
      <c r="AF109" s="790"/>
      <c r="AG109" s="252"/>
      <c r="AH109" s="790"/>
      <c r="AI109" s="790"/>
      <c r="AJ109" s="790"/>
      <c r="AK109" s="790"/>
      <c r="AL109" s="253"/>
      <c r="AM109" s="790"/>
      <c r="AN109" s="790"/>
      <c r="AO109" s="252"/>
      <c r="AP109" s="790"/>
      <c r="AQ109" s="790"/>
      <c r="AR109" s="790"/>
      <c r="AS109" s="790"/>
      <c r="AT109" s="253"/>
      <c r="AU109" s="790"/>
      <c r="AV109" s="790"/>
      <c r="AW109" s="252"/>
      <c r="AX109" s="790"/>
      <c r="AY109" s="790"/>
      <c r="AZ109" s="790"/>
      <c r="BA109" s="790"/>
      <c r="BB109" s="253"/>
      <c r="BC109" s="790"/>
      <c r="BD109" s="790"/>
      <c r="BE109" s="252"/>
      <c r="BF109" s="790"/>
      <c r="BG109" s="790"/>
      <c r="BH109" s="790"/>
      <c r="BI109" s="790"/>
      <c r="BJ109" s="253"/>
      <c r="BK109" s="790"/>
      <c r="BL109" s="790"/>
      <c r="BM109" s="252"/>
      <c r="BN109" s="790"/>
      <c r="BO109" s="790"/>
      <c r="BP109" s="790"/>
      <c r="BQ109" s="790"/>
      <c r="BR109" s="253"/>
      <c r="BS109" s="790"/>
      <c r="BT109" s="790"/>
      <c r="BU109" s="252"/>
      <c r="BV109" s="790"/>
      <c r="BW109" s="790"/>
      <c r="BX109" s="790"/>
      <c r="BY109" s="790"/>
      <c r="BZ109" s="253"/>
      <c r="CA109" s="790"/>
      <c r="CB109" s="790"/>
      <c r="CC109" s="252"/>
      <c r="CD109" s="792">
        <v>-9748</v>
      </c>
      <c r="CE109" s="792">
        <v>-10983</v>
      </c>
      <c r="CF109" s="792">
        <v>-10744</v>
      </c>
      <c r="CG109" s="760">
        <v>-11993</v>
      </c>
      <c r="CH109" s="792">
        <v>-10930</v>
      </c>
      <c r="CI109" s="792">
        <v>-12391</v>
      </c>
      <c r="CJ109" s="414">
        <v>-12843.030433518001</v>
      </c>
      <c r="CK109" s="752">
        <v>-13887</v>
      </c>
      <c r="CL109" s="805">
        <v>-13663</v>
      </c>
      <c r="CM109" s="805">
        <v>-14582</v>
      </c>
      <c r="CN109" s="805">
        <v>-13430</v>
      </c>
      <c r="CO109" s="770">
        <v>-14096</v>
      </c>
      <c r="CP109" s="805">
        <v>-12360</v>
      </c>
      <c r="CQ109" s="805">
        <v>-13479</v>
      </c>
      <c r="CR109" s="805">
        <v>-12604</v>
      </c>
      <c r="CS109" s="770">
        <v>-13323</v>
      </c>
      <c r="CT109" s="805">
        <v>-13320</v>
      </c>
      <c r="CU109" s="805">
        <v>-14591</v>
      </c>
      <c r="CV109" s="805">
        <v>-15007</v>
      </c>
      <c r="CW109" s="770">
        <v>-15751</v>
      </c>
      <c r="CX109" s="805">
        <v>-14630</v>
      </c>
      <c r="CY109" s="805">
        <v>-14930</v>
      </c>
      <c r="CZ109" s="805">
        <v>-14768</v>
      </c>
      <c r="DA109" s="770">
        <v>-15020</v>
      </c>
      <c r="DB109" s="805">
        <v>-13421</v>
      </c>
      <c r="DC109" s="805">
        <v>-14891</v>
      </c>
      <c r="DD109" s="805">
        <v>-15544</v>
      </c>
      <c r="DE109" s="805">
        <v>-17381</v>
      </c>
      <c r="DF109" s="1145"/>
      <c r="DG109" s="805"/>
      <c r="DH109" s="805"/>
      <c r="DI109" s="805"/>
      <c r="DJ109" s="1028"/>
      <c r="DK109" s="1047"/>
      <c r="DL109" s="962"/>
      <c r="DM109" s="962"/>
      <c r="DN109" s="1028"/>
      <c r="DO109" s="962"/>
      <c r="DP109" s="962"/>
      <c r="DQ109" s="962"/>
      <c r="DR109" s="1028"/>
      <c r="DS109" s="1040"/>
      <c r="DT109" s="924"/>
      <c r="DU109" s="924"/>
    </row>
    <row r="110" spans="1:127" s="21" customFormat="1" hidden="1" outlineLevel="1">
      <c r="A110" s="386" t="s">
        <v>22</v>
      </c>
      <c r="B110" s="261"/>
      <c r="C110" s="262"/>
      <c r="D110" s="262"/>
      <c r="E110" s="263"/>
      <c r="F110" s="261"/>
      <c r="G110" s="262"/>
      <c r="H110" s="262"/>
      <c r="I110" s="263"/>
      <c r="J110" s="262"/>
      <c r="K110" s="262"/>
      <c r="L110" s="262"/>
      <c r="M110" s="262"/>
      <c r="N110" s="261"/>
      <c r="O110" s="262"/>
      <c r="P110" s="262"/>
      <c r="Q110" s="263"/>
      <c r="R110" s="262"/>
      <c r="S110" s="262"/>
      <c r="T110" s="262"/>
      <c r="U110" s="262"/>
      <c r="V110" s="261"/>
      <c r="W110" s="262"/>
      <c r="X110" s="262"/>
      <c r="Y110" s="263"/>
      <c r="Z110" s="262"/>
      <c r="AA110" s="262"/>
      <c r="AB110" s="262"/>
      <c r="AC110" s="262"/>
      <c r="AD110" s="261"/>
      <c r="AE110" s="262"/>
      <c r="AF110" s="262"/>
      <c r="AG110" s="263"/>
      <c r="AH110" s="262"/>
      <c r="AI110" s="262"/>
      <c r="AJ110" s="262"/>
      <c r="AK110" s="262"/>
      <c r="AL110" s="261"/>
      <c r="AM110" s="262"/>
      <c r="AN110" s="262"/>
      <c r="AO110" s="263"/>
      <c r="AP110" s="262"/>
      <c r="AQ110" s="262"/>
      <c r="AR110" s="262"/>
      <c r="AS110" s="262"/>
      <c r="AT110" s="261"/>
      <c r="AU110" s="262"/>
      <c r="AV110" s="262"/>
      <c r="AW110" s="263"/>
      <c r="AX110" s="262"/>
      <c r="AY110" s="262"/>
      <c r="AZ110" s="262"/>
      <c r="BA110" s="262"/>
      <c r="BB110" s="261"/>
      <c r="BC110" s="262"/>
      <c r="BD110" s="262"/>
      <c r="BE110" s="263"/>
      <c r="BF110" s="262"/>
      <c r="BG110" s="262"/>
      <c r="BH110" s="262"/>
      <c r="BI110" s="262"/>
      <c r="BJ110" s="261"/>
      <c r="BK110" s="262"/>
      <c r="BL110" s="262"/>
      <c r="BM110" s="263"/>
      <c r="BN110" s="262"/>
      <c r="BO110" s="262"/>
      <c r="BP110" s="262"/>
      <c r="BQ110" s="262"/>
      <c r="BR110" s="261"/>
      <c r="BS110" s="262"/>
      <c r="BT110" s="262"/>
      <c r="BU110" s="263"/>
      <c r="BV110" s="262"/>
      <c r="BW110" s="262"/>
      <c r="BX110" s="262"/>
      <c r="BY110" s="262"/>
      <c r="BZ110" s="261"/>
      <c r="CA110" s="262"/>
      <c r="CB110" s="262"/>
      <c r="CC110" s="263"/>
      <c r="CD110" s="796">
        <f t="shared" ref="CD110:CS110" si="42">SUM(CD108:CD109)</f>
        <v>5553</v>
      </c>
      <c r="CE110" s="796">
        <f t="shared" si="42"/>
        <v>6447</v>
      </c>
      <c r="CF110" s="796">
        <f t="shared" si="42"/>
        <v>6999</v>
      </c>
      <c r="CG110" s="751">
        <f t="shared" si="42"/>
        <v>7408</v>
      </c>
      <c r="CH110" s="796">
        <f t="shared" si="42"/>
        <v>7293</v>
      </c>
      <c r="CI110" s="796">
        <f t="shared" si="42"/>
        <v>7560</v>
      </c>
      <c r="CJ110" s="796">
        <f t="shared" si="42"/>
        <v>7895.9695664819992</v>
      </c>
      <c r="CK110" s="751">
        <f t="shared" si="42"/>
        <v>8403</v>
      </c>
      <c r="CL110" s="806">
        <f t="shared" si="42"/>
        <v>8591</v>
      </c>
      <c r="CM110" s="806">
        <f t="shared" si="42"/>
        <v>8855</v>
      </c>
      <c r="CN110" s="806">
        <f t="shared" si="42"/>
        <v>8664</v>
      </c>
      <c r="CO110" s="771">
        <f t="shared" si="42"/>
        <v>8652</v>
      </c>
      <c r="CP110" s="806">
        <f t="shared" si="42"/>
        <v>7866.5999999999985</v>
      </c>
      <c r="CQ110" s="806">
        <f t="shared" si="42"/>
        <v>8364</v>
      </c>
      <c r="CR110" s="806">
        <f t="shared" si="42"/>
        <v>7948</v>
      </c>
      <c r="CS110" s="771">
        <f t="shared" si="42"/>
        <v>7943</v>
      </c>
      <c r="CT110" s="806">
        <f t="shared" ref="CT110:DC110" si="43">SUM(CT108:CT109)</f>
        <v>8103</v>
      </c>
      <c r="CU110" s="806">
        <f t="shared" si="43"/>
        <v>8757</v>
      </c>
      <c r="CV110" s="806">
        <f t="shared" si="43"/>
        <v>8583</v>
      </c>
      <c r="CW110" s="771">
        <f t="shared" si="43"/>
        <v>9609</v>
      </c>
      <c r="CX110" s="806">
        <f t="shared" si="43"/>
        <v>9327</v>
      </c>
      <c r="CY110" s="806">
        <f t="shared" si="43"/>
        <v>10161</v>
      </c>
      <c r="CZ110" s="806">
        <f t="shared" si="43"/>
        <v>10154</v>
      </c>
      <c r="DA110" s="771">
        <f t="shared" si="43"/>
        <v>9983</v>
      </c>
      <c r="DB110" s="806">
        <f t="shared" si="43"/>
        <v>9032</v>
      </c>
      <c r="DC110" s="806">
        <f t="shared" si="43"/>
        <v>9674</v>
      </c>
      <c r="DD110" s="806">
        <f>SUM(DD108:DD109)</f>
        <v>10299</v>
      </c>
      <c r="DE110" s="806">
        <f>SUM(DE108:DE109)</f>
        <v>11114</v>
      </c>
      <c r="DF110" s="1146"/>
      <c r="DG110" s="806"/>
      <c r="DH110" s="806"/>
      <c r="DI110" s="806"/>
      <c r="DJ110" s="1028"/>
      <c r="DK110" s="1047"/>
      <c r="DL110" s="962"/>
      <c r="DM110" s="962"/>
      <c r="DN110" s="1030"/>
      <c r="DO110" s="1125"/>
      <c r="DP110" s="1125"/>
      <c r="DQ110" s="1125"/>
      <c r="DR110" s="1030"/>
      <c r="DS110" s="1041"/>
      <c r="DT110" s="926"/>
      <c r="DU110" s="926"/>
      <c r="DV110" s="958"/>
    </row>
    <row r="111" spans="1:127" hidden="1" outlineLevel="2">
      <c r="A111" s="387" t="s">
        <v>23</v>
      </c>
      <c r="B111" s="253"/>
      <c r="C111" s="790"/>
      <c r="D111" s="790"/>
      <c r="E111" s="252"/>
      <c r="F111" s="253"/>
      <c r="G111" s="790"/>
      <c r="H111" s="790"/>
      <c r="I111" s="252"/>
      <c r="J111" s="790"/>
      <c r="K111" s="790"/>
      <c r="L111" s="790"/>
      <c r="M111" s="790"/>
      <c r="N111" s="253"/>
      <c r="O111" s="790"/>
      <c r="P111" s="790"/>
      <c r="Q111" s="252"/>
      <c r="R111" s="790"/>
      <c r="S111" s="790"/>
      <c r="T111" s="790"/>
      <c r="U111" s="790"/>
      <c r="V111" s="253"/>
      <c r="W111" s="790"/>
      <c r="X111" s="790"/>
      <c r="Y111" s="252"/>
      <c r="Z111" s="790"/>
      <c r="AA111" s="790"/>
      <c r="AB111" s="790"/>
      <c r="AC111" s="790"/>
      <c r="AD111" s="253"/>
      <c r="AE111" s="790"/>
      <c r="AF111" s="790"/>
      <c r="AG111" s="252"/>
      <c r="AH111" s="790"/>
      <c r="AI111" s="790"/>
      <c r="AJ111" s="790"/>
      <c r="AK111" s="790"/>
      <c r="AL111" s="253"/>
      <c r="AM111" s="790"/>
      <c r="AN111" s="790"/>
      <c r="AO111" s="252"/>
      <c r="AP111" s="790"/>
      <c r="AQ111" s="790"/>
      <c r="AR111" s="790"/>
      <c r="AS111" s="790"/>
      <c r="AT111" s="253"/>
      <c r="AU111" s="790"/>
      <c r="AV111" s="790"/>
      <c r="AW111" s="252"/>
      <c r="AX111" s="790"/>
      <c r="AY111" s="790"/>
      <c r="AZ111" s="790"/>
      <c r="BA111" s="790"/>
      <c r="BB111" s="253"/>
      <c r="BC111" s="790"/>
      <c r="BD111" s="790"/>
      <c r="BE111" s="252"/>
      <c r="BF111" s="790"/>
      <c r="BG111" s="790"/>
      <c r="BH111" s="790"/>
      <c r="BI111" s="790"/>
      <c r="BJ111" s="253"/>
      <c r="BK111" s="790"/>
      <c r="BL111" s="790"/>
      <c r="BM111" s="252"/>
      <c r="BN111" s="790"/>
      <c r="BO111" s="790"/>
      <c r="BP111" s="790"/>
      <c r="BQ111" s="790"/>
      <c r="BR111" s="253"/>
      <c r="BS111" s="790"/>
      <c r="BT111" s="790"/>
      <c r="BU111" s="252"/>
      <c r="BV111" s="790"/>
      <c r="BW111" s="790"/>
      <c r="BX111" s="790"/>
      <c r="BY111" s="790"/>
      <c r="BZ111" s="253"/>
      <c r="CA111" s="790"/>
      <c r="CB111" s="790"/>
      <c r="CC111" s="252"/>
      <c r="CD111" s="792">
        <v>-1650</v>
      </c>
      <c r="CE111" s="792">
        <v>-1764</v>
      </c>
      <c r="CF111" s="792">
        <v>-1662</v>
      </c>
      <c r="CG111" s="760">
        <v>-1838</v>
      </c>
      <c r="CH111" s="792">
        <v>-1788</v>
      </c>
      <c r="CI111" s="792">
        <v>-1864</v>
      </c>
      <c r="CJ111" s="414">
        <v>-1897</v>
      </c>
      <c r="CK111" s="752">
        <v>-2076</v>
      </c>
      <c r="CL111" s="805">
        <v>-2133</v>
      </c>
      <c r="CM111" s="805">
        <v>-2236</v>
      </c>
      <c r="CN111" s="805">
        <v>-2080</v>
      </c>
      <c r="CO111" s="770">
        <v>-2197</v>
      </c>
      <c r="CP111" s="805">
        <v>-2010</v>
      </c>
      <c r="CQ111" s="805">
        <v>-2130</v>
      </c>
      <c r="CR111" s="805">
        <v>-2035</v>
      </c>
      <c r="CS111" s="770">
        <v>-2163</v>
      </c>
      <c r="CT111" s="805">
        <v>-2302</v>
      </c>
      <c r="CU111" s="805">
        <v>-2425</v>
      </c>
      <c r="CV111" s="805">
        <v>-2494</v>
      </c>
      <c r="CW111" s="770">
        <v>-2604</v>
      </c>
      <c r="CX111" s="805">
        <v>-2631</v>
      </c>
      <c r="CY111" s="805">
        <v>-2760</v>
      </c>
      <c r="CZ111" s="805">
        <v>-2574</v>
      </c>
      <c r="DA111" s="770">
        <v>-2704</v>
      </c>
      <c r="DB111" s="805">
        <v>-2545</v>
      </c>
      <c r="DC111" s="805">
        <v>-2652</v>
      </c>
      <c r="DD111" s="805">
        <v>-2759</v>
      </c>
      <c r="DE111" s="805">
        <v>-3088</v>
      </c>
      <c r="DF111" s="1145"/>
      <c r="DG111" s="805"/>
      <c r="DH111" s="805"/>
      <c r="DI111" s="805"/>
      <c r="DJ111" s="1028"/>
      <c r="DK111" s="1047"/>
      <c r="DL111" s="962"/>
      <c r="DM111" s="962"/>
      <c r="DN111" s="1028"/>
      <c r="DO111" s="962"/>
      <c r="DP111" s="962"/>
      <c r="DQ111" s="962"/>
      <c r="DR111" s="1028"/>
      <c r="DS111" s="1040"/>
      <c r="DT111" s="924"/>
      <c r="DU111" s="924"/>
    </row>
    <row r="112" spans="1:127" hidden="1" outlineLevel="2">
      <c r="A112" s="387" t="s">
        <v>35</v>
      </c>
      <c r="B112" s="253"/>
      <c r="C112" s="790"/>
      <c r="D112" s="790"/>
      <c r="E112" s="252"/>
      <c r="F112" s="253"/>
      <c r="G112" s="790"/>
      <c r="H112" s="790"/>
      <c r="I112" s="252"/>
      <c r="J112" s="790"/>
      <c r="K112" s="790"/>
      <c r="L112" s="790"/>
      <c r="M112" s="790"/>
      <c r="N112" s="253"/>
      <c r="O112" s="790"/>
      <c r="P112" s="790"/>
      <c r="Q112" s="252"/>
      <c r="R112" s="790"/>
      <c r="S112" s="790"/>
      <c r="T112" s="790"/>
      <c r="U112" s="790"/>
      <c r="V112" s="253"/>
      <c r="W112" s="790"/>
      <c r="X112" s="790"/>
      <c r="Y112" s="252"/>
      <c r="Z112" s="790"/>
      <c r="AA112" s="790"/>
      <c r="AB112" s="790"/>
      <c r="AC112" s="790"/>
      <c r="AD112" s="253"/>
      <c r="AE112" s="790"/>
      <c r="AF112" s="790"/>
      <c r="AG112" s="252"/>
      <c r="AH112" s="790"/>
      <c r="AI112" s="790"/>
      <c r="AJ112" s="790"/>
      <c r="AK112" s="790"/>
      <c r="AL112" s="253"/>
      <c r="AM112" s="790"/>
      <c r="AN112" s="790"/>
      <c r="AO112" s="252"/>
      <c r="AP112" s="790"/>
      <c r="AQ112" s="790"/>
      <c r="AR112" s="790"/>
      <c r="AS112" s="790"/>
      <c r="AT112" s="253"/>
      <c r="AU112" s="790"/>
      <c r="AV112" s="790"/>
      <c r="AW112" s="252"/>
      <c r="AX112" s="790"/>
      <c r="AY112" s="790"/>
      <c r="AZ112" s="790"/>
      <c r="BA112" s="790"/>
      <c r="BB112" s="253"/>
      <c r="BC112" s="790"/>
      <c r="BD112" s="790"/>
      <c r="BE112" s="252"/>
      <c r="BF112" s="790"/>
      <c r="BG112" s="790"/>
      <c r="BH112" s="790"/>
      <c r="BI112" s="790"/>
      <c r="BJ112" s="253"/>
      <c r="BK112" s="790"/>
      <c r="BL112" s="790"/>
      <c r="BM112" s="252"/>
      <c r="BN112" s="790"/>
      <c r="BO112" s="790"/>
      <c r="BP112" s="790"/>
      <c r="BQ112" s="790"/>
      <c r="BR112" s="253"/>
      <c r="BS112" s="790"/>
      <c r="BT112" s="790"/>
      <c r="BU112" s="252"/>
      <c r="BV112" s="790"/>
      <c r="BW112" s="790"/>
      <c r="BX112" s="790"/>
      <c r="BY112" s="790"/>
      <c r="BZ112" s="253"/>
      <c r="CA112" s="790"/>
      <c r="CB112" s="790"/>
      <c r="CC112" s="252"/>
      <c r="CD112" s="792">
        <v>-960</v>
      </c>
      <c r="CE112" s="792">
        <v>-1020</v>
      </c>
      <c r="CF112" s="792">
        <v>-985</v>
      </c>
      <c r="CG112" s="760">
        <v>-1208</v>
      </c>
      <c r="CH112" s="792">
        <v>-1011</v>
      </c>
      <c r="CI112" s="792">
        <v>-1100</v>
      </c>
      <c r="CJ112" s="414">
        <v>-895</v>
      </c>
      <c r="CK112" s="752">
        <v>-1328</v>
      </c>
      <c r="CL112" s="805">
        <v>-1306</v>
      </c>
      <c r="CM112" s="805">
        <v>-1208</v>
      </c>
      <c r="CN112" s="805">
        <v>-1179</v>
      </c>
      <c r="CO112" s="770">
        <v>-1280</v>
      </c>
      <c r="CP112" s="805">
        <v>-1203</v>
      </c>
      <c r="CQ112" s="805">
        <v>-1133</v>
      </c>
      <c r="CR112" s="805">
        <v>-1253</v>
      </c>
      <c r="CS112" s="770">
        <v>-1212</v>
      </c>
      <c r="CT112" s="805">
        <v>-1330</v>
      </c>
      <c r="CU112" s="805">
        <v>-1429</v>
      </c>
      <c r="CV112" s="805">
        <v>-1428</v>
      </c>
      <c r="CW112" s="770">
        <v>-1481</v>
      </c>
      <c r="CX112" s="805">
        <v>-1778</v>
      </c>
      <c r="CY112" s="805">
        <v>-1488</v>
      </c>
      <c r="CZ112" s="805">
        <v>-1371</v>
      </c>
      <c r="DA112" s="770">
        <v>-1595</v>
      </c>
      <c r="DB112" s="805">
        <v>-1502</v>
      </c>
      <c r="DC112" s="805">
        <v>-1611</v>
      </c>
      <c r="DD112" s="805">
        <v>-1767</v>
      </c>
      <c r="DE112" s="805">
        <v>-1944</v>
      </c>
      <c r="DF112" s="1145"/>
      <c r="DG112" s="805"/>
      <c r="DH112" s="805"/>
      <c r="DI112" s="805"/>
      <c r="DJ112" s="1028"/>
      <c r="DK112" s="1047"/>
      <c r="DL112" s="962"/>
      <c r="DM112" s="962"/>
      <c r="DN112" s="1028"/>
      <c r="DO112" s="962"/>
      <c r="DP112" s="962"/>
      <c r="DQ112" s="962"/>
      <c r="DR112" s="1028"/>
      <c r="DS112" s="1040"/>
      <c r="DT112" s="924"/>
      <c r="DU112" s="924"/>
    </row>
    <row r="113" spans="1:127" hidden="1" outlineLevel="2">
      <c r="A113" s="387" t="s">
        <v>24</v>
      </c>
      <c r="B113" s="253"/>
      <c r="C113" s="790"/>
      <c r="D113" s="790"/>
      <c r="E113" s="252"/>
      <c r="F113" s="253"/>
      <c r="G113" s="790"/>
      <c r="H113" s="790"/>
      <c r="I113" s="252"/>
      <c r="J113" s="790"/>
      <c r="K113" s="790"/>
      <c r="L113" s="790"/>
      <c r="M113" s="790"/>
      <c r="N113" s="253"/>
      <c r="O113" s="790"/>
      <c r="P113" s="790"/>
      <c r="Q113" s="252"/>
      <c r="R113" s="790"/>
      <c r="S113" s="790"/>
      <c r="T113" s="790"/>
      <c r="U113" s="790"/>
      <c r="V113" s="253"/>
      <c r="W113" s="790"/>
      <c r="X113" s="790"/>
      <c r="Y113" s="252"/>
      <c r="Z113" s="790"/>
      <c r="AA113" s="790"/>
      <c r="AB113" s="790"/>
      <c r="AC113" s="790"/>
      <c r="AD113" s="253"/>
      <c r="AE113" s="790"/>
      <c r="AF113" s="790"/>
      <c r="AG113" s="252"/>
      <c r="AH113" s="790"/>
      <c r="AI113" s="790"/>
      <c r="AJ113" s="790"/>
      <c r="AK113" s="790"/>
      <c r="AL113" s="253"/>
      <c r="AM113" s="790"/>
      <c r="AN113" s="790"/>
      <c r="AO113" s="252"/>
      <c r="AP113" s="790"/>
      <c r="AQ113" s="790"/>
      <c r="AR113" s="790"/>
      <c r="AS113" s="790"/>
      <c r="AT113" s="253"/>
      <c r="AU113" s="790"/>
      <c r="AV113" s="790"/>
      <c r="AW113" s="252"/>
      <c r="AX113" s="790"/>
      <c r="AY113" s="790"/>
      <c r="AZ113" s="790"/>
      <c r="BA113" s="790"/>
      <c r="BB113" s="253"/>
      <c r="BC113" s="790"/>
      <c r="BD113" s="790"/>
      <c r="BE113" s="252"/>
      <c r="BF113" s="790"/>
      <c r="BG113" s="790"/>
      <c r="BH113" s="790"/>
      <c r="BI113" s="790"/>
      <c r="BJ113" s="253"/>
      <c r="BK113" s="790"/>
      <c r="BL113" s="790"/>
      <c r="BM113" s="252"/>
      <c r="BN113" s="790"/>
      <c r="BO113" s="790"/>
      <c r="BP113" s="790"/>
      <c r="BQ113" s="790"/>
      <c r="BR113" s="253"/>
      <c r="BS113" s="790"/>
      <c r="BT113" s="790"/>
      <c r="BU113" s="252"/>
      <c r="BV113" s="790"/>
      <c r="BW113" s="790"/>
      <c r="BX113" s="790"/>
      <c r="BY113" s="790"/>
      <c r="BZ113" s="253"/>
      <c r="CA113" s="790"/>
      <c r="CB113" s="790"/>
      <c r="CC113" s="252"/>
      <c r="CD113" s="792">
        <v>-357</v>
      </c>
      <c r="CE113" s="792">
        <v>-370</v>
      </c>
      <c r="CF113" s="792">
        <v>-367</v>
      </c>
      <c r="CG113" s="760">
        <v>-423</v>
      </c>
      <c r="CH113" s="792">
        <v>-399</v>
      </c>
      <c r="CI113" s="792">
        <v>-442</v>
      </c>
      <c r="CJ113" s="414">
        <v>-421</v>
      </c>
      <c r="CK113" s="752">
        <v>-543</v>
      </c>
      <c r="CL113" s="805">
        <v>-499</v>
      </c>
      <c r="CM113" s="805">
        <v>-558</v>
      </c>
      <c r="CN113" s="805">
        <v>-473</v>
      </c>
      <c r="CO113" s="770">
        <v>-504</v>
      </c>
      <c r="CP113" s="805">
        <v>-511</v>
      </c>
      <c r="CQ113" s="805">
        <v>-518</v>
      </c>
      <c r="CR113" s="805">
        <v>-516</v>
      </c>
      <c r="CS113" s="770">
        <v>-572</v>
      </c>
      <c r="CT113" s="805">
        <v>-675</v>
      </c>
      <c r="CU113" s="805">
        <v>-715</v>
      </c>
      <c r="CV113" s="805">
        <v>-755</v>
      </c>
      <c r="CW113" s="770">
        <v>-788</v>
      </c>
      <c r="CX113" s="805">
        <v>-743</v>
      </c>
      <c r="CY113" s="805">
        <v>-758</v>
      </c>
      <c r="CZ113" s="805">
        <v>-835</v>
      </c>
      <c r="DA113" s="770">
        <v>-815</v>
      </c>
      <c r="DB113" s="805">
        <v>-741</v>
      </c>
      <c r="DC113" s="805">
        <v>-745</v>
      </c>
      <c r="DD113" s="805">
        <v>-760</v>
      </c>
      <c r="DE113" s="805">
        <v>-850</v>
      </c>
      <c r="DF113" s="1145"/>
      <c r="DG113" s="805"/>
      <c r="DH113" s="805"/>
      <c r="DI113" s="805"/>
      <c r="DJ113" s="1028"/>
      <c r="DK113" s="1047"/>
      <c r="DL113" s="962"/>
      <c r="DM113" s="962"/>
      <c r="DN113" s="1028"/>
      <c r="DO113" s="962"/>
      <c r="DP113" s="962"/>
      <c r="DQ113" s="962"/>
      <c r="DR113" s="1028"/>
      <c r="DS113" s="1040"/>
      <c r="DT113" s="924"/>
      <c r="DU113" s="924"/>
    </row>
    <row r="114" spans="1:127" hidden="1" outlineLevel="2">
      <c r="A114" s="387" t="s">
        <v>111</v>
      </c>
      <c r="B114" s="253"/>
      <c r="C114" s="790"/>
      <c r="D114" s="790"/>
      <c r="E114" s="252"/>
      <c r="F114" s="253"/>
      <c r="G114" s="790"/>
      <c r="H114" s="790"/>
      <c r="I114" s="252"/>
      <c r="J114" s="790"/>
      <c r="K114" s="790"/>
      <c r="L114" s="790"/>
      <c r="M114" s="790"/>
      <c r="N114" s="253"/>
      <c r="O114" s="790"/>
      <c r="P114" s="790"/>
      <c r="Q114" s="252"/>
      <c r="R114" s="790"/>
      <c r="S114" s="790"/>
      <c r="T114" s="790"/>
      <c r="U114" s="790"/>
      <c r="V114" s="253"/>
      <c r="W114" s="790"/>
      <c r="X114" s="790"/>
      <c r="Y114" s="252"/>
      <c r="Z114" s="790"/>
      <c r="AA114" s="790"/>
      <c r="AB114" s="790"/>
      <c r="AC114" s="790"/>
      <c r="AD114" s="253"/>
      <c r="AE114" s="790"/>
      <c r="AF114" s="790"/>
      <c r="AG114" s="252"/>
      <c r="AH114" s="790"/>
      <c r="AI114" s="790"/>
      <c r="AJ114" s="790"/>
      <c r="AK114" s="790"/>
      <c r="AL114" s="253"/>
      <c r="AM114" s="790"/>
      <c r="AN114" s="790"/>
      <c r="AO114" s="252"/>
      <c r="AP114" s="790"/>
      <c r="AQ114" s="790"/>
      <c r="AR114" s="790"/>
      <c r="AS114" s="790"/>
      <c r="AT114" s="253"/>
      <c r="AU114" s="790"/>
      <c r="AV114" s="790"/>
      <c r="AW114" s="252"/>
      <c r="AX114" s="790"/>
      <c r="AY114" s="790"/>
      <c r="AZ114" s="790"/>
      <c r="BA114" s="790"/>
      <c r="BB114" s="253"/>
      <c r="BC114" s="790"/>
      <c r="BD114" s="790"/>
      <c r="BE114" s="252"/>
      <c r="BF114" s="790"/>
      <c r="BG114" s="790"/>
      <c r="BH114" s="790"/>
      <c r="BI114" s="790"/>
      <c r="BJ114" s="253"/>
      <c r="BK114" s="790"/>
      <c r="BL114" s="790"/>
      <c r="BM114" s="252"/>
      <c r="BN114" s="790"/>
      <c r="BO114" s="790"/>
      <c r="BP114" s="790"/>
      <c r="BQ114" s="790"/>
      <c r="BR114" s="253"/>
      <c r="BS114" s="790"/>
      <c r="BT114" s="790"/>
      <c r="BU114" s="252"/>
      <c r="BV114" s="790"/>
      <c r="BW114" s="790"/>
      <c r="BX114" s="790"/>
      <c r="BY114" s="790"/>
      <c r="BZ114" s="253"/>
      <c r="CA114" s="790"/>
      <c r="CB114" s="790"/>
      <c r="CC114" s="252"/>
      <c r="CD114" s="792">
        <v>41</v>
      </c>
      <c r="CE114" s="792">
        <v>206</v>
      </c>
      <c r="CF114" s="792">
        <v>-203</v>
      </c>
      <c r="CG114" s="760">
        <v>68</v>
      </c>
      <c r="CH114" s="792">
        <v>-108</v>
      </c>
      <c r="CI114" s="792">
        <v>23</v>
      </c>
      <c r="CJ114" s="414">
        <v>117.48358373299993</v>
      </c>
      <c r="CK114" s="752">
        <v>140</v>
      </c>
      <c r="CL114" s="805">
        <v>-39</v>
      </c>
      <c r="CM114" s="805">
        <v>175</v>
      </c>
      <c r="CN114" s="805">
        <v>-7</v>
      </c>
      <c r="CO114" s="770">
        <v>28</v>
      </c>
      <c r="CP114" s="805">
        <v>13</v>
      </c>
      <c r="CQ114" s="805">
        <v>-50</v>
      </c>
      <c r="CR114" s="805">
        <f>71-3</f>
        <v>68</v>
      </c>
      <c r="CS114" s="770">
        <v>159</v>
      </c>
      <c r="CT114" s="805">
        <v>-36</v>
      </c>
      <c r="CU114" s="805">
        <v>151</v>
      </c>
      <c r="CV114" s="805">
        <v>239</v>
      </c>
      <c r="CW114" s="770">
        <v>35</v>
      </c>
      <c r="CX114" s="805">
        <v>352</v>
      </c>
      <c r="CY114" s="805">
        <v>-113</v>
      </c>
      <c r="CZ114" s="805">
        <v>-53</v>
      </c>
      <c r="DA114" s="770">
        <v>13</v>
      </c>
      <c r="DB114" s="805">
        <v>-74</v>
      </c>
      <c r="DC114" s="805">
        <v>103</v>
      </c>
      <c r="DD114" s="805">
        <v>61</v>
      </c>
      <c r="DE114" s="805">
        <v>553</v>
      </c>
      <c r="DF114" s="1145"/>
      <c r="DG114" s="805"/>
      <c r="DH114" s="805"/>
      <c r="DI114" s="805"/>
      <c r="DJ114" s="1028"/>
      <c r="DK114" s="1047"/>
      <c r="DL114" s="962"/>
      <c r="DM114" s="962"/>
      <c r="DN114" s="1028"/>
      <c r="DO114" s="962"/>
      <c r="DP114" s="962"/>
      <c r="DQ114" s="962"/>
      <c r="DR114" s="1028"/>
      <c r="DS114" s="1040"/>
      <c r="DT114" s="924"/>
      <c r="DU114" s="924"/>
    </row>
    <row r="115" spans="1:127" s="23" customFormat="1" hidden="1" outlineLevel="2">
      <c r="A115" s="389" t="s">
        <v>4</v>
      </c>
      <c r="B115" s="265"/>
      <c r="C115" s="266"/>
      <c r="D115" s="266"/>
      <c r="E115" s="267"/>
      <c r="F115" s="265"/>
      <c r="G115" s="266"/>
      <c r="H115" s="266"/>
      <c r="I115" s="267"/>
      <c r="J115" s="266"/>
      <c r="K115" s="266"/>
      <c r="L115" s="266"/>
      <c r="M115" s="266"/>
      <c r="N115" s="265"/>
      <c r="O115" s="266"/>
      <c r="P115" s="266"/>
      <c r="Q115" s="267"/>
      <c r="R115" s="266"/>
      <c r="S115" s="266"/>
      <c r="T115" s="266"/>
      <c r="U115" s="266"/>
      <c r="V115" s="265"/>
      <c r="W115" s="266"/>
      <c r="X115" s="266"/>
      <c r="Y115" s="267"/>
      <c r="Z115" s="266"/>
      <c r="AA115" s="266"/>
      <c r="AB115" s="266"/>
      <c r="AC115" s="266"/>
      <c r="AD115" s="265"/>
      <c r="AE115" s="266"/>
      <c r="AF115" s="266"/>
      <c r="AG115" s="267"/>
      <c r="AH115" s="266"/>
      <c r="AI115" s="266"/>
      <c r="AJ115" s="266"/>
      <c r="AK115" s="266"/>
      <c r="AL115" s="265"/>
      <c r="AM115" s="266"/>
      <c r="AN115" s="266"/>
      <c r="AO115" s="267"/>
      <c r="AP115" s="266"/>
      <c r="AQ115" s="266"/>
      <c r="AR115" s="266"/>
      <c r="AS115" s="266"/>
      <c r="AT115" s="265"/>
      <c r="AU115" s="266"/>
      <c r="AV115" s="266"/>
      <c r="AW115" s="267"/>
      <c r="AX115" s="266"/>
      <c r="AY115" s="266"/>
      <c r="AZ115" s="266"/>
      <c r="BA115" s="266"/>
      <c r="BB115" s="265"/>
      <c r="BC115" s="266"/>
      <c r="BD115" s="266"/>
      <c r="BE115" s="267"/>
      <c r="BF115" s="266"/>
      <c r="BG115" s="266"/>
      <c r="BH115" s="266"/>
      <c r="BI115" s="266"/>
      <c r="BJ115" s="265"/>
      <c r="BK115" s="266"/>
      <c r="BL115" s="266"/>
      <c r="BM115" s="267"/>
      <c r="BN115" s="266"/>
      <c r="BO115" s="266"/>
      <c r="BP115" s="266"/>
      <c r="BQ115" s="266"/>
      <c r="BR115" s="265"/>
      <c r="BS115" s="266"/>
      <c r="BT115" s="266"/>
      <c r="BU115" s="267"/>
      <c r="BV115" s="266"/>
      <c r="BW115" s="266"/>
      <c r="BX115" s="266"/>
      <c r="BY115" s="266"/>
      <c r="BZ115" s="265"/>
      <c r="CA115" s="266"/>
      <c r="CB115" s="266"/>
      <c r="CC115" s="267"/>
      <c r="CD115" s="268">
        <f t="shared" ref="CD115:DC115" si="44">+CD109+CD111+CD112+CD113+CD114</f>
        <v>-12674</v>
      </c>
      <c r="CE115" s="268">
        <f t="shared" si="44"/>
        <v>-13931</v>
      </c>
      <c r="CF115" s="268">
        <f t="shared" si="44"/>
        <v>-13961</v>
      </c>
      <c r="CG115" s="753">
        <f t="shared" si="44"/>
        <v>-15394</v>
      </c>
      <c r="CH115" s="268">
        <f t="shared" si="44"/>
        <v>-14236</v>
      </c>
      <c r="CI115" s="268">
        <f t="shared" si="44"/>
        <v>-15774</v>
      </c>
      <c r="CJ115" s="268">
        <f t="shared" si="44"/>
        <v>-15938.546849785002</v>
      </c>
      <c r="CK115" s="753">
        <f t="shared" si="44"/>
        <v>-17694</v>
      </c>
      <c r="CL115" s="802">
        <f t="shared" si="44"/>
        <v>-17640</v>
      </c>
      <c r="CM115" s="802">
        <f t="shared" si="44"/>
        <v>-18409</v>
      </c>
      <c r="CN115" s="802">
        <f t="shared" si="44"/>
        <v>-17169</v>
      </c>
      <c r="CO115" s="772">
        <f t="shared" si="44"/>
        <v>-18049</v>
      </c>
      <c r="CP115" s="802">
        <f t="shared" si="44"/>
        <v>-16071</v>
      </c>
      <c r="CQ115" s="802">
        <f t="shared" si="44"/>
        <v>-17310</v>
      </c>
      <c r="CR115" s="802">
        <f t="shared" si="44"/>
        <v>-16340</v>
      </c>
      <c r="CS115" s="772">
        <f t="shared" si="44"/>
        <v>-17111</v>
      </c>
      <c r="CT115" s="802">
        <f t="shared" si="44"/>
        <v>-17663</v>
      </c>
      <c r="CU115" s="802">
        <f t="shared" si="44"/>
        <v>-19009</v>
      </c>
      <c r="CV115" s="802">
        <f t="shared" si="44"/>
        <v>-19445</v>
      </c>
      <c r="CW115" s="772">
        <f t="shared" si="44"/>
        <v>-20589</v>
      </c>
      <c r="CX115" s="802">
        <f t="shared" si="44"/>
        <v>-19430</v>
      </c>
      <c r="CY115" s="802">
        <f t="shared" si="44"/>
        <v>-20049</v>
      </c>
      <c r="CZ115" s="802">
        <f t="shared" si="44"/>
        <v>-19601</v>
      </c>
      <c r="DA115" s="772">
        <f t="shared" si="44"/>
        <v>-20121</v>
      </c>
      <c r="DB115" s="802">
        <f t="shared" si="44"/>
        <v>-18283</v>
      </c>
      <c r="DC115" s="802">
        <f t="shared" si="44"/>
        <v>-19796</v>
      </c>
      <c r="DD115" s="802">
        <f>+DD109+DD111+DD112+DD113+DD114</f>
        <v>-20769</v>
      </c>
      <c r="DE115" s="802">
        <f>+DE109+DE111+DE112+DE113+DE114</f>
        <v>-22710</v>
      </c>
      <c r="DF115" s="1147"/>
      <c r="DG115" s="802"/>
      <c r="DH115" s="802"/>
      <c r="DI115" s="802"/>
      <c r="DJ115" s="1028"/>
      <c r="DK115" s="1165"/>
      <c r="DL115" s="1126"/>
      <c r="DM115" s="1126"/>
      <c r="DN115" s="1035"/>
      <c r="DO115" s="1126"/>
      <c r="DP115" s="1126"/>
      <c r="DQ115" s="1126"/>
      <c r="DR115" s="1035"/>
      <c r="DS115" s="1042"/>
      <c r="DT115" s="927"/>
      <c r="DU115" s="927"/>
      <c r="DV115" s="1180"/>
    </row>
    <row r="116" spans="1:127" hidden="1" outlineLevel="2">
      <c r="A116" s="387" t="s">
        <v>21</v>
      </c>
      <c r="B116" s="253"/>
      <c r="C116" s="790"/>
      <c r="D116" s="790"/>
      <c r="E116" s="252"/>
      <c r="F116" s="253"/>
      <c r="G116" s="790"/>
      <c r="H116" s="790"/>
      <c r="I116" s="252"/>
      <c r="J116" s="790"/>
      <c r="K116" s="790"/>
      <c r="L116" s="790"/>
      <c r="M116" s="790"/>
      <c r="N116" s="253"/>
      <c r="O116" s="790"/>
      <c r="P116" s="790"/>
      <c r="Q116" s="252"/>
      <c r="R116" s="790"/>
      <c r="S116" s="790"/>
      <c r="T116" s="790"/>
      <c r="U116" s="790"/>
      <c r="V116" s="253"/>
      <c r="W116" s="790"/>
      <c r="X116" s="790"/>
      <c r="Y116" s="252"/>
      <c r="Z116" s="790"/>
      <c r="AA116" s="790"/>
      <c r="AB116" s="790"/>
      <c r="AC116" s="790"/>
      <c r="AD116" s="253"/>
      <c r="AE116" s="790"/>
      <c r="AF116" s="790"/>
      <c r="AG116" s="252"/>
      <c r="AH116" s="790"/>
      <c r="AI116" s="790"/>
      <c r="AJ116" s="790"/>
      <c r="AK116" s="790"/>
      <c r="AL116" s="253"/>
      <c r="AM116" s="790"/>
      <c r="AN116" s="790"/>
      <c r="AO116" s="252"/>
      <c r="AP116" s="790"/>
      <c r="AQ116" s="790"/>
      <c r="AR116" s="790"/>
      <c r="AS116" s="790"/>
      <c r="AT116" s="253"/>
      <c r="AU116" s="790"/>
      <c r="AV116" s="790"/>
      <c r="AW116" s="252"/>
      <c r="AX116" s="790"/>
      <c r="AY116" s="790"/>
      <c r="AZ116" s="790"/>
      <c r="BA116" s="790"/>
      <c r="BB116" s="253"/>
      <c r="BC116" s="790"/>
      <c r="BD116" s="790"/>
      <c r="BE116" s="252"/>
      <c r="BF116" s="790"/>
      <c r="BG116" s="790"/>
      <c r="BH116" s="790"/>
      <c r="BI116" s="790"/>
      <c r="BJ116" s="253"/>
      <c r="BK116" s="790"/>
      <c r="BL116" s="790"/>
      <c r="BM116" s="252"/>
      <c r="BN116" s="790"/>
      <c r="BO116" s="790"/>
      <c r="BP116" s="790"/>
      <c r="BQ116" s="790"/>
      <c r="BR116" s="253"/>
      <c r="BS116" s="790"/>
      <c r="BT116" s="790"/>
      <c r="BU116" s="252"/>
      <c r="BV116" s="790"/>
      <c r="BW116" s="790"/>
      <c r="BX116" s="790"/>
      <c r="BY116" s="790"/>
      <c r="BZ116" s="253"/>
      <c r="CA116" s="790"/>
      <c r="CB116" s="790"/>
      <c r="CC116" s="252"/>
      <c r="CD116" s="797"/>
      <c r="CE116" s="797"/>
      <c r="CF116" s="797"/>
      <c r="CG116" s="846"/>
      <c r="CH116" s="797"/>
      <c r="CI116" s="797"/>
      <c r="CJ116" s="797"/>
      <c r="CK116" s="846"/>
      <c r="CL116" s="803"/>
      <c r="CM116" s="803"/>
      <c r="CN116" s="803"/>
      <c r="CO116" s="848"/>
      <c r="CP116" s="803"/>
      <c r="CQ116" s="803"/>
      <c r="CR116" s="803"/>
      <c r="CS116" s="848"/>
      <c r="CT116" s="803"/>
      <c r="CU116" s="802"/>
      <c r="CV116" s="802"/>
      <c r="CW116" s="848"/>
      <c r="CX116" s="803"/>
      <c r="CY116" s="904"/>
      <c r="CZ116" s="904"/>
      <c r="DA116" s="848"/>
      <c r="DB116" s="803"/>
      <c r="DC116" s="803"/>
      <c r="DD116" s="904"/>
      <c r="DE116" s="803"/>
      <c r="DF116" s="1148"/>
      <c r="DG116" s="904"/>
      <c r="DH116" s="904"/>
      <c r="DI116" s="904"/>
      <c r="DJ116" s="1166"/>
      <c r="DK116" s="1046"/>
      <c r="DL116" s="963"/>
      <c r="DM116" s="963"/>
      <c r="DN116" s="1029"/>
      <c r="DO116" s="963"/>
      <c r="DP116" s="963"/>
      <c r="DQ116" s="963"/>
      <c r="DR116" s="1029"/>
      <c r="DS116" s="1043"/>
      <c r="DT116" s="925"/>
      <c r="DU116" s="925"/>
    </row>
    <row r="117" spans="1:127" hidden="1" outlineLevel="1">
      <c r="A117" s="390" t="s">
        <v>67</v>
      </c>
      <c r="B117" s="257"/>
      <c r="C117" s="794"/>
      <c r="D117" s="794"/>
      <c r="E117" s="259"/>
      <c r="F117" s="257"/>
      <c r="G117" s="794"/>
      <c r="H117" s="794"/>
      <c r="I117" s="259"/>
      <c r="J117" s="794"/>
      <c r="K117" s="794"/>
      <c r="L117" s="794"/>
      <c r="M117" s="794"/>
      <c r="N117" s="257"/>
      <c r="O117" s="794"/>
      <c r="P117" s="794"/>
      <c r="Q117" s="259"/>
      <c r="R117" s="794"/>
      <c r="S117" s="794"/>
      <c r="T117" s="794"/>
      <c r="U117" s="794"/>
      <c r="V117" s="257"/>
      <c r="W117" s="794"/>
      <c r="X117" s="794"/>
      <c r="Y117" s="259"/>
      <c r="Z117" s="794"/>
      <c r="AA117" s="794"/>
      <c r="AB117" s="794"/>
      <c r="AC117" s="794"/>
      <c r="AD117" s="257"/>
      <c r="AE117" s="794"/>
      <c r="AF117" s="794"/>
      <c r="AG117" s="259"/>
      <c r="AH117" s="794"/>
      <c r="AI117" s="794"/>
      <c r="AJ117" s="794"/>
      <c r="AK117" s="794"/>
      <c r="AL117" s="257"/>
      <c r="AM117" s="794"/>
      <c r="AN117" s="794"/>
      <c r="AO117" s="259"/>
      <c r="AP117" s="794"/>
      <c r="AQ117" s="794"/>
      <c r="AR117" s="794"/>
      <c r="AS117" s="794"/>
      <c r="AT117" s="257"/>
      <c r="AU117" s="794"/>
      <c r="AV117" s="794"/>
      <c r="AW117" s="259"/>
      <c r="AX117" s="794"/>
      <c r="AY117" s="794"/>
      <c r="AZ117" s="794"/>
      <c r="BA117" s="794"/>
      <c r="BB117" s="257"/>
      <c r="BC117" s="794"/>
      <c r="BD117" s="794"/>
      <c r="BE117" s="259"/>
      <c r="BF117" s="794"/>
      <c r="BG117" s="794"/>
      <c r="BH117" s="794"/>
      <c r="BI117" s="794"/>
      <c r="BJ117" s="257"/>
      <c r="BK117" s="794"/>
      <c r="BL117" s="794"/>
      <c r="BM117" s="259"/>
      <c r="BN117" s="794"/>
      <c r="BO117" s="794"/>
      <c r="BP117" s="794"/>
      <c r="BQ117" s="794"/>
      <c r="BR117" s="257"/>
      <c r="BS117" s="794"/>
      <c r="BT117" s="794"/>
      <c r="BU117" s="259"/>
      <c r="BV117" s="794"/>
      <c r="BW117" s="794"/>
      <c r="BX117" s="794"/>
      <c r="BY117" s="794"/>
      <c r="BZ117" s="257"/>
      <c r="CA117" s="794"/>
      <c r="CB117" s="794"/>
      <c r="CC117" s="259"/>
      <c r="CD117" s="270"/>
      <c r="CE117" s="270"/>
      <c r="CF117" s="270"/>
      <c r="CG117" s="875"/>
      <c r="CH117" s="580"/>
      <c r="CI117" s="580"/>
      <c r="CJ117" s="580"/>
      <c r="CK117" s="847"/>
      <c r="CL117" s="807"/>
      <c r="CM117" s="807"/>
      <c r="CN117" s="807"/>
      <c r="CO117" s="853"/>
      <c r="CP117" s="807"/>
      <c r="CQ117" s="807"/>
      <c r="CR117" s="807"/>
      <c r="CS117" s="853"/>
      <c r="CT117" s="807"/>
      <c r="CU117" s="807"/>
      <c r="CV117" s="807"/>
      <c r="CW117" s="853"/>
      <c r="CX117" s="807"/>
      <c r="CY117" s="807"/>
      <c r="CZ117" s="807"/>
      <c r="DA117" s="853"/>
      <c r="DB117" s="807"/>
      <c r="DC117" s="807"/>
      <c r="DD117" s="807"/>
      <c r="DE117" s="807"/>
      <c r="DF117" s="1148"/>
      <c r="DG117" s="803"/>
      <c r="DH117" s="803"/>
      <c r="DI117" s="803"/>
      <c r="DJ117" s="1166"/>
      <c r="DK117" s="1046"/>
      <c r="DL117" s="963"/>
      <c r="DM117" s="963"/>
      <c r="DN117" s="1030"/>
      <c r="DO117" s="963"/>
      <c r="DP117" s="963"/>
      <c r="DQ117" s="963"/>
      <c r="DR117" s="1030"/>
      <c r="DS117" s="1041"/>
      <c r="DT117" s="966"/>
      <c r="DU117" s="928"/>
    </row>
    <row r="118" spans="1:127" hidden="1" outlineLevel="1">
      <c r="A118" s="387" t="s">
        <v>2</v>
      </c>
      <c r="B118" s="253"/>
      <c r="C118" s="790"/>
      <c r="D118" s="790"/>
      <c r="E118" s="252"/>
      <c r="F118" s="253"/>
      <c r="G118" s="790"/>
      <c r="H118" s="790"/>
      <c r="I118" s="252"/>
      <c r="J118" s="790"/>
      <c r="K118" s="790"/>
      <c r="L118" s="790"/>
      <c r="M118" s="790"/>
      <c r="N118" s="253"/>
      <c r="O118" s="790"/>
      <c r="P118" s="790"/>
      <c r="Q118" s="252"/>
      <c r="R118" s="790"/>
      <c r="S118" s="790"/>
      <c r="T118" s="790"/>
      <c r="U118" s="790"/>
      <c r="V118" s="253"/>
      <c r="W118" s="790"/>
      <c r="X118" s="790"/>
      <c r="Y118" s="252"/>
      <c r="Z118" s="790"/>
      <c r="AA118" s="790"/>
      <c r="AB118" s="790"/>
      <c r="AC118" s="790"/>
      <c r="AD118" s="253"/>
      <c r="AE118" s="790"/>
      <c r="AF118" s="790"/>
      <c r="AG118" s="252"/>
      <c r="AH118" s="790"/>
      <c r="AI118" s="790"/>
      <c r="AJ118" s="790"/>
      <c r="AK118" s="790"/>
      <c r="AL118" s="253"/>
      <c r="AM118" s="790"/>
      <c r="AN118" s="790"/>
      <c r="AO118" s="252"/>
      <c r="AP118" s="790"/>
      <c r="AQ118" s="790"/>
      <c r="AR118" s="790"/>
      <c r="AS118" s="790"/>
      <c r="AT118" s="253"/>
      <c r="AU118" s="790"/>
      <c r="AV118" s="790"/>
      <c r="AW118" s="252"/>
      <c r="AX118" s="790"/>
      <c r="AY118" s="790"/>
      <c r="AZ118" s="790"/>
      <c r="BA118" s="790"/>
      <c r="BB118" s="253"/>
      <c r="BC118" s="790"/>
      <c r="BD118" s="790"/>
      <c r="BE118" s="252"/>
      <c r="BF118" s="790"/>
      <c r="BG118" s="790"/>
      <c r="BH118" s="790"/>
      <c r="BI118" s="790"/>
      <c r="BJ118" s="253"/>
      <c r="BK118" s="790"/>
      <c r="BL118" s="790"/>
      <c r="BM118" s="252"/>
      <c r="BN118" s="790"/>
      <c r="BO118" s="790"/>
      <c r="BP118" s="790"/>
      <c r="BQ118" s="790"/>
      <c r="BR118" s="253"/>
      <c r="BS118" s="790"/>
      <c r="BT118" s="790"/>
      <c r="BU118" s="252"/>
      <c r="BV118" s="790"/>
      <c r="BW118" s="790"/>
      <c r="BX118" s="790"/>
      <c r="BY118" s="790"/>
      <c r="BZ118" s="253"/>
      <c r="CA118" s="790"/>
      <c r="CB118" s="790"/>
      <c r="CC118" s="252"/>
      <c r="CD118" s="271">
        <v>1422</v>
      </c>
      <c r="CE118" s="271">
        <v>1755</v>
      </c>
      <c r="CF118" s="271">
        <v>2030</v>
      </c>
      <c r="CG118" s="754">
        <v>2026</v>
      </c>
      <c r="CH118" s="271">
        <v>1701</v>
      </c>
      <c r="CI118" s="271">
        <v>1840</v>
      </c>
      <c r="CJ118" s="77">
        <v>1990</v>
      </c>
      <c r="CK118" s="754">
        <v>2061</v>
      </c>
      <c r="CL118" s="808">
        <v>1730</v>
      </c>
      <c r="CM118" s="808">
        <v>1769</v>
      </c>
      <c r="CN118" s="808">
        <v>1912</v>
      </c>
      <c r="CO118" s="773">
        <v>2063</v>
      </c>
      <c r="CP118" s="808">
        <v>1671</v>
      </c>
      <c r="CQ118" s="808">
        <v>1834</v>
      </c>
      <c r="CR118" s="808">
        <v>1826</v>
      </c>
      <c r="CS118" s="773">
        <v>1948</v>
      </c>
      <c r="CT118" s="808">
        <v>1915</v>
      </c>
      <c r="CU118" s="808">
        <v>2219</v>
      </c>
      <c r="CV118" s="808">
        <v>2369</v>
      </c>
      <c r="CW118" s="773">
        <v>2471</v>
      </c>
      <c r="CX118" s="808">
        <v>2392</v>
      </c>
      <c r="CY118" s="808">
        <v>2603</v>
      </c>
      <c r="CZ118" s="808">
        <v>2709</v>
      </c>
      <c r="DA118" s="773">
        <v>2620</v>
      </c>
      <c r="DB118" s="808">
        <v>2296</v>
      </c>
      <c r="DC118" s="808">
        <v>2700</v>
      </c>
      <c r="DD118" s="808">
        <v>2905</v>
      </c>
      <c r="DE118" s="808">
        <v>3274</v>
      </c>
      <c r="DF118" s="1149"/>
      <c r="DG118" s="808"/>
      <c r="DH118" s="808"/>
      <c r="DI118" s="808"/>
      <c r="DJ118" s="1028"/>
      <c r="DK118" s="1047"/>
      <c r="DL118" s="962"/>
      <c r="DM118" s="962"/>
      <c r="DN118" s="1028"/>
      <c r="DO118" s="1127"/>
      <c r="DP118" s="1127"/>
      <c r="DQ118" s="1127"/>
      <c r="DR118" s="1028"/>
      <c r="DS118" s="1040"/>
      <c r="DT118" s="964"/>
      <c r="DU118" s="924"/>
      <c r="DW118" s="958"/>
    </row>
    <row r="119" spans="1:127" hidden="1" outlineLevel="1">
      <c r="A119" s="387" t="s">
        <v>3</v>
      </c>
      <c r="B119" s="253"/>
      <c r="C119" s="790"/>
      <c r="D119" s="790"/>
      <c r="E119" s="252"/>
      <c r="F119" s="253"/>
      <c r="G119" s="790"/>
      <c r="H119" s="790"/>
      <c r="I119" s="252"/>
      <c r="J119" s="790"/>
      <c r="K119" s="790"/>
      <c r="L119" s="790"/>
      <c r="M119" s="790"/>
      <c r="N119" s="253"/>
      <c r="O119" s="790"/>
      <c r="P119" s="790"/>
      <c r="Q119" s="252"/>
      <c r="R119" s="790"/>
      <c r="S119" s="790"/>
      <c r="T119" s="790"/>
      <c r="U119" s="790"/>
      <c r="V119" s="253"/>
      <c r="W119" s="790"/>
      <c r="X119" s="790"/>
      <c r="Y119" s="252"/>
      <c r="Z119" s="790"/>
      <c r="AA119" s="790"/>
      <c r="AB119" s="790"/>
      <c r="AC119" s="790"/>
      <c r="AD119" s="253"/>
      <c r="AE119" s="790"/>
      <c r="AF119" s="790"/>
      <c r="AG119" s="252"/>
      <c r="AH119" s="790"/>
      <c r="AI119" s="790"/>
      <c r="AJ119" s="790"/>
      <c r="AK119" s="790"/>
      <c r="AL119" s="253"/>
      <c r="AM119" s="790"/>
      <c r="AN119" s="790"/>
      <c r="AO119" s="252"/>
      <c r="AP119" s="790"/>
      <c r="AQ119" s="790"/>
      <c r="AR119" s="790"/>
      <c r="AS119" s="790"/>
      <c r="AT119" s="253"/>
      <c r="AU119" s="790"/>
      <c r="AV119" s="790"/>
      <c r="AW119" s="252"/>
      <c r="AX119" s="790"/>
      <c r="AY119" s="790"/>
      <c r="AZ119" s="790"/>
      <c r="BA119" s="790"/>
      <c r="BB119" s="253"/>
      <c r="BC119" s="790"/>
      <c r="BD119" s="790"/>
      <c r="BE119" s="252"/>
      <c r="BF119" s="790"/>
      <c r="BG119" s="790"/>
      <c r="BH119" s="790"/>
      <c r="BI119" s="790"/>
      <c r="BJ119" s="253"/>
      <c r="BK119" s="790"/>
      <c r="BL119" s="790"/>
      <c r="BM119" s="252"/>
      <c r="BN119" s="790"/>
      <c r="BO119" s="790"/>
      <c r="BP119" s="790"/>
      <c r="BQ119" s="790"/>
      <c r="BR119" s="253"/>
      <c r="BS119" s="790"/>
      <c r="BT119" s="790"/>
      <c r="BU119" s="252"/>
      <c r="BV119" s="790"/>
      <c r="BW119" s="790"/>
      <c r="BX119" s="790"/>
      <c r="BY119" s="790"/>
      <c r="BZ119" s="253"/>
      <c r="CA119" s="790"/>
      <c r="CB119" s="790"/>
      <c r="CC119" s="252"/>
      <c r="CD119" s="271">
        <v>243</v>
      </c>
      <c r="CE119" s="271">
        <v>289</v>
      </c>
      <c r="CF119" s="271">
        <v>317</v>
      </c>
      <c r="CG119" s="754">
        <v>413</v>
      </c>
      <c r="CH119" s="271">
        <v>401</v>
      </c>
      <c r="CI119" s="271">
        <v>392</v>
      </c>
      <c r="CJ119" s="77">
        <v>398</v>
      </c>
      <c r="CK119" s="754">
        <v>576</v>
      </c>
      <c r="CL119" s="808">
        <v>593</v>
      </c>
      <c r="CM119" s="808">
        <v>552</v>
      </c>
      <c r="CN119" s="808">
        <v>480</v>
      </c>
      <c r="CO119" s="773">
        <v>533</v>
      </c>
      <c r="CP119" s="808">
        <v>487</v>
      </c>
      <c r="CQ119" s="808">
        <v>482</v>
      </c>
      <c r="CR119" s="808">
        <v>548</v>
      </c>
      <c r="CS119" s="773">
        <v>621</v>
      </c>
      <c r="CT119" s="808">
        <v>543</v>
      </c>
      <c r="CU119" s="808">
        <v>595</v>
      </c>
      <c r="CV119" s="808">
        <v>636</v>
      </c>
      <c r="CW119" s="773">
        <v>783</v>
      </c>
      <c r="CX119" s="808">
        <v>770</v>
      </c>
      <c r="CY119" s="808">
        <v>865</v>
      </c>
      <c r="CZ119" s="808">
        <v>866</v>
      </c>
      <c r="DA119" s="773">
        <v>854</v>
      </c>
      <c r="DB119" s="808">
        <v>737</v>
      </c>
      <c r="DC119" s="808">
        <v>799</v>
      </c>
      <c r="DD119" s="808">
        <v>897</v>
      </c>
      <c r="DE119" s="808">
        <v>997</v>
      </c>
      <c r="DF119" s="1149"/>
      <c r="DG119" s="808"/>
      <c r="DH119" s="808"/>
      <c r="DI119" s="808"/>
      <c r="DJ119" s="1028"/>
      <c r="DK119" s="1047"/>
      <c r="DL119" s="962"/>
      <c r="DM119" s="962"/>
      <c r="DN119" s="1028"/>
      <c r="DO119" s="1127"/>
      <c r="DP119" s="1127"/>
      <c r="DQ119" s="1127"/>
      <c r="DR119" s="1028"/>
      <c r="DS119" s="1039"/>
      <c r="DT119" s="964"/>
      <c r="DU119" s="924"/>
      <c r="DW119" s="958"/>
    </row>
    <row r="120" spans="1:127" hidden="1" outlineLevel="1">
      <c r="A120" s="387" t="s">
        <v>113</v>
      </c>
      <c r="B120" s="253"/>
      <c r="C120" s="790"/>
      <c r="D120" s="790"/>
      <c r="E120" s="252"/>
      <c r="F120" s="253"/>
      <c r="G120" s="790"/>
      <c r="H120" s="790"/>
      <c r="I120" s="252"/>
      <c r="J120" s="790"/>
      <c r="K120" s="790"/>
      <c r="L120" s="790"/>
      <c r="M120" s="790"/>
      <c r="N120" s="253"/>
      <c r="O120" s="790"/>
      <c r="P120" s="790"/>
      <c r="Q120" s="252"/>
      <c r="R120" s="790"/>
      <c r="S120" s="790"/>
      <c r="T120" s="790"/>
      <c r="U120" s="790"/>
      <c r="V120" s="253"/>
      <c r="W120" s="790"/>
      <c r="X120" s="790"/>
      <c r="Y120" s="252"/>
      <c r="Z120" s="790"/>
      <c r="AA120" s="790"/>
      <c r="AB120" s="790"/>
      <c r="AC120" s="790"/>
      <c r="AD120" s="253"/>
      <c r="AE120" s="790"/>
      <c r="AF120" s="790"/>
      <c r="AG120" s="252"/>
      <c r="AH120" s="790"/>
      <c r="AI120" s="790"/>
      <c r="AJ120" s="790"/>
      <c r="AK120" s="790"/>
      <c r="AL120" s="253"/>
      <c r="AM120" s="790"/>
      <c r="AN120" s="790"/>
      <c r="AO120" s="252"/>
      <c r="AP120" s="790"/>
      <c r="AQ120" s="790"/>
      <c r="AR120" s="790"/>
      <c r="AS120" s="790"/>
      <c r="AT120" s="253"/>
      <c r="AU120" s="790"/>
      <c r="AV120" s="790"/>
      <c r="AW120" s="252"/>
      <c r="AX120" s="790"/>
      <c r="AY120" s="790"/>
      <c r="AZ120" s="790"/>
      <c r="BA120" s="790"/>
      <c r="BB120" s="253"/>
      <c r="BC120" s="790"/>
      <c r="BD120" s="790"/>
      <c r="BE120" s="252"/>
      <c r="BF120" s="790"/>
      <c r="BG120" s="790"/>
      <c r="BH120" s="790"/>
      <c r="BI120" s="790"/>
      <c r="BJ120" s="253"/>
      <c r="BK120" s="790"/>
      <c r="BL120" s="790"/>
      <c r="BM120" s="252"/>
      <c r="BN120" s="790"/>
      <c r="BO120" s="790"/>
      <c r="BP120" s="790"/>
      <c r="BQ120" s="790"/>
      <c r="BR120" s="253"/>
      <c r="BS120" s="790"/>
      <c r="BT120" s="790"/>
      <c r="BU120" s="252"/>
      <c r="BV120" s="790"/>
      <c r="BW120" s="790"/>
      <c r="BX120" s="790"/>
      <c r="BY120" s="790"/>
      <c r="BZ120" s="253"/>
      <c r="CA120" s="790"/>
      <c r="CB120" s="790"/>
      <c r="CC120" s="252"/>
      <c r="CD120" s="271">
        <v>917</v>
      </c>
      <c r="CE120" s="271">
        <v>1171</v>
      </c>
      <c r="CF120" s="271">
        <v>1287</v>
      </c>
      <c r="CG120" s="754">
        <v>1544</v>
      </c>
      <c r="CH120" s="271">
        <v>1537</v>
      </c>
      <c r="CI120" s="271">
        <v>1641</v>
      </c>
      <c r="CJ120" s="77">
        <v>1959</v>
      </c>
      <c r="CK120" s="754">
        <v>2059</v>
      </c>
      <c r="CL120" s="808">
        <v>2077</v>
      </c>
      <c r="CM120" s="808">
        <v>2196</v>
      </c>
      <c r="CN120" s="808">
        <v>2036</v>
      </c>
      <c r="CO120" s="773">
        <v>2026</v>
      </c>
      <c r="CP120" s="808">
        <v>1771</v>
      </c>
      <c r="CQ120" s="808">
        <v>1738</v>
      </c>
      <c r="CR120" s="808">
        <v>1384</v>
      </c>
      <c r="CS120" s="773">
        <v>1190</v>
      </c>
      <c r="CT120" s="808">
        <v>1071</v>
      </c>
      <c r="CU120" s="808">
        <v>1155</v>
      </c>
      <c r="CV120" s="808">
        <v>856</v>
      </c>
      <c r="CW120" s="773">
        <v>1225</v>
      </c>
      <c r="CX120" s="808">
        <v>1276</v>
      </c>
      <c r="CY120" s="808">
        <v>1258</v>
      </c>
      <c r="CZ120" s="808">
        <v>1296</v>
      </c>
      <c r="DA120" s="773">
        <v>1163</v>
      </c>
      <c r="DB120" s="808">
        <v>866</v>
      </c>
      <c r="DC120" s="808">
        <v>1041</v>
      </c>
      <c r="DD120" s="808">
        <v>1163</v>
      </c>
      <c r="DE120" s="808">
        <v>1395</v>
      </c>
      <c r="DF120" s="1149"/>
      <c r="DG120" s="808"/>
      <c r="DH120" s="808"/>
      <c r="DI120" s="808"/>
      <c r="DJ120" s="1028"/>
      <c r="DK120" s="1047"/>
      <c r="DL120" s="962"/>
      <c r="DM120" s="962"/>
      <c r="DN120" s="1028"/>
      <c r="DO120" s="1127"/>
      <c r="DP120" s="1127"/>
      <c r="DQ120" s="1127"/>
      <c r="DR120" s="1028"/>
      <c r="DS120" s="1039"/>
      <c r="DT120" s="964"/>
      <c r="DU120" s="924"/>
      <c r="DW120" s="958"/>
    </row>
    <row r="121" spans="1:127" hidden="1" outlineLevel="1">
      <c r="A121" s="387" t="s">
        <v>114</v>
      </c>
      <c r="B121" s="253"/>
      <c r="C121" s="790"/>
      <c r="D121" s="790"/>
      <c r="E121" s="252"/>
      <c r="F121" s="253"/>
      <c r="G121" s="790"/>
      <c r="H121" s="790"/>
      <c r="I121" s="252"/>
      <c r="J121" s="790"/>
      <c r="K121" s="790"/>
      <c r="L121" s="790"/>
      <c r="M121" s="790"/>
      <c r="N121" s="253"/>
      <c r="O121" s="790"/>
      <c r="P121" s="790"/>
      <c r="Q121" s="252"/>
      <c r="R121" s="790"/>
      <c r="S121" s="790"/>
      <c r="T121" s="790"/>
      <c r="U121" s="790"/>
      <c r="V121" s="253"/>
      <c r="W121" s="790"/>
      <c r="X121" s="790"/>
      <c r="Y121" s="252"/>
      <c r="Z121" s="790"/>
      <c r="AA121" s="790"/>
      <c r="AB121" s="790"/>
      <c r="AC121" s="790"/>
      <c r="AD121" s="253"/>
      <c r="AE121" s="790"/>
      <c r="AF121" s="790"/>
      <c r="AG121" s="252"/>
      <c r="AH121" s="790"/>
      <c r="AI121" s="790"/>
      <c r="AJ121" s="790"/>
      <c r="AK121" s="790"/>
      <c r="AL121" s="253"/>
      <c r="AM121" s="790"/>
      <c r="AN121" s="790"/>
      <c r="AO121" s="252"/>
      <c r="AP121" s="790"/>
      <c r="AQ121" s="790"/>
      <c r="AR121" s="790"/>
      <c r="AS121" s="790"/>
      <c r="AT121" s="253"/>
      <c r="AU121" s="790"/>
      <c r="AV121" s="790"/>
      <c r="AW121" s="252"/>
      <c r="AX121" s="790"/>
      <c r="AY121" s="790"/>
      <c r="AZ121" s="790"/>
      <c r="BA121" s="790"/>
      <c r="BB121" s="253"/>
      <c r="BC121" s="790"/>
      <c r="BD121" s="790"/>
      <c r="BE121" s="252"/>
      <c r="BF121" s="790"/>
      <c r="BG121" s="790"/>
      <c r="BH121" s="790"/>
      <c r="BI121" s="790"/>
      <c r="BJ121" s="253"/>
      <c r="BK121" s="790"/>
      <c r="BL121" s="790"/>
      <c r="BM121" s="252"/>
      <c r="BN121" s="790"/>
      <c r="BO121" s="790"/>
      <c r="BP121" s="790"/>
      <c r="BQ121" s="790"/>
      <c r="BR121" s="253"/>
      <c r="BS121" s="790"/>
      <c r="BT121" s="790"/>
      <c r="BU121" s="252"/>
      <c r="BV121" s="790"/>
      <c r="BW121" s="790"/>
      <c r="BX121" s="790"/>
      <c r="BY121" s="790"/>
      <c r="BZ121" s="253"/>
      <c r="CA121" s="790"/>
      <c r="CB121" s="790"/>
      <c r="CC121" s="252"/>
      <c r="CD121" s="793">
        <v>198</v>
      </c>
      <c r="CE121" s="793">
        <v>405</v>
      </c>
      <c r="CF121" s="793">
        <v>307</v>
      </c>
      <c r="CG121" s="755">
        <v>308</v>
      </c>
      <c r="CH121" s="793">
        <v>449</v>
      </c>
      <c r="CI121" s="793">
        <v>499</v>
      </c>
      <c r="CJ121" s="415">
        <v>390</v>
      </c>
      <c r="CK121" s="755">
        <v>122</v>
      </c>
      <c r="CL121" s="809">
        <v>426</v>
      </c>
      <c r="CM121" s="809">
        <v>621</v>
      </c>
      <c r="CN121" s="809">
        <v>479</v>
      </c>
      <c r="CO121" s="774">
        <v>299</v>
      </c>
      <c r="CP121" s="809">
        <v>384</v>
      </c>
      <c r="CQ121" s="809">
        <v>511</v>
      </c>
      <c r="CR121" s="809">
        <v>454</v>
      </c>
      <c r="CS121" s="774">
        <v>384</v>
      </c>
      <c r="CT121" s="809">
        <v>406</v>
      </c>
      <c r="CU121" s="809">
        <v>545</v>
      </c>
      <c r="CV121" s="809">
        <v>422</v>
      </c>
      <c r="CW121" s="774">
        <v>395</v>
      </c>
      <c r="CX121" s="808">
        <v>458</v>
      </c>
      <c r="CY121" s="808">
        <v>427</v>
      </c>
      <c r="CZ121" s="808">
        <v>546</v>
      </c>
      <c r="DA121" s="774">
        <v>452</v>
      </c>
      <c r="DB121" s="808">
        <v>408</v>
      </c>
      <c r="DC121" s="808">
        <v>484</v>
      </c>
      <c r="DD121" s="808">
        <v>449</v>
      </c>
      <c r="DE121" s="809">
        <v>428</v>
      </c>
      <c r="DF121" s="1150"/>
      <c r="DG121" s="808"/>
      <c r="DH121" s="808"/>
      <c r="DI121" s="808"/>
      <c r="DJ121" s="1028"/>
      <c r="DK121" s="1047"/>
      <c r="DL121" s="962"/>
      <c r="DM121" s="962"/>
      <c r="DN121" s="1028"/>
      <c r="DO121" s="1127"/>
      <c r="DP121" s="1127"/>
      <c r="DQ121" s="1127"/>
      <c r="DR121" s="1028"/>
      <c r="DS121" s="1040"/>
      <c r="DT121" s="964"/>
      <c r="DU121" s="924"/>
      <c r="DW121" s="958"/>
    </row>
    <row r="122" spans="1:127" hidden="1" outlineLevel="1">
      <c r="A122" s="387" t="s">
        <v>106</v>
      </c>
      <c r="B122" s="253"/>
      <c r="C122" s="790"/>
      <c r="D122" s="790"/>
      <c r="E122" s="252"/>
      <c r="F122" s="253"/>
      <c r="G122" s="790"/>
      <c r="H122" s="790"/>
      <c r="I122" s="252"/>
      <c r="J122" s="790"/>
      <c r="K122" s="790"/>
      <c r="L122" s="790"/>
      <c r="M122" s="790"/>
      <c r="N122" s="253"/>
      <c r="O122" s="790"/>
      <c r="P122" s="790"/>
      <c r="Q122" s="252"/>
      <c r="R122" s="790"/>
      <c r="S122" s="790"/>
      <c r="T122" s="790"/>
      <c r="U122" s="790"/>
      <c r="V122" s="253"/>
      <c r="W122" s="790"/>
      <c r="X122" s="790"/>
      <c r="Y122" s="252"/>
      <c r="Z122" s="790"/>
      <c r="AA122" s="790"/>
      <c r="AB122" s="790"/>
      <c r="AC122" s="790"/>
      <c r="AD122" s="253"/>
      <c r="AE122" s="790"/>
      <c r="AF122" s="790"/>
      <c r="AG122" s="252"/>
      <c r="AH122" s="790"/>
      <c r="AI122" s="790"/>
      <c r="AJ122" s="790"/>
      <c r="AK122" s="790"/>
      <c r="AL122" s="253"/>
      <c r="AM122" s="790"/>
      <c r="AN122" s="790"/>
      <c r="AO122" s="252"/>
      <c r="AP122" s="790"/>
      <c r="AQ122" s="790"/>
      <c r="AR122" s="790"/>
      <c r="AS122" s="790"/>
      <c r="AT122" s="253"/>
      <c r="AU122" s="790"/>
      <c r="AV122" s="790"/>
      <c r="AW122" s="252"/>
      <c r="AX122" s="790"/>
      <c r="AY122" s="790"/>
      <c r="AZ122" s="790"/>
      <c r="BA122" s="790"/>
      <c r="BB122" s="253"/>
      <c r="BC122" s="790"/>
      <c r="BD122" s="790"/>
      <c r="BE122" s="252"/>
      <c r="BF122" s="790"/>
      <c r="BG122" s="790"/>
      <c r="BH122" s="790"/>
      <c r="BI122" s="790"/>
      <c r="BJ122" s="253"/>
      <c r="BK122" s="790"/>
      <c r="BL122" s="790"/>
      <c r="BM122" s="252"/>
      <c r="BN122" s="790"/>
      <c r="BO122" s="790"/>
      <c r="BP122" s="790"/>
      <c r="BQ122" s="790"/>
      <c r="BR122" s="253"/>
      <c r="BS122" s="790"/>
      <c r="BT122" s="790"/>
      <c r="BU122" s="252"/>
      <c r="BV122" s="790"/>
      <c r="BW122" s="790"/>
      <c r="BX122" s="790"/>
      <c r="BY122" s="790"/>
      <c r="BZ122" s="253"/>
      <c r="CA122" s="790"/>
      <c r="CB122" s="790"/>
      <c r="CC122" s="252"/>
      <c r="CD122" s="271">
        <v>-153</v>
      </c>
      <c r="CE122" s="271">
        <v>-121</v>
      </c>
      <c r="CF122" s="271">
        <v>-159</v>
      </c>
      <c r="CG122" s="754">
        <v>-284</v>
      </c>
      <c r="CH122" s="271">
        <v>-101</v>
      </c>
      <c r="CI122" s="271">
        <v>-195</v>
      </c>
      <c r="CJ122" s="77">
        <v>63</v>
      </c>
      <c r="CK122" s="754">
        <v>-222</v>
      </c>
      <c r="CL122" s="808">
        <v>-212</v>
      </c>
      <c r="CM122" s="808">
        <v>-110</v>
      </c>
      <c r="CN122" s="808">
        <v>18</v>
      </c>
      <c r="CO122" s="773">
        <v>-222</v>
      </c>
      <c r="CP122" s="808">
        <v>-157</v>
      </c>
      <c r="CQ122" s="808">
        <v>-32</v>
      </c>
      <c r="CR122" s="808">
        <v>0</v>
      </c>
      <c r="CS122" s="773">
        <v>12</v>
      </c>
      <c r="CT122" s="808">
        <v>-175</v>
      </c>
      <c r="CU122" s="808">
        <v>-175</v>
      </c>
      <c r="CV122" s="808">
        <v>-138</v>
      </c>
      <c r="CW122" s="773">
        <v>-103</v>
      </c>
      <c r="CX122" s="808">
        <v>-369</v>
      </c>
      <c r="CY122" s="808">
        <v>-111</v>
      </c>
      <c r="CZ122" s="808">
        <v>-96</v>
      </c>
      <c r="DA122" s="773">
        <v>-207</v>
      </c>
      <c r="DB122" s="808">
        <v>-137</v>
      </c>
      <c r="DC122" s="808">
        <v>-255</v>
      </c>
      <c r="DD122" s="808">
        <v>-340</v>
      </c>
      <c r="DE122" s="808">
        <v>-309</v>
      </c>
      <c r="DF122" s="1149"/>
      <c r="DG122" s="808"/>
      <c r="DH122" s="808"/>
      <c r="DI122" s="808"/>
      <c r="DJ122" s="1028"/>
      <c r="DK122" s="1047"/>
      <c r="DL122" s="862"/>
      <c r="DM122" s="962"/>
      <c r="DN122" s="1028"/>
      <c r="DO122" s="1127"/>
      <c r="DP122" s="1127"/>
      <c r="DQ122" s="1127"/>
      <c r="DR122" s="1028"/>
      <c r="DS122" s="1039"/>
      <c r="DT122" s="965"/>
      <c r="DU122" s="924"/>
      <c r="DW122" s="958"/>
    </row>
    <row r="123" spans="1:127" ht="15.75" hidden="1" customHeight="1" outlineLevel="1">
      <c r="A123" s="388"/>
      <c r="B123" s="257"/>
      <c r="C123" s="794"/>
      <c r="D123" s="794"/>
      <c r="E123" s="259"/>
      <c r="F123" s="257"/>
      <c r="G123" s="794"/>
      <c r="H123" s="794"/>
      <c r="I123" s="259"/>
      <c r="J123" s="794"/>
      <c r="K123" s="794"/>
      <c r="L123" s="794"/>
      <c r="M123" s="794"/>
      <c r="N123" s="257"/>
      <c r="O123" s="794"/>
      <c r="P123" s="794"/>
      <c r="Q123" s="259"/>
      <c r="R123" s="794"/>
      <c r="S123" s="794"/>
      <c r="T123" s="794"/>
      <c r="U123" s="794"/>
      <c r="V123" s="257"/>
      <c r="W123" s="794"/>
      <c r="X123" s="794"/>
      <c r="Y123" s="259"/>
      <c r="Z123" s="794"/>
      <c r="AA123" s="794"/>
      <c r="AB123" s="794"/>
      <c r="AC123" s="794"/>
      <c r="AD123" s="257"/>
      <c r="AE123" s="794"/>
      <c r="AF123" s="794"/>
      <c r="AG123" s="259"/>
      <c r="AH123" s="794"/>
      <c r="AI123" s="794"/>
      <c r="AJ123" s="794"/>
      <c r="AK123" s="794"/>
      <c r="AL123" s="257"/>
      <c r="AM123" s="794"/>
      <c r="AN123" s="794"/>
      <c r="AO123" s="259"/>
      <c r="AP123" s="794"/>
      <c r="AQ123" s="794"/>
      <c r="AR123" s="794"/>
      <c r="AS123" s="794"/>
      <c r="AT123" s="257"/>
      <c r="AU123" s="794"/>
      <c r="AV123" s="794"/>
      <c r="AW123" s="259"/>
      <c r="AX123" s="794"/>
      <c r="AY123" s="794"/>
      <c r="AZ123" s="794"/>
      <c r="BA123" s="794"/>
      <c r="BB123" s="257"/>
      <c r="BC123" s="794"/>
      <c r="BD123" s="794"/>
      <c r="BE123" s="259"/>
      <c r="BF123" s="794"/>
      <c r="BG123" s="794"/>
      <c r="BH123" s="794"/>
      <c r="BI123" s="794"/>
      <c r="BJ123" s="257"/>
      <c r="BK123" s="794"/>
      <c r="BL123" s="794"/>
      <c r="BM123" s="259"/>
      <c r="BN123" s="794"/>
      <c r="BO123" s="794"/>
      <c r="BP123" s="794"/>
      <c r="BQ123" s="794"/>
      <c r="BR123" s="257"/>
      <c r="BS123" s="794"/>
      <c r="BT123" s="794"/>
      <c r="BU123" s="259"/>
      <c r="BV123" s="794"/>
      <c r="BW123" s="794"/>
      <c r="BX123" s="794"/>
      <c r="BY123" s="794"/>
      <c r="BZ123" s="257"/>
      <c r="CA123" s="794"/>
      <c r="CB123" s="794"/>
      <c r="CC123" s="259"/>
      <c r="CD123" s="795"/>
      <c r="CE123" s="795"/>
      <c r="CF123" s="795"/>
      <c r="CG123" s="756"/>
      <c r="CH123" s="795"/>
      <c r="CI123" s="795"/>
      <c r="CJ123" s="412"/>
      <c r="CK123" s="756"/>
      <c r="CL123" s="810"/>
      <c r="CM123" s="810"/>
      <c r="CN123" s="810"/>
      <c r="CO123" s="775"/>
      <c r="CP123" s="810"/>
      <c r="CQ123" s="810"/>
      <c r="CR123" s="810"/>
      <c r="CS123" s="775"/>
      <c r="CT123" s="810"/>
      <c r="CU123" s="810"/>
      <c r="CV123" s="810"/>
      <c r="CW123" s="775"/>
      <c r="CX123" s="810"/>
      <c r="CY123" s="810"/>
      <c r="CZ123" s="810"/>
      <c r="DA123" s="775"/>
      <c r="DB123" s="810"/>
      <c r="DC123" s="810"/>
      <c r="DD123" s="810"/>
      <c r="DE123" s="810"/>
      <c r="DF123" s="1145"/>
      <c r="DG123" s="805"/>
      <c r="DH123" s="805"/>
      <c r="DI123" s="805"/>
      <c r="DJ123" s="1029"/>
      <c r="DK123" s="1047"/>
      <c r="DL123" s="962"/>
      <c r="DM123" s="962"/>
      <c r="DN123" s="1029"/>
      <c r="DO123" s="962"/>
      <c r="DP123" s="962"/>
      <c r="DQ123" s="962"/>
      <c r="DR123" s="1029"/>
      <c r="DS123" s="1043"/>
      <c r="DT123" s="964"/>
      <c r="DU123" s="925"/>
      <c r="DW123" s="958"/>
    </row>
    <row r="124" spans="1:127" s="21" customFormat="1" hidden="1" outlineLevel="1">
      <c r="A124" s="386" t="s">
        <v>67</v>
      </c>
      <c r="B124" s="261"/>
      <c r="C124" s="262"/>
      <c r="D124" s="262"/>
      <c r="E124" s="263"/>
      <c r="F124" s="261"/>
      <c r="G124" s="262"/>
      <c r="H124" s="262"/>
      <c r="I124" s="263"/>
      <c r="J124" s="262"/>
      <c r="K124" s="262"/>
      <c r="L124" s="262"/>
      <c r="M124" s="262"/>
      <c r="N124" s="261"/>
      <c r="O124" s="262"/>
      <c r="P124" s="262"/>
      <c r="Q124" s="263"/>
      <c r="R124" s="262"/>
      <c r="S124" s="262"/>
      <c r="T124" s="262"/>
      <c r="U124" s="262"/>
      <c r="V124" s="261"/>
      <c r="W124" s="262"/>
      <c r="X124" s="262"/>
      <c r="Y124" s="263"/>
      <c r="Z124" s="262"/>
      <c r="AA124" s="262"/>
      <c r="AB124" s="262"/>
      <c r="AC124" s="262"/>
      <c r="AD124" s="261"/>
      <c r="AE124" s="262"/>
      <c r="AF124" s="262"/>
      <c r="AG124" s="263"/>
      <c r="AH124" s="262"/>
      <c r="AI124" s="262"/>
      <c r="AJ124" s="262"/>
      <c r="AK124" s="262"/>
      <c r="AL124" s="261"/>
      <c r="AM124" s="262"/>
      <c r="AN124" s="262"/>
      <c r="AO124" s="263"/>
      <c r="AP124" s="262"/>
      <c r="AQ124" s="262"/>
      <c r="AR124" s="262"/>
      <c r="AS124" s="262"/>
      <c r="AT124" s="261"/>
      <c r="AU124" s="262"/>
      <c r="AV124" s="262"/>
      <c r="AW124" s="263"/>
      <c r="AX124" s="262"/>
      <c r="AY124" s="262"/>
      <c r="AZ124" s="262"/>
      <c r="BA124" s="262"/>
      <c r="BB124" s="261"/>
      <c r="BC124" s="262"/>
      <c r="BD124" s="262"/>
      <c r="BE124" s="263"/>
      <c r="BF124" s="262"/>
      <c r="BG124" s="262"/>
      <c r="BH124" s="262"/>
      <c r="BI124" s="262"/>
      <c r="BJ124" s="261"/>
      <c r="BK124" s="262"/>
      <c r="BL124" s="262"/>
      <c r="BM124" s="263"/>
      <c r="BN124" s="262"/>
      <c r="BO124" s="262"/>
      <c r="BP124" s="262"/>
      <c r="BQ124" s="262"/>
      <c r="BR124" s="261"/>
      <c r="BS124" s="262"/>
      <c r="BT124" s="262"/>
      <c r="BU124" s="263"/>
      <c r="BV124" s="262"/>
      <c r="BW124" s="262"/>
      <c r="BX124" s="262"/>
      <c r="BY124" s="262"/>
      <c r="BZ124" s="261"/>
      <c r="CA124" s="262"/>
      <c r="CB124" s="262"/>
      <c r="CC124" s="263"/>
      <c r="CD124" s="272">
        <f t="shared" ref="CD124:DE124" si="45">SUM(CD118:CD123)</f>
        <v>2627</v>
      </c>
      <c r="CE124" s="272">
        <f t="shared" si="45"/>
        <v>3499</v>
      </c>
      <c r="CF124" s="272">
        <f t="shared" si="45"/>
        <v>3782</v>
      </c>
      <c r="CG124" s="757">
        <f t="shared" si="45"/>
        <v>4007</v>
      </c>
      <c r="CH124" s="272">
        <f t="shared" si="45"/>
        <v>3987</v>
      </c>
      <c r="CI124" s="272">
        <f t="shared" si="45"/>
        <v>4177</v>
      </c>
      <c r="CJ124" s="272">
        <f t="shared" si="45"/>
        <v>4800</v>
      </c>
      <c r="CK124" s="757">
        <f t="shared" si="45"/>
        <v>4596</v>
      </c>
      <c r="CL124" s="811">
        <f t="shared" si="45"/>
        <v>4614</v>
      </c>
      <c r="CM124" s="811">
        <f t="shared" si="45"/>
        <v>5028</v>
      </c>
      <c r="CN124" s="811">
        <f t="shared" si="45"/>
        <v>4925</v>
      </c>
      <c r="CO124" s="776">
        <f t="shared" si="45"/>
        <v>4699</v>
      </c>
      <c r="CP124" s="811">
        <f t="shared" si="45"/>
        <v>4156</v>
      </c>
      <c r="CQ124" s="811">
        <f t="shared" si="45"/>
        <v>4533</v>
      </c>
      <c r="CR124" s="811">
        <f t="shared" si="45"/>
        <v>4212</v>
      </c>
      <c r="CS124" s="776">
        <f t="shared" si="45"/>
        <v>4155</v>
      </c>
      <c r="CT124" s="811">
        <f t="shared" si="45"/>
        <v>3760</v>
      </c>
      <c r="CU124" s="811">
        <f t="shared" si="45"/>
        <v>4339</v>
      </c>
      <c r="CV124" s="811">
        <f t="shared" si="45"/>
        <v>4145</v>
      </c>
      <c r="CW124" s="776">
        <f t="shared" si="45"/>
        <v>4771</v>
      </c>
      <c r="CX124" s="811">
        <f t="shared" si="45"/>
        <v>4527</v>
      </c>
      <c r="CY124" s="811">
        <f t="shared" si="45"/>
        <v>5042</v>
      </c>
      <c r="CZ124" s="811">
        <f t="shared" si="45"/>
        <v>5321</v>
      </c>
      <c r="DA124" s="776">
        <f t="shared" si="45"/>
        <v>4882</v>
      </c>
      <c r="DB124" s="811">
        <f t="shared" si="45"/>
        <v>4170</v>
      </c>
      <c r="DC124" s="811">
        <f t="shared" si="45"/>
        <v>4769</v>
      </c>
      <c r="DD124" s="811">
        <f t="shared" si="45"/>
        <v>5074</v>
      </c>
      <c r="DE124" s="811">
        <f t="shared" si="45"/>
        <v>5785</v>
      </c>
      <c r="DF124" s="1151"/>
      <c r="DG124" s="811"/>
      <c r="DH124" s="811"/>
      <c r="DI124" s="811"/>
      <c r="DJ124" s="1028"/>
      <c r="DK124" s="1164"/>
      <c r="DL124" s="1128"/>
      <c r="DM124" s="1128"/>
      <c r="DN124" s="1028"/>
      <c r="DO124" s="1128"/>
      <c r="DP124" s="1128"/>
      <c r="DQ124" s="1128"/>
      <c r="DR124" s="1028"/>
      <c r="DS124" s="1040"/>
      <c r="DT124" s="964"/>
      <c r="DU124" s="924"/>
      <c r="DV124" s="958"/>
      <c r="DW124" s="958"/>
    </row>
    <row r="125" spans="1:127" hidden="1" outlineLevel="1">
      <c r="A125" s="387"/>
      <c r="B125" s="253"/>
      <c r="C125" s="790"/>
      <c r="D125" s="790"/>
      <c r="E125" s="252"/>
      <c r="F125" s="253"/>
      <c r="G125" s="790"/>
      <c r="H125" s="790"/>
      <c r="I125" s="252"/>
      <c r="J125" s="790"/>
      <c r="K125" s="790"/>
      <c r="L125" s="790"/>
      <c r="M125" s="790"/>
      <c r="N125" s="253"/>
      <c r="O125" s="790"/>
      <c r="P125" s="790"/>
      <c r="Q125" s="252"/>
      <c r="R125" s="790"/>
      <c r="S125" s="790"/>
      <c r="T125" s="790"/>
      <c r="U125" s="790"/>
      <c r="V125" s="253"/>
      <c r="W125" s="790"/>
      <c r="X125" s="790"/>
      <c r="Y125" s="252"/>
      <c r="Z125" s="790"/>
      <c r="AA125" s="790"/>
      <c r="AB125" s="790"/>
      <c r="AC125" s="790"/>
      <c r="AD125" s="253"/>
      <c r="AE125" s="790"/>
      <c r="AF125" s="790"/>
      <c r="AG125" s="252"/>
      <c r="AH125" s="790"/>
      <c r="AI125" s="790"/>
      <c r="AJ125" s="790"/>
      <c r="AK125" s="790"/>
      <c r="AL125" s="253"/>
      <c r="AM125" s="790"/>
      <c r="AN125" s="790"/>
      <c r="AO125" s="252"/>
      <c r="AP125" s="790"/>
      <c r="AQ125" s="790"/>
      <c r="AR125" s="790"/>
      <c r="AS125" s="790"/>
      <c r="AT125" s="253"/>
      <c r="AU125" s="790"/>
      <c r="AV125" s="790"/>
      <c r="AW125" s="252"/>
      <c r="AX125" s="790"/>
      <c r="AY125" s="790"/>
      <c r="AZ125" s="790"/>
      <c r="BA125" s="790"/>
      <c r="BB125" s="253"/>
      <c r="BC125" s="790"/>
      <c r="BD125" s="790"/>
      <c r="BE125" s="252"/>
      <c r="BF125" s="790"/>
      <c r="BG125" s="790"/>
      <c r="BH125" s="790"/>
      <c r="BI125" s="790"/>
      <c r="BJ125" s="253"/>
      <c r="BK125" s="790"/>
      <c r="BL125" s="790"/>
      <c r="BM125" s="252"/>
      <c r="BN125" s="790"/>
      <c r="BO125" s="790"/>
      <c r="BP125" s="790"/>
      <c r="BQ125" s="790"/>
      <c r="BR125" s="253"/>
      <c r="BS125" s="790"/>
      <c r="BT125" s="790"/>
      <c r="BU125" s="252"/>
      <c r="BV125" s="790"/>
      <c r="BW125" s="790"/>
      <c r="BX125" s="790"/>
      <c r="BY125" s="790"/>
      <c r="BZ125" s="253"/>
      <c r="CA125" s="790"/>
      <c r="CB125" s="790"/>
      <c r="CC125" s="252"/>
      <c r="CD125" s="791"/>
      <c r="CE125" s="791"/>
      <c r="CF125" s="791"/>
      <c r="CG125" s="766"/>
      <c r="CH125" s="791"/>
      <c r="CI125" s="791"/>
      <c r="CJ125" s="369"/>
      <c r="CK125" s="748"/>
      <c r="CL125" s="790"/>
      <c r="CM125" s="790"/>
      <c r="CN125" s="790"/>
      <c r="CO125" s="252"/>
      <c r="CP125" s="790"/>
      <c r="CQ125" s="790"/>
      <c r="CR125" s="790"/>
      <c r="CS125" s="252"/>
      <c r="CT125" s="790"/>
      <c r="CU125" s="790"/>
      <c r="CV125" s="790"/>
      <c r="CW125" s="252"/>
      <c r="CX125" s="790"/>
      <c r="CY125" s="790"/>
      <c r="CZ125" s="790"/>
      <c r="DA125" s="252"/>
      <c r="DB125" s="790"/>
      <c r="DC125" s="790"/>
      <c r="DD125" s="790"/>
      <c r="DE125" s="790"/>
      <c r="DF125" s="253"/>
      <c r="DG125" s="790"/>
      <c r="DH125" s="790"/>
      <c r="DI125" s="790"/>
      <c r="DJ125" s="974"/>
      <c r="DK125" s="1163"/>
      <c r="DL125" s="1124"/>
      <c r="DM125" s="1124"/>
      <c r="DN125" s="974"/>
      <c r="DO125" s="1124"/>
      <c r="DP125" s="1124"/>
      <c r="DQ125" s="1124"/>
      <c r="DR125" s="974"/>
      <c r="DS125" s="1037"/>
      <c r="DT125" s="923"/>
      <c r="DU125" s="923"/>
      <c r="DW125" s="958"/>
    </row>
    <row r="126" spans="1:127" hidden="1" outlineLevel="1">
      <c r="A126" s="391" t="s">
        <v>38</v>
      </c>
      <c r="B126" s="257"/>
      <c r="C126" s="794"/>
      <c r="D126" s="794"/>
      <c r="E126" s="259"/>
      <c r="F126" s="257"/>
      <c r="G126" s="794"/>
      <c r="H126" s="794"/>
      <c r="I126" s="259"/>
      <c r="J126" s="794"/>
      <c r="K126" s="794"/>
      <c r="L126" s="794"/>
      <c r="M126" s="794"/>
      <c r="N126" s="257"/>
      <c r="O126" s="794"/>
      <c r="P126" s="794"/>
      <c r="Q126" s="259"/>
      <c r="R126" s="794"/>
      <c r="S126" s="794"/>
      <c r="T126" s="794"/>
      <c r="U126" s="794"/>
      <c r="V126" s="257"/>
      <c r="W126" s="794"/>
      <c r="X126" s="794"/>
      <c r="Y126" s="259"/>
      <c r="Z126" s="794"/>
      <c r="AA126" s="794"/>
      <c r="AB126" s="794"/>
      <c r="AC126" s="794"/>
      <c r="AD126" s="257"/>
      <c r="AE126" s="794"/>
      <c r="AF126" s="794"/>
      <c r="AG126" s="259"/>
      <c r="AH126" s="794"/>
      <c r="AI126" s="794"/>
      <c r="AJ126" s="794"/>
      <c r="AK126" s="794"/>
      <c r="AL126" s="257"/>
      <c r="AM126" s="794"/>
      <c r="AN126" s="794"/>
      <c r="AO126" s="259"/>
      <c r="AP126" s="794"/>
      <c r="AQ126" s="794"/>
      <c r="AR126" s="794"/>
      <c r="AS126" s="794"/>
      <c r="AT126" s="257"/>
      <c r="AU126" s="794"/>
      <c r="AV126" s="794"/>
      <c r="AW126" s="259"/>
      <c r="AX126" s="794"/>
      <c r="AY126" s="794"/>
      <c r="AZ126" s="794"/>
      <c r="BA126" s="794"/>
      <c r="BB126" s="257"/>
      <c r="BC126" s="794"/>
      <c r="BD126" s="794"/>
      <c r="BE126" s="259"/>
      <c r="BF126" s="794"/>
      <c r="BG126" s="794"/>
      <c r="BH126" s="794"/>
      <c r="BI126" s="794"/>
      <c r="BJ126" s="257"/>
      <c r="BK126" s="794"/>
      <c r="BL126" s="794"/>
      <c r="BM126" s="259"/>
      <c r="BN126" s="794"/>
      <c r="BO126" s="794"/>
      <c r="BP126" s="794"/>
      <c r="BQ126" s="794"/>
      <c r="BR126" s="257"/>
      <c r="BS126" s="794"/>
      <c r="BT126" s="794"/>
      <c r="BU126" s="259"/>
      <c r="BV126" s="794"/>
      <c r="BW126" s="794"/>
      <c r="BX126" s="794"/>
      <c r="BY126" s="794"/>
      <c r="BZ126" s="257"/>
      <c r="CA126" s="794"/>
      <c r="CB126" s="794"/>
      <c r="CC126" s="259"/>
      <c r="CD126" s="273"/>
      <c r="CE126" s="273"/>
      <c r="CF126" s="273"/>
      <c r="CG126" s="876"/>
      <c r="CH126" s="273"/>
      <c r="CI126" s="273"/>
      <c r="CJ126" s="416"/>
      <c r="CK126" s="758"/>
      <c r="CL126" s="812"/>
      <c r="CM126" s="812"/>
      <c r="CN126" s="812"/>
      <c r="CO126" s="777"/>
      <c r="CP126" s="812"/>
      <c r="CQ126" s="812"/>
      <c r="CR126" s="812"/>
      <c r="CS126" s="777"/>
      <c r="CT126" s="812"/>
      <c r="CU126" s="812"/>
      <c r="CV126" s="812"/>
      <c r="CW126" s="777"/>
      <c r="CX126" s="812"/>
      <c r="CY126" s="812"/>
      <c r="CZ126" s="812"/>
      <c r="DA126" s="777"/>
      <c r="DB126" s="812"/>
      <c r="DC126" s="812"/>
      <c r="DD126" s="812"/>
      <c r="DE126" s="812"/>
      <c r="DF126" s="1146"/>
      <c r="DG126" s="806"/>
      <c r="DH126" s="806"/>
      <c r="DI126" s="806"/>
      <c r="DJ126" s="1030"/>
      <c r="DK126" s="1164"/>
      <c r="DL126" s="1125"/>
      <c r="DM126" s="1125"/>
      <c r="DN126" s="1030"/>
      <c r="DO126" s="1125"/>
      <c r="DP126" s="1125"/>
      <c r="DQ126" s="1125"/>
      <c r="DR126" s="1030"/>
      <c r="DS126" s="1041"/>
      <c r="DT126" s="926"/>
      <c r="DU126" s="926"/>
      <c r="DW126" s="958"/>
    </row>
    <row r="127" spans="1:127" hidden="1" outlineLevel="1">
      <c r="A127" s="387" t="s">
        <v>2</v>
      </c>
      <c r="B127" s="253"/>
      <c r="C127" s="790"/>
      <c r="D127" s="790"/>
      <c r="E127" s="252"/>
      <c r="F127" s="253"/>
      <c r="G127" s="790"/>
      <c r="H127" s="790"/>
      <c r="I127" s="252"/>
      <c r="J127" s="790"/>
      <c r="K127" s="790"/>
      <c r="L127" s="790"/>
      <c r="M127" s="790"/>
      <c r="N127" s="253"/>
      <c r="O127" s="790"/>
      <c r="P127" s="790"/>
      <c r="Q127" s="252"/>
      <c r="R127" s="790"/>
      <c r="S127" s="790"/>
      <c r="T127" s="790"/>
      <c r="U127" s="790"/>
      <c r="V127" s="253"/>
      <c r="W127" s="790"/>
      <c r="X127" s="790"/>
      <c r="Y127" s="252"/>
      <c r="Z127" s="790"/>
      <c r="AA127" s="790"/>
      <c r="AB127" s="790"/>
      <c r="AC127" s="790"/>
      <c r="AD127" s="253"/>
      <c r="AE127" s="790"/>
      <c r="AF127" s="790"/>
      <c r="AG127" s="252"/>
      <c r="AH127" s="790"/>
      <c r="AI127" s="790"/>
      <c r="AJ127" s="790"/>
      <c r="AK127" s="790"/>
      <c r="AL127" s="253"/>
      <c r="AM127" s="790"/>
      <c r="AN127" s="790"/>
      <c r="AO127" s="252"/>
      <c r="AP127" s="790"/>
      <c r="AQ127" s="790"/>
      <c r="AR127" s="790"/>
      <c r="AS127" s="790"/>
      <c r="AT127" s="253"/>
      <c r="AU127" s="790"/>
      <c r="AV127" s="790"/>
      <c r="AW127" s="252"/>
      <c r="AX127" s="790"/>
      <c r="AY127" s="790"/>
      <c r="AZ127" s="790"/>
      <c r="BA127" s="790"/>
      <c r="BB127" s="253"/>
      <c r="BC127" s="790"/>
      <c r="BD127" s="790"/>
      <c r="BE127" s="252"/>
      <c r="BF127" s="790"/>
      <c r="BG127" s="790"/>
      <c r="BH127" s="790"/>
      <c r="BI127" s="790"/>
      <c r="BJ127" s="253"/>
      <c r="BK127" s="790"/>
      <c r="BL127" s="790"/>
      <c r="BM127" s="252"/>
      <c r="BN127" s="790"/>
      <c r="BO127" s="790"/>
      <c r="BP127" s="790"/>
      <c r="BQ127" s="790"/>
      <c r="BR127" s="253"/>
      <c r="BS127" s="790"/>
      <c r="BT127" s="790"/>
      <c r="BU127" s="252"/>
      <c r="BV127" s="790"/>
      <c r="BW127" s="790"/>
      <c r="BX127" s="790"/>
      <c r="BY127" s="790"/>
      <c r="BZ127" s="253"/>
      <c r="CA127" s="790"/>
      <c r="CB127" s="790"/>
      <c r="CC127" s="252"/>
      <c r="CD127" s="274">
        <f t="shared" ref="CD127:DE127" si="46">+CD118/CD103</f>
        <v>0.21473874962247055</v>
      </c>
      <c r="CE127" s="274">
        <f t="shared" si="46"/>
        <v>0.23735461184744389</v>
      </c>
      <c r="CF127" s="274">
        <f t="shared" si="46"/>
        <v>0.26717557251908397</v>
      </c>
      <c r="CG127" s="849">
        <f t="shared" si="46"/>
        <v>0.2489249293525003</v>
      </c>
      <c r="CH127" s="274">
        <f t="shared" si="46"/>
        <v>0.24338245814851911</v>
      </c>
      <c r="CI127" s="274">
        <f t="shared" si="46"/>
        <v>0.23970818134445024</v>
      </c>
      <c r="CJ127" s="274">
        <f t="shared" si="46"/>
        <v>0.24080348499515972</v>
      </c>
      <c r="CK127" s="849">
        <f t="shared" si="46"/>
        <v>0.23338240289887896</v>
      </c>
      <c r="CL127" s="813">
        <f t="shared" si="46"/>
        <v>0.22015780096716722</v>
      </c>
      <c r="CM127" s="813">
        <f t="shared" si="46"/>
        <v>0.21620630652652165</v>
      </c>
      <c r="CN127" s="813">
        <f t="shared" si="46"/>
        <v>0.23669225055706858</v>
      </c>
      <c r="CO127" s="854">
        <f t="shared" si="46"/>
        <v>0.23968862553735332</v>
      </c>
      <c r="CP127" s="813">
        <f t="shared" si="46"/>
        <v>0.22633075985371801</v>
      </c>
      <c r="CQ127" s="813">
        <f t="shared" si="46"/>
        <v>0.2281945999751151</v>
      </c>
      <c r="CR127" s="813">
        <f t="shared" si="46"/>
        <v>0.23362333674513819</v>
      </c>
      <c r="CS127" s="854">
        <f t="shared" si="46"/>
        <v>0.22794289726187691</v>
      </c>
      <c r="CT127" s="813">
        <f t="shared" si="46"/>
        <v>0.20352853650759911</v>
      </c>
      <c r="CU127" s="813">
        <f t="shared" si="46"/>
        <v>0.21433400946585532</v>
      </c>
      <c r="CV127" s="813">
        <f t="shared" si="46"/>
        <v>0.22103004291845493</v>
      </c>
      <c r="CW127" s="854">
        <f t="shared" si="46"/>
        <v>0.21146769362430468</v>
      </c>
      <c r="CX127" s="813">
        <f t="shared" si="46"/>
        <v>0.21649018010679699</v>
      </c>
      <c r="CY127" s="813">
        <f t="shared" si="46"/>
        <v>0.22709823765485954</v>
      </c>
      <c r="CZ127" s="813">
        <f t="shared" si="46"/>
        <v>0.22812631578947368</v>
      </c>
      <c r="DA127" s="854">
        <f t="shared" si="46"/>
        <v>0.22107839000928192</v>
      </c>
      <c r="DB127" s="813">
        <f t="shared" si="46"/>
        <v>0.21473999251777029</v>
      </c>
      <c r="DC127" s="813">
        <f t="shared" si="46"/>
        <v>0.22633917344287033</v>
      </c>
      <c r="DD127" s="813">
        <f t="shared" si="46"/>
        <v>0.22463656047015157</v>
      </c>
      <c r="DE127" s="813">
        <f t="shared" si="46"/>
        <v>0.22676270951655353</v>
      </c>
      <c r="DF127" s="1152"/>
      <c r="DG127" s="813"/>
      <c r="DH127" s="813"/>
      <c r="DI127" s="813"/>
      <c r="DJ127" s="1031"/>
      <c r="DK127" s="1046"/>
      <c r="DL127" s="1129"/>
      <c r="DM127" s="1129"/>
      <c r="DN127" s="1031"/>
      <c r="DO127" s="1129"/>
      <c r="DP127" s="1129"/>
      <c r="DQ127" s="1129"/>
      <c r="DR127" s="1031"/>
      <c r="DS127" s="1044"/>
      <c r="DT127" s="929"/>
      <c r="DU127" s="929"/>
      <c r="DW127" s="958"/>
    </row>
    <row r="128" spans="1:127" hidden="1" outlineLevel="1">
      <c r="A128" s="387" t="s">
        <v>3</v>
      </c>
      <c r="B128" s="253"/>
      <c r="C128" s="790"/>
      <c r="D128" s="790"/>
      <c r="E128" s="252"/>
      <c r="F128" s="253"/>
      <c r="G128" s="790"/>
      <c r="H128" s="790"/>
      <c r="I128" s="252"/>
      <c r="J128" s="790"/>
      <c r="K128" s="790"/>
      <c r="L128" s="790"/>
      <c r="M128" s="790"/>
      <c r="N128" s="253"/>
      <c r="O128" s="790"/>
      <c r="P128" s="790"/>
      <c r="Q128" s="252"/>
      <c r="R128" s="790"/>
      <c r="S128" s="790"/>
      <c r="T128" s="790"/>
      <c r="U128" s="790"/>
      <c r="V128" s="253"/>
      <c r="W128" s="790"/>
      <c r="X128" s="790"/>
      <c r="Y128" s="252"/>
      <c r="Z128" s="790"/>
      <c r="AA128" s="790"/>
      <c r="AB128" s="790"/>
      <c r="AC128" s="790"/>
      <c r="AD128" s="253"/>
      <c r="AE128" s="790"/>
      <c r="AF128" s="790"/>
      <c r="AG128" s="252"/>
      <c r="AH128" s="790"/>
      <c r="AI128" s="790"/>
      <c r="AJ128" s="790"/>
      <c r="AK128" s="790"/>
      <c r="AL128" s="253"/>
      <c r="AM128" s="790"/>
      <c r="AN128" s="790"/>
      <c r="AO128" s="252"/>
      <c r="AP128" s="790"/>
      <c r="AQ128" s="790"/>
      <c r="AR128" s="790"/>
      <c r="AS128" s="790"/>
      <c r="AT128" s="253"/>
      <c r="AU128" s="790"/>
      <c r="AV128" s="790"/>
      <c r="AW128" s="252"/>
      <c r="AX128" s="790"/>
      <c r="AY128" s="790"/>
      <c r="AZ128" s="790"/>
      <c r="BA128" s="790"/>
      <c r="BB128" s="253"/>
      <c r="BC128" s="790"/>
      <c r="BD128" s="790"/>
      <c r="BE128" s="252"/>
      <c r="BF128" s="790"/>
      <c r="BG128" s="790"/>
      <c r="BH128" s="790"/>
      <c r="BI128" s="790"/>
      <c r="BJ128" s="253"/>
      <c r="BK128" s="790"/>
      <c r="BL128" s="790"/>
      <c r="BM128" s="252"/>
      <c r="BN128" s="790"/>
      <c r="BO128" s="790"/>
      <c r="BP128" s="790"/>
      <c r="BQ128" s="790"/>
      <c r="BR128" s="253"/>
      <c r="BS128" s="790"/>
      <c r="BT128" s="790"/>
      <c r="BU128" s="252"/>
      <c r="BV128" s="790"/>
      <c r="BW128" s="790"/>
      <c r="BX128" s="790"/>
      <c r="BY128" s="790"/>
      <c r="BZ128" s="253"/>
      <c r="CA128" s="790"/>
      <c r="CB128" s="790"/>
      <c r="CC128" s="252"/>
      <c r="CD128" s="274">
        <f t="shared" ref="CD128:DE128" si="47">+CD119/CD104</f>
        <v>0.16385704652730951</v>
      </c>
      <c r="CE128" s="274">
        <f t="shared" si="47"/>
        <v>0.18827361563517916</v>
      </c>
      <c r="CF128" s="274">
        <f t="shared" si="47"/>
        <v>0.20203951561504144</v>
      </c>
      <c r="CG128" s="849">
        <f t="shared" si="47"/>
        <v>0.21909814323607427</v>
      </c>
      <c r="CH128" s="274">
        <f t="shared" si="47"/>
        <v>0.22680995475113122</v>
      </c>
      <c r="CI128" s="274">
        <f t="shared" si="47"/>
        <v>0.21777777777777776</v>
      </c>
      <c r="CJ128" s="274">
        <f t="shared" si="47"/>
        <v>0.21916299559471367</v>
      </c>
      <c r="CK128" s="849">
        <f t="shared" si="47"/>
        <v>0.23635617562576938</v>
      </c>
      <c r="CL128" s="813">
        <f t="shared" si="47"/>
        <v>0.23998381222177256</v>
      </c>
      <c r="CM128" s="813">
        <f t="shared" si="47"/>
        <v>0.228099173553719</v>
      </c>
      <c r="CN128" s="813">
        <f t="shared" si="47"/>
        <v>0.21052631578947367</v>
      </c>
      <c r="CO128" s="854">
        <f t="shared" si="47"/>
        <v>0.22254697286012526</v>
      </c>
      <c r="CP128" s="813">
        <f t="shared" si="47"/>
        <v>0.22308749427393496</v>
      </c>
      <c r="CQ128" s="813">
        <f t="shared" si="47"/>
        <v>0.21489077128845296</v>
      </c>
      <c r="CR128" s="813">
        <f t="shared" si="47"/>
        <v>0.22996223248006714</v>
      </c>
      <c r="CS128" s="854">
        <f t="shared" si="47"/>
        <v>0.23068350668647847</v>
      </c>
      <c r="CT128" s="813">
        <f t="shared" si="47"/>
        <v>0.21676646706586827</v>
      </c>
      <c r="CU128" s="813">
        <f t="shared" si="47"/>
        <v>0.22452830188679246</v>
      </c>
      <c r="CV128" s="813">
        <f t="shared" si="47"/>
        <v>0.22497347010965688</v>
      </c>
      <c r="CW128" s="854">
        <f t="shared" si="47"/>
        <v>0.22577854671280276</v>
      </c>
      <c r="CX128" s="813">
        <f t="shared" si="47"/>
        <v>0.22687094873305833</v>
      </c>
      <c r="CY128" s="813">
        <f t="shared" si="47"/>
        <v>0.2339734920205572</v>
      </c>
      <c r="CZ128" s="813">
        <f t="shared" si="47"/>
        <v>0.2360959651035987</v>
      </c>
      <c r="DA128" s="854">
        <f t="shared" si="47"/>
        <v>0.22361874836344592</v>
      </c>
      <c r="DB128" s="813">
        <f t="shared" si="47"/>
        <v>0.21568627450980393</v>
      </c>
      <c r="DC128" s="813">
        <f t="shared" si="47"/>
        <v>0.22059635560463833</v>
      </c>
      <c r="DD128" s="813">
        <f t="shared" si="47"/>
        <v>0.23353293413173654</v>
      </c>
      <c r="DE128" s="813">
        <f t="shared" si="47"/>
        <v>0.24099589074208363</v>
      </c>
      <c r="DF128" s="1152"/>
      <c r="DG128" s="813"/>
      <c r="DH128" s="813"/>
      <c r="DI128" s="813"/>
      <c r="DJ128" s="1031"/>
      <c r="DK128" s="1046"/>
      <c r="DL128" s="1129"/>
      <c r="DM128" s="1129"/>
      <c r="DN128" s="1031"/>
      <c r="DO128" s="1129"/>
      <c r="DP128" s="1129"/>
      <c r="DQ128" s="1129"/>
      <c r="DR128" s="1031"/>
      <c r="DS128" s="1044"/>
      <c r="DT128" s="929"/>
      <c r="DU128" s="929"/>
      <c r="DW128" s="958"/>
    </row>
    <row r="129" spans="1:127" hidden="1" outlineLevel="1">
      <c r="A129" s="387" t="s">
        <v>113</v>
      </c>
      <c r="B129" s="253"/>
      <c r="C129" s="790"/>
      <c r="D129" s="790"/>
      <c r="E129" s="252"/>
      <c r="F129" s="253"/>
      <c r="G129" s="790"/>
      <c r="H129" s="790"/>
      <c r="I129" s="252"/>
      <c r="J129" s="790"/>
      <c r="K129" s="790"/>
      <c r="L129" s="790"/>
      <c r="M129" s="790"/>
      <c r="N129" s="253"/>
      <c r="O129" s="790"/>
      <c r="P129" s="790"/>
      <c r="Q129" s="252"/>
      <c r="R129" s="790"/>
      <c r="S129" s="790"/>
      <c r="T129" s="790"/>
      <c r="U129" s="790"/>
      <c r="V129" s="253"/>
      <c r="W129" s="790"/>
      <c r="X129" s="790"/>
      <c r="Y129" s="252"/>
      <c r="Z129" s="790"/>
      <c r="AA129" s="790"/>
      <c r="AB129" s="790"/>
      <c r="AC129" s="790"/>
      <c r="AD129" s="253"/>
      <c r="AE129" s="790"/>
      <c r="AF129" s="790"/>
      <c r="AG129" s="252"/>
      <c r="AH129" s="790"/>
      <c r="AI129" s="790"/>
      <c r="AJ129" s="790"/>
      <c r="AK129" s="790"/>
      <c r="AL129" s="253"/>
      <c r="AM129" s="790"/>
      <c r="AN129" s="790"/>
      <c r="AO129" s="252"/>
      <c r="AP129" s="790"/>
      <c r="AQ129" s="790"/>
      <c r="AR129" s="790"/>
      <c r="AS129" s="790"/>
      <c r="AT129" s="253"/>
      <c r="AU129" s="790"/>
      <c r="AV129" s="790"/>
      <c r="AW129" s="252"/>
      <c r="AX129" s="790"/>
      <c r="AY129" s="790"/>
      <c r="AZ129" s="790"/>
      <c r="BA129" s="790"/>
      <c r="BB129" s="253"/>
      <c r="BC129" s="790"/>
      <c r="BD129" s="790"/>
      <c r="BE129" s="252"/>
      <c r="BF129" s="790"/>
      <c r="BG129" s="790"/>
      <c r="BH129" s="790"/>
      <c r="BI129" s="790"/>
      <c r="BJ129" s="253"/>
      <c r="BK129" s="790"/>
      <c r="BL129" s="790"/>
      <c r="BM129" s="252"/>
      <c r="BN129" s="790"/>
      <c r="BO129" s="790"/>
      <c r="BP129" s="790"/>
      <c r="BQ129" s="790"/>
      <c r="BR129" s="253"/>
      <c r="BS129" s="790"/>
      <c r="BT129" s="790"/>
      <c r="BU129" s="252"/>
      <c r="BV129" s="790"/>
      <c r="BW129" s="790"/>
      <c r="BX129" s="790"/>
      <c r="BY129" s="790"/>
      <c r="BZ129" s="253"/>
      <c r="CA129" s="790"/>
      <c r="CB129" s="790"/>
      <c r="CC129" s="252"/>
      <c r="CD129" s="274">
        <f t="shared" ref="CD129:DE129" si="48">+CD120/CD105</f>
        <v>0.18806398687448728</v>
      </c>
      <c r="CE129" s="274">
        <f t="shared" si="48"/>
        <v>0.2132192279679534</v>
      </c>
      <c r="CF129" s="274">
        <f t="shared" si="48"/>
        <v>0.23027375201288244</v>
      </c>
      <c r="CG129" s="849">
        <f t="shared" si="48"/>
        <v>0.23525826603687339</v>
      </c>
      <c r="CH129" s="274">
        <f t="shared" si="48"/>
        <v>0.23588090853284224</v>
      </c>
      <c r="CI129" s="274">
        <f t="shared" si="48"/>
        <v>0.23462968258507291</v>
      </c>
      <c r="CJ129" s="274">
        <f t="shared" si="48"/>
        <v>0.25634650615022248</v>
      </c>
      <c r="CK129" s="849">
        <f t="shared" si="48"/>
        <v>0.25097513408093614</v>
      </c>
      <c r="CL129" s="813">
        <f t="shared" si="48"/>
        <v>0.24626511738202514</v>
      </c>
      <c r="CM129" s="813">
        <f t="shared" si="48"/>
        <v>0.24824779561383675</v>
      </c>
      <c r="CN129" s="813">
        <f t="shared" si="48"/>
        <v>0.24595312877506645</v>
      </c>
      <c r="CO129" s="854">
        <f t="shared" si="48"/>
        <v>0.23846516007532956</v>
      </c>
      <c r="CP129" s="813">
        <f t="shared" si="48"/>
        <v>0.23419730230097857</v>
      </c>
      <c r="CQ129" s="813">
        <f t="shared" si="48"/>
        <v>0.22120402189130711</v>
      </c>
      <c r="CR129" s="813">
        <f t="shared" si="48"/>
        <v>0.2010167029774873</v>
      </c>
      <c r="CS129" s="854">
        <f t="shared" si="48"/>
        <v>0.17737367715009689</v>
      </c>
      <c r="CT129" s="813">
        <f t="shared" si="48"/>
        <v>0.17133258678611421</v>
      </c>
      <c r="CU129" s="813">
        <f t="shared" si="48"/>
        <v>0.18058161350844279</v>
      </c>
      <c r="CV129" s="813">
        <f t="shared" si="48"/>
        <v>0.13273375717165453</v>
      </c>
      <c r="CW129" s="854">
        <f t="shared" si="48"/>
        <v>0.1849894291754757</v>
      </c>
      <c r="CX129" s="813">
        <f t="shared" si="48"/>
        <v>0.18886915334517465</v>
      </c>
      <c r="CY129" s="813">
        <f t="shared" si="48"/>
        <v>0.18311499272197962</v>
      </c>
      <c r="CZ129" s="813">
        <f t="shared" si="48"/>
        <v>0.19996914056472767</v>
      </c>
      <c r="DA129" s="854">
        <f t="shared" si="48"/>
        <v>0.17734065263799939</v>
      </c>
      <c r="DB129" s="813">
        <f t="shared" si="48"/>
        <v>0.150976290097629</v>
      </c>
      <c r="DC129" s="813">
        <f t="shared" si="48"/>
        <v>0.16998693664271719</v>
      </c>
      <c r="DD129" s="813">
        <f t="shared" si="48"/>
        <v>0.18721828718609143</v>
      </c>
      <c r="DE129" s="813">
        <f t="shared" si="48"/>
        <v>0.20011476115334959</v>
      </c>
      <c r="DF129" s="1152"/>
      <c r="DG129" s="813"/>
      <c r="DH129" s="813"/>
      <c r="DI129" s="813"/>
      <c r="DJ129" s="1031"/>
      <c r="DK129" s="1046"/>
      <c r="DL129" s="1129"/>
      <c r="DM129" s="1129"/>
      <c r="DN129" s="1031"/>
      <c r="DO129" s="1129"/>
      <c r="DP129" s="1129"/>
      <c r="DQ129" s="1129"/>
      <c r="DR129" s="1031"/>
      <c r="DS129" s="1044"/>
      <c r="DT129" s="929"/>
      <c r="DU129" s="929"/>
      <c r="DW129" s="958"/>
    </row>
    <row r="130" spans="1:127" hidden="1" outlineLevel="1">
      <c r="A130" s="387" t="s">
        <v>114</v>
      </c>
      <c r="B130" s="253"/>
      <c r="C130" s="790"/>
      <c r="D130" s="790"/>
      <c r="E130" s="252"/>
      <c r="F130" s="253"/>
      <c r="G130" s="790"/>
      <c r="H130" s="790"/>
      <c r="I130" s="252"/>
      <c r="J130" s="790"/>
      <c r="K130" s="790"/>
      <c r="L130" s="790"/>
      <c r="M130" s="790"/>
      <c r="N130" s="253"/>
      <c r="O130" s="790"/>
      <c r="P130" s="790"/>
      <c r="Q130" s="252"/>
      <c r="R130" s="790"/>
      <c r="S130" s="790"/>
      <c r="T130" s="790"/>
      <c r="U130" s="790"/>
      <c r="V130" s="253"/>
      <c r="W130" s="790"/>
      <c r="X130" s="790"/>
      <c r="Y130" s="252"/>
      <c r="Z130" s="790"/>
      <c r="AA130" s="790"/>
      <c r="AB130" s="790"/>
      <c r="AC130" s="790"/>
      <c r="AD130" s="253"/>
      <c r="AE130" s="790"/>
      <c r="AF130" s="790"/>
      <c r="AG130" s="252"/>
      <c r="AH130" s="790"/>
      <c r="AI130" s="790"/>
      <c r="AJ130" s="790"/>
      <c r="AK130" s="790"/>
      <c r="AL130" s="253"/>
      <c r="AM130" s="790"/>
      <c r="AN130" s="790"/>
      <c r="AO130" s="252"/>
      <c r="AP130" s="790"/>
      <c r="AQ130" s="790"/>
      <c r="AR130" s="790"/>
      <c r="AS130" s="790"/>
      <c r="AT130" s="253"/>
      <c r="AU130" s="790"/>
      <c r="AV130" s="790"/>
      <c r="AW130" s="252"/>
      <c r="AX130" s="790"/>
      <c r="AY130" s="790"/>
      <c r="AZ130" s="790"/>
      <c r="BA130" s="790"/>
      <c r="BB130" s="253"/>
      <c r="BC130" s="790"/>
      <c r="BD130" s="790"/>
      <c r="BE130" s="252"/>
      <c r="BF130" s="790"/>
      <c r="BG130" s="790"/>
      <c r="BH130" s="790"/>
      <c r="BI130" s="790"/>
      <c r="BJ130" s="253"/>
      <c r="BK130" s="790"/>
      <c r="BL130" s="790"/>
      <c r="BM130" s="252"/>
      <c r="BN130" s="790"/>
      <c r="BO130" s="790"/>
      <c r="BP130" s="790"/>
      <c r="BQ130" s="790"/>
      <c r="BR130" s="253"/>
      <c r="BS130" s="790"/>
      <c r="BT130" s="790"/>
      <c r="BU130" s="252"/>
      <c r="BV130" s="790"/>
      <c r="BW130" s="790"/>
      <c r="BX130" s="790"/>
      <c r="BY130" s="790"/>
      <c r="BZ130" s="253"/>
      <c r="CA130" s="790"/>
      <c r="CB130" s="790"/>
      <c r="CC130" s="252"/>
      <c r="CD130" s="275">
        <f t="shared" ref="CD130:DE130" si="49">+CD121/CD106</f>
        <v>8.2706766917293228E-2</v>
      </c>
      <c r="CE130" s="275">
        <f t="shared" si="49"/>
        <v>0.12972453555413196</v>
      </c>
      <c r="CF130" s="275">
        <f t="shared" si="49"/>
        <v>0.10075484082704299</v>
      </c>
      <c r="CG130" s="850">
        <f t="shared" si="49"/>
        <v>0.1054072553045859</v>
      </c>
      <c r="CH130" s="275">
        <f t="shared" si="49"/>
        <v>0.14658831211230819</v>
      </c>
      <c r="CI130" s="275">
        <f t="shared" si="49"/>
        <v>0.1386496248958044</v>
      </c>
      <c r="CJ130" s="275">
        <f t="shared" si="49"/>
        <v>0.11846901579586877</v>
      </c>
      <c r="CK130" s="850">
        <f t="shared" si="49"/>
        <v>4.1160593792172739E-2</v>
      </c>
      <c r="CL130" s="814">
        <f t="shared" si="49"/>
        <v>0.11856387419983301</v>
      </c>
      <c r="CM130" s="814">
        <f t="shared" si="49"/>
        <v>0.14942252165543793</v>
      </c>
      <c r="CN130" s="814">
        <f t="shared" si="49"/>
        <v>0.13466404273263988</v>
      </c>
      <c r="CO130" s="855">
        <f t="shared" si="49"/>
        <v>8.920047732696898E-2</v>
      </c>
      <c r="CP130" s="814">
        <f t="shared" si="49"/>
        <v>0.12102111566341002</v>
      </c>
      <c r="CQ130" s="814">
        <f t="shared" si="49"/>
        <v>0.13272727272727272</v>
      </c>
      <c r="CR130" s="814">
        <f t="shared" si="49"/>
        <v>0.12989985693848355</v>
      </c>
      <c r="CS130" s="855">
        <f t="shared" si="49"/>
        <v>0.11133661930994491</v>
      </c>
      <c r="CT130" s="814">
        <f t="shared" si="49"/>
        <v>0.1210494931425164</v>
      </c>
      <c r="CU130" s="814">
        <f t="shared" si="49"/>
        <v>0.13397246804326451</v>
      </c>
      <c r="CV130" s="814">
        <f t="shared" si="49"/>
        <v>0.1143011917659805</v>
      </c>
      <c r="CW130" s="855">
        <f t="shared" si="49"/>
        <v>0.10896551724137932</v>
      </c>
      <c r="CX130" s="814">
        <f t="shared" si="49"/>
        <v>0.15738831615120275</v>
      </c>
      <c r="CY130" s="814">
        <f t="shared" si="49"/>
        <v>0.13195302843016068</v>
      </c>
      <c r="CZ130" s="814">
        <f t="shared" si="49"/>
        <v>0.17872340425531916</v>
      </c>
      <c r="DA130" s="855">
        <f t="shared" si="49"/>
        <v>0.15527310202679492</v>
      </c>
      <c r="DB130" s="814">
        <f t="shared" si="49"/>
        <v>0.15011037527593818</v>
      </c>
      <c r="DC130" s="814">
        <f t="shared" si="49"/>
        <v>0.15910585141354372</v>
      </c>
      <c r="DD130" s="814">
        <f t="shared" si="49"/>
        <v>0.15163796014859846</v>
      </c>
      <c r="DE130" s="814">
        <f t="shared" si="49"/>
        <v>0.13927757891311421</v>
      </c>
      <c r="DF130" s="1153"/>
      <c r="DG130" s="814"/>
      <c r="DH130" s="814"/>
      <c r="DI130" s="814"/>
      <c r="DJ130" s="1032"/>
      <c r="DK130" s="1046"/>
      <c r="DL130" s="1129"/>
      <c r="DM130" s="1129"/>
      <c r="DN130" s="1031"/>
      <c r="DO130" s="1129"/>
      <c r="DP130" s="1129"/>
      <c r="DQ130" s="1129"/>
      <c r="DR130" s="1032"/>
      <c r="DS130" s="1044"/>
      <c r="DT130" s="929"/>
      <c r="DU130" s="929"/>
      <c r="DW130" s="958"/>
    </row>
    <row r="131" spans="1:127" hidden="1" outlineLevel="1">
      <c r="A131" s="259"/>
      <c r="B131" s="257"/>
      <c r="C131" s="794"/>
      <c r="D131" s="794"/>
      <c r="E131" s="259"/>
      <c r="F131" s="257"/>
      <c r="G131" s="794"/>
      <c r="H131" s="794"/>
      <c r="I131" s="259"/>
      <c r="J131" s="794"/>
      <c r="K131" s="794"/>
      <c r="L131" s="794"/>
      <c r="M131" s="794"/>
      <c r="N131" s="257"/>
      <c r="O131" s="794"/>
      <c r="P131" s="794"/>
      <c r="Q131" s="259"/>
      <c r="R131" s="794"/>
      <c r="S131" s="794"/>
      <c r="T131" s="794"/>
      <c r="U131" s="794"/>
      <c r="V131" s="257"/>
      <c r="W131" s="794"/>
      <c r="X131" s="794"/>
      <c r="Y131" s="259"/>
      <c r="Z131" s="794"/>
      <c r="AA131" s="794"/>
      <c r="AB131" s="794"/>
      <c r="AC131" s="794"/>
      <c r="AD131" s="257"/>
      <c r="AE131" s="794"/>
      <c r="AF131" s="794"/>
      <c r="AG131" s="259"/>
      <c r="AH131" s="794"/>
      <c r="AI131" s="794"/>
      <c r="AJ131" s="794"/>
      <c r="AK131" s="794"/>
      <c r="AL131" s="257"/>
      <c r="AM131" s="794"/>
      <c r="AN131" s="794"/>
      <c r="AO131" s="259"/>
      <c r="AP131" s="794"/>
      <c r="AQ131" s="794"/>
      <c r="AR131" s="794"/>
      <c r="AS131" s="794"/>
      <c r="AT131" s="257"/>
      <c r="AU131" s="794"/>
      <c r="AV131" s="794"/>
      <c r="AW131" s="259"/>
      <c r="AX131" s="794"/>
      <c r="AY131" s="794"/>
      <c r="AZ131" s="794"/>
      <c r="BA131" s="794"/>
      <c r="BB131" s="257"/>
      <c r="BC131" s="794"/>
      <c r="BD131" s="794"/>
      <c r="BE131" s="259"/>
      <c r="BF131" s="794"/>
      <c r="BG131" s="794"/>
      <c r="BH131" s="794"/>
      <c r="BI131" s="794"/>
      <c r="BJ131" s="257"/>
      <c r="BK131" s="794"/>
      <c r="BL131" s="794"/>
      <c r="BM131" s="259"/>
      <c r="BN131" s="794"/>
      <c r="BO131" s="794"/>
      <c r="BP131" s="794"/>
      <c r="BQ131" s="794"/>
      <c r="BR131" s="257"/>
      <c r="BS131" s="794"/>
      <c r="BT131" s="794"/>
      <c r="BU131" s="259"/>
      <c r="BV131" s="794"/>
      <c r="BW131" s="794"/>
      <c r="BX131" s="794"/>
      <c r="BY131" s="794"/>
      <c r="BZ131" s="257"/>
      <c r="CA131" s="794"/>
      <c r="CB131" s="794"/>
      <c r="CC131" s="259"/>
      <c r="CD131" s="276"/>
      <c r="CE131" s="276"/>
      <c r="CF131" s="276"/>
      <c r="CG131" s="851"/>
      <c r="CH131" s="276"/>
      <c r="CI131" s="276"/>
      <c r="CJ131" s="276"/>
      <c r="CK131" s="851"/>
      <c r="CL131" s="815"/>
      <c r="CM131" s="815"/>
      <c r="CN131" s="815"/>
      <c r="CO131" s="856"/>
      <c r="CP131" s="815"/>
      <c r="CQ131" s="815"/>
      <c r="CR131" s="815"/>
      <c r="CS131" s="856"/>
      <c r="CT131" s="815"/>
      <c r="CU131" s="815"/>
      <c r="CV131" s="815"/>
      <c r="CW131" s="856"/>
      <c r="CX131" s="815"/>
      <c r="CY131" s="815"/>
      <c r="CZ131" s="815"/>
      <c r="DA131" s="856"/>
      <c r="DB131" s="815"/>
      <c r="DC131" s="815"/>
      <c r="DD131" s="815"/>
      <c r="DE131" s="815"/>
      <c r="DF131" s="1152"/>
      <c r="DG131" s="813"/>
      <c r="DH131" s="813"/>
      <c r="DI131" s="813"/>
      <c r="DJ131" s="1031"/>
      <c r="DK131" s="1046"/>
      <c r="DL131" s="1129"/>
      <c r="DM131" s="1129"/>
      <c r="DN131" s="1031"/>
      <c r="DO131" s="1129"/>
      <c r="DP131" s="1129"/>
      <c r="DQ131" s="1129"/>
      <c r="DR131" s="1031"/>
      <c r="DS131" s="1044"/>
      <c r="DT131" s="929"/>
      <c r="DU131" s="929"/>
      <c r="DW131" s="958"/>
    </row>
    <row r="132" spans="1:127" hidden="1" outlineLevel="1">
      <c r="A132" s="263" t="s">
        <v>38</v>
      </c>
      <c r="B132" s="253"/>
      <c r="C132" s="790"/>
      <c r="D132" s="790"/>
      <c r="E132" s="252"/>
      <c r="F132" s="253"/>
      <c r="G132" s="790"/>
      <c r="H132" s="790"/>
      <c r="I132" s="252"/>
      <c r="J132" s="790"/>
      <c r="K132" s="790"/>
      <c r="L132" s="790"/>
      <c r="M132" s="790"/>
      <c r="N132" s="253"/>
      <c r="O132" s="790"/>
      <c r="P132" s="790"/>
      <c r="Q132" s="252"/>
      <c r="R132" s="790"/>
      <c r="S132" s="790"/>
      <c r="T132" s="790"/>
      <c r="U132" s="790"/>
      <c r="V132" s="253"/>
      <c r="W132" s="790"/>
      <c r="X132" s="790"/>
      <c r="Y132" s="252"/>
      <c r="Z132" s="790"/>
      <c r="AA132" s="790"/>
      <c r="AB132" s="790"/>
      <c r="AC132" s="790"/>
      <c r="AD132" s="253"/>
      <c r="AE132" s="790"/>
      <c r="AF132" s="790"/>
      <c r="AG132" s="252"/>
      <c r="AH132" s="790"/>
      <c r="AI132" s="790"/>
      <c r="AJ132" s="790"/>
      <c r="AK132" s="790"/>
      <c r="AL132" s="253"/>
      <c r="AM132" s="790"/>
      <c r="AN132" s="790"/>
      <c r="AO132" s="252"/>
      <c r="AP132" s="790"/>
      <c r="AQ132" s="790"/>
      <c r="AR132" s="790"/>
      <c r="AS132" s="790"/>
      <c r="AT132" s="253"/>
      <c r="AU132" s="790"/>
      <c r="AV132" s="790"/>
      <c r="AW132" s="252"/>
      <c r="AX132" s="790"/>
      <c r="AY132" s="790"/>
      <c r="AZ132" s="790"/>
      <c r="BA132" s="790"/>
      <c r="BB132" s="253"/>
      <c r="BC132" s="790"/>
      <c r="BD132" s="790"/>
      <c r="BE132" s="252"/>
      <c r="BF132" s="790"/>
      <c r="BG132" s="790"/>
      <c r="BH132" s="790"/>
      <c r="BI132" s="790"/>
      <c r="BJ132" s="253"/>
      <c r="BK132" s="790"/>
      <c r="BL132" s="790"/>
      <c r="BM132" s="252"/>
      <c r="BN132" s="790"/>
      <c r="BO132" s="790"/>
      <c r="BP132" s="790"/>
      <c r="BQ132" s="790"/>
      <c r="BR132" s="253"/>
      <c r="BS132" s="790"/>
      <c r="BT132" s="790"/>
      <c r="BU132" s="252"/>
      <c r="BV132" s="790"/>
      <c r="BW132" s="790"/>
      <c r="BX132" s="790"/>
      <c r="BY132" s="790"/>
      <c r="BZ132" s="253"/>
      <c r="CA132" s="790"/>
      <c r="CB132" s="790"/>
      <c r="CC132" s="252"/>
      <c r="CD132" s="797">
        <f t="shared" ref="CD132:DE132" si="50">+CD124/CD108</f>
        <v>0.171688124959153</v>
      </c>
      <c r="CE132" s="797">
        <f t="shared" si="50"/>
        <v>0.20074584050487665</v>
      </c>
      <c r="CF132" s="797">
        <f t="shared" si="50"/>
        <v>0.21315448345826524</v>
      </c>
      <c r="CG132" s="846">
        <f t="shared" si="50"/>
        <v>0.20653574558012475</v>
      </c>
      <c r="CH132" s="797">
        <f t="shared" si="50"/>
        <v>0.21878944191406463</v>
      </c>
      <c r="CI132" s="797">
        <f t="shared" si="50"/>
        <v>0.20936293920104254</v>
      </c>
      <c r="CJ132" s="797">
        <f t="shared" si="50"/>
        <v>0.23144799652828005</v>
      </c>
      <c r="CK132" s="846">
        <f t="shared" si="50"/>
        <v>0.20619111709286675</v>
      </c>
      <c r="CL132" s="803">
        <f t="shared" si="50"/>
        <v>0.20733351307630088</v>
      </c>
      <c r="CM132" s="803">
        <f t="shared" si="50"/>
        <v>0.2145325766949695</v>
      </c>
      <c r="CN132" s="803">
        <f t="shared" si="50"/>
        <v>0.22291119761021091</v>
      </c>
      <c r="CO132" s="848">
        <f t="shared" si="50"/>
        <v>0.20656761033937049</v>
      </c>
      <c r="CP132" s="803">
        <f t="shared" si="50"/>
        <v>0.20547200221490514</v>
      </c>
      <c r="CQ132" s="803">
        <f t="shared" si="50"/>
        <v>0.20752643867600604</v>
      </c>
      <c r="CR132" s="803">
        <f t="shared" si="50"/>
        <v>0.20494355780459322</v>
      </c>
      <c r="CS132" s="848">
        <f t="shared" si="50"/>
        <v>0.19538230038559201</v>
      </c>
      <c r="CT132" s="803">
        <f t="shared" si="50"/>
        <v>0.17551229986463146</v>
      </c>
      <c r="CU132" s="803">
        <f t="shared" si="50"/>
        <v>0.18584032893609731</v>
      </c>
      <c r="CV132" s="803">
        <f t="shared" si="50"/>
        <v>0.17571004662992792</v>
      </c>
      <c r="CW132" s="848">
        <f t="shared" si="50"/>
        <v>0.18813091482649844</v>
      </c>
      <c r="CX132" s="803">
        <f t="shared" si="50"/>
        <v>0.18896355971114914</v>
      </c>
      <c r="CY132" s="803">
        <f t="shared" si="50"/>
        <v>0.20094854728787215</v>
      </c>
      <c r="CZ132" s="803">
        <f t="shared" si="50"/>
        <v>0.21350613915416097</v>
      </c>
      <c r="DA132" s="848">
        <f t="shared" si="50"/>
        <v>0.1952565692116946</v>
      </c>
      <c r="DB132" s="803">
        <f t="shared" si="50"/>
        <v>0.18572128446087383</v>
      </c>
      <c r="DC132" s="803">
        <f t="shared" si="50"/>
        <v>0.19413800122124975</v>
      </c>
      <c r="DD132" s="803">
        <f t="shared" si="50"/>
        <v>0.19633943427620631</v>
      </c>
      <c r="DE132" s="803">
        <f t="shared" si="50"/>
        <v>0.20301807334620109</v>
      </c>
      <c r="DF132" s="1148"/>
      <c r="DG132" s="803"/>
      <c r="DH132" s="803"/>
      <c r="DI132" s="803"/>
      <c r="DJ132" s="1031"/>
      <c r="DK132" s="1046"/>
      <c r="DL132" s="963"/>
      <c r="DM132" s="963"/>
      <c r="DN132" s="1031"/>
      <c r="DO132" s="963"/>
      <c r="DP132" s="963"/>
      <c r="DQ132" s="963"/>
      <c r="DR132" s="1031"/>
      <c r="DS132" s="1044"/>
      <c r="DT132" s="929"/>
      <c r="DU132" s="929"/>
    </row>
    <row r="133" spans="1:127" hidden="1" outlineLevel="1">
      <c r="A133" s="387"/>
      <c r="B133" s="253"/>
      <c r="C133" s="790"/>
      <c r="D133" s="790"/>
      <c r="E133" s="252"/>
      <c r="F133" s="253"/>
      <c r="G133" s="790"/>
      <c r="H133" s="790"/>
      <c r="I133" s="252"/>
      <c r="J133" s="790"/>
      <c r="K133" s="790"/>
      <c r="L133" s="790"/>
      <c r="M133" s="790"/>
      <c r="N133" s="253"/>
      <c r="O133" s="790"/>
      <c r="P133" s="790"/>
      <c r="Q133" s="252"/>
      <c r="R133" s="790"/>
      <c r="S133" s="790"/>
      <c r="T133" s="790"/>
      <c r="U133" s="790"/>
      <c r="V133" s="253"/>
      <c r="W133" s="790"/>
      <c r="X133" s="790"/>
      <c r="Y133" s="252"/>
      <c r="Z133" s="790"/>
      <c r="AA133" s="790"/>
      <c r="AB133" s="790"/>
      <c r="AC133" s="790"/>
      <c r="AD133" s="253"/>
      <c r="AE133" s="790"/>
      <c r="AF133" s="790"/>
      <c r="AG133" s="252"/>
      <c r="AH133" s="790"/>
      <c r="AI133" s="790"/>
      <c r="AJ133" s="790"/>
      <c r="AK133" s="790"/>
      <c r="AL133" s="253"/>
      <c r="AM133" s="790"/>
      <c r="AN133" s="790"/>
      <c r="AO133" s="252"/>
      <c r="AP133" s="790"/>
      <c r="AQ133" s="790"/>
      <c r="AR133" s="790"/>
      <c r="AS133" s="790"/>
      <c r="AT133" s="253"/>
      <c r="AU133" s="790"/>
      <c r="AV133" s="790"/>
      <c r="AW133" s="252"/>
      <c r="AX133" s="790"/>
      <c r="AY133" s="790"/>
      <c r="AZ133" s="790"/>
      <c r="BA133" s="790"/>
      <c r="BB133" s="253"/>
      <c r="BC133" s="790"/>
      <c r="BD133" s="790"/>
      <c r="BE133" s="252"/>
      <c r="BF133" s="790"/>
      <c r="BG133" s="790"/>
      <c r="BH133" s="790"/>
      <c r="BI133" s="790"/>
      <c r="BJ133" s="253"/>
      <c r="BK133" s="790"/>
      <c r="BL133" s="790"/>
      <c r="BM133" s="252"/>
      <c r="BN133" s="790"/>
      <c r="BO133" s="790"/>
      <c r="BP133" s="790"/>
      <c r="BQ133" s="790"/>
      <c r="BR133" s="253"/>
      <c r="BS133" s="790"/>
      <c r="BT133" s="790"/>
      <c r="BU133" s="252"/>
      <c r="BV133" s="790"/>
      <c r="BW133" s="790"/>
      <c r="BX133" s="790"/>
      <c r="BY133" s="790"/>
      <c r="BZ133" s="253"/>
      <c r="CA133" s="790"/>
      <c r="CB133" s="790"/>
      <c r="CC133" s="252"/>
      <c r="CD133" s="797"/>
      <c r="CE133" s="797"/>
      <c r="CF133" s="797"/>
      <c r="CG133" s="846"/>
      <c r="CH133" s="797"/>
      <c r="CI133" s="797"/>
      <c r="CJ133" s="87"/>
      <c r="CK133" s="852"/>
      <c r="CL133" s="803"/>
      <c r="CM133" s="803"/>
      <c r="CN133" s="803"/>
      <c r="CO133" s="848"/>
      <c r="CP133" s="803"/>
      <c r="CQ133" s="803"/>
      <c r="CR133" s="803"/>
      <c r="CS133" s="848"/>
      <c r="CT133" s="803"/>
      <c r="CU133" s="803"/>
      <c r="CV133" s="803"/>
      <c r="CW133" s="848"/>
      <c r="CX133" s="803"/>
      <c r="CY133" s="803"/>
      <c r="CZ133" s="803"/>
      <c r="DA133" s="848"/>
      <c r="DB133" s="803"/>
      <c r="DC133" s="803"/>
      <c r="DD133" s="803"/>
      <c r="DE133" s="803"/>
      <c r="DF133" s="1148"/>
      <c r="DG133" s="803"/>
      <c r="DH133" s="803"/>
      <c r="DI133" s="803"/>
      <c r="DJ133" s="1031"/>
      <c r="DK133" s="1046"/>
      <c r="DL133" s="963"/>
      <c r="DM133" s="963"/>
      <c r="DN133" s="1031"/>
      <c r="DO133" s="963"/>
      <c r="DP133" s="963"/>
      <c r="DQ133" s="963"/>
      <c r="DR133" s="1031"/>
      <c r="DS133" s="1045"/>
      <c r="DT133" s="931"/>
      <c r="DU133" s="931"/>
      <c r="DV133" s="974"/>
    </row>
    <row r="134" spans="1:127" hidden="1" outlineLevel="1">
      <c r="A134" s="388" t="s">
        <v>39</v>
      </c>
      <c r="B134" s="257"/>
      <c r="C134" s="794"/>
      <c r="D134" s="794"/>
      <c r="E134" s="259"/>
      <c r="F134" s="257"/>
      <c r="G134" s="794"/>
      <c r="H134" s="794"/>
      <c r="I134" s="259"/>
      <c r="J134" s="794"/>
      <c r="K134" s="794"/>
      <c r="L134" s="794"/>
      <c r="M134" s="794"/>
      <c r="N134" s="257"/>
      <c r="O134" s="794"/>
      <c r="P134" s="794"/>
      <c r="Q134" s="259"/>
      <c r="R134" s="794"/>
      <c r="S134" s="794"/>
      <c r="T134" s="794"/>
      <c r="U134" s="794"/>
      <c r="V134" s="257"/>
      <c r="W134" s="794"/>
      <c r="X134" s="794"/>
      <c r="Y134" s="259"/>
      <c r="Z134" s="794"/>
      <c r="AA134" s="794"/>
      <c r="AB134" s="794"/>
      <c r="AC134" s="794"/>
      <c r="AD134" s="257"/>
      <c r="AE134" s="794"/>
      <c r="AF134" s="794"/>
      <c r="AG134" s="259"/>
      <c r="AH134" s="794"/>
      <c r="AI134" s="794"/>
      <c r="AJ134" s="794"/>
      <c r="AK134" s="794"/>
      <c r="AL134" s="257"/>
      <c r="AM134" s="794"/>
      <c r="AN134" s="794"/>
      <c r="AO134" s="259"/>
      <c r="AP134" s="794"/>
      <c r="AQ134" s="794"/>
      <c r="AR134" s="794"/>
      <c r="AS134" s="794"/>
      <c r="AT134" s="257"/>
      <c r="AU134" s="794"/>
      <c r="AV134" s="794"/>
      <c r="AW134" s="259"/>
      <c r="AX134" s="794"/>
      <c r="AY134" s="794"/>
      <c r="AZ134" s="794"/>
      <c r="BA134" s="794"/>
      <c r="BB134" s="257"/>
      <c r="BC134" s="794"/>
      <c r="BD134" s="794"/>
      <c r="BE134" s="259"/>
      <c r="BF134" s="794"/>
      <c r="BG134" s="794"/>
      <c r="BH134" s="794"/>
      <c r="BI134" s="794"/>
      <c r="BJ134" s="257"/>
      <c r="BK134" s="794"/>
      <c r="BL134" s="794"/>
      <c r="BM134" s="259"/>
      <c r="BN134" s="794"/>
      <c r="BO134" s="794"/>
      <c r="BP134" s="794"/>
      <c r="BQ134" s="794"/>
      <c r="BR134" s="257"/>
      <c r="BS134" s="794"/>
      <c r="BT134" s="794"/>
      <c r="BU134" s="259"/>
      <c r="BV134" s="794"/>
      <c r="BW134" s="794"/>
      <c r="BX134" s="794"/>
      <c r="BY134" s="794"/>
      <c r="BZ134" s="257"/>
      <c r="CA134" s="794"/>
      <c r="CB134" s="794"/>
      <c r="CC134" s="259"/>
      <c r="CD134" s="795">
        <v>-130</v>
      </c>
      <c r="CE134" s="795">
        <v>-96</v>
      </c>
      <c r="CF134" s="795">
        <v>-107</v>
      </c>
      <c r="CG134" s="756">
        <v>-87</v>
      </c>
      <c r="CH134" s="795">
        <v>69</v>
      </c>
      <c r="CI134" s="795">
        <v>-96</v>
      </c>
      <c r="CJ134" s="412">
        <v>-97</v>
      </c>
      <c r="CK134" s="750">
        <v>-160</v>
      </c>
      <c r="CL134" s="810">
        <v>-120</v>
      </c>
      <c r="CM134" s="810">
        <v>-185</v>
      </c>
      <c r="CN134" s="810">
        <v>-188</v>
      </c>
      <c r="CO134" s="775">
        <v>-211</v>
      </c>
      <c r="CP134" s="810">
        <v>-111</v>
      </c>
      <c r="CQ134" s="810">
        <v>-254</v>
      </c>
      <c r="CR134" s="810">
        <v>-195</v>
      </c>
      <c r="CS134" s="775">
        <v>-230</v>
      </c>
      <c r="CT134" s="810">
        <v>-158</v>
      </c>
      <c r="CU134" s="810">
        <v>-165</v>
      </c>
      <c r="CV134" s="810">
        <v>-266</v>
      </c>
      <c r="CW134" s="775">
        <v>-335</v>
      </c>
      <c r="CX134" s="810">
        <v>-229</v>
      </c>
      <c r="CY134" s="810">
        <v>-220</v>
      </c>
      <c r="CZ134" s="810">
        <v>-270</v>
      </c>
      <c r="DA134" s="775">
        <v>-178</v>
      </c>
      <c r="DB134" s="810">
        <v>-181</v>
      </c>
      <c r="DC134" s="810">
        <v>-341</v>
      </c>
      <c r="DD134" s="810">
        <v>-304</v>
      </c>
      <c r="DE134" s="810">
        <v>-167</v>
      </c>
      <c r="DF134" s="1145"/>
      <c r="DG134" s="805"/>
      <c r="DH134" s="805"/>
      <c r="DI134" s="805"/>
      <c r="DJ134" s="1028"/>
      <c r="DK134" s="1047"/>
      <c r="DL134" s="962"/>
      <c r="DM134" s="962"/>
      <c r="DN134" s="1028"/>
      <c r="DO134" s="962"/>
      <c r="DP134" s="962"/>
      <c r="DQ134" s="962"/>
      <c r="DR134" s="1028"/>
      <c r="DS134" s="1040"/>
      <c r="DT134" s="964"/>
      <c r="DU134" s="924"/>
      <c r="DW134" s="958"/>
    </row>
    <row r="135" spans="1:127" hidden="1" outlineLevel="2">
      <c r="A135" s="387" t="s">
        <v>71</v>
      </c>
      <c r="B135" s="253"/>
      <c r="C135" s="790"/>
      <c r="D135" s="790"/>
      <c r="E135" s="252"/>
      <c r="F135" s="253"/>
      <c r="G135" s="790"/>
      <c r="H135" s="790"/>
      <c r="I135" s="252"/>
      <c r="J135" s="790"/>
      <c r="K135" s="790"/>
      <c r="L135" s="790"/>
      <c r="M135" s="790"/>
      <c r="N135" s="253"/>
      <c r="O135" s="790"/>
      <c r="P135" s="790"/>
      <c r="Q135" s="252"/>
      <c r="R135" s="790"/>
      <c r="S135" s="790"/>
      <c r="T135" s="790"/>
      <c r="U135" s="790"/>
      <c r="V135" s="253"/>
      <c r="W135" s="790"/>
      <c r="X135" s="790"/>
      <c r="Y135" s="252"/>
      <c r="Z135" s="790"/>
      <c r="AA135" s="790"/>
      <c r="AB135" s="790"/>
      <c r="AC135" s="790"/>
      <c r="AD135" s="253"/>
      <c r="AE135" s="790"/>
      <c r="AF135" s="790"/>
      <c r="AG135" s="252"/>
      <c r="AH135" s="790"/>
      <c r="AI135" s="790"/>
      <c r="AJ135" s="790"/>
      <c r="AK135" s="790"/>
      <c r="AL135" s="253"/>
      <c r="AM135" s="790"/>
      <c r="AN135" s="790"/>
      <c r="AO135" s="252"/>
      <c r="AP135" s="790"/>
      <c r="AQ135" s="790"/>
      <c r="AR135" s="790"/>
      <c r="AS135" s="790"/>
      <c r="AT135" s="253"/>
      <c r="AU135" s="790"/>
      <c r="AV135" s="790"/>
      <c r="AW135" s="252"/>
      <c r="AX135" s="790"/>
      <c r="AY135" s="790"/>
      <c r="AZ135" s="790"/>
      <c r="BA135" s="790"/>
      <c r="BB135" s="253"/>
      <c r="BC135" s="790"/>
      <c r="BD135" s="790"/>
      <c r="BE135" s="252"/>
      <c r="BF135" s="790"/>
      <c r="BG135" s="790"/>
      <c r="BH135" s="790"/>
      <c r="BI135" s="790"/>
      <c r="BJ135" s="253"/>
      <c r="BK135" s="790"/>
      <c r="BL135" s="790"/>
      <c r="BM135" s="252"/>
      <c r="BN135" s="790"/>
      <c r="BO135" s="790"/>
      <c r="BP135" s="790"/>
      <c r="BQ135" s="790"/>
      <c r="BR135" s="253"/>
      <c r="BS135" s="790"/>
      <c r="BT135" s="790"/>
      <c r="BU135" s="252"/>
      <c r="BV135" s="790"/>
      <c r="BW135" s="790"/>
      <c r="BX135" s="790"/>
      <c r="BY135" s="790"/>
      <c r="BZ135" s="253"/>
      <c r="CA135" s="790"/>
      <c r="CB135" s="790"/>
      <c r="CC135" s="252"/>
      <c r="CD135" s="792"/>
      <c r="CE135" s="792"/>
      <c r="CF135" s="792"/>
      <c r="CG135" s="760"/>
      <c r="CH135" s="792"/>
      <c r="CI135" s="792"/>
      <c r="CJ135" s="411"/>
      <c r="CK135" s="749"/>
      <c r="CL135" s="805"/>
      <c r="CM135" s="805"/>
      <c r="CN135" s="805"/>
      <c r="CO135" s="770"/>
      <c r="CP135" s="805"/>
      <c r="CQ135" s="805"/>
      <c r="CR135" s="805"/>
      <c r="CS135" s="770"/>
      <c r="CT135" s="805"/>
      <c r="CU135" s="805"/>
      <c r="CV135" s="805"/>
      <c r="CW135" s="770"/>
      <c r="CX135" s="969"/>
      <c r="CY135" s="805"/>
      <c r="CZ135" s="805"/>
      <c r="DA135" s="770"/>
      <c r="DB135" s="805"/>
      <c r="DC135" s="805"/>
      <c r="DD135" s="805"/>
      <c r="DE135" s="805"/>
      <c r="DF135" s="1145"/>
      <c r="DG135" s="805"/>
      <c r="DH135" s="805"/>
      <c r="DI135" s="805"/>
      <c r="DJ135" s="1029"/>
      <c r="DK135" s="1047"/>
      <c r="DL135" s="962"/>
      <c r="DM135" s="962"/>
      <c r="DN135" s="1029"/>
      <c r="DO135" s="962"/>
      <c r="DP135" s="962"/>
      <c r="DQ135" s="962"/>
      <c r="DR135" s="1029"/>
      <c r="DS135" s="1043"/>
      <c r="DT135" s="925"/>
      <c r="DU135" s="925"/>
    </row>
    <row r="136" spans="1:127" hidden="1" outlineLevel="2">
      <c r="A136" s="387" t="s">
        <v>6</v>
      </c>
      <c r="B136" s="253"/>
      <c r="C136" s="790"/>
      <c r="D136" s="790"/>
      <c r="E136" s="252"/>
      <c r="F136" s="253"/>
      <c r="G136" s="790"/>
      <c r="H136" s="790"/>
      <c r="I136" s="252"/>
      <c r="J136" s="790"/>
      <c r="K136" s="790"/>
      <c r="L136" s="790"/>
      <c r="M136" s="790"/>
      <c r="N136" s="253"/>
      <c r="O136" s="790"/>
      <c r="P136" s="790"/>
      <c r="Q136" s="252"/>
      <c r="R136" s="790"/>
      <c r="S136" s="790"/>
      <c r="T136" s="790"/>
      <c r="U136" s="790"/>
      <c r="V136" s="253"/>
      <c r="W136" s="790"/>
      <c r="X136" s="790"/>
      <c r="Y136" s="252"/>
      <c r="Z136" s="790"/>
      <c r="AA136" s="790"/>
      <c r="AB136" s="790"/>
      <c r="AC136" s="790"/>
      <c r="AD136" s="253"/>
      <c r="AE136" s="790"/>
      <c r="AF136" s="790"/>
      <c r="AG136" s="252"/>
      <c r="AH136" s="790"/>
      <c r="AI136" s="790"/>
      <c r="AJ136" s="790"/>
      <c r="AK136" s="790"/>
      <c r="AL136" s="253"/>
      <c r="AM136" s="790"/>
      <c r="AN136" s="790"/>
      <c r="AO136" s="252"/>
      <c r="AP136" s="790"/>
      <c r="AQ136" s="790"/>
      <c r="AR136" s="790"/>
      <c r="AS136" s="790"/>
      <c r="AT136" s="253"/>
      <c r="AU136" s="790"/>
      <c r="AV136" s="790"/>
      <c r="AW136" s="252"/>
      <c r="AX136" s="790"/>
      <c r="AY136" s="790"/>
      <c r="AZ136" s="790"/>
      <c r="BA136" s="790"/>
      <c r="BB136" s="253"/>
      <c r="BC136" s="790"/>
      <c r="BD136" s="790"/>
      <c r="BE136" s="252"/>
      <c r="BF136" s="790"/>
      <c r="BG136" s="790"/>
      <c r="BH136" s="790"/>
      <c r="BI136" s="790"/>
      <c r="BJ136" s="253"/>
      <c r="BK136" s="790"/>
      <c r="BL136" s="790"/>
      <c r="BM136" s="252"/>
      <c r="BN136" s="790"/>
      <c r="BO136" s="790"/>
      <c r="BP136" s="790"/>
      <c r="BQ136" s="790"/>
      <c r="BR136" s="253"/>
      <c r="BS136" s="790"/>
      <c r="BT136" s="790"/>
      <c r="BU136" s="252"/>
      <c r="BV136" s="790"/>
      <c r="BW136" s="790"/>
      <c r="BX136" s="790"/>
      <c r="BY136" s="790"/>
      <c r="BZ136" s="253"/>
      <c r="CA136" s="790"/>
      <c r="CB136" s="790"/>
      <c r="CC136" s="252"/>
      <c r="CD136" s="802">
        <v>-85</v>
      </c>
      <c r="CE136" s="802">
        <v>-110</v>
      </c>
      <c r="CF136" s="802">
        <v>-96</v>
      </c>
      <c r="CG136" s="772">
        <v>-132</v>
      </c>
      <c r="CH136" s="802">
        <v>-74</v>
      </c>
      <c r="CI136" s="802">
        <v>-120</v>
      </c>
      <c r="CJ136" s="549">
        <v>-153</v>
      </c>
      <c r="CK136" s="759">
        <v>-159</v>
      </c>
      <c r="CL136" s="802">
        <v>-154</v>
      </c>
      <c r="CM136" s="802">
        <v>-182</v>
      </c>
      <c r="CN136" s="802">
        <v>-145</v>
      </c>
      <c r="CO136" s="772">
        <v>-177</v>
      </c>
      <c r="CP136" s="802">
        <v>-118</v>
      </c>
      <c r="CQ136" s="802">
        <v>-199</v>
      </c>
      <c r="CR136" s="802">
        <v>-180</v>
      </c>
      <c r="CS136" s="772">
        <v>-233</v>
      </c>
      <c r="CT136" s="802">
        <v>-138</v>
      </c>
      <c r="CU136" s="802">
        <v>-175</v>
      </c>
      <c r="CV136" s="802">
        <v>-180</v>
      </c>
      <c r="CW136" s="772">
        <v>-206</v>
      </c>
      <c r="CX136" s="802">
        <f>-197+3</f>
        <v>-194</v>
      </c>
      <c r="CY136" s="802">
        <f>-176+2</f>
        <v>-174</v>
      </c>
      <c r="CZ136" s="802">
        <f>-193+1</f>
        <v>-192</v>
      </c>
      <c r="DA136" s="772">
        <f>-193+3</f>
        <v>-190</v>
      </c>
      <c r="DB136" s="802">
        <f>-161-8</f>
        <v>-169</v>
      </c>
      <c r="DC136" s="802">
        <f>-196+14</f>
        <v>-182</v>
      </c>
      <c r="DD136" s="802">
        <f>-221+3</f>
        <v>-218</v>
      </c>
      <c r="DE136" s="802">
        <f>-203+3</f>
        <v>-200</v>
      </c>
      <c r="DF136" s="1147"/>
      <c r="DG136" s="802"/>
      <c r="DH136" s="802"/>
      <c r="DI136" s="802"/>
      <c r="DJ136" s="1029"/>
      <c r="DK136" s="1047"/>
      <c r="DL136" s="962"/>
      <c r="DM136" s="962"/>
      <c r="DN136" s="1029"/>
      <c r="DO136" s="1130"/>
      <c r="DP136" s="1130"/>
      <c r="DQ136" s="1130"/>
      <c r="DR136" s="1029"/>
      <c r="DT136" s="968"/>
      <c r="DU136" s="925"/>
      <c r="DW136" s="958"/>
    </row>
    <row r="137" spans="1:127" hidden="1" outlineLevel="2">
      <c r="A137" s="387" t="s">
        <v>7</v>
      </c>
      <c r="B137" s="253"/>
      <c r="C137" s="790"/>
      <c r="D137" s="790"/>
      <c r="E137" s="252"/>
      <c r="F137" s="253"/>
      <c r="G137" s="790"/>
      <c r="H137" s="790"/>
      <c r="I137" s="252"/>
      <c r="J137" s="790"/>
      <c r="K137" s="790"/>
      <c r="L137" s="790"/>
      <c r="M137" s="790"/>
      <c r="N137" s="253"/>
      <c r="O137" s="790"/>
      <c r="P137" s="790"/>
      <c r="Q137" s="252"/>
      <c r="R137" s="790"/>
      <c r="S137" s="790"/>
      <c r="T137" s="790"/>
      <c r="U137" s="790"/>
      <c r="V137" s="253"/>
      <c r="W137" s="790"/>
      <c r="X137" s="790"/>
      <c r="Y137" s="252"/>
      <c r="Z137" s="790"/>
      <c r="AA137" s="790"/>
      <c r="AB137" s="790"/>
      <c r="AC137" s="790"/>
      <c r="AD137" s="253"/>
      <c r="AE137" s="790"/>
      <c r="AF137" s="790"/>
      <c r="AG137" s="252"/>
      <c r="AH137" s="790"/>
      <c r="AI137" s="790"/>
      <c r="AJ137" s="790"/>
      <c r="AK137" s="790"/>
      <c r="AL137" s="253"/>
      <c r="AM137" s="790"/>
      <c r="AN137" s="790"/>
      <c r="AO137" s="252"/>
      <c r="AP137" s="790"/>
      <c r="AQ137" s="790"/>
      <c r="AR137" s="790"/>
      <c r="AS137" s="790"/>
      <c r="AT137" s="253"/>
      <c r="AU137" s="790"/>
      <c r="AV137" s="790"/>
      <c r="AW137" s="252"/>
      <c r="AX137" s="790"/>
      <c r="AY137" s="790"/>
      <c r="AZ137" s="790"/>
      <c r="BA137" s="790"/>
      <c r="BB137" s="253"/>
      <c r="BC137" s="790"/>
      <c r="BD137" s="790"/>
      <c r="BE137" s="252"/>
      <c r="BF137" s="790"/>
      <c r="BG137" s="790"/>
      <c r="BH137" s="790"/>
      <c r="BI137" s="790"/>
      <c r="BJ137" s="253"/>
      <c r="BK137" s="790"/>
      <c r="BL137" s="790"/>
      <c r="BM137" s="252"/>
      <c r="BN137" s="790"/>
      <c r="BO137" s="790"/>
      <c r="BP137" s="790"/>
      <c r="BQ137" s="790"/>
      <c r="BR137" s="253"/>
      <c r="BS137" s="790"/>
      <c r="BT137" s="790"/>
      <c r="BU137" s="252"/>
      <c r="BV137" s="790"/>
      <c r="BW137" s="790"/>
      <c r="BX137" s="790"/>
      <c r="BY137" s="790"/>
      <c r="BZ137" s="253"/>
      <c r="CA137" s="790"/>
      <c r="CB137" s="790"/>
      <c r="CC137" s="252"/>
      <c r="CD137" s="792"/>
      <c r="CE137" s="792"/>
      <c r="CF137" s="792"/>
      <c r="CG137" s="760"/>
      <c r="CH137" s="792"/>
      <c r="CI137" s="792"/>
      <c r="CJ137" s="411"/>
      <c r="CK137" s="749"/>
      <c r="CL137" s="805"/>
      <c r="CM137" s="805"/>
      <c r="CN137" s="805"/>
      <c r="CO137" s="770"/>
      <c r="CP137" s="805"/>
      <c r="CQ137" s="805"/>
      <c r="CR137" s="805"/>
      <c r="CS137" s="770"/>
      <c r="CT137" s="805"/>
      <c r="CU137" s="805"/>
      <c r="CV137" s="805"/>
      <c r="CW137" s="770"/>
      <c r="CX137" s="805"/>
      <c r="CY137" s="805"/>
      <c r="CZ137" s="805"/>
      <c r="DA137" s="770"/>
      <c r="DB137" s="805"/>
      <c r="DC137" s="805"/>
      <c r="DD137" s="805"/>
      <c r="DE137" s="805"/>
      <c r="DF137" s="1145"/>
      <c r="DG137" s="805"/>
      <c r="DH137" s="805"/>
      <c r="DI137" s="805"/>
      <c r="DJ137" s="1029"/>
      <c r="DK137" s="1047"/>
      <c r="DL137" s="962"/>
      <c r="DM137" s="962"/>
      <c r="DN137" s="1029"/>
      <c r="DO137" s="962"/>
      <c r="DP137" s="962"/>
      <c r="DQ137" s="962"/>
      <c r="DR137" s="1029"/>
      <c r="DT137" s="925"/>
      <c r="DU137" s="925"/>
      <c r="DV137" s="924"/>
    </row>
    <row r="138" spans="1:127" hidden="1" outlineLevel="2">
      <c r="A138" s="388" t="s">
        <v>98</v>
      </c>
      <c r="B138" s="257"/>
      <c r="C138" s="794"/>
      <c r="D138" s="794"/>
      <c r="E138" s="259"/>
      <c r="F138" s="257"/>
      <c r="G138" s="794"/>
      <c r="H138" s="794"/>
      <c r="I138" s="259"/>
      <c r="J138" s="794"/>
      <c r="K138" s="794"/>
      <c r="L138" s="794"/>
      <c r="M138" s="794"/>
      <c r="N138" s="257"/>
      <c r="O138" s="794"/>
      <c r="P138" s="794"/>
      <c r="Q138" s="259"/>
      <c r="R138" s="794"/>
      <c r="S138" s="794"/>
      <c r="T138" s="794"/>
      <c r="U138" s="794"/>
      <c r="V138" s="257"/>
      <c r="W138" s="794"/>
      <c r="X138" s="794"/>
      <c r="Y138" s="259"/>
      <c r="Z138" s="794"/>
      <c r="AA138" s="794"/>
      <c r="AB138" s="794"/>
      <c r="AC138" s="794"/>
      <c r="AD138" s="257"/>
      <c r="AE138" s="794"/>
      <c r="AF138" s="794"/>
      <c r="AG138" s="259"/>
      <c r="AH138" s="794"/>
      <c r="AI138" s="794"/>
      <c r="AJ138" s="794"/>
      <c r="AK138" s="794"/>
      <c r="AL138" s="257"/>
      <c r="AM138" s="794"/>
      <c r="AN138" s="794"/>
      <c r="AO138" s="259"/>
      <c r="AP138" s="794"/>
      <c r="AQ138" s="794"/>
      <c r="AR138" s="794"/>
      <c r="AS138" s="794"/>
      <c r="AT138" s="257"/>
      <c r="AU138" s="794"/>
      <c r="AV138" s="794"/>
      <c r="AW138" s="259"/>
      <c r="AX138" s="794"/>
      <c r="AY138" s="794"/>
      <c r="AZ138" s="794"/>
      <c r="BA138" s="794"/>
      <c r="BB138" s="257"/>
      <c r="BC138" s="794"/>
      <c r="BD138" s="794"/>
      <c r="BE138" s="259"/>
      <c r="BF138" s="794"/>
      <c r="BG138" s="794"/>
      <c r="BH138" s="794"/>
      <c r="BI138" s="794"/>
      <c r="BJ138" s="257"/>
      <c r="BK138" s="794"/>
      <c r="BL138" s="794"/>
      <c r="BM138" s="259"/>
      <c r="BN138" s="794"/>
      <c r="BO138" s="794"/>
      <c r="BP138" s="794"/>
      <c r="BQ138" s="794"/>
      <c r="BR138" s="257"/>
      <c r="BS138" s="794"/>
      <c r="BT138" s="794"/>
      <c r="BU138" s="259"/>
      <c r="BV138" s="794"/>
      <c r="BW138" s="794"/>
      <c r="BX138" s="794"/>
      <c r="BY138" s="794"/>
      <c r="BZ138" s="257"/>
      <c r="CA138" s="794"/>
      <c r="CB138" s="794"/>
      <c r="CC138" s="259"/>
      <c r="CD138" s="795"/>
      <c r="CE138" s="795"/>
      <c r="CF138" s="795"/>
      <c r="CG138" s="756"/>
      <c r="CH138" s="795"/>
      <c r="CI138" s="795"/>
      <c r="CJ138" s="412"/>
      <c r="CK138" s="750"/>
      <c r="CL138" s="810"/>
      <c r="CM138" s="810"/>
      <c r="CN138" s="810"/>
      <c r="CO138" s="775"/>
      <c r="CP138" s="810"/>
      <c r="CQ138" s="810"/>
      <c r="CR138" s="810"/>
      <c r="CS138" s="775"/>
      <c r="CT138" s="810"/>
      <c r="CU138" s="810"/>
      <c r="CV138" s="810"/>
      <c r="CW138" s="775"/>
      <c r="CX138" s="810"/>
      <c r="CY138" s="810"/>
      <c r="CZ138" s="810"/>
      <c r="DA138" s="775"/>
      <c r="DB138" s="810"/>
      <c r="DC138" s="810"/>
      <c r="DD138" s="810"/>
      <c r="DE138" s="810"/>
      <c r="DF138" s="1145"/>
      <c r="DG138" s="805"/>
      <c r="DH138" s="805"/>
      <c r="DI138" s="805"/>
      <c r="DJ138" s="1029"/>
      <c r="DK138" s="1047"/>
      <c r="DL138" s="962"/>
      <c r="DM138" s="962"/>
      <c r="DN138" s="1029"/>
      <c r="DO138" s="962"/>
      <c r="DP138" s="962"/>
      <c r="DQ138" s="962"/>
      <c r="DR138" s="1029"/>
      <c r="DS138" s="1043"/>
      <c r="DT138" s="925"/>
      <c r="DU138" s="925"/>
      <c r="DV138" s="1167"/>
    </row>
    <row r="139" spans="1:127" s="21" customFormat="1" hidden="1" outlineLevel="1">
      <c r="A139" s="386" t="s">
        <v>40</v>
      </c>
      <c r="B139" s="261"/>
      <c r="C139" s="262"/>
      <c r="D139" s="262"/>
      <c r="E139" s="263"/>
      <c r="F139" s="261"/>
      <c r="G139" s="262"/>
      <c r="H139" s="262"/>
      <c r="I139" s="263"/>
      <c r="J139" s="262"/>
      <c r="K139" s="262"/>
      <c r="L139" s="262"/>
      <c r="M139" s="262"/>
      <c r="N139" s="261"/>
      <c r="O139" s="262"/>
      <c r="P139" s="262"/>
      <c r="Q139" s="263"/>
      <c r="R139" s="262"/>
      <c r="S139" s="262"/>
      <c r="T139" s="262"/>
      <c r="U139" s="262"/>
      <c r="V139" s="261"/>
      <c r="W139" s="262"/>
      <c r="X139" s="262"/>
      <c r="Y139" s="263"/>
      <c r="Z139" s="262"/>
      <c r="AA139" s="262"/>
      <c r="AB139" s="262"/>
      <c r="AC139" s="262"/>
      <c r="AD139" s="261"/>
      <c r="AE139" s="262"/>
      <c r="AF139" s="262"/>
      <c r="AG139" s="263"/>
      <c r="AH139" s="262"/>
      <c r="AI139" s="262"/>
      <c r="AJ139" s="262"/>
      <c r="AK139" s="262"/>
      <c r="AL139" s="261"/>
      <c r="AM139" s="262"/>
      <c r="AN139" s="262"/>
      <c r="AO139" s="263"/>
      <c r="AP139" s="262"/>
      <c r="AQ139" s="262"/>
      <c r="AR139" s="262"/>
      <c r="AS139" s="262"/>
      <c r="AT139" s="261"/>
      <c r="AU139" s="262"/>
      <c r="AV139" s="262"/>
      <c r="AW139" s="263"/>
      <c r="AX139" s="262"/>
      <c r="AY139" s="262"/>
      <c r="AZ139" s="262"/>
      <c r="BA139" s="262"/>
      <c r="BB139" s="261"/>
      <c r="BC139" s="262"/>
      <c r="BD139" s="262"/>
      <c r="BE139" s="263"/>
      <c r="BF139" s="262"/>
      <c r="BG139" s="262"/>
      <c r="BH139" s="262"/>
      <c r="BI139" s="262"/>
      <c r="BJ139" s="261"/>
      <c r="BK139" s="262"/>
      <c r="BL139" s="262"/>
      <c r="BM139" s="263"/>
      <c r="BN139" s="262"/>
      <c r="BO139" s="262"/>
      <c r="BP139" s="262"/>
      <c r="BQ139" s="262"/>
      <c r="BR139" s="261"/>
      <c r="BS139" s="262"/>
      <c r="BT139" s="262"/>
      <c r="BU139" s="263"/>
      <c r="BV139" s="262"/>
      <c r="BW139" s="262"/>
      <c r="BX139" s="262"/>
      <c r="BY139" s="262"/>
      <c r="BZ139" s="261"/>
      <c r="CA139" s="262"/>
      <c r="CB139" s="262"/>
      <c r="CC139" s="263"/>
      <c r="CD139" s="796">
        <f t="shared" ref="CD139:DE139" si="51">+CD124+CD134</f>
        <v>2497</v>
      </c>
      <c r="CE139" s="796">
        <f t="shared" si="51"/>
        <v>3403</v>
      </c>
      <c r="CF139" s="796">
        <f t="shared" si="51"/>
        <v>3675</v>
      </c>
      <c r="CG139" s="751">
        <f t="shared" si="51"/>
        <v>3920</v>
      </c>
      <c r="CH139" s="796">
        <f t="shared" si="51"/>
        <v>4056</v>
      </c>
      <c r="CI139" s="796">
        <f t="shared" si="51"/>
        <v>4081</v>
      </c>
      <c r="CJ139" s="796">
        <f t="shared" si="51"/>
        <v>4703</v>
      </c>
      <c r="CK139" s="751">
        <f t="shared" si="51"/>
        <v>4436</v>
      </c>
      <c r="CL139" s="806">
        <f t="shared" si="51"/>
        <v>4494</v>
      </c>
      <c r="CM139" s="806">
        <f t="shared" si="51"/>
        <v>4843</v>
      </c>
      <c r="CN139" s="806">
        <f t="shared" si="51"/>
        <v>4737</v>
      </c>
      <c r="CO139" s="771">
        <f t="shared" si="51"/>
        <v>4488</v>
      </c>
      <c r="CP139" s="806">
        <f t="shared" si="51"/>
        <v>4045</v>
      </c>
      <c r="CQ139" s="806">
        <f t="shared" si="51"/>
        <v>4279</v>
      </c>
      <c r="CR139" s="806">
        <f t="shared" si="51"/>
        <v>4017</v>
      </c>
      <c r="CS139" s="771">
        <f t="shared" si="51"/>
        <v>3925</v>
      </c>
      <c r="CT139" s="806">
        <f t="shared" si="51"/>
        <v>3602</v>
      </c>
      <c r="CU139" s="806">
        <f t="shared" si="51"/>
        <v>4174</v>
      </c>
      <c r="CV139" s="806">
        <f t="shared" si="51"/>
        <v>3879</v>
      </c>
      <c r="CW139" s="771">
        <f t="shared" si="51"/>
        <v>4436</v>
      </c>
      <c r="CX139" s="806">
        <f t="shared" si="51"/>
        <v>4298</v>
      </c>
      <c r="CY139" s="806">
        <f t="shared" si="51"/>
        <v>4822</v>
      </c>
      <c r="CZ139" s="806">
        <f t="shared" si="51"/>
        <v>5051</v>
      </c>
      <c r="DA139" s="771">
        <f t="shared" si="51"/>
        <v>4704</v>
      </c>
      <c r="DB139" s="806">
        <f t="shared" si="51"/>
        <v>3989</v>
      </c>
      <c r="DC139" s="806">
        <f t="shared" si="51"/>
        <v>4428</v>
      </c>
      <c r="DD139" s="806">
        <f t="shared" si="51"/>
        <v>4770</v>
      </c>
      <c r="DE139" s="806">
        <f t="shared" si="51"/>
        <v>5618</v>
      </c>
      <c r="DF139" s="1146"/>
      <c r="DG139" s="806"/>
      <c r="DH139" s="806"/>
      <c r="DI139" s="806"/>
      <c r="DJ139" s="1028"/>
      <c r="DK139" s="1164"/>
      <c r="DL139" s="1125"/>
      <c r="DM139" s="1125"/>
      <c r="DN139" s="1028"/>
      <c r="DO139" s="1125"/>
      <c r="DP139" s="1125"/>
      <c r="DQ139" s="1125"/>
      <c r="DR139" s="1028"/>
      <c r="DS139" s="1040"/>
      <c r="DT139" s="964"/>
      <c r="DU139" s="924"/>
      <c r="DV139" s="958"/>
    </row>
    <row r="140" spans="1:127" s="21" customFormat="1" hidden="1" outlineLevel="1">
      <c r="A140" s="252" t="s">
        <v>371</v>
      </c>
      <c r="B140" s="261"/>
      <c r="C140" s="262"/>
      <c r="D140" s="262"/>
      <c r="E140" s="263"/>
      <c r="F140" s="261"/>
      <c r="G140" s="262"/>
      <c r="H140" s="262"/>
      <c r="I140" s="263"/>
      <c r="J140" s="262"/>
      <c r="K140" s="262"/>
      <c r="L140" s="262"/>
      <c r="M140" s="262"/>
      <c r="N140" s="261"/>
      <c r="O140" s="262"/>
      <c r="P140" s="262"/>
      <c r="Q140" s="263"/>
      <c r="R140" s="262"/>
      <c r="S140" s="262"/>
      <c r="T140" s="262"/>
      <c r="U140" s="262"/>
      <c r="V140" s="261"/>
      <c r="W140" s="262"/>
      <c r="X140" s="262"/>
      <c r="Y140" s="263"/>
      <c r="Z140" s="262"/>
      <c r="AA140" s="262"/>
      <c r="AB140" s="262"/>
      <c r="AC140" s="262"/>
      <c r="AD140" s="261"/>
      <c r="AE140" s="262"/>
      <c r="AF140" s="262"/>
      <c r="AG140" s="263"/>
      <c r="AH140" s="262"/>
      <c r="AI140" s="262"/>
      <c r="AJ140" s="262"/>
      <c r="AK140" s="262"/>
      <c r="AL140" s="261"/>
      <c r="AM140" s="262"/>
      <c r="AN140" s="262"/>
      <c r="AO140" s="263"/>
      <c r="AP140" s="262"/>
      <c r="AQ140" s="262"/>
      <c r="AR140" s="262"/>
      <c r="AS140" s="262"/>
      <c r="AT140" s="261"/>
      <c r="AU140" s="262"/>
      <c r="AV140" s="262"/>
      <c r="AW140" s="263"/>
      <c r="AX140" s="262"/>
      <c r="AY140" s="262"/>
      <c r="AZ140" s="262"/>
      <c r="BA140" s="262"/>
      <c r="BB140" s="261"/>
      <c r="BC140" s="262"/>
      <c r="BD140" s="262"/>
      <c r="BE140" s="263"/>
      <c r="BF140" s="262"/>
      <c r="BG140" s="262"/>
      <c r="BH140" s="262"/>
      <c r="BI140" s="262"/>
      <c r="BJ140" s="261"/>
      <c r="BK140" s="262"/>
      <c r="BL140" s="262"/>
      <c r="BM140" s="263"/>
      <c r="BN140" s="262"/>
      <c r="BO140" s="262"/>
      <c r="BP140" s="262"/>
      <c r="BQ140" s="262"/>
      <c r="BR140" s="261"/>
      <c r="BS140" s="262"/>
      <c r="BT140" s="262"/>
      <c r="BU140" s="263"/>
      <c r="BV140" s="262"/>
      <c r="BW140" s="262"/>
      <c r="BX140" s="262"/>
      <c r="BY140" s="262"/>
      <c r="BZ140" s="261"/>
      <c r="CA140" s="262"/>
      <c r="CB140" s="262"/>
      <c r="CC140" s="263"/>
      <c r="CD140" s="797">
        <f t="shared" ref="CD140:DE140" si="52">+CD139/CD108</f>
        <v>0.16319194823867722</v>
      </c>
      <c r="CE140" s="797">
        <f t="shared" si="52"/>
        <v>0.19523809523809524</v>
      </c>
      <c r="CF140" s="797">
        <f t="shared" si="52"/>
        <v>0.20712393620019162</v>
      </c>
      <c r="CG140" s="846">
        <f t="shared" si="52"/>
        <v>0.20205144064738931</v>
      </c>
      <c r="CH140" s="797">
        <f t="shared" si="52"/>
        <v>0.22257586566427043</v>
      </c>
      <c r="CI140" s="797">
        <f t="shared" si="52"/>
        <v>0.20455115031827978</v>
      </c>
      <c r="CJ140" s="797">
        <f t="shared" si="52"/>
        <v>0.2267708182651044</v>
      </c>
      <c r="CK140" s="846">
        <f t="shared" si="52"/>
        <v>0.1990130103185285</v>
      </c>
      <c r="CL140" s="803">
        <f t="shared" si="52"/>
        <v>0.20194122404960907</v>
      </c>
      <c r="CM140" s="803">
        <f t="shared" si="52"/>
        <v>0.20663907496693262</v>
      </c>
      <c r="CN140" s="803">
        <f t="shared" si="52"/>
        <v>0.21440210011767902</v>
      </c>
      <c r="CO140" s="848">
        <f t="shared" si="52"/>
        <v>0.19729206963249515</v>
      </c>
      <c r="CP140" s="803">
        <f t="shared" si="52"/>
        <v>0.19998417924910764</v>
      </c>
      <c r="CQ140" s="803">
        <f t="shared" si="52"/>
        <v>0.19589799935906241</v>
      </c>
      <c r="CR140" s="803">
        <f t="shared" si="52"/>
        <v>0.19545543012845465</v>
      </c>
      <c r="CS140" s="848">
        <f t="shared" si="52"/>
        <v>0.18456691432333303</v>
      </c>
      <c r="CT140" s="803">
        <f t="shared" si="52"/>
        <v>0.16813704896606452</v>
      </c>
      <c r="CU140" s="803">
        <f t="shared" si="52"/>
        <v>0.17877334247044716</v>
      </c>
      <c r="CV140" s="803">
        <f t="shared" si="52"/>
        <v>0.16443408223823655</v>
      </c>
      <c r="CW140" s="848">
        <f t="shared" si="52"/>
        <v>0.17492113564668771</v>
      </c>
      <c r="CX140" s="803">
        <f t="shared" si="52"/>
        <v>0.17940476687398255</v>
      </c>
      <c r="CY140" s="803">
        <f t="shared" si="52"/>
        <v>0.19218046311426407</v>
      </c>
      <c r="CZ140" s="803">
        <f t="shared" si="52"/>
        <v>0.20267233769360404</v>
      </c>
      <c r="DA140" s="848">
        <f t="shared" si="52"/>
        <v>0.18813742350917889</v>
      </c>
      <c r="DB140" s="803">
        <f t="shared" si="52"/>
        <v>0.17766000089074957</v>
      </c>
      <c r="DC140" s="803">
        <f t="shared" si="52"/>
        <v>0.18025646244657031</v>
      </c>
      <c r="DD140" s="803">
        <f t="shared" si="52"/>
        <v>0.18457609410672135</v>
      </c>
      <c r="DE140" s="803">
        <f t="shared" si="52"/>
        <v>0.197157396034392</v>
      </c>
      <c r="DF140" s="1148"/>
      <c r="DG140" s="803"/>
      <c r="DH140" s="803"/>
      <c r="DI140" s="803"/>
      <c r="DJ140" s="1031"/>
      <c r="DK140" s="1046"/>
      <c r="DL140" s="963"/>
      <c r="DM140" s="963"/>
      <c r="DN140" s="1031"/>
      <c r="DO140" s="963"/>
      <c r="DP140" s="963"/>
      <c r="DQ140" s="963"/>
      <c r="DR140" s="1031"/>
      <c r="DS140" s="1045"/>
      <c r="DT140" s="931"/>
      <c r="DU140" s="931"/>
      <c r="DV140" s="958"/>
    </row>
    <row r="141" spans="1:127" hidden="1" outlineLevel="1">
      <c r="A141" s="252"/>
      <c r="B141" s="253"/>
      <c r="C141" s="790"/>
      <c r="D141" s="790"/>
      <c r="E141" s="252"/>
      <c r="F141" s="253"/>
      <c r="G141" s="790"/>
      <c r="H141" s="790"/>
      <c r="I141" s="252"/>
      <c r="J141" s="790"/>
      <c r="K141" s="790"/>
      <c r="L141" s="790"/>
      <c r="M141" s="790"/>
      <c r="N141" s="253"/>
      <c r="O141" s="790"/>
      <c r="P141" s="790"/>
      <c r="Q141" s="252"/>
      <c r="R141" s="790"/>
      <c r="S141" s="790"/>
      <c r="T141" s="790"/>
      <c r="U141" s="790"/>
      <c r="V141" s="253"/>
      <c r="W141" s="790"/>
      <c r="X141" s="790"/>
      <c r="Y141" s="252"/>
      <c r="Z141" s="790"/>
      <c r="AA141" s="790"/>
      <c r="AB141" s="790"/>
      <c r="AC141" s="790"/>
      <c r="AD141" s="253"/>
      <c r="AE141" s="790"/>
      <c r="AF141" s="790"/>
      <c r="AG141" s="252"/>
      <c r="AH141" s="790"/>
      <c r="AI141" s="790"/>
      <c r="AJ141" s="790"/>
      <c r="AK141" s="790"/>
      <c r="AL141" s="253"/>
      <c r="AM141" s="790"/>
      <c r="AN141" s="790"/>
      <c r="AO141" s="252"/>
      <c r="AP141" s="790"/>
      <c r="AQ141" s="790"/>
      <c r="AR141" s="790"/>
      <c r="AS141" s="790"/>
      <c r="AT141" s="253"/>
      <c r="AU141" s="790"/>
      <c r="AV141" s="790"/>
      <c r="AW141" s="252"/>
      <c r="AX141" s="790"/>
      <c r="AY141" s="790"/>
      <c r="AZ141" s="790"/>
      <c r="BA141" s="790"/>
      <c r="BB141" s="253"/>
      <c r="BC141" s="790"/>
      <c r="BD141" s="790"/>
      <c r="BE141" s="252"/>
      <c r="BF141" s="790"/>
      <c r="BG141" s="790"/>
      <c r="BH141" s="790"/>
      <c r="BI141" s="790"/>
      <c r="BJ141" s="253"/>
      <c r="BK141" s="790"/>
      <c r="BL141" s="790"/>
      <c r="BM141" s="252"/>
      <c r="BN141" s="790"/>
      <c r="BO141" s="790"/>
      <c r="BP141" s="790"/>
      <c r="BQ141" s="790"/>
      <c r="BR141" s="253"/>
      <c r="BS141" s="790"/>
      <c r="BT141" s="790"/>
      <c r="BU141" s="252"/>
      <c r="BV141" s="790"/>
      <c r="BW141" s="790"/>
      <c r="BX141" s="790"/>
      <c r="BY141" s="790"/>
      <c r="BZ141" s="253"/>
      <c r="CA141" s="790"/>
      <c r="CB141" s="790"/>
      <c r="CC141" s="252"/>
      <c r="CD141" s="792"/>
      <c r="CE141" s="792"/>
      <c r="CF141" s="792"/>
      <c r="CG141" s="760"/>
      <c r="CH141" s="792"/>
      <c r="CI141" s="792"/>
      <c r="CJ141" s="411"/>
      <c r="CK141" s="749"/>
      <c r="CL141" s="805"/>
      <c r="CM141" s="805"/>
      <c r="CN141" s="805"/>
      <c r="CO141" s="770"/>
      <c r="CP141" s="805"/>
      <c r="CQ141" s="805"/>
      <c r="CR141" s="805"/>
      <c r="CS141" s="770"/>
      <c r="CT141" s="805"/>
      <c r="CU141" s="805"/>
      <c r="CV141" s="805"/>
      <c r="CW141" s="770"/>
      <c r="CX141" s="805"/>
      <c r="CY141" s="805"/>
      <c r="CZ141" s="805"/>
      <c r="DA141" s="770"/>
      <c r="DB141" s="805"/>
      <c r="DC141" s="805"/>
      <c r="DD141" s="805"/>
      <c r="DE141" s="805"/>
      <c r="DF141" s="1145"/>
      <c r="DG141" s="805"/>
      <c r="DH141" s="805"/>
      <c r="DI141" s="805"/>
      <c r="DJ141" s="1029"/>
      <c r="DK141" s="1047"/>
      <c r="DL141" s="962"/>
      <c r="DM141" s="962"/>
      <c r="DN141" s="1029"/>
      <c r="DO141" s="962"/>
      <c r="DP141" s="962"/>
      <c r="DQ141" s="962"/>
      <c r="DR141" s="1029"/>
      <c r="DS141" s="1043"/>
      <c r="DT141" s="925"/>
      <c r="DU141" s="925"/>
    </row>
    <row r="142" spans="1:127" hidden="1" outlineLevel="1">
      <c r="A142" s="387" t="s">
        <v>42</v>
      </c>
      <c r="B142" s="253"/>
      <c r="C142" s="790"/>
      <c r="D142" s="790"/>
      <c r="E142" s="252"/>
      <c r="F142" s="253"/>
      <c r="G142" s="790"/>
      <c r="H142" s="790"/>
      <c r="I142" s="252"/>
      <c r="J142" s="790"/>
      <c r="K142" s="790"/>
      <c r="L142" s="790"/>
      <c r="M142" s="790"/>
      <c r="N142" s="253"/>
      <c r="O142" s="790"/>
      <c r="P142" s="790"/>
      <c r="Q142" s="252"/>
      <c r="R142" s="790"/>
      <c r="S142" s="790"/>
      <c r="T142" s="790"/>
      <c r="U142" s="790"/>
      <c r="V142" s="253"/>
      <c r="W142" s="790"/>
      <c r="X142" s="790"/>
      <c r="Y142" s="252"/>
      <c r="Z142" s="790"/>
      <c r="AA142" s="790"/>
      <c r="AB142" s="790"/>
      <c r="AC142" s="790"/>
      <c r="AD142" s="253"/>
      <c r="AE142" s="790"/>
      <c r="AF142" s="790"/>
      <c r="AG142" s="252"/>
      <c r="AH142" s="790"/>
      <c r="AI142" s="790"/>
      <c r="AJ142" s="790"/>
      <c r="AK142" s="790"/>
      <c r="AL142" s="253"/>
      <c r="AM142" s="790"/>
      <c r="AN142" s="790"/>
      <c r="AO142" s="252"/>
      <c r="AP142" s="790"/>
      <c r="AQ142" s="790"/>
      <c r="AR142" s="790"/>
      <c r="AS142" s="790"/>
      <c r="AT142" s="253"/>
      <c r="AU142" s="790"/>
      <c r="AV142" s="790"/>
      <c r="AW142" s="252"/>
      <c r="AX142" s="790"/>
      <c r="AY142" s="790"/>
      <c r="AZ142" s="790"/>
      <c r="BA142" s="790"/>
      <c r="BB142" s="253"/>
      <c r="BC142" s="790"/>
      <c r="BD142" s="790"/>
      <c r="BE142" s="252"/>
      <c r="BF142" s="790"/>
      <c r="BG142" s="790"/>
      <c r="BH142" s="790"/>
      <c r="BI142" s="790"/>
      <c r="BJ142" s="253"/>
      <c r="BK142" s="790"/>
      <c r="BL142" s="790"/>
      <c r="BM142" s="252"/>
      <c r="BN142" s="790"/>
      <c r="BO142" s="790"/>
      <c r="BP142" s="790"/>
      <c r="BQ142" s="790"/>
      <c r="BR142" s="253"/>
      <c r="BS142" s="790"/>
      <c r="BT142" s="790"/>
      <c r="BU142" s="252"/>
      <c r="BV142" s="790"/>
      <c r="BW142" s="790"/>
      <c r="BX142" s="790"/>
      <c r="BY142" s="790"/>
      <c r="BZ142" s="253"/>
      <c r="CA142" s="790"/>
      <c r="CB142" s="790"/>
      <c r="CC142" s="252"/>
      <c r="CD142" s="271">
        <v>-642</v>
      </c>
      <c r="CE142" s="271">
        <v>-880</v>
      </c>
      <c r="CF142" s="271">
        <v>-1025</v>
      </c>
      <c r="CG142" s="754">
        <v>-1004</v>
      </c>
      <c r="CH142" s="271">
        <v>-1023</v>
      </c>
      <c r="CI142" s="271">
        <v>-1099</v>
      </c>
      <c r="CJ142" s="77">
        <v>-1102</v>
      </c>
      <c r="CK142" s="572">
        <v>-1064</v>
      </c>
      <c r="CL142" s="808">
        <v>-1085</v>
      </c>
      <c r="CM142" s="808">
        <v>-1223</v>
      </c>
      <c r="CN142" s="808">
        <v>-1249</v>
      </c>
      <c r="CO142" s="773">
        <v>-1072</v>
      </c>
      <c r="CP142" s="808">
        <v>-1057</v>
      </c>
      <c r="CQ142" s="808">
        <v>-1142</v>
      </c>
      <c r="CR142" s="808">
        <v>-963</v>
      </c>
      <c r="CS142" s="773">
        <v>-1022</v>
      </c>
      <c r="CT142" s="808">
        <v>-847</v>
      </c>
      <c r="CU142" s="808">
        <v>-967</v>
      </c>
      <c r="CV142" s="808">
        <v>-1001</v>
      </c>
      <c r="CW142" s="773">
        <v>-1101</v>
      </c>
      <c r="CX142" s="808">
        <v>-1054</v>
      </c>
      <c r="CY142" s="808">
        <v>-1198</v>
      </c>
      <c r="CZ142" s="808">
        <v>-1220</v>
      </c>
      <c r="DA142" s="773">
        <v>-3626</v>
      </c>
      <c r="DB142" s="808">
        <v>-1092</v>
      </c>
      <c r="DC142" s="808">
        <v>-1230</v>
      </c>
      <c r="DD142" s="808">
        <v>-1334</v>
      </c>
      <c r="DE142" s="808">
        <v>-1364</v>
      </c>
      <c r="DF142" s="1149"/>
      <c r="DG142" s="808"/>
      <c r="DH142" s="808"/>
      <c r="DI142" s="808"/>
      <c r="DJ142" s="1028"/>
      <c r="DK142" s="1047"/>
      <c r="DL142" s="962"/>
      <c r="DM142" s="962"/>
      <c r="DN142" s="1028"/>
      <c r="DO142" s="1127"/>
      <c r="DP142" s="1127"/>
      <c r="DQ142" s="1127"/>
      <c r="DR142" s="1028"/>
      <c r="DS142" s="1040"/>
      <c r="DT142" s="924"/>
      <c r="DU142" s="924"/>
    </row>
    <row r="143" spans="1:127" hidden="1" outlineLevel="1">
      <c r="A143" s="388" t="s">
        <v>107</v>
      </c>
      <c r="B143" s="257"/>
      <c r="C143" s="794"/>
      <c r="D143" s="794"/>
      <c r="E143" s="259"/>
      <c r="F143" s="257"/>
      <c r="G143" s="794"/>
      <c r="H143" s="794"/>
      <c r="I143" s="259"/>
      <c r="J143" s="794"/>
      <c r="K143" s="794"/>
      <c r="L143" s="794"/>
      <c r="M143" s="794"/>
      <c r="N143" s="257"/>
      <c r="O143" s="794"/>
      <c r="P143" s="794"/>
      <c r="Q143" s="259"/>
      <c r="R143" s="794"/>
      <c r="S143" s="794"/>
      <c r="T143" s="794"/>
      <c r="U143" s="794"/>
      <c r="V143" s="257"/>
      <c r="W143" s="794"/>
      <c r="X143" s="794"/>
      <c r="Y143" s="259"/>
      <c r="Z143" s="794"/>
      <c r="AA143" s="794"/>
      <c r="AB143" s="794"/>
      <c r="AC143" s="794"/>
      <c r="AD143" s="257"/>
      <c r="AE143" s="794"/>
      <c r="AF143" s="794"/>
      <c r="AG143" s="259"/>
      <c r="AH143" s="794"/>
      <c r="AI143" s="794"/>
      <c r="AJ143" s="794"/>
      <c r="AK143" s="794"/>
      <c r="AL143" s="257"/>
      <c r="AM143" s="794"/>
      <c r="AN143" s="794"/>
      <c r="AO143" s="259"/>
      <c r="AP143" s="794"/>
      <c r="AQ143" s="794"/>
      <c r="AR143" s="794"/>
      <c r="AS143" s="794"/>
      <c r="AT143" s="257"/>
      <c r="AU143" s="794"/>
      <c r="AV143" s="794"/>
      <c r="AW143" s="259"/>
      <c r="AX143" s="794"/>
      <c r="AY143" s="794"/>
      <c r="AZ143" s="794"/>
      <c r="BA143" s="794"/>
      <c r="BB143" s="257"/>
      <c r="BC143" s="794"/>
      <c r="BD143" s="794"/>
      <c r="BE143" s="259"/>
      <c r="BF143" s="794"/>
      <c r="BG143" s="794"/>
      <c r="BH143" s="794"/>
      <c r="BI143" s="794"/>
      <c r="BJ143" s="257"/>
      <c r="BK143" s="794"/>
      <c r="BL143" s="794"/>
      <c r="BM143" s="259"/>
      <c r="BN143" s="794"/>
      <c r="BO143" s="794"/>
      <c r="BP143" s="794"/>
      <c r="BQ143" s="794"/>
      <c r="BR143" s="257"/>
      <c r="BS143" s="794"/>
      <c r="BT143" s="794"/>
      <c r="BU143" s="259"/>
      <c r="BV143" s="794"/>
      <c r="BW143" s="794"/>
      <c r="BX143" s="794"/>
      <c r="BY143" s="794"/>
      <c r="BZ143" s="257"/>
      <c r="CA143" s="794"/>
      <c r="CB143" s="794"/>
      <c r="CC143" s="259"/>
      <c r="CD143" s="277"/>
      <c r="CE143" s="277"/>
      <c r="CF143" s="277"/>
      <c r="CG143" s="756"/>
      <c r="CH143" s="795"/>
      <c r="CI143" s="277"/>
      <c r="CJ143" s="277"/>
      <c r="CK143" s="756"/>
      <c r="CL143" s="614"/>
      <c r="CM143" s="614"/>
      <c r="CN143" s="614"/>
      <c r="CO143" s="857"/>
      <c r="CP143" s="614"/>
      <c r="CQ143" s="614"/>
      <c r="CR143" s="614"/>
      <c r="CS143" s="857"/>
      <c r="CT143" s="614"/>
      <c r="CU143" s="807"/>
      <c r="CV143" s="807"/>
      <c r="CW143" s="857"/>
      <c r="CX143" s="807"/>
      <c r="CY143" s="807"/>
      <c r="CZ143" s="807"/>
      <c r="DA143" s="857"/>
      <c r="DB143" s="807"/>
      <c r="DC143" s="807"/>
      <c r="DD143" s="807"/>
      <c r="DE143" s="614"/>
      <c r="DF143" s="285"/>
      <c r="DG143" s="803"/>
      <c r="DH143" s="803"/>
      <c r="DI143" s="803"/>
      <c r="DJ143" s="1029"/>
      <c r="DK143" s="1181"/>
      <c r="DL143" s="1169"/>
      <c r="DM143" s="1169"/>
      <c r="DN143" s="1029"/>
      <c r="DO143" s="963"/>
      <c r="DP143" s="963"/>
      <c r="DQ143" s="963"/>
      <c r="DR143" s="1029"/>
      <c r="DS143" s="1046"/>
      <c r="DT143" s="925"/>
      <c r="DU143" s="925"/>
    </row>
    <row r="144" spans="1:127" hidden="1" outlineLevel="1">
      <c r="A144" s="387" t="s">
        <v>68</v>
      </c>
      <c r="B144" s="253"/>
      <c r="C144" s="790"/>
      <c r="D144" s="790"/>
      <c r="E144" s="252"/>
      <c r="F144" s="253"/>
      <c r="G144" s="790"/>
      <c r="H144" s="790"/>
      <c r="I144" s="252"/>
      <c r="J144" s="790"/>
      <c r="K144" s="790"/>
      <c r="L144" s="790"/>
      <c r="M144" s="790"/>
      <c r="N144" s="253"/>
      <c r="O144" s="790"/>
      <c r="P144" s="790"/>
      <c r="Q144" s="252"/>
      <c r="R144" s="790"/>
      <c r="S144" s="790"/>
      <c r="T144" s="790"/>
      <c r="U144" s="790"/>
      <c r="V144" s="253"/>
      <c r="W144" s="790"/>
      <c r="X144" s="790"/>
      <c r="Y144" s="252"/>
      <c r="Z144" s="790"/>
      <c r="AA144" s="790"/>
      <c r="AB144" s="790"/>
      <c r="AC144" s="790"/>
      <c r="AD144" s="253"/>
      <c r="AE144" s="790"/>
      <c r="AF144" s="790"/>
      <c r="AG144" s="252"/>
      <c r="AH144" s="790"/>
      <c r="AI144" s="790"/>
      <c r="AJ144" s="790"/>
      <c r="AK144" s="790"/>
      <c r="AL144" s="253"/>
      <c r="AM144" s="790"/>
      <c r="AN144" s="790"/>
      <c r="AO144" s="252"/>
      <c r="AP144" s="790"/>
      <c r="AQ144" s="790"/>
      <c r="AR144" s="790"/>
      <c r="AS144" s="790"/>
      <c r="AT144" s="253"/>
      <c r="AU144" s="790"/>
      <c r="AV144" s="790"/>
      <c r="AW144" s="252"/>
      <c r="AX144" s="790"/>
      <c r="AY144" s="790"/>
      <c r="AZ144" s="790"/>
      <c r="BA144" s="790"/>
      <c r="BB144" s="253"/>
      <c r="BC144" s="790"/>
      <c r="BD144" s="790"/>
      <c r="BE144" s="252"/>
      <c r="BF144" s="790"/>
      <c r="BG144" s="790"/>
      <c r="BH144" s="790"/>
      <c r="BI144" s="790"/>
      <c r="BJ144" s="253"/>
      <c r="BK144" s="790"/>
      <c r="BL144" s="790"/>
      <c r="BM144" s="252"/>
      <c r="BN144" s="790"/>
      <c r="BO144" s="790"/>
      <c r="BP144" s="790"/>
      <c r="BQ144" s="790"/>
      <c r="BR144" s="253"/>
      <c r="BS144" s="790"/>
      <c r="BT144" s="790"/>
      <c r="BU144" s="252"/>
      <c r="BV144" s="790"/>
      <c r="BW144" s="790"/>
      <c r="BX144" s="790"/>
      <c r="BY144" s="790"/>
      <c r="BZ144" s="253"/>
      <c r="CA144" s="790"/>
      <c r="CB144" s="790"/>
      <c r="CC144" s="252"/>
      <c r="CD144" s="792">
        <f t="shared" ref="CD144:DC144" si="53">+CD139+CD142</f>
        <v>1855</v>
      </c>
      <c r="CE144" s="792">
        <f t="shared" si="53"/>
        <v>2523</v>
      </c>
      <c r="CF144" s="792">
        <f t="shared" si="53"/>
        <v>2650</v>
      </c>
      <c r="CG144" s="760">
        <f t="shared" si="53"/>
        <v>2916</v>
      </c>
      <c r="CH144" s="792">
        <f t="shared" si="53"/>
        <v>3033</v>
      </c>
      <c r="CI144" s="792">
        <f t="shared" si="53"/>
        <v>2982</v>
      </c>
      <c r="CJ144" s="792">
        <f t="shared" si="53"/>
        <v>3601</v>
      </c>
      <c r="CK144" s="760">
        <f t="shared" si="53"/>
        <v>3372</v>
      </c>
      <c r="CL144" s="805">
        <f t="shared" si="53"/>
        <v>3409</v>
      </c>
      <c r="CM144" s="805">
        <f t="shared" si="53"/>
        <v>3620</v>
      </c>
      <c r="CN144" s="805">
        <f t="shared" si="53"/>
        <v>3488</v>
      </c>
      <c r="CO144" s="770">
        <f t="shared" si="53"/>
        <v>3416</v>
      </c>
      <c r="CP144" s="805">
        <f t="shared" si="53"/>
        <v>2988</v>
      </c>
      <c r="CQ144" s="805">
        <f t="shared" si="53"/>
        <v>3137</v>
      </c>
      <c r="CR144" s="805">
        <f t="shared" si="53"/>
        <v>3054</v>
      </c>
      <c r="CS144" s="770">
        <f t="shared" si="53"/>
        <v>2903</v>
      </c>
      <c r="CT144" s="805">
        <f t="shared" si="53"/>
        <v>2755</v>
      </c>
      <c r="CU144" s="805">
        <f t="shared" si="53"/>
        <v>3207</v>
      </c>
      <c r="CV144" s="805">
        <f t="shared" si="53"/>
        <v>2878</v>
      </c>
      <c r="CW144" s="770">
        <f t="shared" si="53"/>
        <v>3335</v>
      </c>
      <c r="CX144" s="805">
        <f t="shared" si="53"/>
        <v>3244</v>
      </c>
      <c r="CY144" s="805">
        <f t="shared" si="53"/>
        <v>3624</v>
      </c>
      <c r="CZ144" s="805">
        <f t="shared" si="53"/>
        <v>3831</v>
      </c>
      <c r="DA144" s="770">
        <f t="shared" si="53"/>
        <v>1078</v>
      </c>
      <c r="DB144" s="805">
        <f t="shared" si="53"/>
        <v>2897</v>
      </c>
      <c r="DC144" s="805">
        <f t="shared" si="53"/>
        <v>3198</v>
      </c>
      <c r="DD144" s="805">
        <f>+DD139+DD142</f>
        <v>3436</v>
      </c>
      <c r="DE144" s="805">
        <f>+DE139+DE142</f>
        <v>4254</v>
      </c>
      <c r="DF144" s="1145"/>
      <c r="DG144" s="805"/>
      <c r="DH144" s="805"/>
      <c r="DI144" s="805"/>
      <c r="DJ144" s="1028"/>
      <c r="DK144" s="1047"/>
      <c r="DL144" s="962"/>
      <c r="DM144" s="962"/>
      <c r="DN144" s="1028"/>
      <c r="DO144" s="962"/>
      <c r="DP144" s="962"/>
      <c r="DQ144" s="962"/>
      <c r="DR144" s="1028"/>
      <c r="DS144" s="1047"/>
      <c r="DT144" s="924"/>
      <c r="DU144" s="924"/>
    </row>
    <row r="145" spans="1:126" hidden="1" outlineLevel="1">
      <c r="A145" s="387" t="s">
        <v>69</v>
      </c>
      <c r="B145" s="253"/>
      <c r="C145" s="790"/>
      <c r="D145" s="790"/>
      <c r="E145" s="252"/>
      <c r="F145" s="253"/>
      <c r="G145" s="790"/>
      <c r="H145" s="790"/>
      <c r="I145" s="252"/>
      <c r="J145" s="790"/>
      <c r="K145" s="790"/>
      <c r="L145" s="790"/>
      <c r="M145" s="790"/>
      <c r="N145" s="253"/>
      <c r="O145" s="790"/>
      <c r="P145" s="790"/>
      <c r="Q145" s="252"/>
      <c r="R145" s="790"/>
      <c r="S145" s="790"/>
      <c r="T145" s="790"/>
      <c r="U145" s="790"/>
      <c r="V145" s="253"/>
      <c r="W145" s="790"/>
      <c r="X145" s="790"/>
      <c r="Y145" s="252"/>
      <c r="Z145" s="790"/>
      <c r="AA145" s="790"/>
      <c r="AB145" s="790"/>
      <c r="AC145" s="790"/>
      <c r="AD145" s="253"/>
      <c r="AE145" s="790"/>
      <c r="AF145" s="790"/>
      <c r="AG145" s="252"/>
      <c r="AH145" s="790"/>
      <c r="AI145" s="790"/>
      <c r="AJ145" s="790"/>
      <c r="AK145" s="790"/>
      <c r="AL145" s="253"/>
      <c r="AM145" s="790"/>
      <c r="AN145" s="790"/>
      <c r="AO145" s="252"/>
      <c r="AP145" s="790"/>
      <c r="AQ145" s="790"/>
      <c r="AR145" s="790"/>
      <c r="AS145" s="790"/>
      <c r="AT145" s="253"/>
      <c r="AU145" s="790"/>
      <c r="AV145" s="790"/>
      <c r="AW145" s="252"/>
      <c r="AX145" s="790"/>
      <c r="AY145" s="790"/>
      <c r="AZ145" s="790"/>
      <c r="BA145" s="790"/>
      <c r="BB145" s="253"/>
      <c r="BC145" s="790"/>
      <c r="BD145" s="790"/>
      <c r="BE145" s="252"/>
      <c r="BF145" s="790"/>
      <c r="BG145" s="790"/>
      <c r="BH145" s="790"/>
      <c r="BI145" s="790"/>
      <c r="BJ145" s="253"/>
      <c r="BK145" s="790"/>
      <c r="BL145" s="790"/>
      <c r="BM145" s="252"/>
      <c r="BN145" s="790"/>
      <c r="BO145" s="790"/>
      <c r="BP145" s="790"/>
      <c r="BQ145" s="790"/>
      <c r="BR145" s="253"/>
      <c r="BS145" s="790"/>
      <c r="BT145" s="790"/>
      <c r="BU145" s="252"/>
      <c r="BV145" s="790"/>
      <c r="BW145" s="790"/>
      <c r="BX145" s="790"/>
      <c r="BY145" s="790"/>
      <c r="BZ145" s="253"/>
      <c r="CA145" s="790"/>
      <c r="CB145" s="790"/>
      <c r="CC145" s="252"/>
      <c r="CD145" s="793"/>
      <c r="CE145" s="793"/>
      <c r="CF145" s="793"/>
      <c r="CG145" s="755"/>
      <c r="CH145" s="793"/>
      <c r="CI145" s="793"/>
      <c r="CJ145" s="415"/>
      <c r="CK145" s="761"/>
      <c r="CL145" s="809"/>
      <c r="CM145" s="809"/>
      <c r="CN145" s="809"/>
      <c r="CO145" s="774"/>
      <c r="CP145" s="809"/>
      <c r="CQ145" s="809"/>
      <c r="CR145" s="809"/>
      <c r="CS145" s="774"/>
      <c r="CT145" s="809"/>
      <c r="CU145" s="809"/>
      <c r="CV145" s="809"/>
      <c r="CW145" s="774"/>
      <c r="CX145" s="809">
        <v>-8</v>
      </c>
      <c r="CY145" s="809">
        <v>27</v>
      </c>
      <c r="CZ145" s="809">
        <v>-25</v>
      </c>
      <c r="DA145" s="774">
        <v>-48</v>
      </c>
      <c r="DB145" s="809">
        <v>11</v>
      </c>
      <c r="DC145" s="809">
        <v>-10</v>
      </c>
      <c r="DD145" s="809">
        <v>-45</v>
      </c>
      <c r="DE145" s="809">
        <v>-1793</v>
      </c>
      <c r="DF145" s="1150"/>
      <c r="DG145" s="809"/>
      <c r="DH145" s="809"/>
      <c r="DI145" s="809"/>
      <c r="DJ145" s="1033"/>
      <c r="DK145" s="1171"/>
      <c r="DL145" s="1132"/>
      <c r="DM145" s="1132"/>
      <c r="DN145" s="1033"/>
      <c r="DO145" s="1132"/>
      <c r="DP145" s="1132"/>
      <c r="DQ145" s="1132"/>
      <c r="DR145" s="1033"/>
      <c r="DS145" s="1048"/>
      <c r="DT145" s="932"/>
      <c r="DU145" s="932"/>
    </row>
    <row r="146" spans="1:126" s="21" customFormat="1" hidden="1" outlineLevel="1">
      <c r="A146" s="386" t="s">
        <v>43</v>
      </c>
      <c r="B146" s="261"/>
      <c r="C146" s="262"/>
      <c r="D146" s="262"/>
      <c r="E146" s="263"/>
      <c r="F146" s="261"/>
      <c r="G146" s="262"/>
      <c r="H146" s="262"/>
      <c r="I146" s="263"/>
      <c r="J146" s="262"/>
      <c r="K146" s="262"/>
      <c r="L146" s="262"/>
      <c r="M146" s="262"/>
      <c r="N146" s="261"/>
      <c r="O146" s="262"/>
      <c r="P146" s="262"/>
      <c r="Q146" s="263"/>
      <c r="R146" s="262"/>
      <c r="S146" s="262"/>
      <c r="T146" s="262"/>
      <c r="U146" s="262"/>
      <c r="V146" s="261"/>
      <c r="W146" s="262"/>
      <c r="X146" s="262"/>
      <c r="Y146" s="263"/>
      <c r="Z146" s="262"/>
      <c r="AA146" s="262"/>
      <c r="AB146" s="262"/>
      <c r="AC146" s="262"/>
      <c r="AD146" s="261"/>
      <c r="AE146" s="262"/>
      <c r="AF146" s="262"/>
      <c r="AG146" s="263"/>
      <c r="AH146" s="262"/>
      <c r="AI146" s="262"/>
      <c r="AJ146" s="262"/>
      <c r="AK146" s="262"/>
      <c r="AL146" s="261"/>
      <c r="AM146" s="262"/>
      <c r="AN146" s="262"/>
      <c r="AO146" s="263"/>
      <c r="AP146" s="262"/>
      <c r="AQ146" s="262"/>
      <c r="AR146" s="262"/>
      <c r="AS146" s="262"/>
      <c r="AT146" s="261"/>
      <c r="AU146" s="262"/>
      <c r="AV146" s="262"/>
      <c r="AW146" s="263"/>
      <c r="AX146" s="262"/>
      <c r="AY146" s="262"/>
      <c r="AZ146" s="262"/>
      <c r="BA146" s="262"/>
      <c r="BB146" s="261"/>
      <c r="BC146" s="262"/>
      <c r="BD146" s="262"/>
      <c r="BE146" s="263"/>
      <c r="BF146" s="262"/>
      <c r="BG146" s="262"/>
      <c r="BH146" s="262"/>
      <c r="BI146" s="262"/>
      <c r="BJ146" s="261"/>
      <c r="BK146" s="262"/>
      <c r="BL146" s="262"/>
      <c r="BM146" s="263"/>
      <c r="BN146" s="262"/>
      <c r="BO146" s="262"/>
      <c r="BP146" s="262"/>
      <c r="BQ146" s="262"/>
      <c r="BR146" s="261"/>
      <c r="BS146" s="262"/>
      <c r="BT146" s="262"/>
      <c r="BU146" s="263"/>
      <c r="BV146" s="262"/>
      <c r="BW146" s="262"/>
      <c r="BX146" s="262"/>
      <c r="BY146" s="262"/>
      <c r="BZ146" s="261"/>
      <c r="CA146" s="262"/>
      <c r="CB146" s="262"/>
      <c r="CC146" s="263"/>
      <c r="CD146" s="796">
        <f t="shared" ref="CD146:DC146" si="54">+CD144+CD145</f>
        <v>1855</v>
      </c>
      <c r="CE146" s="796">
        <f t="shared" si="54"/>
        <v>2523</v>
      </c>
      <c r="CF146" s="796">
        <f t="shared" si="54"/>
        <v>2650</v>
      </c>
      <c r="CG146" s="751">
        <f t="shared" si="54"/>
        <v>2916</v>
      </c>
      <c r="CH146" s="796">
        <f t="shared" si="54"/>
        <v>3033</v>
      </c>
      <c r="CI146" s="796">
        <f t="shared" si="54"/>
        <v>2982</v>
      </c>
      <c r="CJ146" s="796">
        <f t="shared" si="54"/>
        <v>3601</v>
      </c>
      <c r="CK146" s="751">
        <f t="shared" si="54"/>
        <v>3372</v>
      </c>
      <c r="CL146" s="806">
        <f t="shared" si="54"/>
        <v>3409</v>
      </c>
      <c r="CM146" s="806">
        <f t="shared" si="54"/>
        <v>3620</v>
      </c>
      <c r="CN146" s="806">
        <f t="shared" si="54"/>
        <v>3488</v>
      </c>
      <c r="CO146" s="771">
        <f t="shared" si="54"/>
        <v>3416</v>
      </c>
      <c r="CP146" s="806">
        <f t="shared" si="54"/>
        <v>2988</v>
      </c>
      <c r="CQ146" s="806">
        <f t="shared" si="54"/>
        <v>3137</v>
      </c>
      <c r="CR146" s="806">
        <f t="shared" si="54"/>
        <v>3054</v>
      </c>
      <c r="CS146" s="771">
        <f t="shared" si="54"/>
        <v>2903</v>
      </c>
      <c r="CT146" s="806">
        <f t="shared" si="54"/>
        <v>2755</v>
      </c>
      <c r="CU146" s="806">
        <f t="shared" si="54"/>
        <v>3207</v>
      </c>
      <c r="CV146" s="806">
        <f t="shared" si="54"/>
        <v>2878</v>
      </c>
      <c r="CW146" s="771">
        <f t="shared" si="54"/>
        <v>3335</v>
      </c>
      <c r="CX146" s="806">
        <f t="shared" si="54"/>
        <v>3236</v>
      </c>
      <c r="CY146" s="806">
        <f t="shared" si="54"/>
        <v>3651</v>
      </c>
      <c r="CZ146" s="806">
        <f t="shared" si="54"/>
        <v>3806</v>
      </c>
      <c r="DA146" s="771">
        <f t="shared" si="54"/>
        <v>1030</v>
      </c>
      <c r="DB146" s="806">
        <f t="shared" si="54"/>
        <v>2908</v>
      </c>
      <c r="DC146" s="806">
        <f t="shared" si="54"/>
        <v>3188</v>
      </c>
      <c r="DD146" s="806">
        <f>+DD144+DD145</f>
        <v>3391</v>
      </c>
      <c r="DE146" s="806">
        <f>+DE144+DE145</f>
        <v>2461</v>
      </c>
      <c r="DF146" s="1146"/>
      <c r="DG146" s="806"/>
      <c r="DH146" s="806"/>
      <c r="DI146" s="806"/>
      <c r="DJ146" s="1030"/>
      <c r="DK146" s="1164"/>
      <c r="DL146" s="1125"/>
      <c r="DM146" s="1125"/>
      <c r="DN146" s="1030"/>
      <c r="DO146" s="1125"/>
      <c r="DP146" s="1125"/>
      <c r="DQ146" s="1125"/>
      <c r="DR146" s="1030"/>
      <c r="DS146" s="1041"/>
      <c r="DT146" s="926"/>
      <c r="DU146" s="926"/>
      <c r="DV146" s="958"/>
    </row>
    <row r="147" spans="1:126" s="21" customFormat="1" hidden="1" outlineLevel="1">
      <c r="A147" s="252" t="s">
        <v>44</v>
      </c>
      <c r="B147" s="261"/>
      <c r="C147" s="262"/>
      <c r="D147" s="262"/>
      <c r="E147" s="263"/>
      <c r="F147" s="261"/>
      <c r="G147" s="262"/>
      <c r="H147" s="262"/>
      <c r="I147" s="263"/>
      <c r="J147" s="262"/>
      <c r="K147" s="262"/>
      <c r="L147" s="262"/>
      <c r="M147" s="262"/>
      <c r="N147" s="261"/>
      <c r="O147" s="262"/>
      <c r="P147" s="262"/>
      <c r="Q147" s="263"/>
      <c r="R147" s="262"/>
      <c r="S147" s="262"/>
      <c r="T147" s="262"/>
      <c r="U147" s="262"/>
      <c r="V147" s="261"/>
      <c r="W147" s="262"/>
      <c r="X147" s="262"/>
      <c r="Y147" s="263"/>
      <c r="Z147" s="262"/>
      <c r="AA147" s="262"/>
      <c r="AB147" s="262"/>
      <c r="AC147" s="262"/>
      <c r="AD147" s="261"/>
      <c r="AE147" s="262"/>
      <c r="AF147" s="262"/>
      <c r="AG147" s="263"/>
      <c r="AH147" s="262"/>
      <c r="AI147" s="262"/>
      <c r="AJ147" s="262"/>
      <c r="AK147" s="262"/>
      <c r="AL147" s="261"/>
      <c r="AM147" s="262"/>
      <c r="AN147" s="262"/>
      <c r="AO147" s="263"/>
      <c r="AP147" s="262"/>
      <c r="AQ147" s="262"/>
      <c r="AR147" s="262"/>
      <c r="AS147" s="262"/>
      <c r="AT147" s="261"/>
      <c r="AU147" s="262"/>
      <c r="AV147" s="262"/>
      <c r="AW147" s="263"/>
      <c r="AX147" s="262"/>
      <c r="AY147" s="262"/>
      <c r="AZ147" s="262"/>
      <c r="BA147" s="262"/>
      <c r="BB147" s="261"/>
      <c r="BC147" s="262"/>
      <c r="BD147" s="262"/>
      <c r="BE147" s="263"/>
      <c r="BF147" s="262"/>
      <c r="BG147" s="262"/>
      <c r="BH147" s="262"/>
      <c r="BI147" s="262"/>
      <c r="BJ147" s="261"/>
      <c r="BK147" s="262"/>
      <c r="BL147" s="262"/>
      <c r="BM147" s="263"/>
      <c r="BN147" s="262"/>
      <c r="BO147" s="262"/>
      <c r="BP147" s="262"/>
      <c r="BQ147" s="262"/>
      <c r="BR147" s="261"/>
      <c r="BS147" s="262"/>
      <c r="BT147" s="262"/>
      <c r="BU147" s="263"/>
      <c r="BV147" s="262"/>
      <c r="BW147" s="262"/>
      <c r="BX147" s="262"/>
      <c r="BY147" s="262"/>
      <c r="BZ147" s="261"/>
      <c r="CA147" s="262"/>
      <c r="CB147" s="262"/>
      <c r="CC147" s="263"/>
      <c r="CD147" s="797">
        <f t="shared" ref="CD147:DE147" si="55">+CD144/CD108</f>
        <v>0.12123390628063525</v>
      </c>
      <c r="CE147" s="797">
        <f t="shared" si="55"/>
        <v>0.14475043029259896</v>
      </c>
      <c r="CF147" s="797">
        <f t="shared" si="55"/>
        <v>0.14935467508313138</v>
      </c>
      <c r="CG147" s="846">
        <f t="shared" si="55"/>
        <v>0.15030153084892531</v>
      </c>
      <c r="CH147" s="797">
        <f t="shared" si="55"/>
        <v>0.16643801788948032</v>
      </c>
      <c r="CI147" s="797">
        <f t="shared" si="55"/>
        <v>0.1494661921708185</v>
      </c>
      <c r="CJ147" s="797">
        <f t="shared" si="55"/>
        <v>0.1736342157288201</v>
      </c>
      <c r="CK147" s="846">
        <f t="shared" si="55"/>
        <v>0.151278600269179</v>
      </c>
      <c r="CL147" s="803">
        <f t="shared" si="55"/>
        <v>0.15318594409993708</v>
      </c>
      <c r="CM147" s="803">
        <f t="shared" si="55"/>
        <v>0.1544566284080727</v>
      </c>
      <c r="CN147" s="803">
        <f t="shared" si="55"/>
        <v>0.15787091518059201</v>
      </c>
      <c r="CO147" s="848">
        <f t="shared" si="55"/>
        <v>0.15016704765254088</v>
      </c>
      <c r="CP147" s="803">
        <f t="shared" si="55"/>
        <v>0.14772626145768444</v>
      </c>
      <c r="CQ147" s="803">
        <f t="shared" si="55"/>
        <v>0.14361580368996932</v>
      </c>
      <c r="CR147" s="803">
        <f t="shared" si="55"/>
        <v>0.14859867652783185</v>
      </c>
      <c r="CS147" s="848">
        <f t="shared" si="55"/>
        <v>0.13650898147277343</v>
      </c>
      <c r="CT147" s="803">
        <f t="shared" si="55"/>
        <v>0.12860010269336694</v>
      </c>
      <c r="CU147" s="803">
        <f t="shared" si="55"/>
        <v>0.13735651875963681</v>
      </c>
      <c r="CV147" s="803">
        <f t="shared" si="55"/>
        <v>0.12200084781687155</v>
      </c>
      <c r="CW147" s="848">
        <f t="shared" si="55"/>
        <v>0.13150630914826497</v>
      </c>
      <c r="CX147" s="803">
        <f t="shared" si="55"/>
        <v>0.13540927495095378</v>
      </c>
      <c r="CY147" s="803">
        <f t="shared" si="55"/>
        <v>0.14443425929616197</v>
      </c>
      <c r="CZ147" s="803">
        <f t="shared" si="55"/>
        <v>0.15371960516812455</v>
      </c>
      <c r="DA147" s="848">
        <f t="shared" si="55"/>
        <v>4.3114826220853497E-2</v>
      </c>
      <c r="DB147" s="803">
        <f t="shared" si="55"/>
        <v>0.12902507460027612</v>
      </c>
      <c r="DC147" s="803">
        <f t="shared" si="55"/>
        <v>0.13018522287807857</v>
      </c>
      <c r="DD147" s="803">
        <f t="shared" si="55"/>
        <v>0.13295670007352087</v>
      </c>
      <c r="DE147" s="803">
        <f t="shared" si="55"/>
        <v>0.149289349008598</v>
      </c>
      <c r="DF147" s="1148"/>
      <c r="DG147" s="803"/>
      <c r="DH147" s="803"/>
      <c r="DI147" s="803"/>
      <c r="DJ147" s="1031"/>
      <c r="DK147" s="1046"/>
      <c r="DL147" s="963"/>
      <c r="DM147" s="963"/>
      <c r="DN147" s="1031"/>
      <c r="DO147" s="963"/>
      <c r="DP147" s="963"/>
      <c r="DQ147" s="963"/>
      <c r="DR147" s="1031"/>
      <c r="DS147" s="1045"/>
      <c r="DT147" s="931"/>
      <c r="DU147" s="931"/>
      <c r="DV147" s="958"/>
    </row>
    <row r="148" spans="1:126" s="21" customFormat="1" hidden="1" outlineLevel="1">
      <c r="A148" s="252" t="s">
        <v>109</v>
      </c>
      <c r="B148" s="261"/>
      <c r="C148" s="262"/>
      <c r="D148" s="262"/>
      <c r="E148" s="263"/>
      <c r="F148" s="261"/>
      <c r="G148" s="262"/>
      <c r="H148" s="262"/>
      <c r="I148" s="263"/>
      <c r="J148" s="262"/>
      <c r="K148" s="262"/>
      <c r="L148" s="262"/>
      <c r="M148" s="262"/>
      <c r="N148" s="261"/>
      <c r="O148" s="262"/>
      <c r="P148" s="262"/>
      <c r="Q148" s="263"/>
      <c r="R148" s="262"/>
      <c r="S148" s="262"/>
      <c r="T148" s="262"/>
      <c r="U148" s="262"/>
      <c r="V148" s="261"/>
      <c r="W148" s="262"/>
      <c r="X148" s="262"/>
      <c r="Y148" s="263"/>
      <c r="Z148" s="262"/>
      <c r="AA148" s="262"/>
      <c r="AB148" s="262"/>
      <c r="AC148" s="262"/>
      <c r="AD148" s="261"/>
      <c r="AE148" s="262"/>
      <c r="AF148" s="262"/>
      <c r="AG148" s="263"/>
      <c r="AH148" s="262"/>
      <c r="AI148" s="262"/>
      <c r="AJ148" s="262"/>
      <c r="AK148" s="262"/>
      <c r="AL148" s="261"/>
      <c r="AM148" s="262"/>
      <c r="AN148" s="262"/>
      <c r="AO148" s="263"/>
      <c r="AP148" s="262"/>
      <c r="AQ148" s="262"/>
      <c r="AR148" s="262"/>
      <c r="AS148" s="262"/>
      <c r="AT148" s="261"/>
      <c r="AU148" s="262"/>
      <c r="AV148" s="262"/>
      <c r="AW148" s="263"/>
      <c r="AX148" s="262"/>
      <c r="AY148" s="262"/>
      <c r="AZ148" s="262"/>
      <c r="BA148" s="262"/>
      <c r="BB148" s="261"/>
      <c r="BC148" s="262"/>
      <c r="BD148" s="262"/>
      <c r="BE148" s="263"/>
      <c r="BF148" s="262"/>
      <c r="BG148" s="262"/>
      <c r="BH148" s="262"/>
      <c r="BI148" s="262"/>
      <c r="BJ148" s="261"/>
      <c r="BK148" s="262"/>
      <c r="BL148" s="262"/>
      <c r="BM148" s="263"/>
      <c r="BN148" s="262"/>
      <c r="BO148" s="262"/>
      <c r="BP148" s="262"/>
      <c r="BQ148" s="262"/>
      <c r="BR148" s="261"/>
      <c r="BS148" s="262"/>
      <c r="BT148" s="262"/>
      <c r="BU148" s="263"/>
      <c r="BV148" s="262"/>
      <c r="BW148" s="262"/>
      <c r="BX148" s="262"/>
      <c r="BY148" s="262"/>
      <c r="BZ148" s="261"/>
      <c r="CA148" s="262"/>
      <c r="CB148" s="262"/>
      <c r="CC148" s="263"/>
      <c r="CD148" s="792">
        <f>+CD146-CD149</f>
        <v>1854</v>
      </c>
      <c r="CE148" s="792">
        <v>2520</v>
      </c>
      <c r="CF148" s="792">
        <v>2641</v>
      </c>
      <c r="CG148" s="760">
        <f>CG144-CG149</f>
        <v>2906</v>
      </c>
      <c r="CH148" s="792">
        <f>+CH146-CH149</f>
        <v>3023</v>
      </c>
      <c r="CI148" s="792">
        <f>+CI146-CI149</f>
        <v>2976</v>
      </c>
      <c r="CJ148" s="792">
        <f>+CJ146-CJ149</f>
        <v>3596</v>
      </c>
      <c r="CK148" s="760">
        <f>+CK146-CK149</f>
        <v>3368</v>
      </c>
      <c r="CL148" s="805">
        <v>3406</v>
      </c>
      <c r="CM148" s="805">
        <f>+CM146-CM149</f>
        <v>3617</v>
      </c>
      <c r="CN148" s="805">
        <f>+CN146-CN149</f>
        <v>3484</v>
      </c>
      <c r="CO148" s="770">
        <f>+CO146-CO149</f>
        <v>3413</v>
      </c>
      <c r="CP148" s="805">
        <v>2986</v>
      </c>
      <c r="CQ148" s="805">
        <v>3133</v>
      </c>
      <c r="CR148" s="805">
        <v>3051</v>
      </c>
      <c r="CS148" s="770">
        <v>2902</v>
      </c>
      <c r="CT148" s="805">
        <v>2754</v>
      </c>
      <c r="CU148" s="805">
        <v>3204</v>
      </c>
      <c r="CV148" s="805">
        <v>2878</v>
      </c>
      <c r="CW148" s="770">
        <v>3333</v>
      </c>
      <c r="CX148" s="805">
        <v>3234</v>
      </c>
      <c r="CY148" s="805">
        <v>3648</v>
      </c>
      <c r="CZ148" s="805">
        <v>3805</v>
      </c>
      <c r="DA148" s="770">
        <v>1030</v>
      </c>
      <c r="DB148" s="805">
        <v>2907</v>
      </c>
      <c r="DC148" s="805">
        <v>3185</v>
      </c>
      <c r="DD148" s="805">
        <v>3389</v>
      </c>
      <c r="DE148" s="805">
        <v>2450</v>
      </c>
      <c r="DF148" s="1145"/>
      <c r="DG148" s="805"/>
      <c r="DH148" s="805"/>
      <c r="DI148" s="805"/>
      <c r="DJ148" s="1029"/>
      <c r="DK148" s="1047"/>
      <c r="DL148" s="962"/>
      <c r="DM148" s="962"/>
      <c r="DN148" s="1029"/>
      <c r="DO148" s="962"/>
      <c r="DP148" s="962"/>
      <c r="DQ148" s="962"/>
      <c r="DR148" s="1029"/>
      <c r="DS148" s="1040"/>
      <c r="DT148" s="925"/>
      <c r="DU148" s="925"/>
      <c r="DV148" s="958"/>
    </row>
    <row r="149" spans="1:126" s="21" customFormat="1" hidden="1" outlineLevel="1">
      <c r="A149" s="252" t="s">
        <v>108</v>
      </c>
      <c r="B149" s="261"/>
      <c r="C149" s="262"/>
      <c r="D149" s="262"/>
      <c r="E149" s="263"/>
      <c r="F149" s="261"/>
      <c r="G149" s="262"/>
      <c r="H149" s="262"/>
      <c r="I149" s="263"/>
      <c r="J149" s="262"/>
      <c r="K149" s="262"/>
      <c r="L149" s="262"/>
      <c r="M149" s="262"/>
      <c r="N149" s="261"/>
      <c r="O149" s="262"/>
      <c r="P149" s="262"/>
      <c r="Q149" s="263"/>
      <c r="R149" s="262"/>
      <c r="S149" s="262"/>
      <c r="T149" s="262"/>
      <c r="U149" s="262"/>
      <c r="V149" s="261"/>
      <c r="W149" s="262"/>
      <c r="X149" s="262"/>
      <c r="Y149" s="263"/>
      <c r="Z149" s="262"/>
      <c r="AA149" s="262"/>
      <c r="AB149" s="262"/>
      <c r="AC149" s="262"/>
      <c r="AD149" s="261"/>
      <c r="AE149" s="262"/>
      <c r="AF149" s="262"/>
      <c r="AG149" s="263"/>
      <c r="AH149" s="262"/>
      <c r="AI149" s="262"/>
      <c r="AJ149" s="262"/>
      <c r="AK149" s="262"/>
      <c r="AL149" s="261"/>
      <c r="AM149" s="262"/>
      <c r="AN149" s="262"/>
      <c r="AO149" s="263"/>
      <c r="AP149" s="262"/>
      <c r="AQ149" s="262"/>
      <c r="AR149" s="262"/>
      <c r="AS149" s="262"/>
      <c r="AT149" s="261"/>
      <c r="AU149" s="262"/>
      <c r="AV149" s="262"/>
      <c r="AW149" s="263"/>
      <c r="AX149" s="262"/>
      <c r="AY149" s="262"/>
      <c r="AZ149" s="262"/>
      <c r="BA149" s="262"/>
      <c r="BB149" s="261"/>
      <c r="BC149" s="262"/>
      <c r="BD149" s="262"/>
      <c r="BE149" s="263"/>
      <c r="BF149" s="262"/>
      <c r="BG149" s="262"/>
      <c r="BH149" s="262"/>
      <c r="BI149" s="262"/>
      <c r="BJ149" s="261"/>
      <c r="BK149" s="262"/>
      <c r="BL149" s="262"/>
      <c r="BM149" s="263"/>
      <c r="BN149" s="262"/>
      <c r="BO149" s="262"/>
      <c r="BP149" s="262"/>
      <c r="BQ149" s="262"/>
      <c r="BR149" s="261"/>
      <c r="BS149" s="262"/>
      <c r="BT149" s="262"/>
      <c r="BU149" s="263"/>
      <c r="BV149" s="262"/>
      <c r="BW149" s="262"/>
      <c r="BX149" s="262"/>
      <c r="BY149" s="262"/>
      <c r="BZ149" s="261"/>
      <c r="CA149" s="262"/>
      <c r="CB149" s="262"/>
      <c r="CC149" s="263"/>
      <c r="CD149" s="792">
        <v>1</v>
      </c>
      <c r="CE149" s="792">
        <v>3</v>
      </c>
      <c r="CF149" s="792">
        <v>9</v>
      </c>
      <c r="CG149" s="760">
        <v>10</v>
      </c>
      <c r="CH149" s="792">
        <v>10</v>
      </c>
      <c r="CI149" s="792">
        <v>6</v>
      </c>
      <c r="CJ149" s="411">
        <v>5</v>
      </c>
      <c r="CK149" s="749">
        <v>4</v>
      </c>
      <c r="CL149" s="805">
        <v>3</v>
      </c>
      <c r="CM149" s="805">
        <v>3</v>
      </c>
      <c r="CN149" s="805">
        <v>4</v>
      </c>
      <c r="CO149" s="770">
        <v>3</v>
      </c>
      <c r="CP149" s="805">
        <v>2</v>
      </c>
      <c r="CQ149" s="805">
        <v>4</v>
      </c>
      <c r="CR149" s="805">
        <v>3</v>
      </c>
      <c r="CS149" s="770">
        <v>1</v>
      </c>
      <c r="CT149" s="805">
        <v>1</v>
      </c>
      <c r="CU149" s="805">
        <v>3</v>
      </c>
      <c r="CV149" s="805">
        <v>0</v>
      </c>
      <c r="CW149" s="770">
        <v>2</v>
      </c>
      <c r="CX149" s="805">
        <v>2</v>
      </c>
      <c r="CY149" s="805">
        <v>3</v>
      </c>
      <c r="CZ149" s="805">
        <v>1</v>
      </c>
      <c r="DA149" s="770">
        <v>0</v>
      </c>
      <c r="DB149" s="805">
        <v>1</v>
      </c>
      <c r="DC149" s="805">
        <v>3</v>
      </c>
      <c r="DD149" s="805">
        <v>2</v>
      </c>
      <c r="DE149" s="805">
        <v>11</v>
      </c>
      <c r="DF149" s="1145"/>
      <c r="DG149" s="805"/>
      <c r="DH149" s="805"/>
      <c r="DI149" s="805"/>
      <c r="DJ149" s="1029"/>
      <c r="DK149" s="1047"/>
      <c r="DL149" s="962"/>
      <c r="DM149" s="962"/>
      <c r="DN149" s="1029"/>
      <c r="DO149" s="962"/>
      <c r="DP149" s="962"/>
      <c r="DQ149" s="962"/>
      <c r="DR149" s="1029"/>
      <c r="DS149" s="1043"/>
      <c r="DT149" s="925"/>
      <c r="DU149" s="925"/>
      <c r="DV149" s="958"/>
    </row>
    <row r="150" spans="1:126" s="21" customFormat="1" hidden="1" outlineLevel="1">
      <c r="A150" s="263"/>
      <c r="B150" s="261"/>
      <c r="C150" s="262"/>
      <c r="D150" s="262"/>
      <c r="E150" s="263"/>
      <c r="F150" s="261"/>
      <c r="G150" s="262"/>
      <c r="H150" s="262"/>
      <c r="I150" s="263"/>
      <c r="J150" s="262"/>
      <c r="K150" s="262"/>
      <c r="L150" s="262"/>
      <c r="M150" s="262"/>
      <c r="N150" s="261"/>
      <c r="O150" s="262"/>
      <c r="P150" s="262"/>
      <c r="Q150" s="263"/>
      <c r="R150" s="262"/>
      <c r="S150" s="262"/>
      <c r="T150" s="262"/>
      <c r="U150" s="262"/>
      <c r="V150" s="261"/>
      <c r="W150" s="262"/>
      <c r="X150" s="262"/>
      <c r="Y150" s="263"/>
      <c r="Z150" s="262"/>
      <c r="AA150" s="262"/>
      <c r="AB150" s="262"/>
      <c r="AC150" s="262"/>
      <c r="AD150" s="261"/>
      <c r="AE150" s="262"/>
      <c r="AF150" s="262"/>
      <c r="AG150" s="263"/>
      <c r="AH150" s="262"/>
      <c r="AI150" s="262"/>
      <c r="AJ150" s="262"/>
      <c r="AK150" s="262"/>
      <c r="AL150" s="261"/>
      <c r="AM150" s="262"/>
      <c r="AN150" s="262"/>
      <c r="AO150" s="263"/>
      <c r="AP150" s="262"/>
      <c r="AQ150" s="262"/>
      <c r="AR150" s="262"/>
      <c r="AS150" s="262"/>
      <c r="AT150" s="261"/>
      <c r="AU150" s="262"/>
      <c r="AV150" s="262"/>
      <c r="AW150" s="263"/>
      <c r="AX150" s="262"/>
      <c r="AY150" s="262"/>
      <c r="AZ150" s="262"/>
      <c r="BA150" s="262"/>
      <c r="BB150" s="261"/>
      <c r="BC150" s="262"/>
      <c r="BD150" s="262"/>
      <c r="BE150" s="263"/>
      <c r="BF150" s="262"/>
      <c r="BG150" s="262"/>
      <c r="BH150" s="262"/>
      <c r="BI150" s="262"/>
      <c r="BJ150" s="261"/>
      <c r="BK150" s="262"/>
      <c r="BL150" s="262"/>
      <c r="BM150" s="263"/>
      <c r="BN150" s="262"/>
      <c r="BO150" s="262"/>
      <c r="BP150" s="262"/>
      <c r="BQ150" s="262"/>
      <c r="BR150" s="261"/>
      <c r="BS150" s="262"/>
      <c r="BT150" s="262"/>
      <c r="BU150" s="263"/>
      <c r="BV150" s="262"/>
      <c r="BW150" s="262"/>
      <c r="BX150" s="262"/>
      <c r="BY150" s="262"/>
      <c r="BZ150" s="261"/>
      <c r="CA150" s="262"/>
      <c r="CB150" s="262"/>
      <c r="CC150" s="263"/>
      <c r="CD150" s="278"/>
      <c r="CE150" s="278"/>
      <c r="CF150" s="278"/>
      <c r="CG150" s="877"/>
      <c r="CH150" s="278"/>
      <c r="CI150" s="278"/>
      <c r="CJ150" s="417"/>
      <c r="CK150" s="762"/>
      <c r="CL150" s="816"/>
      <c r="CM150" s="816"/>
      <c r="CN150" s="816"/>
      <c r="CO150" s="778"/>
      <c r="CP150" s="816"/>
      <c r="CQ150" s="816"/>
      <c r="CR150" s="816"/>
      <c r="CS150" s="778"/>
      <c r="CT150" s="816"/>
      <c r="CU150" s="816"/>
      <c r="CV150" s="816"/>
      <c r="CW150" s="778"/>
      <c r="CX150" s="816"/>
      <c r="CY150" s="816"/>
      <c r="CZ150" s="816"/>
      <c r="DA150" s="778"/>
      <c r="DB150" s="816"/>
      <c r="DC150" s="816"/>
      <c r="DD150" s="816"/>
      <c r="DE150" s="816"/>
      <c r="DF150" s="1154"/>
      <c r="DG150" s="816"/>
      <c r="DH150" s="816"/>
      <c r="DI150" s="816"/>
      <c r="DJ150" s="1034"/>
      <c r="DK150" s="1172"/>
      <c r="DL150" s="1133"/>
      <c r="DM150" s="1133"/>
      <c r="DN150" s="1034"/>
      <c r="DO150" s="1133"/>
      <c r="DP150" s="1133"/>
      <c r="DQ150" s="1133"/>
      <c r="DR150" s="1034"/>
      <c r="DS150" s="1049"/>
      <c r="DT150" s="933"/>
      <c r="DU150" s="933"/>
      <c r="DV150" s="958"/>
    </row>
    <row r="151" spans="1:126" hidden="1" outlineLevel="1">
      <c r="A151" s="259" t="s">
        <v>308</v>
      </c>
      <c r="B151" s="257"/>
      <c r="C151" s="794"/>
      <c r="D151" s="794"/>
      <c r="E151" s="259"/>
      <c r="F151" s="257"/>
      <c r="G151" s="794"/>
      <c r="H151" s="794"/>
      <c r="I151" s="259"/>
      <c r="J151" s="794"/>
      <c r="K151" s="794"/>
      <c r="L151" s="794"/>
      <c r="M151" s="794"/>
      <c r="N151" s="257"/>
      <c r="O151" s="794"/>
      <c r="P151" s="794"/>
      <c r="Q151" s="259"/>
      <c r="R151" s="794"/>
      <c r="S151" s="794"/>
      <c r="T151" s="794"/>
      <c r="U151" s="794"/>
      <c r="V151" s="257"/>
      <c r="W151" s="794"/>
      <c r="X151" s="794"/>
      <c r="Y151" s="259"/>
      <c r="Z151" s="794"/>
      <c r="AA151" s="794"/>
      <c r="AB151" s="794"/>
      <c r="AC151" s="794"/>
      <c r="AD151" s="257"/>
      <c r="AE151" s="794"/>
      <c r="AF151" s="794"/>
      <c r="AG151" s="259"/>
      <c r="AH151" s="794"/>
      <c r="AI151" s="794"/>
      <c r="AJ151" s="794"/>
      <c r="AK151" s="794"/>
      <c r="AL151" s="257"/>
      <c r="AM151" s="794"/>
      <c r="AN151" s="794"/>
      <c r="AO151" s="259"/>
      <c r="AP151" s="794"/>
      <c r="AQ151" s="794"/>
      <c r="AR151" s="794"/>
      <c r="AS151" s="794"/>
      <c r="AT151" s="257"/>
      <c r="AU151" s="794"/>
      <c r="AV151" s="794"/>
      <c r="AW151" s="259"/>
      <c r="AX151" s="794"/>
      <c r="AY151" s="794"/>
      <c r="AZ151" s="794"/>
      <c r="BA151" s="794"/>
      <c r="BB151" s="257"/>
      <c r="BC151" s="794"/>
      <c r="BD151" s="794"/>
      <c r="BE151" s="259"/>
      <c r="BF151" s="794"/>
      <c r="BG151" s="794"/>
      <c r="BH151" s="794"/>
      <c r="BI151" s="794"/>
      <c r="BJ151" s="257"/>
      <c r="BK151" s="794"/>
      <c r="BL151" s="794"/>
      <c r="BM151" s="259"/>
      <c r="BN151" s="794"/>
      <c r="BO151" s="794"/>
      <c r="BP151" s="794"/>
      <c r="BQ151" s="794"/>
      <c r="BR151" s="257"/>
      <c r="BS151" s="794"/>
      <c r="BT151" s="794"/>
      <c r="BU151" s="259"/>
      <c r="BV151" s="794"/>
      <c r="BW151" s="794"/>
      <c r="BX151" s="794"/>
      <c r="BY151" s="794"/>
      <c r="BZ151" s="257"/>
      <c r="CA151" s="794"/>
      <c r="CB151" s="794"/>
      <c r="CC151" s="259"/>
      <c r="CD151" s="795">
        <f t="shared" ref="CD151:DC151" si="56">SUM(CD152:CD156)</f>
        <v>-24</v>
      </c>
      <c r="CE151" s="795">
        <f t="shared" si="56"/>
        <v>-25</v>
      </c>
      <c r="CF151" s="795">
        <f t="shared" si="56"/>
        <v>-168</v>
      </c>
      <c r="CG151" s="756">
        <f t="shared" si="56"/>
        <v>-177</v>
      </c>
      <c r="CH151" s="810">
        <f t="shared" si="56"/>
        <v>-9</v>
      </c>
      <c r="CI151" s="795">
        <f t="shared" si="56"/>
        <v>-44</v>
      </c>
      <c r="CJ151" s="795">
        <f t="shared" si="56"/>
        <v>134</v>
      </c>
      <c r="CK151" s="756">
        <f t="shared" si="56"/>
        <v>-241</v>
      </c>
      <c r="CL151" s="810">
        <f t="shared" si="56"/>
        <v>-69</v>
      </c>
      <c r="CM151" s="810">
        <f t="shared" si="56"/>
        <v>11</v>
      </c>
      <c r="CN151" s="810">
        <f t="shared" si="56"/>
        <v>68</v>
      </c>
      <c r="CO151" s="775">
        <f t="shared" si="56"/>
        <v>-192</v>
      </c>
      <c r="CP151" s="810">
        <f t="shared" si="56"/>
        <v>-42</v>
      </c>
      <c r="CQ151" s="810">
        <f t="shared" si="56"/>
        <v>50</v>
      </c>
      <c r="CR151" s="810">
        <f t="shared" si="56"/>
        <v>-2</v>
      </c>
      <c r="CS151" s="775">
        <f t="shared" si="56"/>
        <v>57</v>
      </c>
      <c r="CT151" s="810">
        <f t="shared" si="56"/>
        <v>-112</v>
      </c>
      <c r="CU151" s="810">
        <f t="shared" si="56"/>
        <v>-43</v>
      </c>
      <c r="CV151" s="810">
        <f t="shared" si="56"/>
        <v>-459</v>
      </c>
      <c r="CW151" s="775">
        <f t="shared" si="56"/>
        <v>-115</v>
      </c>
      <c r="CX151" s="810">
        <f t="shared" si="56"/>
        <v>-248</v>
      </c>
      <c r="CY151" s="810">
        <f t="shared" si="56"/>
        <v>-90</v>
      </c>
      <c r="CZ151" s="810">
        <f t="shared" si="56"/>
        <v>74</v>
      </c>
      <c r="DA151" s="775">
        <f t="shared" si="56"/>
        <v>-95</v>
      </c>
      <c r="DB151" s="810">
        <f t="shared" si="56"/>
        <v>13</v>
      </c>
      <c r="DC151" s="810">
        <f t="shared" si="56"/>
        <v>-47</v>
      </c>
      <c r="DD151" s="810">
        <f>SUM(DD152:DD156)</f>
        <v>-166</v>
      </c>
      <c r="DE151" s="810">
        <f>SUM(DE152:DE156)</f>
        <v>-64</v>
      </c>
      <c r="DF151" s="1145"/>
      <c r="DG151" s="805"/>
      <c r="DH151" s="805"/>
      <c r="DI151" s="805"/>
      <c r="DJ151" s="1029"/>
      <c r="DK151" s="1047"/>
      <c r="DL151" s="962"/>
      <c r="DM151" s="962"/>
      <c r="DN151" s="1029"/>
      <c r="DO151" s="962"/>
      <c r="DP151" s="962"/>
      <c r="DQ151" s="962"/>
      <c r="DR151" s="1029"/>
      <c r="DS151" s="1043"/>
      <c r="DT151" s="934"/>
      <c r="DU151" s="934"/>
    </row>
    <row r="152" spans="1:126" hidden="1" outlineLevel="2">
      <c r="A152" s="387" t="s">
        <v>2</v>
      </c>
      <c r="B152" s="253"/>
      <c r="C152" s="790"/>
      <c r="D152" s="790"/>
      <c r="E152" s="252"/>
      <c r="F152" s="253"/>
      <c r="G152" s="790"/>
      <c r="H152" s="790"/>
      <c r="I152" s="252"/>
      <c r="J152" s="790"/>
      <c r="K152" s="790"/>
      <c r="L152" s="790"/>
      <c r="M152" s="790"/>
      <c r="N152" s="253"/>
      <c r="O152" s="790"/>
      <c r="P152" s="790"/>
      <c r="Q152" s="252"/>
      <c r="R152" s="790"/>
      <c r="S152" s="790"/>
      <c r="T152" s="790"/>
      <c r="U152" s="790"/>
      <c r="V152" s="253"/>
      <c r="W152" s="790"/>
      <c r="X152" s="790"/>
      <c r="Y152" s="252"/>
      <c r="Z152" s="790"/>
      <c r="AA152" s="790"/>
      <c r="AB152" s="790"/>
      <c r="AC152" s="790"/>
      <c r="AD152" s="253"/>
      <c r="AE152" s="790"/>
      <c r="AF152" s="790"/>
      <c r="AG152" s="252"/>
      <c r="AH152" s="790"/>
      <c r="AI152" s="790"/>
      <c r="AJ152" s="790"/>
      <c r="AK152" s="790"/>
      <c r="AL152" s="253"/>
      <c r="AM152" s="790"/>
      <c r="AN152" s="790"/>
      <c r="AO152" s="252"/>
      <c r="AP152" s="790"/>
      <c r="AQ152" s="790"/>
      <c r="AR152" s="790"/>
      <c r="AS152" s="790"/>
      <c r="AT152" s="253"/>
      <c r="AU152" s="790"/>
      <c r="AV152" s="790"/>
      <c r="AW152" s="252"/>
      <c r="AX152" s="790"/>
      <c r="AY152" s="790"/>
      <c r="AZ152" s="790"/>
      <c r="BA152" s="790"/>
      <c r="BB152" s="253"/>
      <c r="BC152" s="790"/>
      <c r="BD152" s="790"/>
      <c r="BE152" s="252"/>
      <c r="BF152" s="790"/>
      <c r="BG152" s="790"/>
      <c r="BH152" s="790"/>
      <c r="BI152" s="790"/>
      <c r="BJ152" s="253"/>
      <c r="BK152" s="790"/>
      <c r="BL152" s="790"/>
      <c r="BM152" s="252"/>
      <c r="BN152" s="790"/>
      <c r="BO152" s="790"/>
      <c r="BP152" s="790"/>
      <c r="BQ152" s="790"/>
      <c r="BR152" s="253"/>
      <c r="BS152" s="790"/>
      <c r="BT152" s="790"/>
      <c r="BU152" s="252"/>
      <c r="BV152" s="790"/>
      <c r="BW152" s="790"/>
      <c r="BX152" s="790"/>
      <c r="BY152" s="790"/>
      <c r="BZ152" s="253"/>
      <c r="CA152" s="790"/>
      <c r="CB152" s="790"/>
      <c r="CC152" s="252"/>
      <c r="CD152" s="791"/>
      <c r="CE152" s="791"/>
      <c r="CF152" s="791"/>
      <c r="CG152" s="766"/>
      <c r="CH152" s="791"/>
      <c r="CI152" s="791"/>
      <c r="CJ152" s="369"/>
      <c r="CK152" s="748"/>
      <c r="CL152" s="790"/>
      <c r="CM152" s="790"/>
      <c r="CN152" s="790"/>
      <c r="CO152" s="252"/>
      <c r="CP152" s="790"/>
      <c r="CQ152" s="790"/>
      <c r="CR152" s="790"/>
      <c r="CS152" s="252"/>
      <c r="CT152" s="790"/>
      <c r="CU152" s="790"/>
      <c r="CV152" s="790">
        <v>-60</v>
      </c>
      <c r="CW152" s="252">
        <v>-120</v>
      </c>
      <c r="CX152" s="790"/>
      <c r="CY152" s="790"/>
      <c r="CZ152" s="790"/>
      <c r="DA152" s="252">
        <v>-55</v>
      </c>
      <c r="DB152" s="790"/>
      <c r="DC152" s="790"/>
      <c r="DD152" s="790"/>
      <c r="DE152" s="790">
        <v>50</v>
      </c>
      <c r="DF152" s="253"/>
      <c r="DG152" s="790"/>
      <c r="DH152" s="790"/>
      <c r="DI152" s="790"/>
      <c r="DJ152" s="974"/>
      <c r="DK152" s="1047"/>
      <c r="DL152" s="962"/>
      <c r="DM152" s="962"/>
      <c r="DN152" s="974"/>
      <c r="DO152" s="1124"/>
      <c r="DP152" s="1124"/>
      <c r="DQ152" s="1124"/>
      <c r="DR152" s="974"/>
      <c r="DS152" s="1037"/>
      <c r="DT152" s="923"/>
      <c r="DU152" s="923"/>
    </row>
    <row r="153" spans="1:126" hidden="1" outlineLevel="2">
      <c r="A153" s="387" t="s">
        <v>3</v>
      </c>
      <c r="B153" s="253"/>
      <c r="C153" s="790"/>
      <c r="D153" s="790"/>
      <c r="E153" s="252"/>
      <c r="F153" s="253"/>
      <c r="G153" s="790"/>
      <c r="H153" s="790"/>
      <c r="I153" s="252"/>
      <c r="J153" s="790"/>
      <c r="K153" s="790"/>
      <c r="L153" s="790"/>
      <c r="M153" s="790"/>
      <c r="N153" s="253"/>
      <c r="O153" s="790"/>
      <c r="P153" s="790"/>
      <c r="Q153" s="252"/>
      <c r="R153" s="790"/>
      <c r="S153" s="790"/>
      <c r="T153" s="790"/>
      <c r="U153" s="790"/>
      <c r="V153" s="253"/>
      <c r="W153" s="790"/>
      <c r="X153" s="790"/>
      <c r="Y153" s="252"/>
      <c r="Z153" s="790"/>
      <c r="AA153" s="790"/>
      <c r="AB153" s="790"/>
      <c r="AC153" s="790"/>
      <c r="AD153" s="253"/>
      <c r="AE153" s="790"/>
      <c r="AF153" s="790"/>
      <c r="AG153" s="252"/>
      <c r="AH153" s="790"/>
      <c r="AI153" s="790"/>
      <c r="AJ153" s="790"/>
      <c r="AK153" s="790"/>
      <c r="AL153" s="253"/>
      <c r="AM153" s="790"/>
      <c r="AN153" s="790"/>
      <c r="AO153" s="252"/>
      <c r="AP153" s="790"/>
      <c r="AQ153" s="790"/>
      <c r="AR153" s="790"/>
      <c r="AS153" s="790"/>
      <c r="AT153" s="253"/>
      <c r="AU153" s="790"/>
      <c r="AV153" s="790"/>
      <c r="AW153" s="252"/>
      <c r="AX153" s="790"/>
      <c r="AY153" s="790"/>
      <c r="AZ153" s="790"/>
      <c r="BA153" s="790"/>
      <c r="BB153" s="253"/>
      <c r="BC153" s="790"/>
      <c r="BD153" s="790"/>
      <c r="BE153" s="252"/>
      <c r="BF153" s="790"/>
      <c r="BG153" s="790"/>
      <c r="BH153" s="790"/>
      <c r="BI153" s="790"/>
      <c r="BJ153" s="253"/>
      <c r="BK153" s="790"/>
      <c r="BL153" s="790"/>
      <c r="BM153" s="252"/>
      <c r="BN153" s="790"/>
      <c r="BO153" s="790"/>
      <c r="BP153" s="790"/>
      <c r="BQ153" s="790"/>
      <c r="BR153" s="253"/>
      <c r="BS153" s="790"/>
      <c r="BT153" s="790"/>
      <c r="BU153" s="252"/>
      <c r="BV153" s="790"/>
      <c r="BW153" s="790"/>
      <c r="BX153" s="790"/>
      <c r="BY153" s="790"/>
      <c r="BZ153" s="253"/>
      <c r="CA153" s="790"/>
      <c r="CB153" s="790"/>
      <c r="CC153" s="252"/>
      <c r="CD153" s="791"/>
      <c r="CE153" s="791"/>
      <c r="CF153" s="791"/>
      <c r="CG153" s="766"/>
      <c r="CH153" s="791"/>
      <c r="CI153" s="791"/>
      <c r="CJ153" s="369"/>
      <c r="CK153" s="748"/>
      <c r="CL153" s="790"/>
      <c r="CM153" s="790"/>
      <c r="CN153" s="790"/>
      <c r="CO153" s="252"/>
      <c r="CP153" s="790"/>
      <c r="CQ153" s="790"/>
      <c r="CR153" s="790"/>
      <c r="CS153" s="252"/>
      <c r="CT153" s="790"/>
      <c r="CU153" s="790"/>
      <c r="CV153" s="790"/>
      <c r="CW153" s="252"/>
      <c r="CX153" s="790"/>
      <c r="CY153" s="790"/>
      <c r="CZ153" s="790"/>
      <c r="DA153" s="252"/>
      <c r="DB153" s="790"/>
      <c r="DC153" s="790"/>
      <c r="DD153" s="790"/>
      <c r="DE153" s="790"/>
      <c r="DF153" s="253"/>
      <c r="DG153" s="790"/>
      <c r="DH153" s="790"/>
      <c r="DI153" s="790"/>
      <c r="DJ153" s="974"/>
      <c r="DK153" s="1047"/>
      <c r="DL153" s="962"/>
      <c r="DM153" s="962"/>
      <c r="DN153" s="974"/>
      <c r="DO153" s="1124"/>
      <c r="DP153" s="1124"/>
      <c r="DQ153" s="1124"/>
      <c r="DR153" s="974"/>
      <c r="DS153" s="1037"/>
      <c r="DT153" s="923"/>
      <c r="DU153" s="923"/>
    </row>
    <row r="154" spans="1:126" hidden="1" outlineLevel="2">
      <c r="A154" s="387" t="s">
        <v>113</v>
      </c>
      <c r="B154" s="253"/>
      <c r="C154" s="790"/>
      <c r="D154" s="790"/>
      <c r="E154" s="252"/>
      <c r="F154" s="253"/>
      <c r="G154" s="790"/>
      <c r="H154" s="790"/>
      <c r="I154" s="252"/>
      <c r="J154" s="790"/>
      <c r="K154" s="790"/>
      <c r="L154" s="790"/>
      <c r="M154" s="790"/>
      <c r="N154" s="253"/>
      <c r="O154" s="790"/>
      <c r="P154" s="790"/>
      <c r="Q154" s="252"/>
      <c r="R154" s="790"/>
      <c r="S154" s="790"/>
      <c r="T154" s="790"/>
      <c r="U154" s="790"/>
      <c r="V154" s="253"/>
      <c r="W154" s="790"/>
      <c r="X154" s="790"/>
      <c r="Y154" s="252"/>
      <c r="Z154" s="790"/>
      <c r="AA154" s="790"/>
      <c r="AB154" s="790"/>
      <c r="AC154" s="790"/>
      <c r="AD154" s="253"/>
      <c r="AE154" s="790"/>
      <c r="AF154" s="790"/>
      <c r="AG154" s="252"/>
      <c r="AH154" s="790"/>
      <c r="AI154" s="790"/>
      <c r="AJ154" s="790"/>
      <c r="AK154" s="790"/>
      <c r="AL154" s="253"/>
      <c r="AM154" s="790"/>
      <c r="AN154" s="790"/>
      <c r="AO154" s="252"/>
      <c r="AP154" s="790"/>
      <c r="AQ154" s="790"/>
      <c r="AR154" s="790"/>
      <c r="AS154" s="790"/>
      <c r="AT154" s="253"/>
      <c r="AU154" s="790"/>
      <c r="AV154" s="790"/>
      <c r="AW154" s="252"/>
      <c r="AX154" s="790"/>
      <c r="AY154" s="790"/>
      <c r="AZ154" s="790"/>
      <c r="BA154" s="790"/>
      <c r="BB154" s="253"/>
      <c r="BC154" s="790"/>
      <c r="BD154" s="790"/>
      <c r="BE154" s="252"/>
      <c r="BF154" s="790"/>
      <c r="BG154" s="790"/>
      <c r="BH154" s="790"/>
      <c r="BI154" s="790"/>
      <c r="BJ154" s="253"/>
      <c r="BK154" s="790"/>
      <c r="BL154" s="790"/>
      <c r="BM154" s="252"/>
      <c r="BN154" s="790"/>
      <c r="BO154" s="790"/>
      <c r="BP154" s="790"/>
      <c r="BQ154" s="790"/>
      <c r="BR154" s="253"/>
      <c r="BS154" s="790"/>
      <c r="BT154" s="790"/>
      <c r="BU154" s="252"/>
      <c r="BV154" s="790"/>
      <c r="BW154" s="790"/>
      <c r="BX154" s="790"/>
      <c r="BY154" s="790"/>
      <c r="BZ154" s="253"/>
      <c r="CA154" s="790"/>
      <c r="CB154" s="790"/>
      <c r="CC154" s="252"/>
      <c r="CD154" s="791"/>
      <c r="CE154" s="791"/>
      <c r="CF154" s="791"/>
      <c r="CG154" s="766"/>
      <c r="CH154" s="791"/>
      <c r="CI154" s="791"/>
      <c r="CJ154" s="369"/>
      <c r="CK154" s="748"/>
      <c r="CL154" s="790"/>
      <c r="CM154" s="790"/>
      <c r="CN154" s="790"/>
      <c r="CO154" s="252"/>
      <c r="CP154" s="790"/>
      <c r="CQ154" s="790"/>
      <c r="CR154" s="790">
        <v>-50</v>
      </c>
      <c r="CS154" s="252">
        <v>-70</v>
      </c>
      <c r="CT154" s="790">
        <v>-75</v>
      </c>
      <c r="CU154" s="790"/>
      <c r="CV154" s="790">
        <v>-340</v>
      </c>
      <c r="CW154" s="252"/>
      <c r="CX154" s="790"/>
      <c r="CY154" s="790">
        <v>-65</v>
      </c>
      <c r="CZ154" s="790"/>
      <c r="DA154" s="252"/>
      <c r="DB154" s="790"/>
      <c r="DC154" s="790"/>
      <c r="DD154" s="790"/>
      <c r="DE154" s="790"/>
      <c r="DF154" s="253"/>
      <c r="DG154" s="790"/>
      <c r="DH154" s="790"/>
      <c r="DI154" s="790"/>
      <c r="DJ154" s="974"/>
      <c r="DK154" s="1047"/>
      <c r="DL154" s="962"/>
      <c r="DM154" s="962"/>
      <c r="DN154" s="974"/>
      <c r="DO154" s="1124"/>
      <c r="DP154" s="1124"/>
      <c r="DQ154" s="1124"/>
      <c r="DR154" s="974"/>
      <c r="DS154" s="1037"/>
      <c r="DT154" s="923"/>
      <c r="DU154" s="923"/>
    </row>
    <row r="155" spans="1:126" hidden="1" outlineLevel="2">
      <c r="A155" s="387" t="s">
        <v>114</v>
      </c>
      <c r="B155" s="253"/>
      <c r="C155" s="790"/>
      <c r="D155" s="790"/>
      <c r="E155" s="252"/>
      <c r="F155" s="253"/>
      <c r="G155" s="790"/>
      <c r="H155" s="790"/>
      <c r="I155" s="252"/>
      <c r="J155" s="790"/>
      <c r="K155" s="790"/>
      <c r="L155" s="790"/>
      <c r="M155" s="790"/>
      <c r="N155" s="253"/>
      <c r="O155" s="790"/>
      <c r="P155" s="790"/>
      <c r="Q155" s="252"/>
      <c r="R155" s="790"/>
      <c r="S155" s="790"/>
      <c r="T155" s="790"/>
      <c r="U155" s="790"/>
      <c r="V155" s="253"/>
      <c r="W155" s="790"/>
      <c r="X155" s="790"/>
      <c r="Y155" s="252"/>
      <c r="Z155" s="790"/>
      <c r="AA155" s="790"/>
      <c r="AB155" s="790"/>
      <c r="AC155" s="790"/>
      <c r="AD155" s="253"/>
      <c r="AE155" s="790"/>
      <c r="AF155" s="790"/>
      <c r="AG155" s="252"/>
      <c r="AH155" s="790"/>
      <c r="AI155" s="790"/>
      <c r="AJ155" s="790"/>
      <c r="AK155" s="790"/>
      <c r="AL155" s="253"/>
      <c r="AM155" s="790"/>
      <c r="AN155" s="790"/>
      <c r="AO155" s="252"/>
      <c r="AP155" s="790"/>
      <c r="AQ155" s="790"/>
      <c r="AR155" s="790"/>
      <c r="AS155" s="790"/>
      <c r="AT155" s="253"/>
      <c r="AU155" s="790"/>
      <c r="AV155" s="790"/>
      <c r="AW155" s="252"/>
      <c r="AX155" s="790"/>
      <c r="AY155" s="790"/>
      <c r="AZ155" s="790"/>
      <c r="BA155" s="790"/>
      <c r="BB155" s="253"/>
      <c r="BC155" s="790"/>
      <c r="BD155" s="790"/>
      <c r="BE155" s="252"/>
      <c r="BF155" s="790"/>
      <c r="BG155" s="790"/>
      <c r="BH155" s="790"/>
      <c r="BI155" s="790"/>
      <c r="BJ155" s="253"/>
      <c r="BK155" s="790"/>
      <c r="BL155" s="790"/>
      <c r="BM155" s="252"/>
      <c r="BN155" s="790"/>
      <c r="BO155" s="790"/>
      <c r="BP155" s="790"/>
      <c r="BQ155" s="790"/>
      <c r="BR155" s="253"/>
      <c r="BS155" s="790"/>
      <c r="BT155" s="790"/>
      <c r="BU155" s="252"/>
      <c r="BV155" s="790"/>
      <c r="BW155" s="790"/>
      <c r="BX155" s="790"/>
      <c r="BY155" s="790"/>
      <c r="BZ155" s="253"/>
      <c r="CA155" s="790"/>
      <c r="CB155" s="790"/>
      <c r="CC155" s="252"/>
      <c r="CD155" s="791"/>
      <c r="CE155" s="791"/>
      <c r="CF155" s="791">
        <v>-100</v>
      </c>
      <c r="CG155" s="766"/>
      <c r="CH155" s="791"/>
      <c r="CI155" s="791"/>
      <c r="CJ155" s="369">
        <v>-30</v>
      </c>
      <c r="CK155" s="748">
        <v>-75</v>
      </c>
      <c r="CL155" s="790"/>
      <c r="CM155" s="790"/>
      <c r="CN155" s="790"/>
      <c r="CO155" s="252">
        <v>-65</v>
      </c>
      <c r="CP155" s="790"/>
      <c r="CQ155" s="790"/>
      <c r="CR155" s="790"/>
      <c r="CS155" s="252"/>
      <c r="CT155" s="790"/>
      <c r="CU155" s="790"/>
      <c r="CV155" s="790"/>
      <c r="CW155" s="252"/>
      <c r="CX155" s="790"/>
      <c r="CY155" s="790">
        <v>-95</v>
      </c>
      <c r="CZ155" s="790"/>
      <c r="DA155" s="252"/>
      <c r="DB155" s="790"/>
      <c r="DC155" s="790"/>
      <c r="DD155" s="790"/>
      <c r="DE155" s="790"/>
      <c r="DF155" s="253"/>
      <c r="DG155" s="790"/>
      <c r="DH155" s="790"/>
      <c r="DI155" s="790"/>
      <c r="DJ155" s="974"/>
      <c r="DK155" s="1047"/>
      <c r="DL155" s="962"/>
      <c r="DM155" s="962"/>
      <c r="DN155" s="974"/>
      <c r="DO155" s="1124"/>
      <c r="DP155" s="1124"/>
      <c r="DQ155" s="1124"/>
      <c r="DR155" s="974"/>
      <c r="DS155" s="1037"/>
      <c r="DT155" s="923"/>
      <c r="DU155" s="923"/>
    </row>
    <row r="156" spans="1:126" hidden="1" outlineLevel="2">
      <c r="A156" s="259" t="s">
        <v>5</v>
      </c>
      <c r="B156" s="257"/>
      <c r="C156" s="794"/>
      <c r="D156" s="794"/>
      <c r="E156" s="259"/>
      <c r="F156" s="257"/>
      <c r="G156" s="794"/>
      <c r="H156" s="794"/>
      <c r="I156" s="259"/>
      <c r="J156" s="794"/>
      <c r="K156" s="794"/>
      <c r="L156" s="794"/>
      <c r="M156" s="794"/>
      <c r="N156" s="257"/>
      <c r="O156" s="794"/>
      <c r="P156" s="794"/>
      <c r="Q156" s="259"/>
      <c r="R156" s="794"/>
      <c r="S156" s="794"/>
      <c r="T156" s="794"/>
      <c r="U156" s="794"/>
      <c r="V156" s="257"/>
      <c r="W156" s="794"/>
      <c r="X156" s="794"/>
      <c r="Y156" s="259"/>
      <c r="Z156" s="794"/>
      <c r="AA156" s="794"/>
      <c r="AB156" s="794"/>
      <c r="AC156" s="794"/>
      <c r="AD156" s="257"/>
      <c r="AE156" s="794"/>
      <c r="AF156" s="794"/>
      <c r="AG156" s="259"/>
      <c r="AH156" s="794"/>
      <c r="AI156" s="794"/>
      <c r="AJ156" s="794"/>
      <c r="AK156" s="794"/>
      <c r="AL156" s="257"/>
      <c r="AM156" s="794"/>
      <c r="AN156" s="794"/>
      <c r="AO156" s="259"/>
      <c r="AP156" s="794"/>
      <c r="AQ156" s="794"/>
      <c r="AR156" s="794"/>
      <c r="AS156" s="794"/>
      <c r="AT156" s="257"/>
      <c r="AU156" s="794"/>
      <c r="AV156" s="794"/>
      <c r="AW156" s="259"/>
      <c r="AX156" s="794"/>
      <c r="AY156" s="794"/>
      <c r="AZ156" s="794"/>
      <c r="BA156" s="794"/>
      <c r="BB156" s="257"/>
      <c r="BC156" s="794"/>
      <c r="BD156" s="794"/>
      <c r="BE156" s="259"/>
      <c r="BF156" s="794"/>
      <c r="BG156" s="794"/>
      <c r="BH156" s="794"/>
      <c r="BI156" s="794"/>
      <c r="BJ156" s="257"/>
      <c r="BK156" s="794"/>
      <c r="BL156" s="794"/>
      <c r="BM156" s="259"/>
      <c r="BN156" s="794"/>
      <c r="BO156" s="794"/>
      <c r="BP156" s="794"/>
      <c r="BQ156" s="794"/>
      <c r="BR156" s="257"/>
      <c r="BS156" s="794"/>
      <c r="BT156" s="794"/>
      <c r="BU156" s="259"/>
      <c r="BV156" s="794"/>
      <c r="BW156" s="794"/>
      <c r="BX156" s="794"/>
      <c r="BY156" s="794"/>
      <c r="BZ156" s="257"/>
      <c r="CA156" s="794"/>
      <c r="CB156" s="794"/>
      <c r="CC156" s="259"/>
      <c r="CD156" s="280">
        <v>-24</v>
      </c>
      <c r="CE156" s="279">
        <v>-25</v>
      </c>
      <c r="CF156" s="279">
        <v>-68</v>
      </c>
      <c r="CG156" s="765">
        <v>-177</v>
      </c>
      <c r="CH156" s="279">
        <v>-9</v>
      </c>
      <c r="CI156" s="279">
        <v>-44</v>
      </c>
      <c r="CJ156" s="85">
        <v>164</v>
      </c>
      <c r="CK156" s="763">
        <f>-116-50</f>
        <v>-166</v>
      </c>
      <c r="CL156" s="817">
        <v>-69</v>
      </c>
      <c r="CM156" s="817">
        <v>11</v>
      </c>
      <c r="CN156" s="817">
        <f>100-32</f>
        <v>68</v>
      </c>
      <c r="CO156" s="779">
        <v>-127</v>
      </c>
      <c r="CP156" s="817">
        <v>-42</v>
      </c>
      <c r="CQ156" s="817">
        <v>50</v>
      </c>
      <c r="CR156" s="817">
        <f>-107+155</f>
        <v>48</v>
      </c>
      <c r="CS156" s="779">
        <f>90+37</f>
        <v>127</v>
      </c>
      <c r="CT156" s="817">
        <v>-37</v>
      </c>
      <c r="CU156" s="817">
        <v>-43</v>
      </c>
      <c r="CV156" s="817">
        <v>-59</v>
      </c>
      <c r="CW156" s="779">
        <f>-35+40</f>
        <v>5</v>
      </c>
      <c r="CX156" s="817">
        <v>-248</v>
      </c>
      <c r="CY156" s="817">
        <v>70</v>
      </c>
      <c r="CZ156" s="817">
        <v>74</v>
      </c>
      <c r="DA156" s="779">
        <v>-40</v>
      </c>
      <c r="DB156" s="817">
        <v>13</v>
      </c>
      <c r="DC156" s="817">
        <v>-47</v>
      </c>
      <c r="DD156" s="817">
        <v>-166</v>
      </c>
      <c r="DE156" s="817">
        <v>-114</v>
      </c>
      <c r="DF156" s="1155"/>
      <c r="DG156" s="1014"/>
      <c r="DH156" s="1014"/>
      <c r="DI156" s="1014"/>
      <c r="DJ156" s="974"/>
      <c r="DK156" s="1047"/>
      <c r="DL156" s="962"/>
      <c r="DM156" s="962"/>
      <c r="DN156" s="974"/>
      <c r="DO156" s="1124"/>
      <c r="DP156" s="1124"/>
      <c r="DQ156" s="1124"/>
      <c r="DR156" s="974"/>
      <c r="DS156" s="1037"/>
      <c r="DT156" s="923"/>
      <c r="DU156" s="923"/>
    </row>
    <row r="157" spans="1:126" hidden="1" outlineLevel="1">
      <c r="A157" s="252" t="s">
        <v>45</v>
      </c>
      <c r="B157" s="253"/>
      <c r="C157" s="790"/>
      <c r="D157" s="790"/>
      <c r="E157" s="252"/>
      <c r="F157" s="253"/>
      <c r="G157" s="790"/>
      <c r="H157" s="790"/>
      <c r="I157" s="252"/>
      <c r="J157" s="790"/>
      <c r="K157" s="790"/>
      <c r="L157" s="790"/>
      <c r="M157" s="790"/>
      <c r="N157" s="253"/>
      <c r="O157" s="790"/>
      <c r="P157" s="790"/>
      <c r="Q157" s="252"/>
      <c r="R157" s="790"/>
      <c r="S157" s="790"/>
      <c r="T157" s="790"/>
      <c r="U157" s="790"/>
      <c r="V157" s="253"/>
      <c r="W157" s="790"/>
      <c r="X157" s="790"/>
      <c r="Y157" s="252"/>
      <c r="Z157" s="790"/>
      <c r="AA157" s="790"/>
      <c r="AB157" s="790"/>
      <c r="AC157" s="790"/>
      <c r="AD157" s="253"/>
      <c r="AE157" s="790"/>
      <c r="AF157" s="790"/>
      <c r="AG157" s="252"/>
      <c r="AH157" s="790"/>
      <c r="AI157" s="790"/>
      <c r="AJ157" s="790"/>
      <c r="AK157" s="790"/>
      <c r="AL157" s="253"/>
      <c r="AM157" s="790"/>
      <c r="AN157" s="790"/>
      <c r="AO157" s="252"/>
      <c r="AP157" s="790"/>
      <c r="AQ157" s="790"/>
      <c r="AR157" s="790"/>
      <c r="AS157" s="790"/>
      <c r="AT157" s="253"/>
      <c r="AU157" s="790"/>
      <c r="AV157" s="790"/>
      <c r="AW157" s="252"/>
      <c r="AX157" s="790"/>
      <c r="AY157" s="790"/>
      <c r="AZ157" s="790"/>
      <c r="BA157" s="790"/>
      <c r="BB157" s="253"/>
      <c r="BC157" s="790"/>
      <c r="BD157" s="790"/>
      <c r="BE157" s="252"/>
      <c r="BF157" s="790"/>
      <c r="BG157" s="790"/>
      <c r="BH157" s="790"/>
      <c r="BI157" s="790"/>
      <c r="BJ157" s="253"/>
      <c r="BK157" s="790"/>
      <c r="BL157" s="790"/>
      <c r="BM157" s="252"/>
      <c r="BN157" s="790"/>
      <c r="BO157" s="790"/>
      <c r="BP157" s="790"/>
      <c r="BQ157" s="790"/>
      <c r="BR157" s="253"/>
      <c r="BS157" s="790"/>
      <c r="BT157" s="790"/>
      <c r="BU157" s="252"/>
      <c r="BV157" s="790"/>
      <c r="BW157" s="790"/>
      <c r="BX157" s="790"/>
      <c r="BY157" s="790"/>
      <c r="BZ157" s="253"/>
      <c r="CA157" s="790"/>
      <c r="CB157" s="790"/>
      <c r="CC157" s="252"/>
      <c r="CD157" s="792">
        <f t="shared" ref="CD157:DC157" si="57">+CD124-CD152-CD155-CD154-CD153-CD156</f>
        <v>2651</v>
      </c>
      <c r="CE157" s="792">
        <f t="shared" si="57"/>
        <v>3524</v>
      </c>
      <c r="CF157" s="792">
        <f t="shared" si="57"/>
        <v>3950</v>
      </c>
      <c r="CG157" s="760">
        <f t="shared" si="57"/>
        <v>4184</v>
      </c>
      <c r="CH157" s="792">
        <f t="shared" si="57"/>
        <v>3996</v>
      </c>
      <c r="CI157" s="792">
        <f t="shared" si="57"/>
        <v>4221</v>
      </c>
      <c r="CJ157" s="792">
        <f t="shared" si="57"/>
        <v>4666</v>
      </c>
      <c r="CK157" s="760">
        <f t="shared" si="57"/>
        <v>4837</v>
      </c>
      <c r="CL157" s="805">
        <f t="shared" si="57"/>
        <v>4683</v>
      </c>
      <c r="CM157" s="805">
        <f t="shared" si="57"/>
        <v>5017</v>
      </c>
      <c r="CN157" s="805">
        <f t="shared" si="57"/>
        <v>4857</v>
      </c>
      <c r="CO157" s="770">
        <f t="shared" si="57"/>
        <v>4891</v>
      </c>
      <c r="CP157" s="805">
        <f t="shared" si="57"/>
        <v>4198</v>
      </c>
      <c r="CQ157" s="805">
        <f t="shared" si="57"/>
        <v>4483</v>
      </c>
      <c r="CR157" s="805">
        <f t="shared" si="57"/>
        <v>4214</v>
      </c>
      <c r="CS157" s="770">
        <f t="shared" si="57"/>
        <v>4098</v>
      </c>
      <c r="CT157" s="805">
        <f t="shared" si="57"/>
        <v>3872</v>
      </c>
      <c r="CU157" s="805">
        <f t="shared" si="57"/>
        <v>4382</v>
      </c>
      <c r="CV157" s="805">
        <f t="shared" si="57"/>
        <v>4604</v>
      </c>
      <c r="CW157" s="770">
        <f t="shared" si="57"/>
        <v>4886</v>
      </c>
      <c r="CX157" s="805">
        <f t="shared" si="57"/>
        <v>4775</v>
      </c>
      <c r="CY157" s="805">
        <f t="shared" si="57"/>
        <v>5132</v>
      </c>
      <c r="CZ157" s="805">
        <f t="shared" si="57"/>
        <v>5247</v>
      </c>
      <c r="DA157" s="770">
        <f t="shared" si="57"/>
        <v>4977</v>
      </c>
      <c r="DB157" s="805">
        <f t="shared" si="57"/>
        <v>4157</v>
      </c>
      <c r="DC157" s="805">
        <f t="shared" si="57"/>
        <v>4816</v>
      </c>
      <c r="DD157" s="805">
        <f>+DD124-DD152-DD155-DD154-DD153-DD156</f>
        <v>5240</v>
      </c>
      <c r="DE157" s="805">
        <f>+DE124-DE152-DE155-DE154-DE153-DE156</f>
        <v>5849</v>
      </c>
      <c r="DF157" s="1145"/>
      <c r="DG157" s="805"/>
      <c r="DH157" s="805"/>
      <c r="DI157" s="805"/>
      <c r="DJ157" s="1028"/>
      <c r="DK157" s="1047"/>
      <c r="DL157" s="962"/>
      <c r="DM157" s="962"/>
      <c r="DN157" s="1028"/>
      <c r="DO157" s="962"/>
      <c r="DP157" s="962"/>
      <c r="DQ157" s="962"/>
      <c r="DR157" s="1028"/>
      <c r="DS157" s="1040"/>
      <c r="DT157" s="924"/>
      <c r="DU157" s="924"/>
    </row>
    <row r="158" spans="1:126" hidden="1" outlineLevel="1">
      <c r="A158" s="263"/>
      <c r="B158" s="253"/>
      <c r="C158" s="790"/>
      <c r="D158" s="790"/>
      <c r="E158" s="252"/>
      <c r="F158" s="253"/>
      <c r="G158" s="790"/>
      <c r="H158" s="790"/>
      <c r="I158" s="252"/>
      <c r="J158" s="790"/>
      <c r="K158" s="790"/>
      <c r="L158" s="790"/>
      <c r="M158" s="790"/>
      <c r="N158" s="253"/>
      <c r="O158" s="790"/>
      <c r="P158" s="790"/>
      <c r="Q158" s="252"/>
      <c r="R158" s="790"/>
      <c r="S158" s="790"/>
      <c r="T158" s="790"/>
      <c r="U158" s="790"/>
      <c r="V158" s="253"/>
      <c r="W158" s="790"/>
      <c r="X158" s="790"/>
      <c r="Y158" s="252"/>
      <c r="Z158" s="790"/>
      <c r="AA158" s="790"/>
      <c r="AB158" s="790"/>
      <c r="AC158" s="790"/>
      <c r="AD158" s="253"/>
      <c r="AE158" s="790"/>
      <c r="AF158" s="790"/>
      <c r="AG158" s="252"/>
      <c r="AH158" s="790"/>
      <c r="AI158" s="790"/>
      <c r="AJ158" s="790"/>
      <c r="AK158" s="790"/>
      <c r="AL158" s="253"/>
      <c r="AM158" s="790"/>
      <c r="AN158" s="790"/>
      <c r="AO158" s="252"/>
      <c r="AP158" s="790"/>
      <c r="AQ158" s="790"/>
      <c r="AR158" s="790"/>
      <c r="AS158" s="790"/>
      <c r="AT158" s="253"/>
      <c r="AU158" s="790"/>
      <c r="AV158" s="790"/>
      <c r="AW158" s="252"/>
      <c r="AX158" s="790"/>
      <c r="AY158" s="790"/>
      <c r="AZ158" s="790"/>
      <c r="BA158" s="790"/>
      <c r="BB158" s="253"/>
      <c r="BC158" s="790"/>
      <c r="BD158" s="790"/>
      <c r="BE158" s="252"/>
      <c r="BF158" s="790"/>
      <c r="BG158" s="790"/>
      <c r="BH158" s="790"/>
      <c r="BI158" s="790"/>
      <c r="BJ158" s="253"/>
      <c r="BK158" s="790"/>
      <c r="BL158" s="790"/>
      <c r="BM158" s="252"/>
      <c r="BN158" s="790"/>
      <c r="BO158" s="790"/>
      <c r="BP158" s="790"/>
      <c r="BQ158" s="790"/>
      <c r="BR158" s="253"/>
      <c r="BS158" s="790"/>
      <c r="BT158" s="790"/>
      <c r="BU158" s="252"/>
      <c r="BV158" s="790"/>
      <c r="BW158" s="790"/>
      <c r="BX158" s="790"/>
      <c r="BY158" s="790"/>
      <c r="BZ158" s="253"/>
      <c r="CA158" s="790"/>
      <c r="CB158" s="790"/>
      <c r="CC158" s="252"/>
      <c r="CD158" s="796"/>
      <c r="CE158" s="796"/>
      <c r="CF158" s="796"/>
      <c r="CG158" s="751"/>
      <c r="CH158" s="796"/>
      <c r="CI158" s="796"/>
      <c r="CJ158" s="413"/>
      <c r="CK158" s="764"/>
      <c r="CL158" s="806"/>
      <c r="CM158" s="806"/>
      <c r="CN158" s="806"/>
      <c r="CO158" s="771"/>
      <c r="CP158" s="806"/>
      <c r="CQ158" s="806"/>
      <c r="CR158" s="806"/>
      <c r="CS158" s="771"/>
      <c r="CT158" s="806"/>
      <c r="CU158" s="806"/>
      <c r="CV158" s="806"/>
      <c r="CW158" s="771"/>
      <c r="CX158" s="806"/>
      <c r="CY158" s="806"/>
      <c r="CZ158" s="806"/>
      <c r="DA158" s="771"/>
      <c r="DB158" s="806"/>
      <c r="DC158" s="806"/>
      <c r="DD158" s="806"/>
      <c r="DE158" s="806"/>
      <c r="DF158" s="1146"/>
      <c r="DG158" s="806"/>
      <c r="DH158" s="806"/>
      <c r="DI158" s="806"/>
      <c r="DJ158" s="1030"/>
      <c r="DK158" s="1164"/>
      <c r="DL158" s="1125"/>
      <c r="DM158" s="1125"/>
      <c r="DN158" s="1030"/>
      <c r="DO158" s="1125"/>
      <c r="DP158" s="1125"/>
      <c r="DQ158" s="1125"/>
      <c r="DR158" s="1030"/>
      <c r="DS158" s="1041"/>
      <c r="DT158" s="926"/>
      <c r="DU158" s="926"/>
    </row>
    <row r="159" spans="1:126" hidden="1" outlineLevel="1">
      <c r="A159" s="259" t="s">
        <v>46</v>
      </c>
      <c r="B159" s="257"/>
      <c r="C159" s="794"/>
      <c r="D159" s="794"/>
      <c r="E159" s="259"/>
      <c r="F159" s="257"/>
      <c r="G159" s="794"/>
      <c r="H159" s="794"/>
      <c r="I159" s="259"/>
      <c r="J159" s="794"/>
      <c r="K159" s="794"/>
      <c r="L159" s="794"/>
      <c r="M159" s="794"/>
      <c r="N159" s="257"/>
      <c r="O159" s="794"/>
      <c r="P159" s="794"/>
      <c r="Q159" s="259"/>
      <c r="R159" s="794"/>
      <c r="S159" s="794"/>
      <c r="T159" s="794"/>
      <c r="U159" s="794"/>
      <c r="V159" s="257"/>
      <c r="W159" s="794"/>
      <c r="X159" s="794"/>
      <c r="Y159" s="259"/>
      <c r="Z159" s="794"/>
      <c r="AA159" s="794"/>
      <c r="AB159" s="794"/>
      <c r="AC159" s="794"/>
      <c r="AD159" s="257"/>
      <c r="AE159" s="794"/>
      <c r="AF159" s="794"/>
      <c r="AG159" s="259"/>
      <c r="AH159" s="794"/>
      <c r="AI159" s="794"/>
      <c r="AJ159" s="794"/>
      <c r="AK159" s="794"/>
      <c r="AL159" s="257"/>
      <c r="AM159" s="794"/>
      <c r="AN159" s="794"/>
      <c r="AO159" s="259"/>
      <c r="AP159" s="794"/>
      <c r="AQ159" s="794"/>
      <c r="AR159" s="794"/>
      <c r="AS159" s="794"/>
      <c r="AT159" s="257"/>
      <c r="AU159" s="794"/>
      <c r="AV159" s="794"/>
      <c r="AW159" s="259"/>
      <c r="AX159" s="794"/>
      <c r="AY159" s="794"/>
      <c r="AZ159" s="794"/>
      <c r="BA159" s="794"/>
      <c r="BB159" s="257"/>
      <c r="BC159" s="794"/>
      <c r="BD159" s="794"/>
      <c r="BE159" s="259"/>
      <c r="BF159" s="794"/>
      <c r="BG159" s="794"/>
      <c r="BH159" s="794"/>
      <c r="BI159" s="794"/>
      <c r="BJ159" s="257"/>
      <c r="BK159" s="794"/>
      <c r="BL159" s="794"/>
      <c r="BM159" s="259"/>
      <c r="BN159" s="794"/>
      <c r="BO159" s="794"/>
      <c r="BP159" s="794"/>
      <c r="BQ159" s="794"/>
      <c r="BR159" s="257"/>
      <c r="BS159" s="794"/>
      <c r="BT159" s="794"/>
      <c r="BU159" s="259"/>
      <c r="BV159" s="794"/>
      <c r="BW159" s="794"/>
      <c r="BX159" s="794"/>
      <c r="BY159" s="794"/>
      <c r="BZ159" s="257"/>
      <c r="CA159" s="794"/>
      <c r="CB159" s="794"/>
      <c r="CC159" s="259"/>
      <c r="CD159" s="273"/>
      <c r="CE159" s="273"/>
      <c r="CF159" s="273"/>
      <c r="CG159" s="876"/>
      <c r="CH159" s="273"/>
      <c r="CI159" s="273"/>
      <c r="CJ159" s="416"/>
      <c r="CK159" s="758"/>
      <c r="CL159" s="812"/>
      <c r="CM159" s="812"/>
      <c r="CN159" s="812"/>
      <c r="CO159" s="777"/>
      <c r="CP159" s="812"/>
      <c r="CQ159" s="812"/>
      <c r="CR159" s="812"/>
      <c r="CS159" s="777"/>
      <c r="CT159" s="812"/>
      <c r="CU159" s="812"/>
      <c r="CV159" s="812"/>
      <c r="CW159" s="777"/>
      <c r="CX159" s="812"/>
      <c r="CY159" s="812"/>
      <c r="CZ159" s="812"/>
      <c r="DA159" s="777"/>
      <c r="DB159" s="812"/>
      <c r="DC159" s="812"/>
      <c r="DD159" s="812"/>
      <c r="DE159" s="812"/>
      <c r="DF159" s="1146"/>
      <c r="DG159" s="806"/>
      <c r="DH159" s="806"/>
      <c r="DI159" s="806"/>
      <c r="DJ159" s="1030"/>
      <c r="DK159" s="1164"/>
      <c r="DL159" s="1125"/>
      <c r="DM159" s="1125"/>
      <c r="DN159" s="1030"/>
      <c r="DO159" s="1125"/>
      <c r="DP159" s="1125"/>
      <c r="DQ159" s="1125"/>
      <c r="DR159" s="1030"/>
      <c r="DT159" s="926"/>
      <c r="DU159" s="926"/>
    </row>
    <row r="160" spans="1:126" hidden="1" outlineLevel="2">
      <c r="A160" s="387" t="s">
        <v>2</v>
      </c>
      <c r="B160" s="253"/>
      <c r="C160" s="790"/>
      <c r="D160" s="790"/>
      <c r="E160" s="252"/>
      <c r="F160" s="253"/>
      <c r="G160" s="790"/>
      <c r="H160" s="790"/>
      <c r="I160" s="252"/>
      <c r="J160" s="790"/>
      <c r="K160" s="790"/>
      <c r="L160" s="790"/>
      <c r="M160" s="790"/>
      <c r="N160" s="253"/>
      <c r="O160" s="790"/>
      <c r="P160" s="790"/>
      <c r="Q160" s="252"/>
      <c r="R160" s="790"/>
      <c r="S160" s="790"/>
      <c r="T160" s="790"/>
      <c r="U160" s="790"/>
      <c r="V160" s="253"/>
      <c r="W160" s="790"/>
      <c r="X160" s="790"/>
      <c r="Y160" s="252"/>
      <c r="Z160" s="790"/>
      <c r="AA160" s="790"/>
      <c r="AB160" s="790"/>
      <c r="AC160" s="790"/>
      <c r="AD160" s="253"/>
      <c r="AE160" s="790"/>
      <c r="AF160" s="790"/>
      <c r="AG160" s="252"/>
      <c r="AH160" s="790"/>
      <c r="AI160" s="790"/>
      <c r="AJ160" s="790"/>
      <c r="AK160" s="790"/>
      <c r="AL160" s="253"/>
      <c r="AM160" s="790"/>
      <c r="AN160" s="790"/>
      <c r="AO160" s="252"/>
      <c r="AP160" s="790"/>
      <c r="AQ160" s="790"/>
      <c r="AR160" s="790"/>
      <c r="AS160" s="790"/>
      <c r="AT160" s="253"/>
      <c r="AU160" s="790"/>
      <c r="AV160" s="790"/>
      <c r="AW160" s="252"/>
      <c r="AX160" s="790"/>
      <c r="AY160" s="790"/>
      <c r="AZ160" s="790"/>
      <c r="BA160" s="790"/>
      <c r="BB160" s="253"/>
      <c r="BC160" s="790"/>
      <c r="BD160" s="790"/>
      <c r="BE160" s="252"/>
      <c r="BF160" s="790"/>
      <c r="BG160" s="790"/>
      <c r="BH160" s="790"/>
      <c r="BI160" s="790"/>
      <c r="BJ160" s="253"/>
      <c r="BK160" s="790"/>
      <c r="BL160" s="790"/>
      <c r="BM160" s="252"/>
      <c r="BN160" s="790"/>
      <c r="BO160" s="790"/>
      <c r="BP160" s="790"/>
      <c r="BQ160" s="790"/>
      <c r="BR160" s="253"/>
      <c r="BS160" s="790"/>
      <c r="BT160" s="790"/>
      <c r="BU160" s="252"/>
      <c r="BV160" s="790"/>
      <c r="BW160" s="790"/>
      <c r="BX160" s="790"/>
      <c r="BY160" s="790"/>
      <c r="BZ160" s="253"/>
      <c r="CA160" s="790"/>
      <c r="CB160" s="790"/>
      <c r="CC160" s="252"/>
      <c r="CD160" s="274">
        <f t="shared" ref="CD160:DE160" si="58">(CD118-CD152)/CD103</f>
        <v>0.21473874962247055</v>
      </c>
      <c r="CE160" s="274">
        <f t="shared" si="58"/>
        <v>0.23735461184744389</v>
      </c>
      <c r="CF160" s="274">
        <f t="shared" si="58"/>
        <v>0.26717557251908397</v>
      </c>
      <c r="CG160" s="849">
        <f t="shared" si="58"/>
        <v>0.2489249293525003</v>
      </c>
      <c r="CH160" s="274">
        <f t="shared" si="58"/>
        <v>0.24338245814851911</v>
      </c>
      <c r="CI160" s="274">
        <f t="shared" si="58"/>
        <v>0.23970818134445024</v>
      </c>
      <c r="CJ160" s="274">
        <f t="shared" si="58"/>
        <v>0.24080348499515972</v>
      </c>
      <c r="CK160" s="849">
        <f t="shared" si="58"/>
        <v>0.23338240289887896</v>
      </c>
      <c r="CL160" s="813">
        <f t="shared" si="58"/>
        <v>0.22015780096716722</v>
      </c>
      <c r="CM160" s="813">
        <f t="shared" si="58"/>
        <v>0.21620630652652165</v>
      </c>
      <c r="CN160" s="813">
        <f t="shared" si="58"/>
        <v>0.23669225055706858</v>
      </c>
      <c r="CO160" s="854">
        <f t="shared" si="58"/>
        <v>0.23968862553735332</v>
      </c>
      <c r="CP160" s="813">
        <f t="shared" si="58"/>
        <v>0.22633075985371801</v>
      </c>
      <c r="CQ160" s="813">
        <f t="shared" si="58"/>
        <v>0.2281945999751151</v>
      </c>
      <c r="CR160" s="813">
        <f t="shared" si="58"/>
        <v>0.23362333674513819</v>
      </c>
      <c r="CS160" s="854">
        <f t="shared" si="58"/>
        <v>0.22794289726187691</v>
      </c>
      <c r="CT160" s="813">
        <f t="shared" si="58"/>
        <v>0.20352853650759911</v>
      </c>
      <c r="CU160" s="813">
        <f t="shared" si="58"/>
        <v>0.21433400946585532</v>
      </c>
      <c r="CV160" s="813">
        <f t="shared" si="58"/>
        <v>0.22662810225788393</v>
      </c>
      <c r="CW160" s="854">
        <f t="shared" si="58"/>
        <v>0.22173727000427898</v>
      </c>
      <c r="CX160" s="813">
        <f t="shared" si="58"/>
        <v>0.21649018010679699</v>
      </c>
      <c r="CY160" s="813">
        <f t="shared" si="58"/>
        <v>0.22709823765485954</v>
      </c>
      <c r="CZ160" s="813">
        <f t="shared" si="58"/>
        <v>0.22812631578947368</v>
      </c>
      <c r="DA160" s="854">
        <f t="shared" si="58"/>
        <v>0.22571934857817905</v>
      </c>
      <c r="DB160" s="813">
        <f t="shared" si="58"/>
        <v>0.21473999251777029</v>
      </c>
      <c r="DC160" s="813">
        <f t="shared" si="58"/>
        <v>0.22633917344287033</v>
      </c>
      <c r="DD160" s="813">
        <f t="shared" si="58"/>
        <v>0.22463656047015157</v>
      </c>
      <c r="DE160" s="813">
        <f t="shared" si="58"/>
        <v>0.22329962598697881</v>
      </c>
      <c r="DF160" s="1152"/>
      <c r="DG160" s="813"/>
      <c r="DH160" s="813"/>
      <c r="DI160" s="813"/>
      <c r="DJ160" s="974"/>
      <c r="DK160" s="1046"/>
      <c r="DL160" s="1129"/>
      <c r="DM160" s="1129"/>
      <c r="DN160" s="1031"/>
      <c r="DO160" s="1129"/>
      <c r="DP160" s="1129"/>
      <c r="DQ160" s="1129"/>
      <c r="DR160" s="1031"/>
      <c r="DS160" s="1045"/>
      <c r="DT160" s="1182"/>
      <c r="DU160" s="1182"/>
    </row>
    <row r="161" spans="1:126" hidden="1" outlineLevel="2">
      <c r="A161" s="387" t="s">
        <v>3</v>
      </c>
      <c r="B161" s="253"/>
      <c r="C161" s="790"/>
      <c r="D161" s="790"/>
      <c r="E161" s="252"/>
      <c r="F161" s="253"/>
      <c r="G161" s="790"/>
      <c r="H161" s="790"/>
      <c r="I161" s="252"/>
      <c r="J161" s="790"/>
      <c r="K161" s="790"/>
      <c r="L161" s="790"/>
      <c r="M161" s="790"/>
      <c r="N161" s="253"/>
      <c r="O161" s="790"/>
      <c r="P161" s="790"/>
      <c r="Q161" s="252"/>
      <c r="R161" s="790"/>
      <c r="S161" s="790"/>
      <c r="T161" s="790"/>
      <c r="U161" s="790"/>
      <c r="V161" s="253"/>
      <c r="W161" s="790"/>
      <c r="X161" s="790"/>
      <c r="Y161" s="252"/>
      <c r="Z161" s="790"/>
      <c r="AA161" s="790"/>
      <c r="AB161" s="790"/>
      <c r="AC161" s="790"/>
      <c r="AD161" s="253"/>
      <c r="AE161" s="790"/>
      <c r="AF161" s="790"/>
      <c r="AG161" s="252"/>
      <c r="AH161" s="790"/>
      <c r="AI161" s="790"/>
      <c r="AJ161" s="790"/>
      <c r="AK161" s="790"/>
      <c r="AL161" s="253"/>
      <c r="AM161" s="790"/>
      <c r="AN161" s="790"/>
      <c r="AO161" s="252"/>
      <c r="AP161" s="790"/>
      <c r="AQ161" s="790"/>
      <c r="AR161" s="790"/>
      <c r="AS161" s="790"/>
      <c r="AT161" s="253"/>
      <c r="AU161" s="790"/>
      <c r="AV161" s="790"/>
      <c r="AW161" s="252"/>
      <c r="AX161" s="790"/>
      <c r="AY161" s="790"/>
      <c r="AZ161" s="790"/>
      <c r="BA161" s="790"/>
      <c r="BB161" s="253"/>
      <c r="BC161" s="790"/>
      <c r="BD161" s="790"/>
      <c r="BE161" s="252"/>
      <c r="BF161" s="790"/>
      <c r="BG161" s="790"/>
      <c r="BH161" s="790"/>
      <c r="BI161" s="790"/>
      <c r="BJ161" s="253"/>
      <c r="BK161" s="790"/>
      <c r="BL161" s="790"/>
      <c r="BM161" s="252"/>
      <c r="BN161" s="790"/>
      <c r="BO161" s="790"/>
      <c r="BP161" s="790"/>
      <c r="BQ161" s="790"/>
      <c r="BR161" s="253"/>
      <c r="BS161" s="790"/>
      <c r="BT161" s="790"/>
      <c r="BU161" s="252"/>
      <c r="BV161" s="790"/>
      <c r="BW161" s="790"/>
      <c r="BX161" s="790"/>
      <c r="BY161" s="790"/>
      <c r="BZ161" s="253"/>
      <c r="CA161" s="790"/>
      <c r="CB161" s="790"/>
      <c r="CC161" s="252"/>
      <c r="CD161" s="274">
        <f t="shared" ref="CD161:DE161" si="59">(CD119-CD153)/CD104</f>
        <v>0.16385704652730951</v>
      </c>
      <c r="CE161" s="274">
        <f t="shared" si="59"/>
        <v>0.18827361563517916</v>
      </c>
      <c r="CF161" s="274">
        <f t="shared" si="59"/>
        <v>0.20203951561504144</v>
      </c>
      <c r="CG161" s="849">
        <f t="shared" si="59"/>
        <v>0.21909814323607427</v>
      </c>
      <c r="CH161" s="274">
        <f t="shared" si="59"/>
        <v>0.22680995475113122</v>
      </c>
      <c r="CI161" s="274">
        <f t="shared" si="59"/>
        <v>0.21777777777777776</v>
      </c>
      <c r="CJ161" s="274">
        <f t="shared" si="59"/>
        <v>0.21916299559471367</v>
      </c>
      <c r="CK161" s="849">
        <f t="shared" si="59"/>
        <v>0.23635617562576938</v>
      </c>
      <c r="CL161" s="813">
        <f t="shared" si="59"/>
        <v>0.23998381222177256</v>
      </c>
      <c r="CM161" s="813">
        <f t="shared" si="59"/>
        <v>0.228099173553719</v>
      </c>
      <c r="CN161" s="813">
        <f t="shared" si="59"/>
        <v>0.21052631578947367</v>
      </c>
      <c r="CO161" s="854">
        <f t="shared" si="59"/>
        <v>0.22254697286012526</v>
      </c>
      <c r="CP161" s="813">
        <f t="shared" si="59"/>
        <v>0.22308749427393496</v>
      </c>
      <c r="CQ161" s="813">
        <f t="shared" si="59"/>
        <v>0.21489077128845296</v>
      </c>
      <c r="CR161" s="813">
        <f t="shared" si="59"/>
        <v>0.22996223248006714</v>
      </c>
      <c r="CS161" s="854">
        <f t="shared" si="59"/>
        <v>0.23068350668647847</v>
      </c>
      <c r="CT161" s="813">
        <f t="shared" si="59"/>
        <v>0.21676646706586827</v>
      </c>
      <c r="CU161" s="813">
        <f t="shared" si="59"/>
        <v>0.22452830188679246</v>
      </c>
      <c r="CV161" s="813">
        <f t="shared" si="59"/>
        <v>0.22497347010965688</v>
      </c>
      <c r="CW161" s="854">
        <f t="shared" si="59"/>
        <v>0.22577854671280276</v>
      </c>
      <c r="CX161" s="813">
        <f t="shared" si="59"/>
        <v>0.22687094873305833</v>
      </c>
      <c r="CY161" s="813">
        <f t="shared" si="59"/>
        <v>0.2339734920205572</v>
      </c>
      <c r="CZ161" s="813">
        <f t="shared" si="59"/>
        <v>0.2360959651035987</v>
      </c>
      <c r="DA161" s="854">
        <f t="shared" si="59"/>
        <v>0.22361874836344592</v>
      </c>
      <c r="DB161" s="813">
        <f t="shared" si="59"/>
        <v>0.21568627450980393</v>
      </c>
      <c r="DC161" s="813">
        <f t="shared" si="59"/>
        <v>0.22059635560463833</v>
      </c>
      <c r="DD161" s="813">
        <f t="shared" si="59"/>
        <v>0.23353293413173654</v>
      </c>
      <c r="DE161" s="813">
        <f t="shared" si="59"/>
        <v>0.24099589074208363</v>
      </c>
      <c r="DF161" s="1152"/>
      <c r="DG161" s="813"/>
      <c r="DH161" s="813"/>
      <c r="DI161" s="813"/>
      <c r="DJ161" s="1031"/>
      <c r="DK161" s="1046"/>
      <c r="DL161" s="1129"/>
      <c r="DM161" s="1129"/>
      <c r="DN161" s="1031"/>
      <c r="DO161" s="1129"/>
      <c r="DP161" s="1129"/>
      <c r="DQ161" s="1129"/>
      <c r="DR161" s="1031"/>
      <c r="DS161" s="1045"/>
      <c r="DT161" s="1182"/>
      <c r="DU161" s="1182"/>
    </row>
    <row r="162" spans="1:126" hidden="1" outlineLevel="2">
      <c r="A162" s="387" t="s">
        <v>113</v>
      </c>
      <c r="B162" s="253"/>
      <c r="C162" s="790"/>
      <c r="D162" s="790"/>
      <c r="E162" s="252"/>
      <c r="F162" s="253"/>
      <c r="G162" s="790"/>
      <c r="H162" s="790"/>
      <c r="I162" s="252"/>
      <c r="J162" s="790"/>
      <c r="K162" s="790"/>
      <c r="L162" s="790"/>
      <c r="M162" s="790"/>
      <c r="N162" s="253"/>
      <c r="O162" s="790"/>
      <c r="P162" s="790"/>
      <c r="Q162" s="252"/>
      <c r="R162" s="790"/>
      <c r="S162" s="790"/>
      <c r="T162" s="790"/>
      <c r="U162" s="790"/>
      <c r="V162" s="253"/>
      <c r="W162" s="790"/>
      <c r="X162" s="790"/>
      <c r="Y162" s="252"/>
      <c r="Z162" s="790"/>
      <c r="AA162" s="790"/>
      <c r="AB162" s="790"/>
      <c r="AC162" s="790"/>
      <c r="AD162" s="253"/>
      <c r="AE162" s="790"/>
      <c r="AF162" s="790"/>
      <c r="AG162" s="252"/>
      <c r="AH162" s="790"/>
      <c r="AI162" s="790"/>
      <c r="AJ162" s="790"/>
      <c r="AK162" s="790"/>
      <c r="AL162" s="253"/>
      <c r="AM162" s="790"/>
      <c r="AN162" s="790"/>
      <c r="AO162" s="252"/>
      <c r="AP162" s="790"/>
      <c r="AQ162" s="790"/>
      <c r="AR162" s="790"/>
      <c r="AS162" s="790"/>
      <c r="AT162" s="253"/>
      <c r="AU162" s="790"/>
      <c r="AV162" s="790"/>
      <c r="AW162" s="252"/>
      <c r="AX162" s="790"/>
      <c r="AY162" s="790"/>
      <c r="AZ162" s="790"/>
      <c r="BA162" s="790"/>
      <c r="BB162" s="253"/>
      <c r="BC162" s="790"/>
      <c r="BD162" s="790"/>
      <c r="BE162" s="252"/>
      <c r="BF162" s="790"/>
      <c r="BG162" s="790"/>
      <c r="BH162" s="790"/>
      <c r="BI162" s="790"/>
      <c r="BJ162" s="253"/>
      <c r="BK162" s="790"/>
      <c r="BL162" s="790"/>
      <c r="BM162" s="252"/>
      <c r="BN162" s="790"/>
      <c r="BO162" s="790"/>
      <c r="BP162" s="790"/>
      <c r="BQ162" s="790"/>
      <c r="BR162" s="253"/>
      <c r="BS162" s="790"/>
      <c r="BT162" s="790"/>
      <c r="BU162" s="252"/>
      <c r="BV162" s="790"/>
      <c r="BW162" s="790"/>
      <c r="BX162" s="790"/>
      <c r="BY162" s="790"/>
      <c r="BZ162" s="253"/>
      <c r="CA162" s="790"/>
      <c r="CB162" s="790"/>
      <c r="CC162" s="252"/>
      <c r="CD162" s="274">
        <f t="shared" ref="CD162:DE162" si="60">(CD120-CD154)/CD105</f>
        <v>0.18806398687448728</v>
      </c>
      <c r="CE162" s="274">
        <f t="shared" si="60"/>
        <v>0.2132192279679534</v>
      </c>
      <c r="CF162" s="274">
        <f t="shared" si="60"/>
        <v>0.23027375201288244</v>
      </c>
      <c r="CG162" s="849">
        <f t="shared" si="60"/>
        <v>0.23525826603687339</v>
      </c>
      <c r="CH162" s="274">
        <f t="shared" si="60"/>
        <v>0.23588090853284224</v>
      </c>
      <c r="CI162" s="274">
        <f t="shared" si="60"/>
        <v>0.23462968258507291</v>
      </c>
      <c r="CJ162" s="274">
        <f t="shared" si="60"/>
        <v>0.25634650615022248</v>
      </c>
      <c r="CK162" s="849">
        <f t="shared" si="60"/>
        <v>0.25097513408093614</v>
      </c>
      <c r="CL162" s="813">
        <f t="shared" si="60"/>
        <v>0.24626511738202514</v>
      </c>
      <c r="CM162" s="813">
        <f t="shared" si="60"/>
        <v>0.24824779561383675</v>
      </c>
      <c r="CN162" s="813">
        <f t="shared" si="60"/>
        <v>0.24595312877506645</v>
      </c>
      <c r="CO162" s="854">
        <f t="shared" si="60"/>
        <v>0.23846516007532956</v>
      </c>
      <c r="CP162" s="813">
        <f t="shared" si="60"/>
        <v>0.23419730230097857</v>
      </c>
      <c r="CQ162" s="813">
        <f t="shared" si="60"/>
        <v>0.22120402189130711</v>
      </c>
      <c r="CR162" s="813">
        <f t="shared" si="60"/>
        <v>0.20827886710239651</v>
      </c>
      <c r="CS162" s="854">
        <f t="shared" si="60"/>
        <v>0.18780742286480848</v>
      </c>
      <c r="CT162" s="813">
        <f t="shared" si="60"/>
        <v>0.18333066709326507</v>
      </c>
      <c r="CU162" s="813">
        <f t="shared" si="60"/>
        <v>0.18058161350844279</v>
      </c>
      <c r="CV162" s="813">
        <f t="shared" si="60"/>
        <v>0.18545510931927431</v>
      </c>
      <c r="CW162" s="854">
        <f t="shared" si="60"/>
        <v>0.1849894291754757</v>
      </c>
      <c r="CX162" s="813">
        <f t="shared" si="60"/>
        <v>0.18886915334517465</v>
      </c>
      <c r="CY162" s="813">
        <f t="shared" si="60"/>
        <v>0.19257641921397381</v>
      </c>
      <c r="CZ162" s="813">
        <f t="shared" si="60"/>
        <v>0.19996914056472767</v>
      </c>
      <c r="DA162" s="854">
        <f t="shared" si="60"/>
        <v>0.17734065263799939</v>
      </c>
      <c r="DB162" s="813">
        <f t="shared" si="60"/>
        <v>0.150976290097629</v>
      </c>
      <c r="DC162" s="813">
        <f t="shared" si="60"/>
        <v>0.16998693664271719</v>
      </c>
      <c r="DD162" s="813">
        <f t="shared" si="60"/>
        <v>0.18721828718609143</v>
      </c>
      <c r="DE162" s="813">
        <f t="shared" si="60"/>
        <v>0.20011476115334959</v>
      </c>
      <c r="DF162" s="1152"/>
      <c r="DG162" s="813"/>
      <c r="DH162" s="813"/>
      <c r="DI162" s="813"/>
      <c r="DJ162" s="1031"/>
      <c r="DK162" s="1046"/>
      <c r="DL162" s="1129"/>
      <c r="DM162" s="1129"/>
      <c r="DN162" s="1031"/>
      <c r="DO162" s="1129"/>
      <c r="DP162" s="1129"/>
      <c r="DQ162" s="1129"/>
      <c r="DR162" s="1031"/>
      <c r="DS162" s="1045"/>
      <c r="DT162" s="1182"/>
      <c r="DU162" s="1182"/>
    </row>
    <row r="163" spans="1:126" hidden="1" outlineLevel="2">
      <c r="A163" s="387" t="s">
        <v>114</v>
      </c>
      <c r="B163" s="253"/>
      <c r="C163" s="790"/>
      <c r="D163" s="790"/>
      <c r="E163" s="252"/>
      <c r="F163" s="253"/>
      <c r="G163" s="790"/>
      <c r="H163" s="790"/>
      <c r="I163" s="252"/>
      <c r="J163" s="790"/>
      <c r="K163" s="790"/>
      <c r="L163" s="790"/>
      <c r="M163" s="790"/>
      <c r="N163" s="253"/>
      <c r="O163" s="790"/>
      <c r="P163" s="790"/>
      <c r="Q163" s="252"/>
      <c r="R163" s="790"/>
      <c r="S163" s="790"/>
      <c r="T163" s="790"/>
      <c r="U163" s="790"/>
      <c r="V163" s="253"/>
      <c r="W163" s="790"/>
      <c r="X163" s="790"/>
      <c r="Y163" s="252"/>
      <c r="Z163" s="790"/>
      <c r="AA163" s="790"/>
      <c r="AB163" s="790"/>
      <c r="AC163" s="790"/>
      <c r="AD163" s="253"/>
      <c r="AE163" s="790"/>
      <c r="AF163" s="790"/>
      <c r="AG163" s="252"/>
      <c r="AH163" s="790"/>
      <c r="AI163" s="790"/>
      <c r="AJ163" s="790"/>
      <c r="AK163" s="790"/>
      <c r="AL163" s="253"/>
      <c r="AM163" s="790"/>
      <c r="AN163" s="790"/>
      <c r="AO163" s="252"/>
      <c r="AP163" s="790"/>
      <c r="AQ163" s="790"/>
      <c r="AR163" s="790"/>
      <c r="AS163" s="790"/>
      <c r="AT163" s="253"/>
      <c r="AU163" s="790"/>
      <c r="AV163" s="790"/>
      <c r="AW163" s="252"/>
      <c r="AX163" s="790"/>
      <c r="AY163" s="790"/>
      <c r="AZ163" s="790"/>
      <c r="BA163" s="790"/>
      <c r="BB163" s="253"/>
      <c r="BC163" s="790"/>
      <c r="BD163" s="790"/>
      <c r="BE163" s="252"/>
      <c r="BF163" s="790"/>
      <c r="BG163" s="790"/>
      <c r="BH163" s="790"/>
      <c r="BI163" s="790"/>
      <c r="BJ163" s="253"/>
      <c r="BK163" s="790"/>
      <c r="BL163" s="790"/>
      <c r="BM163" s="252"/>
      <c r="BN163" s="790"/>
      <c r="BO163" s="790"/>
      <c r="BP163" s="790"/>
      <c r="BQ163" s="790"/>
      <c r="BR163" s="253"/>
      <c r="BS163" s="790"/>
      <c r="BT163" s="790"/>
      <c r="BU163" s="252"/>
      <c r="BV163" s="790"/>
      <c r="BW163" s="790"/>
      <c r="BX163" s="790"/>
      <c r="BY163" s="790"/>
      <c r="BZ163" s="253"/>
      <c r="CA163" s="790"/>
      <c r="CB163" s="790"/>
      <c r="CC163" s="252"/>
      <c r="CD163" s="275">
        <f t="shared" ref="CD163:DE163" si="61">(CD121-CD155)/CD106</f>
        <v>8.2706766917293228E-2</v>
      </c>
      <c r="CE163" s="275">
        <f t="shared" si="61"/>
        <v>0.12972453555413196</v>
      </c>
      <c r="CF163" s="275">
        <f t="shared" si="61"/>
        <v>0.13357400722021662</v>
      </c>
      <c r="CG163" s="850">
        <f t="shared" si="61"/>
        <v>0.1054072553045859</v>
      </c>
      <c r="CH163" s="275">
        <f t="shared" si="61"/>
        <v>0.14658831211230819</v>
      </c>
      <c r="CI163" s="275">
        <f t="shared" si="61"/>
        <v>0.1386496248958044</v>
      </c>
      <c r="CJ163" s="275">
        <f t="shared" si="61"/>
        <v>0.12758201701093561</v>
      </c>
      <c r="CK163" s="850">
        <f t="shared" si="61"/>
        <v>6.6464237516869099E-2</v>
      </c>
      <c r="CL163" s="814">
        <f t="shared" si="61"/>
        <v>0.11856387419983301</v>
      </c>
      <c r="CM163" s="814">
        <f t="shared" si="61"/>
        <v>0.14942252165543793</v>
      </c>
      <c r="CN163" s="814">
        <f t="shared" si="61"/>
        <v>0.13466404273263988</v>
      </c>
      <c r="CO163" s="855">
        <f t="shared" si="61"/>
        <v>0.10859188544152745</v>
      </c>
      <c r="CP163" s="814">
        <f t="shared" si="61"/>
        <v>0.12102111566341002</v>
      </c>
      <c r="CQ163" s="814">
        <f t="shared" si="61"/>
        <v>0.13272727272727272</v>
      </c>
      <c r="CR163" s="814">
        <f t="shared" si="61"/>
        <v>0.12989985693848355</v>
      </c>
      <c r="CS163" s="855">
        <f t="shared" si="61"/>
        <v>0.11133661930994491</v>
      </c>
      <c r="CT163" s="814">
        <f t="shared" si="61"/>
        <v>0.1210494931425164</v>
      </c>
      <c r="CU163" s="814">
        <f t="shared" si="61"/>
        <v>0.13397246804326451</v>
      </c>
      <c r="CV163" s="814">
        <f t="shared" si="61"/>
        <v>0.1143011917659805</v>
      </c>
      <c r="CW163" s="855">
        <f t="shared" si="61"/>
        <v>0.10896551724137932</v>
      </c>
      <c r="CX163" s="814">
        <f t="shared" si="61"/>
        <v>0.15738831615120275</v>
      </c>
      <c r="CY163" s="814">
        <f t="shared" si="61"/>
        <v>0.16131025957972805</v>
      </c>
      <c r="CZ163" s="814">
        <f t="shared" si="61"/>
        <v>0.17872340425531916</v>
      </c>
      <c r="DA163" s="855">
        <f t="shared" si="61"/>
        <v>0.15527310202679492</v>
      </c>
      <c r="DB163" s="814">
        <f t="shared" si="61"/>
        <v>0.15011037527593818</v>
      </c>
      <c r="DC163" s="814">
        <f t="shared" si="61"/>
        <v>0.15910585141354372</v>
      </c>
      <c r="DD163" s="814">
        <f t="shared" si="61"/>
        <v>0.15163796014859846</v>
      </c>
      <c r="DE163" s="814">
        <f t="shared" si="61"/>
        <v>0.13927757891311421</v>
      </c>
      <c r="DF163" s="1153"/>
      <c r="DG163" s="814"/>
      <c r="DH163" s="814"/>
      <c r="DI163" s="814"/>
      <c r="DJ163" s="1032"/>
      <c r="DK163" s="1046"/>
      <c r="DL163" s="1129"/>
      <c r="DM163" s="1129"/>
      <c r="DN163" s="1032"/>
      <c r="DO163" s="1129"/>
      <c r="DP163" s="1129"/>
      <c r="DQ163" s="1129"/>
      <c r="DR163" s="1032"/>
      <c r="DS163" s="1183"/>
      <c r="DT163" s="930"/>
      <c r="DU163" s="930"/>
    </row>
    <row r="164" spans="1:126" hidden="1" outlineLevel="2">
      <c r="A164" s="259"/>
      <c r="B164" s="257"/>
      <c r="C164" s="794"/>
      <c r="D164" s="794"/>
      <c r="E164" s="259"/>
      <c r="F164" s="257"/>
      <c r="G164" s="794"/>
      <c r="H164" s="794"/>
      <c r="I164" s="259"/>
      <c r="J164" s="794"/>
      <c r="K164" s="794"/>
      <c r="L164" s="794"/>
      <c r="M164" s="794"/>
      <c r="N164" s="257"/>
      <c r="O164" s="794"/>
      <c r="P164" s="794"/>
      <c r="Q164" s="259"/>
      <c r="R164" s="794"/>
      <c r="S164" s="794"/>
      <c r="T164" s="794"/>
      <c r="U164" s="794"/>
      <c r="V164" s="257"/>
      <c r="W164" s="794"/>
      <c r="X164" s="794"/>
      <c r="Y164" s="259"/>
      <c r="Z164" s="794"/>
      <c r="AA164" s="794"/>
      <c r="AB164" s="794"/>
      <c r="AC164" s="794"/>
      <c r="AD164" s="257"/>
      <c r="AE164" s="794"/>
      <c r="AF164" s="794"/>
      <c r="AG164" s="259"/>
      <c r="AH164" s="794"/>
      <c r="AI164" s="794"/>
      <c r="AJ164" s="794"/>
      <c r="AK164" s="794"/>
      <c r="AL164" s="257"/>
      <c r="AM164" s="794"/>
      <c r="AN164" s="794"/>
      <c r="AO164" s="259"/>
      <c r="AP164" s="794"/>
      <c r="AQ164" s="794"/>
      <c r="AR164" s="794"/>
      <c r="AS164" s="794"/>
      <c r="AT164" s="257"/>
      <c r="AU164" s="794"/>
      <c r="AV164" s="794"/>
      <c r="AW164" s="259"/>
      <c r="AX164" s="794"/>
      <c r="AY164" s="794"/>
      <c r="AZ164" s="794"/>
      <c r="BA164" s="794"/>
      <c r="BB164" s="257"/>
      <c r="BC164" s="794"/>
      <c r="BD164" s="794"/>
      <c r="BE164" s="259"/>
      <c r="BF164" s="794"/>
      <c r="BG164" s="794"/>
      <c r="BH164" s="794"/>
      <c r="BI164" s="794"/>
      <c r="BJ164" s="257"/>
      <c r="BK164" s="794"/>
      <c r="BL164" s="794"/>
      <c r="BM164" s="259"/>
      <c r="BN164" s="794"/>
      <c r="BO164" s="794"/>
      <c r="BP164" s="794"/>
      <c r="BQ164" s="794"/>
      <c r="BR164" s="257"/>
      <c r="BS164" s="794"/>
      <c r="BT164" s="794"/>
      <c r="BU164" s="259"/>
      <c r="BV164" s="794"/>
      <c r="BW164" s="794"/>
      <c r="BX164" s="794"/>
      <c r="BY164" s="794"/>
      <c r="BZ164" s="257"/>
      <c r="CA164" s="794"/>
      <c r="CB164" s="794"/>
      <c r="CC164" s="259"/>
      <c r="CD164" s="795"/>
      <c r="CE164" s="795"/>
      <c r="CF164" s="795"/>
      <c r="CG164" s="756"/>
      <c r="CH164" s="795"/>
      <c r="CI164" s="795"/>
      <c r="CJ164" s="795"/>
      <c r="CK164" s="756"/>
      <c r="CL164" s="810"/>
      <c r="CM164" s="810"/>
      <c r="CN164" s="810"/>
      <c r="CO164" s="775"/>
      <c r="CP164" s="810"/>
      <c r="CQ164" s="810"/>
      <c r="CR164" s="810"/>
      <c r="CS164" s="775"/>
      <c r="CT164" s="810"/>
      <c r="CU164" s="810"/>
      <c r="CV164" s="810"/>
      <c r="CW164" s="775"/>
      <c r="CX164" s="810"/>
      <c r="CY164" s="810"/>
      <c r="CZ164" s="810"/>
      <c r="DA164" s="775"/>
      <c r="DB164" s="810"/>
      <c r="DC164" s="810"/>
      <c r="DD164" s="810"/>
      <c r="DE164" s="810"/>
      <c r="DF164" s="1145"/>
      <c r="DG164" s="805"/>
      <c r="DH164" s="805"/>
      <c r="DI164" s="805"/>
      <c r="DJ164" s="974"/>
      <c r="DK164" s="1047"/>
      <c r="DL164" s="962"/>
      <c r="DM164" s="962"/>
      <c r="DN164" s="974"/>
      <c r="DO164" s="962"/>
      <c r="DP164" s="962"/>
      <c r="DQ164" s="962"/>
      <c r="DR164" s="974"/>
      <c r="DS164" s="1043"/>
      <c r="DT164" s="923"/>
      <c r="DU164" s="923"/>
    </row>
    <row r="165" spans="1:126" hidden="1" outlineLevel="1">
      <c r="A165" s="252" t="s">
        <v>47</v>
      </c>
      <c r="B165" s="253"/>
      <c r="C165" s="790"/>
      <c r="D165" s="790"/>
      <c r="E165" s="252"/>
      <c r="F165" s="253"/>
      <c r="G165" s="790"/>
      <c r="H165" s="790"/>
      <c r="I165" s="252"/>
      <c r="J165" s="790"/>
      <c r="K165" s="790"/>
      <c r="L165" s="790"/>
      <c r="M165" s="790"/>
      <c r="N165" s="253"/>
      <c r="O165" s="790"/>
      <c r="P165" s="790"/>
      <c r="Q165" s="252"/>
      <c r="R165" s="790"/>
      <c r="S165" s="790"/>
      <c r="T165" s="790"/>
      <c r="U165" s="790"/>
      <c r="V165" s="253"/>
      <c r="W165" s="790"/>
      <c r="X165" s="790"/>
      <c r="Y165" s="252"/>
      <c r="Z165" s="790"/>
      <c r="AA165" s="790"/>
      <c r="AB165" s="790"/>
      <c r="AC165" s="790"/>
      <c r="AD165" s="253"/>
      <c r="AE165" s="790"/>
      <c r="AF165" s="790"/>
      <c r="AG165" s="252"/>
      <c r="AH165" s="790"/>
      <c r="AI165" s="790"/>
      <c r="AJ165" s="790"/>
      <c r="AK165" s="790"/>
      <c r="AL165" s="253"/>
      <c r="AM165" s="790"/>
      <c r="AN165" s="790"/>
      <c r="AO165" s="252"/>
      <c r="AP165" s="790"/>
      <c r="AQ165" s="790"/>
      <c r="AR165" s="790"/>
      <c r="AS165" s="790"/>
      <c r="AT165" s="253"/>
      <c r="AU165" s="790"/>
      <c r="AV165" s="790"/>
      <c r="AW165" s="252"/>
      <c r="AX165" s="790"/>
      <c r="AY165" s="790"/>
      <c r="AZ165" s="790"/>
      <c r="BA165" s="790"/>
      <c r="BB165" s="253"/>
      <c r="BC165" s="790"/>
      <c r="BD165" s="790"/>
      <c r="BE165" s="252"/>
      <c r="BF165" s="790"/>
      <c r="BG165" s="790"/>
      <c r="BH165" s="790"/>
      <c r="BI165" s="790"/>
      <c r="BJ165" s="253"/>
      <c r="BK165" s="790"/>
      <c r="BL165" s="790"/>
      <c r="BM165" s="252"/>
      <c r="BN165" s="790"/>
      <c r="BO165" s="790"/>
      <c r="BP165" s="790"/>
      <c r="BQ165" s="790"/>
      <c r="BR165" s="253"/>
      <c r="BS165" s="790"/>
      <c r="BT165" s="790"/>
      <c r="BU165" s="252"/>
      <c r="BV165" s="790"/>
      <c r="BW165" s="790"/>
      <c r="BX165" s="790"/>
      <c r="BY165" s="790"/>
      <c r="BZ165" s="253"/>
      <c r="CA165" s="790"/>
      <c r="CB165" s="790"/>
      <c r="CC165" s="252"/>
      <c r="CD165" s="797">
        <f t="shared" ref="CD165:DE165" si="62">+CD157/CD108</f>
        <v>0.17325664989216391</v>
      </c>
      <c r="CE165" s="797">
        <f t="shared" si="62"/>
        <v>0.20218014916810098</v>
      </c>
      <c r="CF165" s="797">
        <f t="shared" si="62"/>
        <v>0.22262300625598827</v>
      </c>
      <c r="CG165" s="846">
        <f t="shared" si="62"/>
        <v>0.21565898665017266</v>
      </c>
      <c r="CH165" s="797">
        <f t="shared" si="62"/>
        <v>0.21928332327278713</v>
      </c>
      <c r="CI165" s="797">
        <f t="shared" si="62"/>
        <v>0.21156834243897549</v>
      </c>
      <c r="CJ165" s="797">
        <f t="shared" si="62"/>
        <v>0.22498673995853224</v>
      </c>
      <c r="CK165" s="846">
        <f t="shared" si="62"/>
        <v>0.21700314042171379</v>
      </c>
      <c r="CL165" s="803">
        <f t="shared" si="62"/>
        <v>0.2104340792666487</v>
      </c>
      <c r="CM165" s="803">
        <f t="shared" si="62"/>
        <v>0.21406323334897812</v>
      </c>
      <c r="CN165" s="803">
        <f t="shared" si="62"/>
        <v>0.21983343894269938</v>
      </c>
      <c r="CO165" s="848">
        <f t="shared" si="62"/>
        <v>0.21500791278354142</v>
      </c>
      <c r="CP165" s="803">
        <f t="shared" si="62"/>
        <v>0.20754847576953123</v>
      </c>
      <c r="CQ165" s="803">
        <f t="shared" si="62"/>
        <v>0.20523737581833998</v>
      </c>
      <c r="CR165" s="803">
        <f t="shared" si="62"/>
        <v>0.20504087193460491</v>
      </c>
      <c r="CS165" s="848">
        <f t="shared" si="62"/>
        <v>0.19270196557885827</v>
      </c>
      <c r="CT165" s="803">
        <f t="shared" si="62"/>
        <v>0.18074032581804603</v>
      </c>
      <c r="CU165" s="803">
        <f t="shared" si="62"/>
        <v>0.18768202843926673</v>
      </c>
      <c r="CV165" s="803">
        <f t="shared" si="62"/>
        <v>0.19516744383213225</v>
      </c>
      <c r="CW165" s="848">
        <f t="shared" si="62"/>
        <v>0.19266561514195585</v>
      </c>
      <c r="CX165" s="803">
        <f t="shared" si="62"/>
        <v>0.19931544016362648</v>
      </c>
      <c r="CY165" s="803">
        <f t="shared" si="62"/>
        <v>0.20453549081343908</v>
      </c>
      <c r="CZ165" s="803">
        <f t="shared" si="62"/>
        <v>0.21053687505015647</v>
      </c>
      <c r="DA165" s="848">
        <f t="shared" si="62"/>
        <v>0.19905611326640804</v>
      </c>
      <c r="DB165" s="803">
        <f t="shared" si="62"/>
        <v>0.18514229724313008</v>
      </c>
      <c r="DC165" s="803">
        <f t="shared" si="62"/>
        <v>0.19605129248931408</v>
      </c>
      <c r="DD165" s="803">
        <f t="shared" si="62"/>
        <v>0.20276283713191193</v>
      </c>
      <c r="DE165" s="803">
        <f t="shared" si="62"/>
        <v>0.20526408141779259</v>
      </c>
      <c r="DF165" s="1148"/>
      <c r="DG165" s="803"/>
      <c r="DH165" s="803"/>
      <c r="DI165" s="803"/>
      <c r="DJ165" s="1031"/>
      <c r="DK165" s="1046"/>
      <c r="DL165" s="963"/>
      <c r="DM165" s="963"/>
      <c r="DN165" s="1031"/>
      <c r="DO165" s="963"/>
      <c r="DP165" s="963"/>
      <c r="DQ165" s="963"/>
      <c r="DR165" s="1031"/>
      <c r="DS165" s="1045"/>
      <c r="DT165" s="931"/>
      <c r="DU165" s="931"/>
    </row>
    <row r="166" spans="1:126" hidden="1" outlineLevel="1">
      <c r="A166" s="252"/>
      <c r="B166" s="253"/>
      <c r="C166" s="790"/>
      <c r="D166" s="790"/>
      <c r="E166" s="252"/>
      <c r="F166" s="253"/>
      <c r="G166" s="790"/>
      <c r="H166" s="790"/>
      <c r="I166" s="252"/>
      <c r="J166" s="790"/>
      <c r="K166" s="790"/>
      <c r="L166" s="790"/>
      <c r="M166" s="790"/>
      <c r="N166" s="253"/>
      <c r="O166" s="790"/>
      <c r="P166" s="790"/>
      <c r="Q166" s="252"/>
      <c r="R166" s="790"/>
      <c r="S166" s="790"/>
      <c r="T166" s="790"/>
      <c r="U166" s="790"/>
      <c r="V166" s="253"/>
      <c r="W166" s="790"/>
      <c r="X166" s="790"/>
      <c r="Y166" s="252"/>
      <c r="Z166" s="790"/>
      <c r="AA166" s="790"/>
      <c r="AB166" s="790"/>
      <c r="AC166" s="790"/>
      <c r="AD166" s="253"/>
      <c r="AE166" s="790"/>
      <c r="AF166" s="790"/>
      <c r="AG166" s="252"/>
      <c r="AH166" s="790"/>
      <c r="AI166" s="790"/>
      <c r="AJ166" s="790"/>
      <c r="AK166" s="790"/>
      <c r="AL166" s="253"/>
      <c r="AM166" s="790"/>
      <c r="AN166" s="790"/>
      <c r="AO166" s="252"/>
      <c r="AP166" s="790"/>
      <c r="AQ166" s="790"/>
      <c r="AR166" s="790"/>
      <c r="AS166" s="790"/>
      <c r="AT166" s="253"/>
      <c r="AU166" s="790"/>
      <c r="AV166" s="790"/>
      <c r="AW166" s="252"/>
      <c r="AX166" s="790"/>
      <c r="AY166" s="790"/>
      <c r="AZ166" s="790"/>
      <c r="BA166" s="790"/>
      <c r="BB166" s="253"/>
      <c r="BC166" s="790"/>
      <c r="BD166" s="790"/>
      <c r="BE166" s="252"/>
      <c r="BF166" s="790"/>
      <c r="BG166" s="790"/>
      <c r="BH166" s="790"/>
      <c r="BI166" s="790"/>
      <c r="BJ166" s="253"/>
      <c r="BK166" s="790"/>
      <c r="BL166" s="790"/>
      <c r="BM166" s="252"/>
      <c r="BN166" s="790"/>
      <c r="BO166" s="790"/>
      <c r="BP166" s="790"/>
      <c r="BQ166" s="790"/>
      <c r="BR166" s="253"/>
      <c r="BS166" s="790"/>
      <c r="BT166" s="790"/>
      <c r="BU166" s="252"/>
      <c r="BV166" s="790"/>
      <c r="BW166" s="790"/>
      <c r="BX166" s="790"/>
      <c r="BY166" s="790"/>
      <c r="BZ166" s="253"/>
      <c r="CA166" s="790"/>
      <c r="CB166" s="790"/>
      <c r="CC166" s="252"/>
      <c r="CD166" s="791"/>
      <c r="CE166" s="791"/>
      <c r="CF166" s="791"/>
      <c r="CG166" s="766"/>
      <c r="CH166" s="791"/>
      <c r="CI166" s="791"/>
      <c r="CJ166" s="788"/>
      <c r="CK166" s="17"/>
      <c r="CL166" s="790"/>
      <c r="CM166" s="790"/>
      <c r="CN166" s="790"/>
      <c r="CO166" s="252"/>
      <c r="CP166" s="790"/>
      <c r="CQ166" s="790"/>
      <c r="CR166" s="790"/>
      <c r="CS166" s="252"/>
      <c r="CT166" s="790"/>
      <c r="CU166" s="790"/>
      <c r="CV166" s="790"/>
      <c r="CW166" s="252"/>
      <c r="CX166" s="266"/>
      <c r="CY166" s="790"/>
      <c r="CZ166" s="790"/>
      <c r="DA166" s="252"/>
      <c r="DB166" s="790"/>
      <c r="DC166" s="790"/>
      <c r="DD166" s="790"/>
      <c r="DE166" s="790"/>
      <c r="DF166" s="253"/>
      <c r="DG166" s="790"/>
      <c r="DH166" s="790"/>
      <c r="DI166" s="790"/>
      <c r="DK166" s="1163"/>
      <c r="DL166" s="1124"/>
      <c r="DM166" s="1124"/>
      <c r="DO166" s="1124"/>
      <c r="DP166" s="1124"/>
      <c r="DQ166" s="1124"/>
      <c r="DS166" s="1112"/>
    </row>
    <row r="167" spans="1:126" s="26" customFormat="1" ht="14.25" hidden="1" outlineLevel="1">
      <c r="A167" s="777" t="s">
        <v>392</v>
      </c>
      <c r="B167" s="892"/>
      <c r="C167" s="810"/>
      <c r="D167" s="810"/>
      <c r="E167" s="775"/>
      <c r="F167" s="892"/>
      <c r="G167" s="810"/>
      <c r="H167" s="810"/>
      <c r="I167" s="775"/>
      <c r="J167" s="810"/>
      <c r="K167" s="810"/>
      <c r="L167" s="810"/>
      <c r="M167" s="810"/>
      <c r="N167" s="892"/>
      <c r="O167" s="810"/>
      <c r="P167" s="810"/>
      <c r="Q167" s="775"/>
      <c r="R167" s="810"/>
      <c r="S167" s="810"/>
      <c r="T167" s="810"/>
      <c r="U167" s="810"/>
      <c r="V167" s="892"/>
      <c r="W167" s="810"/>
      <c r="X167" s="810"/>
      <c r="Y167" s="775"/>
      <c r="Z167" s="810"/>
      <c r="AA167" s="810"/>
      <c r="AB167" s="810"/>
      <c r="AC167" s="810"/>
      <c r="AD167" s="892"/>
      <c r="AE167" s="810"/>
      <c r="AF167" s="810"/>
      <c r="AG167" s="775"/>
      <c r="AH167" s="810"/>
      <c r="AI167" s="810"/>
      <c r="AJ167" s="810"/>
      <c r="AK167" s="810"/>
      <c r="AL167" s="892"/>
      <c r="AM167" s="810"/>
      <c r="AN167" s="810"/>
      <c r="AO167" s="775"/>
      <c r="AP167" s="810"/>
      <c r="AQ167" s="810"/>
      <c r="AR167" s="810"/>
      <c r="AS167" s="810"/>
      <c r="AT167" s="892"/>
      <c r="AU167" s="810"/>
      <c r="AV167" s="810"/>
      <c r="AW167" s="775"/>
      <c r="AX167" s="810"/>
      <c r="AY167" s="810"/>
      <c r="AZ167" s="810"/>
      <c r="BA167" s="810"/>
      <c r="BB167" s="892"/>
      <c r="BC167" s="810"/>
      <c r="BD167" s="810"/>
      <c r="BE167" s="775"/>
      <c r="BF167" s="810"/>
      <c r="BG167" s="810"/>
      <c r="BH167" s="810"/>
      <c r="BI167" s="810"/>
      <c r="BJ167" s="892"/>
      <c r="BK167" s="810"/>
      <c r="BL167" s="810"/>
      <c r="BM167" s="775"/>
      <c r="BN167" s="810"/>
      <c r="BO167" s="810"/>
      <c r="BP167" s="810"/>
      <c r="BQ167" s="810"/>
      <c r="BR167" s="892"/>
      <c r="BS167" s="810"/>
      <c r="BT167" s="810"/>
      <c r="BU167" s="775"/>
      <c r="BV167" s="810"/>
      <c r="BW167" s="810"/>
      <c r="BX167" s="810"/>
      <c r="BY167" s="810"/>
      <c r="BZ167" s="892"/>
      <c r="CA167" s="810"/>
      <c r="CB167" s="810"/>
      <c r="CC167" s="775"/>
      <c r="CD167" s="795">
        <f>+CD168+CD171</f>
        <v>574</v>
      </c>
      <c r="CE167" s="795">
        <f>+CE168+CE171</f>
        <v>621</v>
      </c>
      <c r="CF167" s="795">
        <f>+CF168+CF171</f>
        <v>639</v>
      </c>
      <c r="CG167" s="756">
        <f>+CG168+CG171</f>
        <v>664</v>
      </c>
      <c r="CH167" s="795">
        <f>+CH168+CH171</f>
        <v>586</v>
      </c>
      <c r="CI167" s="795">
        <f t="shared" ref="CI167:DC167" si="63">+CI168+CI171</f>
        <v>589</v>
      </c>
      <c r="CJ167" s="795">
        <f t="shared" si="63"/>
        <v>644</v>
      </c>
      <c r="CK167" s="756">
        <f t="shared" si="63"/>
        <v>703</v>
      </c>
      <c r="CL167" s="810">
        <f t="shared" si="63"/>
        <v>648</v>
      </c>
      <c r="CM167" s="810">
        <f t="shared" si="63"/>
        <v>661</v>
      </c>
      <c r="CN167" s="810">
        <f t="shared" si="63"/>
        <v>664</v>
      </c>
      <c r="CO167" s="775">
        <f t="shared" si="63"/>
        <v>691</v>
      </c>
      <c r="CP167" s="810">
        <f t="shared" si="63"/>
        <v>633</v>
      </c>
      <c r="CQ167" s="810">
        <f t="shared" si="63"/>
        <v>677</v>
      </c>
      <c r="CR167" s="810">
        <f t="shared" si="63"/>
        <v>688</v>
      </c>
      <c r="CS167" s="775">
        <f t="shared" si="63"/>
        <v>705</v>
      </c>
      <c r="CT167" s="810">
        <f t="shared" si="63"/>
        <v>820</v>
      </c>
      <c r="CU167" s="810">
        <f t="shared" si="63"/>
        <v>847</v>
      </c>
      <c r="CV167" s="795">
        <f t="shared" si="63"/>
        <v>1033</v>
      </c>
      <c r="CW167" s="775">
        <f t="shared" si="63"/>
        <v>1009</v>
      </c>
      <c r="CX167" s="810">
        <f t="shared" si="63"/>
        <v>1035</v>
      </c>
      <c r="CY167" s="810">
        <f t="shared" si="63"/>
        <v>1059</v>
      </c>
      <c r="CZ167" s="795">
        <f t="shared" si="63"/>
        <v>1148</v>
      </c>
      <c r="DA167" s="775">
        <f t="shared" si="63"/>
        <v>1105</v>
      </c>
      <c r="DB167" s="810">
        <f t="shared" si="63"/>
        <v>1035</v>
      </c>
      <c r="DC167" s="810">
        <f t="shared" si="63"/>
        <v>1042</v>
      </c>
      <c r="DD167" s="795">
        <f>+DD168+DD171</f>
        <v>1111</v>
      </c>
      <c r="DE167" s="810">
        <f>+DE168+DE171</f>
        <v>1204</v>
      </c>
      <c r="DF167" s="1145"/>
      <c r="DG167" s="805"/>
      <c r="DH167" s="805"/>
      <c r="DI167" s="805"/>
      <c r="DJ167" s="1027"/>
      <c r="DK167" s="1163"/>
      <c r="DL167" s="962"/>
      <c r="DM167" s="1124"/>
      <c r="DN167" s="1027"/>
      <c r="DO167" s="962"/>
      <c r="DP167" s="962"/>
      <c r="DQ167" s="962"/>
      <c r="DR167" s="1027"/>
      <c r="DS167" s="1112"/>
      <c r="DV167" s="1029"/>
    </row>
    <row r="168" spans="1:126" hidden="1" outlineLevel="2">
      <c r="A168" s="252" t="s">
        <v>379</v>
      </c>
      <c r="B168" s="253"/>
      <c r="C168" s="790"/>
      <c r="D168" s="790"/>
      <c r="E168" s="252"/>
      <c r="F168" s="253"/>
      <c r="G168" s="790"/>
      <c r="H168" s="790"/>
      <c r="I168" s="252"/>
      <c r="J168" s="790"/>
      <c r="K168" s="790"/>
      <c r="L168" s="790"/>
      <c r="M168" s="790"/>
      <c r="N168" s="253"/>
      <c r="O168" s="790"/>
      <c r="P168" s="790"/>
      <c r="Q168" s="252"/>
      <c r="R168" s="790"/>
      <c r="S168" s="790"/>
      <c r="T168" s="790"/>
      <c r="U168" s="790"/>
      <c r="V168" s="253"/>
      <c r="W168" s="790"/>
      <c r="X168" s="790"/>
      <c r="Y168" s="252"/>
      <c r="Z168" s="790"/>
      <c r="AA168" s="790"/>
      <c r="AB168" s="790"/>
      <c r="AC168" s="790"/>
      <c r="AD168" s="253"/>
      <c r="AE168" s="790"/>
      <c r="AF168" s="790"/>
      <c r="AG168" s="252"/>
      <c r="AH168" s="790"/>
      <c r="AI168" s="790"/>
      <c r="AJ168" s="790"/>
      <c r="AK168" s="790"/>
      <c r="AL168" s="253"/>
      <c r="AM168" s="790"/>
      <c r="AN168" s="790"/>
      <c r="AO168" s="252"/>
      <c r="AP168" s="790"/>
      <c r="AQ168" s="790"/>
      <c r="AR168" s="790"/>
      <c r="AS168" s="790"/>
      <c r="AT168" s="253"/>
      <c r="AU168" s="790"/>
      <c r="AV168" s="790"/>
      <c r="AW168" s="252"/>
      <c r="AX168" s="790"/>
      <c r="AY168" s="790"/>
      <c r="AZ168" s="790"/>
      <c r="BA168" s="790"/>
      <c r="BB168" s="253"/>
      <c r="BC168" s="790"/>
      <c r="BD168" s="790"/>
      <c r="BE168" s="252"/>
      <c r="BF168" s="790"/>
      <c r="BG168" s="790"/>
      <c r="BH168" s="790"/>
      <c r="BI168" s="790"/>
      <c r="BJ168" s="253"/>
      <c r="BK168" s="790"/>
      <c r="BL168" s="790"/>
      <c r="BM168" s="252"/>
      <c r="BN168" s="790"/>
      <c r="BO168" s="790"/>
      <c r="BP168" s="790"/>
      <c r="BQ168" s="790"/>
      <c r="BR168" s="253"/>
      <c r="BS168" s="790"/>
      <c r="BT168" s="790"/>
      <c r="BU168" s="252"/>
      <c r="BV168" s="790"/>
      <c r="BW168" s="790"/>
      <c r="BX168" s="790"/>
      <c r="BY168" s="790"/>
      <c r="BZ168" s="253"/>
      <c r="CA168" s="790"/>
      <c r="CB168" s="790"/>
      <c r="CC168" s="252"/>
      <c r="CD168" s="791">
        <f>+CD169+CD170</f>
        <v>407</v>
      </c>
      <c r="CE168" s="791">
        <f>+CE169+CE170</f>
        <v>445</v>
      </c>
      <c r="CF168" s="791">
        <f>+CF169+CF170</f>
        <v>423</v>
      </c>
      <c r="CG168" s="766">
        <f>+CG169+CG170</f>
        <v>400</v>
      </c>
      <c r="CH168" s="791">
        <f>+CH169+CH170</f>
        <v>409</v>
      </c>
      <c r="CI168" s="791">
        <f t="shared" ref="CI168:DC168" si="64">+CI169+CI170</f>
        <v>413</v>
      </c>
      <c r="CJ168" s="791">
        <f t="shared" si="64"/>
        <v>438</v>
      </c>
      <c r="CK168" s="766">
        <f t="shared" si="64"/>
        <v>447</v>
      </c>
      <c r="CL168" s="790">
        <f t="shared" si="64"/>
        <v>455</v>
      </c>
      <c r="CM168" s="790">
        <f t="shared" si="64"/>
        <v>463</v>
      </c>
      <c r="CN168" s="790">
        <f t="shared" si="64"/>
        <v>434</v>
      </c>
      <c r="CO168" s="252">
        <f t="shared" si="64"/>
        <v>452</v>
      </c>
      <c r="CP168" s="790">
        <f t="shared" si="64"/>
        <v>438</v>
      </c>
      <c r="CQ168" s="790">
        <f t="shared" si="64"/>
        <v>467</v>
      </c>
      <c r="CR168" s="790">
        <f t="shared" si="64"/>
        <v>490</v>
      </c>
      <c r="CS168" s="252">
        <f t="shared" si="64"/>
        <v>495</v>
      </c>
      <c r="CT168" s="790">
        <f t="shared" si="64"/>
        <v>551</v>
      </c>
      <c r="CU168" s="790">
        <f t="shared" si="64"/>
        <v>565</v>
      </c>
      <c r="CV168" s="790">
        <f t="shared" si="64"/>
        <v>641</v>
      </c>
      <c r="CW168" s="252">
        <f t="shared" si="64"/>
        <v>644</v>
      </c>
      <c r="CX168" s="790">
        <f t="shared" si="64"/>
        <v>677</v>
      </c>
      <c r="CY168" s="790">
        <f t="shared" si="64"/>
        <v>665</v>
      </c>
      <c r="CZ168" s="790">
        <f t="shared" si="64"/>
        <v>682</v>
      </c>
      <c r="DA168" s="252">
        <f t="shared" si="64"/>
        <v>676</v>
      </c>
      <c r="DB168" s="790">
        <f t="shared" si="64"/>
        <v>639</v>
      </c>
      <c r="DC168" s="790">
        <f t="shared" si="64"/>
        <v>638</v>
      </c>
      <c r="DD168" s="790">
        <f>+DD169+DD170</f>
        <v>664</v>
      </c>
      <c r="DE168" s="790">
        <f>+DE169+DE170</f>
        <v>706</v>
      </c>
      <c r="DF168" s="253"/>
      <c r="DG168" s="790"/>
      <c r="DH168" s="790"/>
      <c r="DI168" s="790"/>
      <c r="DK168" s="1163"/>
      <c r="DL168" s="962"/>
      <c r="DM168" s="1124"/>
      <c r="DO168" s="962"/>
      <c r="DP168" s="962"/>
      <c r="DQ168" s="962"/>
      <c r="DS168" s="1050"/>
    </row>
    <row r="169" spans="1:126" hidden="1" outlineLevel="2">
      <c r="A169" s="252" t="s">
        <v>15</v>
      </c>
      <c r="B169" s="253"/>
      <c r="C169" s="790"/>
      <c r="D169" s="790"/>
      <c r="E169" s="252"/>
      <c r="F169" s="253"/>
      <c r="G169" s="790"/>
      <c r="H169" s="790"/>
      <c r="I169" s="252"/>
      <c r="J169" s="790"/>
      <c r="K169" s="790"/>
      <c r="L169" s="790"/>
      <c r="M169" s="790"/>
      <c r="N169" s="253"/>
      <c r="O169" s="790"/>
      <c r="P169" s="790"/>
      <c r="Q169" s="252"/>
      <c r="R169" s="790"/>
      <c r="S169" s="790"/>
      <c r="T169" s="790"/>
      <c r="U169" s="790"/>
      <c r="V169" s="253"/>
      <c r="W169" s="790"/>
      <c r="X169" s="790"/>
      <c r="Y169" s="252"/>
      <c r="Z169" s="790"/>
      <c r="AA169" s="790"/>
      <c r="AB169" s="790"/>
      <c r="AC169" s="790"/>
      <c r="AD169" s="253"/>
      <c r="AE169" s="790"/>
      <c r="AF169" s="790"/>
      <c r="AG169" s="252"/>
      <c r="AH169" s="790"/>
      <c r="AI169" s="790"/>
      <c r="AJ169" s="790"/>
      <c r="AK169" s="790"/>
      <c r="AL169" s="253"/>
      <c r="AM169" s="790"/>
      <c r="AN169" s="790"/>
      <c r="AO169" s="252"/>
      <c r="AP169" s="790"/>
      <c r="AQ169" s="790"/>
      <c r="AR169" s="790"/>
      <c r="AS169" s="790"/>
      <c r="AT169" s="253"/>
      <c r="AU169" s="790"/>
      <c r="AV169" s="790"/>
      <c r="AW169" s="252"/>
      <c r="AX169" s="790"/>
      <c r="AY169" s="790"/>
      <c r="AZ169" s="790"/>
      <c r="BA169" s="790"/>
      <c r="BB169" s="253"/>
      <c r="BC169" s="790"/>
      <c r="BD169" s="790"/>
      <c r="BE169" s="252"/>
      <c r="BF169" s="790"/>
      <c r="BG169" s="790"/>
      <c r="BH169" s="790"/>
      <c r="BI169" s="790"/>
      <c r="BJ169" s="253"/>
      <c r="BK169" s="790"/>
      <c r="BL169" s="790"/>
      <c r="BM169" s="252"/>
      <c r="BN169" s="790"/>
      <c r="BO169" s="790"/>
      <c r="BP169" s="790"/>
      <c r="BQ169" s="790"/>
      <c r="BR169" s="253"/>
      <c r="BS169" s="790"/>
      <c r="BT169" s="790"/>
      <c r="BU169" s="252"/>
      <c r="BV169" s="790"/>
      <c r="BW169" s="790"/>
      <c r="BX169" s="790"/>
      <c r="BY169" s="790"/>
      <c r="BZ169" s="253"/>
      <c r="CA169" s="790"/>
      <c r="CB169" s="790"/>
      <c r="CC169" s="252"/>
      <c r="CD169" s="791">
        <v>165</v>
      </c>
      <c r="CE169" s="791">
        <v>180</v>
      </c>
      <c r="CF169" s="791">
        <v>161</v>
      </c>
      <c r="CG169" s="766">
        <v>174</v>
      </c>
      <c r="CH169" s="791">
        <v>164</v>
      </c>
      <c r="CI169" s="791">
        <v>175</v>
      </c>
      <c r="CJ169" s="369">
        <v>189</v>
      </c>
      <c r="CK169" s="748">
        <v>188</v>
      </c>
      <c r="CL169" s="790">
        <v>179</v>
      </c>
      <c r="CM169" s="790">
        <v>186</v>
      </c>
      <c r="CN169" s="790">
        <v>155</v>
      </c>
      <c r="CO169" s="252">
        <v>161</v>
      </c>
      <c r="CP169" s="790">
        <v>161</v>
      </c>
      <c r="CQ169" s="790">
        <v>169</v>
      </c>
      <c r="CR169" s="790">
        <v>177</v>
      </c>
      <c r="CS169" s="252">
        <v>188</v>
      </c>
      <c r="CT169" s="790">
        <v>196</v>
      </c>
      <c r="CU169" s="790">
        <v>208</v>
      </c>
      <c r="CV169" s="790">
        <v>255</v>
      </c>
      <c r="CW169" s="252">
        <v>236</v>
      </c>
      <c r="CX169" s="790">
        <v>260</v>
      </c>
      <c r="CY169" s="790">
        <v>255</v>
      </c>
      <c r="CZ169" s="790">
        <v>263</v>
      </c>
      <c r="DA169" s="252">
        <v>228</v>
      </c>
      <c r="DB169" s="790">
        <v>246</v>
      </c>
      <c r="DC169" s="790">
        <v>236</v>
      </c>
      <c r="DD169" s="790">
        <v>250</v>
      </c>
      <c r="DE169" s="790">
        <v>256</v>
      </c>
      <c r="DF169" s="253"/>
      <c r="DG169" s="790"/>
      <c r="DH169" s="790"/>
      <c r="DI169" s="790"/>
      <c r="DK169" s="1047"/>
      <c r="DL169" s="962"/>
      <c r="DM169" s="962"/>
      <c r="DO169" s="962"/>
      <c r="DP169" s="962"/>
      <c r="DQ169" s="962"/>
    </row>
    <row r="170" spans="1:126" hidden="1" outlineLevel="2">
      <c r="A170" s="259" t="s">
        <v>16</v>
      </c>
      <c r="B170" s="257"/>
      <c r="C170" s="794"/>
      <c r="D170" s="794"/>
      <c r="E170" s="259"/>
      <c r="F170" s="257"/>
      <c r="G170" s="794"/>
      <c r="H170" s="794"/>
      <c r="I170" s="259"/>
      <c r="J170" s="794"/>
      <c r="K170" s="794"/>
      <c r="L170" s="794"/>
      <c r="M170" s="794"/>
      <c r="N170" s="257"/>
      <c r="O170" s="794"/>
      <c r="P170" s="794"/>
      <c r="Q170" s="259"/>
      <c r="R170" s="794"/>
      <c r="S170" s="794"/>
      <c r="T170" s="794"/>
      <c r="U170" s="794"/>
      <c r="V170" s="257"/>
      <c r="W170" s="794"/>
      <c r="X170" s="794"/>
      <c r="Y170" s="259"/>
      <c r="Z170" s="794"/>
      <c r="AA170" s="794"/>
      <c r="AB170" s="794"/>
      <c r="AC170" s="794"/>
      <c r="AD170" s="257"/>
      <c r="AE170" s="794"/>
      <c r="AF170" s="794"/>
      <c r="AG170" s="259"/>
      <c r="AH170" s="794"/>
      <c r="AI170" s="794"/>
      <c r="AJ170" s="794"/>
      <c r="AK170" s="794"/>
      <c r="AL170" s="257"/>
      <c r="AM170" s="794"/>
      <c r="AN170" s="794"/>
      <c r="AO170" s="259"/>
      <c r="AP170" s="794"/>
      <c r="AQ170" s="794"/>
      <c r="AR170" s="794"/>
      <c r="AS170" s="794"/>
      <c r="AT170" s="257"/>
      <c r="AU170" s="794"/>
      <c r="AV170" s="794"/>
      <c r="AW170" s="259"/>
      <c r="AX170" s="794"/>
      <c r="AY170" s="794"/>
      <c r="AZ170" s="794"/>
      <c r="BA170" s="794"/>
      <c r="BB170" s="257"/>
      <c r="BC170" s="794"/>
      <c r="BD170" s="794"/>
      <c r="BE170" s="259"/>
      <c r="BF170" s="794"/>
      <c r="BG170" s="794"/>
      <c r="BH170" s="794"/>
      <c r="BI170" s="794"/>
      <c r="BJ170" s="257"/>
      <c r="BK170" s="794"/>
      <c r="BL170" s="794"/>
      <c r="BM170" s="259"/>
      <c r="BN170" s="794"/>
      <c r="BO170" s="794"/>
      <c r="BP170" s="794"/>
      <c r="BQ170" s="794"/>
      <c r="BR170" s="257"/>
      <c r="BS170" s="794"/>
      <c r="BT170" s="794"/>
      <c r="BU170" s="259"/>
      <c r="BV170" s="794"/>
      <c r="BW170" s="794"/>
      <c r="BX170" s="794"/>
      <c r="BY170" s="794"/>
      <c r="BZ170" s="257"/>
      <c r="CA170" s="794"/>
      <c r="CB170" s="794"/>
      <c r="CC170" s="259"/>
      <c r="CD170" s="279">
        <v>242</v>
      </c>
      <c r="CE170" s="279">
        <v>265</v>
      </c>
      <c r="CF170" s="279">
        <v>262</v>
      </c>
      <c r="CG170" s="765">
        <v>226</v>
      </c>
      <c r="CH170" s="279">
        <v>245</v>
      </c>
      <c r="CI170" s="279">
        <v>238</v>
      </c>
      <c r="CJ170" s="85">
        <v>249</v>
      </c>
      <c r="CK170" s="763">
        <v>259</v>
      </c>
      <c r="CL170" s="794">
        <v>276</v>
      </c>
      <c r="CM170" s="794">
        <v>277</v>
      </c>
      <c r="CN170" s="794">
        <v>279</v>
      </c>
      <c r="CO170" s="259">
        <v>291</v>
      </c>
      <c r="CP170" s="794">
        <v>277</v>
      </c>
      <c r="CQ170" s="794">
        <v>298</v>
      </c>
      <c r="CR170" s="794">
        <v>313</v>
      </c>
      <c r="CS170" s="259">
        <v>307</v>
      </c>
      <c r="CT170" s="794">
        <v>355</v>
      </c>
      <c r="CU170" s="794">
        <v>357</v>
      </c>
      <c r="CV170" s="794">
        <v>386</v>
      </c>
      <c r="CW170" s="259">
        <v>408</v>
      </c>
      <c r="CX170" s="810">
        <v>417</v>
      </c>
      <c r="CY170" s="810">
        <v>410</v>
      </c>
      <c r="CZ170" s="795">
        <v>419</v>
      </c>
      <c r="DA170" s="259">
        <v>448</v>
      </c>
      <c r="DB170" s="794">
        <v>393</v>
      </c>
      <c r="DC170" s="794">
        <v>402</v>
      </c>
      <c r="DD170" s="794">
        <v>414</v>
      </c>
      <c r="DE170" s="794">
        <v>450</v>
      </c>
      <c r="DF170" s="253"/>
      <c r="DG170" s="805"/>
      <c r="DH170" s="805"/>
      <c r="DI170" s="805"/>
      <c r="DK170" s="1047"/>
      <c r="DL170" s="962"/>
      <c r="DM170" s="962"/>
      <c r="DO170" s="962"/>
      <c r="DP170" s="962"/>
      <c r="DQ170" s="962"/>
    </row>
    <row r="171" spans="1:126" hidden="1" outlineLevel="2">
      <c r="A171" s="252" t="s">
        <v>380</v>
      </c>
      <c r="B171" s="253"/>
      <c r="C171" s="790"/>
      <c r="D171" s="790"/>
      <c r="E171" s="252"/>
      <c r="F171" s="253"/>
      <c r="G171" s="790"/>
      <c r="H171" s="790"/>
      <c r="I171" s="252"/>
      <c r="J171" s="790"/>
      <c r="K171" s="790"/>
      <c r="L171" s="790"/>
      <c r="M171" s="790"/>
      <c r="N171" s="253"/>
      <c r="O171" s="790"/>
      <c r="P171" s="790"/>
      <c r="Q171" s="252"/>
      <c r="R171" s="790"/>
      <c r="S171" s="790"/>
      <c r="T171" s="790"/>
      <c r="U171" s="790"/>
      <c r="V171" s="253"/>
      <c r="W171" s="790"/>
      <c r="X171" s="790"/>
      <c r="Y171" s="252"/>
      <c r="Z171" s="790"/>
      <c r="AA171" s="790"/>
      <c r="AB171" s="790"/>
      <c r="AC171" s="790"/>
      <c r="AD171" s="253"/>
      <c r="AE171" s="790"/>
      <c r="AF171" s="790"/>
      <c r="AG171" s="252"/>
      <c r="AH171" s="790"/>
      <c r="AI171" s="790"/>
      <c r="AJ171" s="790"/>
      <c r="AK171" s="790"/>
      <c r="AL171" s="253"/>
      <c r="AM171" s="790"/>
      <c r="AN171" s="790"/>
      <c r="AO171" s="252"/>
      <c r="AP171" s="790"/>
      <c r="AQ171" s="790"/>
      <c r="AR171" s="790"/>
      <c r="AS171" s="790"/>
      <c r="AT171" s="253"/>
      <c r="AU171" s="790"/>
      <c r="AV171" s="790"/>
      <c r="AW171" s="252"/>
      <c r="AX171" s="790"/>
      <c r="AY171" s="790"/>
      <c r="AZ171" s="790"/>
      <c r="BA171" s="790"/>
      <c r="BB171" s="253"/>
      <c r="BC171" s="790"/>
      <c r="BD171" s="790"/>
      <c r="BE171" s="252"/>
      <c r="BF171" s="790"/>
      <c r="BG171" s="790"/>
      <c r="BH171" s="790"/>
      <c r="BI171" s="790"/>
      <c r="BJ171" s="253"/>
      <c r="BK171" s="790"/>
      <c r="BL171" s="790"/>
      <c r="BM171" s="252"/>
      <c r="BN171" s="790"/>
      <c r="BO171" s="790"/>
      <c r="BP171" s="790"/>
      <c r="BQ171" s="790"/>
      <c r="BR171" s="253"/>
      <c r="BS171" s="790"/>
      <c r="BT171" s="790"/>
      <c r="BU171" s="252"/>
      <c r="BV171" s="790"/>
      <c r="BW171" s="790"/>
      <c r="BX171" s="790"/>
      <c r="BY171" s="790"/>
      <c r="BZ171" s="253"/>
      <c r="CA171" s="790"/>
      <c r="CB171" s="790"/>
      <c r="CC171" s="252"/>
      <c r="CD171" s="791">
        <f t="shared" ref="CD171:DC171" si="65">+CD172+CD173</f>
        <v>167</v>
      </c>
      <c r="CE171" s="791">
        <f t="shared" si="65"/>
        <v>176</v>
      </c>
      <c r="CF171" s="791">
        <f t="shared" si="65"/>
        <v>216</v>
      </c>
      <c r="CG171" s="766">
        <f t="shared" si="65"/>
        <v>264</v>
      </c>
      <c r="CH171" s="791">
        <f t="shared" si="65"/>
        <v>177</v>
      </c>
      <c r="CI171" s="791">
        <f t="shared" si="65"/>
        <v>176</v>
      </c>
      <c r="CJ171" s="791">
        <f t="shared" si="65"/>
        <v>206</v>
      </c>
      <c r="CK171" s="766">
        <f t="shared" si="65"/>
        <v>256</v>
      </c>
      <c r="CL171" s="790">
        <f t="shared" si="65"/>
        <v>193</v>
      </c>
      <c r="CM171" s="790">
        <f t="shared" si="65"/>
        <v>198</v>
      </c>
      <c r="CN171" s="790">
        <f t="shared" si="65"/>
        <v>230</v>
      </c>
      <c r="CO171" s="252">
        <f t="shared" si="65"/>
        <v>239</v>
      </c>
      <c r="CP171" s="790">
        <f t="shared" si="65"/>
        <v>195</v>
      </c>
      <c r="CQ171" s="790">
        <f t="shared" si="65"/>
        <v>210</v>
      </c>
      <c r="CR171" s="790">
        <f t="shared" si="65"/>
        <v>198</v>
      </c>
      <c r="CS171" s="252">
        <f t="shared" si="65"/>
        <v>210</v>
      </c>
      <c r="CT171" s="790">
        <f t="shared" si="65"/>
        <v>269</v>
      </c>
      <c r="CU171" s="790">
        <f t="shared" si="65"/>
        <v>282</v>
      </c>
      <c r="CV171" s="790">
        <f t="shared" si="65"/>
        <v>392</v>
      </c>
      <c r="CW171" s="252">
        <f t="shared" si="65"/>
        <v>365</v>
      </c>
      <c r="CX171" s="790">
        <f t="shared" si="65"/>
        <v>358</v>
      </c>
      <c r="CY171" s="790">
        <f t="shared" si="65"/>
        <v>394</v>
      </c>
      <c r="CZ171" s="790">
        <f t="shared" si="65"/>
        <v>466</v>
      </c>
      <c r="DA171" s="252">
        <f t="shared" si="65"/>
        <v>429</v>
      </c>
      <c r="DB171" s="790">
        <f t="shared" si="65"/>
        <v>396</v>
      </c>
      <c r="DC171" s="790">
        <f t="shared" si="65"/>
        <v>404</v>
      </c>
      <c r="DD171" s="790">
        <f>+DD172+DD173</f>
        <v>447</v>
      </c>
      <c r="DE171" s="790">
        <f>+DE172+DE173</f>
        <v>498</v>
      </c>
      <c r="DF171" s="253"/>
      <c r="DG171" s="790"/>
      <c r="DH171" s="790"/>
      <c r="DI171" s="790"/>
      <c r="DK171" s="1163"/>
      <c r="DL171" s="1124"/>
      <c r="DM171" s="1124"/>
      <c r="DO171" s="962"/>
      <c r="DP171" s="962"/>
      <c r="DQ171" s="962"/>
    </row>
    <row r="172" spans="1:126" hidden="1" outlineLevel="2">
      <c r="A172" s="252" t="s">
        <v>34</v>
      </c>
      <c r="B172" s="253"/>
      <c r="C172" s="790"/>
      <c r="D172" s="790"/>
      <c r="E172" s="252"/>
      <c r="F172" s="253"/>
      <c r="G172" s="790"/>
      <c r="H172" s="790"/>
      <c r="I172" s="252"/>
      <c r="J172" s="790"/>
      <c r="K172" s="790"/>
      <c r="L172" s="790"/>
      <c r="M172" s="790"/>
      <c r="N172" s="253"/>
      <c r="O172" s="790"/>
      <c r="P172" s="790"/>
      <c r="Q172" s="252"/>
      <c r="R172" s="790"/>
      <c r="S172" s="790"/>
      <c r="T172" s="790"/>
      <c r="U172" s="790"/>
      <c r="V172" s="253"/>
      <c r="W172" s="790"/>
      <c r="X172" s="790"/>
      <c r="Y172" s="252"/>
      <c r="Z172" s="790"/>
      <c r="AA172" s="790"/>
      <c r="AB172" s="790"/>
      <c r="AC172" s="790"/>
      <c r="AD172" s="253"/>
      <c r="AE172" s="790"/>
      <c r="AF172" s="790"/>
      <c r="AG172" s="252"/>
      <c r="AH172" s="790"/>
      <c r="AI172" s="790"/>
      <c r="AJ172" s="790"/>
      <c r="AK172" s="790"/>
      <c r="AL172" s="253"/>
      <c r="AM172" s="790"/>
      <c r="AN172" s="790"/>
      <c r="AO172" s="252"/>
      <c r="AP172" s="790"/>
      <c r="AQ172" s="790"/>
      <c r="AR172" s="790"/>
      <c r="AS172" s="790"/>
      <c r="AT172" s="253"/>
      <c r="AU172" s="790"/>
      <c r="AV172" s="790"/>
      <c r="AW172" s="252"/>
      <c r="AX172" s="790"/>
      <c r="AY172" s="790"/>
      <c r="AZ172" s="790"/>
      <c r="BA172" s="790"/>
      <c r="BB172" s="253"/>
      <c r="BC172" s="790"/>
      <c r="BD172" s="790"/>
      <c r="BE172" s="252"/>
      <c r="BF172" s="790"/>
      <c r="BG172" s="790"/>
      <c r="BH172" s="790"/>
      <c r="BI172" s="790"/>
      <c r="BJ172" s="253"/>
      <c r="BK172" s="790"/>
      <c r="BL172" s="790"/>
      <c r="BM172" s="252"/>
      <c r="BN172" s="790"/>
      <c r="BO172" s="790"/>
      <c r="BP172" s="790"/>
      <c r="BQ172" s="790"/>
      <c r="BR172" s="253"/>
      <c r="BS172" s="790"/>
      <c r="BT172" s="790"/>
      <c r="BU172" s="252"/>
      <c r="BV172" s="790"/>
      <c r="BW172" s="790"/>
      <c r="BX172" s="790"/>
      <c r="BY172" s="790"/>
      <c r="BZ172" s="253"/>
      <c r="CA172" s="790"/>
      <c r="CB172" s="790"/>
      <c r="CC172" s="252"/>
      <c r="CD172" s="791"/>
      <c r="CE172" s="791"/>
      <c r="CF172" s="791"/>
      <c r="CG172" s="766"/>
      <c r="CH172" s="791"/>
      <c r="CI172" s="791"/>
      <c r="CJ172" s="369"/>
      <c r="CK172" s="748"/>
      <c r="CL172" s="790"/>
      <c r="CM172" s="790"/>
      <c r="CN172" s="790"/>
      <c r="CO172" s="252"/>
      <c r="CP172" s="790"/>
      <c r="CQ172" s="790"/>
      <c r="CR172" s="790"/>
      <c r="CS172" s="252"/>
      <c r="CT172" s="790"/>
      <c r="CU172" s="790"/>
      <c r="CV172" s="790"/>
      <c r="CW172" s="252"/>
      <c r="CX172" s="790"/>
      <c r="CY172" s="790"/>
      <c r="CZ172" s="790"/>
      <c r="DA172" s="252"/>
      <c r="DB172" s="790"/>
      <c r="DC172" s="790"/>
      <c r="DD172" s="790"/>
      <c r="DE172" s="790"/>
      <c r="DF172" s="253"/>
      <c r="DG172" s="790"/>
      <c r="DH172" s="790"/>
      <c r="DI172" s="790"/>
      <c r="DK172" s="1163"/>
      <c r="DL172" s="1124"/>
      <c r="DM172" s="1124"/>
      <c r="DO172" s="962"/>
      <c r="DP172" s="962"/>
      <c r="DQ172" s="962"/>
    </row>
    <row r="173" spans="1:126" hidden="1" outlineLevel="2">
      <c r="A173" s="259" t="s">
        <v>19</v>
      </c>
      <c r="B173" s="257"/>
      <c r="C173" s="794"/>
      <c r="D173" s="794"/>
      <c r="E173" s="259"/>
      <c r="F173" s="257"/>
      <c r="G173" s="794"/>
      <c r="H173" s="794"/>
      <c r="I173" s="259"/>
      <c r="J173" s="794"/>
      <c r="K173" s="794"/>
      <c r="L173" s="794"/>
      <c r="M173" s="794"/>
      <c r="N173" s="257"/>
      <c r="O173" s="794"/>
      <c r="P173" s="794"/>
      <c r="Q173" s="259"/>
      <c r="R173" s="794"/>
      <c r="S173" s="794"/>
      <c r="T173" s="794"/>
      <c r="U173" s="794"/>
      <c r="V173" s="257"/>
      <c r="W173" s="794"/>
      <c r="X173" s="794"/>
      <c r="Y173" s="259"/>
      <c r="Z173" s="794"/>
      <c r="AA173" s="794"/>
      <c r="AB173" s="794"/>
      <c r="AC173" s="794"/>
      <c r="AD173" s="257"/>
      <c r="AE173" s="794"/>
      <c r="AF173" s="794"/>
      <c r="AG173" s="259"/>
      <c r="AH173" s="794"/>
      <c r="AI173" s="794"/>
      <c r="AJ173" s="794"/>
      <c r="AK173" s="794"/>
      <c r="AL173" s="257"/>
      <c r="AM173" s="794"/>
      <c r="AN173" s="794"/>
      <c r="AO173" s="259"/>
      <c r="AP173" s="794"/>
      <c r="AQ173" s="794"/>
      <c r="AR173" s="794"/>
      <c r="AS173" s="794"/>
      <c r="AT173" s="257"/>
      <c r="AU173" s="794"/>
      <c r="AV173" s="794"/>
      <c r="AW173" s="259"/>
      <c r="AX173" s="794"/>
      <c r="AY173" s="794"/>
      <c r="AZ173" s="794"/>
      <c r="BA173" s="794"/>
      <c r="BB173" s="257"/>
      <c r="BC173" s="794"/>
      <c r="BD173" s="794"/>
      <c r="BE173" s="259"/>
      <c r="BF173" s="794"/>
      <c r="BG173" s="794"/>
      <c r="BH173" s="794"/>
      <c r="BI173" s="794"/>
      <c r="BJ173" s="257"/>
      <c r="BK173" s="794"/>
      <c r="BL173" s="794"/>
      <c r="BM173" s="259"/>
      <c r="BN173" s="794"/>
      <c r="BO173" s="794"/>
      <c r="BP173" s="794"/>
      <c r="BQ173" s="794"/>
      <c r="BR173" s="257"/>
      <c r="BS173" s="794"/>
      <c r="BT173" s="794"/>
      <c r="BU173" s="259"/>
      <c r="BV173" s="794"/>
      <c r="BW173" s="794"/>
      <c r="BX173" s="794"/>
      <c r="BY173" s="794"/>
      <c r="BZ173" s="257"/>
      <c r="CA173" s="794"/>
      <c r="CB173" s="794"/>
      <c r="CC173" s="259"/>
      <c r="CD173" s="279">
        <v>167</v>
      </c>
      <c r="CE173" s="279">
        <v>176</v>
      </c>
      <c r="CF173" s="279">
        <v>216</v>
      </c>
      <c r="CG173" s="765">
        <v>264</v>
      </c>
      <c r="CH173" s="279">
        <v>177</v>
      </c>
      <c r="CI173" s="279">
        <v>176</v>
      </c>
      <c r="CJ173" s="85">
        <v>206</v>
      </c>
      <c r="CK173" s="763">
        <v>256</v>
      </c>
      <c r="CL173" s="794">
        <v>193</v>
      </c>
      <c r="CM173" s="794">
        <v>198</v>
      </c>
      <c r="CN173" s="794">
        <v>230</v>
      </c>
      <c r="CO173" s="259">
        <v>239</v>
      </c>
      <c r="CP173" s="794">
        <v>195</v>
      </c>
      <c r="CQ173" s="794">
        <v>210</v>
      </c>
      <c r="CR173" s="794">
        <v>198</v>
      </c>
      <c r="CS173" s="259">
        <v>210</v>
      </c>
      <c r="CT173" s="794">
        <v>269</v>
      </c>
      <c r="CU173" s="794">
        <v>282</v>
      </c>
      <c r="CV173" s="794">
        <v>392</v>
      </c>
      <c r="CW173" s="259">
        <v>365</v>
      </c>
      <c r="CX173" s="810">
        <v>358</v>
      </c>
      <c r="CY173" s="810">
        <v>394</v>
      </c>
      <c r="CZ173" s="795">
        <v>466</v>
      </c>
      <c r="DA173" s="259">
        <v>429</v>
      </c>
      <c r="DB173" s="794">
        <v>396</v>
      </c>
      <c r="DC173" s="794">
        <v>404</v>
      </c>
      <c r="DD173" s="794">
        <v>447</v>
      </c>
      <c r="DE173" s="794">
        <v>498</v>
      </c>
      <c r="DF173" s="253"/>
      <c r="DG173" s="805"/>
      <c r="DH173" s="805"/>
      <c r="DI173" s="805"/>
      <c r="DK173" s="1047"/>
      <c r="DL173" s="962"/>
      <c r="DM173" s="962"/>
      <c r="DO173" s="962"/>
      <c r="DP173" s="962"/>
      <c r="DQ173" s="962"/>
    </row>
    <row r="174" spans="1:126" hidden="1" outlineLevel="2">
      <c r="A174" s="252" t="s">
        <v>50</v>
      </c>
      <c r="B174" s="253"/>
      <c r="C174" s="790"/>
      <c r="D174" s="790"/>
      <c r="E174" s="252"/>
      <c r="F174" s="253"/>
      <c r="G174" s="790"/>
      <c r="H174" s="790"/>
      <c r="I174" s="252"/>
      <c r="J174" s="790"/>
      <c r="K174" s="790"/>
      <c r="L174" s="790"/>
      <c r="M174" s="790"/>
      <c r="N174" s="253"/>
      <c r="O174" s="790"/>
      <c r="P174" s="790"/>
      <c r="Q174" s="252"/>
      <c r="R174" s="790"/>
      <c r="S174" s="790"/>
      <c r="T174" s="790"/>
      <c r="U174" s="790"/>
      <c r="V174" s="253"/>
      <c r="W174" s="790"/>
      <c r="X174" s="790"/>
      <c r="Y174" s="252"/>
      <c r="Z174" s="790"/>
      <c r="AA174" s="790"/>
      <c r="AB174" s="790"/>
      <c r="AC174" s="790"/>
      <c r="AD174" s="253"/>
      <c r="AE174" s="790"/>
      <c r="AF174" s="790"/>
      <c r="AG174" s="252"/>
      <c r="AH174" s="790"/>
      <c r="AI174" s="790"/>
      <c r="AJ174" s="790"/>
      <c r="AK174" s="790"/>
      <c r="AL174" s="253"/>
      <c r="AM174" s="790"/>
      <c r="AN174" s="790"/>
      <c r="AO174" s="252"/>
      <c r="AP174" s="790"/>
      <c r="AQ174" s="790"/>
      <c r="AR174" s="790"/>
      <c r="AS174" s="790"/>
      <c r="AT174" s="253"/>
      <c r="AU174" s="790"/>
      <c r="AV174" s="790"/>
      <c r="AW174" s="252"/>
      <c r="AX174" s="790"/>
      <c r="AY174" s="790"/>
      <c r="AZ174" s="790"/>
      <c r="BA174" s="790"/>
      <c r="BB174" s="253"/>
      <c r="BC174" s="790"/>
      <c r="BD174" s="790"/>
      <c r="BE174" s="252"/>
      <c r="BF174" s="790"/>
      <c r="BG174" s="790"/>
      <c r="BH174" s="790"/>
      <c r="BI174" s="790"/>
      <c r="BJ174" s="253"/>
      <c r="BK174" s="790"/>
      <c r="BL174" s="790"/>
      <c r="BM174" s="252"/>
      <c r="BN174" s="790"/>
      <c r="BO174" s="790"/>
      <c r="BP174" s="790"/>
      <c r="BQ174" s="790"/>
      <c r="BR174" s="253"/>
      <c r="BS174" s="790"/>
      <c r="BT174" s="790"/>
      <c r="BU174" s="252"/>
      <c r="BV174" s="790"/>
      <c r="BW174" s="790"/>
      <c r="BX174" s="790"/>
      <c r="BY174" s="790"/>
      <c r="BZ174" s="253"/>
      <c r="CA174" s="790"/>
      <c r="CB174" s="790"/>
      <c r="CC174" s="252"/>
      <c r="CD174" s="797">
        <f t="shared" ref="CD174:CW174" si="66">(CD124+CD171)/CD108</f>
        <v>0.18260244428468728</v>
      </c>
      <c r="CE174" s="797">
        <f t="shared" si="66"/>
        <v>0.21084337349397592</v>
      </c>
      <c r="CF174" s="797">
        <f t="shared" si="66"/>
        <v>0.22532829848390915</v>
      </c>
      <c r="CG174" s="846">
        <f t="shared" si="66"/>
        <v>0.2201432915829081</v>
      </c>
      <c r="CH174" s="797">
        <f t="shared" si="66"/>
        <v>0.22850244196894035</v>
      </c>
      <c r="CI174" s="797">
        <f t="shared" si="66"/>
        <v>0.2181845521527743</v>
      </c>
      <c r="CJ174" s="797">
        <f t="shared" si="66"/>
        <v>0.24138097304595207</v>
      </c>
      <c r="CK174" s="846">
        <f t="shared" si="66"/>
        <v>0.21767608793180798</v>
      </c>
      <c r="CL174" s="803">
        <f t="shared" si="66"/>
        <v>0.21600611126089692</v>
      </c>
      <c r="CM174" s="803">
        <f t="shared" si="66"/>
        <v>0.22298075692281435</v>
      </c>
      <c r="CN174" s="803">
        <f t="shared" si="66"/>
        <v>0.23332126369149994</v>
      </c>
      <c r="CO174" s="848">
        <f t="shared" si="66"/>
        <v>0.21707402848602075</v>
      </c>
      <c r="CP174" s="803">
        <f t="shared" si="66"/>
        <v>0.21511277228995482</v>
      </c>
      <c r="CQ174" s="803">
        <f t="shared" si="66"/>
        <v>0.21714050267820353</v>
      </c>
      <c r="CR174" s="803">
        <f t="shared" si="66"/>
        <v>0.21457765667574932</v>
      </c>
      <c r="CS174" s="848">
        <f t="shared" si="66"/>
        <v>0.20525721809461112</v>
      </c>
      <c r="CT174" s="803">
        <f t="shared" si="66"/>
        <v>0.18806889791345749</v>
      </c>
      <c r="CU174" s="803">
        <f t="shared" si="66"/>
        <v>0.19791845125920851</v>
      </c>
      <c r="CV174" s="803">
        <f t="shared" si="66"/>
        <v>0.19232725731242051</v>
      </c>
      <c r="CW174" s="848">
        <f t="shared" si="66"/>
        <v>0.2025236593059937</v>
      </c>
      <c r="CX174" s="803">
        <v>0.19709032127702567</v>
      </c>
      <c r="CY174" s="803">
        <v>0.20933706100877025</v>
      </c>
      <c r="CZ174" s="803">
        <v>0.22466275317808965</v>
      </c>
      <c r="DA174" s="848">
        <v>0.20533969197091706</v>
      </c>
      <c r="DB174" s="803">
        <v>0.19734624195012318</v>
      </c>
      <c r="DC174" s="803">
        <v>0.20359304976806353</v>
      </c>
      <c r="DD174" s="803">
        <v>0.20619722557297948</v>
      </c>
      <c r="DE174" s="803">
        <v>0.21405794616835247</v>
      </c>
      <c r="DF174" s="1148"/>
      <c r="DG174" s="803"/>
      <c r="DH174" s="803"/>
      <c r="DI174" s="803"/>
      <c r="DK174" s="1046"/>
      <c r="DL174" s="963"/>
      <c r="DM174" s="963"/>
      <c r="DO174" s="1129"/>
      <c r="DP174" s="1129"/>
      <c r="DQ174" s="1129"/>
      <c r="DV174" s="974"/>
    </row>
    <row r="175" spans="1:126" hidden="1" outlineLevel="1">
      <c r="A175" s="252" t="s">
        <v>51</v>
      </c>
      <c r="B175" s="253"/>
      <c r="C175" s="790"/>
      <c r="D175" s="790"/>
      <c r="E175" s="252"/>
      <c r="F175" s="253"/>
      <c r="G175" s="790"/>
      <c r="H175" s="790"/>
      <c r="I175" s="252"/>
      <c r="J175" s="790"/>
      <c r="K175" s="790"/>
      <c r="L175" s="790"/>
      <c r="M175" s="790"/>
      <c r="N175" s="253"/>
      <c r="O175" s="790"/>
      <c r="P175" s="790"/>
      <c r="Q175" s="252"/>
      <c r="R175" s="790"/>
      <c r="S175" s="790"/>
      <c r="T175" s="790"/>
      <c r="U175" s="790"/>
      <c r="V175" s="253"/>
      <c r="W175" s="790"/>
      <c r="X175" s="790"/>
      <c r="Y175" s="252"/>
      <c r="Z175" s="790"/>
      <c r="AA175" s="790"/>
      <c r="AB175" s="790"/>
      <c r="AC175" s="790"/>
      <c r="AD175" s="253"/>
      <c r="AE175" s="790"/>
      <c r="AF175" s="790"/>
      <c r="AG175" s="252"/>
      <c r="AH175" s="790"/>
      <c r="AI175" s="790"/>
      <c r="AJ175" s="790"/>
      <c r="AK175" s="790"/>
      <c r="AL175" s="253"/>
      <c r="AM175" s="790"/>
      <c r="AN175" s="790"/>
      <c r="AO175" s="252"/>
      <c r="AP175" s="790"/>
      <c r="AQ175" s="790"/>
      <c r="AR175" s="790"/>
      <c r="AS175" s="790"/>
      <c r="AT175" s="253"/>
      <c r="AU175" s="790"/>
      <c r="AV175" s="790"/>
      <c r="AW175" s="252"/>
      <c r="AX175" s="790"/>
      <c r="AY175" s="790"/>
      <c r="AZ175" s="790"/>
      <c r="BA175" s="790"/>
      <c r="BB175" s="253"/>
      <c r="BC175" s="790"/>
      <c r="BD175" s="790"/>
      <c r="BE175" s="252"/>
      <c r="BF175" s="790"/>
      <c r="BG175" s="790"/>
      <c r="BH175" s="790"/>
      <c r="BI175" s="790"/>
      <c r="BJ175" s="253"/>
      <c r="BK175" s="790"/>
      <c r="BL175" s="790"/>
      <c r="BM175" s="252"/>
      <c r="BN175" s="790"/>
      <c r="BO175" s="790"/>
      <c r="BP175" s="790"/>
      <c r="BQ175" s="790"/>
      <c r="BR175" s="253"/>
      <c r="BS175" s="790"/>
      <c r="BT175" s="790"/>
      <c r="BU175" s="252"/>
      <c r="BV175" s="790"/>
      <c r="BW175" s="790"/>
      <c r="BX175" s="790"/>
      <c r="BY175" s="790"/>
      <c r="BZ175" s="253"/>
      <c r="CA175" s="790"/>
      <c r="CB175" s="790"/>
      <c r="CC175" s="252"/>
      <c r="CD175" s="797">
        <f t="shared" ref="CD175:CW175" si="67">+(CD124+CD167)/CD108</f>
        <v>0.20920201294033069</v>
      </c>
      <c r="CE175" s="797">
        <f t="shared" si="67"/>
        <v>0.23637406769936892</v>
      </c>
      <c r="CF175" s="797">
        <f t="shared" si="67"/>
        <v>0.24916868624246183</v>
      </c>
      <c r="CG175" s="846">
        <f t="shared" si="67"/>
        <v>0.24076078552651925</v>
      </c>
      <c r="CH175" s="797">
        <f t="shared" si="67"/>
        <v>0.25094660593755147</v>
      </c>
      <c r="CI175" s="797">
        <f t="shared" si="67"/>
        <v>0.23888526890882664</v>
      </c>
      <c r="CJ175" s="797">
        <f t="shared" si="67"/>
        <v>0.26250060272915765</v>
      </c>
      <c r="CK175" s="846">
        <f t="shared" si="67"/>
        <v>0.23772992373261553</v>
      </c>
      <c r="CL175" s="803">
        <f t="shared" si="67"/>
        <v>0.23645187382043678</v>
      </c>
      <c r="CM175" s="803">
        <f t="shared" si="67"/>
        <v>0.24273584503136067</v>
      </c>
      <c r="CN175" s="803">
        <f t="shared" si="67"/>
        <v>0.25296460577532359</v>
      </c>
      <c r="CO175" s="848">
        <f t="shared" si="67"/>
        <v>0.2369439071566731</v>
      </c>
      <c r="CP175" s="803">
        <f t="shared" si="67"/>
        <v>0.23676742507391257</v>
      </c>
      <c r="CQ175" s="803">
        <f t="shared" si="67"/>
        <v>0.23852034976880465</v>
      </c>
      <c r="CR175" s="803">
        <f t="shared" si="67"/>
        <v>0.23841961852861035</v>
      </c>
      <c r="CS175" s="848">
        <f t="shared" si="67"/>
        <v>0.22853380983729898</v>
      </c>
      <c r="CT175" s="803">
        <f t="shared" si="67"/>
        <v>0.21378891845213088</v>
      </c>
      <c r="CU175" s="803">
        <f t="shared" si="67"/>
        <v>0.22211752612643482</v>
      </c>
      <c r="CV175" s="803">
        <f t="shared" si="67"/>
        <v>0.2194997880457821</v>
      </c>
      <c r="CW175" s="848">
        <f t="shared" si="67"/>
        <v>0.2279179810725552</v>
      </c>
      <c r="CX175" s="803">
        <v>0.2244493837138816</v>
      </c>
      <c r="CY175" s="803">
        <v>0.23480525449044465</v>
      </c>
      <c r="CZ175" s="803">
        <v>0.25117599035882282</v>
      </c>
      <c r="DA175" s="848">
        <v>0.23176452192948166</v>
      </c>
      <c r="DB175" s="803">
        <v>0.22496434282750571</v>
      </c>
      <c r="DC175" s="803">
        <v>0.22867363786461201</v>
      </c>
      <c r="DD175" s="803">
        <v>0.23122738238841978</v>
      </c>
      <c r="DE175" s="803">
        <v>0.23826504371678381</v>
      </c>
      <c r="DF175" s="1148"/>
      <c r="DG175" s="803"/>
      <c r="DH175" s="803"/>
      <c r="DI175" s="803"/>
      <c r="DK175" s="1046"/>
      <c r="DL175" s="963"/>
      <c r="DM175" s="963"/>
      <c r="DO175" s="1129"/>
      <c r="DP175" s="1129"/>
      <c r="DQ175" s="1129"/>
      <c r="DS175" s="1050"/>
    </row>
    <row r="176" spans="1:126" ht="15" hidden="1" customHeight="1" outlineLevel="1">
      <c r="A176" s="252" t="s">
        <v>52</v>
      </c>
      <c r="B176" s="253"/>
      <c r="C176" s="790"/>
      <c r="D176" s="790"/>
      <c r="E176" s="252"/>
      <c r="F176" s="253"/>
      <c r="G176" s="790"/>
      <c r="H176" s="790"/>
      <c r="I176" s="252"/>
      <c r="J176" s="790"/>
      <c r="K176" s="790"/>
      <c r="L176" s="790"/>
      <c r="M176" s="790"/>
      <c r="N176" s="253"/>
      <c r="O176" s="790"/>
      <c r="P176" s="790"/>
      <c r="Q176" s="252"/>
      <c r="R176" s="790"/>
      <c r="S176" s="790"/>
      <c r="T176" s="790"/>
      <c r="U176" s="790"/>
      <c r="V176" s="253"/>
      <c r="W176" s="790"/>
      <c r="X176" s="790"/>
      <c r="Y176" s="252"/>
      <c r="Z176" s="790"/>
      <c r="AA176" s="790"/>
      <c r="AB176" s="790"/>
      <c r="AC176" s="790"/>
      <c r="AD176" s="253"/>
      <c r="AE176" s="790"/>
      <c r="AF176" s="790"/>
      <c r="AG176" s="252"/>
      <c r="AH176" s="790"/>
      <c r="AI176" s="790"/>
      <c r="AJ176" s="790"/>
      <c r="AK176" s="790"/>
      <c r="AL176" s="253"/>
      <c r="AM176" s="790"/>
      <c r="AN176" s="790"/>
      <c r="AO176" s="252"/>
      <c r="AP176" s="790"/>
      <c r="AQ176" s="790"/>
      <c r="AR176" s="790"/>
      <c r="AS176" s="790"/>
      <c r="AT176" s="253"/>
      <c r="AU176" s="790"/>
      <c r="AV176" s="790"/>
      <c r="AW176" s="252"/>
      <c r="AX176" s="790"/>
      <c r="AY176" s="790"/>
      <c r="AZ176" s="790"/>
      <c r="BA176" s="790"/>
      <c r="BB176" s="253"/>
      <c r="BC176" s="790"/>
      <c r="BD176" s="790"/>
      <c r="BE176" s="252"/>
      <c r="BF176" s="790"/>
      <c r="BG176" s="790"/>
      <c r="BH176" s="790"/>
      <c r="BI176" s="790"/>
      <c r="BJ176" s="253"/>
      <c r="BK176" s="790"/>
      <c r="BL176" s="790"/>
      <c r="BM176" s="252"/>
      <c r="BN176" s="790"/>
      <c r="BO176" s="790"/>
      <c r="BP176" s="790"/>
      <c r="BQ176" s="790"/>
      <c r="BR176" s="253"/>
      <c r="BS176" s="790"/>
      <c r="BT176" s="790"/>
      <c r="BU176" s="252"/>
      <c r="BV176" s="790"/>
      <c r="BW176" s="790"/>
      <c r="BX176" s="790"/>
      <c r="BY176" s="790"/>
      <c r="BZ176" s="253"/>
      <c r="CA176" s="790"/>
      <c r="CB176" s="790"/>
      <c r="CC176" s="252"/>
      <c r="CD176" s="797">
        <f t="shared" ref="CD176:CW176" si="68">+(CD157+CD167)/CD108</f>
        <v>0.2107705378733416</v>
      </c>
      <c r="CE176" s="797">
        <f t="shared" si="68"/>
        <v>0.23780837636259322</v>
      </c>
      <c r="CF176" s="797">
        <f t="shared" si="68"/>
        <v>0.25863720904018483</v>
      </c>
      <c r="CG176" s="846">
        <f t="shared" si="68"/>
        <v>0.24988402659656719</v>
      </c>
      <c r="CH176" s="797">
        <f t="shared" si="68"/>
        <v>0.25144048729627394</v>
      </c>
      <c r="CI176" s="797">
        <f t="shared" si="68"/>
        <v>0.24109067214675955</v>
      </c>
      <c r="CJ176" s="797">
        <f t="shared" si="68"/>
        <v>0.25603934615940982</v>
      </c>
      <c r="CK176" s="846">
        <f t="shared" si="68"/>
        <v>0.24854194706146254</v>
      </c>
      <c r="CL176" s="803">
        <f t="shared" si="68"/>
        <v>0.23955244001078457</v>
      </c>
      <c r="CM176" s="803">
        <f t="shared" si="68"/>
        <v>0.24226650168536928</v>
      </c>
      <c r="CN176" s="803">
        <f t="shared" si="68"/>
        <v>0.24988684710781209</v>
      </c>
      <c r="CO176" s="848">
        <f t="shared" si="68"/>
        <v>0.24538420960084403</v>
      </c>
      <c r="CP176" s="803">
        <f t="shared" si="68"/>
        <v>0.23884389862853866</v>
      </c>
      <c r="CQ176" s="803">
        <f t="shared" si="68"/>
        <v>0.23623128691113857</v>
      </c>
      <c r="CR176" s="803">
        <f t="shared" si="68"/>
        <v>0.23851693265862203</v>
      </c>
      <c r="CS176" s="848">
        <f t="shared" si="68"/>
        <v>0.22585347503056522</v>
      </c>
      <c r="CT176" s="803">
        <f t="shared" si="68"/>
        <v>0.21901694440554545</v>
      </c>
      <c r="CU176" s="803">
        <f t="shared" si="68"/>
        <v>0.22395922562960424</v>
      </c>
      <c r="CV176" s="803">
        <f t="shared" si="68"/>
        <v>0.23895718524798643</v>
      </c>
      <c r="CW176" s="848">
        <f t="shared" si="68"/>
        <v>0.23245268138801262</v>
      </c>
      <c r="CX176" s="803">
        <v>0.23447161042634876</v>
      </c>
      <c r="CY176" s="803">
        <v>0.23825207766841561</v>
      </c>
      <c r="CZ176" s="803">
        <v>0.24829918749757027</v>
      </c>
      <c r="DA176" s="848">
        <v>0.23547807051833319</v>
      </c>
      <c r="DB176" s="803">
        <v>0.22440247223062626</v>
      </c>
      <c r="DC176" s="803">
        <v>0.23052126739523549</v>
      </c>
      <c r="DD176" s="803">
        <v>0.23748492159227985</v>
      </c>
      <c r="DE176" s="803">
        <v>0.24045945482599004</v>
      </c>
      <c r="DF176" s="1148"/>
      <c r="DG176" s="803"/>
      <c r="DH176" s="803"/>
      <c r="DI176" s="803"/>
      <c r="DK176" s="1046"/>
      <c r="DL176" s="963"/>
      <c r="DM176" s="963"/>
      <c r="DO176" s="1129"/>
      <c r="DP176" s="1129"/>
      <c r="DQ176" s="1129"/>
    </row>
    <row r="177" spans="1:126" ht="15" hidden="1" customHeight="1" outlineLevel="1">
      <c r="A177" s="252"/>
      <c r="B177" s="253"/>
      <c r="C177" s="790"/>
      <c r="D177" s="790"/>
      <c r="E177" s="252"/>
      <c r="F177" s="253"/>
      <c r="G177" s="790"/>
      <c r="H177" s="790"/>
      <c r="I177" s="252"/>
      <c r="J177" s="790"/>
      <c r="K177" s="790"/>
      <c r="L177" s="790"/>
      <c r="M177" s="790"/>
      <c r="N177" s="253"/>
      <c r="O177" s="790"/>
      <c r="P177" s="790"/>
      <c r="Q177" s="252"/>
      <c r="R177" s="790"/>
      <c r="S177" s="790"/>
      <c r="T177" s="790"/>
      <c r="U177" s="790"/>
      <c r="V177" s="253"/>
      <c r="W177" s="790"/>
      <c r="X177" s="790"/>
      <c r="Y177" s="252"/>
      <c r="Z177" s="790"/>
      <c r="AA177" s="790"/>
      <c r="AB177" s="790"/>
      <c r="AC177" s="790"/>
      <c r="AD177" s="253"/>
      <c r="AE177" s="790"/>
      <c r="AF177" s="790"/>
      <c r="AG177" s="252"/>
      <c r="AH177" s="790"/>
      <c r="AI177" s="790"/>
      <c r="AJ177" s="790"/>
      <c r="AK177" s="790"/>
      <c r="AL177" s="253"/>
      <c r="AM177" s="790"/>
      <c r="AN177" s="790"/>
      <c r="AO177" s="252"/>
      <c r="AP177" s="790"/>
      <c r="AQ177" s="790"/>
      <c r="AR177" s="790"/>
      <c r="AS177" s="790"/>
      <c r="AT177" s="253"/>
      <c r="AU177" s="790"/>
      <c r="AV177" s="790"/>
      <c r="AW177" s="252"/>
      <c r="AX177" s="790"/>
      <c r="AY177" s="790"/>
      <c r="AZ177" s="790"/>
      <c r="BA177" s="790"/>
      <c r="BB177" s="253"/>
      <c r="BC177" s="790"/>
      <c r="BD177" s="790"/>
      <c r="BE177" s="252"/>
      <c r="BF177" s="790"/>
      <c r="BG177" s="790"/>
      <c r="BH177" s="790"/>
      <c r="BI177" s="790"/>
      <c r="BJ177" s="253"/>
      <c r="BK177" s="790"/>
      <c r="BL177" s="790"/>
      <c r="BM177" s="252"/>
      <c r="BN177" s="790"/>
      <c r="BO177" s="790"/>
      <c r="BP177" s="790"/>
      <c r="BQ177" s="790"/>
      <c r="BR177" s="253"/>
      <c r="BS177" s="790"/>
      <c r="BT177" s="790"/>
      <c r="BU177" s="252"/>
      <c r="BV177" s="790"/>
      <c r="BW177" s="790"/>
      <c r="BX177" s="790"/>
      <c r="BY177" s="790"/>
      <c r="BZ177" s="253"/>
      <c r="CA177" s="790"/>
      <c r="CB177" s="790"/>
      <c r="CC177" s="252"/>
      <c r="CD177" s="797"/>
      <c r="CE177" s="797"/>
      <c r="CF177" s="797"/>
      <c r="CG177" s="846"/>
      <c r="CH177" s="797"/>
      <c r="CI177" s="797"/>
      <c r="CJ177" s="87"/>
      <c r="CK177" s="852"/>
      <c r="CL177" s="803"/>
      <c r="CM177" s="803"/>
      <c r="CN177" s="803"/>
      <c r="CO177" s="848"/>
      <c r="CP177" s="803"/>
      <c r="CQ177" s="803"/>
      <c r="CR177" s="803"/>
      <c r="CS177" s="848"/>
      <c r="CT177" s="803"/>
      <c r="CU177" s="803"/>
      <c r="CV177" s="803"/>
      <c r="CW177" s="848"/>
      <c r="CX177" s="803"/>
      <c r="CY177" s="803"/>
      <c r="CZ177" s="803"/>
      <c r="DA177" s="848"/>
      <c r="DB177" s="803"/>
      <c r="DC177" s="803"/>
      <c r="DD177" s="803"/>
      <c r="DE177" s="803"/>
      <c r="DF177" s="1148"/>
      <c r="DG177" s="803"/>
      <c r="DH177" s="803"/>
      <c r="DI177" s="803"/>
      <c r="DK177" s="1046"/>
      <c r="DL177" s="963"/>
      <c r="DM177" s="963"/>
      <c r="DO177" s="963"/>
      <c r="DP177" s="963"/>
      <c r="DQ177" s="963"/>
    </row>
    <row r="178" spans="1:126" hidden="1" outlineLevel="1">
      <c r="A178" s="391" t="s">
        <v>48</v>
      </c>
      <c r="B178" s="257"/>
      <c r="C178" s="794"/>
      <c r="D178" s="794"/>
      <c r="E178" s="259"/>
      <c r="F178" s="257"/>
      <c r="G178" s="794"/>
      <c r="H178" s="794"/>
      <c r="I178" s="259"/>
      <c r="J178" s="794"/>
      <c r="K178" s="794"/>
      <c r="L178" s="794"/>
      <c r="M178" s="794"/>
      <c r="N178" s="257"/>
      <c r="O178" s="794"/>
      <c r="P178" s="794"/>
      <c r="Q178" s="259"/>
      <c r="R178" s="794"/>
      <c r="S178" s="794"/>
      <c r="T178" s="794"/>
      <c r="U178" s="794"/>
      <c r="V178" s="257"/>
      <c r="W178" s="794"/>
      <c r="X178" s="794"/>
      <c r="Y178" s="259"/>
      <c r="Z178" s="794"/>
      <c r="AA178" s="794"/>
      <c r="AB178" s="794"/>
      <c r="AC178" s="794"/>
      <c r="AD178" s="257"/>
      <c r="AE178" s="794"/>
      <c r="AF178" s="794"/>
      <c r="AG178" s="259"/>
      <c r="AH178" s="794"/>
      <c r="AI178" s="794"/>
      <c r="AJ178" s="794"/>
      <c r="AK178" s="794"/>
      <c r="AL178" s="257"/>
      <c r="AM178" s="794"/>
      <c r="AN178" s="794"/>
      <c r="AO178" s="259"/>
      <c r="AP178" s="794"/>
      <c r="AQ178" s="794"/>
      <c r="AR178" s="794"/>
      <c r="AS178" s="794"/>
      <c r="AT178" s="257"/>
      <c r="AU178" s="794"/>
      <c r="AV178" s="794"/>
      <c r="AW178" s="259"/>
      <c r="AX178" s="794"/>
      <c r="AY178" s="794"/>
      <c r="AZ178" s="794"/>
      <c r="BA178" s="794"/>
      <c r="BB178" s="257"/>
      <c r="BC178" s="794"/>
      <c r="BD178" s="794"/>
      <c r="BE178" s="259"/>
      <c r="BF178" s="794"/>
      <c r="BG178" s="794"/>
      <c r="BH178" s="794"/>
      <c r="BI178" s="794"/>
      <c r="BJ178" s="257"/>
      <c r="BK178" s="794"/>
      <c r="BL178" s="794"/>
      <c r="BM178" s="259"/>
      <c r="BN178" s="794"/>
      <c r="BO178" s="794"/>
      <c r="BP178" s="794"/>
      <c r="BQ178" s="794"/>
      <c r="BR178" s="257"/>
      <c r="BS178" s="794"/>
      <c r="BT178" s="794"/>
      <c r="BU178" s="259"/>
      <c r="BV178" s="794"/>
      <c r="BW178" s="794"/>
      <c r="BX178" s="794"/>
      <c r="BY178" s="794"/>
      <c r="BZ178" s="257"/>
      <c r="CA178" s="794"/>
      <c r="CB178" s="794"/>
      <c r="CC178" s="259"/>
      <c r="CD178" s="281"/>
      <c r="CE178" s="281"/>
      <c r="CF178" s="281"/>
      <c r="CG178" s="878"/>
      <c r="CH178" s="281"/>
      <c r="CI178" s="281"/>
      <c r="CJ178" s="418"/>
      <c r="CK178" s="767"/>
      <c r="CL178" s="804"/>
      <c r="CM178" s="804"/>
      <c r="CN178" s="804"/>
      <c r="CO178" s="780"/>
      <c r="CP178" s="804"/>
      <c r="CQ178" s="804"/>
      <c r="CR178" s="804"/>
      <c r="CS178" s="780"/>
      <c r="CT178" s="804"/>
      <c r="CU178" s="804"/>
      <c r="CV178" s="804"/>
      <c r="CW178" s="780"/>
      <c r="CX178" s="986" t="s">
        <v>206</v>
      </c>
      <c r="CY178" s="804"/>
      <c r="CZ178" s="804"/>
      <c r="DA178" s="780"/>
      <c r="DB178" s="804"/>
      <c r="DC178" s="804"/>
      <c r="DD178" s="804"/>
      <c r="DE178" s="804"/>
      <c r="DF178" s="1156"/>
      <c r="DG178" s="1015"/>
      <c r="DH178" s="1015"/>
      <c r="DI178" s="1015"/>
      <c r="DK178" s="1162"/>
      <c r="DL178" s="1134"/>
      <c r="DM178" s="1134"/>
      <c r="DO178" s="1134"/>
      <c r="DP178" s="1134"/>
      <c r="DQ178" s="1134"/>
    </row>
    <row r="179" spans="1:126" hidden="1" outlineLevel="1">
      <c r="A179" s="387" t="s">
        <v>2</v>
      </c>
      <c r="B179" s="253"/>
      <c r="C179" s="790"/>
      <c r="D179" s="790"/>
      <c r="E179" s="252"/>
      <c r="F179" s="253"/>
      <c r="G179" s="790"/>
      <c r="H179" s="790"/>
      <c r="I179" s="252"/>
      <c r="J179" s="790"/>
      <c r="K179" s="790"/>
      <c r="L179" s="790"/>
      <c r="M179" s="790"/>
      <c r="N179" s="253"/>
      <c r="O179" s="790"/>
      <c r="P179" s="790"/>
      <c r="Q179" s="252"/>
      <c r="R179" s="790"/>
      <c r="S179" s="790"/>
      <c r="T179" s="790"/>
      <c r="U179" s="790"/>
      <c r="V179" s="253"/>
      <c r="W179" s="790"/>
      <c r="X179" s="790"/>
      <c r="Y179" s="252"/>
      <c r="Z179" s="790"/>
      <c r="AA179" s="790"/>
      <c r="AB179" s="790"/>
      <c r="AC179" s="790"/>
      <c r="AD179" s="253"/>
      <c r="AE179" s="790"/>
      <c r="AF179" s="790"/>
      <c r="AG179" s="252"/>
      <c r="AH179" s="790"/>
      <c r="AI179" s="790"/>
      <c r="AJ179" s="790"/>
      <c r="AK179" s="790"/>
      <c r="AL179" s="253"/>
      <c r="AM179" s="790"/>
      <c r="AN179" s="790"/>
      <c r="AO179" s="252"/>
      <c r="AP179" s="790"/>
      <c r="AQ179" s="790"/>
      <c r="AR179" s="790"/>
      <c r="AS179" s="790"/>
      <c r="AT179" s="253"/>
      <c r="AU179" s="790"/>
      <c r="AV179" s="790"/>
      <c r="AW179" s="252"/>
      <c r="AX179" s="790"/>
      <c r="AY179" s="790"/>
      <c r="AZ179" s="790"/>
      <c r="BA179" s="790"/>
      <c r="BB179" s="253"/>
      <c r="BC179" s="790"/>
      <c r="BD179" s="790"/>
      <c r="BE179" s="252"/>
      <c r="BF179" s="790"/>
      <c r="BG179" s="790"/>
      <c r="BH179" s="790"/>
      <c r="BI179" s="790"/>
      <c r="BJ179" s="253"/>
      <c r="BK179" s="790"/>
      <c r="BL179" s="790"/>
      <c r="BM179" s="252"/>
      <c r="BN179" s="790"/>
      <c r="BO179" s="790"/>
      <c r="BP179" s="790"/>
      <c r="BQ179" s="790"/>
      <c r="BR179" s="253"/>
      <c r="BS179" s="790"/>
      <c r="BT179" s="790"/>
      <c r="BU179" s="252"/>
      <c r="BV179" s="790"/>
      <c r="BW179" s="790"/>
      <c r="BX179" s="790"/>
      <c r="BY179" s="790"/>
      <c r="BZ179" s="253"/>
      <c r="CA179" s="790"/>
      <c r="CB179" s="790"/>
      <c r="CC179" s="252"/>
      <c r="CD179" s="792">
        <v>6751</v>
      </c>
      <c r="CE179" s="792">
        <v>7912</v>
      </c>
      <c r="CF179" s="792">
        <v>7873</v>
      </c>
      <c r="CG179" s="760">
        <v>7430</v>
      </c>
      <c r="CH179" s="792">
        <v>8338</v>
      </c>
      <c r="CI179" s="792">
        <v>8997</v>
      </c>
      <c r="CJ179" s="411">
        <v>8919</v>
      </c>
      <c r="CK179" s="749">
        <v>8410</v>
      </c>
      <c r="CL179" s="792">
        <v>8717</v>
      </c>
      <c r="CM179" s="792">
        <v>8532</v>
      </c>
      <c r="CN179" s="792">
        <v>8374</v>
      </c>
      <c r="CO179" s="760">
        <v>7857</v>
      </c>
      <c r="CP179" s="792">
        <v>8004</v>
      </c>
      <c r="CQ179" s="792">
        <v>8245</v>
      </c>
      <c r="CR179" s="792">
        <v>7782</v>
      </c>
      <c r="CS179" s="760">
        <v>7734</v>
      </c>
      <c r="CT179" s="792">
        <v>9940</v>
      </c>
      <c r="CU179" s="792">
        <v>10474</v>
      </c>
      <c r="CV179" s="792">
        <v>10800</v>
      </c>
      <c r="CW179" s="760">
        <v>11035</v>
      </c>
      <c r="CX179" s="792">
        <v>11221</v>
      </c>
      <c r="CY179" s="792">
        <v>12014</v>
      </c>
      <c r="CZ179" s="792">
        <v>11022</v>
      </c>
      <c r="DA179" s="760">
        <v>11201</v>
      </c>
      <c r="DB179" s="792">
        <v>11795</v>
      </c>
      <c r="DC179" s="792">
        <v>12077</v>
      </c>
      <c r="DD179" s="792">
        <v>12680</v>
      </c>
      <c r="DE179" s="792">
        <v>13984</v>
      </c>
      <c r="DF179" s="1144"/>
      <c r="DG179" s="792"/>
      <c r="DH179" s="792"/>
      <c r="DI179" s="792"/>
      <c r="DJ179" s="1028"/>
      <c r="DK179" s="1047"/>
      <c r="DL179" s="962"/>
      <c r="DM179" s="962"/>
      <c r="DN179" s="1028"/>
      <c r="DO179" s="962"/>
      <c r="DP179" s="962"/>
      <c r="DQ179" s="962"/>
      <c r="DR179" s="1028"/>
      <c r="DS179" s="1040"/>
      <c r="DT179" s="924"/>
      <c r="DU179" s="924"/>
      <c r="DV179" s="960"/>
    </row>
    <row r="180" spans="1:126" hidden="1" outlineLevel="1">
      <c r="A180" s="387" t="s">
        <v>3</v>
      </c>
      <c r="B180" s="253"/>
      <c r="C180" s="790"/>
      <c r="D180" s="790"/>
      <c r="E180" s="252"/>
      <c r="F180" s="253"/>
      <c r="G180" s="790"/>
      <c r="H180" s="790"/>
      <c r="I180" s="252"/>
      <c r="J180" s="790"/>
      <c r="K180" s="790"/>
      <c r="L180" s="790"/>
      <c r="M180" s="790"/>
      <c r="N180" s="253"/>
      <c r="O180" s="790"/>
      <c r="P180" s="790"/>
      <c r="Q180" s="252"/>
      <c r="R180" s="790"/>
      <c r="S180" s="790"/>
      <c r="T180" s="790"/>
      <c r="U180" s="790"/>
      <c r="V180" s="253"/>
      <c r="W180" s="790"/>
      <c r="X180" s="790"/>
      <c r="Y180" s="252"/>
      <c r="Z180" s="790"/>
      <c r="AA180" s="790"/>
      <c r="AB180" s="790"/>
      <c r="AC180" s="790"/>
      <c r="AD180" s="253"/>
      <c r="AE180" s="790"/>
      <c r="AF180" s="790"/>
      <c r="AG180" s="252"/>
      <c r="AH180" s="790"/>
      <c r="AI180" s="790"/>
      <c r="AJ180" s="790"/>
      <c r="AK180" s="790"/>
      <c r="AL180" s="253"/>
      <c r="AM180" s="790"/>
      <c r="AN180" s="790"/>
      <c r="AO180" s="252"/>
      <c r="AP180" s="790"/>
      <c r="AQ180" s="790"/>
      <c r="AR180" s="790"/>
      <c r="AS180" s="790"/>
      <c r="AT180" s="253"/>
      <c r="AU180" s="790"/>
      <c r="AV180" s="790"/>
      <c r="AW180" s="252"/>
      <c r="AX180" s="790"/>
      <c r="AY180" s="790"/>
      <c r="AZ180" s="790"/>
      <c r="BA180" s="790"/>
      <c r="BB180" s="253"/>
      <c r="BC180" s="790"/>
      <c r="BD180" s="790"/>
      <c r="BE180" s="252"/>
      <c r="BF180" s="790"/>
      <c r="BG180" s="790"/>
      <c r="BH180" s="790"/>
      <c r="BI180" s="790"/>
      <c r="BJ180" s="253"/>
      <c r="BK180" s="790"/>
      <c r="BL180" s="790"/>
      <c r="BM180" s="252"/>
      <c r="BN180" s="790"/>
      <c r="BO180" s="790"/>
      <c r="BP180" s="790"/>
      <c r="BQ180" s="790"/>
      <c r="BR180" s="253"/>
      <c r="BS180" s="790"/>
      <c r="BT180" s="790"/>
      <c r="BU180" s="252"/>
      <c r="BV180" s="790"/>
      <c r="BW180" s="790"/>
      <c r="BX180" s="790"/>
      <c r="BY180" s="790"/>
      <c r="BZ180" s="253"/>
      <c r="CA180" s="790"/>
      <c r="CB180" s="790"/>
      <c r="CC180" s="252"/>
      <c r="CD180" s="792">
        <v>1598</v>
      </c>
      <c r="CE180" s="792">
        <v>1701</v>
      </c>
      <c r="CF180" s="792">
        <v>1693</v>
      </c>
      <c r="CG180" s="760">
        <v>1738</v>
      </c>
      <c r="CH180" s="792">
        <v>1995</v>
      </c>
      <c r="CI180" s="792">
        <v>2111</v>
      </c>
      <c r="CJ180" s="411">
        <v>2013</v>
      </c>
      <c r="CK180" s="749">
        <v>2343</v>
      </c>
      <c r="CL180" s="792">
        <v>2498</v>
      </c>
      <c r="CM180" s="792">
        <v>2465</v>
      </c>
      <c r="CN180" s="792">
        <v>2218</v>
      </c>
      <c r="CO180" s="760">
        <v>2254</v>
      </c>
      <c r="CP180" s="792">
        <v>2187</v>
      </c>
      <c r="CQ180" s="792">
        <v>2457</v>
      </c>
      <c r="CR180" s="792">
        <v>2402</v>
      </c>
      <c r="CS180" s="760">
        <v>2548</v>
      </c>
      <c r="CT180" s="792">
        <v>2593</v>
      </c>
      <c r="CU180" s="792">
        <v>2754</v>
      </c>
      <c r="CV180" s="792">
        <v>2822</v>
      </c>
      <c r="CW180" s="760">
        <v>3166</v>
      </c>
      <c r="CX180" s="792">
        <v>3732</v>
      </c>
      <c r="CY180" s="792">
        <v>3702</v>
      </c>
      <c r="CZ180" s="792">
        <v>3604</v>
      </c>
      <c r="DA180" s="760">
        <v>3574</v>
      </c>
      <c r="DB180" s="792">
        <v>3512</v>
      </c>
      <c r="DC180" s="792">
        <v>3862</v>
      </c>
      <c r="DD180" s="792">
        <v>3841</v>
      </c>
      <c r="DE180" s="792">
        <v>3897</v>
      </c>
      <c r="DF180" s="1144"/>
      <c r="DG180" s="792"/>
      <c r="DH180" s="792"/>
      <c r="DI180" s="792"/>
      <c r="DJ180" s="1028"/>
      <c r="DK180" s="1047"/>
      <c r="DL180" s="962"/>
      <c r="DM180" s="962"/>
      <c r="DN180" s="1028"/>
      <c r="DO180" s="962"/>
      <c r="DP180" s="962"/>
      <c r="DQ180" s="962"/>
      <c r="DR180" s="1028"/>
      <c r="DS180" s="1040"/>
      <c r="DT180" s="924"/>
      <c r="DU180" s="924"/>
      <c r="DV180" s="960"/>
    </row>
    <row r="181" spans="1:126" hidden="1" outlineLevel="1">
      <c r="A181" s="387" t="s">
        <v>113</v>
      </c>
      <c r="B181" s="253"/>
      <c r="C181" s="790"/>
      <c r="D181" s="790"/>
      <c r="E181" s="252"/>
      <c r="F181" s="253"/>
      <c r="G181" s="790"/>
      <c r="H181" s="790"/>
      <c r="I181" s="252"/>
      <c r="J181" s="790"/>
      <c r="K181" s="790"/>
      <c r="L181" s="790"/>
      <c r="M181" s="790"/>
      <c r="N181" s="253"/>
      <c r="O181" s="790"/>
      <c r="P181" s="790"/>
      <c r="Q181" s="252"/>
      <c r="R181" s="790"/>
      <c r="S181" s="790"/>
      <c r="T181" s="790"/>
      <c r="U181" s="790"/>
      <c r="V181" s="253"/>
      <c r="W181" s="790"/>
      <c r="X181" s="790"/>
      <c r="Y181" s="252"/>
      <c r="Z181" s="790"/>
      <c r="AA181" s="790"/>
      <c r="AB181" s="790"/>
      <c r="AC181" s="790"/>
      <c r="AD181" s="253"/>
      <c r="AE181" s="790"/>
      <c r="AF181" s="790"/>
      <c r="AG181" s="252"/>
      <c r="AH181" s="790"/>
      <c r="AI181" s="790"/>
      <c r="AJ181" s="790"/>
      <c r="AK181" s="790"/>
      <c r="AL181" s="253"/>
      <c r="AM181" s="790"/>
      <c r="AN181" s="790"/>
      <c r="AO181" s="252"/>
      <c r="AP181" s="790"/>
      <c r="AQ181" s="790"/>
      <c r="AR181" s="790"/>
      <c r="AS181" s="790"/>
      <c r="AT181" s="253"/>
      <c r="AU181" s="790"/>
      <c r="AV181" s="790"/>
      <c r="AW181" s="252"/>
      <c r="AX181" s="790"/>
      <c r="AY181" s="790"/>
      <c r="AZ181" s="790"/>
      <c r="BA181" s="790"/>
      <c r="BB181" s="253"/>
      <c r="BC181" s="790"/>
      <c r="BD181" s="790"/>
      <c r="BE181" s="252"/>
      <c r="BF181" s="790"/>
      <c r="BG181" s="790"/>
      <c r="BH181" s="790"/>
      <c r="BI181" s="790"/>
      <c r="BJ181" s="253"/>
      <c r="BK181" s="790"/>
      <c r="BL181" s="790"/>
      <c r="BM181" s="252"/>
      <c r="BN181" s="790"/>
      <c r="BO181" s="790"/>
      <c r="BP181" s="790"/>
      <c r="BQ181" s="790"/>
      <c r="BR181" s="253"/>
      <c r="BS181" s="790"/>
      <c r="BT181" s="790"/>
      <c r="BU181" s="252"/>
      <c r="BV181" s="790"/>
      <c r="BW181" s="790"/>
      <c r="BX181" s="790"/>
      <c r="BY181" s="790"/>
      <c r="BZ181" s="253"/>
      <c r="CA181" s="790"/>
      <c r="CB181" s="790"/>
      <c r="CC181" s="252"/>
      <c r="CD181" s="792">
        <v>5785</v>
      </c>
      <c r="CE181" s="792">
        <v>6510</v>
      </c>
      <c r="CF181" s="792">
        <v>6827</v>
      </c>
      <c r="CG181" s="760">
        <v>7234</v>
      </c>
      <c r="CH181" s="792">
        <v>7849</v>
      </c>
      <c r="CI181" s="792">
        <v>7868</v>
      </c>
      <c r="CJ181" s="411">
        <v>7574</v>
      </c>
      <c r="CK181" s="749">
        <v>8460</v>
      </c>
      <c r="CL181" s="792">
        <v>9733</v>
      </c>
      <c r="CM181" s="792">
        <v>8435</v>
      </c>
      <c r="CN181" s="792">
        <v>7603</v>
      </c>
      <c r="CO181" s="760">
        <v>7711</v>
      </c>
      <c r="CP181" s="792">
        <v>7197</v>
      </c>
      <c r="CQ181" s="792">
        <v>6689</v>
      </c>
      <c r="CR181" s="792">
        <v>6044</v>
      </c>
      <c r="CS181" s="760">
        <v>6162</v>
      </c>
      <c r="CT181" s="792">
        <v>6400</v>
      </c>
      <c r="CU181" s="792">
        <v>6461</v>
      </c>
      <c r="CV181" s="792">
        <v>6399</v>
      </c>
      <c r="CW181" s="760">
        <v>6492</v>
      </c>
      <c r="CX181" s="792">
        <v>6540</v>
      </c>
      <c r="CY181" s="792">
        <v>7079</v>
      </c>
      <c r="CZ181" s="792">
        <v>6077</v>
      </c>
      <c r="DA181" s="760">
        <v>5891</v>
      </c>
      <c r="DB181" s="792">
        <v>5729</v>
      </c>
      <c r="DC181" s="792">
        <v>6393</v>
      </c>
      <c r="DD181" s="792">
        <v>6644</v>
      </c>
      <c r="DE181" s="792">
        <v>6799</v>
      </c>
      <c r="DF181" s="1144"/>
      <c r="DG181" s="792"/>
      <c r="DH181" s="792"/>
      <c r="DI181" s="792"/>
      <c r="DJ181" s="1028"/>
      <c r="DK181" s="1047"/>
      <c r="DL181" s="962"/>
      <c r="DM181" s="962"/>
      <c r="DN181" s="1028"/>
      <c r="DO181" s="962"/>
      <c r="DP181" s="962"/>
      <c r="DQ181" s="962"/>
      <c r="DR181" s="1028"/>
      <c r="DS181" s="1043"/>
      <c r="DT181" s="924"/>
      <c r="DU181" s="924"/>
      <c r="DV181" s="960"/>
    </row>
    <row r="182" spans="1:126" hidden="1" outlineLevel="1">
      <c r="A182" s="387" t="s">
        <v>114</v>
      </c>
      <c r="B182" s="253"/>
      <c r="C182" s="790"/>
      <c r="D182" s="790"/>
      <c r="E182" s="252"/>
      <c r="F182" s="253"/>
      <c r="G182" s="790"/>
      <c r="H182" s="790"/>
      <c r="I182" s="252"/>
      <c r="J182" s="790"/>
      <c r="K182" s="790"/>
      <c r="L182" s="790"/>
      <c r="M182" s="790"/>
      <c r="N182" s="253"/>
      <c r="O182" s="790"/>
      <c r="P182" s="790"/>
      <c r="Q182" s="252"/>
      <c r="R182" s="790"/>
      <c r="S182" s="790"/>
      <c r="T182" s="790"/>
      <c r="U182" s="790"/>
      <c r="V182" s="253"/>
      <c r="W182" s="790"/>
      <c r="X182" s="790"/>
      <c r="Y182" s="252"/>
      <c r="Z182" s="790"/>
      <c r="AA182" s="790"/>
      <c r="AB182" s="790"/>
      <c r="AC182" s="790"/>
      <c r="AD182" s="253"/>
      <c r="AE182" s="790"/>
      <c r="AF182" s="790"/>
      <c r="AG182" s="252"/>
      <c r="AH182" s="790"/>
      <c r="AI182" s="790"/>
      <c r="AJ182" s="790"/>
      <c r="AK182" s="790"/>
      <c r="AL182" s="253"/>
      <c r="AM182" s="790"/>
      <c r="AN182" s="790"/>
      <c r="AO182" s="252"/>
      <c r="AP182" s="790"/>
      <c r="AQ182" s="790"/>
      <c r="AR182" s="790"/>
      <c r="AS182" s="790"/>
      <c r="AT182" s="253"/>
      <c r="AU182" s="790"/>
      <c r="AV182" s="790"/>
      <c r="AW182" s="252"/>
      <c r="AX182" s="790"/>
      <c r="AY182" s="790"/>
      <c r="AZ182" s="790"/>
      <c r="BA182" s="790"/>
      <c r="BB182" s="253"/>
      <c r="BC182" s="790"/>
      <c r="BD182" s="790"/>
      <c r="BE182" s="252"/>
      <c r="BF182" s="790"/>
      <c r="BG182" s="790"/>
      <c r="BH182" s="790"/>
      <c r="BI182" s="790"/>
      <c r="BJ182" s="253"/>
      <c r="BK182" s="790"/>
      <c r="BL182" s="790"/>
      <c r="BM182" s="252"/>
      <c r="BN182" s="790"/>
      <c r="BO182" s="790"/>
      <c r="BP182" s="790"/>
      <c r="BQ182" s="790"/>
      <c r="BR182" s="253"/>
      <c r="BS182" s="790"/>
      <c r="BT182" s="790"/>
      <c r="BU182" s="252"/>
      <c r="BV182" s="790"/>
      <c r="BW182" s="790"/>
      <c r="BX182" s="790"/>
      <c r="BY182" s="790"/>
      <c r="BZ182" s="253"/>
      <c r="CA182" s="790"/>
      <c r="CB182" s="790"/>
      <c r="CC182" s="252"/>
      <c r="CD182" s="793">
        <v>3249</v>
      </c>
      <c r="CE182" s="793">
        <v>3159</v>
      </c>
      <c r="CF182" s="793">
        <v>3044</v>
      </c>
      <c r="CG182" s="755">
        <v>3082</v>
      </c>
      <c r="CH182" s="793">
        <v>3615</v>
      </c>
      <c r="CI182" s="793">
        <v>3319</v>
      </c>
      <c r="CJ182" s="415">
        <v>2978</v>
      </c>
      <c r="CK182" s="761">
        <v>2874</v>
      </c>
      <c r="CL182" s="793">
        <v>3993</v>
      </c>
      <c r="CM182" s="793">
        <v>3971</v>
      </c>
      <c r="CN182" s="793">
        <v>3287</v>
      </c>
      <c r="CO182" s="755">
        <v>3356</v>
      </c>
      <c r="CP182" s="793">
        <v>3704</v>
      </c>
      <c r="CQ182" s="793">
        <v>3878</v>
      </c>
      <c r="CR182" s="793">
        <v>3283</v>
      </c>
      <c r="CS182" s="755">
        <v>3395</v>
      </c>
      <c r="CT182" s="793">
        <v>3827</v>
      </c>
      <c r="CU182" s="793">
        <v>3871</v>
      </c>
      <c r="CV182" s="793">
        <v>3435</v>
      </c>
      <c r="CW182" s="755">
        <v>3714</v>
      </c>
      <c r="CX182" s="792">
        <v>3175</v>
      </c>
      <c r="CY182" s="792">
        <v>3192</v>
      </c>
      <c r="CZ182" s="792">
        <v>2907</v>
      </c>
      <c r="DA182" s="755">
        <v>2653</v>
      </c>
      <c r="DB182" s="792">
        <v>3061</v>
      </c>
      <c r="DC182" s="792">
        <v>3006</v>
      </c>
      <c r="DD182" s="792">
        <v>2977</v>
      </c>
      <c r="DE182" s="793">
        <v>3066</v>
      </c>
      <c r="DF182" s="1157"/>
      <c r="DG182" s="792"/>
      <c r="DH182" s="792"/>
      <c r="DI182" s="792"/>
      <c r="DJ182" s="1028"/>
      <c r="DK182" s="1047"/>
      <c r="DL182" s="962"/>
      <c r="DM182" s="962"/>
      <c r="DN182" s="1028"/>
      <c r="DO182" s="962"/>
      <c r="DP182" s="962"/>
      <c r="DQ182" s="962"/>
      <c r="DR182" s="1028"/>
      <c r="DS182" s="1040"/>
      <c r="DT182" s="924"/>
      <c r="DU182" s="924"/>
      <c r="DV182" s="960"/>
    </row>
    <row r="183" spans="1:126" hidden="1" outlineLevel="1">
      <c r="A183" s="259" t="s">
        <v>49</v>
      </c>
      <c r="B183" s="257"/>
      <c r="C183" s="794"/>
      <c r="D183" s="794"/>
      <c r="E183" s="259"/>
      <c r="F183" s="257"/>
      <c r="G183" s="794"/>
      <c r="H183" s="794"/>
      <c r="I183" s="259"/>
      <c r="J183" s="794"/>
      <c r="K183" s="794"/>
      <c r="L183" s="794"/>
      <c r="M183" s="794"/>
      <c r="N183" s="257"/>
      <c r="O183" s="794"/>
      <c r="P183" s="794"/>
      <c r="Q183" s="259"/>
      <c r="R183" s="794"/>
      <c r="S183" s="794"/>
      <c r="T183" s="794"/>
      <c r="U183" s="794"/>
      <c r="V183" s="257"/>
      <c r="W183" s="794"/>
      <c r="X183" s="794"/>
      <c r="Y183" s="259"/>
      <c r="Z183" s="794"/>
      <c r="AA183" s="794"/>
      <c r="AB183" s="794"/>
      <c r="AC183" s="794"/>
      <c r="AD183" s="257"/>
      <c r="AE183" s="794"/>
      <c r="AF183" s="794"/>
      <c r="AG183" s="259"/>
      <c r="AH183" s="794"/>
      <c r="AI183" s="794"/>
      <c r="AJ183" s="794"/>
      <c r="AK183" s="794"/>
      <c r="AL183" s="257"/>
      <c r="AM183" s="794"/>
      <c r="AN183" s="794"/>
      <c r="AO183" s="259"/>
      <c r="AP183" s="794"/>
      <c r="AQ183" s="794"/>
      <c r="AR183" s="794"/>
      <c r="AS183" s="794"/>
      <c r="AT183" s="257"/>
      <c r="AU183" s="794"/>
      <c r="AV183" s="794"/>
      <c r="AW183" s="259"/>
      <c r="AX183" s="794"/>
      <c r="AY183" s="794"/>
      <c r="AZ183" s="794"/>
      <c r="BA183" s="794"/>
      <c r="BB183" s="257"/>
      <c r="BC183" s="794"/>
      <c r="BD183" s="794"/>
      <c r="BE183" s="259"/>
      <c r="BF183" s="794"/>
      <c r="BG183" s="794"/>
      <c r="BH183" s="794"/>
      <c r="BI183" s="794"/>
      <c r="BJ183" s="257"/>
      <c r="BK183" s="794"/>
      <c r="BL183" s="794"/>
      <c r="BM183" s="259"/>
      <c r="BN183" s="794"/>
      <c r="BO183" s="794"/>
      <c r="BP183" s="794"/>
      <c r="BQ183" s="794"/>
      <c r="BR183" s="257"/>
      <c r="BS183" s="794"/>
      <c r="BT183" s="794"/>
      <c r="BU183" s="259"/>
      <c r="BV183" s="794"/>
      <c r="BW183" s="794"/>
      <c r="BX183" s="794"/>
      <c r="BY183" s="794"/>
      <c r="BZ183" s="257"/>
      <c r="CA183" s="794"/>
      <c r="CB183" s="794"/>
      <c r="CC183" s="259"/>
      <c r="CD183" s="795">
        <v>-116</v>
      </c>
      <c r="CE183" s="795">
        <v>-61</v>
      </c>
      <c r="CF183" s="795">
        <v>-121</v>
      </c>
      <c r="CG183" s="756">
        <v>-110</v>
      </c>
      <c r="CH183" s="795">
        <v>-122</v>
      </c>
      <c r="CI183" s="795">
        <v>-93</v>
      </c>
      <c r="CJ183" s="412">
        <v>-333</v>
      </c>
      <c r="CK183" s="750">
        <v>-160</v>
      </c>
      <c r="CL183" s="795">
        <v>-114</v>
      </c>
      <c r="CM183" s="795">
        <v>-140</v>
      </c>
      <c r="CN183" s="795">
        <v>-103</v>
      </c>
      <c r="CO183" s="756">
        <v>-77</v>
      </c>
      <c r="CP183" s="795">
        <v>-84</v>
      </c>
      <c r="CQ183" s="795">
        <v>-134</v>
      </c>
      <c r="CR183" s="795">
        <v>-78</v>
      </c>
      <c r="CS183" s="756">
        <v>-125</v>
      </c>
      <c r="CT183" s="795">
        <v>-107</v>
      </c>
      <c r="CU183" s="795">
        <v>-110</v>
      </c>
      <c r="CV183" s="795">
        <v>-61</v>
      </c>
      <c r="CW183" s="756">
        <v>-32</v>
      </c>
      <c r="CX183" s="795">
        <v>-175</v>
      </c>
      <c r="CY183" s="795">
        <v>-140</v>
      </c>
      <c r="CZ183" s="795">
        <v>-154</v>
      </c>
      <c r="DA183" s="756">
        <v>-113</v>
      </c>
      <c r="DB183" s="795">
        <v>-147</v>
      </c>
      <c r="DC183" s="795">
        <v>-131</v>
      </c>
      <c r="DD183" s="795">
        <v>-104</v>
      </c>
      <c r="DE183" s="795">
        <v>-129</v>
      </c>
      <c r="DF183" s="1144"/>
      <c r="DG183" s="792"/>
      <c r="DH183" s="792"/>
      <c r="DI183" s="792"/>
      <c r="DJ183" s="1028"/>
      <c r="DK183" s="1047"/>
      <c r="DL183" s="962"/>
      <c r="DM183" s="962"/>
      <c r="DN183" s="1029"/>
      <c r="DO183" s="962"/>
      <c r="DP183" s="962"/>
      <c r="DQ183" s="962"/>
      <c r="DR183" s="1029"/>
      <c r="DS183" s="1043"/>
      <c r="DT183" s="925"/>
      <c r="DU183" s="925"/>
      <c r="DV183" s="960"/>
    </row>
    <row r="184" spans="1:126" s="21" customFormat="1" hidden="1" outlineLevel="1">
      <c r="A184" s="252" t="s">
        <v>48</v>
      </c>
      <c r="B184" s="282"/>
      <c r="C184" s="283"/>
      <c r="D184" s="283"/>
      <c r="E184" s="284"/>
      <c r="F184" s="282"/>
      <c r="G184" s="283"/>
      <c r="H184" s="283"/>
      <c r="I184" s="263"/>
      <c r="J184" s="262"/>
      <c r="K184" s="262"/>
      <c r="L184" s="262"/>
      <c r="M184" s="262"/>
      <c r="N184" s="261"/>
      <c r="O184" s="262"/>
      <c r="P184" s="262"/>
      <c r="Q184" s="263"/>
      <c r="R184" s="262"/>
      <c r="S184" s="262"/>
      <c r="T184" s="262"/>
      <c r="U184" s="262"/>
      <c r="V184" s="261"/>
      <c r="W184" s="262"/>
      <c r="X184" s="262"/>
      <c r="Y184" s="263"/>
      <c r="Z184" s="262"/>
      <c r="AA184" s="262"/>
      <c r="AB184" s="262"/>
      <c r="AC184" s="262"/>
      <c r="AD184" s="261"/>
      <c r="AE184" s="262"/>
      <c r="AF184" s="262"/>
      <c r="AG184" s="263"/>
      <c r="AH184" s="262"/>
      <c r="AI184" s="262"/>
      <c r="AJ184" s="262"/>
      <c r="AK184" s="262"/>
      <c r="AL184" s="261"/>
      <c r="AM184" s="262"/>
      <c r="AN184" s="262"/>
      <c r="AO184" s="263"/>
      <c r="AP184" s="262"/>
      <c r="AQ184" s="262"/>
      <c r="AR184" s="262"/>
      <c r="AS184" s="262"/>
      <c r="AT184" s="261"/>
      <c r="AU184" s="262"/>
      <c r="AV184" s="262"/>
      <c r="AW184" s="263"/>
      <c r="AX184" s="262"/>
      <c r="AY184" s="262"/>
      <c r="AZ184" s="262"/>
      <c r="BA184" s="262"/>
      <c r="BB184" s="261"/>
      <c r="BC184" s="262"/>
      <c r="BD184" s="262"/>
      <c r="BE184" s="263"/>
      <c r="BF184" s="262"/>
      <c r="BG184" s="262"/>
      <c r="BH184" s="262"/>
      <c r="BI184" s="262"/>
      <c r="BJ184" s="261"/>
      <c r="BK184" s="262"/>
      <c r="BL184" s="262"/>
      <c r="BM184" s="263"/>
      <c r="BN184" s="262"/>
      <c r="BO184" s="262"/>
      <c r="BP184" s="262"/>
      <c r="BQ184" s="262"/>
      <c r="BR184" s="261"/>
      <c r="BS184" s="262"/>
      <c r="BT184" s="262"/>
      <c r="BU184" s="263"/>
      <c r="BV184" s="262"/>
      <c r="BW184" s="262"/>
      <c r="BX184" s="262"/>
      <c r="BY184" s="262"/>
      <c r="BZ184" s="261"/>
      <c r="CA184" s="262"/>
      <c r="CB184" s="262"/>
      <c r="CC184" s="263"/>
      <c r="CD184" s="796">
        <f t="shared" ref="CD184:DC184" si="69">SUM(CD179:CD183)</f>
        <v>17267</v>
      </c>
      <c r="CE184" s="796">
        <f t="shared" si="69"/>
        <v>19221</v>
      </c>
      <c r="CF184" s="796">
        <f t="shared" si="69"/>
        <v>19316</v>
      </c>
      <c r="CG184" s="751">
        <f t="shared" si="69"/>
        <v>19374</v>
      </c>
      <c r="CH184" s="796">
        <f t="shared" si="69"/>
        <v>21675</v>
      </c>
      <c r="CI184" s="796">
        <f t="shared" si="69"/>
        <v>22202</v>
      </c>
      <c r="CJ184" s="796">
        <f t="shared" si="69"/>
        <v>21151</v>
      </c>
      <c r="CK184" s="751">
        <f t="shared" si="69"/>
        <v>21927</v>
      </c>
      <c r="CL184" s="796">
        <f t="shared" si="69"/>
        <v>24827</v>
      </c>
      <c r="CM184" s="796">
        <f t="shared" si="69"/>
        <v>23263</v>
      </c>
      <c r="CN184" s="796">
        <f t="shared" si="69"/>
        <v>21379</v>
      </c>
      <c r="CO184" s="751">
        <f t="shared" si="69"/>
        <v>21101</v>
      </c>
      <c r="CP184" s="796">
        <f t="shared" si="69"/>
        <v>21008</v>
      </c>
      <c r="CQ184" s="796">
        <f t="shared" si="69"/>
        <v>21135</v>
      </c>
      <c r="CR184" s="796">
        <f t="shared" si="69"/>
        <v>19433</v>
      </c>
      <c r="CS184" s="751">
        <f t="shared" si="69"/>
        <v>19714</v>
      </c>
      <c r="CT184" s="796">
        <f t="shared" si="69"/>
        <v>22653</v>
      </c>
      <c r="CU184" s="796">
        <f t="shared" si="69"/>
        <v>23450</v>
      </c>
      <c r="CV184" s="796">
        <f t="shared" si="69"/>
        <v>23395</v>
      </c>
      <c r="CW184" s="751">
        <f t="shared" si="69"/>
        <v>24375</v>
      </c>
      <c r="CX184" s="796">
        <f t="shared" si="69"/>
        <v>24493</v>
      </c>
      <c r="CY184" s="796">
        <f t="shared" si="69"/>
        <v>25847</v>
      </c>
      <c r="CZ184" s="796">
        <f t="shared" si="69"/>
        <v>23456</v>
      </c>
      <c r="DA184" s="751">
        <f t="shared" si="69"/>
        <v>23206</v>
      </c>
      <c r="DB184" s="796">
        <f t="shared" si="69"/>
        <v>23950</v>
      </c>
      <c r="DC184" s="796">
        <f t="shared" si="69"/>
        <v>25207</v>
      </c>
      <c r="DD184" s="796">
        <f>SUM(DD179:DD183)</f>
        <v>26038</v>
      </c>
      <c r="DE184" s="796">
        <f>SUM(DE179:DE183)</f>
        <v>27617</v>
      </c>
      <c r="DF184" s="1111"/>
      <c r="DG184" s="796"/>
      <c r="DH184" s="796"/>
      <c r="DI184" s="796"/>
      <c r="DJ184" s="1028"/>
      <c r="DK184" s="1164"/>
      <c r="DL184" s="1125"/>
      <c r="DM184" s="1125"/>
      <c r="DN184" s="1028"/>
      <c r="DO184" s="1125"/>
      <c r="DP184" s="1125"/>
      <c r="DQ184" s="1125"/>
      <c r="DR184" s="1028"/>
      <c r="DS184" s="1040"/>
      <c r="DT184" s="924"/>
      <c r="DU184" s="924"/>
      <c r="DV184" s="958"/>
    </row>
    <row r="185" spans="1:126" collapsed="1">
      <c r="A185" s="502" t="s">
        <v>165</v>
      </c>
      <c r="B185" s="493"/>
      <c r="C185" s="494"/>
      <c r="D185" s="494"/>
      <c r="E185" s="495"/>
      <c r="F185" s="493"/>
      <c r="G185" s="494"/>
      <c r="H185" s="494"/>
      <c r="I185" s="495"/>
      <c r="J185" s="496"/>
      <c r="K185" s="496"/>
      <c r="L185" s="496"/>
      <c r="M185" s="496"/>
      <c r="N185" s="493"/>
      <c r="O185" s="494"/>
      <c r="P185" s="494"/>
      <c r="Q185" s="495"/>
      <c r="R185" s="496"/>
      <c r="S185" s="496"/>
      <c r="T185" s="496"/>
      <c r="U185" s="496"/>
      <c r="V185" s="493"/>
      <c r="W185" s="494"/>
      <c r="X185" s="494"/>
      <c r="Y185" s="495"/>
      <c r="Z185" s="496"/>
      <c r="AA185" s="496"/>
      <c r="AB185" s="496"/>
      <c r="AC185" s="496"/>
      <c r="AD185" s="493"/>
      <c r="AE185" s="494"/>
      <c r="AF185" s="494"/>
      <c r="AG185" s="495"/>
      <c r="AH185" s="496"/>
      <c r="AI185" s="496"/>
      <c r="AJ185" s="496"/>
      <c r="AK185" s="496"/>
      <c r="AL185" s="493"/>
      <c r="AM185" s="494"/>
      <c r="AN185" s="494"/>
      <c r="AO185" s="495"/>
      <c r="AP185" s="496"/>
      <c r="AQ185" s="496"/>
      <c r="AR185" s="496"/>
      <c r="AS185" s="496"/>
      <c r="AT185" s="493"/>
      <c r="AU185" s="494"/>
      <c r="AV185" s="494"/>
      <c r="AW185" s="495"/>
      <c r="AX185" s="496"/>
      <c r="AY185" s="496"/>
      <c r="AZ185" s="496"/>
      <c r="BA185" s="496"/>
      <c r="BB185" s="493"/>
      <c r="BC185" s="494"/>
      <c r="BD185" s="494"/>
      <c r="BE185" s="495"/>
      <c r="BF185" s="496"/>
      <c r="BG185" s="496"/>
      <c r="BH185" s="496"/>
      <c r="BI185" s="496"/>
      <c r="BJ185" s="493"/>
      <c r="BK185" s="494"/>
      <c r="BL185" s="494"/>
      <c r="BM185" s="495"/>
      <c r="BN185" s="496"/>
      <c r="BO185" s="496"/>
      <c r="BP185" s="496"/>
      <c r="BQ185" s="496"/>
      <c r="BR185" s="493"/>
      <c r="BS185" s="497"/>
      <c r="BT185" s="497"/>
      <c r="BU185" s="498"/>
      <c r="BV185" s="497"/>
      <c r="BW185" s="499"/>
      <c r="BX185" s="499"/>
      <c r="BY185" s="499"/>
      <c r="BZ185" s="500"/>
      <c r="CA185" s="499"/>
      <c r="CB185" s="499"/>
      <c r="CC185" s="501"/>
      <c r="CD185" s="499"/>
      <c r="CE185" s="499"/>
      <c r="CF185" s="499"/>
      <c r="CG185" s="501"/>
      <c r="CH185" s="499"/>
      <c r="CI185" s="499"/>
      <c r="CJ185" s="894"/>
      <c r="CK185" s="895"/>
      <c r="CL185" s="894"/>
      <c r="CM185" s="894"/>
      <c r="CN185" s="894"/>
      <c r="CO185" s="895"/>
      <c r="CP185" s="894"/>
      <c r="CQ185" s="894"/>
      <c r="CR185" s="894"/>
      <c r="CS185" s="895"/>
      <c r="CT185" s="894"/>
      <c r="CU185" s="894"/>
      <c r="CV185" s="894"/>
      <c r="CW185" s="895"/>
      <c r="CX185" s="894"/>
      <c r="CY185" s="894"/>
      <c r="CZ185" s="894"/>
      <c r="DA185" s="895"/>
      <c r="DB185" s="894"/>
      <c r="DC185" s="894"/>
      <c r="DD185" s="894"/>
      <c r="DE185" s="894"/>
      <c r="DF185" s="894"/>
      <c r="DG185" s="894"/>
      <c r="DH185" s="894"/>
      <c r="DI185" s="894"/>
    </row>
    <row r="186" spans="1:126">
      <c r="A186" s="252"/>
      <c r="B186" s="253"/>
      <c r="C186" s="251"/>
      <c r="D186" s="251"/>
      <c r="E186" s="252"/>
      <c r="F186" s="253"/>
      <c r="G186" s="251"/>
      <c r="H186" s="251"/>
      <c r="I186" s="252"/>
      <c r="J186" s="251"/>
      <c r="K186" s="251"/>
      <c r="L186" s="251"/>
      <c r="M186" s="251"/>
      <c r="N186" s="253"/>
      <c r="O186" s="251"/>
      <c r="P186" s="251"/>
      <c r="Q186" s="252"/>
      <c r="R186" s="251"/>
      <c r="S186" s="251"/>
      <c r="T186" s="251"/>
      <c r="U186" s="251"/>
      <c r="V186" s="253"/>
      <c r="W186" s="251"/>
      <c r="X186" s="251"/>
      <c r="Y186" s="252"/>
      <c r="Z186" s="251"/>
      <c r="AA186" s="251"/>
      <c r="AB186" s="251"/>
      <c r="AC186" s="251"/>
      <c r="AD186" s="253"/>
      <c r="AE186" s="251"/>
      <c r="AF186" s="251"/>
      <c r="AG186" s="252"/>
      <c r="AH186" s="251"/>
      <c r="AI186" s="251"/>
      <c r="AJ186" s="251"/>
      <c r="AK186" s="251"/>
      <c r="AL186" s="253"/>
      <c r="AM186" s="251"/>
      <c r="AN186" s="251"/>
      <c r="AO186" s="252"/>
      <c r="AP186" s="251"/>
      <c r="AQ186" s="251"/>
      <c r="AR186" s="251"/>
      <c r="AS186" s="251"/>
      <c r="AT186" s="253"/>
      <c r="AU186" s="251"/>
      <c r="AV186" s="251"/>
      <c r="AW186" s="252"/>
      <c r="AX186" s="251"/>
      <c r="AY186" s="251"/>
      <c r="AZ186" s="251"/>
      <c r="BA186" s="251"/>
      <c r="BB186" s="253"/>
      <c r="BC186" s="251"/>
      <c r="BD186" s="251"/>
      <c r="BE186" s="252"/>
      <c r="BF186" s="251"/>
      <c r="BG186" s="251"/>
      <c r="BH186" s="251"/>
      <c r="BI186" s="251"/>
      <c r="BJ186" s="253"/>
      <c r="BK186" s="251"/>
      <c r="BL186" s="251"/>
      <c r="BM186" s="252"/>
      <c r="BN186" s="251"/>
      <c r="BO186" s="251"/>
      <c r="BP186" s="251"/>
      <c r="BQ186" s="251"/>
      <c r="BR186" s="253"/>
      <c r="BS186" s="251"/>
      <c r="BT186" s="251"/>
      <c r="BU186" s="252"/>
      <c r="BV186" s="251"/>
      <c r="BW186" s="251"/>
      <c r="BX186" s="251"/>
      <c r="BY186" s="251"/>
      <c r="BZ186" s="253"/>
      <c r="CA186" s="251"/>
      <c r="CB186" s="251"/>
      <c r="CC186" s="252"/>
      <c r="CD186" s="251"/>
      <c r="CE186" s="251"/>
      <c r="CF186" s="251"/>
      <c r="CG186" s="252"/>
      <c r="CH186" s="790"/>
      <c r="CI186" s="251"/>
      <c r="CJ186" s="251"/>
      <c r="CK186" s="852"/>
      <c r="CL186" s="87"/>
      <c r="CM186" s="87"/>
      <c r="CN186" s="87"/>
      <c r="CO186" s="852"/>
      <c r="CP186" s="87"/>
      <c r="CQ186" s="87"/>
      <c r="CR186" s="269"/>
      <c r="CS186" s="846"/>
      <c r="CT186" s="269"/>
      <c r="CU186" s="269"/>
      <c r="CV186" s="797"/>
      <c r="CW186" s="846"/>
      <c r="CX186" s="797"/>
      <c r="CY186" s="797"/>
      <c r="CZ186" s="797"/>
      <c r="DA186" s="846"/>
      <c r="DB186" s="797"/>
      <c r="DC186" s="797"/>
      <c r="DD186" s="797"/>
      <c r="DE186" s="797"/>
      <c r="DF186" s="797"/>
      <c r="DG186" s="797"/>
      <c r="DH186" s="797"/>
      <c r="DI186" s="797"/>
    </row>
    <row r="187" spans="1:126">
      <c r="A187" s="252"/>
      <c r="B187" s="285"/>
      <c r="C187" s="286"/>
      <c r="D187" s="286"/>
      <c r="E187" s="287"/>
      <c r="F187" s="285"/>
      <c r="G187" s="286"/>
      <c r="H187" s="251"/>
      <c r="I187" s="252"/>
      <c r="J187" s="251"/>
      <c r="K187" s="251"/>
      <c r="L187" s="251"/>
      <c r="M187" s="251"/>
      <c r="N187" s="253"/>
      <c r="O187" s="251"/>
      <c r="P187" s="251"/>
      <c r="Q187" s="252"/>
      <c r="R187" s="251"/>
      <c r="S187" s="251"/>
      <c r="T187" s="251"/>
      <c r="U187" s="251"/>
      <c r="V187" s="253"/>
      <c r="W187" s="251"/>
      <c r="X187" s="251"/>
      <c r="Y187" s="252"/>
      <c r="Z187" s="251"/>
      <c r="AA187" s="251"/>
      <c r="AB187" s="251"/>
      <c r="AC187" s="251"/>
      <c r="AD187" s="253"/>
      <c r="AE187" s="251"/>
      <c r="AF187" s="251"/>
      <c r="AG187" s="252"/>
      <c r="AH187" s="251"/>
      <c r="AI187" s="251"/>
      <c r="AJ187" s="251"/>
      <c r="AK187" s="251"/>
      <c r="AL187" s="253"/>
      <c r="AM187" s="251"/>
      <c r="AN187" s="251"/>
      <c r="AO187" s="252"/>
      <c r="AP187" s="251"/>
      <c r="AQ187" s="251"/>
      <c r="AR187" s="251"/>
      <c r="AS187" s="251"/>
      <c r="AT187" s="253"/>
      <c r="AU187" s="251"/>
      <c r="AV187" s="251"/>
      <c r="AW187" s="252"/>
      <c r="AX187" s="251"/>
      <c r="AY187" s="251"/>
      <c r="AZ187" s="251"/>
      <c r="BA187" s="251"/>
      <c r="BB187" s="253"/>
      <c r="BC187" s="251"/>
      <c r="BD187" s="251"/>
      <c r="BE187" s="252"/>
      <c r="BF187" s="251"/>
      <c r="BG187" s="251"/>
      <c r="BH187" s="251"/>
      <c r="BI187" s="251"/>
      <c r="BJ187" s="253"/>
      <c r="BK187" s="251"/>
      <c r="BL187" s="251"/>
      <c r="BM187" s="252"/>
      <c r="BN187" s="251"/>
      <c r="BO187" s="251"/>
      <c r="BP187" s="251"/>
      <c r="BQ187" s="251"/>
      <c r="BR187" s="253"/>
      <c r="BS187" s="251"/>
      <c r="BT187" s="251"/>
      <c r="BU187" s="252"/>
      <c r="BV187" s="251"/>
      <c r="BW187" s="251"/>
      <c r="BX187" s="251"/>
      <c r="BY187" s="251"/>
      <c r="BZ187" s="253"/>
      <c r="CA187" s="251"/>
      <c r="CB187" s="251"/>
      <c r="CC187" s="252"/>
      <c r="CD187" s="251"/>
      <c r="CE187" s="251"/>
      <c r="CF187" s="251"/>
      <c r="CG187" s="252"/>
      <c r="CH187" s="790"/>
      <c r="CJ187" s="579"/>
      <c r="CK187" s="848"/>
      <c r="CL187" s="579"/>
      <c r="CM187" s="579"/>
      <c r="CN187" s="579"/>
      <c r="CO187" s="848"/>
      <c r="CP187" s="579"/>
      <c r="CQ187" s="579"/>
      <c r="CR187" s="579"/>
      <c r="CS187" s="848"/>
      <c r="CT187" s="579"/>
      <c r="CU187" s="579"/>
      <c r="CV187" s="803"/>
      <c r="CW187" s="848"/>
      <c r="CX187" s="803"/>
      <c r="CY187" s="803"/>
      <c r="CZ187" s="803"/>
      <c r="DA187" s="848"/>
      <c r="DB187" s="803"/>
      <c r="DC187" s="803"/>
      <c r="DD187" s="803"/>
      <c r="DE187" s="803"/>
      <c r="DF187" s="803"/>
      <c r="DG187" s="803"/>
      <c r="DH187" s="803"/>
      <c r="DI187" s="803"/>
      <c r="DO187" s="26"/>
      <c r="DP187" s="26"/>
    </row>
    <row r="188" spans="1:126" s="92" customFormat="1" ht="13.5" customHeight="1">
      <c r="A188" s="483" t="s">
        <v>203</v>
      </c>
      <c r="B188" s="422"/>
      <c r="C188" s="422"/>
      <c r="D188" s="422"/>
      <c r="E188" s="421"/>
      <c r="F188" s="422"/>
      <c r="G188" s="422"/>
      <c r="H188" s="422"/>
      <c r="I188" s="421"/>
      <c r="J188" s="422"/>
      <c r="K188" s="422"/>
      <c r="L188" s="422"/>
      <c r="M188" s="421"/>
      <c r="N188" s="422"/>
      <c r="O188" s="422"/>
      <c r="P188" s="422"/>
      <c r="Q188" s="421"/>
      <c r="R188" s="422"/>
      <c r="S188" s="422"/>
      <c r="T188" s="422"/>
      <c r="U188" s="421"/>
      <c r="V188" s="422"/>
      <c r="W188" s="422"/>
      <c r="X188" s="422"/>
      <c r="Y188" s="421"/>
      <c r="Z188" s="422"/>
      <c r="AA188" s="422"/>
      <c r="AB188" s="422"/>
      <c r="AC188" s="421"/>
      <c r="AD188" s="422"/>
      <c r="AE188" s="422"/>
      <c r="AF188" s="422"/>
      <c r="AG188" s="421"/>
      <c r="AH188" s="422"/>
      <c r="AI188" s="422"/>
      <c r="AJ188" s="422"/>
      <c r="AK188" s="421"/>
      <c r="AL188" s="422"/>
      <c r="AM188" s="422"/>
      <c r="AN188" s="422"/>
      <c r="AO188" s="421"/>
      <c r="AP188" s="422"/>
      <c r="AQ188" s="422"/>
      <c r="AR188" s="422"/>
      <c r="AS188" s="421"/>
      <c r="AT188" s="422"/>
      <c r="AU188" s="422"/>
      <c r="AV188" s="422"/>
      <c r="AW188" s="421"/>
      <c r="AX188" s="422"/>
      <c r="AY188" s="422"/>
      <c r="AZ188" s="422"/>
      <c r="BA188" s="421"/>
      <c r="BB188" s="422"/>
      <c r="BC188" s="422"/>
      <c r="BD188" s="422"/>
      <c r="BE188" s="421"/>
      <c r="BF188" s="422"/>
      <c r="BG188" s="422"/>
      <c r="BH188" s="422"/>
      <c r="BI188" s="421"/>
      <c r="BJ188" s="422"/>
      <c r="BK188" s="422"/>
      <c r="BL188" s="422"/>
      <c r="BM188" s="421"/>
      <c r="BN188" s="422"/>
      <c r="BO188" s="422"/>
      <c r="BP188" s="422"/>
      <c r="BQ188" s="421"/>
      <c r="BR188" s="422"/>
      <c r="BS188" s="422"/>
      <c r="BT188" s="422"/>
      <c r="BU188" s="421"/>
      <c r="BV188" s="422"/>
      <c r="BW188" s="422"/>
      <c r="BX188" s="422"/>
      <c r="BY188" s="421"/>
      <c r="BZ188" s="422"/>
      <c r="CA188" s="422"/>
      <c r="CB188" s="422"/>
      <c r="CC188" s="421"/>
      <c r="CD188" s="423"/>
      <c r="CE188" s="422"/>
      <c r="CF188" s="422"/>
      <c r="CG188" s="421"/>
      <c r="CH188" s="840"/>
      <c r="CI188" s="840"/>
      <c r="CJ188" s="840"/>
      <c r="CK188" s="880"/>
      <c r="CL188" s="840"/>
      <c r="CM188" s="798"/>
      <c r="CN188" s="798"/>
      <c r="CO188" s="421"/>
      <c r="CP188" s="840"/>
      <c r="CQ188" s="798"/>
      <c r="CR188" s="798"/>
      <c r="CS188" s="421"/>
      <c r="CT188" s="840"/>
      <c r="CU188" s="798"/>
      <c r="CV188" s="798"/>
      <c r="CW188" s="421"/>
      <c r="CX188" s="840"/>
      <c r="CY188" s="798"/>
      <c r="CZ188" s="798"/>
      <c r="DA188" s="421"/>
      <c r="DB188" s="840"/>
      <c r="DC188" s="840"/>
      <c r="DD188" s="798"/>
      <c r="DE188" s="798"/>
      <c r="DF188" s="798"/>
      <c r="DG188" s="798"/>
      <c r="DH188" s="798"/>
      <c r="DI188" s="798"/>
      <c r="DJ188" s="1184"/>
      <c r="DK188" s="1160"/>
      <c r="DN188" s="1184"/>
      <c r="DR188" s="1184"/>
      <c r="DS188" s="1160"/>
      <c r="DV188" s="958"/>
    </row>
    <row r="189" spans="1:126" hidden="1" outlineLevel="1">
      <c r="A189" s="438" t="s">
        <v>65</v>
      </c>
      <c r="B189" s="424"/>
      <c r="C189" s="424"/>
      <c r="D189" s="424"/>
      <c r="E189" s="506"/>
      <c r="F189" s="424"/>
      <c r="G189" s="424"/>
      <c r="H189" s="424"/>
      <c r="I189" s="506"/>
      <c r="J189" s="424"/>
      <c r="K189" s="424"/>
      <c r="L189" s="424"/>
      <c r="M189" s="506"/>
      <c r="N189" s="424"/>
      <c r="O189" s="424"/>
      <c r="P189" s="424"/>
      <c r="Q189" s="506"/>
      <c r="R189" s="424"/>
      <c r="S189" s="424"/>
      <c r="T189" s="424"/>
      <c r="U189" s="506"/>
      <c r="V189" s="424"/>
      <c r="W189" s="424"/>
      <c r="X189" s="424"/>
      <c r="Y189" s="506"/>
      <c r="Z189" s="424"/>
      <c r="AA189" s="424"/>
      <c r="AB189" s="424"/>
      <c r="AC189" s="506"/>
      <c r="AD189" s="424"/>
      <c r="AE189" s="424"/>
      <c r="AF189" s="424"/>
      <c r="AG189" s="506"/>
      <c r="AH189" s="424"/>
      <c r="AI189" s="424"/>
      <c r="AJ189" s="424"/>
      <c r="AK189" s="506"/>
      <c r="AL189" s="424"/>
      <c r="AM189" s="424"/>
      <c r="AN189" s="424"/>
      <c r="AO189" s="506"/>
      <c r="AP189" s="424"/>
      <c r="AQ189" s="424"/>
      <c r="AR189" s="424"/>
      <c r="AS189" s="506"/>
      <c r="AT189" s="424"/>
      <c r="AU189" s="424"/>
      <c r="AV189" s="424"/>
      <c r="AW189" s="506"/>
      <c r="AX189" s="424"/>
      <c r="AY189" s="424"/>
      <c r="AZ189" s="424"/>
      <c r="BA189" s="506"/>
      <c r="BB189" s="424"/>
      <c r="BC189" s="424"/>
      <c r="BD189" s="424"/>
      <c r="BE189" s="506"/>
      <c r="BF189" s="424" t="s">
        <v>117</v>
      </c>
      <c r="BG189" s="424"/>
      <c r="BH189" s="424"/>
      <c r="BI189" s="506"/>
      <c r="BJ189" s="424" t="s">
        <v>118</v>
      </c>
      <c r="BK189" s="424"/>
      <c r="BL189" s="424"/>
      <c r="BM189" s="506"/>
      <c r="BN189" s="424"/>
      <c r="BO189" s="424"/>
      <c r="BP189" s="424"/>
      <c r="BQ189" s="506"/>
      <c r="BR189" s="424"/>
      <c r="BS189" s="424"/>
      <c r="BT189" s="424"/>
      <c r="BU189" s="506"/>
      <c r="BV189" s="424"/>
      <c r="BW189" s="424"/>
      <c r="BX189" s="424"/>
      <c r="BY189" s="506"/>
      <c r="BZ189" s="424"/>
      <c r="CA189" s="424"/>
      <c r="CB189" s="424"/>
      <c r="CC189" s="506"/>
      <c r="CD189" s="505"/>
      <c r="CE189" s="424"/>
      <c r="CF189" s="424"/>
      <c r="CG189" s="506"/>
      <c r="CH189" s="505"/>
      <c r="CI189" s="505"/>
      <c r="CJ189" s="505"/>
      <c r="CK189" s="881"/>
      <c r="CL189" s="505"/>
      <c r="CM189" s="799"/>
      <c r="CN189" s="799"/>
      <c r="CO189" s="506"/>
      <c r="CP189" s="505"/>
      <c r="CQ189" s="799"/>
      <c r="CR189" s="799"/>
      <c r="CS189" s="506"/>
      <c r="CT189" s="505"/>
      <c r="CU189" s="799"/>
      <c r="CV189" s="799"/>
      <c r="CW189" s="506"/>
      <c r="CX189" s="505"/>
      <c r="CY189" s="799"/>
      <c r="CZ189" s="799"/>
      <c r="DA189" s="506"/>
      <c r="DB189" s="505"/>
      <c r="DC189" s="505"/>
      <c r="DD189" s="799"/>
      <c r="DE189" s="799"/>
      <c r="DF189" s="799"/>
      <c r="DG189" s="799"/>
      <c r="DH189" s="799"/>
      <c r="DI189" s="799"/>
    </row>
    <row r="190" spans="1:126" hidden="1" outlineLevel="1">
      <c r="A190" s="291"/>
      <c r="B190" s="426">
        <v>1990</v>
      </c>
      <c r="C190" s="290"/>
      <c r="D190" s="290"/>
      <c r="E190" s="291"/>
      <c r="F190" s="426">
        <v>1991</v>
      </c>
      <c r="G190" s="290"/>
      <c r="H190" s="290"/>
      <c r="I190" s="291"/>
      <c r="J190" s="290">
        <v>1992</v>
      </c>
      <c r="K190" s="290"/>
      <c r="L190" s="290"/>
      <c r="M190" s="290"/>
      <c r="N190" s="426">
        <v>1993</v>
      </c>
      <c r="O190" s="290"/>
      <c r="P190" s="290"/>
      <c r="Q190" s="291"/>
      <c r="R190" s="290">
        <v>1994</v>
      </c>
      <c r="S190" s="290"/>
      <c r="T190" s="290"/>
      <c r="U190" s="290"/>
      <c r="V190" s="426">
        <v>1995</v>
      </c>
      <c r="W190" s="290"/>
      <c r="X190" s="290"/>
      <c r="Y190" s="291"/>
      <c r="Z190" s="290">
        <v>1996</v>
      </c>
      <c r="AA190" s="290"/>
      <c r="AB190" s="290"/>
      <c r="AC190" s="290"/>
      <c r="AD190" s="426">
        <v>1997</v>
      </c>
      <c r="AE190" s="290"/>
      <c r="AF190" s="290"/>
      <c r="AG190" s="291"/>
      <c r="AH190" s="290">
        <v>1998</v>
      </c>
      <c r="AI190" s="290"/>
      <c r="AJ190" s="290"/>
      <c r="AK190" s="290"/>
      <c r="AL190" s="426">
        <v>1999</v>
      </c>
      <c r="AM190" s="290"/>
      <c r="AN190" s="290"/>
      <c r="AO190" s="291"/>
      <c r="AP190" s="290">
        <v>2000</v>
      </c>
      <c r="AQ190" s="290"/>
      <c r="AR190" s="290"/>
      <c r="AS190" s="290"/>
      <c r="AT190" s="426">
        <v>2001</v>
      </c>
      <c r="AU190" s="290"/>
      <c r="AV190" s="290"/>
      <c r="AW190" s="291"/>
      <c r="AX190" s="290">
        <v>2002</v>
      </c>
      <c r="AY190" s="290"/>
      <c r="AZ190" s="290" t="s">
        <v>119</v>
      </c>
      <c r="BA190" s="491"/>
      <c r="BB190" s="426">
        <v>2003</v>
      </c>
      <c r="BC190" s="290"/>
      <c r="BD190" s="290"/>
      <c r="BE190" s="492"/>
      <c r="BF190" s="290">
        <v>2004</v>
      </c>
      <c r="BG190" s="491"/>
      <c r="BH190" s="491"/>
      <c r="BI190" s="491"/>
      <c r="BJ190" s="426">
        <v>2005</v>
      </c>
      <c r="BK190" s="290"/>
      <c r="BL190" s="290"/>
      <c r="BM190" s="291"/>
      <c r="BN190" s="290">
        <v>2006</v>
      </c>
      <c r="BO190" s="290"/>
      <c r="BP190" s="290"/>
      <c r="BQ190" s="290"/>
      <c r="BR190" s="426">
        <v>2007</v>
      </c>
      <c r="BS190" s="290"/>
      <c r="BT190" s="290"/>
      <c r="BU190" s="291"/>
      <c r="BV190" s="290">
        <v>2008</v>
      </c>
      <c r="BW190" s="290"/>
      <c r="BX190" s="290"/>
      <c r="BY190" s="290"/>
      <c r="BZ190" s="426">
        <v>2009</v>
      </c>
      <c r="CA190" s="290"/>
      <c r="CB190" s="290"/>
      <c r="CC190" s="291"/>
      <c r="CD190" s="290">
        <v>2010</v>
      </c>
      <c r="CE190" s="290"/>
      <c r="CF190" s="290"/>
      <c r="CG190" s="291"/>
      <c r="CH190" s="860"/>
      <c r="CI190" s="860"/>
      <c r="CK190" s="11"/>
      <c r="CO190" s="11"/>
      <c r="CS190" s="11"/>
      <c r="CW190" s="11"/>
      <c r="DA190" s="11"/>
    </row>
    <row r="191" spans="1:126" hidden="1" outlineLevel="1">
      <c r="A191" s="429" t="s">
        <v>1</v>
      </c>
      <c r="B191" s="430" t="s">
        <v>10</v>
      </c>
      <c r="C191" s="360" t="s">
        <v>9</v>
      </c>
      <c r="D191" s="360" t="s">
        <v>8</v>
      </c>
      <c r="E191" s="361" t="s">
        <v>11</v>
      </c>
      <c r="F191" s="430" t="s">
        <v>10</v>
      </c>
      <c r="G191" s="360" t="s">
        <v>9</v>
      </c>
      <c r="H191" s="360" t="s">
        <v>8</v>
      </c>
      <c r="I191" s="361" t="s">
        <v>11</v>
      </c>
      <c r="J191" s="360" t="s">
        <v>10</v>
      </c>
      <c r="K191" s="360" t="s">
        <v>9</v>
      </c>
      <c r="L191" s="360" t="s">
        <v>8</v>
      </c>
      <c r="M191" s="360" t="s">
        <v>11</v>
      </c>
      <c r="N191" s="430" t="s">
        <v>10</v>
      </c>
      <c r="O191" s="360" t="s">
        <v>9</v>
      </c>
      <c r="P191" s="360" t="s">
        <v>8</v>
      </c>
      <c r="Q191" s="361" t="s">
        <v>11</v>
      </c>
      <c r="R191" s="360" t="s">
        <v>10</v>
      </c>
      <c r="S191" s="360" t="s">
        <v>9</v>
      </c>
      <c r="T191" s="360" t="s">
        <v>8</v>
      </c>
      <c r="U191" s="360" t="s">
        <v>11</v>
      </c>
      <c r="V191" s="430" t="s">
        <v>10</v>
      </c>
      <c r="W191" s="360" t="s">
        <v>9</v>
      </c>
      <c r="X191" s="360" t="s">
        <v>8</v>
      </c>
      <c r="Y191" s="361" t="s">
        <v>11</v>
      </c>
      <c r="Z191" s="360" t="s">
        <v>10</v>
      </c>
      <c r="AA191" s="360" t="s">
        <v>9</v>
      </c>
      <c r="AB191" s="360" t="s">
        <v>8</v>
      </c>
      <c r="AC191" s="360" t="s">
        <v>11</v>
      </c>
      <c r="AD191" s="430" t="s">
        <v>10</v>
      </c>
      <c r="AE191" s="360" t="s">
        <v>9</v>
      </c>
      <c r="AF191" s="360" t="s">
        <v>8</v>
      </c>
      <c r="AG191" s="361" t="s">
        <v>11</v>
      </c>
      <c r="AH191" s="360" t="s">
        <v>10</v>
      </c>
      <c r="AI191" s="360" t="s">
        <v>9</v>
      </c>
      <c r="AJ191" s="360" t="s">
        <v>8</v>
      </c>
      <c r="AK191" s="360" t="s">
        <v>11</v>
      </c>
      <c r="AL191" s="430" t="s">
        <v>10</v>
      </c>
      <c r="AM191" s="360" t="s">
        <v>9</v>
      </c>
      <c r="AN191" s="360" t="s">
        <v>8</v>
      </c>
      <c r="AO191" s="361" t="s">
        <v>11</v>
      </c>
      <c r="AP191" s="360" t="s">
        <v>10</v>
      </c>
      <c r="AQ191" s="360" t="s">
        <v>9</v>
      </c>
      <c r="AR191" s="360" t="s">
        <v>8</v>
      </c>
      <c r="AS191" s="360" t="s">
        <v>11</v>
      </c>
      <c r="AT191" s="430" t="s">
        <v>10</v>
      </c>
      <c r="AU191" s="360" t="s">
        <v>9</v>
      </c>
      <c r="AV191" s="360" t="s">
        <v>8</v>
      </c>
      <c r="AW191" s="361" t="s">
        <v>11</v>
      </c>
      <c r="AX191" s="360" t="s">
        <v>10</v>
      </c>
      <c r="AY191" s="360" t="s">
        <v>9</v>
      </c>
      <c r="AZ191" s="360" t="s">
        <v>8</v>
      </c>
      <c r="BA191" s="360" t="s">
        <v>11</v>
      </c>
      <c r="BB191" s="430" t="s">
        <v>10</v>
      </c>
      <c r="BC191" s="360" t="s">
        <v>9</v>
      </c>
      <c r="BD191" s="360" t="s">
        <v>8</v>
      </c>
      <c r="BE191" s="361" t="s">
        <v>11</v>
      </c>
      <c r="BF191" s="360" t="s">
        <v>10</v>
      </c>
      <c r="BG191" s="360" t="s">
        <v>9</v>
      </c>
      <c r="BH191" s="360" t="s">
        <v>8</v>
      </c>
      <c r="BI191" s="360" t="s">
        <v>11</v>
      </c>
      <c r="BJ191" s="430" t="s">
        <v>10</v>
      </c>
      <c r="BK191" s="360" t="s">
        <v>9</v>
      </c>
      <c r="BL191" s="360" t="s">
        <v>8</v>
      </c>
      <c r="BM191" s="361" t="s">
        <v>11</v>
      </c>
      <c r="BN191" s="360" t="s">
        <v>10</v>
      </c>
      <c r="BO191" s="360" t="s">
        <v>9</v>
      </c>
      <c r="BP191" s="360" t="s">
        <v>8</v>
      </c>
      <c r="BQ191" s="360" t="s">
        <v>11</v>
      </c>
      <c r="BR191" s="430" t="s">
        <v>10</v>
      </c>
      <c r="BS191" s="360" t="s">
        <v>9</v>
      </c>
      <c r="BT191" s="360" t="s">
        <v>8</v>
      </c>
      <c r="BU191" s="361" t="s">
        <v>11</v>
      </c>
      <c r="BV191" s="360" t="s">
        <v>10</v>
      </c>
      <c r="BW191" s="360" t="s">
        <v>9</v>
      </c>
      <c r="BX191" s="360" t="s">
        <v>8</v>
      </c>
      <c r="BY191" s="360" t="s">
        <v>11</v>
      </c>
      <c r="BZ191" s="430" t="s">
        <v>10</v>
      </c>
      <c r="CA191" s="360" t="s">
        <v>9</v>
      </c>
      <c r="CB191" s="360" t="s">
        <v>8</v>
      </c>
      <c r="CC191" s="361" t="s">
        <v>11</v>
      </c>
      <c r="CD191" s="360" t="s">
        <v>10</v>
      </c>
      <c r="CE191" s="360" t="s">
        <v>9</v>
      </c>
      <c r="CF191" s="360" t="s">
        <v>8</v>
      </c>
      <c r="CG191" s="361" t="s">
        <v>11</v>
      </c>
      <c r="CH191" s="860"/>
      <c r="CI191" s="860"/>
      <c r="CK191" s="11"/>
      <c r="CO191" s="11"/>
      <c r="CS191" s="11"/>
      <c r="CW191" s="11"/>
      <c r="DA191" s="11"/>
    </row>
    <row r="192" spans="1:126" hidden="1" outlineLevel="1">
      <c r="A192" s="392" t="s">
        <v>36</v>
      </c>
      <c r="B192" s="288"/>
      <c r="C192" s="289"/>
      <c r="D192" s="290"/>
      <c r="E192" s="291"/>
      <c r="F192" s="292"/>
      <c r="G192" s="293"/>
      <c r="H192" s="293"/>
      <c r="I192" s="294"/>
      <c r="J192" s="290"/>
      <c r="K192" s="293"/>
      <c r="L192" s="293"/>
      <c r="M192" s="290"/>
      <c r="N192" s="292"/>
      <c r="O192" s="293"/>
      <c r="P192" s="293"/>
      <c r="Q192" s="294"/>
      <c r="R192" s="295"/>
      <c r="S192" s="295"/>
      <c r="T192" s="295"/>
      <c r="U192" s="295"/>
      <c r="V192" s="292"/>
      <c r="W192" s="293"/>
      <c r="X192" s="293"/>
      <c r="Y192" s="294"/>
      <c r="Z192" s="295"/>
      <c r="AA192" s="295"/>
      <c r="AB192" s="295"/>
      <c r="AC192" s="295"/>
      <c r="AD192" s="292"/>
      <c r="AE192" s="293"/>
      <c r="AF192" s="293"/>
      <c r="AG192" s="294"/>
      <c r="AH192" s="295"/>
      <c r="AI192" s="295"/>
      <c r="AJ192" s="295"/>
      <c r="AK192" s="295"/>
      <c r="AL192" s="292"/>
      <c r="AM192" s="293"/>
      <c r="AN192" s="293"/>
      <c r="AO192" s="294"/>
      <c r="AP192" s="295"/>
      <c r="AQ192" s="295"/>
      <c r="AR192" s="295"/>
      <c r="AS192" s="295"/>
      <c r="AT192" s="292"/>
      <c r="AU192" s="293"/>
      <c r="AV192" s="293"/>
      <c r="AW192" s="294"/>
      <c r="AX192" s="293"/>
      <c r="AY192" s="295"/>
      <c r="AZ192" s="295"/>
      <c r="BA192" s="295"/>
      <c r="BB192" s="288"/>
      <c r="BC192" s="289"/>
      <c r="BD192" s="289"/>
      <c r="BE192" s="296"/>
      <c r="BF192" s="289"/>
      <c r="BG192" s="289"/>
      <c r="BH192" s="289"/>
      <c r="BI192" s="289"/>
      <c r="BJ192" s="288"/>
      <c r="BK192" s="289"/>
      <c r="BL192" s="289"/>
      <c r="BM192" s="296"/>
      <c r="BN192" s="289"/>
      <c r="BO192" s="289"/>
      <c r="BP192" s="289"/>
      <c r="BQ192" s="289"/>
      <c r="BR192" s="288"/>
      <c r="BS192" s="289"/>
      <c r="BT192" s="289"/>
      <c r="BU192" s="296"/>
      <c r="BV192" s="289"/>
      <c r="BW192" s="289"/>
      <c r="BX192" s="289"/>
      <c r="BY192" s="289"/>
      <c r="BZ192" s="288"/>
      <c r="CA192" s="289"/>
      <c r="CB192" s="289"/>
      <c r="CC192" s="296"/>
      <c r="CD192" s="289"/>
      <c r="CE192" s="289"/>
      <c r="CF192" s="289"/>
      <c r="CG192" s="296"/>
      <c r="CH192" s="861"/>
      <c r="CI192" s="861"/>
      <c r="CK192" s="11"/>
      <c r="CO192" s="11"/>
      <c r="CS192" s="11"/>
      <c r="CW192" s="11"/>
      <c r="DA192" s="11"/>
    </row>
    <row r="193" spans="1:105" hidden="1" outlineLevel="1">
      <c r="A193" s="393" t="s">
        <v>2</v>
      </c>
      <c r="B193" s="297">
        <v>1808</v>
      </c>
      <c r="C193" s="298">
        <v>1927</v>
      </c>
      <c r="D193" s="298">
        <v>1840</v>
      </c>
      <c r="E193" s="299">
        <v>1955</v>
      </c>
      <c r="F193" s="300">
        <v>1719</v>
      </c>
      <c r="G193" s="301">
        <v>1963</v>
      </c>
      <c r="H193" s="301">
        <v>1665</v>
      </c>
      <c r="I193" s="302">
        <v>2014</v>
      </c>
      <c r="J193" s="298">
        <v>1782</v>
      </c>
      <c r="K193" s="301">
        <v>1887</v>
      </c>
      <c r="L193" s="301">
        <v>1726</v>
      </c>
      <c r="M193" s="298">
        <v>2007</v>
      </c>
      <c r="N193" s="300">
        <v>1956</v>
      </c>
      <c r="O193" s="301">
        <v>2158</v>
      </c>
      <c r="P193" s="301">
        <v>2106</v>
      </c>
      <c r="Q193" s="302">
        <v>2334</v>
      </c>
      <c r="R193" s="301">
        <v>2258</v>
      </c>
      <c r="S193" s="301">
        <v>2454</v>
      </c>
      <c r="T193" s="301">
        <v>2508</v>
      </c>
      <c r="U193" s="301">
        <v>2669</v>
      </c>
      <c r="V193" s="300">
        <v>2721</v>
      </c>
      <c r="W193" s="301">
        <v>2972</v>
      </c>
      <c r="X193" s="301">
        <v>2670</v>
      </c>
      <c r="Y193" s="302">
        <v>2814</v>
      </c>
      <c r="Z193" s="301">
        <v>2630</v>
      </c>
      <c r="AA193" s="301">
        <v>2792</v>
      </c>
      <c r="AB193" s="301">
        <v>2635</v>
      </c>
      <c r="AC193" s="301">
        <v>3015</v>
      </c>
      <c r="AD193" s="300">
        <v>2809</v>
      </c>
      <c r="AE193" s="301">
        <v>3280</v>
      </c>
      <c r="AF193" s="301">
        <v>3182</v>
      </c>
      <c r="AG193" s="302">
        <v>3403</v>
      </c>
      <c r="AH193" s="301">
        <v>3384</v>
      </c>
      <c r="AI193" s="301">
        <v>3460</v>
      </c>
      <c r="AJ193" s="301">
        <v>3230</v>
      </c>
      <c r="AK193" s="301">
        <v>3466</v>
      </c>
      <c r="AL193" s="300">
        <v>2971</v>
      </c>
      <c r="AM193" s="301">
        <v>3422</v>
      </c>
      <c r="AN193" s="301">
        <v>3288</v>
      </c>
      <c r="AO193" s="302">
        <v>3521</v>
      </c>
      <c r="AP193" s="301">
        <v>3345</v>
      </c>
      <c r="AQ193" s="301">
        <v>3625</v>
      </c>
      <c r="AR193" s="301">
        <v>3643</v>
      </c>
      <c r="AS193" s="301">
        <v>4107</v>
      </c>
      <c r="AT193" s="300">
        <v>3928</v>
      </c>
      <c r="AU193" s="301">
        <v>4189</v>
      </c>
      <c r="AV193" s="301">
        <v>4324</v>
      </c>
      <c r="AW193" s="302">
        <v>4432</v>
      </c>
      <c r="AX193" s="301">
        <v>3785</v>
      </c>
      <c r="AY193" s="301">
        <v>4039</v>
      </c>
      <c r="AZ193" s="301">
        <v>3963</v>
      </c>
      <c r="BA193" s="301">
        <v>4206</v>
      </c>
      <c r="BB193" s="300">
        <v>3721</v>
      </c>
      <c r="BC193" s="301">
        <v>3972</v>
      </c>
      <c r="BD193" s="301">
        <v>4122</v>
      </c>
      <c r="BE193" s="302">
        <v>4230</v>
      </c>
      <c r="BF193" s="301">
        <v>4116</v>
      </c>
      <c r="BG193" s="301">
        <v>4549</v>
      </c>
      <c r="BH193" s="301">
        <v>4525</v>
      </c>
      <c r="BI193" s="301">
        <v>4597</v>
      </c>
      <c r="BJ193" s="300">
        <v>4423</v>
      </c>
      <c r="BK193" s="301">
        <v>5207</v>
      </c>
      <c r="BL193" s="301">
        <v>5247</v>
      </c>
      <c r="BM193" s="302">
        <v>5795</v>
      </c>
      <c r="BN193" s="301">
        <v>5789</v>
      </c>
      <c r="BO193" s="301">
        <v>6215</v>
      </c>
      <c r="BP193" s="301">
        <v>6540</v>
      </c>
      <c r="BQ193" s="301">
        <v>6944</v>
      </c>
      <c r="BR193" s="300">
        <v>6794</v>
      </c>
      <c r="BS193" s="301">
        <v>8126</v>
      </c>
      <c r="BT193" s="301">
        <v>8304</v>
      </c>
      <c r="BU193" s="302">
        <v>8676</v>
      </c>
      <c r="BV193" s="301">
        <v>8053</v>
      </c>
      <c r="BW193" s="301">
        <v>8640</v>
      </c>
      <c r="BX193" s="301">
        <v>9028</v>
      </c>
      <c r="BY193" s="301">
        <v>9866</v>
      </c>
      <c r="BZ193" s="300">
        <v>8360</v>
      </c>
      <c r="CA193" s="301">
        <v>8221</v>
      </c>
      <c r="CB193" s="301">
        <v>7799</v>
      </c>
      <c r="CC193" s="302">
        <v>8144</v>
      </c>
      <c r="CD193" s="301">
        <v>7659</v>
      </c>
      <c r="CE193" s="301">
        <v>8615</v>
      </c>
      <c r="CF193" s="301">
        <v>8877</v>
      </c>
      <c r="CG193" s="302">
        <v>9451</v>
      </c>
      <c r="CH193" s="862"/>
      <c r="CI193" s="862"/>
      <c r="CK193" s="11"/>
      <c r="CO193" s="11"/>
      <c r="CS193" s="11"/>
      <c r="CW193" s="11"/>
      <c r="DA193" s="11"/>
    </row>
    <row r="194" spans="1:105" hidden="1" outlineLevel="1">
      <c r="A194" s="393" t="s">
        <v>120</v>
      </c>
      <c r="B194" s="297">
        <v>1257</v>
      </c>
      <c r="C194" s="298">
        <v>1337</v>
      </c>
      <c r="D194" s="298">
        <v>1091</v>
      </c>
      <c r="E194" s="299">
        <v>1170</v>
      </c>
      <c r="F194" s="300">
        <v>1011</v>
      </c>
      <c r="G194" s="301">
        <v>1163</v>
      </c>
      <c r="H194" s="301">
        <v>1081</v>
      </c>
      <c r="I194" s="302">
        <v>1242</v>
      </c>
      <c r="J194" s="298">
        <v>981</v>
      </c>
      <c r="K194" s="301">
        <v>1048</v>
      </c>
      <c r="L194" s="301">
        <v>1067</v>
      </c>
      <c r="M194" s="298">
        <v>1158</v>
      </c>
      <c r="N194" s="300">
        <v>1094</v>
      </c>
      <c r="O194" s="301">
        <v>1235</v>
      </c>
      <c r="P194" s="301">
        <v>1297</v>
      </c>
      <c r="Q194" s="302">
        <v>1631</v>
      </c>
      <c r="R194" s="301">
        <v>1251</v>
      </c>
      <c r="S194" s="301">
        <v>1325</v>
      </c>
      <c r="T194" s="301">
        <v>1330</v>
      </c>
      <c r="U194" s="301">
        <v>1566</v>
      </c>
      <c r="V194" s="300">
        <v>1394</v>
      </c>
      <c r="W194" s="301">
        <v>1581</v>
      </c>
      <c r="X194" s="301">
        <v>1532</v>
      </c>
      <c r="Y194" s="302">
        <v>1687</v>
      </c>
      <c r="Z194" s="301">
        <v>1448</v>
      </c>
      <c r="AA194" s="301">
        <v>1535</v>
      </c>
      <c r="AB194" s="301">
        <v>1346</v>
      </c>
      <c r="AC194" s="301">
        <v>1592</v>
      </c>
      <c r="AD194" s="300">
        <v>1458</v>
      </c>
      <c r="AE194" s="301">
        <v>1743</v>
      </c>
      <c r="AF194" s="301">
        <v>1557</v>
      </c>
      <c r="AG194" s="302">
        <v>1695</v>
      </c>
      <c r="AH194" s="301">
        <v>1479</v>
      </c>
      <c r="AI194" s="301">
        <v>1816</v>
      </c>
      <c r="AJ194" s="301">
        <v>1492</v>
      </c>
      <c r="AK194" s="301">
        <v>1650</v>
      </c>
      <c r="AL194" s="300">
        <v>1353</v>
      </c>
      <c r="AM194" s="301">
        <v>1477</v>
      </c>
      <c r="AN194" s="301">
        <v>1323</v>
      </c>
      <c r="AO194" s="302">
        <v>1572</v>
      </c>
      <c r="AP194" s="301">
        <v>1650</v>
      </c>
      <c r="AQ194" s="301">
        <v>1809</v>
      </c>
      <c r="AR194" s="301">
        <v>1726</v>
      </c>
      <c r="AS194" s="301">
        <v>1898</v>
      </c>
      <c r="AT194" s="300">
        <v>1828</v>
      </c>
      <c r="AU194" s="301">
        <v>1828</v>
      </c>
      <c r="AV194" s="301">
        <v>1766</v>
      </c>
      <c r="AW194" s="302">
        <v>1831</v>
      </c>
      <c r="AX194" s="301">
        <v>1784</v>
      </c>
      <c r="AY194" s="301">
        <v>1952</v>
      </c>
      <c r="AZ194" s="301">
        <v>1864</v>
      </c>
      <c r="BA194" s="301">
        <v>2018</v>
      </c>
      <c r="BB194" s="300">
        <v>1811</v>
      </c>
      <c r="BC194" s="301">
        <v>2003</v>
      </c>
      <c r="BD194" s="301">
        <v>2075</v>
      </c>
      <c r="BE194" s="302">
        <v>2005</v>
      </c>
      <c r="BF194" s="301">
        <v>2024</v>
      </c>
      <c r="BG194" s="301">
        <v>2359</v>
      </c>
      <c r="BH194" s="301">
        <v>2827</v>
      </c>
      <c r="BI194" s="301">
        <v>3244</v>
      </c>
      <c r="BJ194" s="300">
        <v>3212</v>
      </c>
      <c r="BK194" s="301">
        <v>3771</v>
      </c>
      <c r="BL194" s="301">
        <v>3817</v>
      </c>
      <c r="BM194" s="302">
        <v>4354</v>
      </c>
      <c r="BN194" s="301">
        <v>4568</v>
      </c>
      <c r="BO194" s="301">
        <v>4719</v>
      </c>
      <c r="BP194" s="301">
        <v>4567</v>
      </c>
      <c r="BQ194" s="301">
        <v>5060</v>
      </c>
      <c r="BR194" s="300">
        <v>5093</v>
      </c>
      <c r="BS194" s="301">
        <v>6292</v>
      </c>
      <c r="BT194" s="301">
        <v>6634</v>
      </c>
      <c r="BU194" s="302">
        <v>7121</v>
      </c>
      <c r="BV194" s="301">
        <v>7344</v>
      </c>
      <c r="BW194" s="301">
        <v>8567</v>
      </c>
      <c r="BX194" s="301">
        <v>7742</v>
      </c>
      <c r="BY194" s="301">
        <v>8007</v>
      </c>
      <c r="BZ194" s="300">
        <v>6816</v>
      </c>
      <c r="CA194" s="301">
        <v>6722</v>
      </c>
      <c r="CB194" s="301">
        <v>5976</v>
      </c>
      <c r="CC194" s="302">
        <v>6395</v>
      </c>
      <c r="CD194" s="301">
        <v>6233</v>
      </c>
      <c r="CE194" s="301">
        <v>7393</v>
      </c>
      <c r="CF194" s="301">
        <v>7357</v>
      </c>
      <c r="CG194" s="302">
        <v>8173</v>
      </c>
      <c r="CH194" s="862"/>
      <c r="CI194" s="862"/>
      <c r="CK194" s="11"/>
      <c r="CO194" s="11"/>
      <c r="CS194" s="11"/>
      <c r="CW194" s="11"/>
      <c r="DA194" s="11"/>
    </row>
    <row r="195" spans="1:105" hidden="1" outlineLevel="1">
      <c r="A195" s="393" t="s">
        <v>3</v>
      </c>
      <c r="B195" s="297">
        <v>865</v>
      </c>
      <c r="C195" s="298">
        <v>932</v>
      </c>
      <c r="D195" s="298">
        <v>835</v>
      </c>
      <c r="E195" s="299">
        <v>898</v>
      </c>
      <c r="F195" s="300">
        <v>817</v>
      </c>
      <c r="G195" s="301">
        <v>829</v>
      </c>
      <c r="H195" s="301">
        <v>732</v>
      </c>
      <c r="I195" s="302">
        <v>794</v>
      </c>
      <c r="J195" s="298">
        <v>1071</v>
      </c>
      <c r="K195" s="301">
        <v>1105</v>
      </c>
      <c r="L195" s="301">
        <v>981</v>
      </c>
      <c r="M195" s="298">
        <v>1194</v>
      </c>
      <c r="N195" s="300">
        <v>1236</v>
      </c>
      <c r="O195" s="301">
        <v>1251</v>
      </c>
      <c r="P195" s="301">
        <v>1218</v>
      </c>
      <c r="Q195" s="302">
        <v>1390</v>
      </c>
      <c r="R195" s="301">
        <v>1320</v>
      </c>
      <c r="S195" s="301">
        <v>1403</v>
      </c>
      <c r="T195" s="301">
        <v>1329</v>
      </c>
      <c r="U195" s="301">
        <v>1501</v>
      </c>
      <c r="V195" s="300">
        <v>1513</v>
      </c>
      <c r="W195" s="301">
        <v>1506</v>
      </c>
      <c r="X195" s="301">
        <v>1882</v>
      </c>
      <c r="Y195" s="302">
        <v>2182</v>
      </c>
      <c r="Z195" s="301">
        <v>1956</v>
      </c>
      <c r="AA195" s="301">
        <v>2013</v>
      </c>
      <c r="AB195" s="301">
        <v>1962</v>
      </c>
      <c r="AC195" s="301">
        <v>2197</v>
      </c>
      <c r="AD195" s="300">
        <v>2139</v>
      </c>
      <c r="AE195" s="301">
        <v>2355</v>
      </c>
      <c r="AF195" s="301">
        <v>2286</v>
      </c>
      <c r="AG195" s="302">
        <v>2536</v>
      </c>
      <c r="AH195" s="301">
        <v>2445</v>
      </c>
      <c r="AI195" s="301">
        <v>2510</v>
      </c>
      <c r="AJ195" s="301">
        <v>2425</v>
      </c>
      <c r="AK195" s="301">
        <v>2679</v>
      </c>
      <c r="AL195" s="300">
        <v>2448</v>
      </c>
      <c r="AM195" s="301">
        <v>2645</v>
      </c>
      <c r="AN195" s="301">
        <v>2522</v>
      </c>
      <c r="AO195" s="302">
        <v>2730</v>
      </c>
      <c r="AP195" s="301">
        <v>2619</v>
      </c>
      <c r="AQ195" s="301">
        <v>2805</v>
      </c>
      <c r="AR195" s="301">
        <v>2869</v>
      </c>
      <c r="AS195" s="301">
        <v>3161</v>
      </c>
      <c r="AT195" s="300">
        <v>2838</v>
      </c>
      <c r="AU195" s="301">
        <v>3054</v>
      </c>
      <c r="AV195" s="301">
        <v>3002</v>
      </c>
      <c r="AW195" s="302">
        <v>3232</v>
      </c>
      <c r="AX195" s="301">
        <v>2823</v>
      </c>
      <c r="AY195" s="301">
        <v>2827</v>
      </c>
      <c r="AZ195" s="301">
        <v>2928</v>
      </c>
      <c r="BA195" s="301">
        <v>2903</v>
      </c>
      <c r="BB195" s="300">
        <v>2422</v>
      </c>
      <c r="BC195" s="301">
        <v>2631</v>
      </c>
      <c r="BD195" s="301">
        <v>2690</v>
      </c>
      <c r="BE195" s="302">
        <v>2783</v>
      </c>
      <c r="BF195" s="301">
        <v>1183</v>
      </c>
      <c r="BG195" s="301">
        <v>1251</v>
      </c>
      <c r="BH195" s="301">
        <v>1248</v>
      </c>
      <c r="BI195" s="301">
        <v>1364</v>
      </c>
      <c r="BJ195" s="300">
        <v>1340</v>
      </c>
      <c r="BK195" s="301">
        <v>1464</v>
      </c>
      <c r="BL195" s="301">
        <v>1544</v>
      </c>
      <c r="BM195" s="302">
        <v>1716</v>
      </c>
      <c r="BN195" s="301">
        <v>1676</v>
      </c>
      <c r="BO195" s="301">
        <v>1629</v>
      </c>
      <c r="BP195" s="301">
        <v>1493</v>
      </c>
      <c r="BQ195" s="301">
        <v>1642</v>
      </c>
      <c r="BR195" s="300">
        <v>1591</v>
      </c>
      <c r="BS195" s="301">
        <v>1714</v>
      </c>
      <c r="BT195" s="301">
        <v>1646</v>
      </c>
      <c r="BU195" s="302">
        <v>1920</v>
      </c>
      <c r="BV195" s="301">
        <v>1825</v>
      </c>
      <c r="BW195" s="301">
        <v>1836</v>
      </c>
      <c r="BX195" s="301">
        <v>1788</v>
      </c>
      <c r="BY195" s="301">
        <v>2001</v>
      </c>
      <c r="BZ195" s="300">
        <v>1483</v>
      </c>
      <c r="CA195" s="301">
        <v>1211</v>
      </c>
      <c r="CB195" s="301">
        <v>1243</v>
      </c>
      <c r="CC195" s="302">
        <v>1455</v>
      </c>
      <c r="CD195" s="301">
        <v>1483</v>
      </c>
      <c r="CE195" s="301">
        <v>1535</v>
      </c>
      <c r="CF195" s="301">
        <v>1569</v>
      </c>
      <c r="CG195" s="302">
        <v>1885</v>
      </c>
      <c r="CH195" s="862"/>
      <c r="CI195" s="862"/>
      <c r="CK195" s="11"/>
      <c r="CO195" s="11"/>
      <c r="CS195" s="11"/>
      <c r="CW195" s="11"/>
      <c r="DA195" s="11"/>
    </row>
    <row r="196" spans="1:105" hidden="1" outlineLevel="1">
      <c r="A196" s="393" t="s">
        <v>121</v>
      </c>
      <c r="B196" s="297"/>
      <c r="C196" s="298"/>
      <c r="D196" s="298"/>
      <c r="E196" s="299"/>
      <c r="F196" s="300"/>
      <c r="G196" s="301"/>
      <c r="H196" s="301"/>
      <c r="I196" s="302"/>
      <c r="J196" s="298"/>
      <c r="K196" s="301"/>
      <c r="L196" s="301"/>
      <c r="M196" s="298"/>
      <c r="N196" s="300"/>
      <c r="O196" s="301"/>
      <c r="P196" s="301"/>
      <c r="Q196" s="302"/>
      <c r="R196" s="301"/>
      <c r="S196" s="301"/>
      <c r="T196" s="301"/>
      <c r="U196" s="301"/>
      <c r="V196" s="300"/>
      <c r="W196" s="301"/>
      <c r="X196" s="301"/>
      <c r="Y196" s="302"/>
      <c r="Z196" s="301"/>
      <c r="AA196" s="301"/>
      <c r="AB196" s="301"/>
      <c r="AC196" s="301"/>
      <c r="AD196" s="300"/>
      <c r="AE196" s="301"/>
      <c r="AF196" s="301">
        <v>768</v>
      </c>
      <c r="AG196" s="302">
        <v>821</v>
      </c>
      <c r="AH196" s="301">
        <v>878</v>
      </c>
      <c r="AI196" s="301">
        <v>969</v>
      </c>
      <c r="AJ196" s="301">
        <v>1012</v>
      </c>
      <c r="AK196" s="301">
        <v>1151</v>
      </c>
      <c r="AL196" s="300">
        <v>1082</v>
      </c>
      <c r="AM196" s="301">
        <v>1202</v>
      </c>
      <c r="AN196" s="301">
        <v>2335</v>
      </c>
      <c r="AO196" s="302">
        <v>2815</v>
      </c>
      <c r="AP196" s="301">
        <v>3023</v>
      </c>
      <c r="AQ196" s="301">
        <v>3332</v>
      </c>
      <c r="AR196" s="301">
        <v>3751</v>
      </c>
      <c r="AS196" s="301">
        <v>3849</v>
      </c>
      <c r="AT196" s="300">
        <v>3659</v>
      </c>
      <c r="AU196" s="301">
        <v>3940</v>
      </c>
      <c r="AV196" s="301">
        <v>4094</v>
      </c>
      <c r="AW196" s="302">
        <v>3776</v>
      </c>
      <c r="AX196" s="301">
        <v>3397</v>
      </c>
      <c r="AY196" s="301">
        <v>3357</v>
      </c>
      <c r="AZ196" s="301">
        <v>3191</v>
      </c>
      <c r="BA196" s="301">
        <v>2884</v>
      </c>
      <c r="BB196" s="300">
        <v>2495</v>
      </c>
      <c r="BC196" s="301">
        <v>2607</v>
      </c>
      <c r="BD196" s="301">
        <v>2793</v>
      </c>
      <c r="BE196" s="302">
        <v>2519</v>
      </c>
      <c r="BF196" s="301">
        <v>2344</v>
      </c>
      <c r="BG196" s="301">
        <v>2669</v>
      </c>
      <c r="BH196" s="301">
        <v>2836</v>
      </c>
      <c r="BI196" s="301">
        <v>2553</v>
      </c>
      <c r="BJ196" s="300">
        <v>134</v>
      </c>
      <c r="BK196" s="301">
        <v>191</v>
      </c>
      <c r="BL196" s="301">
        <v>178</v>
      </c>
      <c r="BM196" s="302">
        <v>206</v>
      </c>
      <c r="BN196" s="555" t="s">
        <v>202</v>
      </c>
      <c r="BO196" s="303"/>
      <c r="BP196" s="303"/>
      <c r="BQ196" s="303"/>
      <c r="BR196" s="304"/>
      <c r="BS196" s="303"/>
      <c r="BT196" s="303"/>
      <c r="BU196" s="305"/>
      <c r="BV196" s="303"/>
      <c r="BW196" s="303"/>
      <c r="BX196" s="303"/>
      <c r="BY196" s="303"/>
      <c r="BZ196" s="304"/>
      <c r="CA196" s="303"/>
      <c r="CB196" s="303"/>
      <c r="CC196" s="305"/>
      <c r="CD196" s="303"/>
      <c r="CE196" s="303"/>
      <c r="CF196" s="303"/>
      <c r="CG196" s="305"/>
      <c r="CH196" s="863"/>
      <c r="CI196" s="863"/>
      <c r="CK196" s="11"/>
      <c r="CO196" s="11"/>
      <c r="CS196" s="11"/>
      <c r="CW196" s="11"/>
      <c r="DA196" s="11"/>
    </row>
    <row r="197" spans="1:105" hidden="1" outlineLevel="1">
      <c r="A197" s="394" t="s">
        <v>106</v>
      </c>
      <c r="B197" s="306"/>
      <c r="C197" s="307"/>
      <c r="D197" s="307"/>
      <c r="E197" s="308"/>
      <c r="F197" s="309"/>
      <c r="G197" s="310"/>
      <c r="H197" s="310"/>
      <c r="I197" s="311"/>
      <c r="J197" s="307"/>
      <c r="K197" s="310"/>
      <c r="L197" s="310"/>
      <c r="M197" s="307"/>
      <c r="N197" s="309"/>
      <c r="O197" s="310"/>
      <c r="P197" s="310"/>
      <c r="Q197" s="311"/>
      <c r="R197" s="310"/>
      <c r="S197" s="310"/>
      <c r="T197" s="310"/>
      <c r="U197" s="310"/>
      <c r="V197" s="309"/>
      <c r="W197" s="310"/>
      <c r="X197" s="310"/>
      <c r="Y197" s="311"/>
      <c r="Z197" s="310"/>
      <c r="AA197" s="310"/>
      <c r="AB197" s="310"/>
      <c r="AC197" s="310"/>
      <c r="AD197" s="309"/>
      <c r="AE197" s="310"/>
      <c r="AF197" s="310"/>
      <c r="AG197" s="311"/>
      <c r="AH197" s="310">
        <v>-78</v>
      </c>
      <c r="AI197" s="310">
        <v>-79</v>
      </c>
      <c r="AJ197" s="310">
        <v>-48</v>
      </c>
      <c r="AK197" s="310">
        <v>-101</v>
      </c>
      <c r="AL197" s="309">
        <v>-103</v>
      </c>
      <c r="AM197" s="310">
        <v>-127</v>
      </c>
      <c r="AN197" s="310">
        <v>-111</v>
      </c>
      <c r="AO197" s="311">
        <v>-131</v>
      </c>
      <c r="AP197" s="310">
        <v>-120</v>
      </c>
      <c r="AQ197" s="310">
        <v>-197</v>
      </c>
      <c r="AR197" s="310">
        <v>-194</v>
      </c>
      <c r="AS197" s="310">
        <v>-174</v>
      </c>
      <c r="AT197" s="309">
        <v>-152</v>
      </c>
      <c r="AU197" s="310">
        <v>-131</v>
      </c>
      <c r="AV197" s="310">
        <v>-145</v>
      </c>
      <c r="AW197" s="311">
        <v>-154</v>
      </c>
      <c r="AX197" s="310">
        <v>-154</v>
      </c>
      <c r="AY197" s="310">
        <v>-70</v>
      </c>
      <c r="AZ197" s="310">
        <v>-73</v>
      </c>
      <c r="BA197" s="310">
        <v>-62</v>
      </c>
      <c r="BB197" s="309">
        <v>-49</v>
      </c>
      <c r="BC197" s="310">
        <v>-65</v>
      </c>
      <c r="BD197" s="310">
        <v>-82</v>
      </c>
      <c r="BE197" s="311">
        <v>-64</v>
      </c>
      <c r="BF197" s="310">
        <v>-72</v>
      </c>
      <c r="BG197" s="310">
        <v>-148</v>
      </c>
      <c r="BH197" s="310">
        <v>-111</v>
      </c>
      <c r="BI197" s="310">
        <v>-166</v>
      </c>
      <c r="BJ197" s="309">
        <v>-99</v>
      </c>
      <c r="BK197" s="310">
        <v>-94</v>
      </c>
      <c r="BL197" s="310">
        <v>-112</v>
      </c>
      <c r="BM197" s="311">
        <v>-89</v>
      </c>
      <c r="BN197" s="310">
        <v>-85</v>
      </c>
      <c r="BO197" s="310">
        <v>-119</v>
      </c>
      <c r="BP197" s="310">
        <v>-62</v>
      </c>
      <c r="BQ197" s="310">
        <v>-64</v>
      </c>
      <c r="BR197" s="309">
        <v>-88</v>
      </c>
      <c r="BS197" s="310">
        <v>-147</v>
      </c>
      <c r="BT197" s="310">
        <v>-153</v>
      </c>
      <c r="BU197" s="311">
        <v>-168</v>
      </c>
      <c r="BV197" s="310">
        <v>-100</v>
      </c>
      <c r="BW197" s="310">
        <v>-159</v>
      </c>
      <c r="BX197" s="310">
        <v>-118</v>
      </c>
      <c r="BY197" s="310">
        <v>-143</v>
      </c>
      <c r="BZ197" s="309">
        <v>-82</v>
      </c>
      <c r="CA197" s="310">
        <v>1</v>
      </c>
      <c r="CB197" s="310">
        <v>70</v>
      </c>
      <c r="CC197" s="311">
        <v>-52</v>
      </c>
      <c r="CD197" s="310">
        <v>-74</v>
      </c>
      <c r="CE197" s="310">
        <v>-113</v>
      </c>
      <c r="CF197" s="310">
        <v>-60</v>
      </c>
      <c r="CG197" s="311">
        <v>-108</v>
      </c>
      <c r="CH197" s="862"/>
      <c r="CI197" s="862"/>
      <c r="CK197" s="11"/>
      <c r="CO197" s="11"/>
      <c r="CS197" s="11"/>
      <c r="CW197" s="11"/>
      <c r="DA197" s="11"/>
    </row>
    <row r="198" spans="1:105" hidden="1" outlineLevel="1">
      <c r="A198" s="392" t="s">
        <v>122</v>
      </c>
      <c r="B198" s="312">
        <v>3930</v>
      </c>
      <c r="C198" s="313">
        <v>4196</v>
      </c>
      <c r="D198" s="313">
        <v>3766</v>
      </c>
      <c r="E198" s="314">
        <v>4023</v>
      </c>
      <c r="F198" s="312">
        <v>3547</v>
      </c>
      <c r="G198" s="313">
        <v>3955</v>
      </c>
      <c r="H198" s="313">
        <v>3478</v>
      </c>
      <c r="I198" s="314">
        <v>4050</v>
      </c>
      <c r="J198" s="315">
        <v>3834</v>
      </c>
      <c r="K198" s="313">
        <v>4040</v>
      </c>
      <c r="L198" s="313">
        <v>3774</v>
      </c>
      <c r="M198" s="315">
        <v>4359</v>
      </c>
      <c r="N198" s="312">
        <v>4286</v>
      </c>
      <c r="O198" s="313">
        <v>4644</v>
      </c>
      <c r="P198" s="313">
        <v>4621</v>
      </c>
      <c r="Q198" s="314">
        <v>5355</v>
      </c>
      <c r="R198" s="313">
        <v>4829</v>
      </c>
      <c r="S198" s="313">
        <v>5182</v>
      </c>
      <c r="T198" s="313">
        <v>5167</v>
      </c>
      <c r="U198" s="313">
        <v>5736</v>
      </c>
      <c r="V198" s="312">
        <v>5628</v>
      </c>
      <c r="W198" s="313">
        <v>6059</v>
      </c>
      <c r="X198" s="313">
        <v>6084</v>
      </c>
      <c r="Y198" s="314">
        <v>6683</v>
      </c>
      <c r="Z198" s="313">
        <v>6034</v>
      </c>
      <c r="AA198" s="313">
        <v>6340</v>
      </c>
      <c r="AB198" s="313">
        <v>5943</v>
      </c>
      <c r="AC198" s="313">
        <v>6804</v>
      </c>
      <c r="AD198" s="312">
        <v>6406</v>
      </c>
      <c r="AE198" s="313">
        <v>7378</v>
      </c>
      <c r="AF198" s="313">
        <v>7793</v>
      </c>
      <c r="AG198" s="314">
        <v>8455</v>
      </c>
      <c r="AH198" s="313">
        <v>8108</v>
      </c>
      <c r="AI198" s="313">
        <v>8676</v>
      </c>
      <c r="AJ198" s="313">
        <v>8111</v>
      </c>
      <c r="AK198" s="313">
        <v>8845</v>
      </c>
      <c r="AL198" s="312">
        <v>7751</v>
      </c>
      <c r="AM198" s="313">
        <v>8619</v>
      </c>
      <c r="AN198" s="313">
        <v>9357</v>
      </c>
      <c r="AO198" s="314">
        <v>10507</v>
      </c>
      <c r="AP198" s="313">
        <v>10517</v>
      </c>
      <c r="AQ198" s="313">
        <v>11374</v>
      </c>
      <c r="AR198" s="313">
        <v>11795</v>
      </c>
      <c r="AS198" s="313">
        <v>12841</v>
      </c>
      <c r="AT198" s="312">
        <v>12101</v>
      </c>
      <c r="AU198" s="313">
        <v>12880</v>
      </c>
      <c r="AV198" s="313">
        <v>13041</v>
      </c>
      <c r="AW198" s="314">
        <v>13117</v>
      </c>
      <c r="AX198" s="313">
        <v>11635</v>
      </c>
      <c r="AY198" s="313">
        <v>12105</v>
      </c>
      <c r="AZ198" s="313">
        <v>11873</v>
      </c>
      <c r="BA198" s="313">
        <v>11949</v>
      </c>
      <c r="BB198" s="312">
        <v>10400</v>
      </c>
      <c r="BC198" s="313">
        <v>11148</v>
      </c>
      <c r="BD198" s="313">
        <v>11598</v>
      </c>
      <c r="BE198" s="314">
        <v>11473</v>
      </c>
      <c r="BF198" s="313">
        <v>9595</v>
      </c>
      <c r="BG198" s="313">
        <v>10680</v>
      </c>
      <c r="BH198" s="313">
        <v>11325</v>
      </c>
      <c r="BI198" s="313">
        <v>11592</v>
      </c>
      <c r="BJ198" s="312">
        <v>9010</v>
      </c>
      <c r="BK198" s="313">
        <v>10539</v>
      </c>
      <c r="BL198" s="313">
        <v>10674</v>
      </c>
      <c r="BM198" s="314">
        <v>11982</v>
      </c>
      <c r="BN198" s="313">
        <v>11948</v>
      </c>
      <c r="BO198" s="313">
        <v>12444</v>
      </c>
      <c r="BP198" s="313">
        <v>12538</v>
      </c>
      <c r="BQ198" s="313">
        <v>13582</v>
      </c>
      <c r="BR198" s="312">
        <v>13390</v>
      </c>
      <c r="BS198" s="313">
        <v>15985</v>
      </c>
      <c r="BT198" s="313">
        <v>16431</v>
      </c>
      <c r="BU198" s="314">
        <v>17549</v>
      </c>
      <c r="BV198" s="313">
        <v>17122</v>
      </c>
      <c r="BW198" s="313">
        <v>18884</v>
      </c>
      <c r="BX198" s="313">
        <v>18440</v>
      </c>
      <c r="BY198" s="313">
        <v>19731</v>
      </c>
      <c r="BZ198" s="312">
        <v>16577</v>
      </c>
      <c r="CA198" s="313">
        <v>16155</v>
      </c>
      <c r="CB198" s="313">
        <v>15088</v>
      </c>
      <c r="CC198" s="314">
        <v>15942</v>
      </c>
      <c r="CD198" s="313">
        <v>15301</v>
      </c>
      <c r="CE198" s="313">
        <v>17430</v>
      </c>
      <c r="CF198" s="313">
        <v>17743</v>
      </c>
      <c r="CG198" s="314">
        <v>19401</v>
      </c>
      <c r="CH198" s="864"/>
      <c r="CI198" s="864"/>
      <c r="CK198" s="11"/>
      <c r="CO198" s="11"/>
      <c r="CS198" s="11"/>
      <c r="CW198" s="11"/>
      <c r="DA198" s="11"/>
    </row>
    <row r="199" spans="1:105" hidden="1" outlineLevel="1">
      <c r="A199" s="393" t="s">
        <v>37</v>
      </c>
      <c r="B199" s="297"/>
      <c r="C199" s="298"/>
      <c r="D199" s="298"/>
      <c r="E199" s="299"/>
      <c r="F199" s="297"/>
      <c r="G199" s="298"/>
      <c r="H199" s="298"/>
      <c r="I199" s="299"/>
      <c r="J199" s="298"/>
      <c r="K199" s="298"/>
      <c r="L199" s="298"/>
      <c r="M199" s="298"/>
      <c r="N199" s="297"/>
      <c r="O199" s="298"/>
      <c r="P199" s="298"/>
      <c r="Q199" s="299"/>
      <c r="R199" s="298"/>
      <c r="S199" s="298"/>
      <c r="T199" s="298"/>
      <c r="U199" s="298"/>
      <c r="V199" s="297"/>
      <c r="W199" s="298"/>
      <c r="X199" s="298"/>
      <c r="Y199" s="299"/>
      <c r="Z199" s="298"/>
      <c r="AA199" s="298"/>
      <c r="AB199" s="298"/>
      <c r="AC199" s="298"/>
      <c r="AD199" s="297"/>
      <c r="AE199" s="298"/>
      <c r="AF199" s="298"/>
      <c r="AG199" s="299"/>
      <c r="AH199" s="298"/>
      <c r="AI199" s="298"/>
      <c r="AJ199" s="298"/>
      <c r="AK199" s="298"/>
      <c r="AL199" s="297"/>
      <c r="AM199" s="298"/>
      <c r="AN199" s="298"/>
      <c r="AO199" s="299"/>
      <c r="AP199" s="298"/>
      <c r="AQ199" s="298"/>
      <c r="AR199" s="298"/>
      <c r="AS199" s="298"/>
      <c r="AT199" s="297"/>
      <c r="AU199" s="298"/>
      <c r="AV199" s="298"/>
      <c r="AW199" s="299"/>
      <c r="AX199" s="298"/>
      <c r="AY199" s="298"/>
      <c r="AZ199" s="298"/>
      <c r="BA199" s="298"/>
      <c r="BB199" s="297"/>
      <c r="BC199" s="298"/>
      <c r="BD199" s="298"/>
      <c r="BE199" s="299"/>
      <c r="BF199" s="301">
        <v>-6479</v>
      </c>
      <c r="BG199" s="301">
        <v>-7138</v>
      </c>
      <c r="BH199" s="301">
        <v>-7336</v>
      </c>
      <c r="BI199" s="301">
        <v>-7557</v>
      </c>
      <c r="BJ199" s="300">
        <v>-5711</v>
      </c>
      <c r="BK199" s="301">
        <v>-6824</v>
      </c>
      <c r="BL199" s="301">
        <v>-6647</v>
      </c>
      <c r="BM199" s="302">
        <v>-7499</v>
      </c>
      <c r="BN199" s="301">
        <v>-7409</v>
      </c>
      <c r="BO199" s="301">
        <v>-7709</v>
      </c>
      <c r="BP199" s="301">
        <v>-7830</v>
      </c>
      <c r="BQ199" s="301">
        <v>-8568</v>
      </c>
      <c r="BR199" s="300">
        <v>-8242</v>
      </c>
      <c r="BS199" s="301">
        <v>-10121</v>
      </c>
      <c r="BT199" s="301">
        <v>-10469</v>
      </c>
      <c r="BU199" s="316">
        <v>-11064</v>
      </c>
      <c r="BV199" s="317">
        <v>-10670</v>
      </c>
      <c r="BW199" s="317">
        <v>-12253</v>
      </c>
      <c r="BX199" s="317">
        <v>-11852</v>
      </c>
      <c r="BY199" s="317">
        <v>-13011</v>
      </c>
      <c r="BZ199" s="318">
        <v>-11135</v>
      </c>
      <c r="CA199" s="317">
        <v>-11014</v>
      </c>
      <c r="CB199" s="317">
        <v>-9889</v>
      </c>
      <c r="CC199" s="316">
        <v>-10593</v>
      </c>
      <c r="CD199" s="317">
        <v>-9748</v>
      </c>
      <c r="CE199" s="317">
        <v>-10983</v>
      </c>
      <c r="CF199" s="317">
        <v>-10744</v>
      </c>
      <c r="CG199" s="316">
        <v>-11993</v>
      </c>
      <c r="CH199" s="865"/>
      <c r="CI199" s="865"/>
      <c r="CK199" s="11"/>
      <c r="CO199" s="11"/>
      <c r="CS199" s="11"/>
      <c r="CW199" s="11"/>
      <c r="DA199" s="11"/>
    </row>
    <row r="200" spans="1:105" hidden="1" outlineLevel="1">
      <c r="A200" s="392" t="s">
        <v>22</v>
      </c>
      <c r="B200" s="319"/>
      <c r="C200" s="315"/>
      <c r="D200" s="315"/>
      <c r="E200" s="320"/>
      <c r="F200" s="319"/>
      <c r="G200" s="315"/>
      <c r="H200" s="315"/>
      <c r="I200" s="320"/>
      <c r="J200" s="315"/>
      <c r="K200" s="315"/>
      <c r="L200" s="315"/>
      <c r="M200" s="315"/>
      <c r="N200" s="319"/>
      <c r="O200" s="315"/>
      <c r="P200" s="315"/>
      <c r="Q200" s="320"/>
      <c r="R200" s="315"/>
      <c r="S200" s="315"/>
      <c r="T200" s="315"/>
      <c r="U200" s="315"/>
      <c r="V200" s="319"/>
      <c r="W200" s="315"/>
      <c r="X200" s="315"/>
      <c r="Y200" s="320"/>
      <c r="Z200" s="315"/>
      <c r="AA200" s="315"/>
      <c r="AB200" s="315"/>
      <c r="AC200" s="315"/>
      <c r="AD200" s="319"/>
      <c r="AE200" s="315"/>
      <c r="AF200" s="315"/>
      <c r="AG200" s="320"/>
      <c r="AH200" s="315"/>
      <c r="AI200" s="315"/>
      <c r="AJ200" s="315"/>
      <c r="AK200" s="315"/>
      <c r="AL200" s="319"/>
      <c r="AM200" s="315"/>
      <c r="AN200" s="315"/>
      <c r="AO200" s="320"/>
      <c r="AP200" s="315"/>
      <c r="AQ200" s="315"/>
      <c r="AR200" s="315"/>
      <c r="AS200" s="315"/>
      <c r="AT200" s="319"/>
      <c r="AU200" s="315"/>
      <c r="AV200" s="315"/>
      <c r="AW200" s="320"/>
      <c r="AX200" s="315"/>
      <c r="AY200" s="315"/>
      <c r="AZ200" s="315"/>
      <c r="BA200" s="315"/>
      <c r="BB200" s="319"/>
      <c r="BC200" s="315"/>
      <c r="BD200" s="315"/>
      <c r="BE200" s="320"/>
      <c r="BF200" s="313">
        <v>3116</v>
      </c>
      <c r="BG200" s="313">
        <v>3542</v>
      </c>
      <c r="BH200" s="313">
        <v>3989</v>
      </c>
      <c r="BI200" s="313">
        <v>4035</v>
      </c>
      <c r="BJ200" s="312">
        <v>3299</v>
      </c>
      <c r="BK200" s="313">
        <v>3715</v>
      </c>
      <c r="BL200" s="313">
        <v>4027</v>
      </c>
      <c r="BM200" s="314">
        <v>4483</v>
      </c>
      <c r="BN200" s="313">
        <v>4539</v>
      </c>
      <c r="BO200" s="313">
        <v>4735</v>
      </c>
      <c r="BP200" s="313">
        <v>4708</v>
      </c>
      <c r="BQ200" s="313">
        <v>5014</v>
      </c>
      <c r="BR200" s="312">
        <v>5148</v>
      </c>
      <c r="BS200" s="313">
        <v>5864</v>
      </c>
      <c r="BT200" s="313">
        <v>5962</v>
      </c>
      <c r="BU200" s="321">
        <v>6485</v>
      </c>
      <c r="BV200" s="322">
        <v>6452</v>
      </c>
      <c r="BW200" s="322">
        <v>6631</v>
      </c>
      <c r="BX200" s="322">
        <v>6588</v>
      </c>
      <c r="BY200" s="322">
        <v>6720</v>
      </c>
      <c r="BZ200" s="323">
        <v>5442</v>
      </c>
      <c r="CA200" s="322">
        <v>5141</v>
      </c>
      <c r="CB200" s="322">
        <v>5199</v>
      </c>
      <c r="CC200" s="321">
        <v>5349</v>
      </c>
      <c r="CD200" s="322">
        <v>5553</v>
      </c>
      <c r="CE200" s="322">
        <v>6447</v>
      </c>
      <c r="CF200" s="322">
        <v>6999</v>
      </c>
      <c r="CG200" s="321">
        <v>7408</v>
      </c>
      <c r="CH200" s="866"/>
      <c r="CI200" s="866"/>
      <c r="CK200" s="11"/>
      <c r="CO200" s="11"/>
      <c r="CS200" s="11"/>
      <c r="CW200" s="11"/>
      <c r="DA200" s="11"/>
    </row>
    <row r="201" spans="1:105" hidden="1" outlineLevel="1">
      <c r="A201" s="393" t="s">
        <v>23</v>
      </c>
      <c r="B201" s="297"/>
      <c r="C201" s="298"/>
      <c r="D201" s="298"/>
      <c r="E201" s="299"/>
      <c r="F201" s="297"/>
      <c r="G201" s="298"/>
      <c r="H201" s="298"/>
      <c r="I201" s="299"/>
      <c r="J201" s="298"/>
      <c r="K201" s="298"/>
      <c r="L201" s="298"/>
      <c r="M201" s="298"/>
      <c r="N201" s="297"/>
      <c r="O201" s="298"/>
      <c r="P201" s="298"/>
      <c r="Q201" s="299"/>
      <c r="R201" s="298"/>
      <c r="S201" s="298"/>
      <c r="T201" s="298"/>
      <c r="U201" s="298"/>
      <c r="V201" s="297"/>
      <c r="W201" s="298"/>
      <c r="X201" s="298"/>
      <c r="Y201" s="299"/>
      <c r="Z201" s="298"/>
      <c r="AA201" s="298"/>
      <c r="AB201" s="298"/>
      <c r="AC201" s="298"/>
      <c r="AD201" s="297"/>
      <c r="AE201" s="298"/>
      <c r="AF201" s="298"/>
      <c r="AG201" s="299"/>
      <c r="AH201" s="298"/>
      <c r="AI201" s="298"/>
      <c r="AJ201" s="298"/>
      <c r="AK201" s="298"/>
      <c r="AL201" s="297"/>
      <c r="AM201" s="298"/>
      <c r="AN201" s="298"/>
      <c r="AO201" s="299"/>
      <c r="AP201" s="298"/>
      <c r="AQ201" s="298"/>
      <c r="AR201" s="298"/>
      <c r="AS201" s="298"/>
      <c r="AT201" s="297"/>
      <c r="AU201" s="298"/>
      <c r="AV201" s="298"/>
      <c r="AW201" s="299"/>
      <c r="AX201" s="298"/>
      <c r="AY201" s="298"/>
      <c r="AZ201" s="298"/>
      <c r="BA201" s="298"/>
      <c r="BB201" s="297"/>
      <c r="BC201" s="298"/>
      <c r="BD201" s="298"/>
      <c r="BE201" s="299"/>
      <c r="BF201" s="301">
        <v>-1040</v>
      </c>
      <c r="BG201" s="301">
        <v>-1102</v>
      </c>
      <c r="BH201" s="301">
        <v>-1171</v>
      </c>
      <c r="BI201" s="301">
        <v>-1172</v>
      </c>
      <c r="BJ201" s="300">
        <v>-1105</v>
      </c>
      <c r="BK201" s="301">
        <v>-1223</v>
      </c>
      <c r="BL201" s="301">
        <v>-1266</v>
      </c>
      <c r="BM201" s="302">
        <v>-1345</v>
      </c>
      <c r="BN201" s="301">
        <v>-1353</v>
      </c>
      <c r="BO201" s="301">
        <v>-1406</v>
      </c>
      <c r="BP201" s="301">
        <v>-1373</v>
      </c>
      <c r="BQ201" s="301">
        <v>-1428</v>
      </c>
      <c r="BR201" s="300">
        <v>-1481</v>
      </c>
      <c r="BS201" s="301">
        <v>-1637</v>
      </c>
      <c r="BT201" s="301">
        <v>-1651</v>
      </c>
      <c r="BU201" s="316">
        <v>-1780</v>
      </c>
      <c r="BV201" s="317">
        <v>-1761</v>
      </c>
      <c r="BW201" s="317">
        <v>-1838</v>
      </c>
      <c r="BX201" s="317">
        <v>-1836</v>
      </c>
      <c r="BY201" s="317">
        <v>-1979</v>
      </c>
      <c r="BZ201" s="318">
        <v>-1850</v>
      </c>
      <c r="CA201" s="317">
        <v>-1772</v>
      </c>
      <c r="CB201" s="317">
        <v>-1560</v>
      </c>
      <c r="CC201" s="316">
        <v>-1624</v>
      </c>
      <c r="CD201" s="317">
        <v>-1650</v>
      </c>
      <c r="CE201" s="317">
        <v>-1764</v>
      </c>
      <c r="CF201" s="317">
        <v>-1662</v>
      </c>
      <c r="CG201" s="316">
        <v>-1838</v>
      </c>
      <c r="CH201" s="865"/>
      <c r="CI201" s="865"/>
      <c r="CK201" s="11"/>
      <c r="CO201" s="11"/>
      <c r="CS201" s="11"/>
      <c r="CW201" s="11"/>
      <c r="DA201" s="11"/>
    </row>
    <row r="202" spans="1:105" hidden="1" outlineLevel="1">
      <c r="A202" s="393" t="s">
        <v>35</v>
      </c>
      <c r="B202" s="297"/>
      <c r="C202" s="298"/>
      <c r="D202" s="298"/>
      <c r="E202" s="299"/>
      <c r="F202" s="297"/>
      <c r="G202" s="298"/>
      <c r="H202" s="298"/>
      <c r="I202" s="299"/>
      <c r="J202" s="298"/>
      <c r="K202" s="298"/>
      <c r="L202" s="298"/>
      <c r="M202" s="298"/>
      <c r="N202" s="297"/>
      <c r="O202" s="298"/>
      <c r="P202" s="298"/>
      <c r="Q202" s="299"/>
      <c r="R202" s="298"/>
      <c r="S202" s="298"/>
      <c r="T202" s="298"/>
      <c r="U202" s="298"/>
      <c r="V202" s="297"/>
      <c r="W202" s="298"/>
      <c r="X202" s="298"/>
      <c r="Y202" s="299"/>
      <c r="Z202" s="298"/>
      <c r="AA202" s="298"/>
      <c r="AB202" s="298"/>
      <c r="AC202" s="298"/>
      <c r="AD202" s="297"/>
      <c r="AE202" s="298"/>
      <c r="AF202" s="298"/>
      <c r="AG202" s="299"/>
      <c r="AH202" s="298"/>
      <c r="AI202" s="298"/>
      <c r="AJ202" s="298"/>
      <c r="AK202" s="298"/>
      <c r="AL202" s="297"/>
      <c r="AM202" s="298"/>
      <c r="AN202" s="298"/>
      <c r="AO202" s="299"/>
      <c r="AP202" s="298"/>
      <c r="AQ202" s="298"/>
      <c r="AR202" s="298"/>
      <c r="AS202" s="298"/>
      <c r="AT202" s="297"/>
      <c r="AU202" s="298"/>
      <c r="AV202" s="298"/>
      <c r="AW202" s="299"/>
      <c r="AX202" s="298"/>
      <c r="AY202" s="298"/>
      <c r="AZ202" s="298"/>
      <c r="BA202" s="298"/>
      <c r="BB202" s="297"/>
      <c r="BC202" s="298"/>
      <c r="BD202" s="298"/>
      <c r="BE202" s="299"/>
      <c r="BF202" s="301">
        <v>-637</v>
      </c>
      <c r="BG202" s="301">
        <v>-619</v>
      </c>
      <c r="BH202" s="301">
        <v>-626</v>
      </c>
      <c r="BI202" s="301">
        <v>-681</v>
      </c>
      <c r="BJ202" s="300">
        <v>-650</v>
      </c>
      <c r="BK202" s="301">
        <v>-721</v>
      </c>
      <c r="BL202" s="301">
        <v>-704</v>
      </c>
      <c r="BM202" s="302">
        <v>-774</v>
      </c>
      <c r="BN202" s="301">
        <v>-748</v>
      </c>
      <c r="BO202" s="301">
        <v>-719</v>
      </c>
      <c r="BP202" s="301">
        <v>-668</v>
      </c>
      <c r="BQ202" s="301">
        <v>-835</v>
      </c>
      <c r="BR202" s="300">
        <v>-785</v>
      </c>
      <c r="BS202" s="301">
        <v>-913</v>
      </c>
      <c r="BT202" s="301">
        <v>-890</v>
      </c>
      <c r="BU202" s="316">
        <v>-930</v>
      </c>
      <c r="BV202" s="317">
        <v>-965</v>
      </c>
      <c r="BW202" s="317">
        <v>-935</v>
      </c>
      <c r="BX202" s="317">
        <v>-927</v>
      </c>
      <c r="BY202" s="317">
        <v>-1087</v>
      </c>
      <c r="BZ202" s="318">
        <v>-1005</v>
      </c>
      <c r="CA202" s="317">
        <v>-986</v>
      </c>
      <c r="CB202" s="317">
        <v>-891</v>
      </c>
      <c r="CC202" s="316">
        <v>-963</v>
      </c>
      <c r="CD202" s="317">
        <v>-960</v>
      </c>
      <c r="CE202" s="317">
        <v>-1020</v>
      </c>
      <c r="CF202" s="317">
        <v>-985</v>
      </c>
      <c r="CG202" s="316">
        <v>-1208</v>
      </c>
      <c r="CH202" s="865"/>
      <c r="CI202" s="865"/>
      <c r="CK202" s="11"/>
      <c r="CO202" s="11"/>
      <c r="CS202" s="11"/>
      <c r="CW202" s="11"/>
      <c r="DA202" s="11"/>
    </row>
    <row r="203" spans="1:105" hidden="1" outlineLevel="1">
      <c r="A203" s="393" t="s">
        <v>24</v>
      </c>
      <c r="B203" s="297"/>
      <c r="C203" s="298"/>
      <c r="D203" s="298"/>
      <c r="E203" s="299"/>
      <c r="F203" s="297"/>
      <c r="G203" s="298"/>
      <c r="H203" s="298"/>
      <c r="I203" s="299"/>
      <c r="J203" s="298"/>
      <c r="K203" s="298"/>
      <c r="L203" s="298"/>
      <c r="M203" s="298"/>
      <c r="N203" s="297"/>
      <c r="O203" s="298"/>
      <c r="P203" s="298"/>
      <c r="Q203" s="299"/>
      <c r="R203" s="298"/>
      <c r="S203" s="298"/>
      <c r="T203" s="298"/>
      <c r="U203" s="298"/>
      <c r="V203" s="297"/>
      <c r="W203" s="298"/>
      <c r="X203" s="298"/>
      <c r="Y203" s="299"/>
      <c r="Z203" s="298"/>
      <c r="AA203" s="298"/>
      <c r="AB203" s="298"/>
      <c r="AC203" s="298"/>
      <c r="AD203" s="297"/>
      <c r="AE203" s="298"/>
      <c r="AF203" s="298"/>
      <c r="AG203" s="299"/>
      <c r="AH203" s="298"/>
      <c r="AI203" s="298"/>
      <c r="AJ203" s="298"/>
      <c r="AK203" s="298"/>
      <c r="AL203" s="297"/>
      <c r="AM203" s="298"/>
      <c r="AN203" s="298"/>
      <c r="AO203" s="299"/>
      <c r="AP203" s="298"/>
      <c r="AQ203" s="298"/>
      <c r="AR203" s="298"/>
      <c r="AS203" s="298"/>
      <c r="AT203" s="297"/>
      <c r="AU203" s="298"/>
      <c r="AV203" s="298"/>
      <c r="AW203" s="299"/>
      <c r="AX203" s="298"/>
      <c r="AY203" s="298"/>
      <c r="AZ203" s="298"/>
      <c r="BA203" s="298"/>
      <c r="BB203" s="297"/>
      <c r="BC203" s="298"/>
      <c r="BD203" s="298"/>
      <c r="BE203" s="299"/>
      <c r="BF203" s="301">
        <v>-176</v>
      </c>
      <c r="BG203" s="301">
        <v>-235</v>
      </c>
      <c r="BH203" s="301">
        <v>-199</v>
      </c>
      <c r="BI203" s="301">
        <v>-239</v>
      </c>
      <c r="BJ203" s="300">
        <v>-215</v>
      </c>
      <c r="BK203" s="301">
        <v>-247</v>
      </c>
      <c r="BL203" s="301">
        <v>-236</v>
      </c>
      <c r="BM203" s="302">
        <v>-280</v>
      </c>
      <c r="BN203" s="301">
        <v>-272</v>
      </c>
      <c r="BO203" s="301">
        <v>-287</v>
      </c>
      <c r="BP203" s="301">
        <v>-258</v>
      </c>
      <c r="BQ203" s="301">
        <v>-294</v>
      </c>
      <c r="BR203" s="300">
        <v>-300</v>
      </c>
      <c r="BS203" s="301">
        <v>-313</v>
      </c>
      <c r="BT203" s="301">
        <v>-323</v>
      </c>
      <c r="BU203" s="316">
        <v>-350</v>
      </c>
      <c r="BV203" s="317">
        <v>-364</v>
      </c>
      <c r="BW203" s="317">
        <v>-368</v>
      </c>
      <c r="BX203" s="317">
        <v>-386</v>
      </c>
      <c r="BY203" s="317">
        <v>-355</v>
      </c>
      <c r="BZ203" s="318">
        <v>-372</v>
      </c>
      <c r="CA203" s="317">
        <v>-359</v>
      </c>
      <c r="CB203" s="317">
        <v>-306</v>
      </c>
      <c r="CC203" s="316">
        <v>-373</v>
      </c>
      <c r="CD203" s="317">
        <v>-357</v>
      </c>
      <c r="CE203" s="317">
        <v>-370</v>
      </c>
      <c r="CF203" s="317">
        <v>-367</v>
      </c>
      <c r="CG203" s="316">
        <v>-423</v>
      </c>
      <c r="CH203" s="865"/>
      <c r="CI203" s="865"/>
      <c r="CK203" s="11"/>
      <c r="CO203" s="11"/>
      <c r="CS203" s="11"/>
      <c r="CW203" s="11"/>
      <c r="DA203" s="11"/>
    </row>
    <row r="204" spans="1:105" hidden="1" outlineLevel="1">
      <c r="A204" s="393" t="s">
        <v>111</v>
      </c>
      <c r="B204" s="297"/>
      <c r="C204" s="298"/>
      <c r="D204" s="298"/>
      <c r="E204" s="299"/>
      <c r="F204" s="297"/>
      <c r="G204" s="298"/>
      <c r="H204" s="298"/>
      <c r="I204" s="299"/>
      <c r="J204" s="298"/>
      <c r="K204" s="298"/>
      <c r="L204" s="298"/>
      <c r="M204" s="298"/>
      <c r="N204" s="297"/>
      <c r="O204" s="298"/>
      <c r="P204" s="298"/>
      <c r="Q204" s="299"/>
      <c r="R204" s="298"/>
      <c r="S204" s="298"/>
      <c r="T204" s="298"/>
      <c r="U204" s="298"/>
      <c r="V204" s="297"/>
      <c r="W204" s="298"/>
      <c r="X204" s="298"/>
      <c r="Y204" s="299"/>
      <c r="Z204" s="298"/>
      <c r="AA204" s="298"/>
      <c r="AB204" s="298"/>
      <c r="AC204" s="298"/>
      <c r="AD204" s="297"/>
      <c r="AE204" s="298"/>
      <c r="AF204" s="298"/>
      <c r="AG204" s="299"/>
      <c r="AH204" s="298"/>
      <c r="AI204" s="298"/>
      <c r="AJ204" s="298"/>
      <c r="AK204" s="298"/>
      <c r="AL204" s="297"/>
      <c r="AM204" s="298"/>
      <c r="AN204" s="298"/>
      <c r="AO204" s="299"/>
      <c r="AP204" s="298"/>
      <c r="AQ204" s="298"/>
      <c r="AR204" s="298"/>
      <c r="AS204" s="298"/>
      <c r="AT204" s="297"/>
      <c r="AU204" s="298"/>
      <c r="AV204" s="298"/>
      <c r="AW204" s="299"/>
      <c r="AX204" s="298"/>
      <c r="AY204" s="298"/>
      <c r="AZ204" s="298"/>
      <c r="BA204" s="298"/>
      <c r="BB204" s="297"/>
      <c r="BC204" s="298"/>
      <c r="BD204" s="298"/>
      <c r="BE204" s="299"/>
      <c r="BF204" s="301">
        <v>58</v>
      </c>
      <c r="BG204" s="301">
        <v>-2</v>
      </c>
      <c r="BH204" s="301">
        <v>-31</v>
      </c>
      <c r="BI204" s="301">
        <v>-159</v>
      </c>
      <c r="BJ204" s="300">
        <v>15</v>
      </c>
      <c r="BK204" s="301">
        <v>143</v>
      </c>
      <c r="BL204" s="301">
        <v>-40</v>
      </c>
      <c r="BM204" s="302">
        <v>62</v>
      </c>
      <c r="BN204" s="301">
        <v>-70</v>
      </c>
      <c r="BO204" s="301">
        <v>14</v>
      </c>
      <c r="BP204" s="301">
        <v>-103</v>
      </c>
      <c r="BQ204" s="301">
        <v>7</v>
      </c>
      <c r="BR204" s="300">
        <v>-41</v>
      </c>
      <c r="BS204" s="301">
        <v>36</v>
      </c>
      <c r="BT204" s="301">
        <v>29</v>
      </c>
      <c r="BU204" s="316">
        <v>-64</v>
      </c>
      <c r="BV204" s="317">
        <v>-114</v>
      </c>
      <c r="BW204" s="317">
        <v>140</v>
      </c>
      <c r="BX204" s="317">
        <v>201</v>
      </c>
      <c r="BY204" s="317">
        <v>-11</v>
      </c>
      <c r="BZ204" s="318">
        <v>-43</v>
      </c>
      <c r="CA204" s="317">
        <v>42</v>
      </c>
      <c r="CB204" s="317">
        <v>-40</v>
      </c>
      <c r="CC204" s="316">
        <v>61</v>
      </c>
      <c r="CD204" s="317">
        <v>41</v>
      </c>
      <c r="CE204" s="317">
        <v>206</v>
      </c>
      <c r="CF204" s="317">
        <v>-203</v>
      </c>
      <c r="CG204" s="316">
        <v>68</v>
      </c>
      <c r="CH204" s="865"/>
      <c r="CI204" s="865"/>
      <c r="CK204" s="11"/>
      <c r="CO204" s="11"/>
      <c r="CS204" s="11"/>
      <c r="CW204" s="11"/>
      <c r="DA204" s="11"/>
    </row>
    <row r="205" spans="1:105" hidden="1" outlineLevel="1">
      <c r="A205" s="395" t="s">
        <v>4</v>
      </c>
      <c r="B205" s="324">
        <v>-3512</v>
      </c>
      <c r="C205" s="325">
        <v>-3739</v>
      </c>
      <c r="D205" s="325">
        <v>-3409</v>
      </c>
      <c r="E205" s="326">
        <v>-3813</v>
      </c>
      <c r="F205" s="324">
        <v>-3299</v>
      </c>
      <c r="G205" s="325">
        <v>-3707</v>
      </c>
      <c r="H205" s="325">
        <v>-3252</v>
      </c>
      <c r="I205" s="326">
        <v>-3717</v>
      </c>
      <c r="J205" s="325">
        <v>-3494</v>
      </c>
      <c r="K205" s="325">
        <v>-3700</v>
      </c>
      <c r="L205" s="325">
        <v>-3524</v>
      </c>
      <c r="M205" s="325">
        <v>-4117</v>
      </c>
      <c r="N205" s="324">
        <v>-3989</v>
      </c>
      <c r="O205" s="325">
        <v>-4312</v>
      </c>
      <c r="P205" s="325">
        <v>-4387</v>
      </c>
      <c r="Q205" s="326">
        <v>-4993</v>
      </c>
      <c r="R205" s="325">
        <v>-4432</v>
      </c>
      <c r="S205" s="325">
        <v>-4710</v>
      </c>
      <c r="T205" s="325">
        <v>-4722</v>
      </c>
      <c r="U205" s="325">
        <v>-5160</v>
      </c>
      <c r="V205" s="324">
        <v>-5016</v>
      </c>
      <c r="W205" s="325">
        <v>-5377</v>
      </c>
      <c r="X205" s="325">
        <v>-5465</v>
      </c>
      <c r="Y205" s="326">
        <v>-5931</v>
      </c>
      <c r="Z205" s="325">
        <v>-5265</v>
      </c>
      <c r="AA205" s="325">
        <v>-5618</v>
      </c>
      <c r="AB205" s="325">
        <v>-5311</v>
      </c>
      <c r="AC205" s="325">
        <v>-5996</v>
      </c>
      <c r="AD205" s="324">
        <v>-5658</v>
      </c>
      <c r="AE205" s="325">
        <v>-6421</v>
      </c>
      <c r="AF205" s="325">
        <v>-6800</v>
      </c>
      <c r="AG205" s="326">
        <v>-7340</v>
      </c>
      <c r="AH205" s="325">
        <v>-7065</v>
      </c>
      <c r="AI205" s="325">
        <v>-7564</v>
      </c>
      <c r="AJ205" s="325">
        <v>-7045</v>
      </c>
      <c r="AK205" s="325">
        <v>-7721</v>
      </c>
      <c r="AL205" s="324">
        <v>-7026</v>
      </c>
      <c r="AM205" s="325">
        <v>-7557</v>
      </c>
      <c r="AN205" s="325">
        <v>-8074</v>
      </c>
      <c r="AO205" s="326">
        <v>-9107</v>
      </c>
      <c r="AP205" s="325">
        <v>-9189</v>
      </c>
      <c r="AQ205" s="325">
        <v>-9833</v>
      </c>
      <c r="AR205" s="325">
        <v>-10095</v>
      </c>
      <c r="AS205" s="325">
        <v>-11018</v>
      </c>
      <c r="AT205" s="324">
        <v>-10638</v>
      </c>
      <c r="AU205" s="325">
        <v>-11188</v>
      </c>
      <c r="AV205" s="325">
        <v>-11414</v>
      </c>
      <c r="AW205" s="326">
        <v>-11769</v>
      </c>
      <c r="AX205" s="325">
        <v>-10469</v>
      </c>
      <c r="AY205" s="325">
        <v>-10801</v>
      </c>
      <c r="AZ205" s="325">
        <v>-10468</v>
      </c>
      <c r="BA205" s="325">
        <v>-10563</v>
      </c>
      <c r="BB205" s="324">
        <v>-9328</v>
      </c>
      <c r="BC205" s="325">
        <v>-9842</v>
      </c>
      <c r="BD205" s="325">
        <v>-10129</v>
      </c>
      <c r="BE205" s="326">
        <v>-10010</v>
      </c>
      <c r="BF205" s="325">
        <v>-8274</v>
      </c>
      <c r="BG205" s="325">
        <v>-9096</v>
      </c>
      <c r="BH205" s="325">
        <v>-9363</v>
      </c>
      <c r="BI205" s="325">
        <v>-9808</v>
      </c>
      <c r="BJ205" s="324">
        <v>-7666</v>
      </c>
      <c r="BK205" s="325">
        <v>-8872</v>
      </c>
      <c r="BL205" s="325">
        <v>-8893</v>
      </c>
      <c r="BM205" s="326">
        <v>-9836</v>
      </c>
      <c r="BN205" s="325">
        <v>-9852</v>
      </c>
      <c r="BO205" s="325">
        <v>-10107</v>
      </c>
      <c r="BP205" s="325">
        <v>-10232</v>
      </c>
      <c r="BQ205" s="325">
        <v>-11118</v>
      </c>
      <c r="BR205" s="324">
        <v>-10849</v>
      </c>
      <c r="BS205" s="325">
        <v>-12948</v>
      </c>
      <c r="BT205" s="325">
        <v>-13304</v>
      </c>
      <c r="BU205" s="327">
        <v>-14188</v>
      </c>
      <c r="BV205" s="328">
        <v>-13874</v>
      </c>
      <c r="BW205" s="328">
        <v>-15254</v>
      </c>
      <c r="BX205" s="328">
        <v>-14800</v>
      </c>
      <c r="BY205" s="328">
        <v>-16443</v>
      </c>
      <c r="BZ205" s="329">
        <v>-14405</v>
      </c>
      <c r="CA205" s="328">
        <v>-14089</v>
      </c>
      <c r="CB205" s="328">
        <v>-12686</v>
      </c>
      <c r="CC205" s="327">
        <v>-13492</v>
      </c>
      <c r="CD205" s="328">
        <v>-12674</v>
      </c>
      <c r="CE205" s="328">
        <v>-13931</v>
      </c>
      <c r="CF205" s="328">
        <v>-13961</v>
      </c>
      <c r="CG205" s="327">
        <v>-15394</v>
      </c>
      <c r="CH205" s="867"/>
      <c r="CI205" s="867"/>
      <c r="CK205" s="11"/>
      <c r="CO205" s="11"/>
      <c r="CS205" s="11"/>
      <c r="CW205" s="11"/>
      <c r="DA205" s="11"/>
    </row>
    <row r="206" spans="1:105" hidden="1" outlineLevel="1">
      <c r="A206" s="393" t="s">
        <v>21</v>
      </c>
      <c r="B206" s="288"/>
      <c r="C206" s="289"/>
      <c r="D206" s="298"/>
      <c r="E206" s="299"/>
      <c r="F206" s="300"/>
      <c r="G206" s="301"/>
      <c r="H206" s="301"/>
      <c r="I206" s="302"/>
      <c r="J206" s="298"/>
      <c r="K206" s="301"/>
      <c r="L206" s="301"/>
      <c r="M206" s="298"/>
      <c r="N206" s="300"/>
      <c r="O206" s="301"/>
      <c r="P206" s="301"/>
      <c r="Q206" s="302"/>
      <c r="R206" s="301"/>
      <c r="S206" s="301"/>
      <c r="T206" s="301"/>
      <c r="U206" s="301"/>
      <c r="V206" s="300"/>
      <c r="W206" s="301"/>
      <c r="X206" s="301"/>
      <c r="Y206" s="302"/>
      <c r="Z206" s="301"/>
      <c r="AA206" s="301"/>
      <c r="AB206" s="301"/>
      <c r="AC206" s="301"/>
      <c r="AD206" s="300"/>
      <c r="AE206" s="301"/>
      <c r="AF206" s="301"/>
      <c r="AG206" s="302"/>
      <c r="AH206" s="301"/>
      <c r="AI206" s="301"/>
      <c r="AJ206" s="301"/>
      <c r="AK206" s="301"/>
      <c r="AL206" s="300"/>
      <c r="AM206" s="301"/>
      <c r="AN206" s="301"/>
      <c r="AO206" s="302"/>
      <c r="AP206" s="301"/>
      <c r="AQ206" s="301"/>
      <c r="AR206" s="301"/>
      <c r="AS206" s="301"/>
      <c r="AT206" s="300"/>
      <c r="AU206" s="301"/>
      <c r="AV206" s="301"/>
      <c r="AW206" s="302"/>
      <c r="AX206" s="301"/>
      <c r="AY206" s="301"/>
      <c r="AZ206" s="301"/>
      <c r="BA206" s="301"/>
      <c r="BB206" s="300"/>
      <c r="BC206" s="301"/>
      <c r="BD206" s="301"/>
      <c r="BE206" s="302"/>
      <c r="BF206" s="301"/>
      <c r="BG206" s="301"/>
      <c r="BH206" s="301"/>
      <c r="BI206" s="301"/>
      <c r="BJ206" s="300"/>
      <c r="BK206" s="301"/>
      <c r="BL206" s="301"/>
      <c r="BM206" s="302"/>
      <c r="BN206" s="301"/>
      <c r="BO206" s="301"/>
      <c r="BP206" s="301"/>
      <c r="BQ206" s="301"/>
      <c r="BR206" s="300"/>
      <c r="BS206" s="301"/>
      <c r="BT206" s="301"/>
      <c r="BU206" s="302"/>
      <c r="BV206" s="301"/>
      <c r="BW206" s="301"/>
      <c r="BX206" s="301"/>
      <c r="BY206" s="301"/>
      <c r="BZ206" s="330"/>
      <c r="CA206" s="331"/>
      <c r="CB206" s="331"/>
      <c r="CC206" s="332"/>
      <c r="CD206" s="331"/>
      <c r="CE206" s="331"/>
      <c r="CF206" s="331"/>
      <c r="CG206" s="332"/>
      <c r="CH206" s="868"/>
      <c r="CI206" s="868"/>
      <c r="CK206" s="11"/>
      <c r="CO206" s="11"/>
      <c r="CS206" s="11"/>
      <c r="CW206" s="11"/>
      <c r="DA206" s="11"/>
    </row>
    <row r="207" spans="1:105" hidden="1" outlineLevel="1">
      <c r="A207" s="396" t="s">
        <v>67</v>
      </c>
      <c r="B207" s="333"/>
      <c r="C207" s="334"/>
      <c r="D207" s="334"/>
      <c r="E207" s="335"/>
      <c r="F207" s="333"/>
      <c r="G207" s="334"/>
      <c r="H207" s="334"/>
      <c r="I207" s="335"/>
      <c r="J207" s="334"/>
      <c r="K207" s="336"/>
      <c r="L207" s="336"/>
      <c r="M207" s="334"/>
      <c r="N207" s="333"/>
      <c r="O207" s="334"/>
      <c r="P207" s="334"/>
      <c r="Q207" s="335"/>
      <c r="R207" s="336"/>
      <c r="S207" s="336"/>
      <c r="T207" s="336"/>
      <c r="U207" s="336"/>
      <c r="V207" s="333"/>
      <c r="W207" s="334"/>
      <c r="X207" s="334"/>
      <c r="Y207" s="335"/>
      <c r="Z207" s="336"/>
      <c r="AA207" s="336"/>
      <c r="AB207" s="336"/>
      <c r="AC207" s="336"/>
      <c r="AD207" s="333"/>
      <c r="AE207" s="334"/>
      <c r="AF207" s="334"/>
      <c r="AG207" s="335"/>
      <c r="AH207" s="336"/>
      <c r="AI207" s="336"/>
      <c r="AJ207" s="336"/>
      <c r="AK207" s="336"/>
      <c r="AL207" s="333"/>
      <c r="AM207" s="334"/>
      <c r="AN207" s="334"/>
      <c r="AO207" s="335"/>
      <c r="AP207" s="336"/>
      <c r="AQ207" s="336"/>
      <c r="AR207" s="336"/>
      <c r="AS207" s="336"/>
      <c r="AT207" s="333"/>
      <c r="AU207" s="334"/>
      <c r="AV207" s="334"/>
      <c r="AW207" s="335"/>
      <c r="AX207" s="334"/>
      <c r="AY207" s="334"/>
      <c r="AZ207" s="334"/>
      <c r="BA207" s="334"/>
      <c r="BB207" s="333"/>
      <c r="BC207" s="334"/>
      <c r="BD207" s="334"/>
      <c r="BE207" s="335"/>
      <c r="BF207" s="334"/>
      <c r="BG207" s="334"/>
      <c r="BH207" s="334"/>
      <c r="BI207" s="334"/>
      <c r="BJ207" s="333"/>
      <c r="BK207" s="334"/>
      <c r="BL207" s="334"/>
      <c r="BM207" s="335"/>
      <c r="BN207" s="334"/>
      <c r="BO207" s="334"/>
      <c r="BP207" s="334"/>
      <c r="BQ207" s="334"/>
      <c r="BR207" s="333"/>
      <c r="BS207" s="334"/>
      <c r="BT207" s="334"/>
      <c r="BU207" s="335"/>
      <c r="BV207" s="334"/>
      <c r="BW207" s="334"/>
      <c r="BX207" s="334"/>
      <c r="BY207" s="334"/>
      <c r="BZ207" s="333"/>
      <c r="CA207" s="334"/>
      <c r="CB207" s="334"/>
      <c r="CC207" s="335"/>
      <c r="CD207" s="334"/>
      <c r="CE207" s="334"/>
      <c r="CF207" s="334"/>
      <c r="CG207" s="335"/>
      <c r="CH207" s="870"/>
      <c r="CI207" s="870"/>
      <c r="CK207" s="11"/>
      <c r="CO207" s="11"/>
      <c r="CS207" s="11"/>
      <c r="CW207" s="11"/>
      <c r="DA207" s="11"/>
    </row>
    <row r="208" spans="1:105" hidden="1" outlineLevel="1">
      <c r="A208" s="393" t="s">
        <v>2</v>
      </c>
      <c r="B208" s="297">
        <v>276</v>
      </c>
      <c r="C208" s="298">
        <v>353</v>
      </c>
      <c r="D208" s="298">
        <v>303</v>
      </c>
      <c r="E208" s="299">
        <v>263</v>
      </c>
      <c r="F208" s="297">
        <v>266</v>
      </c>
      <c r="G208" s="298">
        <v>272</v>
      </c>
      <c r="H208" s="298">
        <v>211</v>
      </c>
      <c r="I208" s="299">
        <v>282</v>
      </c>
      <c r="J208" s="298">
        <v>264</v>
      </c>
      <c r="K208" s="301">
        <v>291</v>
      </c>
      <c r="L208" s="301">
        <v>209</v>
      </c>
      <c r="M208" s="298">
        <v>217</v>
      </c>
      <c r="N208" s="297">
        <v>206</v>
      </c>
      <c r="O208" s="298">
        <v>260</v>
      </c>
      <c r="P208" s="298">
        <v>241</v>
      </c>
      <c r="Q208" s="299">
        <v>311</v>
      </c>
      <c r="R208" s="301">
        <v>300</v>
      </c>
      <c r="S208" s="301">
        <v>346</v>
      </c>
      <c r="T208" s="301">
        <v>382</v>
      </c>
      <c r="U208" s="301">
        <v>405</v>
      </c>
      <c r="V208" s="297">
        <v>407</v>
      </c>
      <c r="W208" s="298">
        <v>460</v>
      </c>
      <c r="X208" s="298">
        <v>393</v>
      </c>
      <c r="Y208" s="299">
        <v>440</v>
      </c>
      <c r="Z208" s="301">
        <v>399</v>
      </c>
      <c r="AA208" s="301">
        <v>462</v>
      </c>
      <c r="AB208" s="301">
        <v>445</v>
      </c>
      <c r="AC208" s="301">
        <v>501</v>
      </c>
      <c r="AD208" s="297">
        <v>462</v>
      </c>
      <c r="AE208" s="298">
        <v>581</v>
      </c>
      <c r="AF208" s="298">
        <v>603</v>
      </c>
      <c r="AG208" s="299">
        <v>653</v>
      </c>
      <c r="AH208" s="301">
        <v>607</v>
      </c>
      <c r="AI208" s="301">
        <v>595</v>
      </c>
      <c r="AJ208" s="301">
        <v>548</v>
      </c>
      <c r="AK208" s="301">
        <v>533</v>
      </c>
      <c r="AL208" s="297">
        <v>390</v>
      </c>
      <c r="AM208" s="298">
        <v>572</v>
      </c>
      <c r="AN208" s="298">
        <v>579</v>
      </c>
      <c r="AO208" s="299">
        <v>612</v>
      </c>
      <c r="AP208" s="301">
        <v>580</v>
      </c>
      <c r="AQ208" s="301">
        <v>664</v>
      </c>
      <c r="AR208" s="301">
        <v>698</v>
      </c>
      <c r="AS208" s="301">
        <v>795</v>
      </c>
      <c r="AT208" s="297">
        <v>738</v>
      </c>
      <c r="AU208" s="298">
        <v>831</v>
      </c>
      <c r="AV208" s="298">
        <v>829</v>
      </c>
      <c r="AW208" s="299">
        <v>804</v>
      </c>
      <c r="AX208" s="298">
        <v>657</v>
      </c>
      <c r="AY208" s="298">
        <v>771</v>
      </c>
      <c r="AZ208" s="298">
        <v>768</v>
      </c>
      <c r="BA208" s="298">
        <v>809</v>
      </c>
      <c r="BB208" s="297">
        <v>681</v>
      </c>
      <c r="BC208" s="298">
        <v>735</v>
      </c>
      <c r="BD208" s="298">
        <v>766</v>
      </c>
      <c r="BE208" s="299">
        <v>780</v>
      </c>
      <c r="BF208" s="298">
        <v>747</v>
      </c>
      <c r="BG208" s="298">
        <v>808</v>
      </c>
      <c r="BH208" s="298">
        <v>884</v>
      </c>
      <c r="BI208" s="298">
        <v>883</v>
      </c>
      <c r="BJ208" s="297">
        <v>813</v>
      </c>
      <c r="BK208" s="298">
        <v>962</v>
      </c>
      <c r="BL208" s="298">
        <v>1047</v>
      </c>
      <c r="BM208" s="299">
        <v>1210</v>
      </c>
      <c r="BN208" s="298">
        <v>1195</v>
      </c>
      <c r="BO208" s="298">
        <v>1275</v>
      </c>
      <c r="BP208" s="298">
        <v>1442</v>
      </c>
      <c r="BQ208" s="298">
        <v>1411</v>
      </c>
      <c r="BR208" s="297">
        <v>1440</v>
      </c>
      <c r="BS208" s="298">
        <v>1622</v>
      </c>
      <c r="BT208" s="298">
        <v>1801</v>
      </c>
      <c r="BU208" s="299">
        <v>1886</v>
      </c>
      <c r="BV208" s="298">
        <v>1643</v>
      </c>
      <c r="BW208" s="298">
        <v>1711</v>
      </c>
      <c r="BX208" s="298">
        <v>1921</v>
      </c>
      <c r="BY208" s="298">
        <v>2016</v>
      </c>
      <c r="BZ208" s="297">
        <v>1384</v>
      </c>
      <c r="CA208" s="298">
        <v>1323</v>
      </c>
      <c r="CB208" s="298">
        <v>1451</v>
      </c>
      <c r="CC208" s="299">
        <v>1594</v>
      </c>
      <c r="CD208" s="298">
        <v>1577</v>
      </c>
      <c r="CE208" s="298">
        <v>2000</v>
      </c>
      <c r="CF208" s="298">
        <v>2312</v>
      </c>
      <c r="CG208" s="299">
        <v>2238</v>
      </c>
      <c r="CH208" s="869"/>
      <c r="CI208" s="869"/>
      <c r="CK208" s="11"/>
      <c r="CO208" s="11"/>
      <c r="CS208" s="11"/>
      <c r="CW208" s="11"/>
      <c r="DA208" s="11"/>
    </row>
    <row r="209" spans="1:105" hidden="1" outlineLevel="1">
      <c r="A209" s="393" t="s">
        <v>120</v>
      </c>
      <c r="B209" s="297">
        <v>89</v>
      </c>
      <c r="C209" s="298">
        <v>41</v>
      </c>
      <c r="D209" s="298">
        <v>-24</v>
      </c>
      <c r="E209" s="299">
        <v>-108</v>
      </c>
      <c r="F209" s="297">
        <v>-26</v>
      </c>
      <c r="G209" s="298">
        <v>-58</v>
      </c>
      <c r="H209" s="298">
        <v>32</v>
      </c>
      <c r="I209" s="299">
        <v>-1</v>
      </c>
      <c r="J209" s="298">
        <v>47</v>
      </c>
      <c r="K209" s="301">
        <v>38</v>
      </c>
      <c r="L209" s="301">
        <v>40</v>
      </c>
      <c r="M209" s="298">
        <v>33</v>
      </c>
      <c r="N209" s="297">
        <v>39</v>
      </c>
      <c r="O209" s="298">
        <v>47</v>
      </c>
      <c r="P209" s="298">
        <v>11</v>
      </c>
      <c r="Q209" s="299">
        <v>5</v>
      </c>
      <c r="R209" s="301">
        <v>35</v>
      </c>
      <c r="S209" s="301">
        <v>27</v>
      </c>
      <c r="T209" s="301">
        <v>-30</v>
      </c>
      <c r="U209" s="301">
        <v>26</v>
      </c>
      <c r="V209" s="297">
        <v>56</v>
      </c>
      <c r="W209" s="298">
        <v>94</v>
      </c>
      <c r="X209" s="298">
        <v>116</v>
      </c>
      <c r="Y209" s="299">
        <v>128</v>
      </c>
      <c r="Z209" s="301">
        <v>109</v>
      </c>
      <c r="AA209" s="301">
        <v>115</v>
      </c>
      <c r="AB209" s="301">
        <v>60</v>
      </c>
      <c r="AC209" s="301">
        <v>112</v>
      </c>
      <c r="AD209" s="297">
        <v>90</v>
      </c>
      <c r="AE209" s="298">
        <v>126</v>
      </c>
      <c r="AF209" s="298">
        <v>91</v>
      </c>
      <c r="AG209" s="299">
        <v>80</v>
      </c>
      <c r="AH209" s="301">
        <v>104</v>
      </c>
      <c r="AI209" s="301">
        <v>155</v>
      </c>
      <c r="AJ209" s="301">
        <v>113</v>
      </c>
      <c r="AK209" s="301">
        <v>126</v>
      </c>
      <c r="AL209" s="297">
        <v>84</v>
      </c>
      <c r="AM209" s="298">
        <v>104</v>
      </c>
      <c r="AN209" s="298">
        <v>88</v>
      </c>
      <c r="AO209" s="299">
        <v>121</v>
      </c>
      <c r="AP209" s="301">
        <v>142</v>
      </c>
      <c r="AQ209" s="301">
        <v>173</v>
      </c>
      <c r="AR209" s="301">
        <v>164</v>
      </c>
      <c r="AS209" s="301">
        <v>171</v>
      </c>
      <c r="AT209" s="297">
        <v>185</v>
      </c>
      <c r="AU209" s="298">
        <v>182</v>
      </c>
      <c r="AV209" s="298">
        <v>178</v>
      </c>
      <c r="AW209" s="299">
        <v>191</v>
      </c>
      <c r="AX209" s="298">
        <v>186</v>
      </c>
      <c r="AY209" s="298">
        <v>203</v>
      </c>
      <c r="AZ209" s="298">
        <v>179</v>
      </c>
      <c r="BA209" s="298">
        <v>112</v>
      </c>
      <c r="BB209" s="297">
        <v>151</v>
      </c>
      <c r="BC209" s="298">
        <v>151</v>
      </c>
      <c r="BD209" s="298">
        <v>198</v>
      </c>
      <c r="BE209" s="299">
        <v>175</v>
      </c>
      <c r="BF209" s="298">
        <v>193</v>
      </c>
      <c r="BG209" s="298">
        <v>245</v>
      </c>
      <c r="BH209" s="298">
        <v>314</v>
      </c>
      <c r="BI209" s="298">
        <v>363</v>
      </c>
      <c r="BJ209" s="297">
        <v>347</v>
      </c>
      <c r="BK209" s="298">
        <v>485</v>
      </c>
      <c r="BL209" s="298">
        <v>559</v>
      </c>
      <c r="BM209" s="299">
        <v>682</v>
      </c>
      <c r="BN209" s="298">
        <v>703</v>
      </c>
      <c r="BO209" s="298">
        <v>721</v>
      </c>
      <c r="BP209" s="298">
        <v>748</v>
      </c>
      <c r="BQ209" s="298">
        <v>838</v>
      </c>
      <c r="BR209" s="297">
        <v>912</v>
      </c>
      <c r="BS209" s="298">
        <v>1125</v>
      </c>
      <c r="BT209" s="298">
        <v>1119</v>
      </c>
      <c r="BU209" s="299">
        <v>1228</v>
      </c>
      <c r="BV209" s="298">
        <v>1252</v>
      </c>
      <c r="BW209" s="298">
        <v>1615</v>
      </c>
      <c r="BX209" s="298">
        <v>1455</v>
      </c>
      <c r="BY209" s="298">
        <v>1280</v>
      </c>
      <c r="BZ209" s="297">
        <v>868</v>
      </c>
      <c r="CA209" s="298">
        <v>875</v>
      </c>
      <c r="CB209" s="298">
        <v>823</v>
      </c>
      <c r="CC209" s="299">
        <v>904</v>
      </c>
      <c r="CD209" s="298">
        <v>960</v>
      </c>
      <c r="CE209" s="298">
        <v>1331</v>
      </c>
      <c r="CF209" s="298">
        <v>1312</v>
      </c>
      <c r="CG209" s="299">
        <v>1640</v>
      </c>
      <c r="CH209" s="869"/>
      <c r="CI209" s="869"/>
      <c r="CK209" s="11"/>
      <c r="CO209" s="11"/>
      <c r="CS209" s="11"/>
      <c r="CW209" s="11"/>
      <c r="DA209" s="11"/>
    </row>
    <row r="210" spans="1:105" hidden="1" outlineLevel="1">
      <c r="A210" s="393" t="s">
        <v>3</v>
      </c>
      <c r="B210" s="297">
        <v>118</v>
      </c>
      <c r="C210" s="298">
        <v>127</v>
      </c>
      <c r="D210" s="298">
        <v>86</v>
      </c>
      <c r="E210" s="299">
        <v>103</v>
      </c>
      <c r="F210" s="297">
        <v>67</v>
      </c>
      <c r="G210" s="298">
        <v>86</v>
      </c>
      <c r="H210" s="298">
        <v>30</v>
      </c>
      <c r="I210" s="299">
        <v>103</v>
      </c>
      <c r="J210" s="298">
        <v>49</v>
      </c>
      <c r="K210" s="301">
        <v>54</v>
      </c>
      <c r="L210" s="301">
        <v>19</v>
      </c>
      <c r="M210" s="298">
        <v>38</v>
      </c>
      <c r="N210" s="297">
        <v>85</v>
      </c>
      <c r="O210" s="298">
        <v>53</v>
      </c>
      <c r="P210" s="298">
        <v>12</v>
      </c>
      <c r="Q210" s="299">
        <v>78</v>
      </c>
      <c r="R210" s="301">
        <v>87</v>
      </c>
      <c r="S210" s="301">
        <v>116</v>
      </c>
      <c r="T210" s="301">
        <v>105</v>
      </c>
      <c r="U210" s="301">
        <v>162</v>
      </c>
      <c r="V210" s="297">
        <v>172</v>
      </c>
      <c r="W210" s="298">
        <v>165</v>
      </c>
      <c r="X210" s="298">
        <v>147</v>
      </c>
      <c r="Y210" s="299">
        <v>190</v>
      </c>
      <c r="Z210" s="301">
        <v>289</v>
      </c>
      <c r="AA210" s="301">
        <v>172</v>
      </c>
      <c r="AB210" s="301">
        <v>153</v>
      </c>
      <c r="AC210" s="301">
        <v>222</v>
      </c>
      <c r="AD210" s="297">
        <v>218</v>
      </c>
      <c r="AE210" s="298">
        <v>258</v>
      </c>
      <c r="AF210" s="298">
        <v>196</v>
      </c>
      <c r="AG210" s="299">
        <v>270</v>
      </c>
      <c r="AH210" s="301">
        <v>260</v>
      </c>
      <c r="AI210" s="301">
        <v>264</v>
      </c>
      <c r="AJ210" s="301">
        <v>241</v>
      </c>
      <c r="AK210" s="301">
        <v>281</v>
      </c>
      <c r="AL210" s="297">
        <v>216</v>
      </c>
      <c r="AM210" s="298">
        <v>257</v>
      </c>
      <c r="AN210" s="298">
        <v>288</v>
      </c>
      <c r="AO210" s="299">
        <v>271</v>
      </c>
      <c r="AP210" s="301">
        <v>263</v>
      </c>
      <c r="AQ210" s="301">
        <v>299</v>
      </c>
      <c r="AR210" s="301">
        <v>298</v>
      </c>
      <c r="AS210" s="301">
        <v>378</v>
      </c>
      <c r="AT210" s="297">
        <v>277</v>
      </c>
      <c r="AU210" s="298">
        <v>303</v>
      </c>
      <c r="AV210" s="298">
        <v>305</v>
      </c>
      <c r="AW210" s="299">
        <v>238</v>
      </c>
      <c r="AX210" s="298">
        <v>248</v>
      </c>
      <c r="AY210" s="298">
        <v>188</v>
      </c>
      <c r="AZ210" s="298">
        <v>295</v>
      </c>
      <c r="BA210" s="298">
        <v>319</v>
      </c>
      <c r="BB210" s="297">
        <v>184</v>
      </c>
      <c r="BC210" s="298">
        <v>262</v>
      </c>
      <c r="BD210" s="298">
        <v>268</v>
      </c>
      <c r="BE210" s="299">
        <v>337</v>
      </c>
      <c r="BF210" s="298">
        <v>213</v>
      </c>
      <c r="BG210" s="298">
        <v>215</v>
      </c>
      <c r="BH210" s="298">
        <v>244</v>
      </c>
      <c r="BI210" s="298">
        <v>271</v>
      </c>
      <c r="BJ210" s="297">
        <v>262</v>
      </c>
      <c r="BK210" s="298">
        <v>280</v>
      </c>
      <c r="BL210" s="298">
        <v>311</v>
      </c>
      <c r="BM210" s="299">
        <v>347</v>
      </c>
      <c r="BN210" s="298">
        <v>351</v>
      </c>
      <c r="BO210" s="298">
        <v>336</v>
      </c>
      <c r="BP210" s="298">
        <v>311</v>
      </c>
      <c r="BQ210" s="298">
        <v>348</v>
      </c>
      <c r="BR210" s="297">
        <v>378</v>
      </c>
      <c r="BS210" s="298">
        <v>392</v>
      </c>
      <c r="BT210" s="298">
        <v>343</v>
      </c>
      <c r="BU210" s="299">
        <v>426</v>
      </c>
      <c r="BV210" s="298">
        <v>412</v>
      </c>
      <c r="BW210" s="298">
        <v>318</v>
      </c>
      <c r="BX210" s="298">
        <v>337</v>
      </c>
      <c r="BY210" s="298">
        <v>261</v>
      </c>
      <c r="BZ210" s="297">
        <v>76</v>
      </c>
      <c r="CA210" s="298">
        <v>-13</v>
      </c>
      <c r="CB210" s="298">
        <v>83</v>
      </c>
      <c r="CC210" s="299">
        <v>107</v>
      </c>
      <c r="CD210" s="298">
        <v>243</v>
      </c>
      <c r="CE210" s="298">
        <v>289</v>
      </c>
      <c r="CF210" s="298">
        <v>317</v>
      </c>
      <c r="CG210" s="299">
        <v>413</v>
      </c>
      <c r="CH210" s="869"/>
      <c r="CI210" s="869"/>
      <c r="CK210" s="11"/>
      <c r="CO210" s="11"/>
      <c r="CS210" s="11"/>
      <c r="CW210" s="11"/>
      <c r="DA210" s="11"/>
    </row>
    <row r="211" spans="1:105" hidden="1" outlineLevel="1">
      <c r="A211" s="393" t="s">
        <v>121</v>
      </c>
      <c r="B211" s="297"/>
      <c r="C211" s="298"/>
      <c r="D211" s="298"/>
      <c r="E211" s="299"/>
      <c r="F211" s="297"/>
      <c r="G211" s="298"/>
      <c r="H211" s="298"/>
      <c r="I211" s="299"/>
      <c r="J211" s="298"/>
      <c r="K211" s="301"/>
      <c r="L211" s="301"/>
      <c r="M211" s="298"/>
      <c r="N211" s="297"/>
      <c r="O211" s="298"/>
      <c r="P211" s="298"/>
      <c r="Q211" s="299"/>
      <c r="R211" s="301"/>
      <c r="S211" s="301"/>
      <c r="T211" s="301"/>
      <c r="U211" s="301"/>
      <c r="V211" s="297"/>
      <c r="W211" s="298"/>
      <c r="X211" s="298"/>
      <c r="Y211" s="299"/>
      <c r="Z211" s="301"/>
      <c r="AA211" s="301"/>
      <c r="AB211" s="301"/>
      <c r="AC211" s="301"/>
      <c r="AD211" s="297"/>
      <c r="AE211" s="298"/>
      <c r="AF211" s="298">
        <v>127</v>
      </c>
      <c r="AG211" s="299">
        <v>111</v>
      </c>
      <c r="AH211" s="301">
        <v>97</v>
      </c>
      <c r="AI211" s="301">
        <v>123</v>
      </c>
      <c r="AJ211" s="301">
        <v>171</v>
      </c>
      <c r="AK211" s="301">
        <v>175</v>
      </c>
      <c r="AL211" s="297">
        <v>83</v>
      </c>
      <c r="AM211" s="298">
        <v>146</v>
      </c>
      <c r="AN211" s="298">
        <v>359</v>
      </c>
      <c r="AO211" s="299">
        <v>422</v>
      </c>
      <c r="AP211" s="301">
        <v>390</v>
      </c>
      <c r="AQ211" s="301">
        <v>464</v>
      </c>
      <c r="AR211" s="301">
        <v>469</v>
      </c>
      <c r="AS211" s="301">
        <v>532</v>
      </c>
      <c r="AT211" s="297">
        <v>328</v>
      </c>
      <c r="AU211" s="298">
        <v>430</v>
      </c>
      <c r="AV211" s="298">
        <v>378</v>
      </c>
      <c r="AW211" s="299">
        <v>119</v>
      </c>
      <c r="AX211" s="298">
        <v>121</v>
      </c>
      <c r="AY211" s="298">
        <v>169</v>
      </c>
      <c r="AZ211" s="298">
        <v>217</v>
      </c>
      <c r="BA211" s="298">
        <v>179</v>
      </c>
      <c r="BB211" s="297">
        <v>104</v>
      </c>
      <c r="BC211" s="298">
        <v>212</v>
      </c>
      <c r="BD211" s="298">
        <v>286</v>
      </c>
      <c r="BE211" s="299">
        <v>235</v>
      </c>
      <c r="BF211" s="298">
        <v>228</v>
      </c>
      <c r="BG211" s="298">
        <v>414</v>
      </c>
      <c r="BH211" s="298">
        <v>600</v>
      </c>
      <c r="BI211" s="298">
        <v>490</v>
      </c>
      <c r="BJ211" s="297">
        <v>33</v>
      </c>
      <c r="BK211" s="298">
        <v>35</v>
      </c>
      <c r="BL211" s="298">
        <v>50</v>
      </c>
      <c r="BM211" s="299">
        <v>68</v>
      </c>
      <c r="BN211" s="555" t="s">
        <v>202</v>
      </c>
      <c r="BO211" s="303"/>
      <c r="BP211" s="303"/>
      <c r="BQ211" s="303"/>
      <c r="BR211" s="304"/>
      <c r="BS211" s="303"/>
      <c r="BT211" s="303"/>
      <c r="BU211" s="305"/>
      <c r="BV211" s="303"/>
      <c r="BW211" s="303"/>
      <c r="BX211" s="303"/>
      <c r="BY211" s="303"/>
      <c r="BZ211" s="304"/>
      <c r="CA211" s="303"/>
      <c r="CB211" s="303"/>
      <c r="CC211" s="305"/>
      <c r="CD211" s="303"/>
      <c r="CE211" s="303"/>
      <c r="CF211" s="303"/>
      <c r="CG211" s="305"/>
      <c r="CH211" s="863"/>
      <c r="CI211" s="863"/>
      <c r="CK211" s="11"/>
      <c r="CO211" s="11"/>
      <c r="CS211" s="11"/>
      <c r="CW211" s="11"/>
      <c r="DA211" s="11"/>
    </row>
    <row r="212" spans="1:105" hidden="1" outlineLevel="1">
      <c r="A212" s="393" t="s">
        <v>123</v>
      </c>
      <c r="B212" s="297">
        <v>-65</v>
      </c>
      <c r="C212" s="298">
        <v>-64</v>
      </c>
      <c r="D212" s="298">
        <v>-8</v>
      </c>
      <c r="E212" s="299">
        <v>-48</v>
      </c>
      <c r="F212" s="297">
        <v>-59</v>
      </c>
      <c r="G212" s="298">
        <v>-52</v>
      </c>
      <c r="H212" s="298">
        <v>-47</v>
      </c>
      <c r="I212" s="299">
        <v>-51</v>
      </c>
      <c r="J212" s="298">
        <v>-20</v>
      </c>
      <c r="K212" s="301">
        <v>-43</v>
      </c>
      <c r="L212" s="301">
        <v>-18</v>
      </c>
      <c r="M212" s="298">
        <v>-46</v>
      </c>
      <c r="N212" s="297">
        <v>-33</v>
      </c>
      <c r="O212" s="298">
        <v>-28</v>
      </c>
      <c r="P212" s="298">
        <v>-30</v>
      </c>
      <c r="Q212" s="299">
        <v>-32</v>
      </c>
      <c r="R212" s="301">
        <v>-25</v>
      </c>
      <c r="S212" s="301">
        <v>-17</v>
      </c>
      <c r="T212" s="301">
        <v>-12</v>
      </c>
      <c r="U212" s="301">
        <v>-17</v>
      </c>
      <c r="V212" s="297">
        <v>-23</v>
      </c>
      <c r="W212" s="298">
        <v>-37</v>
      </c>
      <c r="X212" s="298">
        <v>-37</v>
      </c>
      <c r="Y212" s="299">
        <v>-6</v>
      </c>
      <c r="Z212" s="301">
        <v>-28</v>
      </c>
      <c r="AA212" s="301">
        <v>-27</v>
      </c>
      <c r="AB212" s="301">
        <v>-26</v>
      </c>
      <c r="AC212" s="301">
        <v>-27</v>
      </c>
      <c r="AD212" s="297">
        <v>-22</v>
      </c>
      <c r="AE212" s="298">
        <v>-8</v>
      </c>
      <c r="AF212" s="298">
        <v>-24</v>
      </c>
      <c r="AG212" s="299">
        <v>1</v>
      </c>
      <c r="AH212" s="301">
        <v>-25</v>
      </c>
      <c r="AI212" s="301">
        <v>-25</v>
      </c>
      <c r="AJ212" s="301">
        <v>-7</v>
      </c>
      <c r="AK212" s="301">
        <v>9</v>
      </c>
      <c r="AL212" s="297">
        <v>-48</v>
      </c>
      <c r="AM212" s="298">
        <v>-17</v>
      </c>
      <c r="AN212" s="298">
        <v>-31</v>
      </c>
      <c r="AO212" s="299">
        <v>-26</v>
      </c>
      <c r="AP212" s="301">
        <v>-47</v>
      </c>
      <c r="AQ212" s="301">
        <v>-59</v>
      </c>
      <c r="AR212" s="301">
        <v>71</v>
      </c>
      <c r="AS212" s="301">
        <v>-53</v>
      </c>
      <c r="AT212" s="297">
        <v>-65</v>
      </c>
      <c r="AU212" s="298">
        <v>-54</v>
      </c>
      <c r="AV212" s="298">
        <v>-63</v>
      </c>
      <c r="AW212" s="299">
        <v>-4</v>
      </c>
      <c r="AX212" s="298">
        <v>-41</v>
      </c>
      <c r="AY212" s="298">
        <v>-60</v>
      </c>
      <c r="AZ212" s="298">
        <v>-58</v>
      </c>
      <c r="BA212" s="298">
        <v>-37</v>
      </c>
      <c r="BB212" s="297">
        <v>-57</v>
      </c>
      <c r="BC212" s="298">
        <v>-57</v>
      </c>
      <c r="BD212" s="298">
        <v>-53</v>
      </c>
      <c r="BE212" s="299">
        <v>-67</v>
      </c>
      <c r="BF212" s="298">
        <v>-63</v>
      </c>
      <c r="BG212" s="298">
        <v>-93</v>
      </c>
      <c r="BH212" s="298">
        <v>-77</v>
      </c>
      <c r="BI212" s="298">
        <v>-216</v>
      </c>
      <c r="BJ212" s="297">
        <v>-111</v>
      </c>
      <c r="BK212" s="298">
        <v>-95</v>
      </c>
      <c r="BL212" s="298">
        <v>-186</v>
      </c>
      <c r="BM212" s="299">
        <v>-161</v>
      </c>
      <c r="BN212" s="298">
        <v>-153</v>
      </c>
      <c r="BO212" s="298">
        <v>5</v>
      </c>
      <c r="BP212" s="298">
        <v>-195</v>
      </c>
      <c r="BQ212" s="298">
        <v>-133</v>
      </c>
      <c r="BR212" s="297">
        <v>-189</v>
      </c>
      <c r="BS212" s="298">
        <v>-102</v>
      </c>
      <c r="BT212" s="298">
        <v>-136</v>
      </c>
      <c r="BU212" s="299">
        <v>-179</v>
      </c>
      <c r="BV212" s="298">
        <v>-59</v>
      </c>
      <c r="BW212" s="298">
        <v>-14</v>
      </c>
      <c r="BX212" s="298">
        <v>-73</v>
      </c>
      <c r="BY212" s="298">
        <v>-269</v>
      </c>
      <c r="BZ212" s="297">
        <v>-156</v>
      </c>
      <c r="CA212" s="298">
        <v>-119</v>
      </c>
      <c r="CB212" s="298">
        <v>45</v>
      </c>
      <c r="CC212" s="299">
        <v>-155</v>
      </c>
      <c r="CD212" s="298">
        <v>-153</v>
      </c>
      <c r="CE212" s="298">
        <v>-121</v>
      </c>
      <c r="CF212" s="298">
        <v>-159</v>
      </c>
      <c r="CG212" s="299">
        <v>-284</v>
      </c>
      <c r="CH212" s="869"/>
      <c r="CI212" s="869"/>
      <c r="CK212" s="11"/>
      <c r="CO212" s="11"/>
      <c r="CS212" s="11"/>
      <c r="CW212" s="11"/>
      <c r="DA212" s="11"/>
    </row>
    <row r="213" spans="1:105" hidden="1" outlineLevel="1">
      <c r="A213" s="394" t="s">
        <v>124</v>
      </c>
      <c r="B213" s="306"/>
      <c r="C213" s="307"/>
      <c r="D213" s="307"/>
      <c r="E213" s="308"/>
      <c r="F213" s="309"/>
      <c r="G213" s="310"/>
      <c r="H213" s="310"/>
      <c r="I213" s="311"/>
      <c r="J213" s="307"/>
      <c r="K213" s="310"/>
      <c r="L213" s="310"/>
      <c r="M213" s="307"/>
      <c r="N213" s="309"/>
      <c r="O213" s="310"/>
      <c r="P213" s="310"/>
      <c r="Q213" s="311"/>
      <c r="R213" s="310"/>
      <c r="S213" s="310"/>
      <c r="T213" s="310"/>
      <c r="U213" s="310"/>
      <c r="V213" s="309"/>
      <c r="W213" s="310"/>
      <c r="X213" s="310"/>
      <c r="Y213" s="311"/>
      <c r="Z213" s="310"/>
      <c r="AA213" s="310"/>
      <c r="AB213" s="310"/>
      <c r="AC213" s="310"/>
      <c r="AD213" s="309"/>
      <c r="AE213" s="310"/>
      <c r="AF213" s="310"/>
      <c r="AG213" s="311"/>
      <c r="AH213" s="310"/>
      <c r="AI213" s="310"/>
      <c r="AJ213" s="310"/>
      <c r="AK213" s="310"/>
      <c r="AL213" s="309"/>
      <c r="AM213" s="310"/>
      <c r="AN213" s="310"/>
      <c r="AO213" s="311"/>
      <c r="AP213" s="310"/>
      <c r="AQ213" s="310"/>
      <c r="AR213" s="310"/>
      <c r="AS213" s="310"/>
      <c r="AT213" s="309"/>
      <c r="AU213" s="310"/>
      <c r="AV213" s="310"/>
      <c r="AW213" s="311"/>
      <c r="AX213" s="310">
        <v>-5</v>
      </c>
      <c r="AY213" s="310">
        <v>33</v>
      </c>
      <c r="AZ213" s="310">
        <v>4</v>
      </c>
      <c r="BA213" s="310">
        <v>4</v>
      </c>
      <c r="BB213" s="309">
        <v>9</v>
      </c>
      <c r="BC213" s="310">
        <v>3</v>
      </c>
      <c r="BD213" s="310">
        <v>4</v>
      </c>
      <c r="BE213" s="311">
        <v>3</v>
      </c>
      <c r="BF213" s="310">
        <v>3</v>
      </c>
      <c r="BG213" s="310">
        <v>-5</v>
      </c>
      <c r="BH213" s="310">
        <v>-3</v>
      </c>
      <c r="BI213" s="310">
        <v>-7</v>
      </c>
      <c r="BJ213" s="556" t="s">
        <v>125</v>
      </c>
      <c r="BK213" s="307"/>
      <c r="BL213" s="307"/>
      <c r="BM213" s="308"/>
      <c r="BN213" s="310"/>
      <c r="BO213" s="310"/>
      <c r="BP213" s="310"/>
      <c r="BQ213" s="310"/>
      <c r="BR213" s="309"/>
      <c r="BS213" s="310"/>
      <c r="BT213" s="310"/>
      <c r="BU213" s="311"/>
      <c r="BV213" s="310"/>
      <c r="BW213" s="310"/>
      <c r="BX213" s="310"/>
      <c r="BY213" s="310"/>
      <c r="BZ213" s="309"/>
      <c r="CA213" s="310"/>
      <c r="CB213" s="310"/>
      <c r="CC213" s="311"/>
      <c r="CD213" s="310"/>
      <c r="CE213" s="310"/>
      <c r="CF213" s="310"/>
      <c r="CG213" s="311"/>
      <c r="CH213" s="862"/>
      <c r="CI213" s="862"/>
      <c r="CK213" s="11"/>
      <c r="CO213" s="11"/>
      <c r="CS213" s="11"/>
      <c r="CW213" s="11"/>
      <c r="DA213" s="11"/>
    </row>
    <row r="214" spans="1:105" hidden="1" outlineLevel="1">
      <c r="A214" s="392" t="s">
        <v>67</v>
      </c>
      <c r="B214" s="319">
        <v>418</v>
      </c>
      <c r="C214" s="315">
        <v>457</v>
      </c>
      <c r="D214" s="315">
        <v>357</v>
      </c>
      <c r="E214" s="320">
        <v>210</v>
      </c>
      <c r="F214" s="319">
        <v>248</v>
      </c>
      <c r="G214" s="315">
        <v>248</v>
      </c>
      <c r="H214" s="315">
        <v>226</v>
      </c>
      <c r="I214" s="320">
        <v>333</v>
      </c>
      <c r="J214" s="315">
        <v>340</v>
      </c>
      <c r="K214" s="313">
        <v>340</v>
      </c>
      <c r="L214" s="313">
        <v>250</v>
      </c>
      <c r="M214" s="315">
        <v>242</v>
      </c>
      <c r="N214" s="319">
        <v>297</v>
      </c>
      <c r="O214" s="315">
        <v>332</v>
      </c>
      <c r="P214" s="315">
        <v>234</v>
      </c>
      <c r="Q214" s="320">
        <v>362</v>
      </c>
      <c r="R214" s="313">
        <v>397</v>
      </c>
      <c r="S214" s="313">
        <v>472</v>
      </c>
      <c r="T214" s="313">
        <v>445</v>
      </c>
      <c r="U214" s="313">
        <v>576</v>
      </c>
      <c r="V214" s="319">
        <v>612</v>
      </c>
      <c r="W214" s="315">
        <v>682</v>
      </c>
      <c r="X214" s="315">
        <v>619</v>
      </c>
      <c r="Y214" s="320">
        <v>752</v>
      </c>
      <c r="Z214" s="313">
        <v>769</v>
      </c>
      <c r="AA214" s="313">
        <v>722</v>
      </c>
      <c r="AB214" s="313">
        <v>632</v>
      </c>
      <c r="AC214" s="313">
        <v>808</v>
      </c>
      <c r="AD214" s="319">
        <v>748</v>
      </c>
      <c r="AE214" s="315">
        <v>957</v>
      </c>
      <c r="AF214" s="315">
        <v>993</v>
      </c>
      <c r="AG214" s="320">
        <v>1115</v>
      </c>
      <c r="AH214" s="313">
        <v>1043</v>
      </c>
      <c r="AI214" s="313">
        <v>1112</v>
      </c>
      <c r="AJ214" s="313">
        <v>1066</v>
      </c>
      <c r="AK214" s="313">
        <v>1124</v>
      </c>
      <c r="AL214" s="319">
        <v>725</v>
      </c>
      <c r="AM214" s="315">
        <v>1062</v>
      </c>
      <c r="AN214" s="315">
        <v>1283</v>
      </c>
      <c r="AO214" s="320">
        <v>1400</v>
      </c>
      <c r="AP214" s="313">
        <v>1328</v>
      </c>
      <c r="AQ214" s="313">
        <v>1541</v>
      </c>
      <c r="AR214" s="313">
        <v>1700</v>
      </c>
      <c r="AS214" s="313">
        <v>1823</v>
      </c>
      <c r="AT214" s="319">
        <v>1463</v>
      </c>
      <c r="AU214" s="315">
        <v>1692</v>
      </c>
      <c r="AV214" s="315">
        <v>1627</v>
      </c>
      <c r="AW214" s="320">
        <v>1348</v>
      </c>
      <c r="AX214" s="315">
        <v>1166</v>
      </c>
      <c r="AY214" s="315">
        <v>1304</v>
      </c>
      <c r="AZ214" s="315">
        <v>1405</v>
      </c>
      <c r="BA214" s="315">
        <v>1386</v>
      </c>
      <c r="BB214" s="319">
        <v>1072</v>
      </c>
      <c r="BC214" s="315">
        <v>1306</v>
      </c>
      <c r="BD214" s="315">
        <v>1469</v>
      </c>
      <c r="BE214" s="320">
        <v>1463</v>
      </c>
      <c r="BF214" s="315">
        <v>1321</v>
      </c>
      <c r="BG214" s="315">
        <v>1584</v>
      </c>
      <c r="BH214" s="315">
        <v>1962</v>
      </c>
      <c r="BI214" s="315">
        <v>1784</v>
      </c>
      <c r="BJ214" s="319">
        <v>1344</v>
      </c>
      <c r="BK214" s="315">
        <v>1667</v>
      </c>
      <c r="BL214" s="315">
        <v>1781</v>
      </c>
      <c r="BM214" s="320">
        <v>2146</v>
      </c>
      <c r="BN214" s="315">
        <v>2096</v>
      </c>
      <c r="BO214" s="315">
        <v>2337</v>
      </c>
      <c r="BP214" s="315">
        <v>2306</v>
      </c>
      <c r="BQ214" s="315">
        <v>2464</v>
      </c>
      <c r="BR214" s="319">
        <v>2541</v>
      </c>
      <c r="BS214" s="315">
        <v>3037</v>
      </c>
      <c r="BT214" s="315">
        <v>3127</v>
      </c>
      <c r="BU214" s="320">
        <v>3361</v>
      </c>
      <c r="BV214" s="315">
        <v>3248</v>
      </c>
      <c r="BW214" s="315">
        <v>3630</v>
      </c>
      <c r="BX214" s="315">
        <v>3640</v>
      </c>
      <c r="BY214" s="315">
        <v>3288</v>
      </c>
      <c r="BZ214" s="319">
        <v>2172</v>
      </c>
      <c r="CA214" s="315">
        <v>2066</v>
      </c>
      <c r="CB214" s="315">
        <v>2402</v>
      </c>
      <c r="CC214" s="320">
        <v>2450</v>
      </c>
      <c r="CD214" s="315">
        <v>2627</v>
      </c>
      <c r="CE214" s="315">
        <v>3499</v>
      </c>
      <c r="CF214" s="315">
        <v>3782</v>
      </c>
      <c r="CG214" s="320">
        <v>4007</v>
      </c>
      <c r="CH214" s="870"/>
      <c r="CI214" s="870"/>
      <c r="CK214" s="11"/>
      <c r="CO214" s="11"/>
      <c r="CS214" s="11"/>
      <c r="CW214" s="11"/>
      <c r="DA214" s="11"/>
    </row>
    <row r="215" spans="1:105" hidden="1" outlineLevel="1">
      <c r="A215" s="393"/>
      <c r="B215" s="288"/>
      <c r="C215" s="289"/>
      <c r="D215" s="289"/>
      <c r="E215" s="296"/>
      <c r="F215" s="288"/>
      <c r="G215" s="289"/>
      <c r="H215" s="289"/>
      <c r="I215" s="296"/>
      <c r="J215" s="295"/>
      <c r="K215" s="295"/>
      <c r="L215" s="295"/>
      <c r="M215" s="295"/>
      <c r="N215" s="288"/>
      <c r="O215" s="289"/>
      <c r="P215" s="289"/>
      <c r="Q215" s="296"/>
      <c r="R215" s="295"/>
      <c r="S215" s="295"/>
      <c r="T215" s="295"/>
      <c r="U215" s="295"/>
      <c r="V215" s="288"/>
      <c r="W215" s="289"/>
      <c r="X215" s="289"/>
      <c r="Y215" s="296"/>
      <c r="Z215" s="295"/>
      <c r="AA215" s="295"/>
      <c r="AB215" s="295"/>
      <c r="AC215" s="295"/>
      <c r="AD215" s="288"/>
      <c r="AE215" s="289"/>
      <c r="AF215" s="289"/>
      <c r="AG215" s="296"/>
      <c r="AH215" s="295"/>
      <c r="AI215" s="295"/>
      <c r="AJ215" s="295"/>
      <c r="AK215" s="295"/>
      <c r="AL215" s="288"/>
      <c r="AM215" s="289"/>
      <c r="AN215" s="289"/>
      <c r="AO215" s="296"/>
      <c r="AP215" s="295"/>
      <c r="AQ215" s="295"/>
      <c r="AR215" s="295"/>
      <c r="AS215" s="295"/>
      <c r="AT215" s="288"/>
      <c r="AU215" s="289"/>
      <c r="AV215" s="289"/>
      <c r="AW215" s="296"/>
      <c r="AX215" s="295"/>
      <c r="AY215" s="295"/>
      <c r="AZ215" s="295"/>
      <c r="BA215" s="295"/>
      <c r="BB215" s="288"/>
      <c r="BC215" s="289"/>
      <c r="BD215" s="301"/>
      <c r="BE215" s="296"/>
      <c r="BF215" s="289"/>
      <c r="BG215" s="289"/>
      <c r="BH215" s="289"/>
      <c r="BI215" s="289"/>
      <c r="BJ215" s="288"/>
      <c r="BK215" s="289"/>
      <c r="BL215" s="289"/>
      <c r="BM215" s="296"/>
      <c r="BN215" s="289"/>
      <c r="BO215" s="289"/>
      <c r="BP215" s="289"/>
      <c r="BQ215" s="289"/>
      <c r="BR215" s="288"/>
      <c r="BS215" s="289"/>
      <c r="BT215" s="289"/>
      <c r="BU215" s="296"/>
      <c r="BV215" s="289"/>
      <c r="BW215" s="289"/>
      <c r="BX215" s="289"/>
      <c r="BY215" s="289"/>
      <c r="BZ215" s="288"/>
      <c r="CA215" s="289"/>
      <c r="CB215" s="289"/>
      <c r="CC215" s="296"/>
      <c r="CD215" s="289"/>
      <c r="CE215" s="289"/>
      <c r="CF215" s="289"/>
      <c r="CG215" s="296"/>
      <c r="CH215" s="861"/>
      <c r="CI215" s="861"/>
      <c r="CK215" s="11"/>
      <c r="CO215" s="11"/>
      <c r="CS215" s="11"/>
      <c r="CW215" s="11"/>
      <c r="DA215" s="11"/>
    </row>
    <row r="216" spans="1:105" hidden="1" outlineLevel="1">
      <c r="A216" s="363" t="s">
        <v>38</v>
      </c>
      <c r="B216" s="338"/>
      <c r="C216" s="339"/>
      <c r="D216" s="334"/>
      <c r="E216" s="335"/>
      <c r="F216" s="340"/>
      <c r="G216" s="336"/>
      <c r="H216" s="336"/>
      <c r="I216" s="341"/>
      <c r="J216" s="334"/>
      <c r="K216" s="336"/>
      <c r="L216" s="336"/>
      <c r="M216" s="334"/>
      <c r="N216" s="340"/>
      <c r="O216" s="336"/>
      <c r="P216" s="336"/>
      <c r="Q216" s="341"/>
      <c r="R216" s="310"/>
      <c r="S216" s="310"/>
      <c r="T216" s="310"/>
      <c r="U216" s="310"/>
      <c r="V216" s="340"/>
      <c r="W216" s="336"/>
      <c r="X216" s="336"/>
      <c r="Y216" s="341"/>
      <c r="Z216" s="310"/>
      <c r="AA216" s="310"/>
      <c r="AB216" s="310"/>
      <c r="AC216" s="310"/>
      <c r="AD216" s="340"/>
      <c r="AE216" s="336"/>
      <c r="AF216" s="336"/>
      <c r="AG216" s="341"/>
      <c r="AH216" s="310"/>
      <c r="AI216" s="310"/>
      <c r="AJ216" s="310"/>
      <c r="AK216" s="310"/>
      <c r="AL216" s="340"/>
      <c r="AM216" s="336"/>
      <c r="AN216" s="336"/>
      <c r="AO216" s="341"/>
      <c r="AP216" s="310"/>
      <c r="AQ216" s="310"/>
      <c r="AR216" s="310"/>
      <c r="AS216" s="310"/>
      <c r="AT216" s="340"/>
      <c r="AU216" s="336"/>
      <c r="AV216" s="336"/>
      <c r="AW216" s="341"/>
      <c r="AX216" s="336"/>
      <c r="AY216" s="336"/>
      <c r="AZ216" s="336"/>
      <c r="BA216" s="336"/>
      <c r="BB216" s="340"/>
      <c r="BC216" s="336"/>
      <c r="BD216" s="336"/>
      <c r="BE216" s="341"/>
      <c r="BF216" s="336"/>
      <c r="BG216" s="336"/>
      <c r="BH216" s="336"/>
      <c r="BI216" s="336"/>
      <c r="BJ216" s="340"/>
      <c r="BK216" s="336"/>
      <c r="BL216" s="336"/>
      <c r="BM216" s="341"/>
      <c r="BN216" s="336"/>
      <c r="BO216" s="336"/>
      <c r="BP216" s="336"/>
      <c r="BQ216" s="336"/>
      <c r="BR216" s="340"/>
      <c r="BS216" s="336"/>
      <c r="BT216" s="336"/>
      <c r="BU216" s="341"/>
      <c r="BV216" s="336"/>
      <c r="BW216" s="336"/>
      <c r="BX216" s="336"/>
      <c r="BY216" s="336"/>
      <c r="BZ216" s="340"/>
      <c r="CA216" s="336"/>
      <c r="CB216" s="336"/>
      <c r="CC216" s="341"/>
      <c r="CD216" s="336"/>
      <c r="CE216" s="336"/>
      <c r="CF216" s="336"/>
      <c r="CG216" s="341"/>
      <c r="CH216" s="864"/>
      <c r="CI216" s="864"/>
      <c r="CK216" s="11"/>
      <c r="CO216" s="11"/>
      <c r="CS216" s="11"/>
      <c r="CW216" s="11"/>
      <c r="DA216" s="11"/>
    </row>
    <row r="217" spans="1:105" hidden="1" outlineLevel="1">
      <c r="A217" s="296" t="s">
        <v>2</v>
      </c>
      <c r="B217" s="342">
        <v>0.15265486725663716</v>
      </c>
      <c r="C217" s="343">
        <v>0.18318629994810587</v>
      </c>
      <c r="D217" s="343">
        <v>0.16467391304347825</v>
      </c>
      <c r="E217" s="344">
        <v>0.13452685421994884</v>
      </c>
      <c r="F217" s="342">
        <v>0.15474112856311809</v>
      </c>
      <c r="G217" s="343">
        <v>0.13856342333163527</v>
      </c>
      <c r="H217" s="343">
        <v>0.12672672672672672</v>
      </c>
      <c r="I217" s="344">
        <v>0.14001986097318769</v>
      </c>
      <c r="J217" s="343">
        <v>0.14814814814814814</v>
      </c>
      <c r="K217" s="343">
        <v>0.15421303656597773</v>
      </c>
      <c r="L217" s="343">
        <v>0.12108922363847045</v>
      </c>
      <c r="M217" s="343">
        <v>0.1081215744892875</v>
      </c>
      <c r="N217" s="342">
        <v>0.10531697341513292</v>
      </c>
      <c r="O217" s="343">
        <v>0.12048192771084337</v>
      </c>
      <c r="P217" s="343">
        <v>0.1144349477682811</v>
      </c>
      <c r="Q217" s="344">
        <v>0.13324764353041987</v>
      </c>
      <c r="R217" s="343">
        <v>0.1328609388839681</v>
      </c>
      <c r="S217" s="343">
        <v>0.14099429502852487</v>
      </c>
      <c r="T217" s="343">
        <v>0.15231259968102073</v>
      </c>
      <c r="U217" s="343">
        <v>0.15174222555264144</v>
      </c>
      <c r="V217" s="342">
        <v>0.14957736126424109</v>
      </c>
      <c r="W217" s="343">
        <v>0.15477792732166892</v>
      </c>
      <c r="X217" s="343">
        <v>0.14719101123595504</v>
      </c>
      <c r="Y217" s="344">
        <v>0.15636105188343993</v>
      </c>
      <c r="Z217" s="343">
        <v>0.15171102661596958</v>
      </c>
      <c r="AA217" s="343">
        <v>0.16547277936962751</v>
      </c>
      <c r="AB217" s="343">
        <v>0.16888045540796964</v>
      </c>
      <c r="AC217" s="343">
        <v>0.16616915422885573</v>
      </c>
      <c r="AD217" s="342">
        <v>0.16447134211463155</v>
      </c>
      <c r="AE217" s="343">
        <v>0.17713414634146341</v>
      </c>
      <c r="AF217" s="343">
        <v>0.18950345694531742</v>
      </c>
      <c r="AG217" s="344">
        <v>0.19188950925653836</v>
      </c>
      <c r="AH217" s="343">
        <v>0.17937352245862884</v>
      </c>
      <c r="AI217" s="343">
        <v>0.17196531791907516</v>
      </c>
      <c r="AJ217" s="343">
        <v>0.16965944272445821</v>
      </c>
      <c r="AK217" s="343">
        <v>0.15377957299480668</v>
      </c>
      <c r="AL217" s="342">
        <v>0.13126893301918546</v>
      </c>
      <c r="AM217" s="343">
        <v>0.16715371127995324</v>
      </c>
      <c r="AN217" s="343">
        <v>0.1760948905109489</v>
      </c>
      <c r="AO217" s="344">
        <v>0.17381425731326328</v>
      </c>
      <c r="AP217" s="343">
        <v>0.17339312406576982</v>
      </c>
      <c r="AQ217" s="343">
        <v>0.18317241379310345</v>
      </c>
      <c r="AR217" s="343">
        <v>0.19160032939884711</v>
      </c>
      <c r="AS217" s="343">
        <v>0.19357195032870708</v>
      </c>
      <c r="AT217" s="342">
        <v>0.18788187372708759</v>
      </c>
      <c r="AU217" s="343">
        <v>0.1983767008832657</v>
      </c>
      <c r="AV217" s="343">
        <v>0.19172062904717854</v>
      </c>
      <c r="AW217" s="344">
        <v>0.18140794223826714</v>
      </c>
      <c r="AX217" s="343">
        <v>0.17357992073976222</v>
      </c>
      <c r="AY217" s="343">
        <v>0.19088883386976974</v>
      </c>
      <c r="AZ217" s="343">
        <v>0.19379258137774413</v>
      </c>
      <c r="BA217" s="343">
        <v>0.19234427009034713</v>
      </c>
      <c r="BB217" s="342">
        <v>0.18301531846277883</v>
      </c>
      <c r="BC217" s="343">
        <v>0.18504531722054382</v>
      </c>
      <c r="BD217" s="343">
        <v>0.18583212032993693</v>
      </c>
      <c r="BE217" s="344">
        <v>0.18439716312056736</v>
      </c>
      <c r="BF217" s="343">
        <v>0.18148688046647229</v>
      </c>
      <c r="BG217" s="343">
        <v>0.1776214552648934</v>
      </c>
      <c r="BH217" s="343">
        <v>0.19535911602209946</v>
      </c>
      <c r="BI217" s="343">
        <v>0.19208179247335219</v>
      </c>
      <c r="BJ217" s="342">
        <v>0.18381189238073706</v>
      </c>
      <c r="BK217" s="343">
        <v>0.18475129633186096</v>
      </c>
      <c r="BL217" s="343">
        <v>0.19954259576901087</v>
      </c>
      <c r="BM217" s="344">
        <v>0.20880069025021569</v>
      </c>
      <c r="BN217" s="343">
        <v>0.20642598030747969</v>
      </c>
      <c r="BO217" s="343">
        <v>0.20514883346741755</v>
      </c>
      <c r="BP217" s="343">
        <v>0.22048929663608563</v>
      </c>
      <c r="BQ217" s="343">
        <v>0.20319700460829493</v>
      </c>
      <c r="BR217" s="342">
        <v>0.21195172210774213</v>
      </c>
      <c r="BS217" s="343">
        <v>0.19960620231356141</v>
      </c>
      <c r="BT217" s="343">
        <v>0.216883429672447</v>
      </c>
      <c r="BU217" s="344">
        <v>0.2173812816966344</v>
      </c>
      <c r="BV217" s="343">
        <v>0.20402334533714145</v>
      </c>
      <c r="BW217" s="343">
        <v>0.19803240740740741</v>
      </c>
      <c r="BX217" s="343">
        <v>0.21278245458573328</v>
      </c>
      <c r="BY217" s="343">
        <v>0.20433813095479425</v>
      </c>
      <c r="BZ217" s="342">
        <v>0.16555023923444975</v>
      </c>
      <c r="CA217" s="343">
        <v>0.16092932733244131</v>
      </c>
      <c r="CB217" s="343">
        <v>0.18604949352481087</v>
      </c>
      <c r="CC217" s="344">
        <v>0.19572691552062868</v>
      </c>
      <c r="CD217" s="343">
        <v>0.20590155372764068</v>
      </c>
      <c r="CE217" s="343">
        <v>0.23215322112594311</v>
      </c>
      <c r="CF217" s="343">
        <v>0.26044834966768055</v>
      </c>
      <c r="CG217" s="344">
        <v>0.23680033858850916</v>
      </c>
      <c r="CH217" s="871"/>
      <c r="CI217" s="871"/>
      <c r="CK217" s="11"/>
      <c r="CO217" s="11"/>
      <c r="CS217" s="11"/>
      <c r="CW217" s="11"/>
      <c r="DA217" s="11"/>
    </row>
    <row r="218" spans="1:105" hidden="1" outlineLevel="1">
      <c r="A218" s="296" t="s">
        <v>120</v>
      </c>
      <c r="B218" s="342">
        <v>7.0803500397772473E-2</v>
      </c>
      <c r="C218" s="343">
        <v>3.0665669409124907E-2</v>
      </c>
      <c r="D218" s="343">
        <v>-2.1998166819431713E-2</v>
      </c>
      <c r="E218" s="344">
        <v>-9.2307692307692313E-2</v>
      </c>
      <c r="F218" s="342">
        <v>-2.5717111770524232E-2</v>
      </c>
      <c r="G218" s="343">
        <v>-4.9871023215821153E-2</v>
      </c>
      <c r="H218" s="343">
        <v>2.960222016651249E-2</v>
      </c>
      <c r="I218" s="344">
        <v>-8.0515297906602254E-4</v>
      </c>
      <c r="J218" s="343">
        <v>4.7910295616717634E-2</v>
      </c>
      <c r="K218" s="343">
        <v>3.6259541984732822E-2</v>
      </c>
      <c r="L218" s="343">
        <v>3.7488284910965321E-2</v>
      </c>
      <c r="M218" s="343">
        <v>2.8497409326424871E-2</v>
      </c>
      <c r="N218" s="342">
        <v>3.5648994515539302E-2</v>
      </c>
      <c r="O218" s="343">
        <v>3.8056680161943322E-2</v>
      </c>
      <c r="P218" s="343">
        <v>8.4811102544333078E-3</v>
      </c>
      <c r="Q218" s="344">
        <v>3.0656039239730227E-3</v>
      </c>
      <c r="R218" s="343">
        <v>2.7977617905675458E-2</v>
      </c>
      <c r="S218" s="343">
        <v>2.0377358490566037E-2</v>
      </c>
      <c r="T218" s="343">
        <v>-2.2556390977443608E-2</v>
      </c>
      <c r="U218" s="343">
        <v>1.6602809706257982E-2</v>
      </c>
      <c r="V218" s="342">
        <v>4.0172166427546625E-2</v>
      </c>
      <c r="W218" s="343">
        <v>5.9456040480708412E-2</v>
      </c>
      <c r="X218" s="343">
        <v>7.5718015665796348E-2</v>
      </c>
      <c r="Y218" s="344">
        <v>7.5874333135743918E-2</v>
      </c>
      <c r="Z218" s="343">
        <v>7.5276243093922654E-2</v>
      </c>
      <c r="AA218" s="343">
        <v>7.4918566775244305E-2</v>
      </c>
      <c r="AB218" s="343">
        <v>4.4576523031203567E-2</v>
      </c>
      <c r="AC218" s="343">
        <v>7.0351758793969849E-2</v>
      </c>
      <c r="AD218" s="342">
        <v>6.1728395061728392E-2</v>
      </c>
      <c r="AE218" s="343">
        <v>7.2289156626506021E-2</v>
      </c>
      <c r="AF218" s="343">
        <v>5.8445728965960182E-2</v>
      </c>
      <c r="AG218" s="344">
        <v>4.71976401179941E-2</v>
      </c>
      <c r="AH218" s="343">
        <v>7.0317782285327923E-2</v>
      </c>
      <c r="AI218" s="343">
        <v>8.5352422907488984E-2</v>
      </c>
      <c r="AJ218" s="343">
        <v>7.5737265415549593E-2</v>
      </c>
      <c r="AK218" s="343">
        <v>7.636363636363637E-2</v>
      </c>
      <c r="AL218" s="342">
        <v>6.2084257206208429E-2</v>
      </c>
      <c r="AM218" s="343">
        <v>7.0412999322951933E-2</v>
      </c>
      <c r="AN218" s="343">
        <v>6.6515495086923657E-2</v>
      </c>
      <c r="AO218" s="344">
        <v>7.6972010178117042E-2</v>
      </c>
      <c r="AP218" s="343">
        <v>8.606060606060606E-2</v>
      </c>
      <c r="AQ218" s="343">
        <v>9.5632946379215031E-2</v>
      </c>
      <c r="AR218" s="343">
        <v>9.5017381228273468E-2</v>
      </c>
      <c r="AS218" s="343">
        <v>9.0094836670179132E-2</v>
      </c>
      <c r="AT218" s="342">
        <v>0.1012035010940919</v>
      </c>
      <c r="AU218" s="343">
        <v>9.9562363238512031E-2</v>
      </c>
      <c r="AV218" s="343">
        <v>0.10079275198187995</v>
      </c>
      <c r="AW218" s="344">
        <v>0.10431458219552157</v>
      </c>
      <c r="AX218" s="343">
        <v>0.10426008968609865</v>
      </c>
      <c r="AY218" s="343">
        <v>0.10399590163934426</v>
      </c>
      <c r="AZ218" s="343">
        <v>9.6030042918454933E-2</v>
      </c>
      <c r="BA218" s="343">
        <v>5.550049554013875E-2</v>
      </c>
      <c r="BB218" s="342">
        <v>8.337934842628382E-2</v>
      </c>
      <c r="BC218" s="343">
        <v>7.5386919620569148E-2</v>
      </c>
      <c r="BD218" s="343">
        <v>9.5421686746987949E-2</v>
      </c>
      <c r="BE218" s="344">
        <v>8.7281795511221949E-2</v>
      </c>
      <c r="BF218" s="343">
        <v>9.5355731225296447E-2</v>
      </c>
      <c r="BG218" s="343">
        <v>0.10385756676557864</v>
      </c>
      <c r="BH218" s="343">
        <v>0.11107180756986204</v>
      </c>
      <c r="BI218" s="343">
        <v>0.11189889025893958</v>
      </c>
      <c r="BJ218" s="342">
        <v>0.10803237858032379</v>
      </c>
      <c r="BK218" s="343">
        <v>0.12861309997348183</v>
      </c>
      <c r="BL218" s="343">
        <v>0.14645009169504847</v>
      </c>
      <c r="BM218" s="344">
        <v>0.15663757464400552</v>
      </c>
      <c r="BN218" s="343">
        <v>0.15389667250437827</v>
      </c>
      <c r="BO218" s="343">
        <v>0.15278660733206187</v>
      </c>
      <c r="BP218" s="343">
        <v>0.16378366542588133</v>
      </c>
      <c r="BQ218" s="343">
        <v>0.16561264822134386</v>
      </c>
      <c r="BR218" s="342">
        <v>0.17906931081877087</v>
      </c>
      <c r="BS218" s="343">
        <v>0.1787984742530197</v>
      </c>
      <c r="BT218" s="343">
        <v>0.1686765149231233</v>
      </c>
      <c r="BU218" s="344">
        <v>0.17244768993118945</v>
      </c>
      <c r="BV218" s="343">
        <v>0.170479302832244</v>
      </c>
      <c r="BW218" s="343">
        <v>0.18851406560056028</v>
      </c>
      <c r="BX218" s="343">
        <v>0.18793593386721777</v>
      </c>
      <c r="BY218" s="343">
        <v>0.1598601223929062</v>
      </c>
      <c r="BZ218" s="342">
        <v>0.12734741784037559</v>
      </c>
      <c r="CA218" s="343">
        <v>0.13016959238321929</v>
      </c>
      <c r="CB218" s="343">
        <v>0.13771753681392235</v>
      </c>
      <c r="CC218" s="344">
        <v>0.14136043784206412</v>
      </c>
      <c r="CD218" s="343">
        <v>0.15401893149366278</v>
      </c>
      <c r="CE218" s="343">
        <v>0.18003516840254294</v>
      </c>
      <c r="CF218" s="343">
        <v>0.17833355987494903</v>
      </c>
      <c r="CG218" s="344">
        <v>0.20066071210081976</v>
      </c>
      <c r="CH218" s="871"/>
      <c r="CI218" s="871"/>
      <c r="CK218" s="11"/>
      <c r="CO218" s="11"/>
      <c r="CS218" s="11"/>
      <c r="CW218" s="11"/>
      <c r="DA218" s="11"/>
    </row>
    <row r="219" spans="1:105" hidden="1" outlineLevel="1">
      <c r="A219" s="296" t="s">
        <v>3</v>
      </c>
      <c r="B219" s="342">
        <v>0.13641618497109825</v>
      </c>
      <c r="C219" s="343">
        <v>0.13626609442060086</v>
      </c>
      <c r="D219" s="343">
        <v>0.10299401197604791</v>
      </c>
      <c r="E219" s="344">
        <v>0.11469933184855234</v>
      </c>
      <c r="F219" s="342">
        <v>8.2007343941248464E-2</v>
      </c>
      <c r="G219" s="343">
        <v>0.1037394451145959</v>
      </c>
      <c r="H219" s="343">
        <v>4.0983606557377046E-2</v>
      </c>
      <c r="I219" s="344">
        <v>0.12972292191435769</v>
      </c>
      <c r="J219" s="343">
        <v>4.5751633986928102E-2</v>
      </c>
      <c r="K219" s="343">
        <v>4.8868778280542986E-2</v>
      </c>
      <c r="L219" s="343">
        <v>1.9367991845056064E-2</v>
      </c>
      <c r="M219" s="343">
        <v>3.1825795644891124E-2</v>
      </c>
      <c r="N219" s="342">
        <v>6.877022653721683E-2</v>
      </c>
      <c r="O219" s="343">
        <v>4.2366107114308556E-2</v>
      </c>
      <c r="P219" s="343">
        <v>9.852216748768473E-3</v>
      </c>
      <c r="Q219" s="344">
        <v>5.6115107913669061E-2</v>
      </c>
      <c r="R219" s="343">
        <v>6.5909090909090903E-2</v>
      </c>
      <c r="S219" s="343">
        <v>8.2679971489665008E-2</v>
      </c>
      <c r="T219" s="343">
        <v>7.900677200902935E-2</v>
      </c>
      <c r="U219" s="343">
        <v>0.10792804796802132</v>
      </c>
      <c r="V219" s="342">
        <v>0.11368142762723067</v>
      </c>
      <c r="W219" s="343">
        <v>0.10956175298804781</v>
      </c>
      <c r="X219" s="343">
        <v>7.8108395324123267E-2</v>
      </c>
      <c r="Y219" s="344">
        <v>8.707607699358387E-2</v>
      </c>
      <c r="Z219" s="343">
        <v>0.14775051124744376</v>
      </c>
      <c r="AA219" s="343">
        <v>8.5444610034773966E-2</v>
      </c>
      <c r="AB219" s="343">
        <v>7.7981651376146793E-2</v>
      </c>
      <c r="AC219" s="343">
        <v>0.10104688211197087</v>
      </c>
      <c r="AD219" s="342">
        <v>0.10191678354371202</v>
      </c>
      <c r="AE219" s="343">
        <v>0.10955414012738854</v>
      </c>
      <c r="AF219" s="343">
        <v>8.5739282589676294E-2</v>
      </c>
      <c r="AG219" s="344">
        <v>0.10646687697160884</v>
      </c>
      <c r="AH219" s="343">
        <v>0.10633946830265849</v>
      </c>
      <c r="AI219" s="343">
        <v>0.1051792828685259</v>
      </c>
      <c r="AJ219" s="343">
        <v>9.9381443298969072E-2</v>
      </c>
      <c r="AK219" s="343">
        <v>0.10488988428518103</v>
      </c>
      <c r="AL219" s="342">
        <v>8.8235294117647065E-2</v>
      </c>
      <c r="AM219" s="343">
        <v>9.7164461247637057E-2</v>
      </c>
      <c r="AN219" s="343">
        <v>0.11419508326724821</v>
      </c>
      <c r="AO219" s="344">
        <v>9.9267399267399262E-2</v>
      </c>
      <c r="AP219" s="343">
        <v>0.10042000763650248</v>
      </c>
      <c r="AQ219" s="343">
        <v>0.10659536541889483</v>
      </c>
      <c r="AR219" s="343">
        <v>0.10386894388288602</v>
      </c>
      <c r="AS219" s="343">
        <v>0.11958241062954761</v>
      </c>
      <c r="AT219" s="342">
        <v>9.7603946441155748E-2</v>
      </c>
      <c r="AU219" s="343">
        <v>9.9214145383104121E-2</v>
      </c>
      <c r="AV219" s="343">
        <v>0.10159893404397069</v>
      </c>
      <c r="AW219" s="344">
        <v>7.3638613861386135E-2</v>
      </c>
      <c r="AX219" s="343">
        <v>8.7849805171803047E-2</v>
      </c>
      <c r="AY219" s="343">
        <v>6.6501591793420592E-2</v>
      </c>
      <c r="AZ219" s="343">
        <v>0.10075136612021858</v>
      </c>
      <c r="BA219" s="343">
        <v>0.10988632449190493</v>
      </c>
      <c r="BB219" s="342">
        <v>7.5970272502064409E-2</v>
      </c>
      <c r="BC219" s="343">
        <v>9.9581908019764354E-2</v>
      </c>
      <c r="BD219" s="343">
        <v>9.9628252788104082E-2</v>
      </c>
      <c r="BE219" s="344">
        <v>0.12109234638878907</v>
      </c>
      <c r="BF219" s="343">
        <v>0.18005071851225699</v>
      </c>
      <c r="BG219" s="343">
        <v>0.17186250999200639</v>
      </c>
      <c r="BH219" s="343">
        <v>0.19551282051282051</v>
      </c>
      <c r="BI219" s="343">
        <v>0.19868035190615835</v>
      </c>
      <c r="BJ219" s="342">
        <v>0.19552238805970149</v>
      </c>
      <c r="BK219" s="343">
        <v>0.19125683060109289</v>
      </c>
      <c r="BL219" s="343">
        <v>0.20142487046632124</v>
      </c>
      <c r="BM219" s="344">
        <v>0.20221445221445222</v>
      </c>
      <c r="BN219" s="343">
        <v>0.20942720763723149</v>
      </c>
      <c r="BO219" s="343">
        <v>0.20626151012891344</v>
      </c>
      <c r="BP219" s="343">
        <v>0.20830542531815138</v>
      </c>
      <c r="BQ219" s="343">
        <v>0.21193666260657734</v>
      </c>
      <c r="BR219" s="342">
        <v>0.23758642363293525</v>
      </c>
      <c r="BS219" s="343">
        <v>0.22870478413068845</v>
      </c>
      <c r="BT219" s="343">
        <v>0.20838396111786148</v>
      </c>
      <c r="BU219" s="344">
        <v>0.22187499999999999</v>
      </c>
      <c r="BV219" s="343">
        <v>0.22575342465753426</v>
      </c>
      <c r="BW219" s="343">
        <v>0.17320261437908496</v>
      </c>
      <c r="BX219" s="343">
        <v>0.18847874720357941</v>
      </c>
      <c r="BY219" s="343">
        <v>0.13043478260869565</v>
      </c>
      <c r="BZ219" s="342">
        <v>5.124747134187458E-2</v>
      </c>
      <c r="CA219" s="343">
        <v>-1.0734929810074319E-2</v>
      </c>
      <c r="CB219" s="343">
        <v>6.6773934030571205E-2</v>
      </c>
      <c r="CC219" s="344">
        <v>7.3539518900343645E-2</v>
      </c>
      <c r="CD219" s="343">
        <v>0.16385704652730951</v>
      </c>
      <c r="CE219" s="343">
        <v>0.18827361563517916</v>
      </c>
      <c r="CF219" s="343">
        <v>0.20203951561504144</v>
      </c>
      <c r="CG219" s="344">
        <v>0.21909814323607427</v>
      </c>
      <c r="CH219" s="871"/>
      <c r="CI219" s="871"/>
      <c r="CK219" s="11"/>
      <c r="CO219" s="11"/>
      <c r="CS219" s="11"/>
      <c r="CW219" s="11"/>
      <c r="DA219" s="11"/>
    </row>
    <row r="220" spans="1:105" hidden="1" outlineLevel="1">
      <c r="A220" s="296" t="s">
        <v>121</v>
      </c>
      <c r="B220" s="342"/>
      <c r="C220" s="343"/>
      <c r="D220" s="343"/>
      <c r="E220" s="344"/>
      <c r="F220" s="342"/>
      <c r="G220" s="343"/>
      <c r="H220" s="343"/>
      <c r="I220" s="344"/>
      <c r="J220" s="343"/>
      <c r="K220" s="343"/>
      <c r="L220" s="343"/>
      <c r="M220" s="343"/>
      <c r="N220" s="342"/>
      <c r="O220" s="343"/>
      <c r="P220" s="343"/>
      <c r="Q220" s="344"/>
      <c r="R220" s="343"/>
      <c r="S220" s="343"/>
      <c r="T220" s="343"/>
      <c r="U220" s="343"/>
      <c r="V220" s="342"/>
      <c r="W220" s="343"/>
      <c r="X220" s="343"/>
      <c r="Y220" s="344"/>
      <c r="Z220" s="343"/>
      <c r="AA220" s="343"/>
      <c r="AB220" s="343"/>
      <c r="AC220" s="343"/>
      <c r="AD220" s="342"/>
      <c r="AE220" s="343"/>
      <c r="AF220" s="343">
        <v>0.16536458333333334</v>
      </c>
      <c r="AG220" s="344">
        <v>0.13520097442143728</v>
      </c>
      <c r="AH220" s="343">
        <v>0.11047835990888383</v>
      </c>
      <c r="AI220" s="343">
        <v>0.12693498452012383</v>
      </c>
      <c r="AJ220" s="343">
        <v>0.16897233201581027</v>
      </c>
      <c r="AK220" s="343">
        <v>0.15204170286707211</v>
      </c>
      <c r="AL220" s="342">
        <v>7.6709796672828096E-2</v>
      </c>
      <c r="AM220" s="343">
        <v>0.12146422628951747</v>
      </c>
      <c r="AN220" s="343">
        <v>0.15374732334047109</v>
      </c>
      <c r="AO220" s="344">
        <v>0.14991119005328596</v>
      </c>
      <c r="AP220" s="343">
        <v>0.129010916308303</v>
      </c>
      <c r="AQ220" s="343">
        <v>0.13925570228091236</v>
      </c>
      <c r="AR220" s="343">
        <v>0.12503332444681417</v>
      </c>
      <c r="AS220" s="343">
        <v>0.13821771888802287</v>
      </c>
      <c r="AT220" s="342">
        <v>8.9641978682700185E-2</v>
      </c>
      <c r="AU220" s="343">
        <v>0.10913705583756345</v>
      </c>
      <c r="AV220" s="343">
        <v>9.2330239374694673E-2</v>
      </c>
      <c r="AW220" s="344">
        <v>3.1514830508474576E-2</v>
      </c>
      <c r="AX220" s="343">
        <v>3.5619664409773329E-2</v>
      </c>
      <c r="AY220" s="343">
        <v>5.0342567768841225E-2</v>
      </c>
      <c r="AZ220" s="343">
        <v>6.8003760576621747E-2</v>
      </c>
      <c r="BA220" s="343">
        <v>6.2066574202496533E-2</v>
      </c>
      <c r="BB220" s="342">
        <v>4.1683366733466932E-2</v>
      </c>
      <c r="BC220" s="343">
        <v>8.1319524357499035E-2</v>
      </c>
      <c r="BD220" s="343">
        <v>0.10239885427855352</v>
      </c>
      <c r="BE220" s="344">
        <v>9.3290988487495036E-2</v>
      </c>
      <c r="BF220" s="343">
        <v>9.7269624573378843E-2</v>
      </c>
      <c r="BG220" s="343">
        <v>0.15511427500936681</v>
      </c>
      <c r="BH220" s="343">
        <v>0.21156558533145275</v>
      </c>
      <c r="BI220" s="343">
        <v>0.19193106149627889</v>
      </c>
      <c r="BJ220" s="342">
        <v>0.2462686567164179</v>
      </c>
      <c r="BK220" s="343">
        <v>0.18324607329842932</v>
      </c>
      <c r="BL220" s="343">
        <v>0.2808988764044944</v>
      </c>
      <c r="BM220" s="344">
        <v>0.3300970873786408</v>
      </c>
      <c r="BN220" s="555" t="s">
        <v>202</v>
      </c>
      <c r="BO220" s="345"/>
      <c r="BP220" s="345"/>
      <c r="BQ220" s="345"/>
      <c r="BR220" s="346"/>
      <c r="BS220" s="345"/>
      <c r="BT220" s="345"/>
      <c r="BU220" s="347"/>
      <c r="BV220" s="345"/>
      <c r="BW220" s="345"/>
      <c r="BX220" s="345"/>
      <c r="BY220" s="345"/>
      <c r="BZ220" s="346"/>
      <c r="CA220" s="345"/>
      <c r="CB220" s="345"/>
      <c r="CC220" s="347"/>
      <c r="CD220" s="345"/>
      <c r="CE220" s="345"/>
      <c r="CF220" s="345"/>
      <c r="CG220" s="347"/>
      <c r="CH220" s="872"/>
      <c r="CI220" s="872"/>
      <c r="CK220" s="11"/>
      <c r="CO220" s="11"/>
      <c r="CS220" s="11"/>
      <c r="CW220" s="11"/>
      <c r="DA220" s="11"/>
    </row>
    <row r="221" spans="1:105" hidden="1" outlineLevel="1">
      <c r="A221" s="357"/>
      <c r="B221" s="348"/>
      <c r="C221" s="349"/>
      <c r="D221" s="349"/>
      <c r="E221" s="350"/>
      <c r="F221" s="348"/>
      <c r="G221" s="349"/>
      <c r="H221" s="349"/>
      <c r="I221" s="350"/>
      <c r="J221" s="349"/>
      <c r="K221" s="349"/>
      <c r="L221" s="349"/>
      <c r="M221" s="349"/>
      <c r="N221" s="348"/>
      <c r="O221" s="349"/>
      <c r="P221" s="349"/>
      <c r="Q221" s="350"/>
      <c r="R221" s="349"/>
      <c r="S221" s="349"/>
      <c r="T221" s="349"/>
      <c r="U221" s="349"/>
      <c r="V221" s="348"/>
      <c r="W221" s="349"/>
      <c r="X221" s="349"/>
      <c r="Y221" s="350"/>
      <c r="Z221" s="349"/>
      <c r="AA221" s="349"/>
      <c r="AB221" s="349"/>
      <c r="AC221" s="349"/>
      <c r="AD221" s="348"/>
      <c r="AE221" s="349"/>
      <c r="AF221" s="349"/>
      <c r="AG221" s="350"/>
      <c r="AH221" s="349"/>
      <c r="AI221" s="349"/>
      <c r="AJ221" s="349"/>
      <c r="AK221" s="349"/>
      <c r="AL221" s="348"/>
      <c r="AM221" s="349"/>
      <c r="AN221" s="349"/>
      <c r="AO221" s="350"/>
      <c r="AP221" s="349"/>
      <c r="AQ221" s="349"/>
      <c r="AR221" s="349"/>
      <c r="AS221" s="349"/>
      <c r="AT221" s="348"/>
      <c r="AU221" s="349"/>
      <c r="AV221" s="349"/>
      <c r="AW221" s="350"/>
      <c r="AX221" s="349"/>
      <c r="AY221" s="349"/>
      <c r="AZ221" s="349"/>
      <c r="BA221" s="349"/>
      <c r="BB221" s="348"/>
      <c r="BC221" s="349"/>
      <c r="BD221" s="349"/>
      <c r="BE221" s="350"/>
      <c r="BF221" s="349"/>
      <c r="BG221" s="349"/>
      <c r="BH221" s="349"/>
      <c r="BI221" s="349"/>
      <c r="BJ221" s="348"/>
      <c r="BK221" s="349"/>
      <c r="BL221" s="349"/>
      <c r="BM221" s="350"/>
      <c r="BN221" s="349"/>
      <c r="BO221" s="349"/>
      <c r="BP221" s="349"/>
      <c r="BQ221" s="349"/>
      <c r="BR221" s="348"/>
      <c r="BS221" s="349"/>
      <c r="BT221" s="349"/>
      <c r="BU221" s="350"/>
      <c r="BV221" s="349"/>
      <c r="BW221" s="349"/>
      <c r="BX221" s="349"/>
      <c r="BY221" s="349"/>
      <c r="BZ221" s="348"/>
      <c r="CA221" s="349"/>
      <c r="CB221" s="349"/>
      <c r="CC221" s="350"/>
      <c r="CD221" s="349"/>
      <c r="CE221" s="349"/>
      <c r="CF221" s="349"/>
      <c r="CG221" s="350"/>
      <c r="CH221" s="871"/>
      <c r="CI221" s="871"/>
      <c r="CK221" s="11"/>
      <c r="CO221" s="11"/>
      <c r="CS221" s="11"/>
      <c r="CW221" s="11"/>
      <c r="DA221" s="11"/>
    </row>
    <row r="222" spans="1:105" hidden="1" outlineLevel="1">
      <c r="A222" s="294" t="s">
        <v>38</v>
      </c>
      <c r="B222" s="330">
        <v>0.10636132315521629</v>
      </c>
      <c r="C222" s="331">
        <v>0.10891325071496663</v>
      </c>
      <c r="D222" s="331">
        <v>9.4795539033457249E-2</v>
      </c>
      <c r="E222" s="332">
        <v>5.219985085756898E-2</v>
      </c>
      <c r="F222" s="330">
        <v>6.9918240766845219E-2</v>
      </c>
      <c r="G222" s="331">
        <v>6.2705436156763592E-2</v>
      </c>
      <c r="H222" s="331">
        <v>6.4979873490511791E-2</v>
      </c>
      <c r="I222" s="332">
        <v>8.2222222222222224E-2</v>
      </c>
      <c r="J222" s="331">
        <v>8.8680229525299942E-2</v>
      </c>
      <c r="K222" s="331">
        <v>8.4158415841584164E-2</v>
      </c>
      <c r="L222" s="331">
        <v>6.6242713301536832E-2</v>
      </c>
      <c r="M222" s="331">
        <v>5.551732048635008E-2</v>
      </c>
      <c r="N222" s="330">
        <v>6.9295380307979465E-2</v>
      </c>
      <c r="O222" s="331">
        <v>7.14900947459087E-2</v>
      </c>
      <c r="P222" s="331">
        <v>5.0638389958883361E-2</v>
      </c>
      <c r="Q222" s="332">
        <v>6.760037348272642E-2</v>
      </c>
      <c r="R222" s="331">
        <v>8.2211638020294062E-2</v>
      </c>
      <c r="S222" s="331">
        <v>9.1084523350057886E-2</v>
      </c>
      <c r="T222" s="331">
        <v>8.6123475904780339E-2</v>
      </c>
      <c r="U222" s="331">
        <v>0.100418410041841</v>
      </c>
      <c r="V222" s="330">
        <v>0.10874200426439233</v>
      </c>
      <c r="W222" s="331">
        <v>0.11255982835451395</v>
      </c>
      <c r="X222" s="331">
        <v>0.1017422748191979</v>
      </c>
      <c r="Y222" s="332">
        <v>0.11252431542720336</v>
      </c>
      <c r="Z222" s="331">
        <v>0.12744448127278754</v>
      </c>
      <c r="AA222" s="331">
        <v>0.11388012618296529</v>
      </c>
      <c r="AB222" s="331">
        <v>0.10634359750967524</v>
      </c>
      <c r="AC222" s="331">
        <v>0.11875367430922987</v>
      </c>
      <c r="AD222" s="330">
        <v>0.11676553231345614</v>
      </c>
      <c r="AE222" s="331">
        <v>0.12970994849552725</v>
      </c>
      <c r="AF222" s="331">
        <v>0.12742204542538174</v>
      </c>
      <c r="AG222" s="332">
        <v>0.13187463039621525</v>
      </c>
      <c r="AH222" s="331">
        <v>0.12863838184509127</v>
      </c>
      <c r="AI222" s="331">
        <v>0.12816966343937297</v>
      </c>
      <c r="AJ222" s="331">
        <v>0.13142645789668353</v>
      </c>
      <c r="AK222" s="331">
        <v>0.12707744488411532</v>
      </c>
      <c r="AL222" s="330">
        <v>9.3536317894465232E-2</v>
      </c>
      <c r="AM222" s="331">
        <v>0.12321615036547164</v>
      </c>
      <c r="AN222" s="331">
        <v>0.13711659719995725</v>
      </c>
      <c r="AO222" s="332">
        <v>0.13324450366422386</v>
      </c>
      <c r="AP222" s="331">
        <v>0.12627175049919179</v>
      </c>
      <c r="AQ222" s="331">
        <v>0.13548443819236855</v>
      </c>
      <c r="AR222" s="331">
        <v>0.14412886816447648</v>
      </c>
      <c r="AS222" s="331">
        <v>0.14196713651584766</v>
      </c>
      <c r="AT222" s="330">
        <v>0.12089909924799604</v>
      </c>
      <c r="AU222" s="331">
        <v>0.13136645962732918</v>
      </c>
      <c r="AV222" s="331">
        <v>0.12476037113718273</v>
      </c>
      <c r="AW222" s="332">
        <v>0.10276740108256462</v>
      </c>
      <c r="AX222" s="331">
        <v>0.10021486892995272</v>
      </c>
      <c r="AY222" s="331">
        <v>0.1077240809582817</v>
      </c>
      <c r="AZ222" s="331">
        <v>0.11833571970016003</v>
      </c>
      <c r="BA222" s="331">
        <v>0.11599297012302284</v>
      </c>
      <c r="BB222" s="330">
        <v>0.10307692307692308</v>
      </c>
      <c r="BC222" s="331">
        <v>0.11715105848582705</v>
      </c>
      <c r="BD222" s="331">
        <v>0.12665976892567685</v>
      </c>
      <c r="BE222" s="332">
        <v>0.12751677852348994</v>
      </c>
      <c r="BF222" s="331">
        <v>0.13767587285044294</v>
      </c>
      <c r="BG222" s="331">
        <v>0.14831460674157304</v>
      </c>
      <c r="BH222" s="331">
        <v>0.17324503311258277</v>
      </c>
      <c r="BI222" s="331">
        <v>0.15389924085576259</v>
      </c>
      <c r="BJ222" s="330">
        <v>0.14916759156492787</v>
      </c>
      <c r="BK222" s="331">
        <v>0.15817439984818293</v>
      </c>
      <c r="BL222" s="331">
        <v>0.16685403784897881</v>
      </c>
      <c r="BM222" s="332">
        <v>0.17910198631280252</v>
      </c>
      <c r="BN222" s="331">
        <v>0.17542684968195513</v>
      </c>
      <c r="BO222" s="331">
        <v>0.18780135004821602</v>
      </c>
      <c r="BP222" s="331">
        <v>0.18392088052320946</v>
      </c>
      <c r="BQ222" s="331">
        <v>0.1814165807686644</v>
      </c>
      <c r="BR222" s="330">
        <v>0.18976848394324122</v>
      </c>
      <c r="BS222" s="331">
        <v>0.18999061620269003</v>
      </c>
      <c r="BT222" s="331">
        <v>0.19031099750471669</v>
      </c>
      <c r="BU222" s="332">
        <v>0.19152088438087642</v>
      </c>
      <c r="BV222" s="331">
        <v>0.18969746524938674</v>
      </c>
      <c r="BW222" s="331">
        <v>0.19222622325778438</v>
      </c>
      <c r="BX222" s="331">
        <v>0.19739696312364424</v>
      </c>
      <c r="BY222" s="331">
        <v>0.1666413258324464</v>
      </c>
      <c r="BZ222" s="330">
        <v>0.13102491403752187</v>
      </c>
      <c r="CA222" s="331">
        <v>0.12788610337356857</v>
      </c>
      <c r="CB222" s="331">
        <v>0.15919936373276777</v>
      </c>
      <c r="CC222" s="332">
        <v>0.15368209760381382</v>
      </c>
      <c r="CD222" s="331">
        <v>0.171688124959153</v>
      </c>
      <c r="CE222" s="331">
        <v>0.20074584050487665</v>
      </c>
      <c r="CF222" s="331">
        <v>0.21315448345826524</v>
      </c>
      <c r="CG222" s="332">
        <v>0.20653574558012475</v>
      </c>
      <c r="CH222" s="868"/>
      <c r="CI222" s="868"/>
      <c r="CK222" s="11"/>
      <c r="CO222" s="11"/>
      <c r="CS222" s="11"/>
      <c r="CW222" s="11"/>
      <c r="DA222" s="11"/>
    </row>
    <row r="223" spans="1:105" hidden="1" outlineLevel="1">
      <c r="A223" s="393"/>
      <c r="B223" s="330"/>
      <c r="C223" s="331"/>
      <c r="D223" s="331"/>
      <c r="E223" s="332"/>
      <c r="F223" s="330"/>
      <c r="G223" s="331"/>
      <c r="H223" s="331"/>
      <c r="I223" s="332"/>
      <c r="J223" s="331"/>
      <c r="K223" s="331"/>
      <c r="L223" s="331"/>
      <c r="M223" s="331"/>
      <c r="N223" s="330"/>
      <c r="O223" s="331"/>
      <c r="P223" s="331"/>
      <c r="Q223" s="332"/>
      <c r="R223" s="331"/>
      <c r="S223" s="331"/>
      <c r="T223" s="331"/>
      <c r="U223" s="331"/>
      <c r="V223" s="330"/>
      <c r="W223" s="331"/>
      <c r="X223" s="331"/>
      <c r="Y223" s="332"/>
      <c r="Z223" s="331"/>
      <c r="AA223" s="331"/>
      <c r="AB223" s="331"/>
      <c r="AC223" s="331"/>
      <c r="AD223" s="330"/>
      <c r="AE223" s="331"/>
      <c r="AF223" s="331"/>
      <c r="AG223" s="332"/>
      <c r="AH223" s="331"/>
      <c r="AI223" s="331"/>
      <c r="AJ223" s="331"/>
      <c r="AK223" s="331"/>
      <c r="AL223" s="330"/>
      <c r="AM223" s="331"/>
      <c r="AN223" s="331"/>
      <c r="AO223" s="332"/>
      <c r="AP223" s="331"/>
      <c r="AQ223" s="331"/>
      <c r="AR223" s="331"/>
      <c r="AS223" s="331"/>
      <c r="AT223" s="330"/>
      <c r="AU223" s="331"/>
      <c r="AV223" s="331"/>
      <c r="AW223" s="332"/>
      <c r="AX223" s="331"/>
      <c r="AY223" s="331"/>
      <c r="AZ223" s="331"/>
      <c r="BA223" s="331"/>
      <c r="BB223" s="330"/>
      <c r="BC223" s="331"/>
      <c r="BD223" s="331"/>
      <c r="BE223" s="332"/>
      <c r="BF223" s="331"/>
      <c r="BG223" s="331"/>
      <c r="BH223" s="331"/>
      <c r="BI223" s="331"/>
      <c r="BJ223" s="330"/>
      <c r="BK223" s="331"/>
      <c r="BL223" s="331"/>
      <c r="BM223" s="332"/>
      <c r="BN223" s="331"/>
      <c r="BO223" s="331"/>
      <c r="BP223" s="331"/>
      <c r="BQ223" s="331"/>
      <c r="BR223" s="330"/>
      <c r="BS223" s="331"/>
      <c r="BT223" s="331"/>
      <c r="BU223" s="332"/>
      <c r="BV223" s="331"/>
      <c r="BW223" s="331"/>
      <c r="BX223" s="331"/>
      <c r="BY223" s="331"/>
      <c r="BZ223" s="330"/>
      <c r="CA223" s="331"/>
      <c r="CB223" s="331"/>
      <c r="CC223" s="332"/>
      <c r="CD223" s="331"/>
      <c r="CE223" s="331"/>
      <c r="CF223" s="331"/>
      <c r="CG223" s="332"/>
      <c r="CH223" s="868"/>
      <c r="CI223" s="868"/>
      <c r="CK223" s="11"/>
      <c r="CO223" s="11"/>
      <c r="CS223" s="11"/>
      <c r="CW223" s="11"/>
      <c r="DA223" s="11"/>
    </row>
    <row r="224" spans="1:105" hidden="1" outlineLevel="1">
      <c r="A224" s="394" t="s">
        <v>39</v>
      </c>
      <c r="B224" s="309">
        <v>-25</v>
      </c>
      <c r="C224" s="310">
        <v>-34</v>
      </c>
      <c r="D224" s="310">
        <v>-81</v>
      </c>
      <c r="E224" s="311">
        <v>-43</v>
      </c>
      <c r="F224" s="309">
        <v>-1</v>
      </c>
      <c r="G224" s="310">
        <v>-46</v>
      </c>
      <c r="H224" s="310">
        <v>-72</v>
      </c>
      <c r="I224" s="311">
        <v>-34</v>
      </c>
      <c r="J224" s="310">
        <v>-54</v>
      </c>
      <c r="K224" s="310">
        <v>-36</v>
      </c>
      <c r="L224" s="310">
        <v>-108</v>
      </c>
      <c r="M224" s="310">
        <v>43</v>
      </c>
      <c r="N224" s="309">
        <v>18</v>
      </c>
      <c r="O224" s="310">
        <v>14</v>
      </c>
      <c r="P224" s="310">
        <v>15</v>
      </c>
      <c r="Q224" s="311">
        <v>48</v>
      </c>
      <c r="R224" s="310">
        <v>-17</v>
      </c>
      <c r="S224" s="310">
        <v>0</v>
      </c>
      <c r="T224" s="310">
        <v>13</v>
      </c>
      <c r="U224" s="310">
        <v>69</v>
      </c>
      <c r="V224" s="309">
        <v>35</v>
      </c>
      <c r="W224" s="310">
        <v>66</v>
      </c>
      <c r="X224" s="310">
        <v>40</v>
      </c>
      <c r="Y224" s="311">
        <v>34</v>
      </c>
      <c r="Z224" s="310">
        <v>34</v>
      </c>
      <c r="AA224" s="310">
        <v>42</v>
      </c>
      <c r="AB224" s="310">
        <v>33</v>
      </c>
      <c r="AC224" s="310">
        <v>30</v>
      </c>
      <c r="AD224" s="309">
        <v>-13</v>
      </c>
      <c r="AE224" s="310">
        <v>27</v>
      </c>
      <c r="AF224" s="310">
        <v>-147</v>
      </c>
      <c r="AG224" s="311">
        <v>-160</v>
      </c>
      <c r="AH224" s="310">
        <v>-162</v>
      </c>
      <c r="AI224" s="310">
        <v>-169</v>
      </c>
      <c r="AJ224" s="310">
        <v>-199</v>
      </c>
      <c r="AK224" s="310">
        <v>-178</v>
      </c>
      <c r="AL224" s="309">
        <v>-168</v>
      </c>
      <c r="AM224" s="310">
        <v>-194</v>
      </c>
      <c r="AN224" s="310">
        <v>-318</v>
      </c>
      <c r="AO224" s="311">
        <v>-378</v>
      </c>
      <c r="AP224" s="310">
        <v>-385</v>
      </c>
      <c r="AQ224" s="310">
        <v>-411</v>
      </c>
      <c r="AR224" s="310">
        <v>-455</v>
      </c>
      <c r="AS224" s="310">
        <v>-452</v>
      </c>
      <c r="AT224" s="309">
        <v>-414</v>
      </c>
      <c r="AU224" s="310">
        <v>-382</v>
      </c>
      <c r="AV224" s="310">
        <v>-340</v>
      </c>
      <c r="AW224" s="311">
        <v>-294</v>
      </c>
      <c r="AX224" s="310">
        <v>-254</v>
      </c>
      <c r="AY224" s="310">
        <v>-230</v>
      </c>
      <c r="AZ224" s="310">
        <v>-164</v>
      </c>
      <c r="BA224" s="310">
        <v>-132</v>
      </c>
      <c r="BB224" s="309">
        <v>-116</v>
      </c>
      <c r="BC224" s="310">
        <v>-94</v>
      </c>
      <c r="BD224" s="310">
        <v>-101</v>
      </c>
      <c r="BE224" s="311">
        <v>-86</v>
      </c>
      <c r="BF224" s="310">
        <v>-90</v>
      </c>
      <c r="BG224" s="310">
        <v>-82</v>
      </c>
      <c r="BH224" s="310">
        <v>-111</v>
      </c>
      <c r="BI224" s="310">
        <v>14</v>
      </c>
      <c r="BJ224" s="309">
        <v>19</v>
      </c>
      <c r="BK224" s="310">
        <v>-64</v>
      </c>
      <c r="BL224" s="310">
        <v>19</v>
      </c>
      <c r="BM224" s="311">
        <v>-49</v>
      </c>
      <c r="BN224" s="310">
        <v>-64</v>
      </c>
      <c r="BO224" s="310">
        <v>-137</v>
      </c>
      <c r="BP224" s="310">
        <v>-225</v>
      </c>
      <c r="BQ224" s="310">
        <v>-82</v>
      </c>
      <c r="BR224" s="309">
        <v>-64</v>
      </c>
      <c r="BS224" s="310">
        <v>178</v>
      </c>
      <c r="BT224" s="310">
        <v>-419</v>
      </c>
      <c r="BU224" s="311">
        <v>-1227</v>
      </c>
      <c r="BV224" s="310">
        <v>-222</v>
      </c>
      <c r="BW224" s="310">
        <v>-276</v>
      </c>
      <c r="BX224" s="310">
        <v>-416</v>
      </c>
      <c r="BY224" s="310">
        <v>220</v>
      </c>
      <c r="BZ224" s="309">
        <v>-378</v>
      </c>
      <c r="CA224" s="310">
        <v>-123</v>
      </c>
      <c r="CB224" s="310">
        <v>-192</v>
      </c>
      <c r="CC224" s="311">
        <v>-126</v>
      </c>
      <c r="CD224" s="310">
        <v>-130</v>
      </c>
      <c r="CE224" s="310">
        <v>-96</v>
      </c>
      <c r="CF224" s="310">
        <v>-107</v>
      </c>
      <c r="CG224" s="311">
        <v>-87</v>
      </c>
      <c r="CH224" s="862"/>
      <c r="CI224" s="862"/>
      <c r="CK224" s="11"/>
      <c r="CO224" s="11"/>
      <c r="CS224" s="11"/>
      <c r="CW224" s="11"/>
      <c r="DA224" s="11"/>
    </row>
    <row r="225" spans="1:105" hidden="1" outlineLevel="1">
      <c r="A225" s="393" t="s">
        <v>71</v>
      </c>
      <c r="B225" s="288">
        <v>0</v>
      </c>
      <c r="C225" s="289">
        <v>3</v>
      </c>
      <c r="D225" s="298">
        <v>0</v>
      </c>
      <c r="E225" s="299">
        <v>0</v>
      </c>
      <c r="F225" s="300">
        <v>0</v>
      </c>
      <c r="G225" s="301">
        <v>2</v>
      </c>
      <c r="H225" s="301">
        <v>0</v>
      </c>
      <c r="I225" s="302">
        <v>0</v>
      </c>
      <c r="J225" s="298">
        <v>0</v>
      </c>
      <c r="K225" s="301">
        <v>1</v>
      </c>
      <c r="L225" s="301">
        <v>0</v>
      </c>
      <c r="M225" s="298">
        <v>0</v>
      </c>
      <c r="N225" s="300">
        <v>0</v>
      </c>
      <c r="O225" s="301">
        <v>0</v>
      </c>
      <c r="P225" s="301">
        <v>0</v>
      </c>
      <c r="Q225" s="302">
        <v>1</v>
      </c>
      <c r="R225" s="301">
        <v>0</v>
      </c>
      <c r="S225" s="301">
        <v>0</v>
      </c>
      <c r="T225" s="301">
        <v>1</v>
      </c>
      <c r="U225" s="301">
        <v>0</v>
      </c>
      <c r="V225" s="300">
        <v>0</v>
      </c>
      <c r="W225" s="301">
        <v>1</v>
      </c>
      <c r="X225" s="301">
        <v>0</v>
      </c>
      <c r="Y225" s="302">
        <v>1</v>
      </c>
      <c r="Z225" s="301">
        <v>3</v>
      </c>
      <c r="AA225" s="301">
        <v>4</v>
      </c>
      <c r="AB225" s="301">
        <v>4</v>
      </c>
      <c r="AC225" s="301">
        <v>3</v>
      </c>
      <c r="AD225" s="300">
        <v>0</v>
      </c>
      <c r="AE225" s="301">
        <v>2</v>
      </c>
      <c r="AF225" s="301">
        <v>0</v>
      </c>
      <c r="AG225" s="302">
        <v>0</v>
      </c>
      <c r="AH225" s="301">
        <v>0</v>
      </c>
      <c r="AI225" s="301">
        <v>0</v>
      </c>
      <c r="AJ225" s="301">
        <v>0</v>
      </c>
      <c r="AK225" s="301">
        <v>1</v>
      </c>
      <c r="AL225" s="300">
        <v>0</v>
      </c>
      <c r="AM225" s="301">
        <v>0</v>
      </c>
      <c r="AN225" s="301">
        <v>0</v>
      </c>
      <c r="AO225" s="302">
        <v>1</v>
      </c>
      <c r="AP225" s="301">
        <v>0</v>
      </c>
      <c r="AQ225" s="301">
        <v>0</v>
      </c>
      <c r="AR225" s="301">
        <v>0</v>
      </c>
      <c r="AS225" s="301">
        <v>0</v>
      </c>
      <c r="AT225" s="300">
        <v>0</v>
      </c>
      <c r="AU225" s="301">
        <v>0</v>
      </c>
      <c r="AV225" s="301">
        <v>0</v>
      </c>
      <c r="AW225" s="302">
        <v>2</v>
      </c>
      <c r="AX225" s="301">
        <v>0</v>
      </c>
      <c r="AY225" s="301">
        <v>0</v>
      </c>
      <c r="AZ225" s="301">
        <v>1</v>
      </c>
      <c r="BA225" s="301">
        <v>1</v>
      </c>
      <c r="BB225" s="300">
        <v>0</v>
      </c>
      <c r="BC225" s="301">
        <v>0</v>
      </c>
      <c r="BD225" s="301">
        <v>0</v>
      </c>
      <c r="BE225" s="302"/>
      <c r="BF225" s="301"/>
      <c r="BG225" s="301"/>
      <c r="BH225" s="301"/>
      <c r="BI225" s="301"/>
      <c r="BJ225" s="300"/>
      <c r="BK225" s="301"/>
      <c r="BL225" s="301"/>
      <c r="BM225" s="302"/>
      <c r="BN225" s="301"/>
      <c r="BO225" s="301"/>
      <c r="BP225" s="301"/>
      <c r="BQ225" s="301"/>
      <c r="BR225" s="300"/>
      <c r="BS225" s="301"/>
      <c r="BT225" s="301"/>
      <c r="BU225" s="302"/>
      <c r="BV225" s="301"/>
      <c r="BW225" s="301"/>
      <c r="BX225" s="301"/>
      <c r="BY225" s="301"/>
      <c r="BZ225" s="300"/>
      <c r="CA225" s="301"/>
      <c r="CB225" s="301"/>
      <c r="CC225" s="302"/>
      <c r="CD225" s="301"/>
      <c r="CE225" s="301"/>
      <c r="CF225" s="301"/>
      <c r="CG225" s="302"/>
      <c r="CH225" s="862"/>
      <c r="CI225" s="862"/>
      <c r="CK225" s="11"/>
      <c r="CO225" s="11"/>
      <c r="CS225" s="11"/>
      <c r="CW225" s="11"/>
      <c r="DA225" s="11"/>
    </row>
    <row r="226" spans="1:105" hidden="1" outlineLevel="1">
      <c r="A226" s="393" t="s">
        <v>6</v>
      </c>
      <c r="B226" s="297">
        <v>-36</v>
      </c>
      <c r="C226" s="298">
        <v>-54</v>
      </c>
      <c r="D226" s="298">
        <v>-45</v>
      </c>
      <c r="E226" s="299">
        <v>-63</v>
      </c>
      <c r="F226" s="300">
        <v>-48</v>
      </c>
      <c r="G226" s="301">
        <v>-54</v>
      </c>
      <c r="H226" s="301">
        <v>-45</v>
      </c>
      <c r="I226" s="302">
        <v>-32</v>
      </c>
      <c r="J226" s="298">
        <v>-59</v>
      </c>
      <c r="K226" s="301">
        <v>-52</v>
      </c>
      <c r="L226" s="301">
        <v>-47</v>
      </c>
      <c r="M226" s="298">
        <v>-8</v>
      </c>
      <c r="N226" s="300">
        <v>-5</v>
      </c>
      <c r="O226" s="301">
        <v>1</v>
      </c>
      <c r="P226" s="301">
        <v>9</v>
      </c>
      <c r="Q226" s="302">
        <v>34</v>
      </c>
      <c r="R226" s="301">
        <v>0</v>
      </c>
      <c r="S226" s="301">
        <v>2</v>
      </c>
      <c r="T226" s="301">
        <v>3</v>
      </c>
      <c r="U226" s="301">
        <v>52</v>
      </c>
      <c r="V226" s="300">
        <v>33</v>
      </c>
      <c r="W226" s="301">
        <v>44</v>
      </c>
      <c r="X226" s="301">
        <v>27</v>
      </c>
      <c r="Y226" s="302">
        <v>25</v>
      </c>
      <c r="Z226" s="301">
        <v>35</v>
      </c>
      <c r="AA226" s="301">
        <v>33</v>
      </c>
      <c r="AB226" s="301">
        <v>34</v>
      </c>
      <c r="AC226" s="301">
        <v>25</v>
      </c>
      <c r="AD226" s="300">
        <v>-21</v>
      </c>
      <c r="AE226" s="301">
        <v>-2</v>
      </c>
      <c r="AF226" s="301">
        <v>-128</v>
      </c>
      <c r="AG226" s="302">
        <v>-155</v>
      </c>
      <c r="AH226" s="301">
        <v>-160</v>
      </c>
      <c r="AI226" s="301">
        <v>-167</v>
      </c>
      <c r="AJ226" s="301">
        <v>-186</v>
      </c>
      <c r="AK226" s="301">
        <v>-167</v>
      </c>
      <c r="AL226" s="300">
        <v>-165</v>
      </c>
      <c r="AM226" s="301">
        <v>-190</v>
      </c>
      <c r="AN226" s="301">
        <v>-316</v>
      </c>
      <c r="AO226" s="302">
        <v>-363</v>
      </c>
      <c r="AP226" s="301">
        <v>-378</v>
      </c>
      <c r="AQ226" s="301">
        <v>-394</v>
      </c>
      <c r="AR226" s="301">
        <v>-454</v>
      </c>
      <c r="AS226" s="301">
        <v>-434</v>
      </c>
      <c r="AT226" s="300">
        <v>-423</v>
      </c>
      <c r="AU226" s="301">
        <v>-382</v>
      </c>
      <c r="AV226" s="301">
        <v>-318</v>
      </c>
      <c r="AW226" s="302">
        <v>-279</v>
      </c>
      <c r="AX226" s="301">
        <v>-235</v>
      </c>
      <c r="AY226" s="301">
        <v>-199</v>
      </c>
      <c r="AZ226" s="301">
        <v>-167</v>
      </c>
      <c r="BA226" s="301">
        <v>-121</v>
      </c>
      <c r="BB226" s="300">
        <v>-107</v>
      </c>
      <c r="BC226" s="301">
        <v>-97</v>
      </c>
      <c r="BD226" s="301">
        <v>-102</v>
      </c>
      <c r="BE226" s="302">
        <v>-80</v>
      </c>
      <c r="BF226" s="301"/>
      <c r="BG226" s="301"/>
      <c r="BH226" s="301"/>
      <c r="BI226" s="301"/>
      <c r="BJ226" s="300"/>
      <c r="BK226" s="301"/>
      <c r="BL226" s="301"/>
      <c r="BM226" s="302"/>
      <c r="BN226" s="301"/>
      <c r="BO226" s="301"/>
      <c r="BP226" s="301"/>
      <c r="BQ226" s="301"/>
      <c r="BR226" s="300"/>
      <c r="BS226" s="301"/>
      <c r="BT226" s="301"/>
      <c r="BU226" s="302"/>
      <c r="BV226" s="301"/>
      <c r="BW226" s="301"/>
      <c r="BX226" s="301"/>
      <c r="BY226" s="301"/>
      <c r="BZ226" s="300"/>
      <c r="CA226" s="301"/>
      <c r="CB226" s="301"/>
      <c r="CC226" s="302"/>
      <c r="CD226" s="301"/>
      <c r="CE226" s="301"/>
      <c r="CF226" s="301"/>
      <c r="CG226" s="302"/>
      <c r="CH226" s="862"/>
      <c r="CI226" s="862"/>
      <c r="CK226" s="11"/>
      <c r="CO226" s="11"/>
      <c r="CS226" s="11"/>
      <c r="CW226" s="11"/>
      <c r="DA226" s="11"/>
    </row>
    <row r="227" spans="1:105" hidden="1" outlineLevel="1">
      <c r="A227" s="393" t="s">
        <v>7</v>
      </c>
      <c r="B227" s="297">
        <v>8</v>
      </c>
      <c r="C227" s="298">
        <v>14</v>
      </c>
      <c r="D227" s="298">
        <v>-38</v>
      </c>
      <c r="E227" s="299">
        <v>17</v>
      </c>
      <c r="F227" s="300">
        <v>43</v>
      </c>
      <c r="G227" s="301">
        <v>2</v>
      </c>
      <c r="H227" s="301">
        <v>-31</v>
      </c>
      <c r="I227" s="302">
        <v>-6</v>
      </c>
      <c r="J227" s="298">
        <v>1</v>
      </c>
      <c r="K227" s="301">
        <v>9</v>
      </c>
      <c r="L227" s="301">
        <v>-64</v>
      </c>
      <c r="M227" s="298">
        <v>33</v>
      </c>
      <c r="N227" s="300">
        <v>17</v>
      </c>
      <c r="O227" s="301">
        <v>7</v>
      </c>
      <c r="P227" s="301">
        <v>2</v>
      </c>
      <c r="Q227" s="302">
        <v>7</v>
      </c>
      <c r="R227" s="301">
        <v>-27</v>
      </c>
      <c r="S227" s="301">
        <v>-17</v>
      </c>
      <c r="T227" s="301">
        <v>-7</v>
      </c>
      <c r="U227" s="301">
        <v>-8</v>
      </c>
      <c r="V227" s="300">
        <v>-19</v>
      </c>
      <c r="W227" s="301">
        <v>-1</v>
      </c>
      <c r="X227" s="301">
        <v>-8</v>
      </c>
      <c r="Y227" s="302">
        <v>-17</v>
      </c>
      <c r="Z227" s="301">
        <v>-4</v>
      </c>
      <c r="AA227" s="301">
        <v>5</v>
      </c>
      <c r="AB227" s="301">
        <v>-5</v>
      </c>
      <c r="AC227" s="301">
        <v>2</v>
      </c>
      <c r="AD227" s="300">
        <v>8</v>
      </c>
      <c r="AE227" s="301">
        <v>-5</v>
      </c>
      <c r="AF227" s="301">
        <v>-19</v>
      </c>
      <c r="AG227" s="302">
        <v>-5</v>
      </c>
      <c r="AH227" s="301">
        <v>-2</v>
      </c>
      <c r="AI227" s="301">
        <v>-9</v>
      </c>
      <c r="AJ227" s="301">
        <v>-10</v>
      </c>
      <c r="AK227" s="301">
        <v>-12</v>
      </c>
      <c r="AL227" s="300">
        <v>-3</v>
      </c>
      <c r="AM227" s="301">
        <v>-4</v>
      </c>
      <c r="AN227" s="301">
        <v>-2</v>
      </c>
      <c r="AO227" s="302">
        <v>-17</v>
      </c>
      <c r="AP227" s="301">
        <v>-7</v>
      </c>
      <c r="AQ227" s="301">
        <v>-17</v>
      </c>
      <c r="AR227" s="301">
        <v>-1</v>
      </c>
      <c r="AS227" s="301">
        <v>-18</v>
      </c>
      <c r="AT227" s="300">
        <v>9</v>
      </c>
      <c r="AU227" s="301">
        <v>0</v>
      </c>
      <c r="AV227" s="301">
        <v>-23</v>
      </c>
      <c r="AW227" s="302">
        <v>-19</v>
      </c>
      <c r="AX227" s="301">
        <v>-19</v>
      </c>
      <c r="AY227" s="301">
        <v>-31</v>
      </c>
      <c r="AZ227" s="301">
        <v>2</v>
      </c>
      <c r="BA227" s="301">
        <v>-14</v>
      </c>
      <c r="BB227" s="300">
        <v>-9</v>
      </c>
      <c r="BC227" s="301">
        <v>3</v>
      </c>
      <c r="BD227" s="301">
        <v>1</v>
      </c>
      <c r="BE227" s="302">
        <v>-6</v>
      </c>
      <c r="BF227" s="301"/>
      <c r="BG227" s="301"/>
      <c r="BH227" s="301"/>
      <c r="BI227" s="301"/>
      <c r="BJ227" s="300"/>
      <c r="BK227" s="301"/>
      <c r="BL227" s="301"/>
      <c r="BM227" s="302"/>
      <c r="BN227" s="301"/>
      <c r="BO227" s="301"/>
      <c r="BP227" s="301"/>
      <c r="BQ227" s="301"/>
      <c r="BR227" s="300"/>
      <c r="BS227" s="301"/>
      <c r="BT227" s="301"/>
      <c r="BU227" s="302"/>
      <c r="BV227" s="301"/>
      <c r="BW227" s="301"/>
      <c r="BX227" s="301"/>
      <c r="BY227" s="301"/>
      <c r="BZ227" s="300"/>
      <c r="CA227" s="301"/>
      <c r="CB227" s="301"/>
      <c r="CC227" s="302"/>
      <c r="CD227" s="301"/>
      <c r="CE227" s="301"/>
      <c r="CF227" s="301"/>
      <c r="CG227" s="302"/>
      <c r="CH227" s="862"/>
      <c r="CI227" s="862"/>
      <c r="CK227" s="11"/>
      <c r="CO227" s="11"/>
      <c r="CS227" s="11"/>
      <c r="CW227" s="11"/>
      <c r="DA227" s="11"/>
    </row>
    <row r="228" spans="1:105" hidden="1" outlineLevel="1">
      <c r="A228" s="394" t="s">
        <v>98</v>
      </c>
      <c r="B228" s="306">
        <v>3</v>
      </c>
      <c r="C228" s="307">
        <v>3</v>
      </c>
      <c r="D228" s="307">
        <v>2</v>
      </c>
      <c r="E228" s="308">
        <v>3</v>
      </c>
      <c r="F228" s="309">
        <v>4</v>
      </c>
      <c r="G228" s="310">
        <v>4</v>
      </c>
      <c r="H228" s="310">
        <v>4</v>
      </c>
      <c r="I228" s="311">
        <v>4</v>
      </c>
      <c r="J228" s="307">
        <v>4</v>
      </c>
      <c r="K228" s="310">
        <v>6</v>
      </c>
      <c r="L228" s="310">
        <v>3</v>
      </c>
      <c r="M228" s="307">
        <v>18</v>
      </c>
      <c r="N228" s="309">
        <v>6</v>
      </c>
      <c r="O228" s="310">
        <v>6</v>
      </c>
      <c r="P228" s="310">
        <v>4</v>
      </c>
      <c r="Q228" s="311">
        <v>6</v>
      </c>
      <c r="R228" s="310">
        <v>10</v>
      </c>
      <c r="S228" s="310">
        <v>15</v>
      </c>
      <c r="T228" s="310">
        <v>16</v>
      </c>
      <c r="U228" s="310">
        <v>25</v>
      </c>
      <c r="V228" s="309">
        <v>21</v>
      </c>
      <c r="W228" s="310">
        <v>22</v>
      </c>
      <c r="X228" s="310">
        <v>21</v>
      </c>
      <c r="Y228" s="311">
        <v>25</v>
      </c>
      <c r="Z228" s="310">
        <v>0</v>
      </c>
      <c r="AA228" s="310">
        <v>0</v>
      </c>
      <c r="AB228" s="310">
        <v>0</v>
      </c>
      <c r="AC228" s="310">
        <v>0</v>
      </c>
      <c r="AD228" s="309">
        <v>0</v>
      </c>
      <c r="AE228" s="310">
        <v>32</v>
      </c>
      <c r="AF228" s="310">
        <v>0</v>
      </c>
      <c r="AG228" s="311">
        <v>0</v>
      </c>
      <c r="AH228" s="310">
        <v>0</v>
      </c>
      <c r="AI228" s="310">
        <v>7</v>
      </c>
      <c r="AJ228" s="310">
        <v>-3</v>
      </c>
      <c r="AK228" s="310">
        <v>0</v>
      </c>
      <c r="AL228" s="309">
        <v>0</v>
      </c>
      <c r="AM228" s="310">
        <v>0</v>
      </c>
      <c r="AN228" s="310">
        <v>0</v>
      </c>
      <c r="AO228" s="311">
        <v>1</v>
      </c>
      <c r="AP228" s="310">
        <v>0</v>
      </c>
      <c r="AQ228" s="310">
        <v>0</v>
      </c>
      <c r="AR228" s="310">
        <v>0</v>
      </c>
      <c r="AS228" s="310">
        <v>0</v>
      </c>
      <c r="AT228" s="309">
        <v>0</v>
      </c>
      <c r="AU228" s="310">
        <v>0</v>
      </c>
      <c r="AV228" s="310">
        <v>1</v>
      </c>
      <c r="AW228" s="311">
        <v>2</v>
      </c>
      <c r="AX228" s="310">
        <v>0</v>
      </c>
      <c r="AY228" s="310">
        <v>0</v>
      </c>
      <c r="AZ228" s="310">
        <v>0</v>
      </c>
      <c r="BA228" s="310">
        <v>2</v>
      </c>
      <c r="BB228" s="309">
        <v>0</v>
      </c>
      <c r="BC228" s="310"/>
      <c r="BD228" s="310"/>
      <c r="BE228" s="311"/>
      <c r="BF228" s="310"/>
      <c r="BG228" s="310"/>
      <c r="BH228" s="310"/>
      <c r="BI228" s="310"/>
      <c r="BJ228" s="309"/>
      <c r="BK228" s="310"/>
      <c r="BL228" s="310"/>
      <c r="BM228" s="311"/>
      <c r="BN228" s="310"/>
      <c r="BO228" s="310"/>
      <c r="BP228" s="310"/>
      <c r="BQ228" s="310"/>
      <c r="BR228" s="309"/>
      <c r="BS228" s="310"/>
      <c r="BT228" s="310"/>
      <c r="BU228" s="311"/>
      <c r="BV228" s="310"/>
      <c r="BW228" s="310"/>
      <c r="BX228" s="310"/>
      <c r="BY228" s="310"/>
      <c r="BZ228" s="309"/>
      <c r="CA228" s="310"/>
      <c r="CB228" s="310"/>
      <c r="CC228" s="311"/>
      <c r="CD228" s="310"/>
      <c r="CE228" s="310"/>
      <c r="CF228" s="310"/>
      <c r="CG228" s="311"/>
      <c r="CH228" s="862"/>
      <c r="CI228" s="862"/>
      <c r="CK228" s="11"/>
      <c r="CO228" s="11"/>
      <c r="CS228" s="11"/>
      <c r="CW228" s="11"/>
      <c r="DA228" s="11"/>
    </row>
    <row r="229" spans="1:105" hidden="1" outlineLevel="1">
      <c r="A229" s="392" t="s">
        <v>40</v>
      </c>
      <c r="B229" s="312">
        <v>393</v>
      </c>
      <c r="C229" s="313">
        <v>423</v>
      </c>
      <c r="D229" s="313">
        <v>276</v>
      </c>
      <c r="E229" s="314">
        <v>167</v>
      </c>
      <c r="F229" s="312">
        <v>247</v>
      </c>
      <c r="G229" s="313">
        <v>202</v>
      </c>
      <c r="H229" s="313">
        <v>154</v>
      </c>
      <c r="I229" s="314">
        <v>299</v>
      </c>
      <c r="J229" s="313">
        <v>286</v>
      </c>
      <c r="K229" s="313">
        <v>304</v>
      </c>
      <c r="L229" s="313">
        <v>142</v>
      </c>
      <c r="M229" s="313">
        <v>285</v>
      </c>
      <c r="N229" s="312">
        <v>315</v>
      </c>
      <c r="O229" s="313">
        <v>346</v>
      </c>
      <c r="P229" s="313">
        <v>249</v>
      </c>
      <c r="Q229" s="314">
        <v>410</v>
      </c>
      <c r="R229" s="313">
        <v>380</v>
      </c>
      <c r="S229" s="313">
        <v>472</v>
      </c>
      <c r="T229" s="313">
        <v>458</v>
      </c>
      <c r="U229" s="313">
        <v>645</v>
      </c>
      <c r="V229" s="312">
        <v>647</v>
      </c>
      <c r="W229" s="313">
        <v>748</v>
      </c>
      <c r="X229" s="313">
        <v>659</v>
      </c>
      <c r="Y229" s="314">
        <v>786</v>
      </c>
      <c r="Z229" s="313">
        <v>803</v>
      </c>
      <c r="AA229" s="313">
        <v>764</v>
      </c>
      <c r="AB229" s="313">
        <v>665</v>
      </c>
      <c r="AC229" s="313">
        <v>838</v>
      </c>
      <c r="AD229" s="312">
        <v>735</v>
      </c>
      <c r="AE229" s="313">
        <v>984</v>
      </c>
      <c r="AF229" s="313">
        <v>846</v>
      </c>
      <c r="AG229" s="314">
        <v>955</v>
      </c>
      <c r="AH229" s="313">
        <v>881</v>
      </c>
      <c r="AI229" s="313">
        <v>943</v>
      </c>
      <c r="AJ229" s="313">
        <v>867</v>
      </c>
      <c r="AK229" s="313">
        <v>946</v>
      </c>
      <c r="AL229" s="312">
        <v>557</v>
      </c>
      <c r="AM229" s="313">
        <v>868</v>
      </c>
      <c r="AN229" s="313">
        <v>965</v>
      </c>
      <c r="AO229" s="314">
        <v>1022</v>
      </c>
      <c r="AP229" s="313">
        <v>943</v>
      </c>
      <c r="AQ229" s="313">
        <v>1130</v>
      </c>
      <c r="AR229" s="313">
        <v>1245</v>
      </c>
      <c r="AS229" s="313">
        <v>1371</v>
      </c>
      <c r="AT229" s="312">
        <v>1049</v>
      </c>
      <c r="AU229" s="313">
        <v>1310</v>
      </c>
      <c r="AV229" s="313">
        <v>1287</v>
      </c>
      <c r="AW229" s="314">
        <v>1054</v>
      </c>
      <c r="AX229" s="313">
        <v>912</v>
      </c>
      <c r="AY229" s="313">
        <v>1074</v>
      </c>
      <c r="AZ229" s="313">
        <v>1241</v>
      </c>
      <c r="BA229" s="313">
        <v>1254</v>
      </c>
      <c r="BB229" s="312">
        <v>956</v>
      </c>
      <c r="BC229" s="313">
        <v>1212</v>
      </c>
      <c r="BD229" s="313">
        <v>1368</v>
      </c>
      <c r="BE229" s="314">
        <v>1377</v>
      </c>
      <c r="BF229" s="313">
        <v>1231</v>
      </c>
      <c r="BG229" s="313">
        <v>1502</v>
      </c>
      <c r="BH229" s="313">
        <v>1851</v>
      </c>
      <c r="BI229" s="313">
        <v>1798</v>
      </c>
      <c r="BJ229" s="312">
        <v>1363</v>
      </c>
      <c r="BK229" s="313">
        <v>1603</v>
      </c>
      <c r="BL229" s="313">
        <v>1800</v>
      </c>
      <c r="BM229" s="314">
        <v>2097</v>
      </c>
      <c r="BN229" s="313">
        <v>2032</v>
      </c>
      <c r="BO229" s="313">
        <v>2200</v>
      </c>
      <c r="BP229" s="313">
        <v>2081</v>
      </c>
      <c r="BQ229" s="313">
        <v>2382</v>
      </c>
      <c r="BR229" s="312">
        <v>2477</v>
      </c>
      <c r="BS229" s="313">
        <v>3215</v>
      </c>
      <c r="BT229" s="313">
        <v>2708</v>
      </c>
      <c r="BU229" s="314">
        <v>2134</v>
      </c>
      <c r="BV229" s="313">
        <v>3026</v>
      </c>
      <c r="BW229" s="313">
        <v>3354</v>
      </c>
      <c r="BX229" s="313">
        <v>3224</v>
      </c>
      <c r="BY229" s="313">
        <v>3508</v>
      </c>
      <c r="BZ229" s="312">
        <v>1794</v>
      </c>
      <c r="CA229" s="313">
        <v>1943</v>
      </c>
      <c r="CB229" s="313">
        <v>2210</v>
      </c>
      <c r="CC229" s="314">
        <v>2324</v>
      </c>
      <c r="CD229" s="313">
        <v>2497</v>
      </c>
      <c r="CE229" s="313">
        <v>3403</v>
      </c>
      <c r="CF229" s="313">
        <v>3675</v>
      </c>
      <c r="CG229" s="314">
        <v>3920</v>
      </c>
      <c r="CH229" s="864"/>
      <c r="CI229" s="864"/>
      <c r="CK229" s="11"/>
      <c r="CO229" s="11"/>
      <c r="CS229" s="11"/>
      <c r="CW229" s="11"/>
      <c r="DA229" s="11"/>
    </row>
    <row r="230" spans="1:105" hidden="1" outlineLevel="1">
      <c r="A230" s="296" t="s">
        <v>41</v>
      </c>
      <c r="B230" s="330">
        <v>0.1</v>
      </c>
      <c r="C230" s="331">
        <v>0.10081029551954242</v>
      </c>
      <c r="D230" s="331">
        <v>7.3287307488050984E-2</v>
      </c>
      <c r="E230" s="332">
        <v>4.151130996768581E-2</v>
      </c>
      <c r="F230" s="330">
        <v>6.9636312376656323E-2</v>
      </c>
      <c r="G230" s="331">
        <v>5.1074589127686476E-2</v>
      </c>
      <c r="H230" s="331">
        <v>4.4278320874065552E-2</v>
      </c>
      <c r="I230" s="332">
        <v>7.3827160493827163E-2</v>
      </c>
      <c r="J230" s="331">
        <v>7.4595722483046425E-2</v>
      </c>
      <c r="K230" s="331">
        <v>7.5247524752475245E-2</v>
      </c>
      <c r="L230" s="331">
        <v>3.7625861155272923E-2</v>
      </c>
      <c r="M230" s="331">
        <v>6.5381968341362701E-2</v>
      </c>
      <c r="N230" s="330">
        <v>7.3495100326644885E-2</v>
      </c>
      <c r="O230" s="331">
        <v>7.450473729543497E-2</v>
      </c>
      <c r="P230" s="331">
        <v>5.388444059727332E-2</v>
      </c>
      <c r="Q230" s="332">
        <v>7.6563958916900099E-2</v>
      </c>
      <c r="R230" s="331">
        <v>7.8691240422447711E-2</v>
      </c>
      <c r="S230" s="331">
        <v>9.1084523350057886E-2</v>
      </c>
      <c r="T230" s="331">
        <v>8.8639442616605377E-2</v>
      </c>
      <c r="U230" s="331">
        <v>0.11244769874476987</v>
      </c>
      <c r="V230" s="330">
        <v>0.11496090973702915</v>
      </c>
      <c r="W230" s="331">
        <v>0.12345271496946691</v>
      </c>
      <c r="X230" s="331">
        <v>0.10831689677843524</v>
      </c>
      <c r="Y230" s="332">
        <v>0.11761185096513542</v>
      </c>
      <c r="Z230" s="331">
        <v>0.13307921776599271</v>
      </c>
      <c r="AA230" s="331">
        <v>0.12050473186119874</v>
      </c>
      <c r="AB230" s="331">
        <v>0.11189634864546526</v>
      </c>
      <c r="AC230" s="331">
        <v>0.12316284538506761</v>
      </c>
      <c r="AD230" s="330">
        <v>0.11473618482672494</v>
      </c>
      <c r="AE230" s="331">
        <v>0.13336947682298725</v>
      </c>
      <c r="AF230" s="331">
        <v>0.1085589631720775</v>
      </c>
      <c r="AG230" s="332">
        <v>0.11295091661738617</v>
      </c>
      <c r="AH230" s="331">
        <v>0.10865811544153922</v>
      </c>
      <c r="AI230" s="331">
        <v>0.1086906408483172</v>
      </c>
      <c r="AJ230" s="331">
        <v>0.10689187523116755</v>
      </c>
      <c r="AK230" s="331">
        <v>0.10695308083663087</v>
      </c>
      <c r="AL230" s="330">
        <v>7.1861695265127076E-2</v>
      </c>
      <c r="AM230" s="331">
        <v>0.10070773871678849</v>
      </c>
      <c r="AN230" s="331">
        <v>0.10313134551672544</v>
      </c>
      <c r="AO230" s="332">
        <v>9.7268487674883414E-2</v>
      </c>
      <c r="AP230" s="331">
        <v>8.9664352952362844E-2</v>
      </c>
      <c r="AQ230" s="331">
        <v>9.9349393353261831E-2</v>
      </c>
      <c r="AR230" s="331">
        <v>0.10555320050869012</v>
      </c>
      <c r="AS230" s="331">
        <v>0.10676738571762324</v>
      </c>
      <c r="AT230" s="330">
        <v>8.6687050656970494E-2</v>
      </c>
      <c r="AU230" s="331">
        <v>0.10170807453416149</v>
      </c>
      <c r="AV230" s="331">
        <v>9.8688750862663904E-2</v>
      </c>
      <c r="AW230" s="332">
        <v>8.0353739422123968E-2</v>
      </c>
      <c r="AX230" s="331">
        <v>7.8384185646755478E-2</v>
      </c>
      <c r="AY230" s="331">
        <v>8.8723667905824033E-2</v>
      </c>
      <c r="AZ230" s="331">
        <v>0.1045228670091805</v>
      </c>
      <c r="BA230" s="331">
        <v>0.10494602058749686</v>
      </c>
      <c r="BB230" s="330">
        <v>9.1923076923076927E-2</v>
      </c>
      <c r="BC230" s="331">
        <v>0.10871905274488698</v>
      </c>
      <c r="BD230" s="331">
        <v>0.11795137092602173</v>
      </c>
      <c r="BE230" s="332">
        <v>0.1200209186786368</v>
      </c>
      <c r="BF230" s="331">
        <v>0.1282959874934862</v>
      </c>
      <c r="BG230" s="331">
        <v>0.14063670411985019</v>
      </c>
      <c r="BH230" s="331">
        <v>0.16344370860927152</v>
      </c>
      <c r="BI230" s="331">
        <v>0.15510697032436163</v>
      </c>
      <c r="BJ230" s="330">
        <v>0.15127635960044394</v>
      </c>
      <c r="BK230" s="331">
        <v>0.15210171743049625</v>
      </c>
      <c r="BL230" s="331">
        <v>0.16863406408094436</v>
      </c>
      <c r="BM230" s="332">
        <v>0.17501251877816726</v>
      </c>
      <c r="BN230" s="331">
        <v>0.17007030465349848</v>
      </c>
      <c r="BO230" s="331">
        <v>0.17679202828672452</v>
      </c>
      <c r="BP230" s="331">
        <v>0.16597543467857712</v>
      </c>
      <c r="BQ230" s="331">
        <v>0.17537917832425268</v>
      </c>
      <c r="BR230" s="330">
        <v>0.18498879761015682</v>
      </c>
      <c r="BS230" s="331">
        <v>0.20112605567719738</v>
      </c>
      <c r="BT230" s="331">
        <v>0.16481041932931653</v>
      </c>
      <c r="BU230" s="332">
        <v>0.12160237050544191</v>
      </c>
      <c r="BV230" s="331">
        <v>0.17673169022310478</v>
      </c>
      <c r="BW230" s="331">
        <v>0.17761067570429995</v>
      </c>
      <c r="BX230" s="331">
        <v>0.17483731019522777</v>
      </c>
      <c r="BY230" s="331">
        <v>0.17779129288936191</v>
      </c>
      <c r="BZ230" s="330">
        <v>0.1082222356276769</v>
      </c>
      <c r="CA230" s="331">
        <v>0.12027236149798824</v>
      </c>
      <c r="CB230" s="331">
        <v>0.14647401908801697</v>
      </c>
      <c r="CC230" s="332">
        <v>0.14577844686990341</v>
      </c>
      <c r="CD230" s="331">
        <v>0.16319194823867722</v>
      </c>
      <c r="CE230" s="331">
        <v>0.19523809523809524</v>
      </c>
      <c r="CF230" s="331">
        <v>0.20712393620019162</v>
      </c>
      <c r="CG230" s="332">
        <v>0.20205144064738931</v>
      </c>
      <c r="CH230" s="868"/>
      <c r="CI230" s="868"/>
      <c r="CK230" s="11"/>
      <c r="CO230" s="11"/>
      <c r="CS230" s="11"/>
      <c r="CW230" s="11"/>
      <c r="DA230" s="11"/>
    </row>
    <row r="231" spans="1:105" hidden="1" outlineLevel="1">
      <c r="A231" s="296"/>
      <c r="B231" s="288"/>
      <c r="C231" s="289"/>
      <c r="D231" s="298"/>
      <c r="E231" s="299"/>
      <c r="F231" s="300"/>
      <c r="G231" s="301"/>
      <c r="H231" s="301"/>
      <c r="I231" s="302"/>
      <c r="J231" s="298"/>
      <c r="K231" s="301"/>
      <c r="L231" s="301"/>
      <c r="M231" s="298"/>
      <c r="N231" s="300"/>
      <c r="O231" s="301"/>
      <c r="P231" s="301"/>
      <c r="Q231" s="302"/>
      <c r="R231" s="301"/>
      <c r="S231" s="301"/>
      <c r="T231" s="301"/>
      <c r="U231" s="301"/>
      <c r="V231" s="300"/>
      <c r="W231" s="301"/>
      <c r="X231" s="301"/>
      <c r="Y231" s="302"/>
      <c r="Z231" s="301"/>
      <c r="AA231" s="301"/>
      <c r="AB231" s="301"/>
      <c r="AC231" s="301"/>
      <c r="AD231" s="300"/>
      <c r="AE231" s="301"/>
      <c r="AF231" s="301"/>
      <c r="AG231" s="302"/>
      <c r="AH231" s="301"/>
      <c r="AI231" s="301"/>
      <c r="AJ231" s="301"/>
      <c r="AK231" s="301"/>
      <c r="AL231" s="300"/>
      <c r="AM231" s="301"/>
      <c r="AN231" s="301"/>
      <c r="AO231" s="302"/>
      <c r="AP231" s="301"/>
      <c r="AQ231" s="301"/>
      <c r="AR231" s="301"/>
      <c r="AS231" s="301"/>
      <c r="AT231" s="300"/>
      <c r="AU231" s="301"/>
      <c r="AV231" s="301"/>
      <c r="AW231" s="302"/>
      <c r="AX231" s="301"/>
      <c r="AY231" s="301"/>
      <c r="AZ231" s="301"/>
      <c r="BA231" s="301"/>
      <c r="BB231" s="300"/>
      <c r="BC231" s="301"/>
      <c r="BD231" s="301"/>
      <c r="BE231" s="302"/>
      <c r="BF231" s="301"/>
      <c r="BG231" s="301"/>
      <c r="BH231" s="301"/>
      <c r="BI231" s="301"/>
      <c r="BJ231" s="300"/>
      <c r="BK231" s="301"/>
      <c r="BL231" s="301"/>
      <c r="BM231" s="302"/>
      <c r="BN231" s="301"/>
      <c r="BO231" s="301"/>
      <c r="BP231" s="301"/>
      <c r="BQ231" s="301"/>
      <c r="BR231" s="300"/>
      <c r="BS231" s="301"/>
      <c r="BT231" s="301"/>
      <c r="BU231" s="302"/>
      <c r="BV231" s="301"/>
      <c r="BW231" s="301"/>
      <c r="BX231" s="301"/>
      <c r="BY231" s="331"/>
      <c r="BZ231" s="330"/>
      <c r="CA231" s="331"/>
      <c r="CB231" s="331"/>
      <c r="CC231" s="332"/>
      <c r="CD231" s="331"/>
      <c r="CE231" s="301"/>
      <c r="CF231" s="301"/>
      <c r="CG231" s="302"/>
      <c r="CH231" s="868"/>
      <c r="CI231" s="862"/>
      <c r="CK231" s="11"/>
      <c r="CO231" s="11"/>
      <c r="CS231" s="11"/>
      <c r="CW231" s="11"/>
      <c r="DA231" s="11"/>
    </row>
    <row r="232" spans="1:105" hidden="1" outlineLevel="1">
      <c r="A232" s="393" t="s">
        <v>42</v>
      </c>
      <c r="B232" s="297">
        <v>-130</v>
      </c>
      <c r="C232" s="298">
        <v>-217</v>
      </c>
      <c r="D232" s="298">
        <v>-132</v>
      </c>
      <c r="E232" s="299">
        <v>-84</v>
      </c>
      <c r="F232" s="297">
        <v>-96</v>
      </c>
      <c r="G232" s="298">
        <v>-98</v>
      </c>
      <c r="H232" s="298">
        <v>-78</v>
      </c>
      <c r="I232" s="299">
        <v>-120</v>
      </c>
      <c r="J232" s="298">
        <v>-115</v>
      </c>
      <c r="K232" s="298">
        <v>-113</v>
      </c>
      <c r="L232" s="298">
        <v>-85</v>
      </c>
      <c r="M232" s="298">
        <v>-95</v>
      </c>
      <c r="N232" s="297">
        <v>-122</v>
      </c>
      <c r="O232" s="298">
        <v>-133</v>
      </c>
      <c r="P232" s="298">
        <v>-76</v>
      </c>
      <c r="Q232" s="299">
        <v>-101</v>
      </c>
      <c r="R232" s="298">
        <v>-139</v>
      </c>
      <c r="S232" s="298">
        <v>-164</v>
      </c>
      <c r="T232" s="298">
        <v>-180</v>
      </c>
      <c r="U232" s="298">
        <v>-254</v>
      </c>
      <c r="V232" s="297">
        <v>-230</v>
      </c>
      <c r="W232" s="298">
        <v>-261</v>
      </c>
      <c r="X232" s="298">
        <v>-202</v>
      </c>
      <c r="Y232" s="299">
        <v>-297</v>
      </c>
      <c r="Z232" s="298">
        <v>-258</v>
      </c>
      <c r="AA232" s="298">
        <v>-273</v>
      </c>
      <c r="AB232" s="298">
        <v>-262</v>
      </c>
      <c r="AC232" s="298">
        <v>-314</v>
      </c>
      <c r="AD232" s="297">
        <v>-289</v>
      </c>
      <c r="AE232" s="298">
        <v>-350</v>
      </c>
      <c r="AF232" s="298">
        <v>-312</v>
      </c>
      <c r="AG232" s="299">
        <v>-329</v>
      </c>
      <c r="AH232" s="298">
        <v>-313</v>
      </c>
      <c r="AI232" s="298">
        <v>-334</v>
      </c>
      <c r="AJ232" s="298">
        <v>-325</v>
      </c>
      <c r="AK232" s="298">
        <v>-350</v>
      </c>
      <c r="AL232" s="297">
        <v>-196</v>
      </c>
      <c r="AM232" s="298">
        <v>-285</v>
      </c>
      <c r="AN232" s="298">
        <v>-322</v>
      </c>
      <c r="AO232" s="299">
        <v>-334</v>
      </c>
      <c r="AP232" s="298">
        <v>-347</v>
      </c>
      <c r="AQ232" s="298">
        <v>-419</v>
      </c>
      <c r="AR232" s="298">
        <v>-458</v>
      </c>
      <c r="AS232" s="298">
        <v>-499</v>
      </c>
      <c r="AT232" s="297">
        <v>-364</v>
      </c>
      <c r="AU232" s="298">
        <v>-464</v>
      </c>
      <c r="AV232" s="298">
        <v>-449</v>
      </c>
      <c r="AW232" s="299">
        <v>-345</v>
      </c>
      <c r="AX232" s="298">
        <v>-314</v>
      </c>
      <c r="AY232" s="298">
        <v>-379</v>
      </c>
      <c r="AZ232" s="298">
        <v>-445</v>
      </c>
      <c r="BA232" s="298">
        <v>-223</v>
      </c>
      <c r="BB232" s="297">
        <v>-312</v>
      </c>
      <c r="BC232" s="298">
        <v>-398</v>
      </c>
      <c r="BD232" s="298">
        <v>-473</v>
      </c>
      <c r="BE232" s="299">
        <v>-436</v>
      </c>
      <c r="BF232" s="298">
        <v>-356</v>
      </c>
      <c r="BG232" s="298">
        <v>-456</v>
      </c>
      <c r="BH232" s="298">
        <v>-570</v>
      </c>
      <c r="BI232" s="298">
        <v>-570</v>
      </c>
      <c r="BJ232" s="297">
        <v>-366</v>
      </c>
      <c r="BK232" s="298">
        <v>-443</v>
      </c>
      <c r="BL232" s="298">
        <v>-528</v>
      </c>
      <c r="BM232" s="299">
        <v>-562</v>
      </c>
      <c r="BN232" s="298">
        <v>-569</v>
      </c>
      <c r="BO232" s="298">
        <v>-645</v>
      </c>
      <c r="BP232" s="298">
        <v>-606</v>
      </c>
      <c r="BQ232" s="298">
        <v>-615</v>
      </c>
      <c r="BR232" s="297">
        <v>-704</v>
      </c>
      <c r="BS232" s="298">
        <v>-838</v>
      </c>
      <c r="BT232" s="298">
        <v>-818</v>
      </c>
      <c r="BU232" s="299">
        <v>-758</v>
      </c>
      <c r="BV232" s="298">
        <v>-834</v>
      </c>
      <c r="BW232" s="298">
        <v>-891</v>
      </c>
      <c r="BX232" s="298">
        <v>-792</v>
      </c>
      <c r="BY232" s="298">
        <v>-589</v>
      </c>
      <c r="BZ232" s="297">
        <v>-416</v>
      </c>
      <c r="CA232" s="298">
        <v>-475</v>
      </c>
      <c r="CB232" s="298">
        <v>-480</v>
      </c>
      <c r="CC232" s="299">
        <v>-624</v>
      </c>
      <c r="CD232" s="298">
        <v>-642</v>
      </c>
      <c r="CE232" s="298">
        <v>-880</v>
      </c>
      <c r="CF232" s="298">
        <v>-1025</v>
      </c>
      <c r="CG232" s="299">
        <v>-1004</v>
      </c>
      <c r="CH232" s="869"/>
      <c r="CI232" s="869"/>
      <c r="CK232" s="11"/>
      <c r="CO232" s="11"/>
      <c r="CS232" s="11"/>
      <c r="CW232" s="11"/>
      <c r="DA232" s="11"/>
    </row>
    <row r="233" spans="1:105" hidden="1" outlineLevel="1">
      <c r="A233" s="394" t="s">
        <v>107</v>
      </c>
      <c r="B233" s="306">
        <v>-2</v>
      </c>
      <c r="C233" s="307">
        <v>-5</v>
      </c>
      <c r="D233" s="307">
        <v>-1</v>
      </c>
      <c r="E233" s="308">
        <v>-4</v>
      </c>
      <c r="F233" s="309">
        <v>-3</v>
      </c>
      <c r="G233" s="310">
        <v>-6</v>
      </c>
      <c r="H233" s="310">
        <v>-2</v>
      </c>
      <c r="I233" s="311">
        <v>-4</v>
      </c>
      <c r="J233" s="307">
        <v>-3</v>
      </c>
      <c r="K233" s="310">
        <v>-3</v>
      </c>
      <c r="L233" s="310">
        <v>-3</v>
      </c>
      <c r="M233" s="307">
        <v>-2</v>
      </c>
      <c r="N233" s="309">
        <v>-2</v>
      </c>
      <c r="O233" s="310">
        <v>-6</v>
      </c>
      <c r="P233" s="310">
        <v>-5</v>
      </c>
      <c r="Q233" s="311">
        <v>-8</v>
      </c>
      <c r="R233" s="310">
        <v>-4</v>
      </c>
      <c r="S233" s="310">
        <v>-5</v>
      </c>
      <c r="T233" s="310">
        <v>-5</v>
      </c>
      <c r="U233" s="310">
        <v>-10</v>
      </c>
      <c r="V233" s="309">
        <v>-7</v>
      </c>
      <c r="W233" s="310">
        <v>-8</v>
      </c>
      <c r="X233" s="310">
        <v>-7</v>
      </c>
      <c r="Y233" s="311">
        <v>-5</v>
      </c>
      <c r="Z233" s="310">
        <v>-6</v>
      </c>
      <c r="AA233" s="310">
        <v>-7</v>
      </c>
      <c r="AB233" s="310">
        <v>-6</v>
      </c>
      <c r="AC233" s="310">
        <v>-6</v>
      </c>
      <c r="AD233" s="309">
        <v>-6</v>
      </c>
      <c r="AE233" s="310">
        <v>-10</v>
      </c>
      <c r="AF233" s="310">
        <v>-6</v>
      </c>
      <c r="AG233" s="311">
        <v>-10</v>
      </c>
      <c r="AH233" s="310">
        <v>-7</v>
      </c>
      <c r="AI233" s="310">
        <v>-6</v>
      </c>
      <c r="AJ233" s="310">
        <v>-7</v>
      </c>
      <c r="AK233" s="310">
        <v>-12</v>
      </c>
      <c r="AL233" s="309">
        <v>-3</v>
      </c>
      <c r="AM233" s="310">
        <v>-6</v>
      </c>
      <c r="AN233" s="310">
        <v>-8</v>
      </c>
      <c r="AO233" s="311">
        <v>-11</v>
      </c>
      <c r="AP233" s="310">
        <v>-10</v>
      </c>
      <c r="AQ233" s="310">
        <v>-15</v>
      </c>
      <c r="AR233" s="310">
        <v>-9</v>
      </c>
      <c r="AS233" s="310">
        <v>-8</v>
      </c>
      <c r="AT233" s="309">
        <v>-9</v>
      </c>
      <c r="AU233" s="310">
        <v>-10</v>
      </c>
      <c r="AV233" s="310">
        <v>13</v>
      </c>
      <c r="AW233" s="311">
        <v>-5</v>
      </c>
      <c r="AX233" s="310">
        <v>-11</v>
      </c>
      <c r="AY233" s="310">
        <v>-21</v>
      </c>
      <c r="AZ233" s="310">
        <v>-22</v>
      </c>
      <c r="BA233" s="310">
        <v>-5</v>
      </c>
      <c r="BB233" s="309">
        <v>-8</v>
      </c>
      <c r="BC233" s="310">
        <v>-4</v>
      </c>
      <c r="BD233" s="310">
        <v>-4</v>
      </c>
      <c r="BE233" s="311">
        <v>-4</v>
      </c>
      <c r="BF233" s="310"/>
      <c r="BG233" s="310"/>
      <c r="BH233" s="310"/>
      <c r="BI233" s="310"/>
      <c r="BJ233" s="309"/>
      <c r="BK233" s="310"/>
      <c r="BL233" s="351"/>
      <c r="BM233" s="311"/>
      <c r="BN233" s="310"/>
      <c r="BO233" s="310"/>
      <c r="BP233" s="310"/>
      <c r="BQ233" s="310"/>
      <c r="BR233" s="309"/>
      <c r="BS233" s="310"/>
      <c r="BT233" s="310"/>
      <c r="BU233" s="311"/>
      <c r="BV233" s="310"/>
      <c r="BW233" s="310"/>
      <c r="BX233" s="310"/>
      <c r="BY233" s="310"/>
      <c r="BZ233" s="309"/>
      <c r="CA233" s="310"/>
      <c r="CB233" s="310"/>
      <c r="CC233" s="311"/>
      <c r="CD233" s="310"/>
      <c r="CE233" s="352"/>
      <c r="CF233" s="352"/>
      <c r="CG233" s="879"/>
      <c r="CH233" s="862"/>
      <c r="CI233" s="874"/>
      <c r="CK233" s="11"/>
      <c r="CO233" s="11"/>
      <c r="CS233" s="11"/>
      <c r="CW233" s="11"/>
      <c r="DA233" s="11"/>
    </row>
    <row r="234" spans="1:105" hidden="1" outlineLevel="1">
      <c r="A234" s="392" t="s">
        <v>68</v>
      </c>
      <c r="B234" s="297"/>
      <c r="C234" s="298"/>
      <c r="D234" s="298"/>
      <c r="E234" s="299"/>
      <c r="F234" s="300"/>
      <c r="G234" s="301"/>
      <c r="H234" s="301"/>
      <c r="I234" s="302"/>
      <c r="J234" s="298"/>
      <c r="K234" s="301"/>
      <c r="L234" s="301"/>
      <c r="M234" s="298"/>
      <c r="N234" s="300"/>
      <c r="O234" s="301"/>
      <c r="P234" s="301"/>
      <c r="Q234" s="302"/>
      <c r="R234" s="301"/>
      <c r="S234" s="301"/>
      <c r="T234" s="301"/>
      <c r="U234" s="301"/>
      <c r="V234" s="300"/>
      <c r="W234" s="301"/>
      <c r="X234" s="301"/>
      <c r="Y234" s="302"/>
      <c r="Z234" s="301"/>
      <c r="AA234" s="301"/>
      <c r="AB234" s="301"/>
      <c r="AC234" s="301"/>
      <c r="AD234" s="300"/>
      <c r="AE234" s="301"/>
      <c r="AF234" s="301"/>
      <c r="AG234" s="302"/>
      <c r="AH234" s="301"/>
      <c r="AI234" s="301"/>
      <c r="AJ234" s="301"/>
      <c r="AK234" s="301"/>
      <c r="AL234" s="300"/>
      <c r="AM234" s="301"/>
      <c r="AN234" s="301"/>
      <c r="AO234" s="302"/>
      <c r="AP234" s="301"/>
      <c r="AQ234" s="301"/>
      <c r="AR234" s="301"/>
      <c r="AS234" s="301"/>
      <c r="AT234" s="300"/>
      <c r="AU234" s="301"/>
      <c r="AV234" s="301"/>
      <c r="AW234" s="302"/>
      <c r="AX234" s="301"/>
      <c r="AY234" s="301"/>
      <c r="AZ234" s="301"/>
      <c r="BA234" s="301"/>
      <c r="BB234" s="300"/>
      <c r="BC234" s="301"/>
      <c r="BD234" s="301"/>
      <c r="BE234" s="302"/>
      <c r="BF234" s="301">
        <v>875</v>
      </c>
      <c r="BG234" s="301">
        <v>1046</v>
      </c>
      <c r="BH234" s="301">
        <v>1281</v>
      </c>
      <c r="BI234" s="301">
        <v>1228</v>
      </c>
      <c r="BJ234" s="300">
        <v>997</v>
      </c>
      <c r="BK234" s="301">
        <v>1160</v>
      </c>
      <c r="BL234" s="301">
        <v>1272</v>
      </c>
      <c r="BM234" s="302">
        <v>1535</v>
      </c>
      <c r="BN234" s="301">
        <v>1463</v>
      </c>
      <c r="BO234" s="301">
        <v>1555</v>
      </c>
      <c r="BP234" s="301">
        <v>1475</v>
      </c>
      <c r="BQ234" s="301">
        <v>1767</v>
      </c>
      <c r="BR234" s="300">
        <v>1773</v>
      </c>
      <c r="BS234" s="301">
        <v>2377</v>
      </c>
      <c r="BT234" s="301">
        <v>1890</v>
      </c>
      <c r="BU234" s="302">
        <v>1376</v>
      </c>
      <c r="BV234" s="301">
        <v>2192</v>
      </c>
      <c r="BW234" s="301">
        <v>2463</v>
      </c>
      <c r="BX234" s="301">
        <v>2432</v>
      </c>
      <c r="BY234" s="301">
        <v>2919</v>
      </c>
      <c r="BZ234" s="300">
        <v>1378</v>
      </c>
      <c r="CA234" s="301">
        <v>1468</v>
      </c>
      <c r="CB234" s="301">
        <v>1730</v>
      </c>
      <c r="CC234" s="302">
        <v>1700</v>
      </c>
      <c r="CD234" s="301">
        <v>1855</v>
      </c>
      <c r="CE234" s="301">
        <v>2523</v>
      </c>
      <c r="CF234" s="301">
        <v>2650</v>
      </c>
      <c r="CG234" s="302">
        <v>2916</v>
      </c>
      <c r="CH234" s="862"/>
      <c r="CI234" s="862"/>
      <c r="CK234" s="11"/>
      <c r="CO234" s="11"/>
      <c r="CS234" s="11"/>
      <c r="CW234" s="11"/>
      <c r="DA234" s="11"/>
    </row>
    <row r="235" spans="1:105" hidden="1" outlineLevel="1">
      <c r="A235" s="393" t="s">
        <v>69</v>
      </c>
      <c r="B235" s="297"/>
      <c r="C235" s="298"/>
      <c r="D235" s="298"/>
      <c r="E235" s="299"/>
      <c r="F235" s="300"/>
      <c r="G235" s="301"/>
      <c r="H235" s="301"/>
      <c r="I235" s="302"/>
      <c r="J235" s="298"/>
      <c r="K235" s="301"/>
      <c r="L235" s="301"/>
      <c r="M235" s="298"/>
      <c r="N235" s="300"/>
      <c r="O235" s="301"/>
      <c r="P235" s="301"/>
      <c r="Q235" s="302"/>
      <c r="R235" s="301"/>
      <c r="S235" s="301"/>
      <c r="T235" s="301"/>
      <c r="U235" s="301"/>
      <c r="V235" s="300"/>
      <c r="W235" s="301"/>
      <c r="X235" s="301"/>
      <c r="Y235" s="302"/>
      <c r="Z235" s="301"/>
      <c r="AA235" s="301"/>
      <c r="AB235" s="301"/>
      <c r="AC235" s="301"/>
      <c r="AD235" s="300"/>
      <c r="AE235" s="301"/>
      <c r="AF235" s="301"/>
      <c r="AG235" s="302"/>
      <c r="AH235" s="301"/>
      <c r="AI235" s="301"/>
      <c r="AJ235" s="301"/>
      <c r="AK235" s="301"/>
      <c r="AL235" s="300"/>
      <c r="AM235" s="301"/>
      <c r="AN235" s="301"/>
      <c r="AO235" s="302"/>
      <c r="AP235" s="301"/>
      <c r="AQ235" s="301"/>
      <c r="AR235" s="301"/>
      <c r="AS235" s="301"/>
      <c r="AT235" s="300"/>
      <c r="AU235" s="301"/>
      <c r="AV235" s="301"/>
      <c r="AW235" s="302"/>
      <c r="AX235" s="301"/>
      <c r="AY235" s="301"/>
      <c r="AZ235" s="301"/>
      <c r="BA235" s="301"/>
      <c r="BB235" s="300"/>
      <c r="BC235" s="301"/>
      <c r="BD235" s="301"/>
      <c r="BE235" s="302"/>
      <c r="BF235" s="301">
        <v>47</v>
      </c>
      <c r="BG235" s="301">
        <v>66</v>
      </c>
      <c r="BH235" s="301">
        <v>64</v>
      </c>
      <c r="BI235" s="301">
        <v>64</v>
      </c>
      <c r="BJ235" s="300">
        <v>201</v>
      </c>
      <c r="BK235" s="301">
        <v>332</v>
      </c>
      <c r="BL235" s="301">
        <v>437</v>
      </c>
      <c r="BM235" s="302">
        <v>647</v>
      </c>
      <c r="BN235" s="303">
        <v>323</v>
      </c>
      <c r="BO235" s="303">
        <v>743</v>
      </c>
      <c r="BP235" s="303">
        <v>642</v>
      </c>
      <c r="BQ235" s="303">
        <v>7405</v>
      </c>
      <c r="BR235" s="304">
        <v>53</v>
      </c>
      <c r="BS235" s="303">
        <v>0</v>
      </c>
      <c r="BT235" s="303">
        <v>0</v>
      </c>
      <c r="BU235" s="305">
        <v>0</v>
      </c>
      <c r="BV235" s="303">
        <v>184</v>
      </c>
      <c r="BW235" s="303"/>
      <c r="BX235" s="303"/>
      <c r="BY235" s="303"/>
      <c r="BZ235" s="304"/>
      <c r="CA235" s="303"/>
      <c r="CB235" s="303"/>
      <c r="CC235" s="305"/>
      <c r="CD235" s="303"/>
      <c r="CE235" s="303"/>
      <c r="CF235" s="303"/>
      <c r="CG235" s="305"/>
      <c r="CH235" s="863"/>
      <c r="CI235" s="863"/>
      <c r="CK235" s="11"/>
      <c r="CO235" s="11"/>
      <c r="CS235" s="11"/>
      <c r="CW235" s="11"/>
      <c r="DA235" s="11"/>
    </row>
    <row r="236" spans="1:105" hidden="1" outlineLevel="1">
      <c r="A236" s="392" t="s">
        <v>43</v>
      </c>
      <c r="B236" s="312">
        <v>261</v>
      </c>
      <c r="C236" s="313">
        <v>201</v>
      </c>
      <c r="D236" s="313">
        <v>143</v>
      </c>
      <c r="E236" s="314">
        <v>79</v>
      </c>
      <c r="F236" s="312">
        <v>148</v>
      </c>
      <c r="G236" s="313">
        <v>98</v>
      </c>
      <c r="H236" s="313">
        <v>74</v>
      </c>
      <c r="I236" s="314">
        <v>175</v>
      </c>
      <c r="J236" s="313">
        <v>168</v>
      </c>
      <c r="K236" s="313">
        <v>188</v>
      </c>
      <c r="L236" s="313">
        <v>54</v>
      </c>
      <c r="M236" s="313">
        <v>188</v>
      </c>
      <c r="N236" s="312">
        <v>191</v>
      </c>
      <c r="O236" s="313">
        <v>207</v>
      </c>
      <c r="P236" s="313">
        <v>168</v>
      </c>
      <c r="Q236" s="314">
        <v>301</v>
      </c>
      <c r="R236" s="313">
        <v>237</v>
      </c>
      <c r="S236" s="313">
        <v>303</v>
      </c>
      <c r="T236" s="313">
        <v>273</v>
      </c>
      <c r="U236" s="313">
        <v>381</v>
      </c>
      <c r="V236" s="312">
        <v>410</v>
      </c>
      <c r="W236" s="313">
        <v>479</v>
      </c>
      <c r="X236" s="313">
        <v>450</v>
      </c>
      <c r="Y236" s="314">
        <v>484</v>
      </c>
      <c r="Z236" s="313">
        <v>539</v>
      </c>
      <c r="AA236" s="313">
        <v>484</v>
      </c>
      <c r="AB236" s="313">
        <v>397</v>
      </c>
      <c r="AC236" s="313">
        <v>518</v>
      </c>
      <c r="AD236" s="312">
        <v>440</v>
      </c>
      <c r="AE236" s="313">
        <v>624</v>
      </c>
      <c r="AF236" s="313">
        <v>528</v>
      </c>
      <c r="AG236" s="314">
        <v>616</v>
      </c>
      <c r="AH236" s="313">
        <v>561</v>
      </c>
      <c r="AI236" s="313">
        <v>603</v>
      </c>
      <c r="AJ236" s="313">
        <v>535</v>
      </c>
      <c r="AK236" s="313">
        <v>584</v>
      </c>
      <c r="AL236" s="312">
        <v>358</v>
      </c>
      <c r="AM236" s="313">
        <v>577</v>
      </c>
      <c r="AN236" s="313">
        <v>635</v>
      </c>
      <c r="AO236" s="314">
        <v>677</v>
      </c>
      <c r="AP236" s="313">
        <v>586</v>
      </c>
      <c r="AQ236" s="313">
        <v>696</v>
      </c>
      <c r="AR236" s="313">
        <v>778</v>
      </c>
      <c r="AS236" s="313">
        <v>864</v>
      </c>
      <c r="AT236" s="312">
        <v>676</v>
      </c>
      <c r="AU236" s="313">
        <v>836</v>
      </c>
      <c r="AV236" s="313">
        <v>851</v>
      </c>
      <c r="AW236" s="314">
        <v>704</v>
      </c>
      <c r="AX236" s="313">
        <v>587</v>
      </c>
      <c r="AY236" s="313">
        <v>674</v>
      </c>
      <c r="AZ236" s="313">
        <v>774</v>
      </c>
      <c r="BA236" s="313">
        <v>1026</v>
      </c>
      <c r="BB236" s="312">
        <v>636</v>
      </c>
      <c r="BC236" s="313">
        <v>810</v>
      </c>
      <c r="BD236" s="313">
        <v>891</v>
      </c>
      <c r="BE236" s="314">
        <v>937</v>
      </c>
      <c r="BF236" s="313">
        <v>922</v>
      </c>
      <c r="BG236" s="313">
        <v>1112</v>
      </c>
      <c r="BH236" s="313">
        <v>1345</v>
      </c>
      <c r="BI236" s="313">
        <v>1292</v>
      </c>
      <c r="BJ236" s="312">
        <v>1198</v>
      </c>
      <c r="BK236" s="313">
        <v>1492</v>
      </c>
      <c r="BL236" s="313">
        <v>1709</v>
      </c>
      <c r="BM236" s="314">
        <v>2182</v>
      </c>
      <c r="BN236" s="313">
        <v>1786</v>
      </c>
      <c r="BO236" s="313">
        <v>2298</v>
      </c>
      <c r="BP236" s="313">
        <v>2117</v>
      </c>
      <c r="BQ236" s="313">
        <v>9172</v>
      </c>
      <c r="BR236" s="312">
        <v>1826</v>
      </c>
      <c r="BS236" s="313">
        <v>2377</v>
      </c>
      <c r="BT236" s="313">
        <v>1890</v>
      </c>
      <c r="BU236" s="314">
        <v>1376</v>
      </c>
      <c r="BV236" s="313">
        <v>2376</v>
      </c>
      <c r="BW236" s="313">
        <v>2463</v>
      </c>
      <c r="BX236" s="313">
        <v>2432</v>
      </c>
      <c r="BY236" s="313">
        <v>2919</v>
      </c>
      <c r="BZ236" s="312">
        <v>1378</v>
      </c>
      <c r="CA236" s="313">
        <v>1468</v>
      </c>
      <c r="CB236" s="313">
        <v>1730</v>
      </c>
      <c r="CC236" s="314">
        <v>1700</v>
      </c>
      <c r="CD236" s="313">
        <v>1855</v>
      </c>
      <c r="CE236" s="313">
        <v>2523</v>
      </c>
      <c r="CF236" s="313">
        <v>2650</v>
      </c>
      <c r="CG236" s="314">
        <v>2916</v>
      </c>
      <c r="CH236" s="864"/>
      <c r="CI236" s="864"/>
      <c r="CK236" s="11"/>
      <c r="CO236" s="11"/>
      <c r="CS236" s="11"/>
      <c r="CW236" s="11"/>
      <c r="DA236" s="11"/>
    </row>
    <row r="237" spans="1:105" hidden="1" outlineLevel="1">
      <c r="A237" s="296" t="s">
        <v>44</v>
      </c>
      <c r="B237" s="330">
        <v>6.6412213740458012E-2</v>
      </c>
      <c r="C237" s="331">
        <v>4.7902764537654907E-2</v>
      </c>
      <c r="D237" s="331">
        <v>3.7971322357939458E-2</v>
      </c>
      <c r="E237" s="332">
        <v>1.9637086751180709E-2</v>
      </c>
      <c r="F237" s="330">
        <v>4.1725401747956019E-2</v>
      </c>
      <c r="G237" s="331">
        <v>2.4778761061946902E-2</v>
      </c>
      <c r="H237" s="331">
        <v>2.1276595744680851E-2</v>
      </c>
      <c r="I237" s="332">
        <v>4.3209876543209874E-2</v>
      </c>
      <c r="J237" s="331">
        <v>4.3818466353677622E-2</v>
      </c>
      <c r="K237" s="331">
        <v>4.6534653465346534E-2</v>
      </c>
      <c r="L237" s="331">
        <v>1.4308426073131956E-2</v>
      </c>
      <c r="M237" s="331">
        <v>4.3129158063776096E-2</v>
      </c>
      <c r="N237" s="330">
        <v>4.4563695753616427E-2</v>
      </c>
      <c r="O237" s="331">
        <v>4.4573643410852716E-2</v>
      </c>
      <c r="P237" s="331">
        <v>3.6355767149967542E-2</v>
      </c>
      <c r="Q237" s="332">
        <v>5.6209150326797387E-2</v>
      </c>
      <c r="R237" s="331">
        <v>4.9078484158210811E-2</v>
      </c>
      <c r="S237" s="331">
        <v>5.8471632574295641E-2</v>
      </c>
      <c r="T237" s="331">
        <v>5.2835300948325913E-2</v>
      </c>
      <c r="U237" s="331">
        <v>6.6422594142259414E-2</v>
      </c>
      <c r="V237" s="330">
        <v>7.28500355366027E-2</v>
      </c>
      <c r="W237" s="331">
        <v>7.9055949826704081E-2</v>
      </c>
      <c r="X237" s="331">
        <v>7.3964497041420121E-2</v>
      </c>
      <c r="Y237" s="332">
        <v>7.2422564716444704E-2</v>
      </c>
      <c r="Z237" s="331">
        <v>8.9327146171693739E-2</v>
      </c>
      <c r="AA237" s="331">
        <v>7.6340694006309148E-2</v>
      </c>
      <c r="AB237" s="331">
        <v>6.680127881541309E-2</v>
      </c>
      <c r="AC237" s="331">
        <v>7.6131687242798354E-2</v>
      </c>
      <c r="AD237" s="330">
        <v>6.868560724320949E-2</v>
      </c>
      <c r="AE237" s="331">
        <v>8.4575765790187038E-2</v>
      </c>
      <c r="AF237" s="331">
        <v>6.7753111766970353E-2</v>
      </c>
      <c r="AG237" s="332">
        <v>7.2856298048492016E-2</v>
      </c>
      <c r="AH237" s="331">
        <v>6.9190922545633943E-2</v>
      </c>
      <c r="AI237" s="331">
        <v>6.9502074688796683E-2</v>
      </c>
      <c r="AJ237" s="331">
        <v>6.59598076685982E-2</v>
      </c>
      <c r="AK237" s="331">
        <v>6.6026003391746746E-2</v>
      </c>
      <c r="AL237" s="330">
        <v>4.6187588698232487E-2</v>
      </c>
      <c r="AM237" s="331">
        <v>6.6945121243763783E-2</v>
      </c>
      <c r="AN237" s="331">
        <v>6.7863631505824515E-2</v>
      </c>
      <c r="AO237" s="332">
        <v>6.4433234986199669E-2</v>
      </c>
      <c r="AP237" s="331">
        <v>5.5719311590757818E-2</v>
      </c>
      <c r="AQ237" s="331">
        <v>6.1192192720239139E-2</v>
      </c>
      <c r="AR237" s="331">
        <v>6.5960152607036873E-2</v>
      </c>
      <c r="AS237" s="331">
        <v>6.7284479401915745E-2</v>
      </c>
      <c r="AT237" s="330">
        <v>5.5863151805635898E-2</v>
      </c>
      <c r="AU237" s="331">
        <v>6.4906832298136652E-2</v>
      </c>
      <c r="AV237" s="331">
        <v>6.5255731922398585E-2</v>
      </c>
      <c r="AW237" s="332">
        <v>5.3670808873980333E-2</v>
      </c>
      <c r="AX237" s="331">
        <v>5.0451224752900731E-2</v>
      </c>
      <c r="AY237" s="331">
        <v>5.5679471292854193E-2</v>
      </c>
      <c r="AZ237" s="331">
        <v>6.5189926724500968E-2</v>
      </c>
      <c r="BA237" s="331">
        <v>8.5864925935224712E-2</v>
      </c>
      <c r="BB237" s="330">
        <v>6.1153846153846156E-2</v>
      </c>
      <c r="BC237" s="331">
        <v>7.2658772874058128E-2</v>
      </c>
      <c r="BD237" s="331">
        <v>7.6823590274185199E-2</v>
      </c>
      <c r="BE237" s="332">
        <v>8.1670007844504483E-2</v>
      </c>
      <c r="BF237" s="331">
        <v>9.609171443460135E-2</v>
      </c>
      <c r="BG237" s="331">
        <v>0.10411985018726591</v>
      </c>
      <c r="BH237" s="331">
        <v>0.11876379690949228</v>
      </c>
      <c r="BI237" s="331">
        <v>0.11145617667356798</v>
      </c>
      <c r="BJ237" s="330">
        <v>0.11065482796892342</v>
      </c>
      <c r="BK237" s="331">
        <v>0.11006736882057121</v>
      </c>
      <c r="BL237" s="331">
        <v>0.11916807195053401</v>
      </c>
      <c r="BM237" s="332">
        <v>0.12810882991153397</v>
      </c>
      <c r="BN237" s="331">
        <v>0.12244727150987612</v>
      </c>
      <c r="BO237" s="331">
        <v>0.1249598199935712</v>
      </c>
      <c r="BP237" s="331">
        <v>0.11764236720370075</v>
      </c>
      <c r="BQ237" s="331">
        <v>0.13009865999116477</v>
      </c>
      <c r="BR237" s="330">
        <v>0.13241224794622852</v>
      </c>
      <c r="BS237" s="331">
        <v>0.14870190803878636</v>
      </c>
      <c r="BT237" s="331">
        <v>0.11502647434727041</v>
      </c>
      <c r="BU237" s="332">
        <v>7.8409026155336486E-2</v>
      </c>
      <c r="BV237" s="331">
        <v>0.12802242728653196</v>
      </c>
      <c r="BW237" s="331">
        <v>0.1304278754501165</v>
      </c>
      <c r="BX237" s="331">
        <v>0.13188720173535792</v>
      </c>
      <c r="BY237" s="331">
        <v>0.14793979017789266</v>
      </c>
      <c r="BZ237" s="330">
        <v>8.3127224467635888E-2</v>
      </c>
      <c r="CA237" s="331">
        <v>9.0869699783348815E-2</v>
      </c>
      <c r="CB237" s="331">
        <v>0.11466065747613997</v>
      </c>
      <c r="CC237" s="332">
        <v>0.10663655752101367</v>
      </c>
      <c r="CD237" s="331">
        <v>0.12123390628063525</v>
      </c>
      <c r="CE237" s="331">
        <v>0.14475043029259896</v>
      </c>
      <c r="CF237" s="331">
        <v>0.14935467508313138</v>
      </c>
      <c r="CG237" s="332">
        <v>0.15030153084892531</v>
      </c>
      <c r="CH237" s="868"/>
      <c r="CI237" s="868"/>
      <c r="CK237" s="11"/>
      <c r="CO237" s="11"/>
      <c r="CS237" s="11"/>
      <c r="CW237" s="11"/>
      <c r="DA237" s="11"/>
    </row>
    <row r="238" spans="1:105" hidden="1" outlineLevel="1">
      <c r="A238" s="296" t="s">
        <v>109</v>
      </c>
      <c r="B238" s="330"/>
      <c r="C238" s="331"/>
      <c r="D238" s="331"/>
      <c r="E238" s="332"/>
      <c r="F238" s="330"/>
      <c r="G238" s="331"/>
      <c r="H238" s="331"/>
      <c r="I238" s="332"/>
      <c r="J238" s="331"/>
      <c r="K238" s="331"/>
      <c r="L238" s="331"/>
      <c r="M238" s="331"/>
      <c r="N238" s="330"/>
      <c r="O238" s="331"/>
      <c r="P238" s="331"/>
      <c r="Q238" s="332"/>
      <c r="R238" s="331"/>
      <c r="S238" s="331"/>
      <c r="T238" s="331"/>
      <c r="U238" s="331"/>
      <c r="V238" s="330"/>
      <c r="W238" s="331"/>
      <c r="X238" s="331"/>
      <c r="Y238" s="332"/>
      <c r="Z238" s="331"/>
      <c r="AA238" s="331"/>
      <c r="AB238" s="331"/>
      <c r="AC238" s="331"/>
      <c r="AD238" s="330"/>
      <c r="AE238" s="331"/>
      <c r="AF238" s="331"/>
      <c r="AG238" s="332"/>
      <c r="AH238" s="331"/>
      <c r="AI238" s="331"/>
      <c r="AJ238" s="331"/>
      <c r="AK238" s="331"/>
      <c r="AL238" s="330"/>
      <c r="AM238" s="331"/>
      <c r="AN238" s="331"/>
      <c r="AO238" s="332"/>
      <c r="AP238" s="331"/>
      <c r="AQ238" s="331"/>
      <c r="AR238" s="331"/>
      <c r="AS238" s="331"/>
      <c r="AT238" s="330"/>
      <c r="AU238" s="331"/>
      <c r="AV238" s="331"/>
      <c r="AW238" s="332"/>
      <c r="AX238" s="331"/>
      <c r="AY238" s="331"/>
      <c r="AZ238" s="331"/>
      <c r="BA238" s="331"/>
      <c r="BB238" s="330"/>
      <c r="BC238" s="331"/>
      <c r="BD238" s="331"/>
      <c r="BE238" s="332"/>
      <c r="BF238" s="301">
        <v>918</v>
      </c>
      <c r="BG238" s="301">
        <v>1109</v>
      </c>
      <c r="BH238" s="301">
        <v>1340</v>
      </c>
      <c r="BI238" s="301">
        <v>1290</v>
      </c>
      <c r="BJ238" s="300">
        <v>1194</v>
      </c>
      <c r="BK238" s="301">
        <v>1487</v>
      </c>
      <c r="BL238" s="301">
        <v>1703</v>
      </c>
      <c r="BM238" s="302">
        <v>2176</v>
      </c>
      <c r="BN238" s="301">
        <v>1780</v>
      </c>
      <c r="BO238" s="301">
        <v>2291</v>
      </c>
      <c r="BP238" s="301">
        <v>2111</v>
      </c>
      <c r="BQ238" s="301">
        <v>9167</v>
      </c>
      <c r="BR238" s="300">
        <v>1820</v>
      </c>
      <c r="BS238" s="301">
        <v>2366</v>
      </c>
      <c r="BT238" s="301">
        <v>1885</v>
      </c>
      <c r="BU238" s="302">
        <v>1368</v>
      </c>
      <c r="BV238" s="301">
        <v>2368</v>
      </c>
      <c r="BW238" s="301">
        <v>2454</v>
      </c>
      <c r="BX238" s="301">
        <v>2424</v>
      </c>
      <c r="BY238" s="301">
        <v>2911</v>
      </c>
      <c r="BZ238" s="300">
        <v>1372</v>
      </c>
      <c r="CA238" s="301">
        <v>1461</v>
      </c>
      <c r="CB238" s="301">
        <v>1721</v>
      </c>
      <c r="CC238" s="302">
        <v>1690</v>
      </c>
      <c r="CD238" s="301">
        <v>1854</v>
      </c>
      <c r="CE238" s="301">
        <v>2520</v>
      </c>
      <c r="CF238" s="301">
        <v>2641</v>
      </c>
      <c r="CG238" s="302">
        <v>2906</v>
      </c>
      <c r="CH238" s="862"/>
      <c r="CI238" s="862"/>
      <c r="CK238" s="11"/>
      <c r="CO238" s="11"/>
      <c r="CS238" s="11"/>
      <c r="CW238" s="11"/>
      <c r="DA238" s="11"/>
    </row>
    <row r="239" spans="1:105" hidden="1" outlineLevel="1">
      <c r="A239" s="296" t="s">
        <v>108</v>
      </c>
      <c r="B239" s="330"/>
      <c r="C239" s="331"/>
      <c r="D239" s="331"/>
      <c r="E239" s="332"/>
      <c r="F239" s="330"/>
      <c r="G239" s="331"/>
      <c r="H239" s="331"/>
      <c r="I239" s="332"/>
      <c r="J239" s="331"/>
      <c r="K239" s="331"/>
      <c r="L239" s="331"/>
      <c r="M239" s="331"/>
      <c r="N239" s="330"/>
      <c r="O239" s="331"/>
      <c r="P239" s="331"/>
      <c r="Q239" s="332"/>
      <c r="R239" s="331"/>
      <c r="S239" s="331"/>
      <c r="T239" s="331"/>
      <c r="U239" s="331"/>
      <c r="V239" s="330"/>
      <c r="W239" s="331"/>
      <c r="X239" s="331"/>
      <c r="Y239" s="332"/>
      <c r="Z239" s="331"/>
      <c r="AA239" s="331"/>
      <c r="AB239" s="331"/>
      <c r="AC239" s="331"/>
      <c r="AD239" s="330"/>
      <c r="AE239" s="331"/>
      <c r="AF239" s="331"/>
      <c r="AG239" s="332"/>
      <c r="AH239" s="331"/>
      <c r="AI239" s="331"/>
      <c r="AJ239" s="331"/>
      <c r="AK239" s="331"/>
      <c r="AL239" s="330"/>
      <c r="AM239" s="331"/>
      <c r="AN239" s="331"/>
      <c r="AO239" s="332"/>
      <c r="AP239" s="331"/>
      <c r="AQ239" s="331"/>
      <c r="AR239" s="331"/>
      <c r="AS239" s="331"/>
      <c r="AT239" s="330"/>
      <c r="AU239" s="331"/>
      <c r="AV239" s="331"/>
      <c r="AW239" s="332"/>
      <c r="AX239" s="331"/>
      <c r="AY239" s="331"/>
      <c r="AZ239" s="331"/>
      <c r="BA239" s="331"/>
      <c r="BB239" s="330"/>
      <c r="BC239" s="331"/>
      <c r="BD239" s="331"/>
      <c r="BE239" s="332"/>
      <c r="BF239" s="301">
        <v>4</v>
      </c>
      <c r="BG239" s="301">
        <v>3</v>
      </c>
      <c r="BH239" s="301">
        <v>5</v>
      </c>
      <c r="BI239" s="301">
        <v>2</v>
      </c>
      <c r="BJ239" s="300">
        <v>4</v>
      </c>
      <c r="BK239" s="301">
        <v>5</v>
      </c>
      <c r="BL239" s="301">
        <v>6</v>
      </c>
      <c r="BM239" s="302">
        <v>6</v>
      </c>
      <c r="BN239" s="301">
        <v>6</v>
      </c>
      <c r="BO239" s="301">
        <v>7</v>
      </c>
      <c r="BP239" s="301">
        <v>6</v>
      </c>
      <c r="BQ239" s="301">
        <v>5</v>
      </c>
      <c r="BR239" s="300">
        <v>6</v>
      </c>
      <c r="BS239" s="301">
        <v>11</v>
      </c>
      <c r="BT239" s="301">
        <v>5</v>
      </c>
      <c r="BU239" s="302">
        <v>8</v>
      </c>
      <c r="BV239" s="301">
        <v>8</v>
      </c>
      <c r="BW239" s="301">
        <v>9</v>
      </c>
      <c r="BX239" s="301">
        <v>8</v>
      </c>
      <c r="BY239" s="301">
        <v>8</v>
      </c>
      <c r="BZ239" s="300">
        <v>6</v>
      </c>
      <c r="CA239" s="301">
        <v>7</v>
      </c>
      <c r="CB239" s="301">
        <v>9</v>
      </c>
      <c r="CC239" s="302">
        <v>10</v>
      </c>
      <c r="CD239" s="301">
        <v>1</v>
      </c>
      <c r="CE239" s="301">
        <v>3</v>
      </c>
      <c r="CF239" s="301">
        <v>9</v>
      </c>
      <c r="CG239" s="302">
        <v>10</v>
      </c>
      <c r="CH239" s="862"/>
      <c r="CI239" s="862"/>
      <c r="CK239" s="11"/>
      <c r="CO239" s="11"/>
      <c r="CS239" s="11"/>
      <c r="CW239" s="11"/>
      <c r="DA239" s="11"/>
    </row>
    <row r="240" spans="1:105" hidden="1" outlineLevel="1">
      <c r="A240" s="294"/>
      <c r="B240" s="353"/>
      <c r="C240" s="354"/>
      <c r="D240" s="354"/>
      <c r="E240" s="355"/>
      <c r="F240" s="353"/>
      <c r="G240" s="354"/>
      <c r="H240" s="354"/>
      <c r="I240" s="355"/>
      <c r="J240" s="354"/>
      <c r="K240" s="354"/>
      <c r="L240" s="354"/>
      <c r="M240" s="354"/>
      <c r="N240" s="353"/>
      <c r="O240" s="354"/>
      <c r="P240" s="354"/>
      <c r="Q240" s="355"/>
      <c r="R240" s="354"/>
      <c r="S240" s="354"/>
      <c r="T240" s="354"/>
      <c r="U240" s="354"/>
      <c r="V240" s="353"/>
      <c r="W240" s="354"/>
      <c r="X240" s="354"/>
      <c r="Y240" s="355"/>
      <c r="Z240" s="354"/>
      <c r="AA240" s="354"/>
      <c r="AB240" s="354"/>
      <c r="AC240" s="354"/>
      <c r="AD240" s="353"/>
      <c r="AE240" s="354"/>
      <c r="AF240" s="354"/>
      <c r="AG240" s="355"/>
      <c r="AH240" s="354"/>
      <c r="AI240" s="354"/>
      <c r="AJ240" s="354"/>
      <c r="AK240" s="354"/>
      <c r="AL240" s="353"/>
      <c r="AM240" s="354"/>
      <c r="AN240" s="354"/>
      <c r="AO240" s="355"/>
      <c r="AP240" s="354"/>
      <c r="AQ240" s="354"/>
      <c r="AR240" s="354"/>
      <c r="AS240" s="354"/>
      <c r="AT240" s="353"/>
      <c r="AU240" s="354"/>
      <c r="AV240" s="354"/>
      <c r="AW240" s="355"/>
      <c r="AX240" s="354"/>
      <c r="AY240" s="354"/>
      <c r="AZ240" s="354"/>
      <c r="BA240" s="354"/>
      <c r="BB240" s="353"/>
      <c r="BC240" s="354"/>
      <c r="BD240" s="354"/>
      <c r="BE240" s="355"/>
      <c r="BF240" s="354"/>
      <c r="BG240" s="354"/>
      <c r="BH240" s="354"/>
      <c r="BI240" s="354"/>
      <c r="BJ240" s="353"/>
      <c r="BK240" s="354"/>
      <c r="BL240" s="354"/>
      <c r="BM240" s="355"/>
      <c r="BN240" s="354"/>
      <c r="BO240" s="354"/>
      <c r="BP240" s="354"/>
      <c r="BQ240" s="354"/>
      <c r="BR240" s="353"/>
      <c r="BS240" s="354"/>
      <c r="BT240" s="354"/>
      <c r="BU240" s="355"/>
      <c r="BV240" s="354"/>
      <c r="BW240" s="354"/>
      <c r="BX240" s="354"/>
      <c r="BY240" s="354"/>
      <c r="BZ240" s="353"/>
      <c r="CA240" s="354"/>
      <c r="CB240" s="354"/>
      <c r="CC240" s="355"/>
      <c r="CD240" s="354"/>
      <c r="CE240" s="354"/>
      <c r="CF240" s="354"/>
      <c r="CG240" s="355"/>
      <c r="CH240" s="873"/>
      <c r="CI240" s="873"/>
      <c r="CK240" s="11"/>
      <c r="CO240" s="11"/>
      <c r="CS240" s="11"/>
      <c r="CW240" s="11"/>
      <c r="DA240" s="11"/>
    </row>
    <row r="241" spans="1:105" hidden="1" outlineLevel="1">
      <c r="A241" s="363" t="s">
        <v>20</v>
      </c>
      <c r="B241" s="309">
        <v>0</v>
      </c>
      <c r="C241" s="310">
        <v>0</v>
      </c>
      <c r="D241" s="310">
        <v>0</v>
      </c>
      <c r="E241" s="311">
        <v>-194</v>
      </c>
      <c r="F241" s="309">
        <v>-65</v>
      </c>
      <c r="G241" s="310">
        <v>-95</v>
      </c>
      <c r="H241" s="310">
        <v>-6</v>
      </c>
      <c r="I241" s="311">
        <v>-24</v>
      </c>
      <c r="J241" s="310">
        <v>0</v>
      </c>
      <c r="K241" s="310">
        <v>0</v>
      </c>
      <c r="L241" s="310">
        <v>0</v>
      </c>
      <c r="M241" s="310">
        <v>-100</v>
      </c>
      <c r="N241" s="309">
        <v>0</v>
      </c>
      <c r="O241" s="310">
        <v>0</v>
      </c>
      <c r="P241" s="310">
        <v>0</v>
      </c>
      <c r="Q241" s="311">
        <v>-100</v>
      </c>
      <c r="R241" s="310">
        <v>0</v>
      </c>
      <c r="S241" s="310">
        <v>0</v>
      </c>
      <c r="T241" s="310">
        <v>0</v>
      </c>
      <c r="U241" s="310">
        <v>0</v>
      </c>
      <c r="V241" s="309">
        <v>0</v>
      </c>
      <c r="W241" s="310">
        <v>0</v>
      </c>
      <c r="X241" s="310">
        <v>0</v>
      </c>
      <c r="Y241" s="311">
        <v>0</v>
      </c>
      <c r="Z241" s="310">
        <v>0</v>
      </c>
      <c r="AA241" s="310">
        <v>0</v>
      </c>
      <c r="AB241" s="310">
        <v>0</v>
      </c>
      <c r="AC241" s="310">
        <v>0</v>
      </c>
      <c r="AD241" s="309">
        <v>0</v>
      </c>
      <c r="AE241" s="310">
        <v>0</v>
      </c>
      <c r="AF241" s="310">
        <v>0</v>
      </c>
      <c r="AG241" s="311">
        <v>0</v>
      </c>
      <c r="AH241" s="310">
        <v>0</v>
      </c>
      <c r="AI241" s="310">
        <v>0</v>
      </c>
      <c r="AJ241" s="310">
        <v>0</v>
      </c>
      <c r="AK241" s="310">
        <v>0</v>
      </c>
      <c r="AL241" s="309">
        <v>0</v>
      </c>
      <c r="AM241" s="310">
        <v>0</v>
      </c>
      <c r="AN241" s="310">
        <v>83</v>
      </c>
      <c r="AO241" s="311">
        <v>0</v>
      </c>
      <c r="AP241" s="310">
        <v>0</v>
      </c>
      <c r="AQ241" s="310">
        <v>0</v>
      </c>
      <c r="AR241" s="310">
        <v>-6</v>
      </c>
      <c r="AS241" s="310">
        <v>-20</v>
      </c>
      <c r="AT241" s="309">
        <v>-60</v>
      </c>
      <c r="AU241" s="310">
        <v>0</v>
      </c>
      <c r="AV241" s="310">
        <v>0</v>
      </c>
      <c r="AW241" s="311">
        <v>-200</v>
      </c>
      <c r="AX241" s="310">
        <v>99</v>
      </c>
      <c r="AY241" s="310">
        <v>93</v>
      </c>
      <c r="AZ241" s="310">
        <v>109</v>
      </c>
      <c r="BA241" s="310">
        <v>88</v>
      </c>
      <c r="BB241" s="309">
        <v>33</v>
      </c>
      <c r="BC241" s="310">
        <v>28</v>
      </c>
      <c r="BD241" s="310">
        <v>31</v>
      </c>
      <c r="BE241" s="311">
        <v>-15</v>
      </c>
      <c r="BF241" s="310">
        <v>-14</v>
      </c>
      <c r="BG241" s="310">
        <v>-15</v>
      </c>
      <c r="BH241" s="310">
        <v>-6</v>
      </c>
      <c r="BI241" s="310">
        <v>-23</v>
      </c>
      <c r="BJ241" s="309">
        <v>0</v>
      </c>
      <c r="BK241" s="310">
        <v>0</v>
      </c>
      <c r="BL241" s="310">
        <v>0</v>
      </c>
      <c r="BM241" s="311">
        <v>0</v>
      </c>
      <c r="BN241" s="310">
        <v>0</v>
      </c>
      <c r="BO241" s="310">
        <v>0</v>
      </c>
      <c r="BP241" s="310">
        <v>0</v>
      </c>
      <c r="BQ241" s="310">
        <v>-83</v>
      </c>
      <c r="BR241" s="309">
        <v>0</v>
      </c>
      <c r="BS241" s="310">
        <v>0</v>
      </c>
      <c r="BT241" s="310">
        <v>50</v>
      </c>
      <c r="BU241" s="311">
        <v>-30</v>
      </c>
      <c r="BV241" s="310">
        <v>9</v>
      </c>
      <c r="BW241" s="310">
        <v>-43</v>
      </c>
      <c r="BX241" s="310">
        <v>0</v>
      </c>
      <c r="BY241" s="310">
        <v>-258</v>
      </c>
      <c r="BZ241" s="309">
        <v>-230</v>
      </c>
      <c r="CA241" s="310">
        <v>-259</v>
      </c>
      <c r="CB241" s="310">
        <v>0</v>
      </c>
      <c r="CC241" s="311">
        <v>-80</v>
      </c>
      <c r="CD241" s="310"/>
      <c r="CE241" s="310"/>
      <c r="CF241" s="310">
        <v>-100</v>
      </c>
      <c r="CG241" s="311"/>
      <c r="CH241" s="862"/>
      <c r="CI241" s="862"/>
      <c r="CK241" s="11"/>
      <c r="CO241" s="11"/>
      <c r="CS241" s="11"/>
      <c r="CW241" s="11"/>
      <c r="DA241" s="11"/>
    </row>
    <row r="242" spans="1:105" hidden="1" outlineLevel="1">
      <c r="A242" s="296" t="s">
        <v>2</v>
      </c>
      <c r="B242" s="288"/>
      <c r="C242" s="289"/>
      <c r="D242" s="289"/>
      <c r="E242" s="296"/>
      <c r="F242" s="288"/>
      <c r="G242" s="289"/>
      <c r="H242" s="289"/>
      <c r="I242" s="296"/>
      <c r="J242" s="295"/>
      <c r="K242" s="295"/>
      <c r="L242" s="295"/>
      <c r="M242" s="295"/>
      <c r="N242" s="288"/>
      <c r="O242" s="289"/>
      <c r="P242" s="289"/>
      <c r="Q242" s="296"/>
      <c r="R242" s="295"/>
      <c r="S242" s="295"/>
      <c r="T242" s="295"/>
      <c r="U242" s="295"/>
      <c r="V242" s="288"/>
      <c r="W242" s="289"/>
      <c r="X242" s="289"/>
      <c r="Y242" s="356"/>
      <c r="Z242" s="295"/>
      <c r="AA242" s="295"/>
      <c r="AB242" s="295"/>
      <c r="AC242" s="295"/>
      <c r="AD242" s="288"/>
      <c r="AE242" s="289"/>
      <c r="AF242" s="289"/>
      <c r="AG242" s="296"/>
      <c r="AH242" s="295"/>
      <c r="AI242" s="295"/>
      <c r="AJ242" s="295"/>
      <c r="AK242" s="295"/>
      <c r="AL242" s="288"/>
      <c r="AM242" s="289"/>
      <c r="AN242" s="289"/>
      <c r="AO242" s="296"/>
      <c r="AP242" s="295"/>
      <c r="AQ242" s="295"/>
      <c r="AR242" s="289">
        <v>-13</v>
      </c>
      <c r="AS242" s="289">
        <v>-20</v>
      </c>
      <c r="AT242" s="288"/>
      <c r="AU242" s="289"/>
      <c r="AV242" s="289"/>
      <c r="AW242" s="296"/>
      <c r="AX242" s="295"/>
      <c r="AY242" s="295"/>
      <c r="AZ242" s="295"/>
      <c r="BA242" s="295"/>
      <c r="BB242" s="288"/>
      <c r="BC242" s="289"/>
      <c r="BD242" s="289"/>
      <c r="BE242" s="296"/>
      <c r="BF242" s="289"/>
      <c r="BG242" s="289"/>
      <c r="BH242" s="289"/>
      <c r="BI242" s="289"/>
      <c r="BJ242" s="288"/>
      <c r="BK242" s="289"/>
      <c r="BL242" s="289"/>
      <c r="BM242" s="296"/>
      <c r="BN242" s="289"/>
      <c r="BO242" s="289"/>
      <c r="BP242" s="289"/>
      <c r="BQ242" s="289">
        <v>-83</v>
      </c>
      <c r="BR242" s="288"/>
      <c r="BS242" s="289"/>
      <c r="BT242" s="289">
        <v>78</v>
      </c>
      <c r="BU242" s="296">
        <v>37</v>
      </c>
      <c r="BV242" s="289">
        <v>19</v>
      </c>
      <c r="BW242" s="289"/>
      <c r="BX242" s="289"/>
      <c r="BY242" s="289">
        <v>-93</v>
      </c>
      <c r="BZ242" s="288">
        <v>-120</v>
      </c>
      <c r="CA242" s="289">
        <v>-114</v>
      </c>
      <c r="CB242" s="289"/>
      <c r="CC242" s="296"/>
      <c r="CD242" s="289"/>
      <c r="CE242" s="289"/>
      <c r="CF242" s="289"/>
      <c r="CG242" s="296"/>
      <c r="CH242" s="861"/>
      <c r="CI242" s="861"/>
      <c r="CK242" s="11"/>
      <c r="CO242" s="11"/>
      <c r="CS242" s="11"/>
      <c r="CW242" s="11"/>
      <c r="DA242" s="11"/>
    </row>
    <row r="243" spans="1:105" hidden="1" outlineLevel="1">
      <c r="A243" s="296" t="s">
        <v>120</v>
      </c>
      <c r="B243" s="288"/>
      <c r="C243" s="289"/>
      <c r="D243" s="289"/>
      <c r="E243" s="296"/>
      <c r="F243" s="288"/>
      <c r="G243" s="289"/>
      <c r="H243" s="289"/>
      <c r="I243" s="296"/>
      <c r="J243" s="295"/>
      <c r="K243" s="295"/>
      <c r="L243" s="295"/>
      <c r="M243" s="295"/>
      <c r="N243" s="288"/>
      <c r="O243" s="289"/>
      <c r="P243" s="289"/>
      <c r="Q243" s="296"/>
      <c r="R243" s="295"/>
      <c r="S243" s="295"/>
      <c r="T243" s="295"/>
      <c r="U243" s="295"/>
      <c r="V243" s="288"/>
      <c r="W243" s="289"/>
      <c r="X243" s="289"/>
      <c r="Y243" s="296"/>
      <c r="Z243" s="295"/>
      <c r="AA243" s="295"/>
      <c r="AB243" s="295"/>
      <c r="AC243" s="295"/>
      <c r="AD243" s="288"/>
      <c r="AE243" s="289"/>
      <c r="AF243" s="289"/>
      <c r="AG243" s="296"/>
      <c r="AH243" s="295"/>
      <c r="AI243" s="295"/>
      <c r="AJ243" s="295"/>
      <c r="AK243" s="295"/>
      <c r="AL243" s="288"/>
      <c r="AM243" s="289"/>
      <c r="AN243" s="289"/>
      <c r="AO243" s="296"/>
      <c r="AP243" s="295"/>
      <c r="AQ243" s="295"/>
      <c r="AR243" s="295"/>
      <c r="AS243" s="295"/>
      <c r="AT243" s="288"/>
      <c r="AU243" s="289"/>
      <c r="AV243" s="289"/>
      <c r="AW243" s="296"/>
      <c r="AX243" s="295"/>
      <c r="AY243" s="295"/>
      <c r="AZ243" s="295"/>
      <c r="BA243" s="289">
        <v>-68</v>
      </c>
      <c r="BB243" s="288">
        <v>-12</v>
      </c>
      <c r="BC243" s="289">
        <v>-15</v>
      </c>
      <c r="BD243" s="289">
        <v>-12</v>
      </c>
      <c r="BE243" s="296">
        <v>-15</v>
      </c>
      <c r="BF243" s="289">
        <v>-14</v>
      </c>
      <c r="BG243" s="289">
        <v>-15</v>
      </c>
      <c r="BH243" s="289">
        <v>-6</v>
      </c>
      <c r="BI243" s="289">
        <v>-23</v>
      </c>
      <c r="BJ243" s="288"/>
      <c r="BK243" s="289"/>
      <c r="BL243" s="289"/>
      <c r="BM243" s="296"/>
      <c r="BN243" s="289"/>
      <c r="BO243" s="289"/>
      <c r="BP243" s="289"/>
      <c r="BQ243" s="289"/>
      <c r="BR243" s="288"/>
      <c r="BS243" s="289"/>
      <c r="BT243" s="289"/>
      <c r="BU243" s="296"/>
      <c r="BV243" s="289">
        <v>-10</v>
      </c>
      <c r="BW243" s="289"/>
      <c r="BX243" s="289"/>
      <c r="BY243" s="289">
        <v>-100</v>
      </c>
      <c r="BZ243" s="288">
        <v>-58</v>
      </c>
      <c r="CA243" s="289">
        <v>-85</v>
      </c>
      <c r="CB243" s="289"/>
      <c r="CC243" s="296"/>
      <c r="CD243" s="289"/>
      <c r="CE243" s="289"/>
      <c r="CF243" s="289">
        <v>-100</v>
      </c>
      <c r="CG243" s="296"/>
      <c r="CH243" s="861"/>
      <c r="CI243" s="861"/>
      <c r="CK243" s="11"/>
      <c r="CO243" s="11"/>
      <c r="CS243" s="11"/>
      <c r="CW243" s="11"/>
      <c r="DA243" s="11"/>
    </row>
    <row r="244" spans="1:105" hidden="1" outlineLevel="1">
      <c r="A244" s="296" t="s">
        <v>3</v>
      </c>
      <c r="B244" s="288"/>
      <c r="C244" s="289"/>
      <c r="D244" s="289"/>
      <c r="E244" s="296"/>
      <c r="F244" s="288"/>
      <c r="G244" s="289"/>
      <c r="H244" s="289"/>
      <c r="I244" s="296"/>
      <c r="J244" s="295"/>
      <c r="K244" s="295"/>
      <c r="L244" s="295"/>
      <c r="M244" s="295"/>
      <c r="N244" s="288"/>
      <c r="O244" s="289"/>
      <c r="P244" s="289"/>
      <c r="Q244" s="296"/>
      <c r="R244" s="295"/>
      <c r="S244" s="295"/>
      <c r="T244" s="295"/>
      <c r="U244" s="295"/>
      <c r="V244" s="288"/>
      <c r="W244" s="289"/>
      <c r="X244" s="289"/>
      <c r="Y244" s="296"/>
      <c r="Z244" s="295"/>
      <c r="AA244" s="295"/>
      <c r="AB244" s="295"/>
      <c r="AC244" s="295"/>
      <c r="AD244" s="288"/>
      <c r="AE244" s="289"/>
      <c r="AF244" s="289"/>
      <c r="AG244" s="296"/>
      <c r="AH244" s="295"/>
      <c r="AI244" s="295"/>
      <c r="AJ244" s="295"/>
      <c r="AK244" s="295"/>
      <c r="AL244" s="288"/>
      <c r="AM244" s="289"/>
      <c r="AN244" s="289">
        <v>83</v>
      </c>
      <c r="AO244" s="296"/>
      <c r="AP244" s="295"/>
      <c r="AQ244" s="295"/>
      <c r="AR244" s="295"/>
      <c r="AS244" s="295"/>
      <c r="AT244" s="288"/>
      <c r="AU244" s="289"/>
      <c r="AV244" s="289"/>
      <c r="AW244" s="296">
        <v>-100</v>
      </c>
      <c r="AX244" s="295"/>
      <c r="AY244" s="289">
        <v>-48</v>
      </c>
      <c r="AZ244" s="295"/>
      <c r="BA244" s="295"/>
      <c r="BB244" s="288"/>
      <c r="BC244" s="289"/>
      <c r="BD244" s="289"/>
      <c r="BE244" s="296"/>
      <c r="BF244" s="289"/>
      <c r="BG244" s="289"/>
      <c r="BH244" s="289"/>
      <c r="BI244" s="289"/>
      <c r="BJ244" s="288"/>
      <c r="BK244" s="289"/>
      <c r="BL244" s="289"/>
      <c r="BM244" s="296"/>
      <c r="BN244" s="289"/>
      <c r="BO244" s="289"/>
      <c r="BP244" s="289"/>
      <c r="BQ244" s="289"/>
      <c r="BR244" s="288"/>
      <c r="BS244" s="289"/>
      <c r="BT244" s="289">
        <v>-28</v>
      </c>
      <c r="BU244" s="296">
        <v>-17</v>
      </c>
      <c r="BV244" s="289"/>
      <c r="BW244" s="289">
        <v>-43</v>
      </c>
      <c r="BX244" s="289"/>
      <c r="BY244" s="289">
        <v>-59</v>
      </c>
      <c r="BZ244" s="288">
        <v>-49</v>
      </c>
      <c r="CA244" s="289">
        <v>-58</v>
      </c>
      <c r="CB244" s="289"/>
      <c r="CC244" s="296">
        <v>-80</v>
      </c>
      <c r="CD244" s="289"/>
      <c r="CE244" s="289"/>
      <c r="CF244" s="289"/>
      <c r="CG244" s="296"/>
      <c r="CH244" s="861"/>
      <c r="CI244" s="861"/>
      <c r="CK244" s="11"/>
      <c r="CO244" s="11"/>
      <c r="CS244" s="11"/>
      <c r="CW244" s="11"/>
      <c r="DA244" s="11"/>
    </row>
    <row r="245" spans="1:105" hidden="1" outlineLevel="1">
      <c r="A245" s="296" t="s">
        <v>121</v>
      </c>
      <c r="B245" s="288"/>
      <c r="C245" s="289"/>
      <c r="D245" s="289"/>
      <c r="E245" s="296"/>
      <c r="F245" s="288"/>
      <c r="G245" s="289"/>
      <c r="H245" s="289"/>
      <c r="I245" s="296"/>
      <c r="J245" s="295"/>
      <c r="K245" s="295"/>
      <c r="L245" s="295"/>
      <c r="M245" s="295"/>
      <c r="N245" s="288"/>
      <c r="O245" s="289"/>
      <c r="P245" s="289"/>
      <c r="Q245" s="296"/>
      <c r="R245" s="295"/>
      <c r="S245" s="295"/>
      <c r="T245" s="295"/>
      <c r="U245" s="295"/>
      <c r="V245" s="288"/>
      <c r="W245" s="289"/>
      <c r="X245" s="289"/>
      <c r="Y245" s="356"/>
      <c r="Z245" s="295"/>
      <c r="AA245" s="295"/>
      <c r="AB245" s="295"/>
      <c r="AC245" s="295"/>
      <c r="AD245" s="288"/>
      <c r="AE245" s="289"/>
      <c r="AF245" s="289"/>
      <c r="AG245" s="296"/>
      <c r="AH245" s="295"/>
      <c r="AI245" s="295"/>
      <c r="AJ245" s="295"/>
      <c r="AK245" s="295"/>
      <c r="AL245" s="288"/>
      <c r="AM245" s="289"/>
      <c r="AN245" s="289"/>
      <c r="AO245" s="296"/>
      <c r="AP245" s="295"/>
      <c r="AQ245" s="295"/>
      <c r="AR245" s="289">
        <v>-127</v>
      </c>
      <c r="AS245" s="295"/>
      <c r="AT245" s="288">
        <v>-60</v>
      </c>
      <c r="AU245" s="289"/>
      <c r="AV245" s="289"/>
      <c r="AW245" s="296">
        <v>-100</v>
      </c>
      <c r="AX245" s="289">
        <v>45</v>
      </c>
      <c r="AY245" s="289">
        <v>45</v>
      </c>
      <c r="AZ245" s="289">
        <v>45</v>
      </c>
      <c r="BA245" s="289">
        <v>86</v>
      </c>
      <c r="BB245" s="288">
        <v>45</v>
      </c>
      <c r="BC245" s="289">
        <v>43</v>
      </c>
      <c r="BD245" s="289">
        <v>43</v>
      </c>
      <c r="BE245" s="296"/>
      <c r="BF245" s="289"/>
      <c r="BG245" s="289"/>
      <c r="BH245" s="289"/>
      <c r="BI245" s="289"/>
      <c r="BJ245" s="288"/>
      <c r="BK245" s="289"/>
      <c r="BL245" s="289"/>
      <c r="BM245" s="296"/>
      <c r="BN245" s="289"/>
      <c r="BO245" s="289"/>
      <c r="BP245" s="289"/>
      <c r="BQ245" s="289"/>
      <c r="BR245" s="288"/>
      <c r="BS245" s="289"/>
      <c r="BT245" s="289"/>
      <c r="BU245" s="296"/>
      <c r="BV245" s="289"/>
      <c r="BW245" s="289"/>
      <c r="BX245" s="289"/>
      <c r="BY245" s="289"/>
      <c r="BZ245" s="288"/>
      <c r="CA245" s="289"/>
      <c r="CB245" s="289"/>
      <c r="CC245" s="296"/>
      <c r="CD245" s="289"/>
      <c r="CE245" s="289"/>
      <c r="CF245" s="289"/>
      <c r="CG245" s="296"/>
      <c r="CH245" s="861"/>
      <c r="CI245" s="861"/>
      <c r="CK245" s="11"/>
      <c r="CO245" s="11"/>
      <c r="CS245" s="11"/>
      <c r="CW245" s="11"/>
      <c r="DA245" s="11"/>
    </row>
    <row r="246" spans="1:105" hidden="1" outlineLevel="1">
      <c r="A246" s="357" t="s">
        <v>5</v>
      </c>
      <c r="B246" s="338"/>
      <c r="C246" s="339"/>
      <c r="D246" s="339"/>
      <c r="E246" s="357">
        <v>-194</v>
      </c>
      <c r="F246" s="338">
        <v>-65</v>
      </c>
      <c r="G246" s="339">
        <v>-95</v>
      </c>
      <c r="H246" s="339">
        <v>-6</v>
      </c>
      <c r="I246" s="357">
        <v>-24</v>
      </c>
      <c r="J246" s="358"/>
      <c r="K246" s="339"/>
      <c r="L246" s="339"/>
      <c r="M246" s="358">
        <v>-100</v>
      </c>
      <c r="N246" s="338"/>
      <c r="O246" s="339"/>
      <c r="P246" s="339"/>
      <c r="Q246" s="357">
        <v>-100</v>
      </c>
      <c r="R246" s="339"/>
      <c r="S246" s="339"/>
      <c r="T246" s="339"/>
      <c r="U246" s="339"/>
      <c r="V246" s="338"/>
      <c r="W246" s="339"/>
      <c r="X246" s="339"/>
      <c r="Y246" s="357"/>
      <c r="Z246" s="339"/>
      <c r="AA246" s="339"/>
      <c r="AB246" s="339"/>
      <c r="AC246" s="339"/>
      <c r="AD246" s="338"/>
      <c r="AE246" s="339"/>
      <c r="AF246" s="339"/>
      <c r="AG246" s="357"/>
      <c r="AH246" s="339"/>
      <c r="AI246" s="339"/>
      <c r="AJ246" s="339"/>
      <c r="AK246" s="339"/>
      <c r="AL246" s="338"/>
      <c r="AM246" s="339"/>
      <c r="AN246" s="339"/>
      <c r="AO246" s="357"/>
      <c r="AP246" s="339"/>
      <c r="AQ246" s="339"/>
      <c r="AR246" s="339">
        <v>134</v>
      </c>
      <c r="AS246" s="339"/>
      <c r="AT246" s="338"/>
      <c r="AU246" s="339"/>
      <c r="AV246" s="339"/>
      <c r="AW246" s="357"/>
      <c r="AX246" s="339">
        <v>54</v>
      </c>
      <c r="AY246" s="339">
        <v>96</v>
      </c>
      <c r="AZ246" s="339">
        <v>64</v>
      </c>
      <c r="BA246" s="339">
        <v>70</v>
      </c>
      <c r="BB246" s="338"/>
      <c r="BC246" s="339"/>
      <c r="BD246" s="339"/>
      <c r="BE246" s="357"/>
      <c r="BF246" s="339"/>
      <c r="BG246" s="339"/>
      <c r="BH246" s="339"/>
      <c r="BI246" s="339"/>
      <c r="BJ246" s="338"/>
      <c r="BK246" s="339"/>
      <c r="BL246" s="339"/>
      <c r="BM246" s="357"/>
      <c r="BN246" s="339"/>
      <c r="BO246" s="339"/>
      <c r="BP246" s="339"/>
      <c r="BQ246" s="339"/>
      <c r="BR246" s="338"/>
      <c r="BS246" s="339"/>
      <c r="BT246" s="339"/>
      <c r="BU246" s="357">
        <v>-50</v>
      </c>
      <c r="BV246" s="339"/>
      <c r="BW246" s="339"/>
      <c r="BX246" s="339"/>
      <c r="BY246" s="339">
        <v>-6</v>
      </c>
      <c r="BZ246" s="338">
        <v>-3</v>
      </c>
      <c r="CA246" s="339">
        <v>-2</v>
      </c>
      <c r="CB246" s="339"/>
      <c r="CC246" s="357"/>
      <c r="CD246" s="339"/>
      <c r="CE246" s="339"/>
      <c r="CF246" s="339"/>
      <c r="CG246" s="357"/>
      <c r="CH246" s="861"/>
      <c r="CI246" s="861"/>
      <c r="CK246" s="11"/>
      <c r="CO246" s="11"/>
      <c r="CS246" s="11"/>
      <c r="CW246" s="11"/>
      <c r="DA246" s="11"/>
    </row>
    <row r="247" spans="1:105" hidden="1" outlineLevel="1">
      <c r="A247" s="296" t="s">
        <v>45</v>
      </c>
      <c r="B247" s="297">
        <v>418</v>
      </c>
      <c r="C247" s="298">
        <v>457</v>
      </c>
      <c r="D247" s="298">
        <v>357</v>
      </c>
      <c r="E247" s="299">
        <v>404</v>
      </c>
      <c r="F247" s="300">
        <v>313</v>
      </c>
      <c r="G247" s="301">
        <v>343</v>
      </c>
      <c r="H247" s="301">
        <v>232</v>
      </c>
      <c r="I247" s="302">
        <v>357</v>
      </c>
      <c r="J247" s="298">
        <v>340</v>
      </c>
      <c r="K247" s="301">
        <v>340</v>
      </c>
      <c r="L247" s="301">
        <v>250</v>
      </c>
      <c r="M247" s="298">
        <v>342</v>
      </c>
      <c r="N247" s="300">
        <v>297</v>
      </c>
      <c r="O247" s="301">
        <v>332</v>
      </c>
      <c r="P247" s="301">
        <v>234</v>
      </c>
      <c r="Q247" s="302">
        <v>462</v>
      </c>
      <c r="R247" s="301">
        <v>397</v>
      </c>
      <c r="S247" s="301">
        <v>472</v>
      </c>
      <c r="T247" s="301">
        <v>445</v>
      </c>
      <c r="U247" s="301">
        <v>576</v>
      </c>
      <c r="V247" s="300">
        <v>612</v>
      </c>
      <c r="W247" s="301">
        <v>682</v>
      </c>
      <c r="X247" s="301">
        <v>619</v>
      </c>
      <c r="Y247" s="302">
        <v>752</v>
      </c>
      <c r="Z247" s="301">
        <v>769</v>
      </c>
      <c r="AA247" s="301">
        <v>722</v>
      </c>
      <c r="AB247" s="301">
        <v>632</v>
      </c>
      <c r="AC247" s="301">
        <v>808</v>
      </c>
      <c r="AD247" s="300">
        <v>748</v>
      </c>
      <c r="AE247" s="301">
        <v>957</v>
      </c>
      <c r="AF247" s="301">
        <v>993</v>
      </c>
      <c r="AG247" s="302">
        <v>1115</v>
      </c>
      <c r="AH247" s="301">
        <v>1043</v>
      </c>
      <c r="AI247" s="301">
        <v>1112</v>
      </c>
      <c r="AJ247" s="301">
        <v>1066</v>
      </c>
      <c r="AK247" s="301">
        <v>1124</v>
      </c>
      <c r="AL247" s="300">
        <v>725</v>
      </c>
      <c r="AM247" s="301">
        <v>1062</v>
      </c>
      <c r="AN247" s="301">
        <v>1200</v>
      </c>
      <c r="AO247" s="302">
        <v>1400</v>
      </c>
      <c r="AP247" s="301">
        <v>1328</v>
      </c>
      <c r="AQ247" s="301">
        <v>1541</v>
      </c>
      <c r="AR247" s="301">
        <v>1706</v>
      </c>
      <c r="AS247" s="301">
        <v>1843</v>
      </c>
      <c r="AT247" s="300">
        <v>1523</v>
      </c>
      <c r="AU247" s="301">
        <v>1692</v>
      </c>
      <c r="AV247" s="301">
        <v>1627</v>
      </c>
      <c r="AW247" s="302">
        <v>1548</v>
      </c>
      <c r="AX247" s="301">
        <v>1067</v>
      </c>
      <c r="AY247" s="301">
        <v>1211</v>
      </c>
      <c r="AZ247" s="301">
        <v>1296</v>
      </c>
      <c r="BA247" s="301">
        <v>1298</v>
      </c>
      <c r="BB247" s="300">
        <v>1039</v>
      </c>
      <c r="BC247" s="301">
        <v>1278</v>
      </c>
      <c r="BD247" s="301">
        <v>1438</v>
      </c>
      <c r="BE247" s="302">
        <v>1478</v>
      </c>
      <c r="BF247" s="301">
        <v>1335</v>
      </c>
      <c r="BG247" s="301">
        <v>1599</v>
      </c>
      <c r="BH247" s="301">
        <v>1968</v>
      </c>
      <c r="BI247" s="301">
        <v>1807</v>
      </c>
      <c r="BJ247" s="300">
        <v>1344</v>
      </c>
      <c r="BK247" s="301">
        <v>1667</v>
      </c>
      <c r="BL247" s="301">
        <v>1781</v>
      </c>
      <c r="BM247" s="302">
        <v>2146</v>
      </c>
      <c r="BN247" s="301">
        <v>2096</v>
      </c>
      <c r="BO247" s="301">
        <v>2337</v>
      </c>
      <c r="BP247" s="301">
        <v>2306</v>
      </c>
      <c r="BQ247" s="301">
        <v>2547</v>
      </c>
      <c r="BR247" s="300">
        <v>2541</v>
      </c>
      <c r="BS247" s="301">
        <v>3037</v>
      </c>
      <c r="BT247" s="301">
        <v>3077</v>
      </c>
      <c r="BU247" s="302">
        <v>3391</v>
      </c>
      <c r="BV247" s="301">
        <v>3239</v>
      </c>
      <c r="BW247" s="301">
        <v>3673</v>
      </c>
      <c r="BX247" s="301">
        <v>3640</v>
      </c>
      <c r="BY247" s="301">
        <v>3546</v>
      </c>
      <c r="BZ247" s="300">
        <v>2402</v>
      </c>
      <c r="CA247" s="301">
        <v>2325</v>
      </c>
      <c r="CB247" s="301">
        <v>2402</v>
      </c>
      <c r="CC247" s="302">
        <v>2530</v>
      </c>
      <c r="CD247" s="301">
        <v>2627</v>
      </c>
      <c r="CE247" s="301">
        <v>3499</v>
      </c>
      <c r="CF247" s="301">
        <v>3882</v>
      </c>
      <c r="CG247" s="302">
        <v>4007</v>
      </c>
      <c r="CH247" s="862"/>
      <c r="CI247" s="862"/>
      <c r="CK247" s="11"/>
      <c r="CO247" s="11"/>
      <c r="CS247" s="11"/>
      <c r="CW247" s="11"/>
      <c r="DA247" s="11"/>
    </row>
    <row r="248" spans="1:105" hidden="1" outlineLevel="1">
      <c r="A248" s="294"/>
      <c r="B248" s="312"/>
      <c r="C248" s="313"/>
      <c r="D248" s="313"/>
      <c r="E248" s="314"/>
      <c r="F248" s="312"/>
      <c r="G248" s="313"/>
      <c r="H248" s="313"/>
      <c r="I248" s="314"/>
      <c r="J248" s="313"/>
      <c r="K248" s="313"/>
      <c r="L248" s="313"/>
      <c r="M248" s="313"/>
      <c r="N248" s="312"/>
      <c r="O248" s="313"/>
      <c r="P248" s="313"/>
      <c r="Q248" s="314"/>
      <c r="R248" s="313"/>
      <c r="S248" s="313"/>
      <c r="T248" s="313"/>
      <c r="U248" s="313"/>
      <c r="V248" s="312"/>
      <c r="W248" s="313"/>
      <c r="X248" s="313"/>
      <c r="Y248" s="314"/>
      <c r="Z248" s="313"/>
      <c r="AA248" s="313"/>
      <c r="AB248" s="313"/>
      <c r="AC248" s="313"/>
      <c r="AD248" s="312"/>
      <c r="AE248" s="313"/>
      <c r="AF248" s="313"/>
      <c r="AG248" s="314"/>
      <c r="AH248" s="313"/>
      <c r="AI248" s="313"/>
      <c r="AJ248" s="313"/>
      <c r="AK248" s="313"/>
      <c r="AL248" s="312"/>
      <c r="AM248" s="313"/>
      <c r="AN248" s="313"/>
      <c r="AO248" s="314"/>
      <c r="AP248" s="313"/>
      <c r="AQ248" s="313"/>
      <c r="AR248" s="313"/>
      <c r="AS248" s="313"/>
      <c r="AT248" s="312"/>
      <c r="AU248" s="313"/>
      <c r="AV248" s="313"/>
      <c r="AW248" s="314"/>
      <c r="AX248" s="313"/>
      <c r="AY248" s="313"/>
      <c r="AZ248" s="313"/>
      <c r="BA248" s="313"/>
      <c r="BB248" s="312"/>
      <c r="BC248" s="313"/>
      <c r="BD248" s="313"/>
      <c r="BE248" s="314"/>
      <c r="BF248" s="313"/>
      <c r="BG248" s="313"/>
      <c r="BH248" s="313"/>
      <c r="BI248" s="313"/>
      <c r="BJ248" s="312"/>
      <c r="BK248" s="313"/>
      <c r="BL248" s="313"/>
      <c r="BM248" s="314"/>
      <c r="BN248" s="313"/>
      <c r="BO248" s="313"/>
      <c r="BP248" s="313"/>
      <c r="BQ248" s="313"/>
      <c r="BR248" s="312"/>
      <c r="BS248" s="313"/>
      <c r="BT248" s="313"/>
      <c r="BU248" s="314"/>
      <c r="BV248" s="313"/>
      <c r="BW248" s="313"/>
      <c r="BX248" s="313"/>
      <c r="BY248" s="313"/>
      <c r="BZ248" s="312"/>
      <c r="CA248" s="313"/>
      <c r="CB248" s="313"/>
      <c r="CC248" s="314"/>
      <c r="CD248" s="313"/>
      <c r="CE248" s="313"/>
      <c r="CF248" s="313"/>
      <c r="CG248" s="314"/>
      <c r="CH248" s="864"/>
      <c r="CI248" s="864"/>
      <c r="CK248" s="11"/>
      <c r="CO248" s="11"/>
      <c r="CS248" s="11"/>
      <c r="CW248" s="11"/>
      <c r="DA248" s="11"/>
    </row>
    <row r="249" spans="1:105" hidden="1" outlineLevel="1">
      <c r="A249" s="357" t="s">
        <v>46</v>
      </c>
      <c r="B249" s="338"/>
      <c r="C249" s="339"/>
      <c r="D249" s="334"/>
      <c r="E249" s="335"/>
      <c r="F249" s="340"/>
      <c r="G249" s="336"/>
      <c r="H249" s="336"/>
      <c r="I249" s="341"/>
      <c r="J249" s="334"/>
      <c r="K249" s="336"/>
      <c r="L249" s="336"/>
      <c r="M249" s="334"/>
      <c r="N249" s="340"/>
      <c r="O249" s="336"/>
      <c r="P249" s="336"/>
      <c r="Q249" s="341"/>
      <c r="R249" s="310"/>
      <c r="S249" s="310"/>
      <c r="T249" s="310"/>
      <c r="U249" s="310"/>
      <c r="V249" s="340"/>
      <c r="W249" s="336"/>
      <c r="X249" s="336"/>
      <c r="Y249" s="341"/>
      <c r="Z249" s="310"/>
      <c r="AA249" s="310"/>
      <c r="AB249" s="310"/>
      <c r="AC249" s="310"/>
      <c r="AD249" s="340"/>
      <c r="AE249" s="336"/>
      <c r="AF249" s="336"/>
      <c r="AG249" s="341"/>
      <c r="AH249" s="310"/>
      <c r="AI249" s="310"/>
      <c r="AJ249" s="310"/>
      <c r="AK249" s="310"/>
      <c r="AL249" s="340"/>
      <c r="AM249" s="336"/>
      <c r="AN249" s="336"/>
      <c r="AO249" s="341"/>
      <c r="AP249" s="310"/>
      <c r="AQ249" s="310"/>
      <c r="AR249" s="310"/>
      <c r="AS249" s="310"/>
      <c r="AT249" s="340"/>
      <c r="AU249" s="336"/>
      <c r="AV249" s="336"/>
      <c r="AW249" s="341"/>
      <c r="AX249" s="336"/>
      <c r="AY249" s="336"/>
      <c r="AZ249" s="336"/>
      <c r="BA249" s="336"/>
      <c r="BB249" s="340"/>
      <c r="BC249" s="336"/>
      <c r="BD249" s="336"/>
      <c r="BE249" s="341"/>
      <c r="BF249" s="336"/>
      <c r="BG249" s="336"/>
      <c r="BH249" s="336"/>
      <c r="BI249" s="336"/>
      <c r="BJ249" s="340"/>
      <c r="BK249" s="336"/>
      <c r="BL249" s="336"/>
      <c r="BM249" s="341"/>
      <c r="BN249" s="336"/>
      <c r="BO249" s="336"/>
      <c r="BP249" s="336"/>
      <c r="BQ249" s="336"/>
      <c r="BR249" s="340"/>
      <c r="BS249" s="336"/>
      <c r="BT249" s="336"/>
      <c r="BU249" s="341"/>
      <c r="BV249" s="336"/>
      <c r="BW249" s="336"/>
      <c r="BX249" s="336"/>
      <c r="BY249" s="336"/>
      <c r="BZ249" s="340"/>
      <c r="CA249" s="336"/>
      <c r="CB249" s="336"/>
      <c r="CC249" s="341"/>
      <c r="CD249" s="336"/>
      <c r="CE249" s="336"/>
      <c r="CF249" s="336"/>
      <c r="CG249" s="341"/>
      <c r="CH249" s="864"/>
      <c r="CI249" s="864"/>
      <c r="CK249" s="11"/>
      <c r="CO249" s="11"/>
      <c r="CS249" s="11"/>
      <c r="CW249" s="11"/>
      <c r="DA249" s="11"/>
    </row>
    <row r="250" spans="1:105" hidden="1" outlineLevel="1">
      <c r="A250" s="296" t="s">
        <v>2</v>
      </c>
      <c r="B250" s="342">
        <v>0.15265486725663716</v>
      </c>
      <c r="C250" s="343">
        <v>0.18318629994810587</v>
      </c>
      <c r="D250" s="343">
        <v>0.16467391304347825</v>
      </c>
      <c r="E250" s="344">
        <v>0.13452685421994884</v>
      </c>
      <c r="F250" s="342">
        <v>0.15474112856311809</v>
      </c>
      <c r="G250" s="343">
        <v>0.13856342333163527</v>
      </c>
      <c r="H250" s="343">
        <v>0.12672672672672672</v>
      </c>
      <c r="I250" s="344">
        <v>0.14001986097318769</v>
      </c>
      <c r="J250" s="343">
        <v>0.14814814814814814</v>
      </c>
      <c r="K250" s="343">
        <v>0.15421303656597773</v>
      </c>
      <c r="L250" s="343">
        <v>0.12108922363847045</v>
      </c>
      <c r="M250" s="343">
        <v>0.1081215744892875</v>
      </c>
      <c r="N250" s="342">
        <v>0.10531697341513292</v>
      </c>
      <c r="O250" s="343">
        <v>0.12048192771084337</v>
      </c>
      <c r="P250" s="343">
        <v>0.1144349477682811</v>
      </c>
      <c r="Q250" s="344">
        <v>0.13324764353041987</v>
      </c>
      <c r="R250" s="343">
        <v>0.1328609388839681</v>
      </c>
      <c r="S250" s="343">
        <v>0.14099429502852487</v>
      </c>
      <c r="T250" s="343">
        <v>0.15231259968102073</v>
      </c>
      <c r="U250" s="343">
        <v>0.15174222555264144</v>
      </c>
      <c r="V250" s="342">
        <v>0.14957736126424109</v>
      </c>
      <c r="W250" s="343">
        <v>0.15477792732166892</v>
      </c>
      <c r="X250" s="343">
        <v>0.14719101123595504</v>
      </c>
      <c r="Y250" s="344">
        <v>0.15636105188343993</v>
      </c>
      <c r="Z250" s="343">
        <v>0.15171102661596958</v>
      </c>
      <c r="AA250" s="343">
        <v>0.16547277936962751</v>
      </c>
      <c r="AB250" s="343">
        <v>0.16888045540796964</v>
      </c>
      <c r="AC250" s="343">
        <v>0.16616915422885573</v>
      </c>
      <c r="AD250" s="342">
        <v>0.16447134211463155</v>
      </c>
      <c r="AE250" s="343">
        <v>0.17713414634146341</v>
      </c>
      <c r="AF250" s="343">
        <v>0.18950345694531742</v>
      </c>
      <c r="AG250" s="344">
        <v>0.19188950925653836</v>
      </c>
      <c r="AH250" s="343">
        <v>0.17937352245862884</v>
      </c>
      <c r="AI250" s="343">
        <v>0.17196531791907516</v>
      </c>
      <c r="AJ250" s="343">
        <v>0.16965944272445821</v>
      </c>
      <c r="AK250" s="343">
        <v>0.15377957299480668</v>
      </c>
      <c r="AL250" s="342">
        <v>0.13126893301918546</v>
      </c>
      <c r="AM250" s="343">
        <v>0.16715371127995324</v>
      </c>
      <c r="AN250" s="343">
        <v>0.1760948905109489</v>
      </c>
      <c r="AO250" s="344">
        <v>0.17381425731326328</v>
      </c>
      <c r="AP250" s="343">
        <v>0.17339312406576982</v>
      </c>
      <c r="AQ250" s="343">
        <v>0.18317241379310345</v>
      </c>
      <c r="AR250" s="343">
        <v>0.19516881690914081</v>
      </c>
      <c r="AS250" s="343">
        <v>0.19844168492817141</v>
      </c>
      <c r="AT250" s="342">
        <v>0.18788187372708759</v>
      </c>
      <c r="AU250" s="343">
        <v>0.1983767008832657</v>
      </c>
      <c r="AV250" s="343">
        <v>0.19172062904717854</v>
      </c>
      <c r="AW250" s="344">
        <v>0.18140794223826714</v>
      </c>
      <c r="AX250" s="343">
        <v>0.17357992073976222</v>
      </c>
      <c r="AY250" s="343">
        <v>0.19088883386976974</v>
      </c>
      <c r="AZ250" s="343">
        <v>0.19379258137774413</v>
      </c>
      <c r="BA250" s="343">
        <v>0.19234427009034713</v>
      </c>
      <c r="BB250" s="342">
        <v>0.18301531846277883</v>
      </c>
      <c r="BC250" s="343">
        <v>0.18504531722054382</v>
      </c>
      <c r="BD250" s="343">
        <v>0.18583212032993693</v>
      </c>
      <c r="BE250" s="344">
        <v>0.18439716312056736</v>
      </c>
      <c r="BF250" s="343">
        <v>0.18148688046647229</v>
      </c>
      <c r="BG250" s="343">
        <v>0.1776214552648934</v>
      </c>
      <c r="BH250" s="343">
        <v>0.19535911602209946</v>
      </c>
      <c r="BI250" s="343">
        <v>0.19208179247335219</v>
      </c>
      <c r="BJ250" s="342">
        <v>0.18381189238073706</v>
      </c>
      <c r="BK250" s="343">
        <v>0.18475129633186096</v>
      </c>
      <c r="BL250" s="343">
        <v>0.19954259576901087</v>
      </c>
      <c r="BM250" s="344">
        <v>0.20880069025021569</v>
      </c>
      <c r="BN250" s="343">
        <v>0.20642598030747969</v>
      </c>
      <c r="BO250" s="343">
        <v>0.20514883346741755</v>
      </c>
      <c r="BP250" s="343">
        <v>0.22048929663608563</v>
      </c>
      <c r="BQ250" s="343">
        <v>0.21514976958525345</v>
      </c>
      <c r="BR250" s="342">
        <v>0.21195172210774213</v>
      </c>
      <c r="BS250" s="343">
        <v>0.19960620231356141</v>
      </c>
      <c r="BT250" s="343">
        <v>0.20749036608863197</v>
      </c>
      <c r="BU250" s="344">
        <v>0.21311664361456892</v>
      </c>
      <c r="BV250" s="343">
        <v>0.20166397615795356</v>
      </c>
      <c r="BW250" s="343">
        <v>0.19803240740740741</v>
      </c>
      <c r="BX250" s="343">
        <v>0.21278245458573328</v>
      </c>
      <c r="BY250" s="343">
        <v>0.21376444354348267</v>
      </c>
      <c r="BZ250" s="342">
        <v>0.17990430622009571</v>
      </c>
      <c r="CA250" s="343">
        <v>0.17479625349714148</v>
      </c>
      <c r="CB250" s="343">
        <v>0.18604949352481087</v>
      </c>
      <c r="CC250" s="344">
        <v>0.19572691552062868</v>
      </c>
      <c r="CD250" s="343">
        <v>0.20590155372764068</v>
      </c>
      <c r="CE250" s="343">
        <v>0.23215322112594311</v>
      </c>
      <c r="CF250" s="343">
        <v>0.26044834966768055</v>
      </c>
      <c r="CG250" s="344">
        <v>0.23680033858850916</v>
      </c>
      <c r="CH250" s="871"/>
      <c r="CI250" s="871"/>
      <c r="CK250" s="11"/>
      <c r="CO250" s="11"/>
      <c r="CS250" s="11"/>
      <c r="CW250" s="11"/>
      <c r="DA250" s="11"/>
    </row>
    <row r="251" spans="1:105" hidden="1" outlineLevel="1">
      <c r="A251" s="296" t="s">
        <v>120</v>
      </c>
      <c r="B251" s="342">
        <v>7.0803500397772473E-2</v>
      </c>
      <c r="C251" s="343">
        <v>3.0665669409124907E-2</v>
      </c>
      <c r="D251" s="343">
        <v>-2.1998166819431713E-2</v>
      </c>
      <c r="E251" s="344">
        <v>-9.2307692307692313E-2</v>
      </c>
      <c r="F251" s="342">
        <v>-2.5717111770524232E-2</v>
      </c>
      <c r="G251" s="343">
        <v>-4.9871023215821153E-2</v>
      </c>
      <c r="H251" s="343">
        <v>2.960222016651249E-2</v>
      </c>
      <c r="I251" s="344">
        <v>-8.0515297906602254E-4</v>
      </c>
      <c r="J251" s="343">
        <v>4.7910295616717634E-2</v>
      </c>
      <c r="K251" s="343">
        <v>3.6259541984732822E-2</v>
      </c>
      <c r="L251" s="343">
        <v>3.7488284910965321E-2</v>
      </c>
      <c r="M251" s="343">
        <v>2.8497409326424871E-2</v>
      </c>
      <c r="N251" s="342">
        <v>3.5648994515539302E-2</v>
      </c>
      <c r="O251" s="343">
        <v>3.8056680161943322E-2</v>
      </c>
      <c r="P251" s="343">
        <v>8.4811102544333078E-3</v>
      </c>
      <c r="Q251" s="344">
        <v>3.0656039239730227E-3</v>
      </c>
      <c r="R251" s="343">
        <v>2.7977617905675458E-2</v>
      </c>
      <c r="S251" s="343">
        <v>2.0377358490566037E-2</v>
      </c>
      <c r="T251" s="343">
        <v>-2.2556390977443608E-2</v>
      </c>
      <c r="U251" s="343">
        <v>1.6602809706257982E-2</v>
      </c>
      <c r="V251" s="342">
        <v>4.0172166427546625E-2</v>
      </c>
      <c r="W251" s="343">
        <v>5.9456040480708412E-2</v>
      </c>
      <c r="X251" s="343">
        <v>7.5718015665796348E-2</v>
      </c>
      <c r="Y251" s="344">
        <v>7.5874333135743918E-2</v>
      </c>
      <c r="Z251" s="343">
        <v>7.5276243093922654E-2</v>
      </c>
      <c r="AA251" s="343">
        <v>7.4918566775244305E-2</v>
      </c>
      <c r="AB251" s="343">
        <v>4.4576523031203567E-2</v>
      </c>
      <c r="AC251" s="343">
        <v>7.0351758793969849E-2</v>
      </c>
      <c r="AD251" s="342">
        <v>6.1728395061728392E-2</v>
      </c>
      <c r="AE251" s="343">
        <v>7.2289156626506021E-2</v>
      </c>
      <c r="AF251" s="343">
        <v>5.8445728965960182E-2</v>
      </c>
      <c r="AG251" s="344">
        <v>4.71976401179941E-2</v>
      </c>
      <c r="AH251" s="343">
        <v>7.0317782285327923E-2</v>
      </c>
      <c r="AI251" s="343">
        <v>8.5352422907488984E-2</v>
      </c>
      <c r="AJ251" s="343">
        <v>7.5737265415549593E-2</v>
      </c>
      <c r="AK251" s="343">
        <v>7.636363636363637E-2</v>
      </c>
      <c r="AL251" s="342">
        <v>6.2084257206208429E-2</v>
      </c>
      <c r="AM251" s="343">
        <v>7.0412999322951933E-2</v>
      </c>
      <c r="AN251" s="343">
        <v>6.6515495086923657E-2</v>
      </c>
      <c r="AO251" s="344">
        <v>7.6972010178117042E-2</v>
      </c>
      <c r="AP251" s="343">
        <v>8.606060606060606E-2</v>
      </c>
      <c r="AQ251" s="343">
        <v>9.5632946379215031E-2</v>
      </c>
      <c r="AR251" s="343">
        <v>9.5017381228273468E-2</v>
      </c>
      <c r="AS251" s="343">
        <v>9.0094836670179132E-2</v>
      </c>
      <c r="AT251" s="342">
        <v>0.1012035010940919</v>
      </c>
      <c r="AU251" s="343">
        <v>9.9562363238512031E-2</v>
      </c>
      <c r="AV251" s="343">
        <v>0.10079275198187995</v>
      </c>
      <c r="AW251" s="344">
        <v>0.10431458219552157</v>
      </c>
      <c r="AX251" s="343">
        <v>0.10426008968609865</v>
      </c>
      <c r="AY251" s="343">
        <v>0.10399590163934426</v>
      </c>
      <c r="AZ251" s="343">
        <v>9.6030042918454933E-2</v>
      </c>
      <c r="BA251" s="343">
        <v>8.9197224975222991E-2</v>
      </c>
      <c r="BB251" s="342">
        <v>9.0005521811154052E-2</v>
      </c>
      <c r="BC251" s="343">
        <v>8.2875686470294557E-2</v>
      </c>
      <c r="BD251" s="343">
        <v>0.10120481927710843</v>
      </c>
      <c r="BE251" s="344">
        <v>9.4763092269326679E-2</v>
      </c>
      <c r="BF251" s="343">
        <v>0.10227272727272728</v>
      </c>
      <c r="BG251" s="343">
        <v>0.11021619330224672</v>
      </c>
      <c r="BH251" s="343">
        <v>0.11319419879731164</v>
      </c>
      <c r="BI251" s="343">
        <v>0.1189889025893958</v>
      </c>
      <c r="BJ251" s="342">
        <v>0.10803237858032379</v>
      </c>
      <c r="BK251" s="343">
        <v>0.12861309997348183</v>
      </c>
      <c r="BL251" s="343">
        <v>0.14645009169504847</v>
      </c>
      <c r="BM251" s="344">
        <v>0.15663757464400552</v>
      </c>
      <c r="BN251" s="343">
        <v>0.15389667250437827</v>
      </c>
      <c r="BO251" s="343">
        <v>0.15278660733206187</v>
      </c>
      <c r="BP251" s="343">
        <v>0.16378366542588133</v>
      </c>
      <c r="BQ251" s="343">
        <v>0.16561264822134386</v>
      </c>
      <c r="BR251" s="342">
        <v>0.17906931081877087</v>
      </c>
      <c r="BS251" s="343">
        <v>0.1787984742530197</v>
      </c>
      <c r="BT251" s="343">
        <v>0.1686765149231233</v>
      </c>
      <c r="BU251" s="344">
        <v>0.17244768993118945</v>
      </c>
      <c r="BV251" s="343">
        <v>0.17184095860566448</v>
      </c>
      <c r="BW251" s="343">
        <v>0.18851406560056028</v>
      </c>
      <c r="BX251" s="343">
        <v>0.18793593386721777</v>
      </c>
      <c r="BY251" s="343">
        <v>0.172349194454852</v>
      </c>
      <c r="BZ251" s="342">
        <v>0.13585680751173709</v>
      </c>
      <c r="CA251" s="343">
        <v>0.14281463850044629</v>
      </c>
      <c r="CB251" s="343">
        <v>0.13771753681392235</v>
      </c>
      <c r="CC251" s="344">
        <v>0.14136043784206412</v>
      </c>
      <c r="CD251" s="343">
        <v>0.15401893149366278</v>
      </c>
      <c r="CE251" s="343">
        <v>0.18003516840254294</v>
      </c>
      <c r="CF251" s="343">
        <v>0.19192605681663721</v>
      </c>
      <c r="CG251" s="344">
        <v>0.20066071210081976</v>
      </c>
      <c r="CH251" s="871"/>
      <c r="CI251" s="871"/>
      <c r="CK251" s="11"/>
      <c r="CO251" s="11"/>
      <c r="CS251" s="11"/>
      <c r="CW251" s="11"/>
      <c r="DA251" s="11"/>
    </row>
    <row r="252" spans="1:105" hidden="1" outlineLevel="1">
      <c r="A252" s="296" t="s">
        <v>3</v>
      </c>
      <c r="B252" s="342">
        <v>0.13641618497109825</v>
      </c>
      <c r="C252" s="343">
        <v>0.13626609442060086</v>
      </c>
      <c r="D252" s="343">
        <v>0.10299401197604791</v>
      </c>
      <c r="E252" s="344">
        <v>0.11469933184855234</v>
      </c>
      <c r="F252" s="342">
        <v>8.2007343941248464E-2</v>
      </c>
      <c r="G252" s="343">
        <v>0.1037394451145959</v>
      </c>
      <c r="H252" s="343">
        <v>4.0983606557377046E-2</v>
      </c>
      <c r="I252" s="344">
        <v>0.12972292191435769</v>
      </c>
      <c r="J252" s="343">
        <v>4.5751633986928102E-2</v>
      </c>
      <c r="K252" s="343">
        <v>4.8868778280542986E-2</v>
      </c>
      <c r="L252" s="343">
        <v>1.9367991845056064E-2</v>
      </c>
      <c r="M252" s="343">
        <v>3.1825795644891124E-2</v>
      </c>
      <c r="N252" s="342">
        <v>6.877022653721683E-2</v>
      </c>
      <c r="O252" s="343">
        <v>4.2366107114308556E-2</v>
      </c>
      <c r="P252" s="343">
        <v>9.852216748768473E-3</v>
      </c>
      <c r="Q252" s="344">
        <v>5.6115107913669061E-2</v>
      </c>
      <c r="R252" s="343">
        <v>6.5909090909090903E-2</v>
      </c>
      <c r="S252" s="343">
        <v>8.2679971489665008E-2</v>
      </c>
      <c r="T252" s="343">
        <v>7.900677200902935E-2</v>
      </c>
      <c r="U252" s="343">
        <v>0.10792804796802132</v>
      </c>
      <c r="V252" s="342">
        <v>0.11368142762723067</v>
      </c>
      <c r="W252" s="343">
        <v>0.10956175298804781</v>
      </c>
      <c r="X252" s="343">
        <v>7.8108395324123267E-2</v>
      </c>
      <c r="Y252" s="344">
        <v>8.707607699358387E-2</v>
      </c>
      <c r="Z252" s="343">
        <v>0.14775051124744376</v>
      </c>
      <c r="AA252" s="343">
        <v>8.5444610034773966E-2</v>
      </c>
      <c r="AB252" s="343">
        <v>7.7981651376146793E-2</v>
      </c>
      <c r="AC252" s="343">
        <v>0.10104688211197087</v>
      </c>
      <c r="AD252" s="342">
        <v>0.10191678354371202</v>
      </c>
      <c r="AE252" s="343">
        <v>0.10955414012738854</v>
      </c>
      <c r="AF252" s="343">
        <v>8.5739282589676294E-2</v>
      </c>
      <c r="AG252" s="344">
        <v>0.10646687697160884</v>
      </c>
      <c r="AH252" s="343">
        <v>0.10633946830265849</v>
      </c>
      <c r="AI252" s="343">
        <v>0.1051792828685259</v>
      </c>
      <c r="AJ252" s="343">
        <v>9.9381443298969072E-2</v>
      </c>
      <c r="AK252" s="343">
        <v>0.10488988428518103</v>
      </c>
      <c r="AL252" s="342">
        <v>8.8235294117647065E-2</v>
      </c>
      <c r="AM252" s="343">
        <v>9.7164461247637057E-2</v>
      </c>
      <c r="AN252" s="343">
        <v>8.1284694686756545E-2</v>
      </c>
      <c r="AO252" s="344">
        <v>9.9267399267399262E-2</v>
      </c>
      <c r="AP252" s="343">
        <v>0.10042000763650248</v>
      </c>
      <c r="AQ252" s="343">
        <v>0.10659536541889483</v>
      </c>
      <c r="AR252" s="343">
        <v>0.10386894388288602</v>
      </c>
      <c r="AS252" s="343">
        <v>0.11958241062954761</v>
      </c>
      <c r="AT252" s="342">
        <v>9.7603946441155748E-2</v>
      </c>
      <c r="AU252" s="343">
        <v>9.9214145383104121E-2</v>
      </c>
      <c r="AV252" s="343">
        <v>0.10159893404397069</v>
      </c>
      <c r="AW252" s="344">
        <v>0.10457920792079207</v>
      </c>
      <c r="AX252" s="343">
        <v>8.7849805171803047E-2</v>
      </c>
      <c r="AY252" s="343">
        <v>8.3480721613017339E-2</v>
      </c>
      <c r="AZ252" s="343">
        <v>0.10075136612021858</v>
      </c>
      <c r="BA252" s="343">
        <v>0.10988632449190493</v>
      </c>
      <c r="BB252" s="342">
        <v>7.5970272502064409E-2</v>
      </c>
      <c r="BC252" s="343">
        <v>9.9581908019764354E-2</v>
      </c>
      <c r="BD252" s="343">
        <v>9.9628252788104082E-2</v>
      </c>
      <c r="BE252" s="344">
        <v>0.12109234638878907</v>
      </c>
      <c r="BF252" s="343">
        <v>0.18005071851225699</v>
      </c>
      <c r="BG252" s="343">
        <v>0.17186250999200639</v>
      </c>
      <c r="BH252" s="343">
        <v>0.19551282051282051</v>
      </c>
      <c r="BI252" s="343">
        <v>0.19868035190615835</v>
      </c>
      <c r="BJ252" s="342">
        <v>0.19552238805970149</v>
      </c>
      <c r="BK252" s="343">
        <v>0.19125683060109289</v>
      </c>
      <c r="BL252" s="343">
        <v>0.20142487046632124</v>
      </c>
      <c r="BM252" s="344">
        <v>0.20221445221445222</v>
      </c>
      <c r="BN252" s="343">
        <v>0.20942720763723149</v>
      </c>
      <c r="BO252" s="343">
        <v>0.20626151012891344</v>
      </c>
      <c r="BP252" s="343">
        <v>0.20830542531815138</v>
      </c>
      <c r="BQ252" s="343">
        <v>0.21193666260657734</v>
      </c>
      <c r="BR252" s="342">
        <v>0.23758642363293525</v>
      </c>
      <c r="BS252" s="343">
        <v>0.22870478413068845</v>
      </c>
      <c r="BT252" s="343">
        <v>0.22539489671931956</v>
      </c>
      <c r="BU252" s="344">
        <v>0.23072916666666668</v>
      </c>
      <c r="BV252" s="343">
        <v>0.22575342465753426</v>
      </c>
      <c r="BW252" s="343">
        <v>0.19662309368191722</v>
      </c>
      <c r="BX252" s="343">
        <v>0.18847874720357941</v>
      </c>
      <c r="BY252" s="343">
        <v>0.15992003998001</v>
      </c>
      <c r="BZ252" s="342">
        <v>8.4288604180714766E-2</v>
      </c>
      <c r="CA252" s="343">
        <v>3.7159372419488024E-2</v>
      </c>
      <c r="CB252" s="343">
        <v>6.6773934030571205E-2</v>
      </c>
      <c r="CC252" s="344">
        <v>0.12852233676975944</v>
      </c>
      <c r="CD252" s="343">
        <v>0.16385704652730951</v>
      </c>
      <c r="CE252" s="343">
        <v>0.18827361563517916</v>
      </c>
      <c r="CF252" s="343">
        <v>0.20203951561504144</v>
      </c>
      <c r="CG252" s="344">
        <v>0.21909814323607427</v>
      </c>
      <c r="CH252" s="871"/>
      <c r="CI252" s="871"/>
      <c r="CK252" s="11"/>
      <c r="CO252" s="11"/>
      <c r="CS252" s="11"/>
      <c r="CW252" s="11"/>
      <c r="DA252" s="11"/>
    </row>
    <row r="253" spans="1:105" hidden="1" outlineLevel="1">
      <c r="A253" s="296" t="s">
        <v>121</v>
      </c>
      <c r="B253" s="342"/>
      <c r="C253" s="343"/>
      <c r="D253" s="343"/>
      <c r="E253" s="344"/>
      <c r="F253" s="342"/>
      <c r="G253" s="343"/>
      <c r="H253" s="343"/>
      <c r="I253" s="344"/>
      <c r="J253" s="343"/>
      <c r="K253" s="343"/>
      <c r="L253" s="343"/>
      <c r="M253" s="343"/>
      <c r="N253" s="342"/>
      <c r="O253" s="343"/>
      <c r="P253" s="343"/>
      <c r="Q253" s="344"/>
      <c r="R253" s="343"/>
      <c r="S253" s="343"/>
      <c r="T253" s="343"/>
      <c r="U253" s="343"/>
      <c r="V253" s="342"/>
      <c r="W253" s="343"/>
      <c r="X253" s="343"/>
      <c r="Y253" s="344"/>
      <c r="Z253" s="343"/>
      <c r="AA253" s="343"/>
      <c r="AB253" s="343"/>
      <c r="AC253" s="343"/>
      <c r="AD253" s="342"/>
      <c r="AE253" s="343"/>
      <c r="AF253" s="343">
        <v>0.16536458333333334</v>
      </c>
      <c r="AG253" s="344">
        <v>0.13520097442143728</v>
      </c>
      <c r="AH253" s="343">
        <v>0.11047835990888383</v>
      </c>
      <c r="AI253" s="343">
        <v>0.12693498452012383</v>
      </c>
      <c r="AJ253" s="343">
        <v>0.16897233201581027</v>
      </c>
      <c r="AK253" s="343">
        <v>0.15204170286707211</v>
      </c>
      <c r="AL253" s="342">
        <v>7.6709796672828096E-2</v>
      </c>
      <c r="AM253" s="343">
        <v>0.12146422628951747</v>
      </c>
      <c r="AN253" s="343">
        <v>0.15374732334047109</v>
      </c>
      <c r="AO253" s="344">
        <v>0.14991119005328596</v>
      </c>
      <c r="AP253" s="343">
        <v>0.129010916308303</v>
      </c>
      <c r="AQ253" s="343">
        <v>0.13925570228091236</v>
      </c>
      <c r="AR253" s="343">
        <v>0.15889096241002398</v>
      </c>
      <c r="AS253" s="343">
        <v>0.13821771888802287</v>
      </c>
      <c r="AT253" s="342">
        <v>0.10603990161246242</v>
      </c>
      <c r="AU253" s="343">
        <v>0.10913705583756345</v>
      </c>
      <c r="AV253" s="343">
        <v>9.2330239374694673E-2</v>
      </c>
      <c r="AW253" s="344">
        <v>5.7997881355932202E-2</v>
      </c>
      <c r="AX253" s="343">
        <v>2.2372681778039447E-2</v>
      </c>
      <c r="AY253" s="343">
        <v>3.6937742031575814E-2</v>
      </c>
      <c r="AZ253" s="343">
        <v>5.3901598245064242E-2</v>
      </c>
      <c r="BA253" s="343">
        <v>3.2246879334257975E-2</v>
      </c>
      <c r="BB253" s="342">
        <v>2.3647294589178358E-2</v>
      </c>
      <c r="BC253" s="343">
        <v>6.4825469888761034E-2</v>
      </c>
      <c r="BD253" s="343">
        <v>8.7003222341568209E-2</v>
      </c>
      <c r="BE253" s="344">
        <v>9.3290988487495036E-2</v>
      </c>
      <c r="BF253" s="343">
        <v>9.7269624573378843E-2</v>
      </c>
      <c r="BG253" s="343">
        <v>0.15511427500936681</v>
      </c>
      <c r="BH253" s="343">
        <v>0.21156558533145275</v>
      </c>
      <c r="BI253" s="343">
        <v>0.19193106149627889</v>
      </c>
      <c r="BJ253" s="342">
        <v>0.2462686567164179</v>
      </c>
      <c r="BK253" s="343">
        <v>0.18324607329842932</v>
      </c>
      <c r="BL253" s="343">
        <v>0.2808988764044944</v>
      </c>
      <c r="BM253" s="344">
        <v>0.3300970873786408</v>
      </c>
      <c r="BN253" s="345"/>
      <c r="BO253" s="345"/>
      <c r="BP253" s="345"/>
      <c r="BQ253" s="345"/>
      <c r="BR253" s="346"/>
      <c r="BS253" s="345"/>
      <c r="BT253" s="345"/>
      <c r="BU253" s="347"/>
      <c r="BV253" s="345"/>
      <c r="BW253" s="345"/>
      <c r="BX253" s="345"/>
      <c r="BY253" s="345"/>
      <c r="BZ253" s="346"/>
      <c r="CA253" s="345"/>
      <c r="CB253" s="345"/>
      <c r="CC253" s="347"/>
      <c r="CD253" s="345"/>
      <c r="CE253" s="345"/>
      <c r="CF253" s="345"/>
      <c r="CG253" s="347"/>
      <c r="CH253" s="872"/>
      <c r="CI253" s="872"/>
      <c r="CK253" s="11"/>
      <c r="CO253" s="11"/>
      <c r="CS253" s="11"/>
      <c r="CW253" s="11"/>
      <c r="DA253" s="11"/>
    </row>
    <row r="254" spans="1:105" hidden="1" outlineLevel="1">
      <c r="A254" s="357"/>
      <c r="B254" s="338"/>
      <c r="C254" s="339"/>
      <c r="D254" s="339"/>
      <c r="E254" s="357"/>
      <c r="F254" s="338"/>
      <c r="G254" s="339"/>
      <c r="H254" s="339"/>
      <c r="I254" s="357"/>
      <c r="J254" s="358"/>
      <c r="K254" s="339"/>
      <c r="L254" s="339"/>
      <c r="M254" s="358"/>
      <c r="N254" s="338"/>
      <c r="O254" s="339"/>
      <c r="P254" s="339"/>
      <c r="Q254" s="357"/>
      <c r="R254" s="339"/>
      <c r="S254" s="339"/>
      <c r="T254" s="339"/>
      <c r="U254" s="339"/>
      <c r="V254" s="338"/>
      <c r="W254" s="339"/>
      <c r="X254" s="339"/>
      <c r="Y254" s="357"/>
      <c r="Z254" s="339"/>
      <c r="AA254" s="339"/>
      <c r="AB254" s="339"/>
      <c r="AC254" s="339"/>
      <c r="AD254" s="338"/>
      <c r="AE254" s="339"/>
      <c r="AF254" s="339"/>
      <c r="AG254" s="357"/>
      <c r="AH254" s="339"/>
      <c r="AI254" s="339"/>
      <c r="AJ254" s="339"/>
      <c r="AK254" s="339"/>
      <c r="AL254" s="338"/>
      <c r="AM254" s="339"/>
      <c r="AN254" s="339"/>
      <c r="AO254" s="357"/>
      <c r="AP254" s="339"/>
      <c r="AQ254" s="339"/>
      <c r="AR254" s="339"/>
      <c r="AS254" s="339"/>
      <c r="AT254" s="338"/>
      <c r="AU254" s="339"/>
      <c r="AV254" s="339"/>
      <c r="AW254" s="357"/>
      <c r="AX254" s="339"/>
      <c r="AY254" s="339"/>
      <c r="AZ254" s="339"/>
      <c r="BA254" s="339"/>
      <c r="BB254" s="338"/>
      <c r="BC254" s="339"/>
      <c r="BD254" s="339"/>
      <c r="BE254" s="357"/>
      <c r="BF254" s="339"/>
      <c r="BG254" s="339"/>
      <c r="BH254" s="339"/>
      <c r="BI254" s="339"/>
      <c r="BJ254" s="338"/>
      <c r="BK254" s="339"/>
      <c r="BL254" s="339"/>
      <c r="BM254" s="357"/>
      <c r="BN254" s="339"/>
      <c r="BO254" s="339"/>
      <c r="BP254" s="339"/>
      <c r="BQ254" s="339"/>
      <c r="BR254" s="338"/>
      <c r="BS254" s="339"/>
      <c r="BT254" s="339"/>
      <c r="BU254" s="357"/>
      <c r="BV254" s="339"/>
      <c r="BW254" s="339"/>
      <c r="BX254" s="339"/>
      <c r="BY254" s="339"/>
      <c r="BZ254" s="338"/>
      <c r="CA254" s="339"/>
      <c r="CB254" s="339"/>
      <c r="CC254" s="357"/>
      <c r="CD254" s="339"/>
      <c r="CE254" s="339"/>
      <c r="CF254" s="339"/>
      <c r="CG254" s="357"/>
      <c r="CH254" s="861"/>
      <c r="CI254" s="861"/>
      <c r="CK254" s="11"/>
      <c r="CO254" s="11"/>
      <c r="CS254" s="11"/>
      <c r="CW254" s="11"/>
      <c r="DA254" s="11"/>
    </row>
    <row r="255" spans="1:105" hidden="1" outlineLevel="1">
      <c r="A255" s="296" t="s">
        <v>47</v>
      </c>
      <c r="B255" s="330">
        <v>0.10636132315521629</v>
      </c>
      <c r="C255" s="331">
        <v>0.10891325071496663</v>
      </c>
      <c r="D255" s="331">
        <v>9.4795539033457249E-2</v>
      </c>
      <c r="E255" s="332">
        <v>0.10042257022122794</v>
      </c>
      <c r="F255" s="330">
        <v>8.8243586129123197E-2</v>
      </c>
      <c r="G255" s="331">
        <v>8.6725663716814158E-2</v>
      </c>
      <c r="H255" s="331">
        <v>6.6705002875215635E-2</v>
      </c>
      <c r="I255" s="332">
        <v>8.8148148148148142E-2</v>
      </c>
      <c r="J255" s="331">
        <v>8.8680229525299942E-2</v>
      </c>
      <c r="K255" s="331">
        <v>8.4158415841584164E-2</v>
      </c>
      <c r="L255" s="331">
        <v>6.6242713301536832E-2</v>
      </c>
      <c r="M255" s="331">
        <v>7.8458362009635241E-2</v>
      </c>
      <c r="N255" s="330">
        <v>6.9295380307979465E-2</v>
      </c>
      <c r="O255" s="331">
        <v>7.14900947459087E-2</v>
      </c>
      <c r="P255" s="331">
        <v>5.0638389958883361E-2</v>
      </c>
      <c r="Q255" s="332">
        <v>8.6274509803921567E-2</v>
      </c>
      <c r="R255" s="331">
        <v>8.2211638020294062E-2</v>
      </c>
      <c r="S255" s="331">
        <v>9.1084523350057886E-2</v>
      </c>
      <c r="T255" s="331">
        <v>8.6123475904780339E-2</v>
      </c>
      <c r="U255" s="331">
        <v>0.100418410041841</v>
      </c>
      <c r="V255" s="330">
        <v>0.10874200426439233</v>
      </c>
      <c r="W255" s="331">
        <v>0.11255982835451395</v>
      </c>
      <c r="X255" s="331">
        <v>0.1017422748191979</v>
      </c>
      <c r="Y255" s="332">
        <v>0.11252431542720336</v>
      </c>
      <c r="Z255" s="331">
        <v>0.12744448127278754</v>
      </c>
      <c r="AA255" s="331">
        <v>0.11388012618296529</v>
      </c>
      <c r="AB255" s="331">
        <v>0.10634359750967524</v>
      </c>
      <c r="AC255" s="331">
        <v>0.11875367430922987</v>
      </c>
      <c r="AD255" s="330">
        <v>0.11676553231345614</v>
      </c>
      <c r="AE255" s="331">
        <v>0.12970994849552725</v>
      </c>
      <c r="AF255" s="331">
        <v>0.12742204542538174</v>
      </c>
      <c r="AG255" s="332">
        <v>0.13187463039621525</v>
      </c>
      <c r="AH255" s="331">
        <v>0.12863838184509127</v>
      </c>
      <c r="AI255" s="331">
        <v>0.12816966343937297</v>
      </c>
      <c r="AJ255" s="331">
        <v>0.13142645789668353</v>
      </c>
      <c r="AK255" s="331">
        <v>0.12707744488411532</v>
      </c>
      <c r="AL255" s="330">
        <v>9.3536317894465232E-2</v>
      </c>
      <c r="AM255" s="331">
        <v>0.12321615036547164</v>
      </c>
      <c r="AN255" s="331">
        <v>0.12824623276691247</v>
      </c>
      <c r="AO255" s="332">
        <v>0.13324450366422386</v>
      </c>
      <c r="AP255" s="331">
        <v>0.12627175049919179</v>
      </c>
      <c r="AQ255" s="331">
        <v>0.13548443819236855</v>
      </c>
      <c r="AR255" s="331">
        <v>0.14463755828740993</v>
      </c>
      <c r="AS255" s="331">
        <v>0.14352464761311423</v>
      </c>
      <c r="AT255" s="330">
        <v>0.12585736715973886</v>
      </c>
      <c r="AU255" s="331">
        <v>0.13136645962732918</v>
      </c>
      <c r="AV255" s="331">
        <v>0.12476037113718273</v>
      </c>
      <c r="AW255" s="332">
        <v>0.11801478996721812</v>
      </c>
      <c r="AX255" s="331">
        <v>9.1706059303824666E-2</v>
      </c>
      <c r="AY255" s="331">
        <v>0.10004130524576621</v>
      </c>
      <c r="AZ255" s="331">
        <v>0.10915522614335046</v>
      </c>
      <c r="BA255" s="331">
        <v>0.10862833709933886</v>
      </c>
      <c r="BB255" s="330">
        <v>9.9903846153846149E-2</v>
      </c>
      <c r="BC255" s="331">
        <v>0.11463939720129171</v>
      </c>
      <c r="BD255" s="331">
        <v>0.12398689429211933</v>
      </c>
      <c r="BE255" s="332">
        <v>0.12882419593828989</v>
      </c>
      <c r="BF255" s="331">
        <v>0.13913496612819176</v>
      </c>
      <c r="BG255" s="331">
        <v>0.14971910112359552</v>
      </c>
      <c r="BH255" s="331">
        <v>0.17377483443708611</v>
      </c>
      <c r="BI255" s="331">
        <v>0.15588336783988957</v>
      </c>
      <c r="BJ255" s="330">
        <v>0.14916759156492787</v>
      </c>
      <c r="BK255" s="331">
        <v>0.15817439984818293</v>
      </c>
      <c r="BL255" s="331">
        <v>0.16685403784897881</v>
      </c>
      <c r="BM255" s="332">
        <v>0.17910198631280252</v>
      </c>
      <c r="BN255" s="331">
        <v>0.17542684968195513</v>
      </c>
      <c r="BO255" s="331">
        <v>0.18780135004821602</v>
      </c>
      <c r="BP255" s="331">
        <v>0.18392088052320946</v>
      </c>
      <c r="BQ255" s="331">
        <v>0.18752761007215432</v>
      </c>
      <c r="BR255" s="330">
        <v>0.18976848394324122</v>
      </c>
      <c r="BS255" s="331">
        <v>0.18999061620269003</v>
      </c>
      <c r="BT255" s="331">
        <v>0.18726796908283122</v>
      </c>
      <c r="BU255" s="332">
        <v>0.19323038349763519</v>
      </c>
      <c r="BV255" s="331">
        <v>0.18917182572129423</v>
      </c>
      <c r="BW255" s="331">
        <v>0.19450328320271129</v>
      </c>
      <c r="BX255" s="331">
        <v>0.19739696312364424</v>
      </c>
      <c r="BY255" s="331">
        <v>0.17971719629010188</v>
      </c>
      <c r="BZ255" s="330">
        <v>0.14489955963081377</v>
      </c>
      <c r="CA255" s="331">
        <v>0.14391829155060354</v>
      </c>
      <c r="CB255" s="331">
        <v>0.15919936373276777</v>
      </c>
      <c r="CC255" s="332">
        <v>0.15870028854597917</v>
      </c>
      <c r="CD255" s="331">
        <v>0.171688124959153</v>
      </c>
      <c r="CE255" s="331">
        <v>0.20074584050487665</v>
      </c>
      <c r="CF255" s="331">
        <v>0.21879050893310037</v>
      </c>
      <c r="CG255" s="332">
        <v>0.20653574558012475</v>
      </c>
      <c r="CH255" s="868"/>
      <c r="CI255" s="868"/>
      <c r="CK255" s="11"/>
      <c r="CO255" s="11"/>
      <c r="CS255" s="11"/>
      <c r="CW255" s="11"/>
      <c r="DA255" s="11"/>
    </row>
    <row r="256" spans="1:105" hidden="1" outlineLevel="1">
      <c r="A256" s="296"/>
      <c r="B256" s="288"/>
      <c r="C256" s="289"/>
      <c r="D256" s="289"/>
      <c r="E256" s="296"/>
      <c r="F256" s="288"/>
      <c r="G256" s="289"/>
      <c r="H256" s="289"/>
      <c r="I256" s="296"/>
      <c r="J256" s="295"/>
      <c r="K256" s="295"/>
      <c r="L256" s="295"/>
      <c r="M256" s="295"/>
      <c r="N256" s="288"/>
      <c r="O256" s="289"/>
      <c r="P256" s="289"/>
      <c r="Q256" s="296"/>
      <c r="R256" s="295"/>
      <c r="S256" s="295"/>
      <c r="T256" s="295"/>
      <c r="U256" s="295"/>
      <c r="V256" s="288"/>
      <c r="W256" s="289"/>
      <c r="X256" s="289"/>
      <c r="Y256" s="296"/>
      <c r="Z256" s="295"/>
      <c r="AA256" s="295"/>
      <c r="AB256" s="295"/>
      <c r="AC256" s="295"/>
      <c r="AD256" s="288"/>
      <c r="AE256" s="289"/>
      <c r="AF256" s="289"/>
      <c r="AG256" s="296"/>
      <c r="AH256" s="295"/>
      <c r="AI256" s="295"/>
      <c r="AJ256" s="295"/>
      <c r="AK256" s="295"/>
      <c r="AL256" s="288"/>
      <c r="AM256" s="289"/>
      <c r="AN256" s="289"/>
      <c r="AO256" s="296"/>
      <c r="AP256" s="295"/>
      <c r="AQ256" s="295"/>
      <c r="AR256" s="295"/>
      <c r="AS256" s="295"/>
      <c r="AT256" s="288"/>
      <c r="AU256" s="289"/>
      <c r="AV256" s="289"/>
      <c r="AW256" s="296"/>
      <c r="AX256" s="295"/>
      <c r="AY256" s="295"/>
      <c r="AZ256" s="295"/>
      <c r="BA256" s="295"/>
      <c r="BB256" s="288"/>
      <c r="BC256" s="289"/>
      <c r="BD256" s="289"/>
      <c r="BE256" s="296"/>
      <c r="BF256" s="289" t="s">
        <v>126</v>
      </c>
      <c r="BG256" s="289"/>
      <c r="BH256" s="289"/>
      <c r="BI256" s="289"/>
      <c r="BJ256" s="288"/>
      <c r="BK256" s="289"/>
      <c r="BL256" s="289"/>
      <c r="BM256" s="296"/>
      <c r="BN256" s="289"/>
      <c r="BO256" s="289"/>
      <c r="BP256" s="289"/>
      <c r="BQ256" s="289"/>
      <c r="BR256" s="288"/>
      <c r="BS256" s="289"/>
      <c r="BT256" s="289"/>
      <c r="BU256" s="296"/>
      <c r="BV256" s="289"/>
      <c r="BW256" s="289"/>
      <c r="BX256" s="289"/>
      <c r="BY256" s="289"/>
      <c r="BZ256" s="288"/>
      <c r="CA256" s="289"/>
      <c r="CB256" s="289"/>
      <c r="CC256" s="296"/>
      <c r="CD256" s="289"/>
      <c r="CE256" s="289"/>
      <c r="CF256" s="289"/>
      <c r="CG256" s="296"/>
      <c r="CH256" s="861"/>
      <c r="CI256" s="861"/>
      <c r="CK256" s="11"/>
      <c r="CO256" s="11"/>
      <c r="CS256" s="11"/>
      <c r="CW256" s="11"/>
      <c r="DA256" s="11"/>
    </row>
    <row r="257" spans="1:105" hidden="1" outlineLevel="1">
      <c r="A257" s="363" t="s">
        <v>70</v>
      </c>
      <c r="B257" s="338">
        <v>101</v>
      </c>
      <c r="C257" s="339">
        <v>110</v>
      </c>
      <c r="D257" s="339">
        <v>114</v>
      </c>
      <c r="E257" s="357">
        <v>117</v>
      </c>
      <c r="F257" s="338">
        <v>115</v>
      </c>
      <c r="G257" s="339">
        <v>116</v>
      </c>
      <c r="H257" s="339">
        <v>115</v>
      </c>
      <c r="I257" s="357">
        <v>136</v>
      </c>
      <c r="J257" s="339">
        <v>126</v>
      </c>
      <c r="K257" s="339">
        <v>136</v>
      </c>
      <c r="L257" s="339">
        <v>125</v>
      </c>
      <c r="M257" s="339">
        <v>140</v>
      </c>
      <c r="N257" s="338">
        <v>151</v>
      </c>
      <c r="O257" s="339">
        <v>156</v>
      </c>
      <c r="P257" s="339">
        <v>162</v>
      </c>
      <c r="Q257" s="357">
        <v>184</v>
      </c>
      <c r="R257" s="339">
        <v>168</v>
      </c>
      <c r="S257" s="339">
        <v>172</v>
      </c>
      <c r="T257" s="339">
        <v>348</v>
      </c>
      <c r="U257" s="339">
        <v>199</v>
      </c>
      <c r="V257" s="338">
        <v>163</v>
      </c>
      <c r="W257" s="339">
        <v>168</v>
      </c>
      <c r="X257" s="339">
        <v>186</v>
      </c>
      <c r="Y257" s="357">
        <v>195</v>
      </c>
      <c r="Z257" s="339">
        <v>194</v>
      </c>
      <c r="AA257" s="339">
        <v>189</v>
      </c>
      <c r="AB257" s="339">
        <v>188</v>
      </c>
      <c r="AC257" s="339">
        <v>200</v>
      </c>
      <c r="AD257" s="338">
        <v>267</v>
      </c>
      <c r="AE257" s="339">
        <v>259</v>
      </c>
      <c r="AF257" s="339">
        <v>406</v>
      </c>
      <c r="AG257" s="357">
        <v>509</v>
      </c>
      <c r="AH257" s="339">
        <v>480</v>
      </c>
      <c r="AI257" s="339">
        <v>434</v>
      </c>
      <c r="AJ257" s="339">
        <v>456</v>
      </c>
      <c r="AK257" s="339">
        <v>493</v>
      </c>
      <c r="AL257" s="338">
        <v>474</v>
      </c>
      <c r="AM257" s="339">
        <v>494</v>
      </c>
      <c r="AN257" s="339">
        <v>744</v>
      </c>
      <c r="AO257" s="357">
        <v>904</v>
      </c>
      <c r="AP257" s="339">
        <v>870</v>
      </c>
      <c r="AQ257" s="339">
        <v>942</v>
      </c>
      <c r="AR257" s="339">
        <v>1074</v>
      </c>
      <c r="AS257" s="339">
        <v>1096</v>
      </c>
      <c r="AT257" s="338">
        <v>1059</v>
      </c>
      <c r="AU257" s="339">
        <v>1119</v>
      </c>
      <c r="AV257" s="339">
        <v>1154</v>
      </c>
      <c r="AW257" s="357">
        <v>1224</v>
      </c>
      <c r="AX257" s="339">
        <v>1057</v>
      </c>
      <c r="AY257" s="339">
        <v>1012</v>
      </c>
      <c r="AZ257" s="339">
        <v>986</v>
      </c>
      <c r="BA257" s="339">
        <v>901</v>
      </c>
      <c r="BB257" s="338">
        <v>837</v>
      </c>
      <c r="BC257" s="339">
        <v>823</v>
      </c>
      <c r="BD257" s="339">
        <v>855</v>
      </c>
      <c r="BE257" s="357">
        <v>798</v>
      </c>
      <c r="BF257" s="339">
        <v>715</v>
      </c>
      <c r="BG257" s="339">
        <v>760</v>
      </c>
      <c r="BH257" s="339">
        <v>838</v>
      </c>
      <c r="BI257" s="339">
        <v>808</v>
      </c>
      <c r="BJ257" s="338">
        <v>310</v>
      </c>
      <c r="BK257" s="339">
        <v>332</v>
      </c>
      <c r="BL257" s="339">
        <v>376</v>
      </c>
      <c r="BM257" s="357">
        <v>399</v>
      </c>
      <c r="BN257" s="339">
        <v>389</v>
      </c>
      <c r="BO257" s="339">
        <v>397</v>
      </c>
      <c r="BP257" s="339">
        <v>410</v>
      </c>
      <c r="BQ257" s="339">
        <v>441</v>
      </c>
      <c r="BR257" s="338">
        <v>414</v>
      </c>
      <c r="BS257" s="339">
        <v>443</v>
      </c>
      <c r="BT257" s="339">
        <v>445</v>
      </c>
      <c r="BU257" s="357">
        <v>498</v>
      </c>
      <c r="BV257" s="339">
        <v>469</v>
      </c>
      <c r="BW257" s="339">
        <v>490</v>
      </c>
      <c r="BX257" s="339">
        <v>524</v>
      </c>
      <c r="BY257" s="339">
        <v>597</v>
      </c>
      <c r="BZ257" s="338">
        <v>616</v>
      </c>
      <c r="CA257" s="339">
        <v>563</v>
      </c>
      <c r="CB257" s="339">
        <v>661</v>
      </c>
      <c r="CC257" s="357">
        <v>630</v>
      </c>
      <c r="CD257" s="339">
        <v>574</v>
      </c>
      <c r="CE257" s="339">
        <v>621</v>
      </c>
      <c r="CF257" s="339">
        <v>639</v>
      </c>
      <c r="CG257" s="357">
        <v>664</v>
      </c>
      <c r="CH257" s="861"/>
      <c r="CI257" s="861"/>
      <c r="CK257" s="11"/>
      <c r="CO257" s="11"/>
      <c r="CS257" s="11"/>
      <c r="CW257" s="11"/>
      <c r="DA257" s="11"/>
    </row>
    <row r="258" spans="1:105" hidden="1" outlineLevel="1">
      <c r="A258" s="296" t="s">
        <v>17</v>
      </c>
      <c r="B258" s="288">
        <v>91</v>
      </c>
      <c r="C258" s="289">
        <v>95</v>
      </c>
      <c r="D258" s="289">
        <v>97</v>
      </c>
      <c r="E258" s="296">
        <v>81</v>
      </c>
      <c r="F258" s="288">
        <v>100</v>
      </c>
      <c r="G258" s="289">
        <v>99</v>
      </c>
      <c r="H258" s="289">
        <v>97</v>
      </c>
      <c r="I258" s="296">
        <v>120</v>
      </c>
      <c r="J258" s="289">
        <v>110</v>
      </c>
      <c r="K258" s="289">
        <v>118</v>
      </c>
      <c r="L258" s="289">
        <v>109</v>
      </c>
      <c r="M258" s="289">
        <v>124</v>
      </c>
      <c r="N258" s="288">
        <v>132</v>
      </c>
      <c r="O258" s="289">
        <v>134</v>
      </c>
      <c r="P258" s="289">
        <v>142</v>
      </c>
      <c r="Q258" s="296">
        <v>163</v>
      </c>
      <c r="R258" s="289">
        <v>144</v>
      </c>
      <c r="S258" s="289">
        <v>142</v>
      </c>
      <c r="T258" s="289">
        <v>145</v>
      </c>
      <c r="U258" s="289">
        <v>180</v>
      </c>
      <c r="V258" s="288">
        <v>144</v>
      </c>
      <c r="W258" s="289">
        <v>149</v>
      </c>
      <c r="X258" s="289">
        <v>152</v>
      </c>
      <c r="Y258" s="296">
        <v>152</v>
      </c>
      <c r="Z258" s="289">
        <v>158</v>
      </c>
      <c r="AA258" s="289">
        <v>151</v>
      </c>
      <c r="AB258" s="289">
        <v>147</v>
      </c>
      <c r="AC258" s="289">
        <v>159</v>
      </c>
      <c r="AD258" s="288">
        <v>225</v>
      </c>
      <c r="AE258" s="289">
        <v>214</v>
      </c>
      <c r="AF258" s="289">
        <v>319</v>
      </c>
      <c r="AG258" s="296">
        <v>404</v>
      </c>
      <c r="AH258" s="289">
        <v>354</v>
      </c>
      <c r="AI258" s="289">
        <v>339</v>
      </c>
      <c r="AJ258" s="289">
        <v>361</v>
      </c>
      <c r="AK258" s="289">
        <v>394</v>
      </c>
      <c r="AL258" s="288">
        <v>373</v>
      </c>
      <c r="AM258" s="289">
        <v>388</v>
      </c>
      <c r="AN258" s="289">
        <v>609</v>
      </c>
      <c r="AO258" s="296">
        <v>751</v>
      </c>
      <c r="AP258" s="289">
        <v>714</v>
      </c>
      <c r="AQ258" s="289">
        <v>783</v>
      </c>
      <c r="AR258" s="289">
        <v>908</v>
      </c>
      <c r="AS258" s="289">
        <v>916</v>
      </c>
      <c r="AT258" s="288">
        <v>886</v>
      </c>
      <c r="AU258" s="289">
        <v>938</v>
      </c>
      <c r="AV258" s="289">
        <v>970</v>
      </c>
      <c r="AW258" s="296">
        <v>1037</v>
      </c>
      <c r="AX258" s="289">
        <v>871</v>
      </c>
      <c r="AY258" s="289">
        <v>832</v>
      </c>
      <c r="AZ258" s="289">
        <v>804</v>
      </c>
      <c r="BA258" s="289">
        <v>769</v>
      </c>
      <c r="BB258" s="288">
        <v>706</v>
      </c>
      <c r="BC258" s="289">
        <v>689</v>
      </c>
      <c r="BD258" s="289">
        <v>716</v>
      </c>
      <c r="BE258" s="296">
        <v>654</v>
      </c>
      <c r="BF258" s="289">
        <v>681</v>
      </c>
      <c r="BG258" s="289">
        <v>714</v>
      </c>
      <c r="BH258" s="289">
        <v>764</v>
      </c>
      <c r="BI258" s="289">
        <v>706</v>
      </c>
      <c r="BJ258" s="288">
        <v>247</v>
      </c>
      <c r="BK258" s="289">
        <v>262</v>
      </c>
      <c r="BL258" s="289">
        <v>304</v>
      </c>
      <c r="BM258" s="296">
        <v>306</v>
      </c>
      <c r="BN258" s="289">
        <v>306</v>
      </c>
      <c r="BO258" s="289">
        <v>312</v>
      </c>
      <c r="BP258" s="289">
        <v>311</v>
      </c>
      <c r="BQ258" s="289">
        <v>328</v>
      </c>
      <c r="BR258" s="288">
        <v>316</v>
      </c>
      <c r="BS258" s="289">
        <v>333</v>
      </c>
      <c r="BT258" s="289">
        <v>319</v>
      </c>
      <c r="BU258" s="296">
        <v>351</v>
      </c>
      <c r="BV258" s="289">
        <v>333</v>
      </c>
      <c r="BW258" s="289">
        <v>350</v>
      </c>
      <c r="BX258" s="289">
        <v>356</v>
      </c>
      <c r="BY258" s="289">
        <v>437</v>
      </c>
      <c r="BZ258" s="288">
        <v>435</v>
      </c>
      <c r="CA258" s="289">
        <v>393</v>
      </c>
      <c r="CB258" s="289">
        <v>481</v>
      </c>
      <c r="CC258" s="296">
        <v>437</v>
      </c>
      <c r="CD258" s="289">
        <v>407</v>
      </c>
      <c r="CE258" s="289">
        <v>445</v>
      </c>
      <c r="CF258" s="289">
        <v>423</v>
      </c>
      <c r="CG258" s="296">
        <v>400</v>
      </c>
      <c r="CH258" s="861"/>
      <c r="CI258" s="861"/>
      <c r="CK258" s="11"/>
      <c r="CO258" s="11"/>
      <c r="CS258" s="11"/>
      <c r="CW258" s="11"/>
      <c r="DA258" s="11"/>
    </row>
    <row r="259" spans="1:105" hidden="1" outlineLevel="1">
      <c r="A259" s="296" t="s">
        <v>15</v>
      </c>
      <c r="B259" s="288"/>
      <c r="C259" s="289"/>
      <c r="D259" s="289"/>
      <c r="E259" s="296"/>
      <c r="F259" s="288"/>
      <c r="G259" s="289"/>
      <c r="H259" s="289"/>
      <c r="I259" s="296"/>
      <c r="J259" s="295"/>
      <c r="K259" s="295"/>
      <c r="L259" s="295"/>
      <c r="M259" s="295"/>
      <c r="N259" s="288"/>
      <c r="O259" s="289"/>
      <c r="P259" s="289"/>
      <c r="Q259" s="296"/>
      <c r="R259" s="295"/>
      <c r="S259" s="295"/>
      <c r="T259" s="295"/>
      <c r="U259" s="295"/>
      <c r="V259" s="288"/>
      <c r="W259" s="289"/>
      <c r="X259" s="289"/>
      <c r="Y259" s="296"/>
      <c r="Z259" s="295"/>
      <c r="AA259" s="295"/>
      <c r="AB259" s="295"/>
      <c r="AC259" s="295"/>
      <c r="AD259" s="288"/>
      <c r="AE259" s="289"/>
      <c r="AF259" s="289"/>
      <c r="AG259" s="296"/>
      <c r="AH259" s="295"/>
      <c r="AI259" s="295"/>
      <c r="AJ259" s="295"/>
      <c r="AK259" s="295"/>
      <c r="AL259" s="288">
        <v>187</v>
      </c>
      <c r="AM259" s="289">
        <v>191</v>
      </c>
      <c r="AN259" s="289">
        <v>389</v>
      </c>
      <c r="AO259" s="296">
        <v>506</v>
      </c>
      <c r="AP259" s="289">
        <v>492</v>
      </c>
      <c r="AQ259" s="289">
        <v>558</v>
      </c>
      <c r="AR259" s="289">
        <v>689</v>
      </c>
      <c r="AS259" s="289">
        <v>676</v>
      </c>
      <c r="AT259" s="288">
        <v>655</v>
      </c>
      <c r="AU259" s="289">
        <v>701</v>
      </c>
      <c r="AV259" s="289">
        <v>729</v>
      </c>
      <c r="AW259" s="296">
        <v>789</v>
      </c>
      <c r="AX259" s="289">
        <v>634</v>
      </c>
      <c r="AY259" s="289">
        <v>595</v>
      </c>
      <c r="AZ259" s="289">
        <v>581</v>
      </c>
      <c r="BA259" s="289">
        <v>523</v>
      </c>
      <c r="BB259" s="288">
        <v>502</v>
      </c>
      <c r="BC259" s="289">
        <v>485</v>
      </c>
      <c r="BD259" s="289">
        <v>513</v>
      </c>
      <c r="BE259" s="296">
        <v>460</v>
      </c>
      <c r="BF259" s="289">
        <v>458</v>
      </c>
      <c r="BG259" s="289">
        <v>475</v>
      </c>
      <c r="BH259" s="289">
        <v>521</v>
      </c>
      <c r="BI259" s="289">
        <v>467</v>
      </c>
      <c r="BJ259" s="288">
        <v>119</v>
      </c>
      <c r="BK259" s="289">
        <v>130</v>
      </c>
      <c r="BL259" s="289">
        <v>165</v>
      </c>
      <c r="BM259" s="296">
        <v>139</v>
      </c>
      <c r="BN259" s="289">
        <v>156</v>
      </c>
      <c r="BO259" s="289">
        <v>161</v>
      </c>
      <c r="BP259" s="289">
        <v>157</v>
      </c>
      <c r="BQ259" s="289">
        <v>160</v>
      </c>
      <c r="BR259" s="288">
        <v>156</v>
      </c>
      <c r="BS259" s="289">
        <v>157</v>
      </c>
      <c r="BT259" s="289">
        <v>130</v>
      </c>
      <c r="BU259" s="296">
        <v>145</v>
      </c>
      <c r="BV259" s="289">
        <v>135</v>
      </c>
      <c r="BW259" s="289">
        <v>147</v>
      </c>
      <c r="BX259" s="289">
        <v>117</v>
      </c>
      <c r="BY259" s="289">
        <v>186</v>
      </c>
      <c r="BZ259" s="288">
        <v>181</v>
      </c>
      <c r="CA259" s="289">
        <v>136</v>
      </c>
      <c r="CB259" s="289">
        <v>231</v>
      </c>
      <c r="CC259" s="296">
        <v>172</v>
      </c>
      <c r="CD259" s="289">
        <v>165</v>
      </c>
      <c r="CE259" s="289">
        <v>180</v>
      </c>
      <c r="CF259" s="289">
        <v>161</v>
      </c>
      <c r="CG259" s="296">
        <v>174</v>
      </c>
      <c r="CH259" s="861"/>
      <c r="CI259" s="861"/>
      <c r="CK259" s="11"/>
      <c r="CO259" s="11"/>
      <c r="CS259" s="11"/>
      <c r="CW259" s="11"/>
      <c r="DA259" s="11"/>
    </row>
    <row r="260" spans="1:105" hidden="1" outlineLevel="1">
      <c r="A260" s="357" t="s">
        <v>16</v>
      </c>
      <c r="B260" s="338">
        <v>91</v>
      </c>
      <c r="C260" s="339">
        <v>95</v>
      </c>
      <c r="D260" s="339">
        <v>97</v>
      </c>
      <c r="E260" s="357">
        <v>81</v>
      </c>
      <c r="F260" s="338">
        <v>100</v>
      </c>
      <c r="G260" s="339">
        <v>99</v>
      </c>
      <c r="H260" s="339">
        <v>97</v>
      </c>
      <c r="I260" s="357">
        <v>120</v>
      </c>
      <c r="J260" s="358">
        <v>110</v>
      </c>
      <c r="K260" s="339">
        <v>118</v>
      </c>
      <c r="L260" s="339">
        <v>109</v>
      </c>
      <c r="M260" s="358">
        <v>124</v>
      </c>
      <c r="N260" s="338">
        <v>132</v>
      </c>
      <c r="O260" s="339">
        <v>134</v>
      </c>
      <c r="P260" s="339">
        <v>142</v>
      </c>
      <c r="Q260" s="357">
        <v>163</v>
      </c>
      <c r="R260" s="339">
        <v>144</v>
      </c>
      <c r="S260" s="339">
        <v>142</v>
      </c>
      <c r="T260" s="339">
        <v>145</v>
      </c>
      <c r="U260" s="339">
        <v>180</v>
      </c>
      <c r="V260" s="338">
        <v>144</v>
      </c>
      <c r="W260" s="339">
        <v>149</v>
      </c>
      <c r="X260" s="339">
        <v>152</v>
      </c>
      <c r="Y260" s="357">
        <v>152</v>
      </c>
      <c r="Z260" s="339">
        <v>158</v>
      </c>
      <c r="AA260" s="339">
        <v>151</v>
      </c>
      <c r="AB260" s="339">
        <v>147</v>
      </c>
      <c r="AC260" s="339">
        <v>159</v>
      </c>
      <c r="AD260" s="338">
        <v>225</v>
      </c>
      <c r="AE260" s="339">
        <v>214</v>
      </c>
      <c r="AF260" s="339">
        <v>319</v>
      </c>
      <c r="AG260" s="357">
        <v>404</v>
      </c>
      <c r="AH260" s="339">
        <v>354</v>
      </c>
      <c r="AI260" s="339">
        <v>339</v>
      </c>
      <c r="AJ260" s="339">
        <v>361</v>
      </c>
      <c r="AK260" s="339">
        <v>394</v>
      </c>
      <c r="AL260" s="338">
        <v>186</v>
      </c>
      <c r="AM260" s="339">
        <v>197</v>
      </c>
      <c r="AN260" s="339">
        <v>220</v>
      </c>
      <c r="AO260" s="357">
        <v>245</v>
      </c>
      <c r="AP260" s="339">
        <v>222</v>
      </c>
      <c r="AQ260" s="339">
        <v>225</v>
      </c>
      <c r="AR260" s="339">
        <v>219</v>
      </c>
      <c r="AS260" s="339">
        <v>240</v>
      </c>
      <c r="AT260" s="338">
        <v>231</v>
      </c>
      <c r="AU260" s="339">
        <v>237</v>
      </c>
      <c r="AV260" s="339">
        <v>241</v>
      </c>
      <c r="AW260" s="357">
        <v>248</v>
      </c>
      <c r="AX260" s="339">
        <v>237</v>
      </c>
      <c r="AY260" s="339">
        <v>237</v>
      </c>
      <c r="AZ260" s="339">
        <v>223</v>
      </c>
      <c r="BA260" s="339">
        <v>246</v>
      </c>
      <c r="BB260" s="338">
        <v>204</v>
      </c>
      <c r="BC260" s="339">
        <v>204</v>
      </c>
      <c r="BD260" s="339">
        <v>203</v>
      </c>
      <c r="BE260" s="357">
        <v>194</v>
      </c>
      <c r="BF260" s="339">
        <v>223</v>
      </c>
      <c r="BG260" s="339">
        <v>239</v>
      </c>
      <c r="BH260" s="339">
        <v>243</v>
      </c>
      <c r="BI260" s="339">
        <v>239</v>
      </c>
      <c r="BJ260" s="338">
        <v>128</v>
      </c>
      <c r="BK260" s="339">
        <v>132</v>
      </c>
      <c r="BL260" s="339">
        <v>139</v>
      </c>
      <c r="BM260" s="357">
        <v>167</v>
      </c>
      <c r="BN260" s="339">
        <v>150</v>
      </c>
      <c r="BO260" s="339">
        <v>151</v>
      </c>
      <c r="BP260" s="339">
        <v>154</v>
      </c>
      <c r="BQ260" s="339">
        <v>168</v>
      </c>
      <c r="BR260" s="338">
        <v>160</v>
      </c>
      <c r="BS260" s="339">
        <v>176</v>
      </c>
      <c r="BT260" s="339">
        <v>189</v>
      </c>
      <c r="BU260" s="357">
        <v>206</v>
      </c>
      <c r="BV260" s="339">
        <v>198</v>
      </c>
      <c r="BW260" s="339">
        <v>203</v>
      </c>
      <c r="BX260" s="339">
        <v>239</v>
      </c>
      <c r="BY260" s="339">
        <v>251</v>
      </c>
      <c r="BZ260" s="338">
        <v>254</v>
      </c>
      <c r="CA260" s="339">
        <v>257</v>
      </c>
      <c r="CB260" s="339">
        <v>250</v>
      </c>
      <c r="CC260" s="357">
        <v>265</v>
      </c>
      <c r="CD260" s="339">
        <v>242</v>
      </c>
      <c r="CE260" s="339">
        <v>265</v>
      </c>
      <c r="CF260" s="339">
        <v>262</v>
      </c>
      <c r="CG260" s="357">
        <v>226</v>
      </c>
      <c r="CH260" s="861"/>
      <c r="CI260" s="861"/>
      <c r="CK260" s="11"/>
      <c r="CO260" s="11"/>
      <c r="CS260" s="11"/>
      <c r="CW260" s="11"/>
      <c r="DA260" s="11"/>
    </row>
    <row r="261" spans="1:105" hidden="1" outlineLevel="1">
      <c r="A261" s="296" t="s">
        <v>18</v>
      </c>
      <c r="B261" s="288">
        <v>10</v>
      </c>
      <c r="C261" s="289">
        <v>15</v>
      </c>
      <c r="D261" s="289">
        <v>17</v>
      </c>
      <c r="E261" s="296">
        <v>36</v>
      </c>
      <c r="F261" s="288">
        <v>15</v>
      </c>
      <c r="G261" s="289">
        <v>17</v>
      </c>
      <c r="H261" s="289">
        <v>18</v>
      </c>
      <c r="I261" s="296">
        <v>16</v>
      </c>
      <c r="J261" s="289">
        <v>16</v>
      </c>
      <c r="K261" s="289">
        <v>18</v>
      </c>
      <c r="L261" s="289">
        <v>16</v>
      </c>
      <c r="M261" s="289">
        <v>16</v>
      </c>
      <c r="N261" s="288">
        <v>19</v>
      </c>
      <c r="O261" s="289">
        <v>22</v>
      </c>
      <c r="P261" s="289">
        <v>20</v>
      </c>
      <c r="Q261" s="296">
        <v>21</v>
      </c>
      <c r="R261" s="289">
        <v>24</v>
      </c>
      <c r="S261" s="289">
        <v>30</v>
      </c>
      <c r="T261" s="289">
        <v>203</v>
      </c>
      <c r="U261" s="289">
        <v>19</v>
      </c>
      <c r="V261" s="288">
        <v>19</v>
      </c>
      <c r="W261" s="289">
        <v>19</v>
      </c>
      <c r="X261" s="289">
        <v>34</v>
      </c>
      <c r="Y261" s="296">
        <v>43</v>
      </c>
      <c r="Z261" s="289">
        <v>36</v>
      </c>
      <c r="AA261" s="289">
        <v>38</v>
      </c>
      <c r="AB261" s="289">
        <v>41</v>
      </c>
      <c r="AC261" s="289">
        <v>41</v>
      </c>
      <c r="AD261" s="288">
        <v>42</v>
      </c>
      <c r="AE261" s="289">
        <v>45</v>
      </c>
      <c r="AF261" s="289">
        <v>87</v>
      </c>
      <c r="AG261" s="296">
        <v>105</v>
      </c>
      <c r="AH261" s="289">
        <v>126</v>
      </c>
      <c r="AI261" s="289">
        <v>95</v>
      </c>
      <c r="AJ261" s="289">
        <v>95</v>
      </c>
      <c r="AK261" s="289">
        <v>99</v>
      </c>
      <c r="AL261" s="288">
        <v>101</v>
      </c>
      <c r="AM261" s="289">
        <v>106</v>
      </c>
      <c r="AN261" s="289">
        <v>135</v>
      </c>
      <c r="AO261" s="296">
        <v>153</v>
      </c>
      <c r="AP261" s="289">
        <v>156</v>
      </c>
      <c r="AQ261" s="289">
        <v>159</v>
      </c>
      <c r="AR261" s="289">
        <v>166</v>
      </c>
      <c r="AS261" s="289">
        <v>180</v>
      </c>
      <c r="AT261" s="288">
        <v>173</v>
      </c>
      <c r="AU261" s="289">
        <v>181</v>
      </c>
      <c r="AV261" s="289">
        <v>184</v>
      </c>
      <c r="AW261" s="296">
        <v>187</v>
      </c>
      <c r="AX261" s="289">
        <v>186</v>
      </c>
      <c r="AY261" s="289">
        <v>180</v>
      </c>
      <c r="AZ261" s="289">
        <v>182</v>
      </c>
      <c r="BA261" s="289">
        <v>132</v>
      </c>
      <c r="BB261" s="288">
        <v>131</v>
      </c>
      <c r="BC261" s="289">
        <v>134</v>
      </c>
      <c r="BD261" s="289">
        <v>139</v>
      </c>
      <c r="BE261" s="296">
        <v>144</v>
      </c>
      <c r="BF261" s="289">
        <v>34</v>
      </c>
      <c r="BG261" s="289">
        <v>46</v>
      </c>
      <c r="BH261" s="289">
        <v>74</v>
      </c>
      <c r="BI261" s="289">
        <v>102</v>
      </c>
      <c r="BJ261" s="288">
        <v>63</v>
      </c>
      <c r="BK261" s="289">
        <v>70</v>
      </c>
      <c r="BL261" s="289">
        <v>72</v>
      </c>
      <c r="BM261" s="296">
        <v>93</v>
      </c>
      <c r="BN261" s="289">
        <v>83</v>
      </c>
      <c r="BO261" s="289">
        <v>85</v>
      </c>
      <c r="BP261" s="289">
        <v>99</v>
      </c>
      <c r="BQ261" s="289">
        <v>113</v>
      </c>
      <c r="BR261" s="288">
        <v>98</v>
      </c>
      <c r="BS261" s="289">
        <v>110</v>
      </c>
      <c r="BT261" s="289">
        <v>126</v>
      </c>
      <c r="BU261" s="296">
        <v>147</v>
      </c>
      <c r="BV261" s="289">
        <v>136</v>
      </c>
      <c r="BW261" s="289">
        <v>140</v>
      </c>
      <c r="BX261" s="289">
        <v>168</v>
      </c>
      <c r="BY261" s="289">
        <v>160</v>
      </c>
      <c r="BZ261" s="288">
        <v>181</v>
      </c>
      <c r="CA261" s="289">
        <v>170</v>
      </c>
      <c r="CB261" s="289">
        <v>180</v>
      </c>
      <c r="CC261" s="296">
        <v>193</v>
      </c>
      <c r="CD261" s="289">
        <v>167</v>
      </c>
      <c r="CE261" s="289">
        <v>176</v>
      </c>
      <c r="CF261" s="289">
        <v>216</v>
      </c>
      <c r="CG261" s="296">
        <v>264</v>
      </c>
      <c r="CH261" s="861"/>
      <c r="CI261" s="861"/>
      <c r="CK261" s="11"/>
      <c r="CO261" s="11"/>
      <c r="CS261" s="11"/>
      <c r="CW261" s="11"/>
      <c r="DA261" s="11"/>
    </row>
    <row r="262" spans="1:105" hidden="1" outlineLevel="1">
      <c r="A262" s="296" t="s">
        <v>34</v>
      </c>
      <c r="B262" s="288">
        <v>10</v>
      </c>
      <c r="C262" s="289">
        <v>15</v>
      </c>
      <c r="D262" s="289">
        <v>17</v>
      </c>
      <c r="E262" s="296">
        <v>36</v>
      </c>
      <c r="F262" s="288">
        <v>15</v>
      </c>
      <c r="G262" s="289">
        <v>17</v>
      </c>
      <c r="H262" s="289">
        <v>18</v>
      </c>
      <c r="I262" s="296">
        <v>16</v>
      </c>
      <c r="J262" s="359">
        <v>16</v>
      </c>
      <c r="K262" s="289">
        <v>18</v>
      </c>
      <c r="L262" s="289">
        <v>16</v>
      </c>
      <c r="M262" s="359">
        <v>16</v>
      </c>
      <c r="N262" s="288">
        <v>19</v>
      </c>
      <c r="O262" s="289">
        <v>22</v>
      </c>
      <c r="P262" s="289">
        <v>20</v>
      </c>
      <c r="Q262" s="296">
        <v>21</v>
      </c>
      <c r="R262" s="289">
        <v>24</v>
      </c>
      <c r="S262" s="289">
        <v>30</v>
      </c>
      <c r="T262" s="289">
        <v>203</v>
      </c>
      <c r="U262" s="289">
        <v>19</v>
      </c>
      <c r="V262" s="288">
        <v>19</v>
      </c>
      <c r="W262" s="289">
        <v>19</v>
      </c>
      <c r="X262" s="289">
        <v>34</v>
      </c>
      <c r="Y262" s="296">
        <v>43</v>
      </c>
      <c r="Z262" s="289">
        <v>36</v>
      </c>
      <c r="AA262" s="289">
        <v>38</v>
      </c>
      <c r="AB262" s="289">
        <v>41</v>
      </c>
      <c r="AC262" s="289">
        <v>41</v>
      </c>
      <c r="AD262" s="288">
        <v>42</v>
      </c>
      <c r="AE262" s="289">
        <v>45</v>
      </c>
      <c r="AF262" s="289">
        <v>87</v>
      </c>
      <c r="AG262" s="296">
        <v>105</v>
      </c>
      <c r="AH262" s="289">
        <v>126</v>
      </c>
      <c r="AI262" s="289">
        <v>95</v>
      </c>
      <c r="AJ262" s="289">
        <v>95</v>
      </c>
      <c r="AK262" s="289">
        <v>99</v>
      </c>
      <c r="AL262" s="288">
        <v>99</v>
      </c>
      <c r="AM262" s="289">
        <v>104</v>
      </c>
      <c r="AN262" s="289">
        <v>132</v>
      </c>
      <c r="AO262" s="296">
        <v>151</v>
      </c>
      <c r="AP262" s="289">
        <v>153</v>
      </c>
      <c r="AQ262" s="289">
        <v>157</v>
      </c>
      <c r="AR262" s="289">
        <v>163</v>
      </c>
      <c r="AS262" s="289">
        <v>178</v>
      </c>
      <c r="AT262" s="288">
        <v>169</v>
      </c>
      <c r="AU262" s="289">
        <v>179</v>
      </c>
      <c r="AV262" s="289">
        <v>181</v>
      </c>
      <c r="AW262" s="296">
        <v>184</v>
      </c>
      <c r="AX262" s="289">
        <v>182</v>
      </c>
      <c r="AY262" s="289">
        <v>175</v>
      </c>
      <c r="AZ262" s="289">
        <v>174</v>
      </c>
      <c r="BA262" s="289">
        <v>119</v>
      </c>
      <c r="BB262" s="288">
        <v>116</v>
      </c>
      <c r="BC262" s="289">
        <v>117</v>
      </c>
      <c r="BD262" s="289">
        <v>117</v>
      </c>
      <c r="BE262" s="296">
        <v>113</v>
      </c>
      <c r="BF262" s="289">
        <v>0</v>
      </c>
      <c r="BG262" s="289">
        <v>0</v>
      </c>
      <c r="BH262" s="289">
        <v>13</v>
      </c>
      <c r="BI262" s="289">
        <v>24</v>
      </c>
      <c r="BJ262" s="288">
        <v>0</v>
      </c>
      <c r="BK262" s="289">
        <v>0</v>
      </c>
      <c r="BL262" s="289">
        <v>0</v>
      </c>
      <c r="BM262" s="296">
        <v>0</v>
      </c>
      <c r="BN262" s="289">
        <v>0</v>
      </c>
      <c r="BO262" s="289">
        <v>0</v>
      </c>
      <c r="BP262" s="289">
        <v>0</v>
      </c>
      <c r="BQ262" s="289">
        <v>0</v>
      </c>
      <c r="BR262" s="288">
        <v>0</v>
      </c>
      <c r="BS262" s="289">
        <v>0</v>
      </c>
      <c r="BT262" s="289"/>
      <c r="BU262" s="296"/>
      <c r="BV262" s="289"/>
      <c r="BW262" s="289"/>
      <c r="BX262" s="289"/>
      <c r="BY262" s="289"/>
      <c r="BZ262" s="288"/>
      <c r="CA262" s="289"/>
      <c r="CB262" s="289"/>
      <c r="CC262" s="296"/>
      <c r="CD262" s="289"/>
      <c r="CE262" s="289"/>
      <c r="CF262" s="289"/>
      <c r="CG262" s="296"/>
      <c r="CH262" s="861"/>
      <c r="CI262" s="861"/>
      <c r="CK262" s="11"/>
      <c r="CO262" s="11"/>
      <c r="CS262" s="11"/>
      <c r="CW262" s="11"/>
      <c r="DA262" s="11"/>
    </row>
    <row r="263" spans="1:105" hidden="1" outlineLevel="1">
      <c r="A263" s="357" t="s">
        <v>19</v>
      </c>
      <c r="B263" s="338"/>
      <c r="C263" s="339"/>
      <c r="D263" s="339"/>
      <c r="E263" s="357"/>
      <c r="F263" s="338"/>
      <c r="G263" s="339"/>
      <c r="H263" s="339"/>
      <c r="I263" s="357"/>
      <c r="J263" s="358"/>
      <c r="K263" s="339"/>
      <c r="L263" s="339"/>
      <c r="M263" s="358"/>
      <c r="N263" s="338"/>
      <c r="O263" s="339"/>
      <c r="P263" s="339"/>
      <c r="Q263" s="357"/>
      <c r="R263" s="339"/>
      <c r="S263" s="339"/>
      <c r="T263" s="339"/>
      <c r="U263" s="339"/>
      <c r="V263" s="338"/>
      <c r="W263" s="339"/>
      <c r="X263" s="339"/>
      <c r="Y263" s="357"/>
      <c r="Z263" s="339"/>
      <c r="AA263" s="339"/>
      <c r="AB263" s="339"/>
      <c r="AC263" s="339"/>
      <c r="AD263" s="338"/>
      <c r="AE263" s="339"/>
      <c r="AF263" s="339"/>
      <c r="AG263" s="357"/>
      <c r="AH263" s="339"/>
      <c r="AI263" s="339"/>
      <c r="AJ263" s="339"/>
      <c r="AK263" s="339"/>
      <c r="AL263" s="338">
        <v>2</v>
      </c>
      <c r="AM263" s="339">
        <v>2</v>
      </c>
      <c r="AN263" s="339">
        <v>3</v>
      </c>
      <c r="AO263" s="357">
        <v>2</v>
      </c>
      <c r="AP263" s="339">
        <v>3</v>
      </c>
      <c r="AQ263" s="339">
        <v>2</v>
      </c>
      <c r="AR263" s="339">
        <v>3</v>
      </c>
      <c r="AS263" s="339">
        <v>2</v>
      </c>
      <c r="AT263" s="338">
        <v>4</v>
      </c>
      <c r="AU263" s="339">
        <v>2</v>
      </c>
      <c r="AV263" s="339">
        <v>3</v>
      </c>
      <c r="AW263" s="357">
        <v>3</v>
      </c>
      <c r="AX263" s="339">
        <v>4</v>
      </c>
      <c r="AY263" s="339">
        <v>5</v>
      </c>
      <c r="AZ263" s="339">
        <v>8</v>
      </c>
      <c r="BA263" s="339">
        <v>13</v>
      </c>
      <c r="BB263" s="338">
        <v>15</v>
      </c>
      <c r="BC263" s="339">
        <v>17</v>
      </c>
      <c r="BD263" s="339">
        <v>22</v>
      </c>
      <c r="BE263" s="357">
        <v>31</v>
      </c>
      <c r="BF263" s="339">
        <v>34</v>
      </c>
      <c r="BG263" s="339">
        <v>46</v>
      </c>
      <c r="BH263" s="339">
        <v>61</v>
      </c>
      <c r="BI263" s="339">
        <v>78</v>
      </c>
      <c r="BJ263" s="338">
        <v>63</v>
      </c>
      <c r="BK263" s="339">
        <v>70</v>
      </c>
      <c r="BL263" s="339">
        <v>72</v>
      </c>
      <c r="BM263" s="357">
        <v>93</v>
      </c>
      <c r="BN263" s="339">
        <v>83</v>
      </c>
      <c r="BO263" s="339">
        <v>85</v>
      </c>
      <c r="BP263" s="339">
        <v>99</v>
      </c>
      <c r="BQ263" s="339">
        <v>113</v>
      </c>
      <c r="BR263" s="338">
        <v>98</v>
      </c>
      <c r="BS263" s="339">
        <v>110</v>
      </c>
      <c r="BT263" s="339">
        <v>126</v>
      </c>
      <c r="BU263" s="357">
        <v>147</v>
      </c>
      <c r="BV263" s="339">
        <v>136</v>
      </c>
      <c r="BW263" s="339">
        <v>140</v>
      </c>
      <c r="BX263" s="339">
        <v>168</v>
      </c>
      <c r="BY263" s="339">
        <v>160</v>
      </c>
      <c r="BZ263" s="338">
        <v>181</v>
      </c>
      <c r="CA263" s="339">
        <v>170</v>
      </c>
      <c r="CB263" s="339">
        <v>180</v>
      </c>
      <c r="CC263" s="357">
        <v>193</v>
      </c>
      <c r="CD263" s="339">
        <v>167</v>
      </c>
      <c r="CE263" s="339">
        <v>176</v>
      </c>
      <c r="CF263" s="339">
        <v>216</v>
      </c>
      <c r="CG263" s="357">
        <v>264</v>
      </c>
      <c r="CH263" s="861"/>
      <c r="CI263" s="861"/>
      <c r="CK263" s="11"/>
      <c r="CO263" s="11"/>
      <c r="CS263" s="11"/>
      <c r="CW263" s="11"/>
      <c r="DA263" s="11"/>
    </row>
    <row r="264" spans="1:105" hidden="1" outlineLevel="1">
      <c r="A264" s="296" t="s">
        <v>50</v>
      </c>
      <c r="B264" s="330">
        <v>0.1089058524173028</v>
      </c>
      <c r="C264" s="331">
        <v>0.1124880838894185</v>
      </c>
      <c r="D264" s="331">
        <v>9.930961232076474E-2</v>
      </c>
      <c r="E264" s="332">
        <v>6.1148396718866516E-2</v>
      </c>
      <c r="F264" s="330">
        <v>7.4147166619678601E-2</v>
      </c>
      <c r="G264" s="331">
        <v>6.7003792667509485E-2</v>
      </c>
      <c r="H264" s="331">
        <v>7.0155261644623351E-2</v>
      </c>
      <c r="I264" s="332">
        <v>8.6172839506172841E-2</v>
      </c>
      <c r="J264" s="331">
        <v>9.2853416797078772E-2</v>
      </c>
      <c r="K264" s="331">
        <v>8.8613861386138609E-2</v>
      </c>
      <c r="L264" s="331">
        <v>7.0482246952835184E-2</v>
      </c>
      <c r="M264" s="331">
        <v>5.9187887130075709E-2</v>
      </c>
      <c r="N264" s="330">
        <v>7.3728418105459631E-2</v>
      </c>
      <c r="O264" s="331">
        <v>7.6227390180878554E-2</v>
      </c>
      <c r="P264" s="331">
        <v>5.496645747673664E-2</v>
      </c>
      <c r="Q264" s="332">
        <v>7.15219421101774E-2</v>
      </c>
      <c r="R264" s="331">
        <v>8.7181611099606537E-2</v>
      </c>
      <c r="S264" s="331">
        <v>9.6873793901968347E-2</v>
      </c>
      <c r="T264" s="331">
        <v>0.12541126378943293</v>
      </c>
      <c r="U264" s="331">
        <v>0.10373082287308229</v>
      </c>
      <c r="V264" s="330">
        <v>0.11211798152096659</v>
      </c>
      <c r="W264" s="331">
        <v>0.11569565934972768</v>
      </c>
      <c r="X264" s="331">
        <v>0.10733070348454964</v>
      </c>
      <c r="Y264" s="332">
        <v>0.11895855154870567</v>
      </c>
      <c r="Z264" s="331">
        <v>0.13341067285382829</v>
      </c>
      <c r="AA264" s="331">
        <v>0.11987381703470032</v>
      </c>
      <c r="AB264" s="331">
        <v>0.1132424701329295</v>
      </c>
      <c r="AC264" s="331">
        <v>0.12477954144620811</v>
      </c>
      <c r="AD264" s="330">
        <v>0.12332188573212613</v>
      </c>
      <c r="AE264" s="331">
        <v>0.13580916237462726</v>
      </c>
      <c r="AF264" s="331">
        <v>0.13858591043243937</v>
      </c>
      <c r="AG264" s="332">
        <v>0.14429331756357186</v>
      </c>
      <c r="AH264" s="331">
        <v>0.14417858904785397</v>
      </c>
      <c r="AI264" s="331">
        <v>0.13911940986629784</v>
      </c>
      <c r="AJ264" s="331">
        <v>0.14313894710886452</v>
      </c>
      <c r="AK264" s="331">
        <v>0.13827020915771623</v>
      </c>
      <c r="AL264" s="330">
        <v>0.1065668945942459</v>
      </c>
      <c r="AM264" s="331">
        <v>0.13551456085392738</v>
      </c>
      <c r="AN264" s="331">
        <v>0.1515442983862349</v>
      </c>
      <c r="AO264" s="332">
        <v>0.14780622442181404</v>
      </c>
      <c r="AP264" s="331">
        <v>0.14110487781686792</v>
      </c>
      <c r="AQ264" s="331">
        <v>0.14946368911552663</v>
      </c>
      <c r="AR264" s="331">
        <v>0.15820262823230183</v>
      </c>
      <c r="AS264" s="331">
        <v>0.1559847363912468</v>
      </c>
      <c r="AT264" s="330">
        <v>0.13519543839352119</v>
      </c>
      <c r="AU264" s="331">
        <v>0.14541925465838509</v>
      </c>
      <c r="AV264" s="331">
        <v>0.13886971857986349</v>
      </c>
      <c r="AW264" s="332">
        <v>0.11702370968971564</v>
      </c>
      <c r="AX264" s="331">
        <v>0.11620111731843576</v>
      </c>
      <c r="AY264" s="331">
        <v>0.12259396943411813</v>
      </c>
      <c r="AZ264" s="331">
        <v>0.13366461719868608</v>
      </c>
      <c r="BA264" s="331">
        <v>0.12703991965854883</v>
      </c>
      <c r="BB264" s="330">
        <v>0.11567307692307692</v>
      </c>
      <c r="BC264" s="331">
        <v>0.12917115177610333</v>
      </c>
      <c r="BD264" s="331">
        <v>0.13864459389549921</v>
      </c>
      <c r="BE264" s="332">
        <v>0.14006798570556961</v>
      </c>
      <c r="BF264" s="331"/>
      <c r="BG264" s="331"/>
      <c r="BH264" s="331"/>
      <c r="BI264" s="331"/>
      <c r="BJ264" s="330">
        <v>0.15615982241953386</v>
      </c>
      <c r="BK264" s="331">
        <v>0.16481639624252775</v>
      </c>
      <c r="BL264" s="331">
        <v>0.17359940041221661</v>
      </c>
      <c r="BM264" s="332">
        <v>0.18686362877649809</v>
      </c>
      <c r="BN264" s="331">
        <v>0.18237361901573484</v>
      </c>
      <c r="BO264" s="331">
        <v>0.19463195114111217</v>
      </c>
      <c r="BP264" s="331">
        <v>0.19181687669484768</v>
      </c>
      <c r="BQ264" s="331">
        <v>0.18973641584450007</v>
      </c>
      <c r="BR264" s="330">
        <v>0.19708737864077669</v>
      </c>
      <c r="BS264" s="331">
        <v>0.19687206756334064</v>
      </c>
      <c r="BT264" s="331">
        <v>0.19797942912786806</v>
      </c>
      <c r="BU264" s="332">
        <v>0.19989743005299448</v>
      </c>
      <c r="BV264" s="331">
        <v>0.19764046256278472</v>
      </c>
      <c r="BW264" s="331">
        <v>0.19963990679940691</v>
      </c>
      <c r="BX264" s="331">
        <v>0.20650759219088938</v>
      </c>
      <c r="BY264" s="331">
        <v>0.17475039278293042</v>
      </c>
      <c r="BZ264" s="330">
        <v>0.14194365687398203</v>
      </c>
      <c r="CA264" s="331">
        <v>0.13840916125038688</v>
      </c>
      <c r="CB264" s="331">
        <v>0.17112937433722164</v>
      </c>
      <c r="CC264" s="332">
        <v>0.16578848325178774</v>
      </c>
      <c r="CD264" s="331">
        <v>0.18260244428468728</v>
      </c>
      <c r="CE264" s="331">
        <v>0.21084337349397592</v>
      </c>
      <c r="CF264" s="331">
        <v>0.22532829848390915</v>
      </c>
      <c r="CG264" s="332">
        <v>0.2201432915829081</v>
      </c>
      <c r="CH264" s="868"/>
      <c r="CI264" s="868"/>
      <c r="CK264" s="11"/>
      <c r="CO264" s="11"/>
      <c r="CS264" s="11"/>
      <c r="CW264" s="11"/>
      <c r="DA264" s="11"/>
    </row>
    <row r="265" spans="1:105" hidden="1" outlineLevel="1">
      <c r="A265" s="296" t="s">
        <v>51</v>
      </c>
      <c r="B265" s="330">
        <v>0.13206106870229006</v>
      </c>
      <c r="C265" s="331">
        <v>0.13512869399428026</v>
      </c>
      <c r="D265" s="331">
        <v>0.1250663834306957</v>
      </c>
      <c r="E265" s="332">
        <v>8.1282624906785977E-2</v>
      </c>
      <c r="F265" s="330">
        <v>0.10234000563856781</v>
      </c>
      <c r="G265" s="331">
        <v>9.2035398230088494E-2</v>
      </c>
      <c r="H265" s="331">
        <v>9.8044853364002302E-2</v>
      </c>
      <c r="I265" s="332">
        <v>0.11580246913580247</v>
      </c>
      <c r="J265" s="331">
        <v>0.12154407929055816</v>
      </c>
      <c r="K265" s="331">
        <v>0.11782178217821782</v>
      </c>
      <c r="L265" s="331">
        <v>9.9364069952305248E-2</v>
      </c>
      <c r="M265" s="331">
        <v>8.7634778618949305E-2</v>
      </c>
      <c r="N265" s="330">
        <v>0.10452636490900606</v>
      </c>
      <c r="O265" s="331">
        <v>0.10508182601205857</v>
      </c>
      <c r="P265" s="331">
        <v>8.5695736853494908E-2</v>
      </c>
      <c r="Q265" s="332">
        <v>0.10196078431372549</v>
      </c>
      <c r="R265" s="331">
        <v>0.11700144957548146</v>
      </c>
      <c r="S265" s="331">
        <v>0.12427634118101119</v>
      </c>
      <c r="T265" s="331">
        <v>0.15347396942132766</v>
      </c>
      <c r="U265" s="331">
        <v>0.13511157601115761</v>
      </c>
      <c r="V265" s="330">
        <v>0.13770433546552949</v>
      </c>
      <c r="W265" s="331">
        <v>0.14028717610166694</v>
      </c>
      <c r="X265" s="331">
        <v>0.13231426692965154</v>
      </c>
      <c r="Y265" s="332">
        <v>0.1417028280712255</v>
      </c>
      <c r="Z265" s="331">
        <v>0.15959562479284056</v>
      </c>
      <c r="AA265" s="331">
        <v>0.14369085173501578</v>
      </c>
      <c r="AB265" s="331">
        <v>0.13797745246508497</v>
      </c>
      <c r="AC265" s="331">
        <v>0.14814814814814814</v>
      </c>
      <c r="AD265" s="330">
        <v>0.15844520761785827</v>
      </c>
      <c r="AE265" s="331">
        <v>0.16481431282190295</v>
      </c>
      <c r="AF265" s="331">
        <v>0.17952008212498397</v>
      </c>
      <c r="AG265" s="332">
        <v>0.1920756948551153</v>
      </c>
      <c r="AH265" s="331">
        <v>0.18783917118894919</v>
      </c>
      <c r="AI265" s="331">
        <v>0.17819271553711388</v>
      </c>
      <c r="AJ265" s="331">
        <v>0.18764640611515226</v>
      </c>
      <c r="AK265" s="331">
        <v>0.18281514980214811</v>
      </c>
      <c r="AL265" s="330">
        <v>0.15468971745581214</v>
      </c>
      <c r="AM265" s="331">
        <v>0.18053138415129366</v>
      </c>
      <c r="AN265" s="331">
        <v>0.21662926151544298</v>
      </c>
      <c r="AO265" s="332">
        <v>0.21928238317312268</v>
      </c>
      <c r="AP265" s="331">
        <v>0.20899496054007796</v>
      </c>
      <c r="AQ265" s="331">
        <v>0.21830490592579568</v>
      </c>
      <c r="AR265" s="331">
        <v>0.23518440016956338</v>
      </c>
      <c r="AS265" s="331">
        <v>0.22731874464605561</v>
      </c>
      <c r="AT265" s="330">
        <v>0.20841252789025699</v>
      </c>
      <c r="AU265" s="331">
        <v>0.21824534161490683</v>
      </c>
      <c r="AV265" s="331">
        <v>0.21325051759834368</v>
      </c>
      <c r="AW265" s="332">
        <v>0.19608142105664406</v>
      </c>
      <c r="AX265" s="331">
        <v>0.19106145251396647</v>
      </c>
      <c r="AY265" s="331">
        <v>0.19132589838909542</v>
      </c>
      <c r="AZ265" s="331">
        <v>0.20138128526909796</v>
      </c>
      <c r="BA265" s="331">
        <v>0.19139676960415097</v>
      </c>
      <c r="BB265" s="330">
        <v>0.18355769230769231</v>
      </c>
      <c r="BC265" s="331">
        <v>0.19097595981341944</v>
      </c>
      <c r="BD265" s="331">
        <v>0.20037937575444043</v>
      </c>
      <c r="BE265" s="332">
        <v>0.19707138499084809</v>
      </c>
      <c r="BF265" s="331"/>
      <c r="BG265" s="331"/>
      <c r="BH265" s="331"/>
      <c r="BI265" s="331"/>
      <c r="BJ265" s="330">
        <v>0.18357380688124306</v>
      </c>
      <c r="BK265" s="331">
        <v>0.18967643988993263</v>
      </c>
      <c r="BL265" s="331">
        <v>0.20207982012366499</v>
      </c>
      <c r="BM265" s="332">
        <v>0.21240193623768988</v>
      </c>
      <c r="BN265" s="331">
        <v>0.20798459993304319</v>
      </c>
      <c r="BO265" s="331">
        <v>0.21970427515268404</v>
      </c>
      <c r="BP265" s="331">
        <v>0.21662147072898388</v>
      </c>
      <c r="BQ265" s="331">
        <v>0.21388602562214695</v>
      </c>
      <c r="BR265" s="330">
        <v>0.22068707991038089</v>
      </c>
      <c r="BS265" s="331">
        <v>0.21770409759149204</v>
      </c>
      <c r="BT265" s="331">
        <v>0.2173939504594973</v>
      </c>
      <c r="BU265" s="332">
        <v>0.21989856971907232</v>
      </c>
      <c r="BV265" s="331">
        <v>0.21708912510220768</v>
      </c>
      <c r="BW265" s="331">
        <v>0.21817411565346326</v>
      </c>
      <c r="BX265" s="331">
        <v>0.22581344902386116</v>
      </c>
      <c r="BY265" s="331">
        <v>0.19689828189143987</v>
      </c>
      <c r="BZ265" s="330">
        <v>0.16818483440912108</v>
      </c>
      <c r="CA265" s="331">
        <v>0.16273599504797276</v>
      </c>
      <c r="CB265" s="331">
        <v>0.20300901378579003</v>
      </c>
      <c r="CC265" s="332">
        <v>0.19320035127336596</v>
      </c>
      <c r="CD265" s="331">
        <v>0.20920201294033069</v>
      </c>
      <c r="CE265" s="331">
        <v>0.23637406769936892</v>
      </c>
      <c r="CF265" s="331">
        <v>0.24916868624246183</v>
      </c>
      <c r="CG265" s="332">
        <v>0.24076078552651925</v>
      </c>
      <c r="CH265" s="868"/>
      <c r="CI265" s="868"/>
      <c r="CK265" s="11"/>
      <c r="CO265" s="11"/>
      <c r="CS265" s="11"/>
      <c r="CW265" s="11"/>
      <c r="DA265" s="11"/>
    </row>
    <row r="266" spans="1:105" hidden="1" outlineLevel="1">
      <c r="A266" s="296" t="s">
        <v>52</v>
      </c>
      <c r="B266" s="330">
        <v>0.13206106870229006</v>
      </c>
      <c r="C266" s="331">
        <v>0.13512869399428026</v>
      </c>
      <c r="D266" s="331">
        <v>0.1250663834306957</v>
      </c>
      <c r="E266" s="332">
        <v>0.12950534427044494</v>
      </c>
      <c r="F266" s="330">
        <v>0.12066535100084579</v>
      </c>
      <c r="G266" s="331">
        <v>0.11605562579013906</v>
      </c>
      <c r="H266" s="331">
        <v>9.976998274870616E-2</v>
      </c>
      <c r="I266" s="332">
        <v>0.12172839506172839</v>
      </c>
      <c r="J266" s="331">
        <v>0.12154407929055816</v>
      </c>
      <c r="K266" s="331">
        <v>0.11782178217821782</v>
      </c>
      <c r="L266" s="331">
        <v>9.9364069952305248E-2</v>
      </c>
      <c r="M266" s="331">
        <v>0.11057582014223445</v>
      </c>
      <c r="N266" s="330">
        <v>0.10452636490900606</v>
      </c>
      <c r="O266" s="331">
        <v>0.10508182601205857</v>
      </c>
      <c r="P266" s="331">
        <v>8.5695736853494908E-2</v>
      </c>
      <c r="Q266" s="332">
        <v>0.12063492063492064</v>
      </c>
      <c r="R266" s="331">
        <v>0.11700144957548146</v>
      </c>
      <c r="S266" s="331">
        <v>0.12427634118101119</v>
      </c>
      <c r="T266" s="331">
        <v>0.15347396942132766</v>
      </c>
      <c r="U266" s="331">
        <v>0.13511157601115761</v>
      </c>
      <c r="V266" s="330">
        <v>0.13770433546552949</v>
      </c>
      <c r="W266" s="331">
        <v>0.14028717610166694</v>
      </c>
      <c r="X266" s="331">
        <v>0.13231426692965154</v>
      </c>
      <c r="Y266" s="332">
        <v>0.1417028280712255</v>
      </c>
      <c r="Z266" s="331">
        <v>0.15959562479284056</v>
      </c>
      <c r="AA266" s="331">
        <v>0.14369085173501578</v>
      </c>
      <c r="AB266" s="331">
        <v>0.13797745246508497</v>
      </c>
      <c r="AC266" s="331">
        <v>0.14814814814814814</v>
      </c>
      <c r="AD266" s="330">
        <v>0.15844520761785827</v>
      </c>
      <c r="AE266" s="331">
        <v>0.16481431282190295</v>
      </c>
      <c r="AF266" s="331">
        <v>0.17952008212498397</v>
      </c>
      <c r="AG266" s="332">
        <v>0.1920756948551153</v>
      </c>
      <c r="AH266" s="331">
        <v>0.18783917118894919</v>
      </c>
      <c r="AI266" s="331">
        <v>0.17819271553711388</v>
      </c>
      <c r="AJ266" s="331">
        <v>0.18764640611515226</v>
      </c>
      <c r="AK266" s="331">
        <v>0.18281514980214811</v>
      </c>
      <c r="AL266" s="330">
        <v>0.15468971745581214</v>
      </c>
      <c r="AM266" s="331">
        <v>0.18053138415129366</v>
      </c>
      <c r="AN266" s="331">
        <v>0.2077588970823982</v>
      </c>
      <c r="AO266" s="332">
        <v>0.21928238317312268</v>
      </c>
      <c r="AP266" s="331">
        <v>0.20899496054007796</v>
      </c>
      <c r="AQ266" s="331">
        <v>0.21830490592579568</v>
      </c>
      <c r="AR266" s="331">
        <v>0.23569309029249683</v>
      </c>
      <c r="AS266" s="331">
        <v>0.22887625574332218</v>
      </c>
      <c r="AT266" s="330">
        <v>0.21337079580199983</v>
      </c>
      <c r="AU266" s="331">
        <v>0.21824534161490683</v>
      </c>
      <c r="AV266" s="331">
        <v>0.21325051759834368</v>
      </c>
      <c r="AW266" s="332">
        <v>0.21132880994129755</v>
      </c>
      <c r="AX266" s="331">
        <v>0.18255264288783843</v>
      </c>
      <c r="AY266" s="331">
        <v>0.18364312267657992</v>
      </c>
      <c r="AZ266" s="331">
        <v>0.19220079171228838</v>
      </c>
      <c r="BA266" s="331">
        <v>0.18403213658046699</v>
      </c>
      <c r="BB266" s="330">
        <v>0.18038461538461539</v>
      </c>
      <c r="BC266" s="331">
        <v>0.18846429852888411</v>
      </c>
      <c r="BD266" s="331">
        <v>0.19770650112088292</v>
      </c>
      <c r="BE266" s="332">
        <v>0.19837880240564804</v>
      </c>
      <c r="BF266" s="331"/>
      <c r="BG266" s="331"/>
      <c r="BH266" s="331"/>
      <c r="BI266" s="331"/>
      <c r="BJ266" s="330">
        <v>0.18357380688124306</v>
      </c>
      <c r="BK266" s="331">
        <v>0.18967643988993263</v>
      </c>
      <c r="BL266" s="331">
        <v>0.20207982012366499</v>
      </c>
      <c r="BM266" s="332">
        <v>0.21240193623768988</v>
      </c>
      <c r="BN266" s="331">
        <v>0.20798459993304319</v>
      </c>
      <c r="BO266" s="331">
        <v>0.21970427515268404</v>
      </c>
      <c r="BP266" s="331">
        <v>0.21662147072898388</v>
      </c>
      <c r="BQ266" s="331">
        <v>0.21999705492563687</v>
      </c>
      <c r="BR266" s="330">
        <v>0.22068707991038089</v>
      </c>
      <c r="BS266" s="331">
        <v>0.21770409759149204</v>
      </c>
      <c r="BT266" s="331">
        <v>0.21435092203761183</v>
      </c>
      <c r="BU266" s="332">
        <v>0.22160806883583109</v>
      </c>
      <c r="BV266" s="331">
        <v>0.21656348557411517</v>
      </c>
      <c r="BW266" s="331">
        <v>0.22045117559839017</v>
      </c>
      <c r="BX266" s="331">
        <v>0.22581344902386116</v>
      </c>
      <c r="BY266" s="331">
        <v>0.20997415234909533</v>
      </c>
      <c r="BZ266" s="330">
        <v>0.18205948000241298</v>
      </c>
      <c r="CA266" s="331">
        <v>0.17876818322500773</v>
      </c>
      <c r="CB266" s="331">
        <v>0.20300901378579003</v>
      </c>
      <c r="CC266" s="332">
        <v>0.19821854221553131</v>
      </c>
      <c r="CD266" s="331">
        <v>0.20920201294033069</v>
      </c>
      <c r="CE266" s="331">
        <v>0.23637406769936892</v>
      </c>
      <c r="CF266" s="331">
        <v>0.25480471171729696</v>
      </c>
      <c r="CG266" s="332">
        <v>0.24076078552651925</v>
      </c>
      <c r="CH266" s="868"/>
      <c r="CI266" s="868"/>
      <c r="CK266" s="11"/>
      <c r="CO266" s="11"/>
      <c r="CS266" s="11"/>
      <c r="CW266" s="11"/>
      <c r="DA266" s="11"/>
    </row>
    <row r="267" spans="1:105" hidden="1" outlineLevel="1">
      <c r="A267" s="296"/>
      <c r="B267" s="330"/>
      <c r="C267" s="331"/>
      <c r="D267" s="331"/>
      <c r="E267" s="332"/>
      <c r="F267" s="330"/>
      <c r="G267" s="331"/>
      <c r="H267" s="331"/>
      <c r="I267" s="332"/>
      <c r="J267" s="331"/>
      <c r="K267" s="331"/>
      <c r="L267" s="331"/>
      <c r="M267" s="331"/>
      <c r="N267" s="330"/>
      <c r="O267" s="331"/>
      <c r="P267" s="331"/>
      <c r="Q267" s="332"/>
      <c r="R267" s="331"/>
      <c r="S267" s="331"/>
      <c r="T267" s="331"/>
      <c r="U267" s="331"/>
      <c r="V267" s="330"/>
      <c r="W267" s="331"/>
      <c r="X267" s="331"/>
      <c r="Y267" s="332"/>
      <c r="Z267" s="331"/>
      <c r="AA267" s="331"/>
      <c r="AB267" s="331"/>
      <c r="AC267" s="331"/>
      <c r="AD267" s="330"/>
      <c r="AE267" s="331"/>
      <c r="AF267" s="331"/>
      <c r="AG267" s="332"/>
      <c r="AH267" s="331"/>
      <c r="AI267" s="331"/>
      <c r="AJ267" s="331"/>
      <c r="AK267" s="331"/>
      <c r="AL267" s="330"/>
      <c r="AM267" s="331"/>
      <c r="AN267" s="331"/>
      <c r="AO267" s="332"/>
      <c r="AP267" s="331"/>
      <c r="AQ267" s="331"/>
      <c r="AR267" s="331"/>
      <c r="AS267" s="331"/>
      <c r="AT267" s="330"/>
      <c r="AU267" s="331"/>
      <c r="AV267" s="331"/>
      <c r="AW267" s="332"/>
      <c r="AX267" s="331"/>
      <c r="AY267" s="331"/>
      <c r="AZ267" s="331"/>
      <c r="BA267" s="331"/>
      <c r="BB267" s="330"/>
      <c r="BC267" s="331"/>
      <c r="BD267" s="331"/>
      <c r="BE267" s="332"/>
      <c r="BF267" s="331"/>
      <c r="BG267" s="331"/>
      <c r="BH267" s="331"/>
      <c r="BI267" s="331"/>
      <c r="BJ267" s="330"/>
      <c r="BK267" s="331"/>
      <c r="BL267" s="331"/>
      <c r="BM267" s="332"/>
      <c r="BN267" s="331"/>
      <c r="BO267" s="331"/>
      <c r="BP267" s="331"/>
      <c r="BQ267" s="331"/>
      <c r="BR267" s="330"/>
      <c r="BS267" s="331"/>
      <c r="BT267" s="331"/>
      <c r="BU267" s="332"/>
      <c r="BV267" s="331"/>
      <c r="BW267" s="331"/>
      <c r="BX267" s="331"/>
      <c r="BY267" s="331"/>
      <c r="BZ267" s="330"/>
      <c r="CA267" s="331"/>
      <c r="CB267" s="331"/>
      <c r="CC267" s="332"/>
      <c r="CD267" s="331"/>
      <c r="CE267" s="331"/>
      <c r="CF267" s="331"/>
      <c r="CG267" s="332"/>
      <c r="CH267" s="868"/>
      <c r="CI267" s="868"/>
      <c r="CK267" s="11"/>
      <c r="CO267" s="11"/>
      <c r="CS267" s="11"/>
      <c r="CW267" s="11"/>
      <c r="DA267" s="11"/>
    </row>
    <row r="268" spans="1:105" hidden="1" outlineLevel="1">
      <c r="A268" s="363" t="s">
        <v>48</v>
      </c>
      <c r="B268" s="338"/>
      <c r="C268" s="339"/>
      <c r="D268" s="360"/>
      <c r="E268" s="361"/>
      <c r="F268" s="362"/>
      <c r="G268" s="337"/>
      <c r="H268" s="337"/>
      <c r="I268" s="363"/>
      <c r="J268" s="360"/>
      <c r="K268" s="337"/>
      <c r="L268" s="337"/>
      <c r="M268" s="360"/>
      <c r="N268" s="362"/>
      <c r="O268" s="337"/>
      <c r="P268" s="337"/>
      <c r="Q268" s="363"/>
      <c r="R268" s="339"/>
      <c r="S268" s="339"/>
      <c r="T268" s="339"/>
      <c r="U268" s="339"/>
      <c r="V268" s="362"/>
      <c r="W268" s="337"/>
      <c r="X268" s="337"/>
      <c r="Y268" s="363"/>
      <c r="Z268" s="339"/>
      <c r="AA268" s="339"/>
      <c r="AB268" s="339"/>
      <c r="AC268" s="339"/>
      <c r="AD268" s="362"/>
      <c r="AE268" s="337"/>
      <c r="AF268" s="337"/>
      <c r="AG268" s="363"/>
      <c r="AH268" s="339"/>
      <c r="AI268" s="339"/>
      <c r="AJ268" s="339"/>
      <c r="AK268" s="339"/>
      <c r="AL268" s="362"/>
      <c r="AM268" s="337"/>
      <c r="AN268" s="337"/>
      <c r="AO268" s="363"/>
      <c r="AP268" s="339"/>
      <c r="AQ268" s="339"/>
      <c r="AR268" s="339"/>
      <c r="AS268" s="339"/>
      <c r="AT268" s="362"/>
      <c r="AU268" s="337"/>
      <c r="AV268" s="337"/>
      <c r="AW268" s="363"/>
      <c r="AX268" s="337"/>
      <c r="AY268" s="337"/>
      <c r="AZ268" s="337"/>
      <c r="BA268" s="337"/>
      <c r="BB268" s="362"/>
      <c r="BC268" s="337"/>
      <c r="BD268" s="337"/>
      <c r="BE268" s="363"/>
      <c r="BF268" s="337"/>
      <c r="BG268" s="337"/>
      <c r="BH268" s="337"/>
      <c r="BI268" s="337"/>
      <c r="BJ268" s="362"/>
      <c r="BK268" s="337"/>
      <c r="BL268" s="337"/>
      <c r="BM268" s="363"/>
      <c r="BN268" s="337"/>
      <c r="BO268" s="337"/>
      <c r="BP268" s="337"/>
      <c r="BQ268" s="337"/>
      <c r="BR268" s="362"/>
      <c r="BS268" s="337"/>
      <c r="BT268" s="337"/>
      <c r="BU268" s="363"/>
      <c r="BV268" s="337"/>
      <c r="BW268" s="337"/>
      <c r="BX268" s="337"/>
      <c r="BY268" s="337"/>
      <c r="BZ268" s="362"/>
      <c r="CA268" s="337"/>
      <c r="CB268" s="337"/>
      <c r="CC268" s="363"/>
      <c r="CD268" s="337"/>
      <c r="CE268" s="337"/>
      <c r="CF268" s="337"/>
      <c r="CG268" s="363"/>
      <c r="CH268" s="283"/>
      <c r="CI268" s="283"/>
      <c r="CK268" s="11"/>
      <c r="CO268" s="11"/>
      <c r="CS268" s="11"/>
      <c r="CW268" s="11"/>
      <c r="DA268" s="11"/>
    </row>
    <row r="269" spans="1:105" hidden="1" outlineLevel="1">
      <c r="A269" s="296" t="s">
        <v>2</v>
      </c>
      <c r="B269" s="297">
        <v>2139</v>
      </c>
      <c r="C269" s="298">
        <v>1917</v>
      </c>
      <c r="D269" s="298">
        <v>1759</v>
      </c>
      <c r="E269" s="299">
        <v>1734</v>
      </c>
      <c r="F269" s="300">
        <v>2010</v>
      </c>
      <c r="G269" s="301">
        <v>1932</v>
      </c>
      <c r="H269" s="301">
        <v>1800</v>
      </c>
      <c r="I269" s="302">
        <v>1717</v>
      </c>
      <c r="J269" s="298">
        <v>1982</v>
      </c>
      <c r="K269" s="301">
        <v>1839</v>
      </c>
      <c r="L269" s="301">
        <v>1659</v>
      </c>
      <c r="M269" s="298">
        <v>1767</v>
      </c>
      <c r="N269" s="300">
        <v>2210</v>
      </c>
      <c r="O269" s="301">
        <v>2160</v>
      </c>
      <c r="P269" s="301">
        <v>2188</v>
      </c>
      <c r="Q269" s="302">
        <v>2267</v>
      </c>
      <c r="R269" s="301">
        <v>2489</v>
      </c>
      <c r="S269" s="301">
        <v>2486</v>
      </c>
      <c r="T269" s="301">
        <v>2531</v>
      </c>
      <c r="U269" s="301">
        <v>2611</v>
      </c>
      <c r="V269" s="300">
        <v>3120</v>
      </c>
      <c r="W269" s="301">
        <v>3149</v>
      </c>
      <c r="X269" s="301">
        <v>2836</v>
      </c>
      <c r="Y269" s="302">
        <v>2582</v>
      </c>
      <c r="Z269" s="301">
        <v>3065</v>
      </c>
      <c r="AA269" s="301">
        <v>2772</v>
      </c>
      <c r="AB269" s="301">
        <v>2630</v>
      </c>
      <c r="AC269" s="301">
        <v>2545</v>
      </c>
      <c r="AD269" s="300">
        <v>3306</v>
      </c>
      <c r="AE269" s="301">
        <v>3434</v>
      </c>
      <c r="AF269" s="301">
        <v>3260</v>
      </c>
      <c r="AG269" s="302">
        <v>3120</v>
      </c>
      <c r="AH269" s="301">
        <v>3484</v>
      </c>
      <c r="AI269" s="301">
        <v>3384</v>
      </c>
      <c r="AJ269" s="301">
        <v>3219</v>
      </c>
      <c r="AK269" s="301">
        <v>3074</v>
      </c>
      <c r="AL269" s="300">
        <v>3171</v>
      </c>
      <c r="AM269" s="301">
        <v>3433</v>
      </c>
      <c r="AN269" s="301">
        <v>3154</v>
      </c>
      <c r="AO269" s="302">
        <v>3207</v>
      </c>
      <c r="AP269" s="301">
        <v>3741</v>
      </c>
      <c r="AQ269" s="301">
        <v>3879</v>
      </c>
      <c r="AR269" s="301">
        <v>3693</v>
      </c>
      <c r="AS269" s="301">
        <v>3785</v>
      </c>
      <c r="AT269" s="300">
        <v>4216</v>
      </c>
      <c r="AU269" s="301">
        <v>4260</v>
      </c>
      <c r="AV269" s="301">
        <v>4249</v>
      </c>
      <c r="AW269" s="302">
        <v>3908</v>
      </c>
      <c r="AX269" s="301">
        <v>4242</v>
      </c>
      <c r="AY269" s="301">
        <v>4300</v>
      </c>
      <c r="AZ269" s="301">
        <v>3863</v>
      </c>
      <c r="BA269" s="301">
        <v>3929</v>
      </c>
      <c r="BB269" s="300">
        <v>4048</v>
      </c>
      <c r="BC269" s="301">
        <v>4105</v>
      </c>
      <c r="BD269" s="301">
        <v>4292</v>
      </c>
      <c r="BE269" s="302">
        <v>4035</v>
      </c>
      <c r="BF269" s="301">
        <v>4615</v>
      </c>
      <c r="BG269" s="301">
        <v>4776</v>
      </c>
      <c r="BH269" s="301">
        <v>4565</v>
      </c>
      <c r="BI269" s="301">
        <v>4381</v>
      </c>
      <c r="BJ269" s="300">
        <v>4894</v>
      </c>
      <c r="BK269" s="301">
        <v>5434</v>
      </c>
      <c r="BL269" s="301">
        <v>5706</v>
      </c>
      <c r="BM269" s="302">
        <v>5736</v>
      </c>
      <c r="BN269" s="301">
        <v>7091</v>
      </c>
      <c r="BO269" s="301">
        <v>6891</v>
      </c>
      <c r="BP269" s="301">
        <v>7412</v>
      </c>
      <c r="BQ269" s="301">
        <v>7097</v>
      </c>
      <c r="BR269" s="300">
        <v>8325</v>
      </c>
      <c r="BS269" s="301">
        <v>9058</v>
      </c>
      <c r="BT269" s="301">
        <v>8984</v>
      </c>
      <c r="BU269" s="302">
        <v>8638</v>
      </c>
      <c r="BV269" s="301">
        <v>9382</v>
      </c>
      <c r="BW269" s="301">
        <v>9522</v>
      </c>
      <c r="BX269" s="301">
        <v>9305</v>
      </c>
      <c r="BY269" s="301">
        <v>8302</v>
      </c>
      <c r="BZ269" s="300">
        <v>7703</v>
      </c>
      <c r="CA269" s="301">
        <v>7341</v>
      </c>
      <c r="CB269" s="301">
        <v>7405</v>
      </c>
      <c r="CC269" s="302">
        <v>7231</v>
      </c>
      <c r="CD269" s="301">
        <v>7968</v>
      </c>
      <c r="CE269" s="301">
        <v>9359</v>
      </c>
      <c r="CF269" s="301">
        <v>9412</v>
      </c>
      <c r="CG269" s="302">
        <v>8681</v>
      </c>
      <c r="CH269" s="862"/>
      <c r="CI269" s="862"/>
      <c r="CK269" s="11"/>
      <c r="CO269" s="11"/>
      <c r="CS269" s="11"/>
      <c r="CW269" s="11"/>
      <c r="DA269" s="11"/>
    </row>
    <row r="270" spans="1:105" hidden="1" outlineLevel="1">
      <c r="A270" s="296" t="s">
        <v>120</v>
      </c>
      <c r="B270" s="297">
        <v>1434</v>
      </c>
      <c r="C270" s="298">
        <v>1310</v>
      </c>
      <c r="D270" s="298">
        <v>1053</v>
      </c>
      <c r="E270" s="299">
        <v>1148</v>
      </c>
      <c r="F270" s="300">
        <v>1235</v>
      </c>
      <c r="G270" s="301">
        <v>1315</v>
      </c>
      <c r="H270" s="301">
        <v>934</v>
      </c>
      <c r="I270" s="302">
        <v>1039</v>
      </c>
      <c r="J270" s="298">
        <v>1281</v>
      </c>
      <c r="K270" s="301">
        <v>1257</v>
      </c>
      <c r="L270" s="301">
        <v>776</v>
      </c>
      <c r="M270" s="298">
        <v>991</v>
      </c>
      <c r="N270" s="300">
        <v>1126</v>
      </c>
      <c r="O270" s="301">
        <v>1299</v>
      </c>
      <c r="P270" s="301">
        <v>1435</v>
      </c>
      <c r="Q270" s="302">
        <v>1321</v>
      </c>
      <c r="R270" s="301">
        <v>1250</v>
      </c>
      <c r="S270" s="301">
        <v>1500</v>
      </c>
      <c r="T270" s="301">
        <v>1474</v>
      </c>
      <c r="U270" s="301">
        <v>1565</v>
      </c>
      <c r="V270" s="300">
        <v>1457</v>
      </c>
      <c r="W270" s="301">
        <v>1755</v>
      </c>
      <c r="X270" s="301">
        <v>1437</v>
      </c>
      <c r="Y270" s="302">
        <v>1495</v>
      </c>
      <c r="Z270" s="301">
        <v>1481</v>
      </c>
      <c r="AA270" s="301">
        <v>1545</v>
      </c>
      <c r="AB270" s="301">
        <v>1435</v>
      </c>
      <c r="AC270" s="301">
        <v>1406</v>
      </c>
      <c r="AD270" s="300">
        <v>1736</v>
      </c>
      <c r="AE270" s="301">
        <v>1749</v>
      </c>
      <c r="AF270" s="301">
        <v>1435</v>
      </c>
      <c r="AG270" s="302">
        <v>1732</v>
      </c>
      <c r="AH270" s="301">
        <v>1620</v>
      </c>
      <c r="AI270" s="301">
        <v>1745</v>
      </c>
      <c r="AJ270" s="301">
        <v>1386</v>
      </c>
      <c r="AK270" s="301">
        <v>1366</v>
      </c>
      <c r="AL270" s="300">
        <v>1445</v>
      </c>
      <c r="AM270" s="301">
        <v>1582</v>
      </c>
      <c r="AN270" s="301">
        <v>1377</v>
      </c>
      <c r="AO270" s="302">
        <v>1658</v>
      </c>
      <c r="AP270" s="301">
        <v>1775</v>
      </c>
      <c r="AQ270" s="301">
        <v>1802</v>
      </c>
      <c r="AR270" s="301">
        <v>1591</v>
      </c>
      <c r="AS270" s="301">
        <v>1753</v>
      </c>
      <c r="AT270" s="300">
        <v>1794</v>
      </c>
      <c r="AU270" s="301">
        <v>1986</v>
      </c>
      <c r="AV270" s="301">
        <v>1701</v>
      </c>
      <c r="AW270" s="302">
        <v>1801</v>
      </c>
      <c r="AX270" s="301">
        <v>1793</v>
      </c>
      <c r="AY270" s="301">
        <v>2041</v>
      </c>
      <c r="AZ270" s="301">
        <v>1914</v>
      </c>
      <c r="BA270" s="301">
        <v>1885</v>
      </c>
      <c r="BB270" s="300">
        <v>1873</v>
      </c>
      <c r="BC270" s="301">
        <v>2184</v>
      </c>
      <c r="BD270" s="301">
        <v>1956</v>
      </c>
      <c r="BE270" s="302">
        <v>1967</v>
      </c>
      <c r="BF270" s="301">
        <v>2175</v>
      </c>
      <c r="BG270" s="301">
        <v>2547</v>
      </c>
      <c r="BH270" s="301">
        <v>2881</v>
      </c>
      <c r="BI270" s="301">
        <v>3574</v>
      </c>
      <c r="BJ270" s="300">
        <v>3539</v>
      </c>
      <c r="BK270" s="301">
        <v>4166</v>
      </c>
      <c r="BL270" s="301">
        <v>4190</v>
      </c>
      <c r="BM270" s="302">
        <v>4686</v>
      </c>
      <c r="BN270" s="301">
        <v>4948</v>
      </c>
      <c r="BO270" s="301">
        <v>5060</v>
      </c>
      <c r="BP270" s="301">
        <v>5046</v>
      </c>
      <c r="BQ270" s="301">
        <v>5509</v>
      </c>
      <c r="BR270" s="300">
        <v>6081</v>
      </c>
      <c r="BS270" s="301">
        <v>6045</v>
      </c>
      <c r="BT270" s="301">
        <v>6814</v>
      </c>
      <c r="BU270" s="302">
        <v>8507</v>
      </c>
      <c r="BV270" s="301">
        <v>8285</v>
      </c>
      <c r="BW270" s="301">
        <v>8490</v>
      </c>
      <c r="BX270" s="301">
        <v>7884</v>
      </c>
      <c r="BY270" s="301">
        <v>5470</v>
      </c>
      <c r="BZ270" s="300">
        <v>5340</v>
      </c>
      <c r="CA270" s="301">
        <v>5930</v>
      </c>
      <c r="CB270" s="301">
        <v>5653</v>
      </c>
      <c r="CC270" s="302">
        <v>6577</v>
      </c>
      <c r="CD270" s="301">
        <v>7817</v>
      </c>
      <c r="CE270" s="301">
        <v>8222</v>
      </c>
      <c r="CF270" s="301">
        <v>8332</v>
      </c>
      <c r="CG270" s="302">
        <v>9065</v>
      </c>
      <c r="CH270" s="862"/>
      <c r="CI270" s="862"/>
      <c r="CK270" s="11"/>
      <c r="CO270" s="11"/>
      <c r="CS270" s="11"/>
      <c r="CW270" s="11"/>
      <c r="DA270" s="11"/>
    </row>
    <row r="271" spans="1:105" hidden="1" outlineLevel="1">
      <c r="A271" s="296" t="s">
        <v>3</v>
      </c>
      <c r="B271" s="297">
        <v>951</v>
      </c>
      <c r="C271" s="298">
        <v>895</v>
      </c>
      <c r="D271" s="298">
        <v>819</v>
      </c>
      <c r="E271" s="299">
        <v>772</v>
      </c>
      <c r="F271" s="300">
        <v>911</v>
      </c>
      <c r="G271" s="301">
        <v>840</v>
      </c>
      <c r="H271" s="301">
        <v>742</v>
      </c>
      <c r="I271" s="302">
        <v>745</v>
      </c>
      <c r="J271" s="298">
        <v>1132</v>
      </c>
      <c r="K271" s="301">
        <v>1080</v>
      </c>
      <c r="L271" s="301">
        <v>980</v>
      </c>
      <c r="M271" s="298">
        <v>1139</v>
      </c>
      <c r="N271" s="300">
        <v>1280</v>
      </c>
      <c r="O271" s="301">
        <v>1270</v>
      </c>
      <c r="P271" s="301">
        <v>1258</v>
      </c>
      <c r="Q271" s="302">
        <v>1380</v>
      </c>
      <c r="R271" s="301">
        <v>1409</v>
      </c>
      <c r="S271" s="301">
        <v>1552</v>
      </c>
      <c r="T271" s="301">
        <v>1352</v>
      </c>
      <c r="U271" s="301">
        <v>1482</v>
      </c>
      <c r="V271" s="300">
        <v>1594</v>
      </c>
      <c r="W271" s="301">
        <v>1547</v>
      </c>
      <c r="X271" s="301">
        <v>1834</v>
      </c>
      <c r="Y271" s="302">
        <v>2037</v>
      </c>
      <c r="Z271" s="301">
        <v>2111</v>
      </c>
      <c r="AA271" s="301">
        <v>2008</v>
      </c>
      <c r="AB271" s="301">
        <v>2002</v>
      </c>
      <c r="AC271" s="301">
        <v>2159</v>
      </c>
      <c r="AD271" s="300">
        <v>2173</v>
      </c>
      <c r="AE271" s="301">
        <v>2427</v>
      </c>
      <c r="AF271" s="301">
        <v>2331</v>
      </c>
      <c r="AG271" s="302">
        <v>2403</v>
      </c>
      <c r="AH271" s="301">
        <v>2497</v>
      </c>
      <c r="AI271" s="301">
        <v>2494</v>
      </c>
      <c r="AJ271" s="301">
        <v>2460</v>
      </c>
      <c r="AK271" s="301">
        <v>2564</v>
      </c>
      <c r="AL271" s="300">
        <v>2610</v>
      </c>
      <c r="AM271" s="301">
        <v>2664</v>
      </c>
      <c r="AN271" s="301">
        <v>2653</v>
      </c>
      <c r="AO271" s="302">
        <v>2626</v>
      </c>
      <c r="AP271" s="301">
        <v>2740</v>
      </c>
      <c r="AQ271" s="301">
        <v>2894</v>
      </c>
      <c r="AR271" s="301">
        <v>2915</v>
      </c>
      <c r="AS271" s="301">
        <v>2876</v>
      </c>
      <c r="AT271" s="300">
        <v>2969</v>
      </c>
      <c r="AU271" s="301">
        <v>3115</v>
      </c>
      <c r="AV271" s="301">
        <v>2987</v>
      </c>
      <c r="AW271" s="302">
        <v>2997</v>
      </c>
      <c r="AX271" s="301">
        <v>2867</v>
      </c>
      <c r="AY271" s="301">
        <v>2935</v>
      </c>
      <c r="AZ271" s="301">
        <v>2925</v>
      </c>
      <c r="BA271" s="301">
        <v>2775</v>
      </c>
      <c r="BB271" s="300">
        <v>2536</v>
      </c>
      <c r="BC271" s="301">
        <v>2681</v>
      </c>
      <c r="BD271" s="301">
        <v>2650</v>
      </c>
      <c r="BE271" s="302">
        <v>2661</v>
      </c>
      <c r="BF271" s="301">
        <v>1247</v>
      </c>
      <c r="BG271" s="301">
        <v>1334</v>
      </c>
      <c r="BH271" s="301">
        <v>1260</v>
      </c>
      <c r="BI271" s="301">
        <v>1339</v>
      </c>
      <c r="BJ271" s="300">
        <v>1393</v>
      </c>
      <c r="BK271" s="301">
        <v>1591</v>
      </c>
      <c r="BL271" s="301">
        <v>1480</v>
      </c>
      <c r="BM271" s="302">
        <v>1622</v>
      </c>
      <c r="BN271" s="301">
        <v>1734</v>
      </c>
      <c r="BO271" s="301">
        <v>1722</v>
      </c>
      <c r="BP271" s="301">
        <v>1480</v>
      </c>
      <c r="BQ271" s="301">
        <v>1597</v>
      </c>
      <c r="BR271" s="300">
        <v>1774</v>
      </c>
      <c r="BS271" s="301">
        <v>1758</v>
      </c>
      <c r="BT271" s="301">
        <v>1685</v>
      </c>
      <c r="BU271" s="302">
        <v>1826</v>
      </c>
      <c r="BV271" s="301">
        <v>1959</v>
      </c>
      <c r="BW271" s="301">
        <v>1940</v>
      </c>
      <c r="BX271" s="301">
        <v>1776</v>
      </c>
      <c r="BY271" s="301">
        <v>1732</v>
      </c>
      <c r="BZ271" s="300">
        <v>1377</v>
      </c>
      <c r="CA271" s="301">
        <v>1283</v>
      </c>
      <c r="CB271" s="301">
        <v>1202</v>
      </c>
      <c r="CC271" s="302">
        <v>1505</v>
      </c>
      <c r="CD271" s="301">
        <v>1598</v>
      </c>
      <c r="CE271" s="301">
        <v>1701</v>
      </c>
      <c r="CF271" s="301">
        <v>1693</v>
      </c>
      <c r="CG271" s="302">
        <v>1738</v>
      </c>
      <c r="CH271" s="862"/>
      <c r="CI271" s="862"/>
      <c r="CK271" s="11"/>
      <c r="CO271" s="11"/>
      <c r="CS271" s="11"/>
      <c r="CW271" s="11"/>
      <c r="DA271" s="11"/>
    </row>
    <row r="272" spans="1:105" hidden="1" outlineLevel="1">
      <c r="A272" s="296" t="s">
        <v>121</v>
      </c>
      <c r="B272" s="297"/>
      <c r="C272" s="298"/>
      <c r="D272" s="298"/>
      <c r="E272" s="299"/>
      <c r="F272" s="300"/>
      <c r="G272" s="301"/>
      <c r="H272" s="301"/>
      <c r="I272" s="302"/>
      <c r="J272" s="298"/>
      <c r="K272" s="301"/>
      <c r="L272" s="301"/>
      <c r="M272" s="298"/>
      <c r="N272" s="300"/>
      <c r="O272" s="301"/>
      <c r="P272" s="301"/>
      <c r="Q272" s="302"/>
      <c r="R272" s="301"/>
      <c r="S272" s="301"/>
      <c r="T272" s="301"/>
      <c r="U272" s="301"/>
      <c r="V272" s="300"/>
      <c r="W272" s="301"/>
      <c r="X272" s="301"/>
      <c r="Y272" s="302"/>
      <c r="Z272" s="301"/>
      <c r="AA272" s="301"/>
      <c r="AB272" s="301"/>
      <c r="AC272" s="301"/>
      <c r="AD272" s="300"/>
      <c r="AE272" s="301"/>
      <c r="AF272" s="301">
        <v>759</v>
      </c>
      <c r="AG272" s="302">
        <v>820</v>
      </c>
      <c r="AH272" s="301">
        <v>878</v>
      </c>
      <c r="AI272" s="301">
        <v>964</v>
      </c>
      <c r="AJ272" s="301">
        <v>1004</v>
      </c>
      <c r="AK272" s="301">
        <v>1144</v>
      </c>
      <c r="AL272" s="300">
        <v>1085</v>
      </c>
      <c r="AM272" s="301">
        <v>1197</v>
      </c>
      <c r="AN272" s="301">
        <v>2334</v>
      </c>
      <c r="AO272" s="302">
        <v>2810</v>
      </c>
      <c r="AP272" s="301">
        <v>3030</v>
      </c>
      <c r="AQ272" s="301">
        <v>3301</v>
      </c>
      <c r="AR272" s="301">
        <v>3687</v>
      </c>
      <c r="AS272" s="301">
        <v>3882</v>
      </c>
      <c r="AT272" s="300">
        <v>3659</v>
      </c>
      <c r="AU272" s="301">
        <v>3940</v>
      </c>
      <c r="AV272" s="301">
        <v>4094</v>
      </c>
      <c r="AW272" s="302">
        <v>3776</v>
      </c>
      <c r="AX272" s="301">
        <v>3397</v>
      </c>
      <c r="AY272" s="301">
        <v>3357</v>
      </c>
      <c r="AZ272" s="301">
        <v>3191</v>
      </c>
      <c r="BA272" s="301">
        <v>2884</v>
      </c>
      <c r="BB272" s="300">
        <v>2495</v>
      </c>
      <c r="BC272" s="301">
        <v>2607</v>
      </c>
      <c r="BD272" s="301">
        <v>2793</v>
      </c>
      <c r="BE272" s="302">
        <v>2519</v>
      </c>
      <c r="BF272" s="301">
        <v>2344</v>
      </c>
      <c r="BG272" s="301">
        <v>2669</v>
      </c>
      <c r="BH272" s="301">
        <v>2836</v>
      </c>
      <c r="BI272" s="301">
        <v>2553</v>
      </c>
      <c r="BJ272" s="300">
        <v>134</v>
      </c>
      <c r="BK272" s="301">
        <v>191</v>
      </c>
      <c r="BL272" s="301">
        <v>178</v>
      </c>
      <c r="BM272" s="302">
        <v>206</v>
      </c>
      <c r="BN272" s="555" t="s">
        <v>202</v>
      </c>
      <c r="BO272" s="303"/>
      <c r="BP272" s="303"/>
      <c r="BQ272" s="303"/>
      <c r="BR272" s="304"/>
      <c r="BS272" s="303"/>
      <c r="BT272" s="303"/>
      <c r="BU272" s="305"/>
      <c r="BV272" s="303"/>
      <c r="BW272" s="303"/>
      <c r="BX272" s="303"/>
      <c r="BY272" s="303"/>
      <c r="BZ272" s="304"/>
      <c r="CA272" s="303"/>
      <c r="CB272" s="303"/>
      <c r="CC272" s="305"/>
      <c r="CD272" s="303"/>
      <c r="CE272" s="303"/>
      <c r="CF272" s="303"/>
      <c r="CG272" s="305"/>
      <c r="CH272" s="863"/>
      <c r="CI272" s="863"/>
      <c r="CK272" s="11"/>
      <c r="CO272" s="11"/>
      <c r="CS272" s="11"/>
      <c r="CW272" s="11"/>
      <c r="DA272" s="11"/>
    </row>
    <row r="273" spans="1:122" hidden="1" outlineLevel="1">
      <c r="A273" s="357" t="s">
        <v>49</v>
      </c>
      <c r="B273" s="306"/>
      <c r="C273" s="307"/>
      <c r="D273" s="307"/>
      <c r="E273" s="308"/>
      <c r="F273" s="309"/>
      <c r="G273" s="310"/>
      <c r="H273" s="310"/>
      <c r="I273" s="311"/>
      <c r="J273" s="307"/>
      <c r="K273" s="310"/>
      <c r="L273" s="310"/>
      <c r="M273" s="307"/>
      <c r="N273" s="309"/>
      <c r="O273" s="310"/>
      <c r="P273" s="310"/>
      <c r="Q273" s="311"/>
      <c r="R273" s="310"/>
      <c r="S273" s="310"/>
      <c r="T273" s="310"/>
      <c r="U273" s="310"/>
      <c r="V273" s="309"/>
      <c r="W273" s="310"/>
      <c r="X273" s="310"/>
      <c r="Y273" s="311"/>
      <c r="Z273" s="310"/>
      <c r="AA273" s="310"/>
      <c r="AB273" s="310"/>
      <c r="AC273" s="310"/>
      <c r="AD273" s="309"/>
      <c r="AE273" s="310"/>
      <c r="AF273" s="310"/>
      <c r="AG273" s="311"/>
      <c r="AH273" s="310">
        <v>-75</v>
      </c>
      <c r="AI273" s="310">
        <v>-78</v>
      </c>
      <c r="AJ273" s="310">
        <v>-65</v>
      </c>
      <c r="AK273" s="310">
        <v>-86</v>
      </c>
      <c r="AL273" s="309">
        <v>-154</v>
      </c>
      <c r="AM273" s="310">
        <v>-133</v>
      </c>
      <c r="AN273" s="310">
        <v>-94</v>
      </c>
      <c r="AO273" s="311">
        <v>-91</v>
      </c>
      <c r="AP273" s="310">
        <v>-198</v>
      </c>
      <c r="AQ273" s="310">
        <v>-256</v>
      </c>
      <c r="AR273" s="310">
        <v>-143</v>
      </c>
      <c r="AS273" s="310">
        <v>-119</v>
      </c>
      <c r="AT273" s="309">
        <v>-150</v>
      </c>
      <c r="AU273" s="310">
        <v>-101</v>
      </c>
      <c r="AV273" s="310">
        <v>-146</v>
      </c>
      <c r="AW273" s="311">
        <v>-139</v>
      </c>
      <c r="AX273" s="310">
        <v>-241</v>
      </c>
      <c r="AY273" s="310">
        <v>8</v>
      </c>
      <c r="AZ273" s="310">
        <v>-60</v>
      </c>
      <c r="BA273" s="310">
        <v>-59</v>
      </c>
      <c r="BB273" s="309">
        <v>-49</v>
      </c>
      <c r="BC273" s="310">
        <v>-79</v>
      </c>
      <c r="BD273" s="310">
        <v>-84</v>
      </c>
      <c r="BE273" s="311">
        <v>-41</v>
      </c>
      <c r="BF273" s="310">
        <v>-103</v>
      </c>
      <c r="BG273" s="310">
        <v>-125</v>
      </c>
      <c r="BH273" s="310">
        <v>-124</v>
      </c>
      <c r="BI273" s="310">
        <v>-85</v>
      </c>
      <c r="BJ273" s="309">
        <v>-128</v>
      </c>
      <c r="BK273" s="310">
        <v>-67</v>
      </c>
      <c r="BL273" s="310">
        <v>-102</v>
      </c>
      <c r="BM273" s="311">
        <v>-105</v>
      </c>
      <c r="BN273" s="310">
        <v>-74</v>
      </c>
      <c r="BO273" s="310">
        <v>-111</v>
      </c>
      <c r="BP273" s="310">
        <v>-91</v>
      </c>
      <c r="BQ273" s="310">
        <v>-72</v>
      </c>
      <c r="BR273" s="309">
        <v>-60</v>
      </c>
      <c r="BS273" s="310">
        <v>-126</v>
      </c>
      <c r="BT273" s="310">
        <v>-95</v>
      </c>
      <c r="BU273" s="311">
        <v>-155</v>
      </c>
      <c r="BV273" s="310">
        <v>-121</v>
      </c>
      <c r="BW273" s="310">
        <v>-164</v>
      </c>
      <c r="BX273" s="310">
        <v>-123</v>
      </c>
      <c r="BY273" s="310">
        <v>-67</v>
      </c>
      <c r="BZ273" s="309">
        <v>-89</v>
      </c>
      <c r="CA273" s="310">
        <v>-19</v>
      </c>
      <c r="CB273" s="310">
        <v>49</v>
      </c>
      <c r="CC273" s="311">
        <v>-37</v>
      </c>
      <c r="CD273" s="310">
        <v>-116</v>
      </c>
      <c r="CE273" s="310">
        <v>-61</v>
      </c>
      <c r="CF273" s="310">
        <v>-121</v>
      </c>
      <c r="CG273" s="311">
        <v>-110</v>
      </c>
      <c r="CH273" s="862"/>
      <c r="CI273" s="862"/>
      <c r="CK273" s="11"/>
      <c r="CO273" s="11"/>
      <c r="CS273" s="11"/>
      <c r="CW273" s="11"/>
      <c r="DA273" s="11"/>
    </row>
    <row r="274" spans="1:122" hidden="1" outlineLevel="1">
      <c r="A274" s="294" t="s">
        <v>48</v>
      </c>
      <c r="B274" s="312">
        <v>4524</v>
      </c>
      <c r="C274" s="313">
        <v>4122</v>
      </c>
      <c r="D274" s="313">
        <v>3631</v>
      </c>
      <c r="E274" s="314">
        <v>3654</v>
      </c>
      <c r="F274" s="312">
        <v>4156</v>
      </c>
      <c r="G274" s="313">
        <v>4087</v>
      </c>
      <c r="H274" s="313">
        <v>3476</v>
      </c>
      <c r="I274" s="314">
        <v>3501</v>
      </c>
      <c r="J274" s="315">
        <v>4395</v>
      </c>
      <c r="K274" s="313">
        <v>4176</v>
      </c>
      <c r="L274" s="313">
        <v>3415</v>
      </c>
      <c r="M274" s="315">
        <v>3897</v>
      </c>
      <c r="N274" s="312">
        <v>4616</v>
      </c>
      <c r="O274" s="313">
        <v>4729</v>
      </c>
      <c r="P274" s="313">
        <v>4881</v>
      </c>
      <c r="Q274" s="314">
        <v>4968</v>
      </c>
      <c r="R274" s="313">
        <v>5148</v>
      </c>
      <c r="S274" s="313">
        <v>5538</v>
      </c>
      <c r="T274" s="313">
        <v>5357</v>
      </c>
      <c r="U274" s="313">
        <v>5658</v>
      </c>
      <c r="V274" s="312">
        <v>6171</v>
      </c>
      <c r="W274" s="313">
        <v>6451</v>
      </c>
      <c r="X274" s="313">
        <v>6107</v>
      </c>
      <c r="Y274" s="314">
        <v>6114</v>
      </c>
      <c r="Z274" s="313">
        <v>6657</v>
      </c>
      <c r="AA274" s="313">
        <v>6325</v>
      </c>
      <c r="AB274" s="313">
        <v>6067</v>
      </c>
      <c r="AC274" s="313">
        <v>6110</v>
      </c>
      <c r="AD274" s="312">
        <v>7215</v>
      </c>
      <c r="AE274" s="313">
        <v>7610</v>
      </c>
      <c r="AF274" s="313">
        <v>7785</v>
      </c>
      <c r="AG274" s="314">
        <v>8075</v>
      </c>
      <c r="AH274" s="313">
        <v>8404</v>
      </c>
      <c r="AI274" s="313">
        <v>8509</v>
      </c>
      <c r="AJ274" s="313">
        <v>8004</v>
      </c>
      <c r="AK274" s="313">
        <v>8062</v>
      </c>
      <c r="AL274" s="312">
        <v>8157</v>
      </c>
      <c r="AM274" s="313">
        <v>8743</v>
      </c>
      <c r="AN274" s="313">
        <v>9424</v>
      </c>
      <c r="AO274" s="314">
        <v>10210</v>
      </c>
      <c r="AP274" s="313">
        <v>11088</v>
      </c>
      <c r="AQ274" s="313">
        <v>11620</v>
      </c>
      <c r="AR274" s="313">
        <v>11743</v>
      </c>
      <c r="AS274" s="313">
        <v>12177</v>
      </c>
      <c r="AT274" s="312">
        <v>12488</v>
      </c>
      <c r="AU274" s="313">
        <v>13200</v>
      </c>
      <c r="AV274" s="313">
        <v>12885</v>
      </c>
      <c r="AW274" s="314">
        <v>12343</v>
      </c>
      <c r="AX274" s="313">
        <v>12058</v>
      </c>
      <c r="AY274" s="313">
        <v>12641</v>
      </c>
      <c r="AZ274" s="313">
        <v>11833</v>
      </c>
      <c r="BA274" s="313">
        <v>11414</v>
      </c>
      <c r="BB274" s="312">
        <v>10903</v>
      </c>
      <c r="BC274" s="313">
        <v>11498</v>
      </c>
      <c r="BD274" s="313">
        <v>11607</v>
      </c>
      <c r="BE274" s="314">
        <v>11141</v>
      </c>
      <c r="BF274" s="313">
        <v>10278</v>
      </c>
      <c r="BG274" s="313">
        <v>11201</v>
      </c>
      <c r="BH274" s="313">
        <v>11418</v>
      </c>
      <c r="BI274" s="313">
        <v>11762</v>
      </c>
      <c r="BJ274" s="312">
        <v>9832</v>
      </c>
      <c r="BK274" s="313">
        <v>11315</v>
      </c>
      <c r="BL274" s="313">
        <v>11452</v>
      </c>
      <c r="BM274" s="314">
        <v>12145</v>
      </c>
      <c r="BN274" s="313">
        <v>13699</v>
      </c>
      <c r="BO274" s="313">
        <v>13562</v>
      </c>
      <c r="BP274" s="313">
        <v>13847</v>
      </c>
      <c r="BQ274" s="313">
        <v>14131</v>
      </c>
      <c r="BR274" s="312">
        <v>16120</v>
      </c>
      <c r="BS274" s="313">
        <v>16735</v>
      </c>
      <c r="BT274" s="313">
        <v>17388</v>
      </c>
      <c r="BU274" s="314">
        <v>18816</v>
      </c>
      <c r="BV274" s="313">
        <v>19505</v>
      </c>
      <c r="BW274" s="313">
        <v>19788</v>
      </c>
      <c r="BX274" s="313">
        <v>18842</v>
      </c>
      <c r="BY274" s="313">
        <v>15437</v>
      </c>
      <c r="BZ274" s="312">
        <v>14331</v>
      </c>
      <c r="CA274" s="313">
        <v>14535</v>
      </c>
      <c r="CB274" s="313">
        <v>14309</v>
      </c>
      <c r="CC274" s="314">
        <v>15276</v>
      </c>
      <c r="CD274" s="313">
        <v>17267</v>
      </c>
      <c r="CE274" s="313">
        <v>19221</v>
      </c>
      <c r="CF274" s="313">
        <v>19316</v>
      </c>
      <c r="CG274" s="314">
        <v>19374</v>
      </c>
      <c r="CH274" s="864"/>
      <c r="CI274" s="864"/>
      <c r="CK274" s="11"/>
      <c r="CO274" s="11"/>
      <c r="CS274" s="11"/>
      <c r="CW274" s="11"/>
      <c r="DA274" s="11"/>
    </row>
    <row r="275" spans="1:122" collapsed="1">
      <c r="A275" s="502" t="s">
        <v>165</v>
      </c>
      <c r="B275" s="493"/>
      <c r="C275" s="494"/>
      <c r="D275" s="494"/>
      <c r="E275" s="495"/>
      <c r="F275" s="493"/>
      <c r="G275" s="494"/>
      <c r="H275" s="494"/>
      <c r="I275" s="495"/>
      <c r="J275" s="496"/>
      <c r="K275" s="496"/>
      <c r="L275" s="496"/>
      <c r="M275" s="496"/>
      <c r="N275" s="493"/>
      <c r="O275" s="494"/>
      <c r="P275" s="494"/>
      <c r="Q275" s="495"/>
      <c r="R275" s="496"/>
      <c r="S275" s="496"/>
      <c r="T275" s="496"/>
      <c r="U275" s="496"/>
      <c r="V275" s="493"/>
      <c r="W275" s="494"/>
      <c r="X275" s="494"/>
      <c r="Y275" s="495"/>
      <c r="Z275" s="496"/>
      <c r="AA275" s="496"/>
      <c r="AB275" s="496"/>
      <c r="AC275" s="496"/>
      <c r="AD275" s="493"/>
      <c r="AE275" s="494"/>
      <c r="AF275" s="494"/>
      <c r="AG275" s="495"/>
      <c r="AH275" s="496"/>
      <c r="AI275" s="496"/>
      <c r="AJ275" s="496"/>
      <c r="AK275" s="496"/>
      <c r="AL275" s="493"/>
      <c r="AM275" s="494"/>
      <c r="AN275" s="494"/>
      <c r="AO275" s="495"/>
      <c r="AP275" s="496"/>
      <c r="AQ275" s="496"/>
      <c r="AR275" s="496"/>
      <c r="AS275" s="496"/>
      <c r="AT275" s="493"/>
      <c r="AU275" s="494"/>
      <c r="AV275" s="494"/>
      <c r="AW275" s="495"/>
      <c r="AX275" s="496"/>
      <c r="AY275" s="496"/>
      <c r="AZ275" s="496"/>
      <c r="BA275" s="496"/>
      <c r="BB275" s="493"/>
      <c r="BC275" s="494"/>
      <c r="BD275" s="494"/>
      <c r="BE275" s="495"/>
      <c r="BF275" s="496"/>
      <c r="BG275" s="496"/>
      <c r="BH275" s="496"/>
      <c r="BI275" s="496"/>
      <c r="BJ275" s="493"/>
      <c r="BK275" s="494"/>
      <c r="BL275" s="494"/>
      <c r="BM275" s="495"/>
      <c r="BN275" s="496"/>
      <c r="BO275" s="496"/>
      <c r="BP275" s="496"/>
      <c r="BQ275" s="496"/>
      <c r="BR275" s="493"/>
      <c r="BS275" s="497"/>
      <c r="BT275" s="497"/>
      <c r="BU275" s="498"/>
      <c r="BV275" s="497"/>
      <c r="BW275" s="499"/>
      <c r="BX275" s="499"/>
      <c r="BY275" s="499"/>
      <c r="BZ275" s="500"/>
      <c r="CA275" s="499"/>
      <c r="CB275" s="499"/>
      <c r="CC275" s="501"/>
      <c r="CD275" s="499"/>
      <c r="CE275" s="499"/>
      <c r="CF275" s="499"/>
      <c r="CG275" s="501"/>
      <c r="CH275" s="499"/>
      <c r="CI275" s="499"/>
      <c r="CJ275" s="894"/>
      <c r="CK275" s="895"/>
      <c r="CL275" s="894"/>
      <c r="CM275" s="894"/>
      <c r="CN275" s="894"/>
      <c r="CO275" s="895"/>
      <c r="CP275" s="894"/>
      <c r="CQ275" s="894"/>
      <c r="CR275" s="894"/>
      <c r="CS275" s="895"/>
      <c r="CT275" s="894"/>
      <c r="CU275" s="894"/>
      <c r="CV275" s="894"/>
      <c r="CW275" s="895"/>
      <c r="CX275" s="894"/>
      <c r="CY275" s="894"/>
      <c r="CZ275" s="894"/>
      <c r="DA275" s="895"/>
      <c r="DB275" s="894"/>
      <c r="DC275" s="894"/>
      <c r="DD275" s="894"/>
      <c r="DE275" s="894"/>
      <c r="DF275" s="894"/>
      <c r="DG275" s="894"/>
      <c r="DH275" s="894"/>
      <c r="DI275" s="894"/>
    </row>
    <row r="276" spans="1:122">
      <c r="DF276" s="788"/>
    </row>
    <row r="277" spans="1:122">
      <c r="DJ277" s="1185"/>
      <c r="DK277" s="1162"/>
      <c r="DL277" s="1123"/>
      <c r="DM277" s="1123"/>
      <c r="DN277" s="1185"/>
      <c r="DO277" s="1123"/>
      <c r="DP277" s="1123"/>
      <c r="DQ277" s="1123"/>
      <c r="DR277" s="1186"/>
    </row>
    <row r="278" spans="1:122">
      <c r="DJ278" s="1187"/>
      <c r="DK278" s="1188"/>
      <c r="DL278" s="1135"/>
      <c r="DM278" s="1135"/>
      <c r="DN278" s="1189"/>
      <c r="DO278" s="1135"/>
      <c r="DP278" s="1135"/>
      <c r="DQ278" s="1135"/>
    </row>
    <row r="279" spans="1:122">
      <c r="DJ279" s="1190"/>
      <c r="DK279" s="1191"/>
      <c r="DL279" s="1136"/>
      <c r="DM279" s="1136"/>
      <c r="DN279" s="1190"/>
      <c r="DO279" s="1136"/>
      <c r="DP279" s="1136"/>
      <c r="DQ279" s="1136"/>
    </row>
    <row r="280" spans="1:122">
      <c r="DJ280" s="1190"/>
      <c r="DK280" s="1191"/>
      <c r="DL280" s="1136"/>
      <c r="DM280" s="1136"/>
      <c r="DN280" s="1190"/>
      <c r="DO280" s="1136"/>
      <c r="DP280" s="1136"/>
      <c r="DQ280" s="1136"/>
    </row>
    <row r="281" spans="1:122">
      <c r="DI281" s="1027"/>
      <c r="DJ281" s="1192"/>
      <c r="DK281" s="1193"/>
      <c r="DL281" s="1137"/>
      <c r="DM281" s="1137"/>
      <c r="DN281" s="1194"/>
      <c r="DO281" s="937"/>
      <c r="DP281" s="937"/>
      <c r="DQ281" s="1137"/>
    </row>
    <row r="282" spans="1:122">
      <c r="DJ282" s="1190"/>
      <c r="DK282" s="1191"/>
      <c r="DL282" s="1136"/>
      <c r="DM282" s="1136"/>
      <c r="DN282" s="1190"/>
      <c r="DO282" s="1136"/>
      <c r="DP282" s="1136"/>
      <c r="DQ282" s="1136"/>
    </row>
    <row r="283" spans="1:122">
      <c r="DI283" s="1192"/>
      <c r="DJ283" s="1192"/>
      <c r="DK283" s="1159"/>
      <c r="DL283" s="937"/>
      <c r="DM283" s="937"/>
      <c r="DN283" s="1192"/>
      <c r="DO283" s="937"/>
      <c r="DP283" s="937"/>
      <c r="DQ283" s="937"/>
    </row>
    <row r="284" spans="1:122">
      <c r="DJ284" s="1190"/>
      <c r="DK284" s="1191"/>
      <c r="DL284" s="1136"/>
      <c r="DM284" s="1136"/>
      <c r="DN284" s="1190"/>
      <c r="DO284" s="1136"/>
      <c r="DP284" s="1136"/>
      <c r="DQ284" s="1136"/>
    </row>
    <row r="285" spans="1:122">
      <c r="DJ285" s="1190"/>
      <c r="DO285" s="1136"/>
      <c r="DP285" s="1136"/>
    </row>
    <row r="286" spans="1:122">
      <c r="DJ286" s="1190"/>
      <c r="DK286" s="1191"/>
      <c r="DL286" s="1136"/>
      <c r="DM286" s="1136"/>
      <c r="DN286" s="1190"/>
      <c r="DO286" s="1136"/>
      <c r="DP286" s="1136"/>
      <c r="DQ286" s="1136"/>
    </row>
    <row r="287" spans="1:122">
      <c r="DJ287" s="1194"/>
      <c r="DK287" s="1193"/>
      <c r="DL287" s="1137"/>
      <c r="DM287" s="1137"/>
      <c r="DN287" s="1194"/>
      <c r="DO287" s="1137"/>
      <c r="DP287" s="1137"/>
      <c r="DQ287" s="1137"/>
    </row>
    <row r="291" spans="114:121">
      <c r="DJ291" s="1190"/>
      <c r="DK291" s="1191"/>
      <c r="DL291" s="1136"/>
      <c r="DM291" s="1136"/>
      <c r="DN291" s="1190"/>
      <c r="DO291" s="1136"/>
      <c r="DP291" s="1136"/>
      <c r="DQ291" s="1136"/>
    </row>
    <row r="292" spans="114:121">
      <c r="DJ292" s="1190"/>
      <c r="DK292" s="1191"/>
      <c r="DL292" s="1136"/>
      <c r="DM292" s="1136"/>
      <c r="DN292" s="1190"/>
      <c r="DO292" s="1136"/>
      <c r="DP292" s="1136"/>
      <c r="DQ292" s="1136"/>
    </row>
    <row r="297" spans="114:121">
      <c r="DJ297" s="1190"/>
      <c r="DK297" s="1191"/>
      <c r="DL297" s="1136"/>
      <c r="DM297" s="1136"/>
      <c r="DN297" s="1190"/>
      <c r="DO297" s="1136"/>
      <c r="DP297" s="1136"/>
      <c r="DQ297" s="1136"/>
    </row>
    <row r="300" spans="114:121">
      <c r="DJ300" s="1190"/>
      <c r="DK300" s="1191"/>
      <c r="DL300" s="1136"/>
      <c r="DM300" s="1136"/>
      <c r="DN300" s="1190"/>
      <c r="DO300" s="1136"/>
      <c r="DP300" s="1136"/>
      <c r="DQ300" s="1136"/>
    </row>
    <row r="303" spans="114:121">
      <c r="DJ303" s="1190"/>
      <c r="DK303" s="1191"/>
      <c r="DL303" s="1136"/>
      <c r="DM303" s="1136"/>
      <c r="DN303" s="1190"/>
      <c r="DO303" s="1136"/>
      <c r="DP303" s="1136"/>
      <c r="DQ303" s="1136"/>
    </row>
    <row r="306" spans="114:121">
      <c r="DJ306" s="1190"/>
      <c r="DK306" s="1191"/>
      <c r="DL306" s="1136"/>
      <c r="DM306" s="1136"/>
      <c r="DN306" s="1190"/>
      <c r="DO306" s="1136"/>
      <c r="DP306" s="1136"/>
      <c r="DQ306" s="1136"/>
    </row>
  </sheetData>
  <dataConsolidate link="1"/>
  <phoneticPr fontId="3" type="noConversion"/>
  <pageMargins left="0.70866141732283472" right="0.70866141732283472" top="0.74803149606299213" bottom="0.74803149606299213" header="0.31496062992125984" footer="0.31496062992125984"/>
  <pageSetup paperSize="9" scale="5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DW13733"/>
  <sheetViews>
    <sheetView showGridLines="0" zoomScaleSheetLayoutView="75" workbookViewId="0">
      <pane xSplit="1" ySplit="4" topLeftCell="DD5" activePane="bottomRight" state="frozen"/>
      <selection activeCell="CX25" sqref="CX25"/>
      <selection pane="topRight" activeCell="CX25" sqref="CX25"/>
      <selection pane="bottomLeft" activeCell="CX25" sqref="CX25"/>
      <selection pane="bottomRight"/>
    </sheetView>
  </sheetViews>
  <sheetFormatPr defaultRowHeight="12.75" outlineLevelRow="1" outlineLevelCol="1"/>
  <cols>
    <col min="1" max="1" width="58.42578125" style="8" bestFit="1" customWidth="1"/>
    <col min="2" max="4" width="8.7109375" style="8" hidden="1" customWidth="1" outlineLevel="1"/>
    <col min="5" max="5" width="8.7109375" style="11" hidden="1" customWidth="1" outlineLevel="1"/>
    <col min="6" max="8" width="8.7109375" style="8" hidden="1" customWidth="1" outlineLevel="1"/>
    <col min="9" max="9" width="8.7109375" style="11" hidden="1" customWidth="1" outlineLevel="1"/>
    <col min="10" max="12" width="8.7109375" style="8" hidden="1" customWidth="1" outlineLevel="1"/>
    <col min="13" max="13" width="8.7109375" style="11" hidden="1" customWidth="1" outlineLevel="1"/>
    <col min="14" max="16" width="8.7109375" style="8" hidden="1" customWidth="1" outlineLevel="1"/>
    <col min="17" max="17" width="8.7109375" style="11" hidden="1" customWidth="1" outlineLevel="1"/>
    <col min="18" max="20" width="8.7109375" style="8" hidden="1" customWidth="1" outlineLevel="1"/>
    <col min="21" max="21" width="8.7109375" style="11" hidden="1" customWidth="1" outlineLevel="1"/>
    <col min="22" max="24" width="8.7109375" style="8" hidden="1" customWidth="1" outlineLevel="1"/>
    <col min="25" max="25" width="8.7109375" style="11" hidden="1" customWidth="1" outlineLevel="1"/>
    <col min="26" max="28" width="8.7109375" style="8" hidden="1" customWidth="1" outlineLevel="1"/>
    <col min="29" max="29" width="8.7109375" style="11" hidden="1" customWidth="1" outlineLevel="1"/>
    <col min="30" max="32" width="8.7109375" style="8" hidden="1" customWidth="1" outlineLevel="1"/>
    <col min="33" max="33" width="8.7109375" style="11" hidden="1" customWidth="1" outlineLevel="1"/>
    <col min="34" max="36" width="8.7109375" style="8" hidden="1" customWidth="1" outlineLevel="1"/>
    <col min="37" max="37" width="8.7109375" style="11" hidden="1" customWidth="1" outlineLevel="1"/>
    <col min="38" max="40" width="8.7109375" style="8" hidden="1" customWidth="1" outlineLevel="1"/>
    <col min="41" max="41" width="8.7109375" style="11" hidden="1" customWidth="1" outlineLevel="1"/>
    <col min="42" max="44" width="8.7109375" style="8" hidden="1" customWidth="1" outlineLevel="1"/>
    <col min="45" max="45" width="8.7109375" style="11" hidden="1" customWidth="1" outlineLevel="1"/>
    <col min="46" max="48" width="8.7109375" style="8" hidden="1" customWidth="1" outlineLevel="1"/>
    <col min="49" max="49" width="8.7109375" style="11" hidden="1" customWidth="1" outlineLevel="1"/>
    <col min="50" max="52" width="8.7109375" style="8" hidden="1" customWidth="1" outlineLevel="1"/>
    <col min="53" max="53" width="8.7109375" style="11" hidden="1" customWidth="1" outlineLevel="1"/>
    <col min="54" max="56" width="8.7109375" style="8" hidden="1" customWidth="1" outlineLevel="1"/>
    <col min="57" max="57" width="8.7109375" style="11" hidden="1" customWidth="1" outlineLevel="1"/>
    <col min="58" max="60" width="8.7109375" style="8" hidden="1" customWidth="1" outlineLevel="1"/>
    <col min="61" max="61" width="8.7109375" style="11" hidden="1" customWidth="1" outlineLevel="1"/>
    <col min="62" max="64" width="8.7109375" style="8" hidden="1" customWidth="1" outlineLevel="1"/>
    <col min="65" max="65" width="8.7109375" style="11" hidden="1" customWidth="1" outlineLevel="1"/>
    <col min="66" max="68" width="8.7109375" style="8" hidden="1" customWidth="1" outlineLevel="1"/>
    <col min="69" max="69" width="8.7109375" style="11" hidden="1" customWidth="1" outlineLevel="1"/>
    <col min="70" max="71" width="8.7109375" style="8" hidden="1" customWidth="1" outlineLevel="1"/>
    <col min="72" max="72" width="10.5703125" style="8" hidden="1" customWidth="1" outlineLevel="1"/>
    <col min="73" max="73" width="8.7109375" style="11" hidden="1" customWidth="1" outlineLevel="1"/>
    <col min="74" max="76" width="8.7109375" style="8" hidden="1" customWidth="1" outlineLevel="1"/>
    <col min="77" max="77" width="8.7109375" style="11" hidden="1" customWidth="1" outlineLevel="1"/>
    <col min="78" max="80" width="8.7109375" style="8" hidden="1" customWidth="1" outlineLevel="1"/>
    <col min="81" max="81" width="8.7109375" style="11" hidden="1" customWidth="1" outlineLevel="1"/>
    <col min="82" max="84" width="8.7109375" style="8" hidden="1" customWidth="1" outlineLevel="1"/>
    <col min="85" max="85" width="8.7109375" style="11" hidden="1" customWidth="1" outlineLevel="1"/>
    <col min="86" max="88" width="8.7109375" style="8" hidden="1" customWidth="1" outlineLevel="1"/>
    <col min="89" max="89" width="8.7109375" style="11" hidden="1" customWidth="1" outlineLevel="1"/>
    <col min="90" max="90" width="8.7109375" style="8" hidden="1" customWidth="1" outlineLevel="1" collapsed="1"/>
    <col min="91" max="91" width="8.7109375" style="8" hidden="1" customWidth="1" outlineLevel="1"/>
    <col min="92" max="93" width="9.140625" style="8" hidden="1" customWidth="1" outlineLevel="1"/>
    <col min="94" max="94" width="9.140625" style="8" hidden="1" customWidth="1" outlineLevel="1" collapsed="1"/>
    <col min="95" max="105" width="9.140625" style="8" hidden="1" customWidth="1" outlineLevel="1"/>
    <col min="106" max="106" width="9.140625" style="8" customWidth="1" collapsed="1"/>
    <col min="107" max="109" width="9.140625" style="8" customWidth="1"/>
    <col min="110" max="110" width="10.42578125" style="8" customWidth="1"/>
    <col min="111" max="112" width="9.140625" style="8"/>
    <col min="113" max="113" width="9.140625" style="8" customWidth="1"/>
    <col min="114" max="114" width="8.140625" style="8" bestFit="1" customWidth="1"/>
    <col min="115" max="16384" width="9.140625" style="8"/>
  </cols>
  <sheetData>
    <row r="1" spans="1:117" s="21" customFormat="1">
      <c r="A1" s="438" t="s">
        <v>12</v>
      </c>
      <c r="B1" s="438"/>
      <c r="C1" s="438"/>
      <c r="D1" s="438"/>
      <c r="E1" s="439"/>
      <c r="F1" s="438"/>
      <c r="G1" s="438"/>
      <c r="H1" s="438"/>
      <c r="I1" s="439"/>
      <c r="J1" s="438"/>
      <c r="K1" s="438"/>
      <c r="L1" s="438"/>
      <c r="M1" s="439"/>
      <c r="N1" s="438"/>
      <c r="O1" s="438"/>
      <c r="P1" s="438"/>
      <c r="Q1" s="439"/>
      <c r="R1" s="438"/>
      <c r="S1" s="438"/>
      <c r="T1" s="438"/>
      <c r="U1" s="439"/>
      <c r="V1" s="438"/>
      <c r="W1" s="438"/>
      <c r="X1" s="438"/>
      <c r="Y1" s="439"/>
      <c r="Z1" s="438"/>
      <c r="AA1" s="438"/>
      <c r="AB1" s="438"/>
      <c r="AC1" s="439"/>
      <c r="AD1" s="438"/>
      <c r="AE1" s="438"/>
      <c r="AF1" s="438"/>
      <c r="AG1" s="439"/>
      <c r="AH1" s="438"/>
      <c r="AI1" s="438"/>
      <c r="AJ1" s="438"/>
      <c r="AK1" s="439"/>
      <c r="AL1" s="438"/>
      <c r="AM1" s="438"/>
      <c r="AN1" s="438"/>
      <c r="AO1" s="439"/>
      <c r="AP1" s="438"/>
      <c r="AQ1" s="438"/>
      <c r="AR1" s="438"/>
      <c r="AS1" s="439"/>
      <c r="AT1" s="438"/>
      <c r="AU1" s="438"/>
      <c r="AV1" s="438"/>
      <c r="AW1" s="439"/>
      <c r="AX1" s="438"/>
      <c r="AY1" s="438"/>
      <c r="AZ1" s="438"/>
      <c r="BA1" s="439"/>
      <c r="BB1" s="438"/>
      <c r="BC1" s="438"/>
      <c r="BD1" s="438"/>
      <c r="BE1" s="439"/>
      <c r="BF1" s="438"/>
      <c r="BG1" s="438"/>
      <c r="BH1" s="438"/>
      <c r="BI1" s="439"/>
      <c r="BJ1" s="438"/>
      <c r="BK1" s="438"/>
      <c r="BL1" s="438"/>
      <c r="BM1" s="439"/>
      <c r="BN1" s="438"/>
      <c r="BO1" s="438"/>
      <c r="BP1" s="438"/>
      <c r="BQ1" s="439"/>
      <c r="BR1" s="438"/>
      <c r="BS1" s="438"/>
      <c r="BT1" s="438"/>
      <c r="BU1" s="439"/>
      <c r="BV1" s="438"/>
      <c r="BW1" s="438"/>
      <c r="BX1" s="438"/>
      <c r="BY1" s="439"/>
      <c r="BZ1" s="440"/>
      <c r="CA1" s="438"/>
      <c r="CB1" s="438"/>
      <c r="CC1" s="439"/>
      <c r="CD1" s="440"/>
      <c r="CE1" s="438"/>
      <c r="CF1" s="438"/>
      <c r="CG1" s="439"/>
      <c r="CH1" s="438"/>
      <c r="CI1" s="438"/>
      <c r="CJ1" s="438"/>
      <c r="CK1" s="439"/>
      <c r="CL1" s="438"/>
      <c r="CM1" s="438"/>
      <c r="CN1" s="438"/>
      <c r="CO1" s="439"/>
      <c r="CP1" s="440"/>
      <c r="CQ1" s="438"/>
      <c r="CR1" s="438"/>
      <c r="CS1" s="439"/>
      <c r="CT1" s="842"/>
      <c r="CU1" s="438"/>
      <c r="CV1" s="438"/>
      <c r="CW1" s="438"/>
      <c r="CX1" s="842"/>
      <c r="CY1" s="438"/>
      <c r="CZ1" s="438"/>
      <c r="DA1" s="438"/>
      <c r="DB1" s="842" t="s">
        <v>166</v>
      </c>
      <c r="DC1" s="438"/>
      <c r="DD1" s="438"/>
      <c r="DE1" s="438"/>
      <c r="DF1" s="438"/>
      <c r="DG1" s="438"/>
      <c r="DH1" s="438"/>
      <c r="DI1" s="438"/>
      <c r="DJ1" s="438"/>
      <c r="DK1" s="438"/>
      <c r="DL1" s="438"/>
      <c r="DM1" s="438"/>
    </row>
    <row r="2" spans="1:117" s="21" customFormat="1">
      <c r="A2" s="438" t="s">
        <v>66</v>
      </c>
      <c r="B2" s="438"/>
      <c r="C2" s="438"/>
      <c r="D2" s="438"/>
      <c r="E2" s="439"/>
      <c r="F2" s="438"/>
      <c r="G2" s="438"/>
      <c r="H2" s="438"/>
      <c r="I2" s="439"/>
      <c r="J2" s="438"/>
      <c r="K2" s="438"/>
      <c r="L2" s="438"/>
      <c r="M2" s="439"/>
      <c r="N2" s="438"/>
      <c r="O2" s="438"/>
      <c r="P2" s="438"/>
      <c r="Q2" s="439"/>
      <c r="R2" s="438"/>
      <c r="S2" s="438"/>
      <c r="T2" s="438"/>
      <c r="U2" s="439"/>
      <c r="V2" s="438"/>
      <c r="W2" s="438"/>
      <c r="X2" s="438"/>
      <c r="Y2" s="439"/>
      <c r="Z2" s="438"/>
      <c r="AA2" s="438"/>
      <c r="AB2" s="438"/>
      <c r="AC2" s="439"/>
      <c r="AD2" s="438"/>
      <c r="AE2" s="438"/>
      <c r="AF2" s="438"/>
      <c r="AG2" s="439"/>
      <c r="AH2" s="438"/>
      <c r="AI2" s="438"/>
      <c r="AJ2" s="438"/>
      <c r="AK2" s="439"/>
      <c r="AL2" s="438"/>
      <c r="AM2" s="438"/>
      <c r="AN2" s="438"/>
      <c r="AO2" s="439"/>
      <c r="AP2" s="438"/>
      <c r="AQ2" s="438"/>
      <c r="AR2" s="438"/>
      <c r="AS2" s="439"/>
      <c r="AT2" s="438"/>
      <c r="AU2" s="438"/>
      <c r="AV2" s="438"/>
      <c r="AW2" s="439"/>
      <c r="AX2" s="438"/>
      <c r="AY2" s="438"/>
      <c r="AZ2" s="438"/>
      <c r="BA2" s="439"/>
      <c r="BB2" s="438"/>
      <c r="BC2" s="438"/>
      <c r="BD2" s="438"/>
      <c r="BE2" s="439"/>
      <c r="BF2" s="438"/>
      <c r="BG2" s="438"/>
      <c r="BH2" s="438"/>
      <c r="BI2" s="439"/>
      <c r="BJ2" s="438"/>
      <c r="BK2" s="438"/>
      <c r="BL2" s="438"/>
      <c r="BM2" s="439"/>
      <c r="BN2" s="438"/>
      <c r="BO2" s="438"/>
      <c r="BP2" s="438"/>
      <c r="BQ2" s="439"/>
      <c r="BR2" s="438"/>
      <c r="BS2" s="438"/>
      <c r="BT2" s="438"/>
      <c r="BU2" s="439"/>
      <c r="BV2" s="438"/>
      <c r="BW2" s="438"/>
      <c r="BX2" s="438"/>
      <c r="BY2" s="439"/>
      <c r="BZ2" s="440"/>
      <c r="CA2" s="438"/>
      <c r="CB2" s="438"/>
      <c r="CC2" s="439"/>
      <c r="CD2" s="440"/>
      <c r="CE2" s="438"/>
      <c r="CF2" s="438"/>
      <c r="CG2" s="439"/>
      <c r="CH2" s="438"/>
      <c r="CI2" s="438"/>
      <c r="CJ2" s="438"/>
      <c r="CK2" s="439"/>
      <c r="CL2" s="440"/>
      <c r="CM2" s="438"/>
      <c r="CN2" s="438"/>
      <c r="CO2" s="438"/>
      <c r="CP2" s="438" t="s">
        <v>255</v>
      </c>
      <c r="CQ2" s="438"/>
      <c r="CR2" s="438"/>
      <c r="CS2" s="438"/>
      <c r="CT2" s="438"/>
      <c r="CU2" s="438"/>
      <c r="CV2" s="438"/>
      <c r="CW2" s="438"/>
      <c r="CX2" s="438"/>
      <c r="CY2" s="438"/>
      <c r="CZ2" s="438"/>
      <c r="DA2" s="438"/>
      <c r="DB2" s="438"/>
      <c r="DC2" s="438"/>
      <c r="DD2" s="438"/>
      <c r="DE2" s="438"/>
      <c r="DF2" s="438"/>
      <c r="DG2" s="438"/>
      <c r="DH2" s="438"/>
      <c r="DI2" s="438"/>
      <c r="DJ2" s="438"/>
      <c r="DK2" s="438"/>
      <c r="DL2" s="438"/>
      <c r="DM2" s="438"/>
    </row>
    <row r="3" spans="1:117">
      <c r="A3" s="441"/>
      <c r="B3" s="692">
        <v>1990</v>
      </c>
      <c r="C3" s="692"/>
      <c r="D3" s="428"/>
      <c r="E3" s="442"/>
      <c r="F3" s="428">
        <v>1991</v>
      </c>
      <c r="G3" s="428"/>
      <c r="H3" s="428"/>
      <c r="I3" s="442"/>
      <c r="J3" s="428">
        <v>1992</v>
      </c>
      <c r="K3" s="428"/>
      <c r="L3" s="428"/>
      <c r="M3" s="442"/>
      <c r="N3" s="428">
        <v>1993</v>
      </c>
      <c r="O3" s="428"/>
      <c r="P3" s="428"/>
      <c r="Q3" s="442"/>
      <c r="R3" s="428">
        <v>1994</v>
      </c>
      <c r="S3" s="428"/>
      <c r="T3" s="428"/>
      <c r="U3" s="442"/>
      <c r="V3" s="428">
        <v>1995</v>
      </c>
      <c r="W3" s="428"/>
      <c r="X3" s="428"/>
      <c r="Y3" s="442"/>
      <c r="Z3" s="428" t="s">
        <v>127</v>
      </c>
      <c r="AA3" s="428"/>
      <c r="AB3" s="428"/>
      <c r="AC3" s="442"/>
      <c r="AD3" s="428" t="s">
        <v>128</v>
      </c>
      <c r="AE3" s="428"/>
      <c r="AF3" s="428"/>
      <c r="AG3" s="442"/>
      <c r="AH3" s="428">
        <v>1998</v>
      </c>
      <c r="AI3" s="428"/>
      <c r="AJ3" s="428"/>
      <c r="AK3" s="442"/>
      <c r="AL3" s="428">
        <v>1999</v>
      </c>
      <c r="AM3" s="428"/>
      <c r="AN3" s="428"/>
      <c r="AO3" s="442"/>
      <c r="AP3" s="428">
        <v>2000</v>
      </c>
      <c r="AQ3" s="428"/>
      <c r="AR3" s="428"/>
      <c r="AS3" s="442"/>
      <c r="AT3" s="428">
        <v>2001</v>
      </c>
      <c r="AU3" s="428"/>
      <c r="AV3" s="428"/>
      <c r="AW3" s="442"/>
      <c r="AX3" s="428">
        <v>2002</v>
      </c>
      <c r="AY3" s="428"/>
      <c r="AZ3" s="428"/>
      <c r="BA3" s="442"/>
      <c r="BB3" s="428">
        <v>2003</v>
      </c>
      <c r="BC3" s="428"/>
      <c r="BD3" s="428"/>
      <c r="BE3" s="442"/>
      <c r="BF3" s="428">
        <v>2004</v>
      </c>
      <c r="BG3" s="428"/>
      <c r="BH3" s="428"/>
      <c r="BI3" s="442"/>
      <c r="BJ3" s="428">
        <v>2004</v>
      </c>
      <c r="BK3" s="428"/>
      <c r="BL3" s="428"/>
      <c r="BM3" s="442"/>
      <c r="BN3" s="428">
        <v>2005</v>
      </c>
      <c r="BO3" s="428"/>
      <c r="BP3" s="428"/>
      <c r="BQ3" s="442"/>
      <c r="BR3" s="428">
        <v>2006</v>
      </c>
      <c r="BS3" s="428"/>
      <c r="BT3" s="428"/>
      <c r="BU3" s="442"/>
      <c r="BV3" s="428">
        <v>2007</v>
      </c>
      <c r="BW3" s="428"/>
      <c r="BX3" s="428"/>
      <c r="BY3" s="442"/>
      <c r="BZ3" s="428">
        <v>2008</v>
      </c>
      <c r="CA3" s="428"/>
      <c r="CB3" s="428"/>
      <c r="CC3" s="442"/>
      <c r="CD3" s="428">
        <v>2009</v>
      </c>
      <c r="CE3" s="428"/>
      <c r="CF3" s="428"/>
      <c r="CG3" s="442"/>
      <c r="CH3" s="428">
        <v>2010</v>
      </c>
      <c r="CI3" s="428"/>
      <c r="CJ3" s="428"/>
      <c r="CK3" s="442"/>
      <c r="CL3" s="428">
        <v>2011</v>
      </c>
      <c r="CM3" s="428"/>
      <c r="CN3" s="428"/>
      <c r="CO3" s="442"/>
      <c r="CP3" s="428">
        <v>2012</v>
      </c>
      <c r="CQ3" s="428"/>
      <c r="CR3" s="428"/>
      <c r="CS3" s="442"/>
      <c r="CT3" s="428">
        <v>2013</v>
      </c>
      <c r="CU3" s="428"/>
      <c r="CV3" s="692"/>
      <c r="CW3" s="442"/>
      <c r="CX3" s="692">
        <v>2014</v>
      </c>
      <c r="CY3" s="692"/>
      <c r="CZ3" s="692"/>
      <c r="DA3" s="442"/>
      <c r="DB3" s="692">
        <v>2015</v>
      </c>
      <c r="DC3" s="692"/>
      <c r="DD3" s="692"/>
      <c r="DE3" s="442"/>
      <c r="DF3" s="692">
        <v>2016</v>
      </c>
      <c r="DG3" s="692"/>
      <c r="DH3" s="692"/>
      <c r="DI3" s="442"/>
      <c r="DJ3" s="692">
        <v>2017</v>
      </c>
      <c r="DK3" s="692"/>
      <c r="DL3" s="692"/>
      <c r="DM3" s="692"/>
    </row>
    <row r="4" spans="1:117">
      <c r="A4" s="441" t="s">
        <v>1</v>
      </c>
      <c r="B4" s="692" t="s">
        <v>10</v>
      </c>
      <c r="C4" s="692" t="s">
        <v>9</v>
      </c>
      <c r="D4" s="428" t="s">
        <v>8</v>
      </c>
      <c r="E4" s="442" t="s">
        <v>11</v>
      </c>
      <c r="F4" s="428" t="s">
        <v>10</v>
      </c>
      <c r="G4" s="428" t="s">
        <v>9</v>
      </c>
      <c r="H4" s="428" t="s">
        <v>8</v>
      </c>
      <c r="I4" s="442" t="s">
        <v>11</v>
      </c>
      <c r="J4" s="428" t="s">
        <v>10</v>
      </c>
      <c r="K4" s="428" t="s">
        <v>9</v>
      </c>
      <c r="L4" s="428" t="s">
        <v>8</v>
      </c>
      <c r="M4" s="442" t="s">
        <v>11</v>
      </c>
      <c r="N4" s="428" t="s">
        <v>10</v>
      </c>
      <c r="O4" s="428" t="s">
        <v>9</v>
      </c>
      <c r="P4" s="428" t="s">
        <v>8</v>
      </c>
      <c r="Q4" s="442" t="s">
        <v>11</v>
      </c>
      <c r="R4" s="428" t="s">
        <v>10</v>
      </c>
      <c r="S4" s="428" t="s">
        <v>9</v>
      </c>
      <c r="T4" s="428" t="s">
        <v>8</v>
      </c>
      <c r="U4" s="442" t="s">
        <v>11</v>
      </c>
      <c r="V4" s="428" t="s">
        <v>10</v>
      </c>
      <c r="W4" s="428" t="s">
        <v>9</v>
      </c>
      <c r="X4" s="428" t="s">
        <v>8</v>
      </c>
      <c r="Y4" s="442" t="s">
        <v>11</v>
      </c>
      <c r="Z4" s="428" t="s">
        <v>10</v>
      </c>
      <c r="AA4" s="428" t="s">
        <v>9</v>
      </c>
      <c r="AB4" s="428" t="s">
        <v>8</v>
      </c>
      <c r="AC4" s="442" t="s">
        <v>11</v>
      </c>
      <c r="AD4" s="428" t="s">
        <v>10</v>
      </c>
      <c r="AE4" s="428" t="s">
        <v>9</v>
      </c>
      <c r="AF4" s="428" t="s">
        <v>8</v>
      </c>
      <c r="AG4" s="442" t="s">
        <v>11</v>
      </c>
      <c r="AH4" s="428" t="s">
        <v>10</v>
      </c>
      <c r="AI4" s="428" t="s">
        <v>9</v>
      </c>
      <c r="AJ4" s="428" t="s">
        <v>8</v>
      </c>
      <c r="AK4" s="442" t="s">
        <v>11</v>
      </c>
      <c r="AL4" s="428" t="s">
        <v>10</v>
      </c>
      <c r="AM4" s="428" t="s">
        <v>9</v>
      </c>
      <c r="AN4" s="428" t="s">
        <v>8</v>
      </c>
      <c r="AO4" s="442" t="s">
        <v>11</v>
      </c>
      <c r="AP4" s="428" t="s">
        <v>10</v>
      </c>
      <c r="AQ4" s="428" t="s">
        <v>9</v>
      </c>
      <c r="AR4" s="428" t="s">
        <v>8</v>
      </c>
      <c r="AS4" s="442" t="s">
        <v>11</v>
      </c>
      <c r="AT4" s="428" t="s">
        <v>10</v>
      </c>
      <c r="AU4" s="428" t="s">
        <v>9</v>
      </c>
      <c r="AV4" s="428" t="s">
        <v>8</v>
      </c>
      <c r="AW4" s="442" t="s">
        <v>11</v>
      </c>
      <c r="AX4" s="428" t="s">
        <v>10</v>
      </c>
      <c r="AY4" s="428" t="s">
        <v>9</v>
      </c>
      <c r="AZ4" s="428" t="s">
        <v>8</v>
      </c>
      <c r="BA4" s="442" t="s">
        <v>11</v>
      </c>
      <c r="BB4" s="428" t="s">
        <v>10</v>
      </c>
      <c r="BC4" s="428" t="s">
        <v>9</v>
      </c>
      <c r="BD4" s="428" t="s">
        <v>8</v>
      </c>
      <c r="BE4" s="442" t="s">
        <v>11</v>
      </c>
      <c r="BF4" s="428" t="s">
        <v>10</v>
      </c>
      <c r="BG4" s="428" t="s">
        <v>9</v>
      </c>
      <c r="BH4" s="428" t="s">
        <v>8</v>
      </c>
      <c r="BI4" s="442" t="s">
        <v>11</v>
      </c>
      <c r="BJ4" s="428" t="s">
        <v>10</v>
      </c>
      <c r="BK4" s="428" t="s">
        <v>9</v>
      </c>
      <c r="BL4" s="428" t="s">
        <v>8</v>
      </c>
      <c r="BM4" s="442" t="s">
        <v>11</v>
      </c>
      <c r="BN4" s="428" t="s">
        <v>10</v>
      </c>
      <c r="BO4" s="428" t="s">
        <v>9</v>
      </c>
      <c r="BP4" s="428" t="s">
        <v>8</v>
      </c>
      <c r="BQ4" s="442" t="s">
        <v>11</v>
      </c>
      <c r="BR4" s="428" t="s">
        <v>10</v>
      </c>
      <c r="BS4" s="428" t="s">
        <v>9</v>
      </c>
      <c r="BT4" s="428" t="s">
        <v>8</v>
      </c>
      <c r="BU4" s="442" t="s">
        <v>11</v>
      </c>
      <c r="BV4" s="428" t="s">
        <v>10</v>
      </c>
      <c r="BW4" s="428" t="s">
        <v>9</v>
      </c>
      <c r="BX4" s="428" t="s">
        <v>8</v>
      </c>
      <c r="BY4" s="442" t="s">
        <v>11</v>
      </c>
      <c r="BZ4" s="428" t="s">
        <v>10</v>
      </c>
      <c r="CA4" s="428" t="s">
        <v>9</v>
      </c>
      <c r="CB4" s="428" t="s">
        <v>8</v>
      </c>
      <c r="CC4" s="442" t="s">
        <v>11</v>
      </c>
      <c r="CD4" s="428" t="s">
        <v>10</v>
      </c>
      <c r="CE4" s="428" t="s">
        <v>9</v>
      </c>
      <c r="CF4" s="428" t="s">
        <v>8</v>
      </c>
      <c r="CG4" s="442" t="s">
        <v>11</v>
      </c>
      <c r="CH4" s="428" t="s">
        <v>10</v>
      </c>
      <c r="CI4" s="428" t="s">
        <v>9</v>
      </c>
      <c r="CJ4" s="428" t="s">
        <v>8</v>
      </c>
      <c r="CK4" s="442" t="s">
        <v>11</v>
      </c>
      <c r="CL4" s="428" t="s">
        <v>10</v>
      </c>
      <c r="CM4" s="428" t="s">
        <v>9</v>
      </c>
      <c r="CN4" s="428" t="s">
        <v>8</v>
      </c>
      <c r="CO4" s="442" t="s">
        <v>11</v>
      </c>
      <c r="CP4" s="428" t="s">
        <v>10</v>
      </c>
      <c r="CQ4" s="428" t="s">
        <v>9</v>
      </c>
      <c r="CR4" s="428" t="s">
        <v>8</v>
      </c>
      <c r="CS4" s="442" t="s">
        <v>11</v>
      </c>
      <c r="CT4" s="428" t="s">
        <v>10</v>
      </c>
      <c r="CU4" s="428" t="s">
        <v>9</v>
      </c>
      <c r="CV4" s="692" t="s">
        <v>8</v>
      </c>
      <c r="CW4" s="442" t="s">
        <v>11</v>
      </c>
      <c r="CX4" s="692" t="s">
        <v>10</v>
      </c>
      <c r="CY4" s="692" t="s">
        <v>9</v>
      </c>
      <c r="CZ4" s="692" t="s">
        <v>8</v>
      </c>
      <c r="DA4" s="442" t="s">
        <v>11</v>
      </c>
      <c r="DB4" s="692" t="s">
        <v>10</v>
      </c>
      <c r="DC4" s="692" t="s">
        <v>9</v>
      </c>
      <c r="DD4" s="692" t="s">
        <v>8</v>
      </c>
      <c r="DE4" s="442" t="s">
        <v>11</v>
      </c>
      <c r="DF4" s="692" t="s">
        <v>10</v>
      </c>
      <c r="DG4" s="692" t="s">
        <v>9</v>
      </c>
      <c r="DH4" s="692" t="s">
        <v>8</v>
      </c>
      <c r="DI4" s="442" t="s">
        <v>11</v>
      </c>
      <c r="DJ4" s="692" t="s">
        <v>10</v>
      </c>
      <c r="DK4" s="692" t="s">
        <v>9</v>
      </c>
      <c r="DL4" s="692" t="s">
        <v>8</v>
      </c>
      <c r="DM4" s="692" t="s">
        <v>11</v>
      </c>
    </row>
    <row r="5" spans="1:117">
      <c r="A5" s="30" t="s">
        <v>25</v>
      </c>
      <c r="B5" s="31"/>
      <c r="C5" s="918" t="s">
        <v>305</v>
      </c>
      <c r="D5" s="31"/>
      <c r="E5" s="32"/>
      <c r="F5" s="31"/>
      <c r="G5" s="31"/>
      <c r="H5" s="31"/>
      <c r="I5" s="32"/>
      <c r="J5" s="31"/>
      <c r="K5" s="31"/>
      <c r="L5" s="31"/>
      <c r="M5" s="32"/>
      <c r="N5" s="31"/>
      <c r="O5" s="31"/>
      <c r="P5" s="31"/>
      <c r="Q5" s="32"/>
      <c r="R5" s="31"/>
      <c r="S5" s="918" t="s">
        <v>305</v>
      </c>
      <c r="T5" s="31"/>
      <c r="U5" s="32"/>
      <c r="V5" s="31"/>
      <c r="W5" s="31"/>
      <c r="X5" s="31"/>
      <c r="Y5" s="32"/>
      <c r="Z5" s="31"/>
      <c r="AA5" s="31"/>
      <c r="AB5" s="31"/>
      <c r="AC5" s="32"/>
      <c r="AD5" s="31"/>
      <c r="AE5" s="31"/>
      <c r="AF5" s="31"/>
      <c r="AG5" s="32"/>
      <c r="AH5" s="31"/>
      <c r="AI5" s="918" t="s">
        <v>305</v>
      </c>
      <c r="AJ5" s="31"/>
      <c r="AK5" s="32"/>
      <c r="AL5" s="31"/>
      <c r="AM5" s="31"/>
      <c r="AN5" s="31"/>
      <c r="AO5" s="32"/>
      <c r="AP5" s="31"/>
      <c r="AQ5" s="31"/>
      <c r="AR5" s="31"/>
      <c r="AS5" s="32"/>
      <c r="AT5" s="31"/>
      <c r="AU5" s="31"/>
      <c r="AV5" s="31"/>
      <c r="AW5" s="32"/>
      <c r="AX5" s="31"/>
      <c r="AY5" s="918" t="s">
        <v>305</v>
      </c>
      <c r="AZ5" s="31"/>
      <c r="BA5" s="32"/>
      <c r="BB5" s="31"/>
      <c r="BC5" s="31"/>
      <c r="BD5" s="31"/>
      <c r="BE5" s="32"/>
      <c r="BF5" s="31"/>
      <c r="BG5" s="31"/>
      <c r="BH5" s="31"/>
      <c r="BI5" s="32"/>
      <c r="BJ5" s="33">
        <v>8644</v>
      </c>
      <c r="BK5" s="33">
        <v>9099</v>
      </c>
      <c r="BL5" s="33">
        <v>9358</v>
      </c>
      <c r="BM5" s="34">
        <v>8597</v>
      </c>
      <c r="BN5" s="33">
        <v>9248</v>
      </c>
      <c r="BO5" s="33">
        <v>10174</v>
      </c>
      <c r="BP5" s="33">
        <v>10250</v>
      </c>
      <c r="BQ5" s="34">
        <v>10607</v>
      </c>
      <c r="BR5" s="33">
        <v>3562</v>
      </c>
      <c r="BS5" s="33">
        <v>3540</v>
      </c>
      <c r="BT5" s="33">
        <v>4240</v>
      </c>
      <c r="BU5" s="34">
        <v>4299</v>
      </c>
      <c r="BV5" s="33">
        <v>4722</v>
      </c>
      <c r="BW5" s="33">
        <v>11326</v>
      </c>
      <c r="BX5" s="33">
        <v>11578</v>
      </c>
      <c r="BY5" s="34">
        <v>11665</v>
      </c>
      <c r="BZ5" s="35">
        <v>11475</v>
      </c>
      <c r="CA5" s="35">
        <v>11701</v>
      </c>
      <c r="CB5" s="35">
        <v>12177</v>
      </c>
      <c r="CC5" s="36">
        <v>12916</v>
      </c>
      <c r="CD5" s="35">
        <v>13208</v>
      </c>
      <c r="CE5" s="35">
        <v>13121</v>
      </c>
      <c r="CF5" s="35">
        <v>12593</v>
      </c>
      <c r="CG5" s="36">
        <v>12697</v>
      </c>
      <c r="CH5" s="35">
        <v>13607</v>
      </c>
      <c r="CI5" s="35">
        <v>13810</v>
      </c>
      <c r="CJ5" s="35">
        <v>13539</v>
      </c>
      <c r="CK5" s="36">
        <v>13464</v>
      </c>
      <c r="CL5" s="35">
        <v>13154</v>
      </c>
      <c r="CM5" s="35">
        <v>13245</v>
      </c>
      <c r="CN5" s="35">
        <v>13886</v>
      </c>
      <c r="CO5" s="36">
        <v>15352</v>
      </c>
      <c r="CP5" s="35">
        <v>15649</v>
      </c>
      <c r="CQ5" s="35">
        <v>15873</v>
      </c>
      <c r="CR5" s="35">
        <v>15718</v>
      </c>
      <c r="CS5" s="36">
        <v>15879</v>
      </c>
      <c r="CT5" s="35">
        <v>16095</v>
      </c>
      <c r="CU5" s="35">
        <v>16660</v>
      </c>
      <c r="CV5" s="35">
        <v>16495</v>
      </c>
      <c r="CW5" s="36">
        <v>17279</v>
      </c>
      <c r="CX5" s="35">
        <v>26249</v>
      </c>
      <c r="CY5" s="35">
        <v>27232</v>
      </c>
      <c r="CZ5" s="35">
        <v>31425</v>
      </c>
      <c r="DA5" s="36">
        <v>33197</v>
      </c>
      <c r="DB5" s="35">
        <v>34878</v>
      </c>
      <c r="DC5" s="35">
        <v>33860</v>
      </c>
      <c r="DD5" s="35">
        <v>33789</v>
      </c>
      <c r="DE5" s="36">
        <v>33520</v>
      </c>
      <c r="DF5" s="35">
        <v>33522</v>
      </c>
      <c r="DG5" s="35">
        <v>34451</v>
      </c>
      <c r="DH5" s="35">
        <v>39370</v>
      </c>
      <c r="DI5" s="36">
        <v>37828</v>
      </c>
      <c r="DJ5" s="35">
        <v>37383</v>
      </c>
      <c r="DK5" s="35">
        <v>36295</v>
      </c>
      <c r="DL5" s="1201">
        <v>34992</v>
      </c>
      <c r="DM5" s="1206">
        <v>35151</v>
      </c>
    </row>
    <row r="6" spans="1:117">
      <c r="A6" s="30" t="s">
        <v>56</v>
      </c>
      <c r="B6" s="31"/>
      <c r="C6" s="31"/>
      <c r="D6" s="31"/>
      <c r="E6" s="32"/>
      <c r="F6" s="31"/>
      <c r="G6" s="31"/>
      <c r="H6" s="31"/>
      <c r="I6" s="32"/>
      <c r="J6" s="31"/>
      <c r="K6" s="31"/>
      <c r="L6" s="31"/>
      <c r="M6" s="32"/>
      <c r="N6" s="31"/>
      <c r="O6" s="31"/>
      <c r="P6" s="31"/>
      <c r="Q6" s="32"/>
      <c r="R6" s="31"/>
      <c r="S6" s="31"/>
      <c r="T6" s="31"/>
      <c r="U6" s="32"/>
      <c r="V6" s="31"/>
      <c r="W6" s="31"/>
      <c r="X6" s="31"/>
      <c r="Y6" s="32"/>
      <c r="Z6" s="31"/>
      <c r="AA6" s="31"/>
      <c r="AB6" s="31"/>
      <c r="AC6" s="32"/>
      <c r="AD6" s="31"/>
      <c r="AE6" s="31"/>
      <c r="AF6" s="31"/>
      <c r="AG6" s="32"/>
      <c r="AH6" s="31"/>
      <c r="AI6" s="31"/>
      <c r="AJ6" s="31"/>
      <c r="AK6" s="32"/>
      <c r="AL6" s="31"/>
      <c r="AM6" s="31"/>
      <c r="AN6" s="31"/>
      <c r="AO6" s="32"/>
      <c r="AP6" s="31"/>
      <c r="AQ6" s="31"/>
      <c r="AR6" s="31"/>
      <c r="AS6" s="32"/>
      <c r="AT6" s="31"/>
      <c r="AU6" s="31"/>
      <c r="AV6" s="31"/>
      <c r="AW6" s="32"/>
      <c r="AX6" s="31"/>
      <c r="AY6" s="31"/>
      <c r="AZ6" s="31"/>
      <c r="BA6" s="32"/>
      <c r="BB6" s="31"/>
      <c r="BC6" s="31"/>
      <c r="BD6" s="31"/>
      <c r="BE6" s="32"/>
      <c r="BF6" s="31"/>
      <c r="BG6" s="31"/>
      <c r="BH6" s="31"/>
      <c r="BI6" s="32"/>
      <c r="BJ6" s="33">
        <v>9425</v>
      </c>
      <c r="BK6" s="33">
        <v>10155</v>
      </c>
      <c r="BL6" s="33">
        <v>10424</v>
      </c>
      <c r="BM6" s="34">
        <v>9154</v>
      </c>
      <c r="BN6" s="33">
        <v>10022</v>
      </c>
      <c r="BO6" s="33">
        <v>11973</v>
      </c>
      <c r="BP6" s="33">
        <v>12712</v>
      </c>
      <c r="BQ6" s="34">
        <v>13456</v>
      </c>
      <c r="BR6" s="33">
        <v>1991</v>
      </c>
      <c r="BS6" s="33">
        <v>1987</v>
      </c>
      <c r="BT6" s="33">
        <v>2072</v>
      </c>
      <c r="BU6" s="34">
        <v>1979</v>
      </c>
      <c r="BV6" s="33">
        <v>2010</v>
      </c>
      <c r="BW6" s="33">
        <v>2018</v>
      </c>
      <c r="BX6" s="33">
        <v>1920</v>
      </c>
      <c r="BY6" s="34">
        <v>1906</v>
      </c>
      <c r="BZ6" s="35">
        <v>1712</v>
      </c>
      <c r="CA6" s="35">
        <v>1847</v>
      </c>
      <c r="CB6" s="35">
        <v>1992</v>
      </c>
      <c r="CC6" s="36">
        <v>2282</v>
      </c>
      <c r="CD6" s="35">
        <v>2344</v>
      </c>
      <c r="CE6" s="35">
        <v>2267</v>
      </c>
      <c r="CF6" s="35">
        <v>2048</v>
      </c>
      <c r="CG6" s="36">
        <v>2056</v>
      </c>
      <c r="CH6" s="35">
        <v>1981</v>
      </c>
      <c r="CI6" s="35">
        <v>2056</v>
      </c>
      <c r="CJ6" s="35">
        <v>1867</v>
      </c>
      <c r="CK6" s="36">
        <v>1843</v>
      </c>
      <c r="CL6" s="35">
        <v>1774</v>
      </c>
      <c r="CM6" s="35">
        <v>1889</v>
      </c>
      <c r="CN6" s="35">
        <v>2103</v>
      </c>
      <c r="CO6" s="36">
        <v>2117</v>
      </c>
      <c r="CP6" s="35">
        <v>2164</v>
      </c>
      <c r="CQ6" s="35">
        <v>1879</v>
      </c>
      <c r="CR6" s="35">
        <v>1900</v>
      </c>
      <c r="CS6" s="36">
        <v>2030</v>
      </c>
      <c r="CT6" s="35">
        <v>2095</v>
      </c>
      <c r="CU6" s="35">
        <v>2177</v>
      </c>
      <c r="CV6" s="35">
        <v>2302</v>
      </c>
      <c r="CW6" s="36">
        <v>2420</v>
      </c>
      <c r="CX6" s="35">
        <v>2599</v>
      </c>
      <c r="CY6" s="35">
        <v>2815</v>
      </c>
      <c r="CZ6" s="35">
        <v>3039</v>
      </c>
      <c r="DA6" s="36">
        <v>3177</v>
      </c>
      <c r="DB6" s="35">
        <v>3201</v>
      </c>
      <c r="DC6" s="35">
        <v>3113</v>
      </c>
      <c r="DD6" s="35">
        <v>3077</v>
      </c>
      <c r="DE6" s="36">
        <v>3076</v>
      </c>
      <c r="DF6" s="35">
        <v>2960</v>
      </c>
      <c r="DG6" s="35">
        <v>2993</v>
      </c>
      <c r="DH6" s="35">
        <v>3102</v>
      </c>
      <c r="DI6" s="36">
        <v>3095</v>
      </c>
      <c r="DJ6" s="35">
        <v>2954</v>
      </c>
      <c r="DK6" s="35">
        <v>2892</v>
      </c>
      <c r="DL6" s="35">
        <v>2833</v>
      </c>
      <c r="DM6" s="1207">
        <v>2934</v>
      </c>
    </row>
    <row r="7" spans="1:117">
      <c r="A7" s="30" t="s">
        <v>57</v>
      </c>
      <c r="B7" s="31"/>
      <c r="D7" s="31"/>
      <c r="E7" s="32"/>
      <c r="F7" s="31"/>
      <c r="G7" s="31"/>
      <c r="H7" s="31"/>
      <c r="I7" s="32"/>
      <c r="J7" s="31"/>
      <c r="K7" s="31"/>
      <c r="L7" s="31"/>
      <c r="M7" s="32"/>
      <c r="N7" s="31"/>
      <c r="O7" s="31"/>
      <c r="P7" s="31"/>
      <c r="Q7" s="32"/>
      <c r="R7" s="31"/>
      <c r="S7" s="31"/>
      <c r="T7" s="31"/>
      <c r="U7" s="32"/>
      <c r="V7" s="31"/>
      <c r="W7" s="31"/>
      <c r="X7" s="31"/>
      <c r="Y7" s="32"/>
      <c r="Z7" s="31"/>
      <c r="AA7" s="31"/>
      <c r="AB7" s="31"/>
      <c r="AC7" s="32"/>
      <c r="AD7" s="31"/>
      <c r="AE7" s="31"/>
      <c r="AF7" s="31"/>
      <c r="AG7" s="32"/>
      <c r="AH7" s="31"/>
      <c r="AI7" s="31"/>
      <c r="AJ7" s="31"/>
      <c r="AK7" s="32"/>
      <c r="AL7" s="31"/>
      <c r="AM7" s="31"/>
      <c r="AN7" s="31"/>
      <c r="AO7" s="32"/>
      <c r="AP7" s="31"/>
      <c r="AQ7" s="31"/>
      <c r="AR7" s="31"/>
      <c r="AS7" s="32"/>
      <c r="AT7" s="31"/>
      <c r="AU7" s="31"/>
      <c r="AV7" s="31"/>
      <c r="AW7" s="32"/>
      <c r="AX7" s="31"/>
      <c r="AY7" s="31"/>
      <c r="AZ7" s="31"/>
      <c r="BA7" s="32"/>
      <c r="BB7" s="31"/>
      <c r="BC7" s="31"/>
      <c r="BD7" s="31"/>
      <c r="BE7" s="32"/>
      <c r="BF7" s="31"/>
      <c r="BG7" s="31"/>
      <c r="BH7" s="31"/>
      <c r="BI7" s="32"/>
      <c r="BJ7" s="33">
        <v>3535</v>
      </c>
      <c r="BK7" s="33">
        <v>3722</v>
      </c>
      <c r="BL7" s="33">
        <v>3789</v>
      </c>
      <c r="BM7" s="34">
        <v>3714</v>
      </c>
      <c r="BN7" s="33">
        <v>3923</v>
      </c>
      <c r="BO7" s="33">
        <v>4179</v>
      </c>
      <c r="BP7" s="33">
        <v>4266</v>
      </c>
      <c r="BQ7" s="34">
        <v>4503</v>
      </c>
      <c r="BR7" s="33">
        <v>3571</v>
      </c>
      <c r="BS7" s="33">
        <v>3631</v>
      </c>
      <c r="BT7" s="33">
        <v>3722</v>
      </c>
      <c r="BU7" s="34">
        <v>3777</v>
      </c>
      <c r="BV7" s="33">
        <v>4000</v>
      </c>
      <c r="BW7" s="33">
        <v>4553</v>
      </c>
      <c r="BX7" s="33">
        <v>4629</v>
      </c>
      <c r="BY7" s="34">
        <v>4894</v>
      </c>
      <c r="BZ7" s="35">
        <v>4914</v>
      </c>
      <c r="CA7" s="35">
        <v>5188</v>
      </c>
      <c r="CB7" s="35">
        <v>5698</v>
      </c>
      <c r="CC7" s="36">
        <v>6353</v>
      </c>
      <c r="CD7" s="35">
        <v>6517</v>
      </c>
      <c r="CE7" s="35">
        <v>6387</v>
      </c>
      <c r="CF7" s="35">
        <v>6046</v>
      </c>
      <c r="CG7" s="36">
        <v>5993</v>
      </c>
      <c r="CH7" s="35">
        <v>5974</v>
      </c>
      <c r="CI7" s="35">
        <v>6070</v>
      </c>
      <c r="CJ7" s="35">
        <v>5702</v>
      </c>
      <c r="CK7" s="36">
        <v>5702</v>
      </c>
      <c r="CL7" s="35">
        <v>5555</v>
      </c>
      <c r="CM7" s="35">
        <v>5856</v>
      </c>
      <c r="CN7" s="35">
        <v>6215</v>
      </c>
      <c r="CO7" s="36">
        <v>6538</v>
      </c>
      <c r="CP7" s="35">
        <v>6620</v>
      </c>
      <c r="CQ7" s="35">
        <v>6855</v>
      </c>
      <c r="CR7" s="35">
        <v>6723</v>
      </c>
      <c r="CS7" s="36">
        <v>6846</v>
      </c>
      <c r="CT7" s="35">
        <v>6850</v>
      </c>
      <c r="CU7" s="35">
        <v>6957</v>
      </c>
      <c r="CV7" s="35">
        <v>6759</v>
      </c>
      <c r="CW7" s="36">
        <v>6907</v>
      </c>
      <c r="CX7" s="35">
        <v>8078</v>
      </c>
      <c r="CY7" s="35">
        <v>8324</v>
      </c>
      <c r="CZ7" s="35">
        <v>8998</v>
      </c>
      <c r="DA7" s="36">
        <v>9433</v>
      </c>
      <c r="DB7" s="35">
        <v>9770</v>
      </c>
      <c r="DC7" s="35">
        <v>9508</v>
      </c>
      <c r="DD7" s="35">
        <v>9069</v>
      </c>
      <c r="DE7" s="36">
        <v>8947</v>
      </c>
      <c r="DF7" s="35">
        <v>8932</v>
      </c>
      <c r="DG7" s="35">
        <v>9037</v>
      </c>
      <c r="DH7" s="35">
        <v>10064</v>
      </c>
      <c r="DI7" s="36">
        <v>9793</v>
      </c>
      <c r="DJ7" s="35">
        <v>9720</v>
      </c>
      <c r="DK7" s="35">
        <v>9450</v>
      </c>
      <c r="DL7" s="35">
        <v>9226</v>
      </c>
      <c r="DM7" s="1207">
        <v>9523</v>
      </c>
    </row>
    <row r="8" spans="1:117" s="21" customFormat="1">
      <c r="A8" s="30" t="s">
        <v>100</v>
      </c>
      <c r="B8" s="31"/>
      <c r="C8" s="31"/>
      <c r="D8" s="31"/>
      <c r="E8" s="32"/>
      <c r="F8" s="31"/>
      <c r="G8" s="31"/>
      <c r="H8" s="31"/>
      <c r="I8" s="32"/>
      <c r="J8" s="31"/>
      <c r="K8" s="31"/>
      <c r="L8" s="31"/>
      <c r="M8" s="32"/>
      <c r="N8" s="31"/>
      <c r="O8" s="31"/>
      <c r="P8" s="31"/>
      <c r="Q8" s="32"/>
      <c r="R8" s="31"/>
      <c r="S8" s="31"/>
      <c r="T8" s="31"/>
      <c r="U8" s="32"/>
      <c r="V8" s="31"/>
      <c r="W8" s="31"/>
      <c r="X8" s="31"/>
      <c r="Y8" s="32"/>
      <c r="Z8" s="31"/>
      <c r="AA8" s="31"/>
      <c r="AB8" s="31"/>
      <c r="AC8" s="32"/>
      <c r="AD8" s="31"/>
      <c r="AE8" s="31"/>
      <c r="AF8" s="31"/>
      <c r="AG8" s="32"/>
      <c r="AH8" s="31"/>
      <c r="AI8" s="31"/>
      <c r="AJ8" s="31"/>
      <c r="AK8" s="32"/>
      <c r="AL8" s="31"/>
      <c r="AM8" s="31"/>
      <c r="AN8" s="31"/>
      <c r="AO8" s="32"/>
      <c r="AP8" s="31"/>
      <c r="AQ8" s="31"/>
      <c r="AR8" s="31"/>
      <c r="AS8" s="32"/>
      <c r="AT8" s="31"/>
      <c r="AU8" s="31"/>
      <c r="AV8" s="31"/>
      <c r="AW8" s="32"/>
      <c r="AX8" s="31"/>
      <c r="AY8" s="31"/>
      <c r="AZ8" s="31"/>
      <c r="BA8" s="32"/>
      <c r="BB8" s="31"/>
      <c r="BC8" s="31"/>
      <c r="BD8" s="31"/>
      <c r="BE8" s="32"/>
      <c r="BF8" s="31"/>
      <c r="BG8" s="31"/>
      <c r="BH8" s="31"/>
      <c r="BI8" s="32"/>
      <c r="BJ8" s="33">
        <v>400</v>
      </c>
      <c r="BK8" s="33">
        <v>388</v>
      </c>
      <c r="BL8" s="33">
        <v>361</v>
      </c>
      <c r="BM8" s="34">
        <v>489</v>
      </c>
      <c r="BN8" s="33">
        <v>507</v>
      </c>
      <c r="BO8" s="33">
        <v>543</v>
      </c>
      <c r="BP8" s="33">
        <v>557</v>
      </c>
      <c r="BQ8" s="34">
        <v>965</v>
      </c>
      <c r="BR8" s="33">
        <v>990</v>
      </c>
      <c r="BS8" s="33">
        <v>1093</v>
      </c>
      <c r="BT8" s="33">
        <v>1364</v>
      </c>
      <c r="BU8" s="34">
        <v>2542</v>
      </c>
      <c r="BV8" s="33">
        <v>3000</v>
      </c>
      <c r="BW8" s="33">
        <v>4319</v>
      </c>
      <c r="BX8" s="33">
        <v>4140</v>
      </c>
      <c r="BY8" s="34">
        <v>3413</v>
      </c>
      <c r="BZ8" s="35">
        <v>3827</v>
      </c>
      <c r="CA8" s="35">
        <v>3269</v>
      </c>
      <c r="CB8" s="35">
        <v>3957</v>
      </c>
      <c r="CC8" s="36">
        <v>5287</v>
      </c>
      <c r="CD8" s="35">
        <v>5027</v>
      </c>
      <c r="CE8" s="35">
        <v>4565</v>
      </c>
      <c r="CF8" s="35">
        <v>4295</v>
      </c>
      <c r="CG8" s="36">
        <v>4175</v>
      </c>
      <c r="CH8" s="35">
        <v>4503</v>
      </c>
      <c r="CI8" s="35">
        <v>3988</v>
      </c>
      <c r="CJ8" s="35">
        <v>3339</v>
      </c>
      <c r="CK8" s="36">
        <v>2814</v>
      </c>
      <c r="CL8" s="35">
        <v>2809</v>
      </c>
      <c r="CM8" s="35">
        <v>2782</v>
      </c>
      <c r="CN8" s="35">
        <v>2896</v>
      </c>
      <c r="CO8" s="36">
        <v>2931</v>
      </c>
      <c r="CP8" s="35">
        <v>2646</v>
      </c>
      <c r="CQ8" s="35">
        <v>2124</v>
      </c>
      <c r="CR8" s="35">
        <v>2159</v>
      </c>
      <c r="CS8" s="36">
        <v>2219</v>
      </c>
      <c r="CT8" s="35">
        <v>2719</v>
      </c>
      <c r="CU8" s="35">
        <v>2699</v>
      </c>
      <c r="CV8" s="35">
        <v>2598</v>
      </c>
      <c r="CW8" s="36">
        <v>2440</v>
      </c>
      <c r="CX8" s="35">
        <v>2194</v>
      </c>
      <c r="CY8" s="35">
        <v>2242</v>
      </c>
      <c r="CZ8" s="35">
        <v>2100</v>
      </c>
      <c r="DA8" s="36">
        <v>1981</v>
      </c>
      <c r="DB8" s="35">
        <v>2048</v>
      </c>
      <c r="DC8" s="35">
        <v>1953</v>
      </c>
      <c r="DD8" s="35">
        <v>2075</v>
      </c>
      <c r="DE8" s="36">
        <v>2305</v>
      </c>
      <c r="DF8" s="35">
        <v>2134</v>
      </c>
      <c r="DG8" s="35">
        <v>2216</v>
      </c>
      <c r="DH8" s="35">
        <v>2240</v>
      </c>
      <c r="DI8" s="36">
        <v>2286</v>
      </c>
      <c r="DJ8" s="35">
        <v>2329</v>
      </c>
      <c r="DK8" s="35">
        <v>2287</v>
      </c>
      <c r="DL8" s="35">
        <v>2177</v>
      </c>
      <c r="DM8" s="1207">
        <v>2098</v>
      </c>
    </row>
    <row r="9" spans="1:117">
      <c r="A9" s="37" t="s">
        <v>26</v>
      </c>
      <c r="B9" s="38"/>
      <c r="C9" s="38"/>
      <c r="D9" s="38"/>
      <c r="E9" s="39"/>
      <c r="F9" s="38"/>
      <c r="G9" s="38"/>
      <c r="H9" s="38"/>
      <c r="I9" s="39"/>
      <c r="J9" s="38"/>
      <c r="K9" s="38"/>
      <c r="L9" s="38"/>
      <c r="M9" s="39"/>
      <c r="N9" s="38"/>
      <c r="O9" s="38"/>
      <c r="P9" s="38"/>
      <c r="Q9" s="39"/>
      <c r="R9" s="38"/>
      <c r="S9" s="38"/>
      <c r="T9" s="38"/>
      <c r="U9" s="39"/>
      <c r="V9" s="38"/>
      <c r="W9" s="38"/>
      <c r="X9" s="38"/>
      <c r="Y9" s="39"/>
      <c r="Z9" s="38"/>
      <c r="AA9" s="38"/>
      <c r="AB9" s="38"/>
      <c r="AC9" s="39"/>
      <c r="AD9" s="38"/>
      <c r="AE9" s="38"/>
      <c r="AF9" s="38"/>
      <c r="AG9" s="39"/>
      <c r="AH9" s="38"/>
      <c r="AI9" s="38"/>
      <c r="AJ9" s="38"/>
      <c r="AK9" s="39"/>
      <c r="AL9" s="38"/>
      <c r="AM9" s="38"/>
      <c r="AN9" s="38"/>
      <c r="AO9" s="39"/>
      <c r="AP9" s="38"/>
      <c r="AQ9" s="38"/>
      <c r="AR9" s="38"/>
      <c r="AS9" s="39"/>
      <c r="AT9" s="38"/>
      <c r="AU9" s="38"/>
      <c r="AV9" s="38"/>
      <c r="AW9" s="39"/>
      <c r="AX9" s="38"/>
      <c r="AY9" s="38"/>
      <c r="AZ9" s="38"/>
      <c r="BA9" s="39"/>
      <c r="BB9" s="38"/>
      <c r="BC9" s="38"/>
      <c r="BD9" s="38"/>
      <c r="BE9" s="39"/>
      <c r="BF9" s="38"/>
      <c r="BG9" s="38"/>
      <c r="BH9" s="38"/>
      <c r="BI9" s="39"/>
      <c r="BJ9" s="40">
        <v>1651</v>
      </c>
      <c r="BK9" s="40">
        <v>1643</v>
      </c>
      <c r="BL9" s="40">
        <v>1226</v>
      </c>
      <c r="BM9" s="41">
        <v>1336</v>
      </c>
      <c r="BN9" s="40">
        <v>1283</v>
      </c>
      <c r="BO9" s="40">
        <v>1350</v>
      </c>
      <c r="BP9" s="40">
        <v>1135</v>
      </c>
      <c r="BQ9" s="41">
        <v>853</v>
      </c>
      <c r="BR9" s="40">
        <v>708</v>
      </c>
      <c r="BS9" s="40">
        <v>673</v>
      </c>
      <c r="BT9" s="40">
        <v>686</v>
      </c>
      <c r="BU9" s="41">
        <v>619</v>
      </c>
      <c r="BV9" s="40">
        <v>554</v>
      </c>
      <c r="BW9" s="40">
        <v>644</v>
      </c>
      <c r="BX9" s="40">
        <v>653</v>
      </c>
      <c r="BY9" s="41">
        <v>832</v>
      </c>
      <c r="BZ9" s="42">
        <v>610</v>
      </c>
      <c r="CA9" s="42">
        <v>706</v>
      </c>
      <c r="CB9" s="42">
        <v>840</v>
      </c>
      <c r="CC9" s="43">
        <v>2690</v>
      </c>
      <c r="CD9" s="42">
        <v>2777</v>
      </c>
      <c r="CE9" s="42">
        <v>2878</v>
      </c>
      <c r="CF9" s="42">
        <v>1765</v>
      </c>
      <c r="CG9" s="43">
        <v>2381</v>
      </c>
      <c r="CH9" s="42">
        <v>1178</v>
      </c>
      <c r="CI9" s="42">
        <v>1086</v>
      </c>
      <c r="CJ9" s="42">
        <v>1113</v>
      </c>
      <c r="CK9" s="43">
        <v>1309</v>
      </c>
      <c r="CL9" s="42">
        <v>1271</v>
      </c>
      <c r="CM9" s="42">
        <v>1190</v>
      </c>
      <c r="CN9" s="42">
        <v>1265</v>
      </c>
      <c r="CO9" s="43">
        <v>1052</v>
      </c>
      <c r="CP9" s="42">
        <v>1047</v>
      </c>
      <c r="CQ9" s="42">
        <v>1179</v>
      </c>
      <c r="CR9" s="42">
        <v>1237</v>
      </c>
      <c r="CS9" s="43">
        <v>1262</v>
      </c>
      <c r="CT9" s="42">
        <v>1216</v>
      </c>
      <c r="CU9" s="42">
        <v>1415</v>
      </c>
      <c r="CV9" s="42">
        <v>1131</v>
      </c>
      <c r="CW9" s="43">
        <v>961</v>
      </c>
      <c r="CX9" s="42">
        <v>1276</v>
      </c>
      <c r="CY9" s="42">
        <v>1389</v>
      </c>
      <c r="CZ9" s="42">
        <v>1197</v>
      </c>
      <c r="DA9" s="43">
        <v>1549</v>
      </c>
      <c r="DB9" s="42">
        <v>1776</v>
      </c>
      <c r="DC9" s="42">
        <v>1737</v>
      </c>
      <c r="DD9" s="42">
        <v>1893</v>
      </c>
      <c r="DE9" s="43">
        <v>1823</v>
      </c>
      <c r="DF9" s="42">
        <v>1808</v>
      </c>
      <c r="DG9" s="42">
        <v>1689</v>
      </c>
      <c r="DH9" s="42">
        <v>2058</v>
      </c>
      <c r="DI9" s="43">
        <v>1889</v>
      </c>
      <c r="DJ9" s="42">
        <v>1488</v>
      </c>
      <c r="DK9" s="42">
        <v>1616</v>
      </c>
      <c r="DL9" s="42">
        <v>1689</v>
      </c>
      <c r="DM9" s="1208">
        <v>1516</v>
      </c>
    </row>
    <row r="10" spans="1:117">
      <c r="A10" s="44" t="s">
        <v>53</v>
      </c>
      <c r="B10" s="31"/>
      <c r="C10" s="31"/>
      <c r="D10" s="31"/>
      <c r="E10" s="32"/>
      <c r="F10" s="31"/>
      <c r="G10" s="31"/>
      <c r="H10" s="31"/>
      <c r="I10" s="32"/>
      <c r="J10" s="31"/>
      <c r="K10" s="31"/>
      <c r="L10" s="31"/>
      <c r="M10" s="32"/>
      <c r="N10" s="31"/>
      <c r="O10" s="31"/>
      <c r="P10" s="31"/>
      <c r="Q10" s="32"/>
      <c r="R10" s="31"/>
      <c r="S10" s="31"/>
      <c r="T10" s="31"/>
      <c r="U10" s="32"/>
      <c r="V10" s="31"/>
      <c r="W10" s="31"/>
      <c r="X10" s="31"/>
      <c r="Y10" s="32"/>
      <c r="Z10" s="31"/>
      <c r="AA10" s="31"/>
      <c r="AB10" s="31"/>
      <c r="AC10" s="32"/>
      <c r="AD10" s="31"/>
      <c r="AE10" s="31"/>
      <c r="AF10" s="31"/>
      <c r="AG10" s="32"/>
      <c r="AH10" s="31"/>
      <c r="AI10" s="31"/>
      <c r="AJ10" s="31"/>
      <c r="AK10" s="32"/>
      <c r="AL10" s="31"/>
      <c r="AM10" s="31"/>
      <c r="AN10" s="31"/>
      <c r="AO10" s="32"/>
      <c r="AP10" s="31"/>
      <c r="AQ10" s="31"/>
      <c r="AR10" s="31"/>
      <c r="AS10" s="32"/>
      <c r="AT10" s="31"/>
      <c r="AU10" s="31"/>
      <c r="AV10" s="31"/>
      <c r="AW10" s="32"/>
      <c r="AX10" s="31"/>
      <c r="AY10" s="31"/>
      <c r="AZ10" s="31"/>
      <c r="BA10" s="32"/>
      <c r="BB10" s="31"/>
      <c r="BC10" s="31"/>
      <c r="BD10" s="31"/>
      <c r="BE10" s="32"/>
      <c r="BF10" s="31"/>
      <c r="BG10" s="31"/>
      <c r="BH10" s="31"/>
      <c r="BI10" s="32"/>
      <c r="BJ10" s="45">
        <v>23655</v>
      </c>
      <c r="BK10" s="45">
        <v>25007</v>
      </c>
      <c r="BL10" s="45">
        <v>25158</v>
      </c>
      <c r="BM10" s="46">
        <v>23290</v>
      </c>
      <c r="BN10" s="45">
        <v>24983</v>
      </c>
      <c r="BO10" s="45">
        <v>28219</v>
      </c>
      <c r="BP10" s="45">
        <v>28920</v>
      </c>
      <c r="BQ10" s="46">
        <v>30384</v>
      </c>
      <c r="BR10" s="45">
        <v>10822</v>
      </c>
      <c r="BS10" s="45">
        <v>10924</v>
      </c>
      <c r="BT10" s="45">
        <v>12084</v>
      </c>
      <c r="BU10" s="46">
        <v>13216</v>
      </c>
      <c r="BV10" s="45">
        <v>14286</v>
      </c>
      <c r="BW10" s="45">
        <v>22860</v>
      </c>
      <c r="BX10" s="45">
        <v>22920</v>
      </c>
      <c r="BY10" s="46">
        <v>22710</v>
      </c>
      <c r="BZ10" s="47">
        <f t="shared" ref="BZ10:CO10" si="0">SUM(BZ5:BZ9)</f>
        <v>22538</v>
      </c>
      <c r="CA10" s="47">
        <f t="shared" si="0"/>
        <v>22711</v>
      </c>
      <c r="CB10" s="47">
        <f t="shared" si="0"/>
        <v>24664</v>
      </c>
      <c r="CC10" s="48">
        <f t="shared" si="0"/>
        <v>29528</v>
      </c>
      <c r="CD10" s="47">
        <f t="shared" si="0"/>
        <v>29873</v>
      </c>
      <c r="CE10" s="47">
        <f t="shared" si="0"/>
        <v>29218</v>
      </c>
      <c r="CF10" s="47">
        <f t="shared" si="0"/>
        <v>26747</v>
      </c>
      <c r="CG10" s="48">
        <f t="shared" si="0"/>
        <v>27302</v>
      </c>
      <c r="CH10" s="47">
        <f t="shared" si="0"/>
        <v>27243</v>
      </c>
      <c r="CI10" s="47">
        <f t="shared" si="0"/>
        <v>27010</v>
      </c>
      <c r="CJ10" s="47">
        <f t="shared" si="0"/>
        <v>25560</v>
      </c>
      <c r="CK10" s="48">
        <f t="shared" si="0"/>
        <v>25132</v>
      </c>
      <c r="CL10" s="47">
        <f t="shared" si="0"/>
        <v>24563</v>
      </c>
      <c r="CM10" s="47">
        <f t="shared" si="0"/>
        <v>24962</v>
      </c>
      <c r="CN10" s="47">
        <f t="shared" si="0"/>
        <v>26365</v>
      </c>
      <c r="CO10" s="48">
        <f t="shared" si="0"/>
        <v>27990</v>
      </c>
      <c r="CP10" s="47">
        <f t="shared" ref="CP10:CU10" si="1">SUM(CP5:CP9)</f>
        <v>28126</v>
      </c>
      <c r="CQ10" s="47">
        <f t="shared" si="1"/>
        <v>27910</v>
      </c>
      <c r="CR10" s="47">
        <f t="shared" si="1"/>
        <v>27737</v>
      </c>
      <c r="CS10" s="48">
        <f t="shared" si="1"/>
        <v>28236</v>
      </c>
      <c r="CT10" s="47">
        <f t="shared" si="1"/>
        <v>28975</v>
      </c>
      <c r="CU10" s="47">
        <f t="shared" si="1"/>
        <v>29908</v>
      </c>
      <c r="CV10" s="47">
        <f t="shared" ref="CV10:DA10" si="2">SUM(CV5:CV9)</f>
        <v>29285</v>
      </c>
      <c r="CW10" s="48">
        <f t="shared" si="2"/>
        <v>30007</v>
      </c>
      <c r="CX10" s="47">
        <f t="shared" si="2"/>
        <v>40396</v>
      </c>
      <c r="CY10" s="47">
        <f t="shared" si="2"/>
        <v>42002</v>
      </c>
      <c r="CZ10" s="47">
        <f t="shared" si="2"/>
        <v>46759</v>
      </c>
      <c r="DA10" s="48">
        <f t="shared" si="2"/>
        <v>49337</v>
      </c>
      <c r="DB10" s="47">
        <f t="shared" ref="DB10:DG10" si="3">SUM(DB5:DB9)</f>
        <v>51673</v>
      </c>
      <c r="DC10" s="47">
        <f t="shared" si="3"/>
        <v>50171</v>
      </c>
      <c r="DD10" s="47">
        <f t="shared" si="3"/>
        <v>49903</v>
      </c>
      <c r="DE10" s="48">
        <f t="shared" si="3"/>
        <v>49671</v>
      </c>
      <c r="DF10" s="47">
        <f t="shared" si="3"/>
        <v>49356</v>
      </c>
      <c r="DG10" s="47">
        <f t="shared" si="3"/>
        <v>50386</v>
      </c>
      <c r="DH10" s="47">
        <f>SUM(DH5:DH9)</f>
        <v>56834</v>
      </c>
      <c r="DI10" s="48">
        <f>SUM(DI5:DI9)</f>
        <v>54891</v>
      </c>
      <c r="DJ10" s="47">
        <f>SUM(DJ5:DJ9)</f>
        <v>53874</v>
      </c>
      <c r="DK10" s="47">
        <f>SUM(DK5:DK9)</f>
        <v>52540</v>
      </c>
      <c r="DL10" s="47">
        <f>SUM(DL5:DL9)</f>
        <v>50917</v>
      </c>
      <c r="DM10" s="1209">
        <f t="shared" ref="DM10" si="4">SUM(DM5:DM9)</f>
        <v>51222</v>
      </c>
    </row>
    <row r="11" spans="1:117">
      <c r="A11" s="30" t="s">
        <v>13</v>
      </c>
      <c r="B11" s="31"/>
      <c r="C11" s="31"/>
      <c r="D11" s="31"/>
      <c r="E11" s="32"/>
      <c r="F11" s="31"/>
      <c r="G11" s="31"/>
      <c r="H11" s="31"/>
      <c r="I11" s="32"/>
      <c r="J11" s="31"/>
      <c r="K11" s="31"/>
      <c r="L11" s="31"/>
      <c r="M11" s="32"/>
      <c r="N11" s="31"/>
      <c r="O11" s="31"/>
      <c r="P11" s="31"/>
      <c r="Q11" s="32"/>
      <c r="R11" s="31"/>
      <c r="S11" s="31"/>
      <c r="T11" s="31"/>
      <c r="U11" s="32"/>
      <c r="V11" s="31"/>
      <c r="W11" s="31"/>
      <c r="X11" s="31"/>
      <c r="Y11" s="32"/>
      <c r="Z11" s="31"/>
      <c r="AA11" s="31"/>
      <c r="AB11" s="31"/>
      <c r="AC11" s="32"/>
      <c r="AD11" s="31"/>
      <c r="AE11" s="31"/>
      <c r="AF11" s="31"/>
      <c r="AG11" s="32"/>
      <c r="AH11" s="31"/>
      <c r="AI11" s="31"/>
      <c r="AJ11" s="31"/>
      <c r="AK11" s="32"/>
      <c r="AL11" s="31"/>
      <c r="AM11" s="31"/>
      <c r="AN11" s="31"/>
      <c r="AO11" s="32"/>
      <c r="AP11" s="31"/>
      <c r="AQ11" s="31"/>
      <c r="AR11" s="31"/>
      <c r="AS11" s="32"/>
      <c r="AT11" s="31"/>
      <c r="AU11" s="31"/>
      <c r="AV11" s="31"/>
      <c r="AW11" s="32"/>
      <c r="AX11" s="31"/>
      <c r="AY11" s="31"/>
      <c r="AZ11" s="31"/>
      <c r="BA11" s="32"/>
      <c r="BB11" s="31"/>
      <c r="BC11" s="31"/>
      <c r="BD11" s="31"/>
      <c r="BE11" s="32"/>
      <c r="BF11" s="31"/>
      <c r="BG11" s="31"/>
      <c r="BH11" s="31"/>
      <c r="BI11" s="32"/>
      <c r="BJ11" s="33">
        <v>5187</v>
      </c>
      <c r="BK11" s="33">
        <v>5764</v>
      </c>
      <c r="BL11" s="33">
        <v>5896</v>
      </c>
      <c r="BM11" s="34">
        <v>5634</v>
      </c>
      <c r="BN11" s="33">
        <v>6447</v>
      </c>
      <c r="BO11" s="33">
        <v>7050</v>
      </c>
      <c r="BP11" s="33">
        <v>7137</v>
      </c>
      <c r="BQ11" s="34">
        <v>7215</v>
      </c>
      <c r="BR11" s="33">
        <v>7913</v>
      </c>
      <c r="BS11" s="33">
        <v>7986</v>
      </c>
      <c r="BT11" s="33">
        <v>8522</v>
      </c>
      <c r="BU11" s="34">
        <v>8487</v>
      </c>
      <c r="BV11" s="33">
        <v>9783</v>
      </c>
      <c r="BW11" s="33">
        <v>11962</v>
      </c>
      <c r="BX11" s="33">
        <v>11962</v>
      </c>
      <c r="BY11" s="34">
        <v>12725</v>
      </c>
      <c r="BZ11" s="35">
        <v>13721</v>
      </c>
      <c r="CA11" s="35">
        <v>14817</v>
      </c>
      <c r="CB11" s="35">
        <v>16371</v>
      </c>
      <c r="CC11" s="36">
        <v>17106</v>
      </c>
      <c r="CD11" s="35">
        <v>17000</v>
      </c>
      <c r="CE11" s="35">
        <v>15028</v>
      </c>
      <c r="CF11" s="35">
        <v>12623</v>
      </c>
      <c r="CG11" s="36">
        <v>11377</v>
      </c>
      <c r="CH11" s="35">
        <v>11632</v>
      </c>
      <c r="CI11" s="35">
        <v>12566</v>
      </c>
      <c r="CJ11" s="35">
        <v>12287</v>
      </c>
      <c r="CK11" s="36">
        <v>12939</v>
      </c>
      <c r="CL11" s="35">
        <v>13969</v>
      </c>
      <c r="CM11" s="35">
        <v>15661</v>
      </c>
      <c r="CN11" s="35">
        <v>16961</v>
      </c>
      <c r="CO11" s="36">
        <v>17579</v>
      </c>
      <c r="CP11" s="35">
        <v>18509</v>
      </c>
      <c r="CQ11" s="35">
        <v>19286</v>
      </c>
      <c r="CR11" s="35">
        <v>18642</v>
      </c>
      <c r="CS11" s="36">
        <v>17653</v>
      </c>
      <c r="CT11" s="35">
        <v>17645</v>
      </c>
      <c r="CU11" s="35">
        <v>18125</v>
      </c>
      <c r="CV11" s="35">
        <v>17378</v>
      </c>
      <c r="CW11" s="36">
        <v>16826</v>
      </c>
      <c r="CX11" s="35">
        <v>18174</v>
      </c>
      <c r="CY11" s="35">
        <v>18643</v>
      </c>
      <c r="CZ11" s="35">
        <v>18561</v>
      </c>
      <c r="DA11" s="36">
        <v>18364</v>
      </c>
      <c r="DB11" s="35">
        <v>19805</v>
      </c>
      <c r="DC11" s="35">
        <v>18968</v>
      </c>
      <c r="DD11" s="35">
        <v>18261</v>
      </c>
      <c r="DE11" s="36">
        <v>16906</v>
      </c>
      <c r="DF11" s="35">
        <v>17711</v>
      </c>
      <c r="DG11" s="35">
        <v>18297</v>
      </c>
      <c r="DH11" s="35">
        <v>18462</v>
      </c>
      <c r="DI11" s="36">
        <v>16912</v>
      </c>
      <c r="DJ11" s="35">
        <v>17769</v>
      </c>
      <c r="DK11" s="35">
        <v>18033</v>
      </c>
      <c r="DL11" s="35">
        <v>17961</v>
      </c>
      <c r="DM11" s="1207">
        <v>18415</v>
      </c>
    </row>
    <row r="12" spans="1:117" s="21" customFormat="1">
      <c r="A12" s="30" t="s">
        <v>27</v>
      </c>
      <c r="B12" s="31"/>
      <c r="C12" s="31"/>
      <c r="D12" s="31"/>
      <c r="E12" s="32"/>
      <c r="F12" s="31"/>
      <c r="G12" s="31"/>
      <c r="H12" s="31"/>
      <c r="I12" s="32"/>
      <c r="J12" s="31"/>
      <c r="K12" s="31"/>
      <c r="L12" s="31"/>
      <c r="M12" s="32"/>
      <c r="N12" s="31"/>
      <c r="O12" s="31"/>
      <c r="P12" s="31"/>
      <c r="Q12" s="32"/>
      <c r="R12" s="31"/>
      <c r="S12" s="31"/>
      <c r="T12" s="31"/>
      <c r="U12" s="32"/>
      <c r="V12" s="31"/>
      <c r="W12" s="31"/>
      <c r="X12" s="31"/>
      <c r="Y12" s="32"/>
      <c r="Z12" s="31"/>
      <c r="AA12" s="31"/>
      <c r="AB12" s="31"/>
      <c r="AC12" s="32"/>
      <c r="AD12" s="31"/>
      <c r="AE12" s="31"/>
      <c r="AF12" s="31"/>
      <c r="AG12" s="32"/>
      <c r="AH12" s="31"/>
      <c r="AI12" s="31"/>
      <c r="AJ12" s="31"/>
      <c r="AK12" s="32"/>
      <c r="AL12" s="31"/>
      <c r="AM12" s="31"/>
      <c r="AN12" s="31"/>
      <c r="AO12" s="32"/>
      <c r="AP12" s="31"/>
      <c r="AQ12" s="31"/>
      <c r="AR12" s="31"/>
      <c r="AS12" s="32"/>
      <c r="AT12" s="31"/>
      <c r="AU12" s="31"/>
      <c r="AV12" s="31"/>
      <c r="AW12" s="32"/>
      <c r="AX12" s="31"/>
      <c r="AY12" s="31"/>
      <c r="AZ12" s="31"/>
      <c r="BA12" s="32"/>
      <c r="BB12" s="31"/>
      <c r="BC12" s="31"/>
      <c r="BD12" s="31"/>
      <c r="BE12" s="32"/>
      <c r="BF12" s="31"/>
      <c r="BG12" s="31"/>
      <c r="BH12" s="31"/>
      <c r="BI12" s="32"/>
      <c r="BJ12" s="33">
        <v>9616</v>
      </c>
      <c r="BK12" s="33">
        <v>10656</v>
      </c>
      <c r="BL12" s="33">
        <v>10818</v>
      </c>
      <c r="BM12" s="34">
        <v>10757</v>
      </c>
      <c r="BN12" s="33">
        <v>11191</v>
      </c>
      <c r="BO12" s="33">
        <v>12760</v>
      </c>
      <c r="BP12" s="33">
        <v>12853</v>
      </c>
      <c r="BQ12" s="34">
        <v>13240</v>
      </c>
      <c r="BR12" s="33">
        <v>12178</v>
      </c>
      <c r="BS12" s="33">
        <v>12590</v>
      </c>
      <c r="BT12" s="33">
        <v>12573</v>
      </c>
      <c r="BU12" s="34">
        <v>12401</v>
      </c>
      <c r="BV12" s="33">
        <v>13523</v>
      </c>
      <c r="BW12" s="33">
        <v>16080</v>
      </c>
      <c r="BX12" s="33">
        <v>16141</v>
      </c>
      <c r="BY12" s="34">
        <v>16627</v>
      </c>
      <c r="BZ12" s="35">
        <v>17737</v>
      </c>
      <c r="CA12" s="35">
        <v>18911</v>
      </c>
      <c r="CB12" s="35">
        <v>19770</v>
      </c>
      <c r="CC12" s="36">
        <v>21603</v>
      </c>
      <c r="CD12" s="35">
        <v>20513</v>
      </c>
      <c r="CE12" s="35">
        <v>17668</v>
      </c>
      <c r="CF12" s="35">
        <v>15883</v>
      </c>
      <c r="CG12" s="36">
        <v>15433</v>
      </c>
      <c r="CH12" s="35">
        <v>15896</v>
      </c>
      <c r="CI12" s="35">
        <v>17891</v>
      </c>
      <c r="CJ12" s="35">
        <v>16575</v>
      </c>
      <c r="CK12" s="36">
        <v>17474</v>
      </c>
      <c r="CL12" s="35">
        <v>17586</v>
      </c>
      <c r="CM12" s="35">
        <v>19152</v>
      </c>
      <c r="CN12" s="35">
        <v>20457</v>
      </c>
      <c r="CO12" s="36">
        <v>21996</v>
      </c>
      <c r="CP12" s="35">
        <v>22300</v>
      </c>
      <c r="CQ12" s="35">
        <v>23376</v>
      </c>
      <c r="CR12" s="35">
        <v>21551</v>
      </c>
      <c r="CS12" s="36">
        <v>21155</v>
      </c>
      <c r="CT12" s="35">
        <v>21282</v>
      </c>
      <c r="CU12" s="35">
        <v>22603</v>
      </c>
      <c r="CV12" s="35">
        <v>21807</v>
      </c>
      <c r="CW12" s="36">
        <v>21726</v>
      </c>
      <c r="CX12" s="35">
        <v>23255</v>
      </c>
      <c r="CY12" s="35">
        <v>24786</v>
      </c>
      <c r="CZ12" s="35">
        <v>25360</v>
      </c>
      <c r="DA12" s="36">
        <v>26015</v>
      </c>
      <c r="DB12" s="35">
        <v>27121</v>
      </c>
      <c r="DC12" s="35">
        <v>27398</v>
      </c>
      <c r="DD12" s="35">
        <v>26817</v>
      </c>
      <c r="DE12" s="36">
        <v>25985</v>
      </c>
      <c r="DF12" s="35">
        <v>25979</v>
      </c>
      <c r="DG12" s="35">
        <v>27021</v>
      </c>
      <c r="DH12" s="35">
        <v>28201</v>
      </c>
      <c r="DI12" s="36">
        <v>27685</v>
      </c>
      <c r="DJ12" s="35">
        <v>30139</v>
      </c>
      <c r="DK12" s="35">
        <v>28941</v>
      </c>
      <c r="DL12" s="35">
        <v>28217</v>
      </c>
      <c r="DM12" s="1207">
        <v>30117</v>
      </c>
    </row>
    <row r="13" spans="1:117">
      <c r="A13" s="30" t="s">
        <v>58</v>
      </c>
      <c r="B13" s="31"/>
      <c r="C13" s="31"/>
      <c r="D13" s="31"/>
      <c r="E13" s="32"/>
      <c r="F13" s="31"/>
      <c r="G13" s="31"/>
      <c r="H13" s="31"/>
      <c r="I13" s="32"/>
      <c r="J13" s="31"/>
      <c r="K13" s="31"/>
      <c r="L13" s="31"/>
      <c r="M13" s="32"/>
      <c r="N13" s="31"/>
      <c r="O13" s="31"/>
      <c r="P13" s="31"/>
      <c r="Q13" s="32"/>
      <c r="R13" s="31"/>
      <c r="S13" s="31"/>
      <c r="T13" s="31"/>
      <c r="U13" s="32"/>
      <c r="V13" s="31"/>
      <c r="W13" s="31"/>
      <c r="X13" s="31"/>
      <c r="Y13" s="32"/>
      <c r="Z13" s="31"/>
      <c r="AA13" s="31"/>
      <c r="AB13" s="31"/>
      <c r="AC13" s="32"/>
      <c r="AD13" s="31"/>
      <c r="AE13" s="31"/>
      <c r="AF13" s="31"/>
      <c r="AG13" s="32"/>
      <c r="AH13" s="31"/>
      <c r="AI13" s="31"/>
      <c r="AJ13" s="31"/>
      <c r="AK13" s="32"/>
      <c r="AL13" s="31"/>
      <c r="AM13" s="31"/>
      <c r="AN13" s="31"/>
      <c r="AO13" s="32"/>
      <c r="AP13" s="31"/>
      <c r="AQ13" s="31"/>
      <c r="AR13" s="31"/>
      <c r="AS13" s="32"/>
      <c r="AT13" s="31"/>
      <c r="AU13" s="31"/>
      <c r="AV13" s="31"/>
      <c r="AW13" s="32"/>
      <c r="AX13" s="31"/>
      <c r="AY13" s="31"/>
      <c r="AZ13" s="31"/>
      <c r="BA13" s="32"/>
      <c r="BB13" s="31"/>
      <c r="BC13" s="31"/>
      <c r="BD13" s="31"/>
      <c r="BE13" s="32"/>
      <c r="BF13" s="31"/>
      <c r="BG13" s="31"/>
      <c r="BH13" s="31"/>
      <c r="BI13" s="32"/>
      <c r="BJ13" s="33">
        <v>312</v>
      </c>
      <c r="BK13" s="33">
        <v>363</v>
      </c>
      <c r="BL13" s="33">
        <v>356</v>
      </c>
      <c r="BM13" s="34">
        <v>327</v>
      </c>
      <c r="BN13" s="33">
        <v>287</v>
      </c>
      <c r="BO13" s="33">
        <v>398</v>
      </c>
      <c r="BP13" s="33">
        <v>325</v>
      </c>
      <c r="BQ13" s="34">
        <v>389</v>
      </c>
      <c r="BR13" s="33">
        <v>577</v>
      </c>
      <c r="BS13" s="33">
        <v>602</v>
      </c>
      <c r="BT13" s="33">
        <v>597</v>
      </c>
      <c r="BU13" s="34">
        <v>1016</v>
      </c>
      <c r="BV13" s="33">
        <v>944</v>
      </c>
      <c r="BW13" s="33">
        <v>1084</v>
      </c>
      <c r="BX13" s="33">
        <v>1131</v>
      </c>
      <c r="BY13" s="34">
        <v>1124</v>
      </c>
      <c r="BZ13" s="35">
        <v>1265</v>
      </c>
      <c r="CA13" s="35">
        <v>1384</v>
      </c>
      <c r="CB13" s="35">
        <v>1531</v>
      </c>
      <c r="CC13" s="36">
        <v>1659</v>
      </c>
      <c r="CD13" s="35">
        <v>1780</v>
      </c>
      <c r="CE13" s="35">
        <v>1567</v>
      </c>
      <c r="CF13" s="35">
        <v>1598</v>
      </c>
      <c r="CG13" s="36">
        <v>1530</v>
      </c>
      <c r="CH13" s="35">
        <v>1632</v>
      </c>
      <c r="CI13" s="35">
        <v>1708</v>
      </c>
      <c r="CJ13" s="35">
        <v>1554</v>
      </c>
      <c r="CK13" s="36">
        <v>1734</v>
      </c>
      <c r="CL13" s="35">
        <v>1369</v>
      </c>
      <c r="CM13" s="35">
        <v>1433</v>
      </c>
      <c r="CN13" s="35">
        <v>1625</v>
      </c>
      <c r="CO13" s="36">
        <v>1773</v>
      </c>
      <c r="CP13" s="35">
        <v>2080</v>
      </c>
      <c r="CQ13" s="35">
        <v>1308</v>
      </c>
      <c r="CR13" s="35">
        <v>1395</v>
      </c>
      <c r="CS13" s="36">
        <v>1333</v>
      </c>
      <c r="CT13" s="35">
        <v>1455</v>
      </c>
      <c r="CU13" s="35">
        <v>1563</v>
      </c>
      <c r="CV13" s="35">
        <v>1646</v>
      </c>
      <c r="CW13" s="36">
        <v>1697</v>
      </c>
      <c r="CX13" s="35">
        <v>1946</v>
      </c>
      <c r="CY13" s="35">
        <v>1943</v>
      </c>
      <c r="CZ13" s="35">
        <v>2025</v>
      </c>
      <c r="DA13" s="36">
        <v>2150</v>
      </c>
      <c r="DB13" s="35">
        <v>2156</v>
      </c>
      <c r="DC13" s="35">
        <v>1910</v>
      </c>
      <c r="DD13" s="35">
        <v>1674</v>
      </c>
      <c r="DE13" s="36">
        <v>1576</v>
      </c>
      <c r="DF13" s="35">
        <v>1639</v>
      </c>
      <c r="DG13" s="35">
        <v>2170</v>
      </c>
      <c r="DH13" s="35">
        <v>1675</v>
      </c>
      <c r="DI13" s="36">
        <v>2455</v>
      </c>
      <c r="DJ13" s="35">
        <v>1645</v>
      </c>
      <c r="DK13" s="35">
        <v>1754</v>
      </c>
      <c r="DL13" s="35">
        <v>1760</v>
      </c>
      <c r="DM13" s="1207">
        <v>1295</v>
      </c>
    </row>
    <row r="14" spans="1:117">
      <c r="A14" s="30" t="s">
        <v>28</v>
      </c>
      <c r="B14" s="31"/>
      <c r="C14" s="31"/>
      <c r="D14" s="31"/>
      <c r="E14" s="32"/>
      <c r="F14" s="31"/>
      <c r="G14" s="31"/>
      <c r="H14" s="31"/>
      <c r="I14" s="32"/>
      <c r="J14" s="31"/>
      <c r="K14" s="31"/>
      <c r="L14" s="31"/>
      <c r="M14" s="32"/>
      <c r="N14" s="31"/>
      <c r="O14" s="31"/>
      <c r="P14" s="31"/>
      <c r="Q14" s="32"/>
      <c r="R14" s="31"/>
      <c r="S14" s="31"/>
      <c r="T14" s="31"/>
      <c r="U14" s="32"/>
      <c r="V14" s="31"/>
      <c r="W14" s="31"/>
      <c r="X14" s="31"/>
      <c r="Y14" s="32"/>
      <c r="Z14" s="31"/>
      <c r="AA14" s="31"/>
      <c r="AB14" s="31"/>
      <c r="AC14" s="32"/>
      <c r="AD14" s="31"/>
      <c r="AE14" s="31"/>
      <c r="AF14" s="31"/>
      <c r="AG14" s="32"/>
      <c r="AH14" s="31"/>
      <c r="AI14" s="31"/>
      <c r="AJ14" s="31"/>
      <c r="AK14" s="32"/>
      <c r="AL14" s="31"/>
      <c r="AM14" s="31"/>
      <c r="AN14" s="31"/>
      <c r="AO14" s="32"/>
      <c r="AP14" s="31"/>
      <c r="AQ14" s="31"/>
      <c r="AR14" s="31"/>
      <c r="AS14" s="32"/>
      <c r="AT14" s="31"/>
      <c r="AU14" s="31"/>
      <c r="AV14" s="31"/>
      <c r="AW14" s="32"/>
      <c r="AX14" s="31"/>
      <c r="AY14" s="31"/>
      <c r="AZ14" s="31"/>
      <c r="BA14" s="32"/>
      <c r="BB14" s="31"/>
      <c r="BC14" s="31"/>
      <c r="BD14" s="31"/>
      <c r="BE14" s="32"/>
      <c r="BF14" s="31"/>
      <c r="BG14" s="31"/>
      <c r="BH14" s="31"/>
      <c r="BI14" s="32"/>
      <c r="BJ14" s="33">
        <v>4553</v>
      </c>
      <c r="BK14" s="33">
        <v>2045</v>
      </c>
      <c r="BL14" s="33">
        <v>1939</v>
      </c>
      <c r="BM14" s="34">
        <v>2386</v>
      </c>
      <c r="BN14" s="33">
        <v>7316</v>
      </c>
      <c r="BO14" s="33">
        <v>3174</v>
      </c>
      <c r="BP14" s="33">
        <v>3364</v>
      </c>
      <c r="BQ14" s="34">
        <v>3727</v>
      </c>
      <c r="BR14" s="33">
        <v>3858</v>
      </c>
      <c r="BS14" s="33">
        <v>2946</v>
      </c>
      <c r="BT14" s="33">
        <v>2616</v>
      </c>
      <c r="BU14" s="34">
        <v>20135</v>
      </c>
      <c r="BV14" s="33">
        <v>16139</v>
      </c>
      <c r="BW14" s="33">
        <v>3609</v>
      </c>
      <c r="BX14" s="33">
        <v>4020</v>
      </c>
      <c r="BY14" s="34">
        <v>3473</v>
      </c>
      <c r="BZ14" s="35">
        <v>3975</v>
      </c>
      <c r="CA14" s="35">
        <v>3755</v>
      </c>
      <c r="CB14" s="35">
        <v>3403</v>
      </c>
      <c r="CC14" s="36">
        <v>5455</v>
      </c>
      <c r="CD14" s="35">
        <v>8336</v>
      </c>
      <c r="CE14" s="35">
        <v>6727</v>
      </c>
      <c r="CF14" s="35">
        <v>10005</v>
      </c>
      <c r="CG14" s="36">
        <v>12165</v>
      </c>
      <c r="CH14" s="35">
        <v>11958</v>
      </c>
      <c r="CI14" s="35">
        <v>9054</v>
      </c>
      <c r="CJ14" s="35">
        <v>11388</v>
      </c>
      <c r="CK14" s="36">
        <v>14264</v>
      </c>
      <c r="CL14" s="35">
        <v>14412</v>
      </c>
      <c r="CM14" s="35">
        <v>4481</v>
      </c>
      <c r="CN14" s="35">
        <v>6520</v>
      </c>
      <c r="CO14" s="36">
        <v>5716</v>
      </c>
      <c r="CP14" s="35">
        <v>10655</v>
      </c>
      <c r="CQ14" s="35">
        <v>4160</v>
      </c>
      <c r="CR14" s="35">
        <v>8772</v>
      </c>
      <c r="CS14" s="36">
        <v>12416</v>
      </c>
      <c r="CT14" s="35">
        <v>17136</v>
      </c>
      <c r="CU14" s="35">
        <v>14076</v>
      </c>
      <c r="CV14" s="35">
        <v>16056</v>
      </c>
      <c r="CW14" s="36">
        <v>17633</v>
      </c>
      <c r="CX14" s="35">
        <v>9899</v>
      </c>
      <c r="CY14" s="35">
        <v>5364</v>
      </c>
      <c r="CZ14" s="35">
        <v>6245</v>
      </c>
      <c r="DA14" s="36">
        <v>9404</v>
      </c>
      <c r="DB14" s="35">
        <v>10329</v>
      </c>
      <c r="DC14" s="35">
        <v>6301</v>
      </c>
      <c r="DD14" s="35">
        <v>8279</v>
      </c>
      <c r="DE14" s="36">
        <v>8861</v>
      </c>
      <c r="DF14" s="35">
        <v>11490</v>
      </c>
      <c r="DG14" s="35">
        <v>8891</v>
      </c>
      <c r="DH14" s="35">
        <v>10785</v>
      </c>
      <c r="DI14" s="36">
        <v>11458</v>
      </c>
      <c r="DJ14" s="35">
        <v>15191</v>
      </c>
      <c r="DK14" s="35">
        <v>14550</v>
      </c>
      <c r="DL14" s="35">
        <v>19742</v>
      </c>
      <c r="DM14" s="1207">
        <v>24496</v>
      </c>
    </row>
    <row r="15" spans="1:117">
      <c r="A15" s="37" t="s">
        <v>29</v>
      </c>
      <c r="B15" s="38"/>
      <c r="C15" s="38"/>
      <c r="D15" s="38"/>
      <c r="E15" s="39"/>
      <c r="F15" s="38"/>
      <c r="G15" s="38"/>
      <c r="H15" s="38"/>
      <c r="I15" s="39"/>
      <c r="J15" s="38"/>
      <c r="K15" s="38"/>
      <c r="L15" s="38"/>
      <c r="M15" s="39"/>
      <c r="N15" s="38"/>
      <c r="O15" s="38"/>
      <c r="P15" s="38"/>
      <c r="Q15" s="39"/>
      <c r="R15" s="38"/>
      <c r="S15" s="38"/>
      <c r="T15" s="38"/>
      <c r="U15" s="39"/>
      <c r="V15" s="38"/>
      <c r="W15" s="38"/>
      <c r="X15" s="38"/>
      <c r="Y15" s="39"/>
      <c r="Z15" s="38"/>
      <c r="AA15" s="38"/>
      <c r="AB15" s="38"/>
      <c r="AC15" s="39"/>
      <c r="AD15" s="38"/>
      <c r="AE15" s="38"/>
      <c r="AF15" s="38"/>
      <c r="AG15" s="39"/>
      <c r="AH15" s="38"/>
      <c r="AI15" s="38"/>
      <c r="AJ15" s="38"/>
      <c r="AK15" s="39"/>
      <c r="AL15" s="38"/>
      <c r="AM15" s="38"/>
      <c r="AN15" s="38"/>
      <c r="AO15" s="39"/>
      <c r="AP15" s="38"/>
      <c r="AQ15" s="38"/>
      <c r="AR15" s="38"/>
      <c r="AS15" s="39"/>
      <c r="AT15" s="38"/>
      <c r="AU15" s="38"/>
      <c r="AV15" s="38"/>
      <c r="AW15" s="39"/>
      <c r="AX15" s="38"/>
      <c r="AY15" s="38"/>
      <c r="AZ15" s="38"/>
      <c r="BA15" s="39"/>
      <c r="BB15" s="38"/>
      <c r="BC15" s="38"/>
      <c r="BD15" s="38"/>
      <c r="BE15" s="39"/>
      <c r="BF15" s="38"/>
      <c r="BG15" s="38"/>
      <c r="BH15" s="38"/>
      <c r="BI15" s="39"/>
      <c r="BJ15" s="40">
        <v>6087</v>
      </c>
      <c r="BK15" s="40">
        <v>6108</v>
      </c>
      <c r="BL15" s="40">
        <v>6150</v>
      </c>
      <c r="BM15" s="41">
        <v>5774</v>
      </c>
      <c r="BN15" s="40"/>
      <c r="BO15" s="40"/>
      <c r="BP15" s="40"/>
      <c r="BQ15" s="41"/>
      <c r="BR15" s="40">
        <v>21937</v>
      </c>
      <c r="BS15" s="40">
        <v>22890</v>
      </c>
      <c r="BT15" s="40">
        <v>24107</v>
      </c>
      <c r="BU15" s="41"/>
      <c r="BV15" s="40"/>
      <c r="BW15" s="40"/>
      <c r="BX15" s="40"/>
      <c r="BY15" s="41"/>
      <c r="BZ15" s="42"/>
      <c r="CA15" s="42"/>
      <c r="CB15" s="42">
        <v>39</v>
      </c>
      <c r="CC15" s="43">
        <v>43</v>
      </c>
      <c r="CD15" s="42">
        <v>38</v>
      </c>
      <c r="CE15" s="42">
        <v>40</v>
      </c>
      <c r="CF15" s="42">
        <v>35</v>
      </c>
      <c r="CG15" s="43">
        <v>67</v>
      </c>
      <c r="CH15" s="42">
        <v>64</v>
      </c>
      <c r="CI15" s="42">
        <v>70</v>
      </c>
      <c r="CJ15" s="42">
        <v>64</v>
      </c>
      <c r="CK15" s="43">
        <v>79</v>
      </c>
      <c r="CL15" s="42">
        <v>59</v>
      </c>
      <c r="CM15" s="42">
        <v>51</v>
      </c>
      <c r="CN15" s="42">
        <v>48</v>
      </c>
      <c r="CO15" s="43">
        <v>55</v>
      </c>
      <c r="CP15" s="42">
        <v>46</v>
      </c>
      <c r="CQ15" s="42">
        <v>1484</v>
      </c>
      <c r="CR15" s="42">
        <v>1</v>
      </c>
      <c r="CS15" s="43">
        <v>1</v>
      </c>
      <c r="CT15" s="42">
        <v>1</v>
      </c>
      <c r="CU15" s="42">
        <v>1</v>
      </c>
      <c r="CV15" s="42">
        <v>1</v>
      </c>
      <c r="CW15" s="43">
        <v>2</v>
      </c>
      <c r="CX15" s="42">
        <v>3</v>
      </c>
      <c r="CY15" s="42">
        <v>12</v>
      </c>
      <c r="CZ15" s="42">
        <v>12</v>
      </c>
      <c r="DA15" s="43">
        <v>11</v>
      </c>
      <c r="DB15" s="42">
        <v>35</v>
      </c>
      <c r="DC15" s="42">
        <v>34</v>
      </c>
      <c r="DD15" s="42">
        <v>41</v>
      </c>
      <c r="DE15" s="43">
        <v>11</v>
      </c>
      <c r="DF15" s="42">
        <v>11</v>
      </c>
      <c r="DG15" s="42">
        <v>10</v>
      </c>
      <c r="DH15" s="42">
        <v>10</v>
      </c>
      <c r="DI15" s="43">
        <v>2491</v>
      </c>
      <c r="DJ15" s="42">
        <v>2800</v>
      </c>
      <c r="DK15" s="42">
        <v>3231</v>
      </c>
      <c r="DL15" s="42">
        <v>2950</v>
      </c>
      <c r="DM15" s="1208">
        <v>193</v>
      </c>
    </row>
    <row r="16" spans="1:117">
      <c r="A16" s="49" t="s">
        <v>54</v>
      </c>
      <c r="B16" s="50"/>
      <c r="C16" s="50"/>
      <c r="D16" s="50"/>
      <c r="E16" s="51"/>
      <c r="F16" s="50"/>
      <c r="G16" s="50"/>
      <c r="H16" s="50"/>
      <c r="I16" s="51"/>
      <c r="J16" s="50"/>
      <c r="K16" s="50"/>
      <c r="L16" s="50"/>
      <c r="M16" s="51"/>
      <c r="N16" s="50"/>
      <c r="O16" s="50"/>
      <c r="P16" s="50"/>
      <c r="Q16" s="51"/>
      <c r="R16" s="50"/>
      <c r="S16" s="50"/>
      <c r="T16" s="50"/>
      <c r="U16" s="51"/>
      <c r="V16" s="50"/>
      <c r="W16" s="50"/>
      <c r="X16" s="50"/>
      <c r="Y16" s="51"/>
      <c r="Z16" s="50"/>
      <c r="AA16" s="50"/>
      <c r="AB16" s="50"/>
      <c r="AC16" s="51"/>
      <c r="AD16" s="50"/>
      <c r="AE16" s="50"/>
      <c r="AF16" s="50"/>
      <c r="AG16" s="51"/>
      <c r="AH16" s="50"/>
      <c r="AI16" s="50"/>
      <c r="AJ16" s="50"/>
      <c r="AK16" s="51"/>
      <c r="AL16" s="50"/>
      <c r="AM16" s="50"/>
      <c r="AN16" s="50"/>
      <c r="AO16" s="51"/>
      <c r="AP16" s="50"/>
      <c r="AQ16" s="50"/>
      <c r="AR16" s="50"/>
      <c r="AS16" s="51"/>
      <c r="AT16" s="50"/>
      <c r="AU16" s="50"/>
      <c r="AV16" s="50"/>
      <c r="AW16" s="51"/>
      <c r="AX16" s="50"/>
      <c r="AY16" s="50"/>
      <c r="AZ16" s="50"/>
      <c r="BA16" s="51"/>
      <c r="BB16" s="50"/>
      <c r="BC16" s="50"/>
      <c r="BD16" s="50"/>
      <c r="BE16" s="51"/>
      <c r="BF16" s="50"/>
      <c r="BG16" s="50"/>
      <c r="BH16" s="50"/>
      <c r="BI16" s="51"/>
      <c r="BJ16" s="52">
        <v>25755</v>
      </c>
      <c r="BK16" s="52">
        <v>24936</v>
      </c>
      <c r="BL16" s="52">
        <v>25159</v>
      </c>
      <c r="BM16" s="53">
        <v>24878</v>
      </c>
      <c r="BN16" s="52">
        <v>25241</v>
      </c>
      <c r="BO16" s="52">
        <v>23382</v>
      </c>
      <c r="BP16" s="52">
        <v>23679</v>
      </c>
      <c r="BQ16" s="53">
        <v>24571</v>
      </c>
      <c r="BR16" s="52">
        <v>46463</v>
      </c>
      <c r="BS16" s="52">
        <v>47014</v>
      </c>
      <c r="BT16" s="52">
        <v>48415</v>
      </c>
      <c r="BU16" s="53">
        <v>42039</v>
      </c>
      <c r="BV16" s="52">
        <v>40389</v>
      </c>
      <c r="BW16" s="52">
        <v>32735</v>
      </c>
      <c r="BX16" s="52">
        <v>33254</v>
      </c>
      <c r="BY16" s="53">
        <v>33949</v>
      </c>
      <c r="BZ16" s="54">
        <f t="shared" ref="BZ16:CO16" si="5">SUM(BZ11:BZ15)</f>
        <v>36698</v>
      </c>
      <c r="CA16" s="54">
        <f t="shared" si="5"/>
        <v>38867</v>
      </c>
      <c r="CB16" s="54">
        <f t="shared" si="5"/>
        <v>41114</v>
      </c>
      <c r="CC16" s="55">
        <f t="shared" si="5"/>
        <v>45866</v>
      </c>
      <c r="CD16" s="54">
        <f t="shared" si="5"/>
        <v>47667</v>
      </c>
      <c r="CE16" s="54">
        <f t="shared" si="5"/>
        <v>41030</v>
      </c>
      <c r="CF16" s="54">
        <f t="shared" si="5"/>
        <v>40144</v>
      </c>
      <c r="CG16" s="55">
        <f t="shared" si="5"/>
        <v>40572</v>
      </c>
      <c r="CH16" s="54">
        <f t="shared" si="5"/>
        <v>41182</v>
      </c>
      <c r="CI16" s="54">
        <f t="shared" si="5"/>
        <v>41289</v>
      </c>
      <c r="CJ16" s="54">
        <f t="shared" si="5"/>
        <v>41868</v>
      </c>
      <c r="CK16" s="55">
        <f t="shared" si="5"/>
        <v>46490</v>
      </c>
      <c r="CL16" s="54">
        <f t="shared" si="5"/>
        <v>47395</v>
      </c>
      <c r="CM16" s="54">
        <f t="shared" si="5"/>
        <v>40778</v>
      </c>
      <c r="CN16" s="54">
        <f t="shared" si="5"/>
        <v>45611</v>
      </c>
      <c r="CO16" s="55">
        <f t="shared" si="5"/>
        <v>47119</v>
      </c>
      <c r="CP16" s="54">
        <f t="shared" ref="CP16:CU16" si="6">SUM(CP11:CP15)</f>
        <v>53590</v>
      </c>
      <c r="CQ16" s="54">
        <f t="shared" si="6"/>
        <v>49614</v>
      </c>
      <c r="CR16" s="54">
        <f t="shared" si="6"/>
        <v>50361</v>
      </c>
      <c r="CS16" s="55">
        <f t="shared" si="6"/>
        <v>52558</v>
      </c>
      <c r="CT16" s="54">
        <f t="shared" si="6"/>
        <v>57519</v>
      </c>
      <c r="CU16" s="54">
        <f t="shared" si="6"/>
        <v>56368</v>
      </c>
      <c r="CV16" s="54">
        <f t="shared" ref="CV16:DA16" si="7">SUM(CV11:CV15)</f>
        <v>56888</v>
      </c>
      <c r="CW16" s="55">
        <f t="shared" si="7"/>
        <v>57884</v>
      </c>
      <c r="CX16" s="54">
        <f t="shared" si="7"/>
        <v>53277</v>
      </c>
      <c r="CY16" s="54">
        <f t="shared" si="7"/>
        <v>50748</v>
      </c>
      <c r="CZ16" s="54">
        <f t="shared" si="7"/>
        <v>52203</v>
      </c>
      <c r="DA16" s="55">
        <f t="shared" si="7"/>
        <v>55944</v>
      </c>
      <c r="DB16" s="54">
        <f t="shared" ref="DB16:DG16" si="8">SUM(DB11:DB15)</f>
        <v>59446</v>
      </c>
      <c r="DC16" s="54">
        <f t="shared" si="8"/>
        <v>54611</v>
      </c>
      <c r="DD16" s="54">
        <f t="shared" si="8"/>
        <v>55072</v>
      </c>
      <c r="DE16" s="55">
        <f t="shared" si="8"/>
        <v>53339</v>
      </c>
      <c r="DF16" s="54">
        <f t="shared" si="8"/>
        <v>56830</v>
      </c>
      <c r="DG16" s="54">
        <f t="shared" si="8"/>
        <v>56389</v>
      </c>
      <c r="DH16" s="54">
        <f>SUM(DH11:DH15)</f>
        <v>59133</v>
      </c>
      <c r="DI16" s="55">
        <f>SUM(DI11:DI15)</f>
        <v>61001</v>
      </c>
      <c r="DJ16" s="54">
        <f>SUM(DJ11:DJ15)</f>
        <v>67544</v>
      </c>
      <c r="DK16" s="54">
        <f>SUM(DK11:DK15)</f>
        <v>66509</v>
      </c>
      <c r="DL16" s="54">
        <f>SUM(DL11:DL15)</f>
        <v>70630</v>
      </c>
      <c r="DM16" s="1210">
        <f t="shared" ref="DM16" si="9">SUM(DM11:DM15)</f>
        <v>74516</v>
      </c>
    </row>
    <row r="17" spans="1:127" ht="15" customHeight="1">
      <c r="A17" s="44" t="s">
        <v>55</v>
      </c>
      <c r="B17" s="31"/>
      <c r="C17" s="31"/>
      <c r="D17" s="31"/>
      <c r="E17" s="32"/>
      <c r="F17" s="31"/>
      <c r="G17" s="31"/>
      <c r="H17" s="31"/>
      <c r="I17" s="32"/>
      <c r="J17" s="31"/>
      <c r="K17" s="31"/>
      <c r="L17" s="31"/>
      <c r="M17" s="32"/>
      <c r="N17" s="31"/>
      <c r="O17" s="31"/>
      <c r="P17" s="31"/>
      <c r="Q17" s="32"/>
      <c r="R17" s="31"/>
      <c r="S17" s="31"/>
      <c r="T17" s="31"/>
      <c r="U17" s="32"/>
      <c r="V17" s="31"/>
      <c r="W17" s="31"/>
      <c r="X17" s="31"/>
      <c r="Y17" s="32"/>
      <c r="Z17" s="31"/>
      <c r="AA17" s="31"/>
      <c r="AB17" s="31"/>
      <c r="AC17" s="32"/>
      <c r="AD17" s="31"/>
      <c r="AE17" s="31"/>
      <c r="AF17" s="31"/>
      <c r="AG17" s="32"/>
      <c r="AH17" s="31"/>
      <c r="AI17" s="31"/>
      <c r="AJ17" s="31"/>
      <c r="AK17" s="32"/>
      <c r="AL17" s="31"/>
      <c r="AM17" s="31"/>
      <c r="AN17" s="31"/>
      <c r="AO17" s="32"/>
      <c r="AP17" s="31"/>
      <c r="AQ17" s="31"/>
      <c r="AR17" s="31"/>
      <c r="AS17" s="32"/>
      <c r="AT17" s="31"/>
      <c r="AU17" s="31"/>
      <c r="AV17" s="31"/>
      <c r="AW17" s="32"/>
      <c r="AX17" s="31"/>
      <c r="AY17" s="31"/>
      <c r="AZ17" s="31"/>
      <c r="BA17" s="32"/>
      <c r="BB17" s="31"/>
      <c r="BC17" s="31"/>
      <c r="BD17" s="31"/>
      <c r="BE17" s="32"/>
      <c r="BF17" s="31"/>
      <c r="BG17" s="31"/>
      <c r="BH17" s="31"/>
      <c r="BI17" s="32"/>
      <c r="BJ17" s="45">
        <v>49410</v>
      </c>
      <c r="BK17" s="45">
        <v>49943</v>
      </c>
      <c r="BL17" s="45">
        <v>50317</v>
      </c>
      <c r="BM17" s="46">
        <v>48168</v>
      </c>
      <c r="BN17" s="45">
        <v>50224</v>
      </c>
      <c r="BO17" s="45">
        <v>51601</v>
      </c>
      <c r="BP17" s="45">
        <v>52599</v>
      </c>
      <c r="BQ17" s="46">
        <v>54955</v>
      </c>
      <c r="BR17" s="45">
        <v>57285</v>
      </c>
      <c r="BS17" s="45">
        <v>57938</v>
      </c>
      <c r="BT17" s="45">
        <v>60499</v>
      </c>
      <c r="BU17" s="46">
        <v>55255</v>
      </c>
      <c r="BV17" s="45">
        <v>54675</v>
      </c>
      <c r="BW17" s="45">
        <v>55595</v>
      </c>
      <c r="BX17" s="45">
        <v>56174</v>
      </c>
      <c r="BY17" s="46">
        <v>56659</v>
      </c>
      <c r="BZ17" s="47">
        <f t="shared" ref="BZ17:CO17" si="10">+BZ10+BZ16</f>
        <v>59236</v>
      </c>
      <c r="CA17" s="47">
        <f t="shared" si="10"/>
        <v>61578</v>
      </c>
      <c r="CB17" s="47">
        <f t="shared" si="10"/>
        <v>65778</v>
      </c>
      <c r="CC17" s="48">
        <f t="shared" si="10"/>
        <v>75394</v>
      </c>
      <c r="CD17" s="47">
        <f t="shared" si="10"/>
        <v>77540</v>
      </c>
      <c r="CE17" s="47">
        <f t="shared" si="10"/>
        <v>70248</v>
      </c>
      <c r="CF17" s="47">
        <f t="shared" si="10"/>
        <v>66891</v>
      </c>
      <c r="CG17" s="48">
        <f t="shared" si="10"/>
        <v>67874</v>
      </c>
      <c r="CH17" s="47">
        <f t="shared" si="10"/>
        <v>68425</v>
      </c>
      <c r="CI17" s="47">
        <f t="shared" si="10"/>
        <v>68299</v>
      </c>
      <c r="CJ17" s="47">
        <f t="shared" si="10"/>
        <v>67428</v>
      </c>
      <c r="CK17" s="48">
        <f t="shared" si="10"/>
        <v>71622</v>
      </c>
      <c r="CL17" s="47">
        <f t="shared" si="10"/>
        <v>71958</v>
      </c>
      <c r="CM17" s="47">
        <f t="shared" si="10"/>
        <v>65740</v>
      </c>
      <c r="CN17" s="47">
        <f t="shared" si="10"/>
        <v>71976</v>
      </c>
      <c r="CO17" s="48">
        <f t="shared" si="10"/>
        <v>75109</v>
      </c>
      <c r="CP17" s="47">
        <f t="shared" ref="CP17:CU17" si="11">+CP10+CP16</f>
        <v>81716</v>
      </c>
      <c r="CQ17" s="47">
        <f t="shared" si="11"/>
        <v>77524</v>
      </c>
      <c r="CR17" s="47">
        <f t="shared" si="11"/>
        <v>78098</v>
      </c>
      <c r="CS17" s="48">
        <f t="shared" si="11"/>
        <v>80794</v>
      </c>
      <c r="CT17" s="47">
        <f t="shared" si="11"/>
        <v>86494</v>
      </c>
      <c r="CU17" s="47">
        <f t="shared" si="11"/>
        <v>86276</v>
      </c>
      <c r="CV17" s="47">
        <f t="shared" ref="CV17:DA17" si="12">+CV10+CV16</f>
        <v>86173</v>
      </c>
      <c r="CW17" s="48">
        <f t="shared" si="12"/>
        <v>87891</v>
      </c>
      <c r="CX17" s="47">
        <f t="shared" si="12"/>
        <v>93673</v>
      </c>
      <c r="CY17" s="47">
        <f t="shared" si="12"/>
        <v>92750</v>
      </c>
      <c r="CZ17" s="47">
        <f t="shared" si="12"/>
        <v>98962</v>
      </c>
      <c r="DA17" s="48">
        <f t="shared" si="12"/>
        <v>105281</v>
      </c>
      <c r="DB17" s="47">
        <f t="shared" ref="DB17:DG17" si="13">+DB10+DB16</f>
        <v>111119</v>
      </c>
      <c r="DC17" s="47">
        <f t="shared" si="13"/>
        <v>104782</v>
      </c>
      <c r="DD17" s="47">
        <f t="shared" si="13"/>
        <v>104975</v>
      </c>
      <c r="DE17" s="48">
        <f t="shared" si="13"/>
        <v>103010</v>
      </c>
      <c r="DF17" s="47">
        <f t="shared" si="13"/>
        <v>106186</v>
      </c>
      <c r="DG17" s="47">
        <f t="shared" si="13"/>
        <v>106775</v>
      </c>
      <c r="DH17" s="47">
        <f>+DH10+DH16</f>
        <v>115967</v>
      </c>
      <c r="DI17" s="48">
        <f>+DI10+DI16</f>
        <v>115892</v>
      </c>
      <c r="DJ17" s="47">
        <f>+DJ10+DJ16</f>
        <v>121418</v>
      </c>
      <c r="DK17" s="47">
        <f>+DK10+DK16</f>
        <v>119049</v>
      </c>
      <c r="DL17" s="47">
        <f>+DL10+DL16</f>
        <v>121547</v>
      </c>
      <c r="DM17" s="1209">
        <f t="shared" ref="DM17" si="14">+DM10+DM16</f>
        <v>125738</v>
      </c>
    </row>
    <row r="18" spans="1:127">
      <c r="A18" s="30"/>
      <c r="B18" s="31"/>
      <c r="C18" s="31"/>
      <c r="D18" s="31"/>
      <c r="E18" s="32"/>
      <c r="F18" s="31"/>
      <c r="G18" s="31"/>
      <c r="H18" s="31"/>
      <c r="I18" s="32"/>
      <c r="J18" s="31"/>
      <c r="K18" s="31"/>
      <c r="L18" s="31"/>
      <c r="M18" s="32"/>
      <c r="N18" s="31"/>
      <c r="O18" s="31"/>
      <c r="P18" s="31"/>
      <c r="Q18" s="32"/>
      <c r="R18" s="31"/>
      <c r="S18" s="31"/>
      <c r="T18" s="31"/>
      <c r="U18" s="32"/>
      <c r="V18" s="31"/>
      <c r="W18" s="31"/>
      <c r="X18" s="31"/>
      <c r="Y18" s="32"/>
      <c r="Z18" s="31"/>
      <c r="AA18" s="31"/>
      <c r="AB18" s="31"/>
      <c r="AC18" s="32"/>
      <c r="AD18" s="31"/>
      <c r="AE18" s="31"/>
      <c r="AF18" s="31"/>
      <c r="AG18" s="32"/>
      <c r="AH18" s="31"/>
      <c r="AI18" s="31"/>
      <c r="AJ18" s="31"/>
      <c r="AK18" s="32"/>
      <c r="AL18" s="31"/>
      <c r="AM18" s="31"/>
      <c r="AN18" s="31"/>
      <c r="AO18" s="32"/>
      <c r="AP18" s="31"/>
      <c r="AQ18" s="31"/>
      <c r="AR18" s="31"/>
      <c r="AS18" s="32"/>
      <c r="AT18" s="31"/>
      <c r="AU18" s="31"/>
      <c r="AV18" s="31"/>
      <c r="AW18" s="32"/>
      <c r="AX18" s="31"/>
      <c r="AY18" s="31"/>
      <c r="AZ18" s="31"/>
      <c r="BA18" s="32"/>
      <c r="BB18" s="31"/>
      <c r="BC18" s="31"/>
      <c r="BD18" s="31"/>
      <c r="BE18" s="32"/>
      <c r="BF18" s="31"/>
      <c r="BG18" s="31"/>
      <c r="BH18" s="31"/>
      <c r="BI18" s="32"/>
      <c r="BJ18" s="33"/>
      <c r="BK18" s="33"/>
      <c r="BL18" s="33"/>
      <c r="BM18" s="34"/>
      <c r="BN18" s="33"/>
      <c r="BO18" s="33"/>
      <c r="BP18" s="33"/>
      <c r="BQ18" s="34"/>
      <c r="BR18" s="33"/>
      <c r="BS18" s="33"/>
      <c r="BT18" s="33"/>
      <c r="BU18" s="34"/>
      <c r="BV18" s="33"/>
      <c r="BW18" s="33"/>
      <c r="BX18" s="33"/>
      <c r="BY18" s="34"/>
      <c r="BZ18" s="35"/>
      <c r="CA18" s="35"/>
      <c r="CB18" s="35"/>
      <c r="CC18" s="36"/>
      <c r="CD18" s="35"/>
      <c r="CE18" s="35"/>
      <c r="CF18" s="35"/>
      <c r="CG18" s="36"/>
      <c r="CH18" s="35"/>
      <c r="CI18" s="35"/>
      <c r="CJ18" s="35"/>
      <c r="CK18" s="36"/>
      <c r="CL18" s="35"/>
      <c r="CM18" s="35"/>
      <c r="CN18" s="35"/>
      <c r="CO18" s="36"/>
      <c r="CP18" s="35"/>
      <c r="CQ18" s="35"/>
      <c r="CR18" s="35"/>
      <c r="CS18" s="36"/>
      <c r="CT18" s="35"/>
      <c r="CU18" s="35"/>
      <c r="CV18" s="35"/>
      <c r="CW18" s="36"/>
      <c r="CX18" s="35"/>
      <c r="CY18" s="35"/>
      <c r="CZ18" s="35"/>
      <c r="DA18" s="36"/>
      <c r="DB18" s="35"/>
      <c r="DC18" s="35"/>
      <c r="DD18" s="35"/>
      <c r="DE18" s="36"/>
      <c r="DF18" s="35"/>
      <c r="DG18" s="35"/>
      <c r="DH18" s="35"/>
      <c r="DI18" s="36"/>
      <c r="DJ18" s="35"/>
      <c r="DK18" s="35"/>
      <c r="DL18" s="35"/>
      <c r="DM18" s="1211"/>
    </row>
    <row r="19" spans="1:127">
      <c r="A19" s="30" t="s">
        <v>110</v>
      </c>
      <c r="B19" s="31"/>
      <c r="C19" s="31"/>
      <c r="D19" s="31"/>
      <c r="E19" s="32"/>
      <c r="F19" s="31"/>
      <c r="G19" s="31"/>
      <c r="H19" s="31"/>
      <c r="I19" s="32"/>
      <c r="J19" s="31"/>
      <c r="K19" s="31"/>
      <c r="L19" s="31"/>
      <c r="M19" s="32"/>
      <c r="N19" s="31"/>
      <c r="O19" s="31"/>
      <c r="P19" s="31"/>
      <c r="Q19" s="32"/>
      <c r="R19" s="31"/>
      <c r="S19" s="31"/>
      <c r="T19" s="31"/>
      <c r="U19" s="32"/>
      <c r="V19" s="31"/>
      <c r="W19" s="31"/>
      <c r="X19" s="31"/>
      <c r="Y19" s="32"/>
      <c r="Z19" s="31"/>
      <c r="AA19" s="31"/>
      <c r="AB19" s="31"/>
      <c r="AC19" s="32"/>
      <c r="AD19" s="31"/>
      <c r="AE19" s="31"/>
      <c r="AF19" s="31"/>
      <c r="AG19" s="32"/>
      <c r="AH19" s="31"/>
      <c r="AI19" s="31"/>
      <c r="AJ19" s="31"/>
      <c r="AK19" s="32"/>
      <c r="AL19" s="31"/>
      <c r="AM19" s="31"/>
      <c r="AN19" s="31"/>
      <c r="AO19" s="32"/>
      <c r="AP19" s="31"/>
      <c r="AQ19" s="31"/>
      <c r="AR19" s="31"/>
      <c r="AS19" s="32"/>
      <c r="AT19" s="31"/>
      <c r="AU19" s="31"/>
      <c r="AV19" s="31"/>
      <c r="AW19" s="32"/>
      <c r="AX19" s="31"/>
      <c r="AY19" s="31"/>
      <c r="AZ19" s="31"/>
      <c r="BA19" s="32"/>
      <c r="BB19" s="31"/>
      <c r="BC19" s="31"/>
      <c r="BD19" s="31"/>
      <c r="BE19" s="32"/>
      <c r="BF19" s="31"/>
      <c r="BG19" s="31"/>
      <c r="BH19" s="31"/>
      <c r="BI19" s="32"/>
      <c r="BJ19" s="33">
        <v>21706</v>
      </c>
      <c r="BK19" s="33">
        <v>21022</v>
      </c>
      <c r="BL19" s="33">
        <v>22145</v>
      </c>
      <c r="BM19" s="34">
        <v>22536</v>
      </c>
      <c r="BN19" s="33">
        <v>24757</v>
      </c>
      <c r="BO19" s="33">
        <v>21531</v>
      </c>
      <c r="BP19" s="33">
        <v>23169</v>
      </c>
      <c r="BQ19" s="34">
        <v>25716</v>
      </c>
      <c r="BR19" s="33">
        <v>27258</v>
      </c>
      <c r="BS19" s="33">
        <v>26211</v>
      </c>
      <c r="BT19" s="33">
        <v>28350</v>
      </c>
      <c r="BU19" s="34">
        <v>32616</v>
      </c>
      <c r="BV19" s="33">
        <v>35629</v>
      </c>
      <c r="BW19" s="33">
        <v>11536</v>
      </c>
      <c r="BX19" s="33">
        <v>12941</v>
      </c>
      <c r="BY19" s="34">
        <v>14524</v>
      </c>
      <c r="BZ19" s="35">
        <v>16068</v>
      </c>
      <c r="CA19" s="35">
        <v>15096</v>
      </c>
      <c r="CB19" s="35">
        <v>18634</v>
      </c>
      <c r="CC19" s="36">
        <v>23627</v>
      </c>
      <c r="CD19" s="35">
        <v>25578</v>
      </c>
      <c r="CE19" s="35">
        <v>23199</v>
      </c>
      <c r="CF19" s="35">
        <v>23259</v>
      </c>
      <c r="CG19" s="36">
        <v>25509</v>
      </c>
      <c r="CH19" s="35">
        <v>26215</v>
      </c>
      <c r="CI19" s="35">
        <v>25239</v>
      </c>
      <c r="CJ19" s="35">
        <v>25960</v>
      </c>
      <c r="CK19" s="36">
        <v>29141</v>
      </c>
      <c r="CL19" s="35">
        <v>29638</v>
      </c>
      <c r="CM19" s="35">
        <v>22209</v>
      </c>
      <c r="CN19" s="35">
        <v>26457</v>
      </c>
      <c r="CO19" s="36">
        <v>28776</v>
      </c>
      <c r="CP19" s="35">
        <v>31152</v>
      </c>
      <c r="CQ19" s="35">
        <v>28775</v>
      </c>
      <c r="CR19" s="35">
        <v>30745</v>
      </c>
      <c r="CS19" s="36">
        <v>34131</v>
      </c>
      <c r="CT19" s="35">
        <v>36010</v>
      </c>
      <c r="CU19" s="35">
        <v>33880</v>
      </c>
      <c r="CV19" s="35">
        <v>35921</v>
      </c>
      <c r="CW19" s="36">
        <v>39647</v>
      </c>
      <c r="CX19" s="35">
        <v>42080</v>
      </c>
      <c r="CY19" s="35">
        <v>40066</v>
      </c>
      <c r="CZ19" s="35">
        <v>44511</v>
      </c>
      <c r="DA19" s="36">
        <v>50575</v>
      </c>
      <c r="DB19" s="35">
        <v>54796</v>
      </c>
      <c r="DC19" s="35">
        <v>42883</v>
      </c>
      <c r="DD19" s="35">
        <v>46529</v>
      </c>
      <c r="DE19" s="36">
        <v>46591</v>
      </c>
      <c r="DF19" s="35">
        <v>49092</v>
      </c>
      <c r="DG19" s="35">
        <v>46071</v>
      </c>
      <c r="DH19" s="35">
        <v>50433</v>
      </c>
      <c r="DI19" s="36">
        <v>53105</v>
      </c>
      <c r="DJ19" s="35">
        <v>56506</v>
      </c>
      <c r="DK19" s="35">
        <v>51718</v>
      </c>
      <c r="DL19" s="35">
        <v>54707</v>
      </c>
      <c r="DM19" s="1207">
        <v>60639</v>
      </c>
    </row>
    <row r="20" spans="1:127">
      <c r="A20" s="37" t="s">
        <v>107</v>
      </c>
      <c r="B20" s="38"/>
      <c r="C20" s="38"/>
      <c r="D20" s="38"/>
      <c r="E20" s="39"/>
      <c r="F20" s="38"/>
      <c r="G20" s="38"/>
      <c r="H20" s="38"/>
      <c r="I20" s="39"/>
      <c r="J20" s="38"/>
      <c r="K20" s="38"/>
      <c r="L20" s="38"/>
      <c r="M20" s="39"/>
      <c r="N20" s="38"/>
      <c r="O20" s="38"/>
      <c r="P20" s="38"/>
      <c r="Q20" s="39"/>
      <c r="R20" s="38"/>
      <c r="S20" s="38"/>
      <c r="T20" s="38"/>
      <c r="U20" s="39"/>
      <c r="V20" s="38"/>
      <c r="W20" s="38"/>
      <c r="X20" s="38"/>
      <c r="Y20" s="39"/>
      <c r="Z20" s="38"/>
      <c r="AA20" s="38"/>
      <c r="AB20" s="38"/>
      <c r="AC20" s="39"/>
      <c r="AD20" s="38"/>
      <c r="AE20" s="38"/>
      <c r="AF20" s="38"/>
      <c r="AG20" s="39"/>
      <c r="AH20" s="38"/>
      <c r="AI20" s="38"/>
      <c r="AJ20" s="38"/>
      <c r="AK20" s="39"/>
      <c r="AL20" s="38"/>
      <c r="AM20" s="38"/>
      <c r="AN20" s="38"/>
      <c r="AO20" s="39"/>
      <c r="AP20" s="38"/>
      <c r="AQ20" s="38"/>
      <c r="AR20" s="38"/>
      <c r="AS20" s="39"/>
      <c r="AT20" s="38"/>
      <c r="AU20" s="38"/>
      <c r="AV20" s="38"/>
      <c r="AW20" s="39"/>
      <c r="AX20" s="38"/>
      <c r="AY20" s="38"/>
      <c r="AZ20" s="38"/>
      <c r="BA20" s="39"/>
      <c r="BB20" s="38"/>
      <c r="BC20" s="38"/>
      <c r="BD20" s="38"/>
      <c r="BE20" s="39"/>
      <c r="BF20" s="38"/>
      <c r="BG20" s="38"/>
      <c r="BH20" s="38"/>
      <c r="BI20" s="39"/>
      <c r="BJ20" s="40">
        <v>60</v>
      </c>
      <c r="BK20" s="40">
        <v>65</v>
      </c>
      <c r="BL20" s="40">
        <v>68</v>
      </c>
      <c r="BM20" s="41">
        <v>65</v>
      </c>
      <c r="BN20" s="40">
        <v>70</v>
      </c>
      <c r="BO20" s="40">
        <v>89</v>
      </c>
      <c r="BP20" s="40">
        <v>86</v>
      </c>
      <c r="BQ20" s="41">
        <v>92</v>
      </c>
      <c r="BR20" s="40">
        <v>97</v>
      </c>
      <c r="BS20" s="40">
        <v>89</v>
      </c>
      <c r="BT20" s="40">
        <v>99</v>
      </c>
      <c r="BU20" s="41">
        <v>92</v>
      </c>
      <c r="BV20" s="40">
        <v>101</v>
      </c>
      <c r="BW20" s="40">
        <v>115</v>
      </c>
      <c r="BX20" s="40">
        <v>113</v>
      </c>
      <c r="BY20" s="41">
        <v>116</v>
      </c>
      <c r="BZ20" s="42">
        <v>113</v>
      </c>
      <c r="CA20" s="42">
        <v>112</v>
      </c>
      <c r="CB20" s="42">
        <v>125</v>
      </c>
      <c r="CC20" s="43">
        <v>141</v>
      </c>
      <c r="CD20" s="42">
        <v>151</v>
      </c>
      <c r="CE20" s="42">
        <v>150</v>
      </c>
      <c r="CF20" s="42">
        <v>145</v>
      </c>
      <c r="CG20" s="43">
        <v>162</v>
      </c>
      <c r="CH20" s="42">
        <v>169</v>
      </c>
      <c r="CI20" s="42">
        <v>176</v>
      </c>
      <c r="CJ20" s="42">
        <v>164</v>
      </c>
      <c r="CK20" s="43">
        <v>180</v>
      </c>
      <c r="CL20" s="42">
        <v>92</v>
      </c>
      <c r="CM20" s="42">
        <v>78</v>
      </c>
      <c r="CN20" s="42">
        <v>68</v>
      </c>
      <c r="CO20" s="43">
        <v>63</v>
      </c>
      <c r="CP20" s="42">
        <v>63</v>
      </c>
      <c r="CQ20" s="42">
        <v>51</v>
      </c>
      <c r="CR20" s="42">
        <v>53</v>
      </c>
      <c r="CS20" s="43">
        <v>54</v>
      </c>
      <c r="CT20" s="42">
        <v>147</v>
      </c>
      <c r="CU20" s="42">
        <v>151</v>
      </c>
      <c r="CV20" s="42">
        <v>145</v>
      </c>
      <c r="CW20" s="43">
        <v>147</v>
      </c>
      <c r="CX20" s="42">
        <v>147</v>
      </c>
      <c r="CY20" s="42">
        <v>154</v>
      </c>
      <c r="CZ20" s="42">
        <v>166</v>
      </c>
      <c r="DA20" s="43">
        <v>178</v>
      </c>
      <c r="DB20" s="42">
        <v>199</v>
      </c>
      <c r="DC20" s="42">
        <v>191</v>
      </c>
      <c r="DD20" s="42">
        <v>162</v>
      </c>
      <c r="DE20" s="43">
        <v>159</v>
      </c>
      <c r="DF20" s="42">
        <v>144</v>
      </c>
      <c r="DG20" s="42">
        <v>149</v>
      </c>
      <c r="DH20" s="42">
        <v>69</v>
      </c>
      <c r="DI20" s="43">
        <v>72</v>
      </c>
      <c r="DJ20" s="42">
        <v>87</v>
      </c>
      <c r="DK20" s="42">
        <v>74</v>
      </c>
      <c r="DL20" s="42">
        <v>75</v>
      </c>
      <c r="DM20" s="1208">
        <v>84</v>
      </c>
    </row>
    <row r="21" spans="1:127">
      <c r="A21" s="44" t="s">
        <v>59</v>
      </c>
      <c r="B21" s="31"/>
      <c r="C21" s="31"/>
      <c r="D21" s="31"/>
      <c r="E21" s="32"/>
      <c r="F21" s="31"/>
      <c r="G21" s="31"/>
      <c r="H21" s="31"/>
      <c r="I21" s="32"/>
      <c r="J21" s="31"/>
      <c r="K21" s="31"/>
      <c r="L21" s="31"/>
      <c r="M21" s="32"/>
      <c r="N21" s="31"/>
      <c r="O21" s="31"/>
      <c r="P21" s="31"/>
      <c r="Q21" s="32"/>
      <c r="R21" s="31"/>
      <c r="S21" s="31"/>
      <c r="T21" s="31"/>
      <c r="U21" s="32"/>
      <c r="V21" s="31"/>
      <c r="W21" s="31"/>
      <c r="X21" s="31"/>
      <c r="Y21" s="32"/>
      <c r="Z21" s="31"/>
      <c r="AA21" s="31"/>
      <c r="AB21" s="31"/>
      <c r="AC21" s="32"/>
      <c r="AD21" s="31"/>
      <c r="AE21" s="31"/>
      <c r="AF21" s="31"/>
      <c r="AG21" s="32"/>
      <c r="AH21" s="31"/>
      <c r="AI21" s="31"/>
      <c r="AJ21" s="31"/>
      <c r="AK21" s="32"/>
      <c r="AL21" s="31"/>
      <c r="AM21" s="31"/>
      <c r="AN21" s="31"/>
      <c r="AO21" s="32"/>
      <c r="AP21" s="31"/>
      <c r="AQ21" s="31"/>
      <c r="AR21" s="31"/>
      <c r="AS21" s="32"/>
      <c r="AT21" s="31"/>
      <c r="AU21" s="31"/>
      <c r="AV21" s="31"/>
      <c r="AW21" s="32"/>
      <c r="AX21" s="31"/>
      <c r="AY21" s="31"/>
      <c r="AZ21" s="31"/>
      <c r="BA21" s="32"/>
      <c r="BB21" s="31"/>
      <c r="BC21" s="31"/>
      <c r="BD21" s="31"/>
      <c r="BE21" s="32"/>
      <c r="BF21" s="31"/>
      <c r="BG21" s="31"/>
      <c r="BH21" s="31"/>
      <c r="BI21" s="32"/>
      <c r="BJ21" s="45">
        <v>21766</v>
      </c>
      <c r="BK21" s="45">
        <v>21087</v>
      </c>
      <c r="BL21" s="45">
        <v>22213</v>
      </c>
      <c r="BM21" s="46">
        <v>22601</v>
      </c>
      <c r="BN21" s="45">
        <v>24827</v>
      </c>
      <c r="BO21" s="45">
        <v>21620</v>
      </c>
      <c r="BP21" s="45">
        <v>23255</v>
      </c>
      <c r="BQ21" s="46">
        <v>25808</v>
      </c>
      <c r="BR21" s="45">
        <v>27355</v>
      </c>
      <c r="BS21" s="45">
        <v>26300</v>
      </c>
      <c r="BT21" s="45">
        <v>28449</v>
      </c>
      <c r="BU21" s="46">
        <v>32708</v>
      </c>
      <c r="BV21" s="45">
        <v>35730</v>
      </c>
      <c r="BW21" s="45">
        <v>11651</v>
      </c>
      <c r="BX21" s="45">
        <v>13054</v>
      </c>
      <c r="BY21" s="46">
        <v>14640</v>
      </c>
      <c r="BZ21" s="47">
        <f t="shared" ref="BZ21:CO21" si="15">SUM(BZ19:BZ20)</f>
        <v>16181</v>
      </c>
      <c r="CA21" s="47">
        <f t="shared" si="15"/>
        <v>15208</v>
      </c>
      <c r="CB21" s="47">
        <f t="shared" si="15"/>
        <v>18759</v>
      </c>
      <c r="CC21" s="48">
        <f t="shared" si="15"/>
        <v>23768</v>
      </c>
      <c r="CD21" s="47">
        <f t="shared" si="15"/>
        <v>25729</v>
      </c>
      <c r="CE21" s="47">
        <f t="shared" si="15"/>
        <v>23349</v>
      </c>
      <c r="CF21" s="47">
        <f t="shared" si="15"/>
        <v>23404</v>
      </c>
      <c r="CG21" s="48">
        <f t="shared" si="15"/>
        <v>25671</v>
      </c>
      <c r="CH21" s="47">
        <f t="shared" si="15"/>
        <v>26384</v>
      </c>
      <c r="CI21" s="47">
        <f t="shared" si="15"/>
        <v>25415</v>
      </c>
      <c r="CJ21" s="47">
        <f t="shared" si="15"/>
        <v>26124</v>
      </c>
      <c r="CK21" s="48">
        <f t="shared" si="15"/>
        <v>29321</v>
      </c>
      <c r="CL21" s="47">
        <f t="shared" si="15"/>
        <v>29730</v>
      </c>
      <c r="CM21" s="47">
        <f t="shared" si="15"/>
        <v>22287</v>
      </c>
      <c r="CN21" s="47">
        <f t="shared" si="15"/>
        <v>26525</v>
      </c>
      <c r="CO21" s="48">
        <f t="shared" si="15"/>
        <v>28839</v>
      </c>
      <c r="CP21" s="47">
        <f t="shared" ref="CP21:CU21" si="16">SUM(CP19:CP20)</f>
        <v>31215</v>
      </c>
      <c r="CQ21" s="47">
        <f t="shared" si="16"/>
        <v>28826</v>
      </c>
      <c r="CR21" s="47">
        <f t="shared" si="16"/>
        <v>30798</v>
      </c>
      <c r="CS21" s="48">
        <f t="shared" si="16"/>
        <v>34185</v>
      </c>
      <c r="CT21" s="47">
        <f t="shared" si="16"/>
        <v>36157</v>
      </c>
      <c r="CU21" s="47">
        <f t="shared" si="16"/>
        <v>34031</v>
      </c>
      <c r="CV21" s="47">
        <f t="shared" ref="CV21:DA21" si="17">SUM(CV19:CV20)</f>
        <v>36066</v>
      </c>
      <c r="CW21" s="48">
        <f t="shared" si="17"/>
        <v>39794</v>
      </c>
      <c r="CX21" s="47">
        <f t="shared" si="17"/>
        <v>42227</v>
      </c>
      <c r="CY21" s="47">
        <f t="shared" si="17"/>
        <v>40220</v>
      </c>
      <c r="CZ21" s="47">
        <f t="shared" si="17"/>
        <v>44677</v>
      </c>
      <c r="DA21" s="48">
        <f t="shared" si="17"/>
        <v>50753</v>
      </c>
      <c r="DB21" s="47">
        <f t="shared" ref="DB21:DG21" si="18">SUM(DB19:DB20)</f>
        <v>54995</v>
      </c>
      <c r="DC21" s="47">
        <f t="shared" si="18"/>
        <v>43074</v>
      </c>
      <c r="DD21" s="47">
        <f t="shared" si="18"/>
        <v>46691</v>
      </c>
      <c r="DE21" s="48">
        <f t="shared" si="18"/>
        <v>46750</v>
      </c>
      <c r="DF21" s="47">
        <f t="shared" si="18"/>
        <v>49236</v>
      </c>
      <c r="DG21" s="47">
        <f t="shared" si="18"/>
        <v>46220</v>
      </c>
      <c r="DH21" s="47">
        <f>SUM(DH19:DH20)</f>
        <v>50502</v>
      </c>
      <c r="DI21" s="48">
        <f>SUM(DI19:DI20)</f>
        <v>53177</v>
      </c>
      <c r="DJ21" s="47">
        <f>SUM(DJ19:DJ20)</f>
        <v>56593</v>
      </c>
      <c r="DK21" s="47">
        <f>SUM(DK19:DK20)</f>
        <v>51792</v>
      </c>
      <c r="DL21" s="47">
        <f>SUM(DL19:DL20)</f>
        <v>54782</v>
      </c>
      <c r="DM21" s="1209">
        <f t="shared" ref="DM21" si="19">SUM(DM19:DM20)</f>
        <v>60723</v>
      </c>
    </row>
    <row r="22" spans="1:127">
      <c r="A22" s="30" t="s">
        <v>112</v>
      </c>
      <c r="B22" s="31"/>
      <c r="C22" s="31"/>
      <c r="D22" s="31"/>
      <c r="E22" s="32"/>
      <c r="F22" s="31"/>
      <c r="G22" s="31"/>
      <c r="H22" s="31"/>
      <c r="I22" s="32"/>
      <c r="J22" s="31"/>
      <c r="K22" s="31"/>
      <c r="L22" s="31"/>
      <c r="M22" s="32"/>
      <c r="N22" s="31"/>
      <c r="O22" s="31"/>
      <c r="P22" s="31"/>
      <c r="Q22" s="32"/>
      <c r="R22" s="31"/>
      <c r="S22" s="31"/>
      <c r="T22" s="31"/>
      <c r="U22" s="32"/>
      <c r="V22" s="31"/>
      <c r="W22" s="31"/>
      <c r="X22" s="31"/>
      <c r="Y22" s="32"/>
      <c r="Z22" s="31"/>
      <c r="AA22" s="31"/>
      <c r="AB22" s="31"/>
      <c r="AC22" s="32"/>
      <c r="AD22" s="31"/>
      <c r="AE22" s="31"/>
      <c r="AF22" s="31"/>
      <c r="AG22" s="32"/>
      <c r="AH22" s="31"/>
      <c r="AI22" s="31"/>
      <c r="AJ22" s="31"/>
      <c r="AK22" s="32"/>
      <c r="AL22" s="31"/>
      <c r="AM22" s="31"/>
      <c r="AN22" s="31"/>
      <c r="AO22" s="32"/>
      <c r="AP22" s="31"/>
      <c r="AQ22" s="31"/>
      <c r="AR22" s="31"/>
      <c r="AS22" s="32"/>
      <c r="AT22" s="31"/>
      <c r="AU22" s="31"/>
      <c r="AV22" s="31"/>
      <c r="AW22" s="32"/>
      <c r="AX22" s="31"/>
      <c r="AY22" s="31"/>
      <c r="AZ22" s="31"/>
      <c r="BA22" s="32"/>
      <c r="BB22" s="31"/>
      <c r="BC22" s="31"/>
      <c r="BD22" s="31"/>
      <c r="BE22" s="32"/>
      <c r="BF22" s="31"/>
      <c r="BG22" s="31"/>
      <c r="BH22" s="31"/>
      <c r="BI22" s="32"/>
      <c r="BJ22" s="33">
        <v>7673</v>
      </c>
      <c r="BK22" s="33">
        <v>7574</v>
      </c>
      <c r="BL22" s="33">
        <v>7693</v>
      </c>
      <c r="BM22" s="34">
        <v>6950</v>
      </c>
      <c r="BN22" s="33">
        <v>7426</v>
      </c>
      <c r="BO22" s="33">
        <v>7623</v>
      </c>
      <c r="BP22" s="33">
        <v>7430</v>
      </c>
      <c r="BQ22" s="34">
        <v>7652</v>
      </c>
      <c r="BR22" s="33">
        <v>6834</v>
      </c>
      <c r="BS22" s="33">
        <v>6326</v>
      </c>
      <c r="BT22" s="33">
        <v>6392</v>
      </c>
      <c r="BU22" s="34">
        <v>1163</v>
      </c>
      <c r="BV22" s="33">
        <v>1184</v>
      </c>
      <c r="BW22" s="33">
        <v>20082</v>
      </c>
      <c r="BX22" s="33">
        <v>19939</v>
      </c>
      <c r="BY22" s="34">
        <v>19926</v>
      </c>
      <c r="BZ22" s="35">
        <v>19792</v>
      </c>
      <c r="CA22" s="35">
        <v>22052</v>
      </c>
      <c r="CB22" s="35">
        <v>23648</v>
      </c>
      <c r="CC22" s="36">
        <v>26997</v>
      </c>
      <c r="CD22" s="35">
        <v>27581</v>
      </c>
      <c r="CE22" s="35">
        <v>24494</v>
      </c>
      <c r="CF22" s="35">
        <v>23061</v>
      </c>
      <c r="CG22" s="36">
        <v>21008</v>
      </c>
      <c r="CH22" s="35">
        <v>20378</v>
      </c>
      <c r="CI22" s="35">
        <v>20892</v>
      </c>
      <c r="CJ22" s="35">
        <v>19522</v>
      </c>
      <c r="CK22" s="36">
        <v>19615</v>
      </c>
      <c r="CL22" s="35">
        <v>18949</v>
      </c>
      <c r="CM22" s="35">
        <v>16634</v>
      </c>
      <c r="CN22" s="35">
        <v>17307</v>
      </c>
      <c r="CO22" s="36">
        <v>17013</v>
      </c>
      <c r="CP22" s="35">
        <v>21001</v>
      </c>
      <c r="CQ22" s="35">
        <v>21079</v>
      </c>
      <c r="CR22" s="35">
        <v>20052</v>
      </c>
      <c r="CS22" s="36">
        <v>20150</v>
      </c>
      <c r="CT22" s="35">
        <v>23957</v>
      </c>
      <c r="CU22" s="35">
        <v>19596</v>
      </c>
      <c r="CV22" s="35">
        <v>19060</v>
      </c>
      <c r="CW22" s="36">
        <v>19997</v>
      </c>
      <c r="CX22" s="35">
        <v>19971</v>
      </c>
      <c r="CY22" s="35">
        <v>23739</v>
      </c>
      <c r="CZ22" s="35">
        <v>22427</v>
      </c>
      <c r="DA22" s="36">
        <v>22182</v>
      </c>
      <c r="DB22" s="35">
        <v>22580</v>
      </c>
      <c r="DC22" s="35">
        <v>25258</v>
      </c>
      <c r="DD22" s="35">
        <v>22372</v>
      </c>
      <c r="DE22" s="36">
        <v>21888</v>
      </c>
      <c r="DF22" s="35">
        <v>21663</v>
      </c>
      <c r="DG22" s="35">
        <v>18101</v>
      </c>
      <c r="DH22" s="35">
        <v>23306</v>
      </c>
      <c r="DI22" s="36">
        <v>23148</v>
      </c>
      <c r="DJ22" s="35">
        <v>23097</v>
      </c>
      <c r="DK22" s="35">
        <v>23315</v>
      </c>
      <c r="DL22" s="35">
        <v>23013</v>
      </c>
      <c r="DM22" s="1207">
        <v>23635</v>
      </c>
    </row>
    <row r="23" spans="1:127">
      <c r="A23" s="30" t="s">
        <v>60</v>
      </c>
      <c r="B23" s="31"/>
      <c r="C23" s="31"/>
      <c r="D23" s="31"/>
      <c r="E23" s="32"/>
      <c r="F23" s="31"/>
      <c r="G23" s="31"/>
      <c r="H23" s="31"/>
      <c r="I23" s="32"/>
      <c r="J23" s="31"/>
      <c r="K23" s="31"/>
      <c r="L23" s="31"/>
      <c r="M23" s="32"/>
      <c r="N23" s="31"/>
      <c r="O23" s="31"/>
      <c r="P23" s="31"/>
      <c r="Q23" s="32"/>
      <c r="R23" s="31"/>
      <c r="S23" s="31"/>
      <c r="T23" s="31"/>
      <c r="U23" s="32"/>
      <c r="V23" s="31"/>
      <c r="W23" s="31"/>
      <c r="X23" s="31"/>
      <c r="Y23" s="32"/>
      <c r="Z23" s="31"/>
      <c r="AA23" s="31"/>
      <c r="AB23" s="31"/>
      <c r="AC23" s="32"/>
      <c r="AD23" s="31"/>
      <c r="AE23" s="31"/>
      <c r="AF23" s="31"/>
      <c r="AG23" s="32"/>
      <c r="AH23" s="31"/>
      <c r="AI23" s="31"/>
      <c r="AJ23" s="31"/>
      <c r="AK23" s="32"/>
      <c r="AL23" s="31"/>
      <c r="AM23" s="31"/>
      <c r="AN23" s="31"/>
      <c r="AO23" s="32"/>
      <c r="AP23" s="31"/>
      <c r="AQ23" s="31"/>
      <c r="AR23" s="31"/>
      <c r="AS23" s="32"/>
      <c r="AT23" s="31"/>
      <c r="AU23" s="31"/>
      <c r="AV23" s="31"/>
      <c r="AW23" s="32"/>
      <c r="AX23" s="31"/>
      <c r="AY23" s="31"/>
      <c r="AZ23" s="31"/>
      <c r="BA23" s="32"/>
      <c r="BB23" s="31"/>
      <c r="BC23" s="31"/>
      <c r="BD23" s="31"/>
      <c r="BE23" s="32"/>
      <c r="BF23" s="31"/>
      <c r="BG23" s="31"/>
      <c r="BH23" s="31"/>
      <c r="BI23" s="32"/>
      <c r="BJ23" s="33">
        <v>2332</v>
      </c>
      <c r="BK23" s="33">
        <v>2263</v>
      </c>
      <c r="BL23" s="33">
        <v>2241</v>
      </c>
      <c r="BM23" s="34">
        <v>2079</v>
      </c>
      <c r="BN23" s="33">
        <v>2158</v>
      </c>
      <c r="BO23" s="33">
        <v>2281</v>
      </c>
      <c r="BP23" s="33">
        <v>2079</v>
      </c>
      <c r="BQ23" s="34">
        <v>1826</v>
      </c>
      <c r="BR23" s="33">
        <v>1813</v>
      </c>
      <c r="BS23" s="33">
        <v>1769</v>
      </c>
      <c r="BT23" s="33">
        <v>1771</v>
      </c>
      <c r="BU23" s="34">
        <v>1647</v>
      </c>
      <c r="BV23" s="33">
        <v>1708</v>
      </c>
      <c r="BW23" s="33">
        <v>1779</v>
      </c>
      <c r="BX23" s="33">
        <v>1770</v>
      </c>
      <c r="BY23" s="34">
        <v>1728</v>
      </c>
      <c r="BZ23" s="35">
        <v>1671</v>
      </c>
      <c r="CA23" s="35">
        <v>1676</v>
      </c>
      <c r="CB23" s="35">
        <v>1749</v>
      </c>
      <c r="CC23" s="36">
        <v>1922</v>
      </c>
      <c r="CD23" s="35">
        <v>1944</v>
      </c>
      <c r="CE23" s="35">
        <v>1885</v>
      </c>
      <c r="CF23" s="35">
        <v>1776</v>
      </c>
      <c r="CG23" s="36">
        <v>1768</v>
      </c>
      <c r="CH23" s="35">
        <v>1685</v>
      </c>
      <c r="CI23" s="35">
        <v>1665</v>
      </c>
      <c r="CJ23" s="35">
        <v>1630</v>
      </c>
      <c r="CK23" s="36">
        <v>1578</v>
      </c>
      <c r="CL23" s="35">
        <v>1548</v>
      </c>
      <c r="CM23" s="35">
        <v>1570</v>
      </c>
      <c r="CN23" s="35">
        <v>1609</v>
      </c>
      <c r="CO23" s="36">
        <v>1504</v>
      </c>
      <c r="CP23" s="35">
        <v>1857</v>
      </c>
      <c r="CQ23" s="35">
        <v>1865</v>
      </c>
      <c r="CR23" s="35">
        <v>1792</v>
      </c>
      <c r="CS23" s="36">
        <v>2149</v>
      </c>
      <c r="CT23" s="35">
        <v>2120</v>
      </c>
      <c r="CU23" s="35">
        <v>2150</v>
      </c>
      <c r="CV23" s="35">
        <v>2097</v>
      </c>
      <c r="CW23" s="36">
        <v>1414</v>
      </c>
      <c r="CX23" s="35">
        <v>1796</v>
      </c>
      <c r="CY23" s="35">
        <v>2066</v>
      </c>
      <c r="CZ23" s="35">
        <v>2173</v>
      </c>
      <c r="DA23" s="36">
        <v>2531</v>
      </c>
      <c r="DB23" s="35">
        <v>3219</v>
      </c>
      <c r="DC23" s="35">
        <v>2740</v>
      </c>
      <c r="DD23" s="35">
        <v>2542</v>
      </c>
      <c r="DE23" s="36">
        <v>2225</v>
      </c>
      <c r="DF23" s="35">
        <v>2404</v>
      </c>
      <c r="DG23" s="35">
        <v>2471</v>
      </c>
      <c r="DH23" s="35">
        <v>4622</v>
      </c>
      <c r="DI23" s="36">
        <v>3907</v>
      </c>
      <c r="DJ23" s="35">
        <v>4111</v>
      </c>
      <c r="DK23" s="35">
        <v>3332</v>
      </c>
      <c r="DL23" s="35">
        <v>3252</v>
      </c>
      <c r="DM23" s="1207">
        <v>3034</v>
      </c>
    </row>
    <row r="24" spans="1:127">
      <c r="A24" s="30" t="s">
        <v>30</v>
      </c>
      <c r="B24" s="31"/>
      <c r="C24" s="31"/>
      <c r="D24" s="31"/>
      <c r="E24" s="32"/>
      <c r="F24" s="31"/>
      <c r="G24" s="31"/>
      <c r="H24" s="31"/>
      <c r="I24" s="32"/>
      <c r="J24" s="31"/>
      <c r="K24" s="31"/>
      <c r="L24" s="31"/>
      <c r="M24" s="32"/>
      <c r="N24" s="31"/>
      <c r="O24" s="31"/>
      <c r="P24" s="31"/>
      <c r="Q24" s="32"/>
      <c r="R24" s="31"/>
      <c r="S24" s="31"/>
      <c r="T24" s="31"/>
      <c r="U24" s="32"/>
      <c r="V24" s="31"/>
      <c r="W24" s="31"/>
      <c r="X24" s="31"/>
      <c r="Y24" s="32"/>
      <c r="Z24" s="31"/>
      <c r="AA24" s="31"/>
      <c r="AB24" s="31"/>
      <c r="AC24" s="32"/>
      <c r="AD24" s="31"/>
      <c r="AE24" s="31"/>
      <c r="AF24" s="31"/>
      <c r="AG24" s="32"/>
      <c r="AH24" s="31"/>
      <c r="AI24" s="31"/>
      <c r="AJ24" s="31"/>
      <c r="AK24" s="32"/>
      <c r="AL24" s="31"/>
      <c r="AM24" s="31"/>
      <c r="AN24" s="31"/>
      <c r="AO24" s="32"/>
      <c r="AP24" s="31"/>
      <c r="AQ24" s="31"/>
      <c r="AR24" s="31"/>
      <c r="AS24" s="32"/>
      <c r="AT24" s="31"/>
      <c r="AU24" s="31"/>
      <c r="AV24" s="31"/>
      <c r="AW24" s="32"/>
      <c r="AX24" s="31"/>
      <c r="AY24" s="31"/>
      <c r="AZ24" s="31"/>
      <c r="BA24" s="32"/>
      <c r="BB24" s="31"/>
      <c r="BC24" s="31"/>
      <c r="BD24" s="31"/>
      <c r="BE24" s="32"/>
      <c r="BF24" s="31"/>
      <c r="BG24" s="31"/>
      <c r="BH24" s="31"/>
      <c r="BI24" s="32"/>
      <c r="BJ24" s="33">
        <v>382</v>
      </c>
      <c r="BK24" s="33">
        <v>346</v>
      </c>
      <c r="BL24" s="33">
        <v>291</v>
      </c>
      <c r="BM24" s="34">
        <v>250</v>
      </c>
      <c r="BN24" s="33">
        <v>369</v>
      </c>
      <c r="BO24" s="33">
        <v>626</v>
      </c>
      <c r="BP24" s="33">
        <v>640</v>
      </c>
      <c r="BQ24" s="34">
        <v>628</v>
      </c>
      <c r="BR24" s="33">
        <v>650</v>
      </c>
      <c r="BS24" s="33">
        <v>645</v>
      </c>
      <c r="BT24" s="33">
        <v>587</v>
      </c>
      <c r="BU24" s="34">
        <v>592</v>
      </c>
      <c r="BV24" s="33">
        <v>572</v>
      </c>
      <c r="BW24" s="33">
        <v>1083</v>
      </c>
      <c r="BX24" s="33">
        <v>768</v>
      </c>
      <c r="BY24" s="34">
        <v>568</v>
      </c>
      <c r="BZ24" s="35">
        <v>622</v>
      </c>
      <c r="CA24" s="35">
        <v>961</v>
      </c>
      <c r="CB24" s="35">
        <v>755</v>
      </c>
      <c r="CC24" s="36">
        <v>660</v>
      </c>
      <c r="CD24" s="35">
        <v>711</v>
      </c>
      <c r="CE24" s="35">
        <v>715</v>
      </c>
      <c r="CF24" s="35">
        <v>644</v>
      </c>
      <c r="CG24" s="36">
        <v>658</v>
      </c>
      <c r="CH24" s="35">
        <v>779</v>
      </c>
      <c r="CI24" s="35">
        <v>866</v>
      </c>
      <c r="CJ24" s="35">
        <v>920</v>
      </c>
      <c r="CK24" s="36">
        <v>1042</v>
      </c>
      <c r="CL24" s="35">
        <v>982</v>
      </c>
      <c r="CM24" s="35">
        <v>1043</v>
      </c>
      <c r="CN24" s="35">
        <v>846</v>
      </c>
      <c r="CO24" s="36">
        <v>1039</v>
      </c>
      <c r="CP24" s="35">
        <v>1066</v>
      </c>
      <c r="CQ24" s="35">
        <v>989</v>
      </c>
      <c r="CR24" s="35">
        <v>1000</v>
      </c>
      <c r="CS24" s="36">
        <v>1127</v>
      </c>
      <c r="CT24" s="35">
        <v>1091</v>
      </c>
      <c r="CU24" s="35">
        <v>1059</v>
      </c>
      <c r="CV24" s="35">
        <v>1096</v>
      </c>
      <c r="CW24" s="36">
        <v>1074</v>
      </c>
      <c r="CX24" s="35">
        <v>1310</v>
      </c>
      <c r="CY24" s="35">
        <v>1302</v>
      </c>
      <c r="CZ24" s="35">
        <v>1809</v>
      </c>
      <c r="DA24" s="36">
        <v>1958</v>
      </c>
      <c r="DB24" s="35">
        <v>2052</v>
      </c>
      <c r="DC24" s="35">
        <v>1764</v>
      </c>
      <c r="DD24" s="35">
        <v>1624</v>
      </c>
      <c r="DE24" s="36">
        <v>1595</v>
      </c>
      <c r="DF24" s="910">
        <v>1419</v>
      </c>
      <c r="DG24" s="910">
        <v>1569</v>
      </c>
      <c r="DH24" s="910">
        <v>1865</v>
      </c>
      <c r="DI24" s="36">
        <v>1589</v>
      </c>
      <c r="DJ24" s="910">
        <v>1648</v>
      </c>
      <c r="DK24" s="910">
        <v>1727</v>
      </c>
      <c r="DL24" s="910">
        <v>1696</v>
      </c>
      <c r="DM24" s="1212">
        <v>1720</v>
      </c>
    </row>
    <row r="25" spans="1:127" s="23" customFormat="1">
      <c r="A25" s="37" t="s">
        <v>101</v>
      </c>
      <c r="B25" s="38"/>
      <c r="C25" s="38"/>
      <c r="D25" s="38"/>
      <c r="E25" s="39"/>
      <c r="F25" s="38"/>
      <c r="G25" s="38"/>
      <c r="H25" s="38"/>
      <c r="I25" s="39"/>
      <c r="J25" s="38"/>
      <c r="K25" s="38"/>
      <c r="L25" s="38"/>
      <c r="M25" s="39"/>
      <c r="N25" s="38"/>
      <c r="O25" s="38"/>
      <c r="P25" s="38"/>
      <c r="Q25" s="39"/>
      <c r="R25" s="38"/>
      <c r="S25" s="38"/>
      <c r="T25" s="38"/>
      <c r="U25" s="39"/>
      <c r="V25" s="38"/>
      <c r="W25" s="38"/>
      <c r="X25" s="38"/>
      <c r="Y25" s="39"/>
      <c r="Z25" s="38"/>
      <c r="AA25" s="38"/>
      <c r="AB25" s="38"/>
      <c r="AC25" s="39"/>
      <c r="AD25" s="38"/>
      <c r="AE25" s="38"/>
      <c r="AF25" s="38"/>
      <c r="AG25" s="39"/>
      <c r="AH25" s="38"/>
      <c r="AI25" s="38"/>
      <c r="AJ25" s="38"/>
      <c r="AK25" s="39"/>
      <c r="AL25" s="38"/>
      <c r="AM25" s="38"/>
      <c r="AN25" s="38"/>
      <c r="AO25" s="39"/>
      <c r="AP25" s="38"/>
      <c r="AQ25" s="38"/>
      <c r="AR25" s="38"/>
      <c r="AS25" s="39"/>
      <c r="AT25" s="38"/>
      <c r="AU25" s="38"/>
      <c r="AV25" s="38"/>
      <c r="AW25" s="39"/>
      <c r="AX25" s="38"/>
      <c r="AY25" s="38"/>
      <c r="AZ25" s="38"/>
      <c r="BA25" s="39"/>
      <c r="BB25" s="38"/>
      <c r="BC25" s="38"/>
      <c r="BD25" s="38"/>
      <c r="BE25" s="39"/>
      <c r="BF25" s="38"/>
      <c r="BG25" s="38"/>
      <c r="BH25" s="38"/>
      <c r="BI25" s="39"/>
      <c r="BJ25" s="40">
        <v>2896</v>
      </c>
      <c r="BK25" s="40">
        <v>3009</v>
      </c>
      <c r="BL25" s="40">
        <v>2812</v>
      </c>
      <c r="BM25" s="41">
        <v>2917</v>
      </c>
      <c r="BN25" s="40">
        <v>3183</v>
      </c>
      <c r="BO25" s="40">
        <v>3479</v>
      </c>
      <c r="BP25" s="40">
        <v>3502</v>
      </c>
      <c r="BQ25" s="41">
        <v>3342</v>
      </c>
      <c r="BR25" s="40">
        <v>1079</v>
      </c>
      <c r="BS25" s="40">
        <v>932</v>
      </c>
      <c r="BT25" s="40">
        <v>811</v>
      </c>
      <c r="BU25" s="41">
        <v>648</v>
      </c>
      <c r="BV25" s="40">
        <v>421</v>
      </c>
      <c r="BW25" s="40">
        <v>914</v>
      </c>
      <c r="BX25" s="40">
        <v>939</v>
      </c>
      <c r="BY25" s="41">
        <v>823</v>
      </c>
      <c r="BZ25" s="42">
        <v>719</v>
      </c>
      <c r="CA25" s="42">
        <v>806</v>
      </c>
      <c r="CB25" s="42">
        <v>101</v>
      </c>
      <c r="CC25" s="43">
        <v>155</v>
      </c>
      <c r="CD25" s="42">
        <v>144</v>
      </c>
      <c r="CE25" s="42">
        <v>522</v>
      </c>
      <c r="CF25" s="42">
        <v>103</v>
      </c>
      <c r="CG25" s="43">
        <v>589</v>
      </c>
      <c r="CH25" s="42">
        <v>109</v>
      </c>
      <c r="CI25" s="42">
        <v>235</v>
      </c>
      <c r="CJ25" s="42">
        <v>871</v>
      </c>
      <c r="CK25" s="43">
        <v>1167</v>
      </c>
      <c r="CL25" s="42">
        <v>1306</v>
      </c>
      <c r="CM25" s="42">
        <v>758</v>
      </c>
      <c r="CN25" s="42">
        <v>979</v>
      </c>
      <c r="CO25" s="43">
        <v>1390</v>
      </c>
      <c r="CP25" s="42">
        <v>1189</v>
      </c>
      <c r="CQ25" s="42">
        <v>1367</v>
      </c>
      <c r="CR25" s="42">
        <v>1888</v>
      </c>
      <c r="CS25" s="43">
        <v>1678</v>
      </c>
      <c r="CT25" s="42">
        <v>2220</v>
      </c>
      <c r="CU25" s="42">
        <v>1824</v>
      </c>
      <c r="CV25" s="42">
        <v>1684</v>
      </c>
      <c r="CW25" s="43">
        <v>1027</v>
      </c>
      <c r="CX25" s="42">
        <v>1912</v>
      </c>
      <c r="CY25" s="42">
        <v>1536</v>
      </c>
      <c r="CZ25" s="42">
        <v>1507</v>
      </c>
      <c r="DA25" s="43">
        <v>1127</v>
      </c>
      <c r="DB25" s="42">
        <v>1357</v>
      </c>
      <c r="DC25" s="42">
        <v>1490</v>
      </c>
      <c r="DD25" s="42">
        <v>1292</v>
      </c>
      <c r="DE25" s="43">
        <v>1497</v>
      </c>
      <c r="DF25" s="911">
        <v>1366</v>
      </c>
      <c r="DG25" s="911">
        <v>1121</v>
      </c>
      <c r="DH25" s="911">
        <v>1235</v>
      </c>
      <c r="DI25" s="43">
        <v>1028</v>
      </c>
      <c r="DJ25" s="911">
        <v>445</v>
      </c>
      <c r="DK25" s="911">
        <v>617</v>
      </c>
      <c r="DL25" s="911">
        <v>680</v>
      </c>
      <c r="DM25" s="1213">
        <v>455</v>
      </c>
    </row>
    <row r="26" spans="1:127" s="23" customFormat="1">
      <c r="A26" s="44" t="s">
        <v>61</v>
      </c>
      <c r="B26" s="31"/>
      <c r="C26" s="31"/>
      <c r="D26" s="31"/>
      <c r="E26" s="32"/>
      <c r="F26" s="31"/>
      <c r="G26" s="31"/>
      <c r="H26" s="31"/>
      <c r="I26" s="32"/>
      <c r="J26" s="31"/>
      <c r="K26" s="31"/>
      <c r="L26" s="31"/>
      <c r="M26" s="32"/>
      <c r="N26" s="31"/>
      <c r="O26" s="31"/>
      <c r="P26" s="31"/>
      <c r="Q26" s="32"/>
      <c r="R26" s="31"/>
      <c r="S26" s="31"/>
      <c r="T26" s="31"/>
      <c r="U26" s="32"/>
      <c r="V26" s="31"/>
      <c r="W26" s="31"/>
      <c r="X26" s="31"/>
      <c r="Y26" s="32"/>
      <c r="Z26" s="31"/>
      <c r="AA26" s="31"/>
      <c r="AB26" s="31"/>
      <c r="AC26" s="32"/>
      <c r="AD26" s="31"/>
      <c r="AE26" s="31"/>
      <c r="AF26" s="31"/>
      <c r="AG26" s="32"/>
      <c r="AH26" s="31"/>
      <c r="AI26" s="31"/>
      <c r="AJ26" s="31"/>
      <c r="AK26" s="32"/>
      <c r="AL26" s="31"/>
      <c r="AM26" s="31"/>
      <c r="AN26" s="31"/>
      <c r="AO26" s="32"/>
      <c r="AP26" s="31"/>
      <c r="AQ26" s="31"/>
      <c r="AR26" s="31"/>
      <c r="AS26" s="32"/>
      <c r="AT26" s="31"/>
      <c r="AU26" s="31"/>
      <c r="AV26" s="31"/>
      <c r="AW26" s="32"/>
      <c r="AX26" s="31"/>
      <c r="AY26" s="31"/>
      <c r="AZ26" s="31"/>
      <c r="BA26" s="32"/>
      <c r="BB26" s="31"/>
      <c r="BC26" s="31"/>
      <c r="BD26" s="31"/>
      <c r="BE26" s="32"/>
      <c r="BF26" s="31"/>
      <c r="BG26" s="31"/>
      <c r="BH26" s="31"/>
      <c r="BI26" s="32"/>
      <c r="BJ26" s="45">
        <v>13283</v>
      </c>
      <c r="BK26" s="45">
        <v>13192</v>
      </c>
      <c r="BL26" s="45">
        <v>13037</v>
      </c>
      <c r="BM26" s="46">
        <v>12196</v>
      </c>
      <c r="BN26" s="45">
        <v>13136</v>
      </c>
      <c r="BO26" s="45">
        <v>14009</v>
      </c>
      <c r="BP26" s="45">
        <v>13651</v>
      </c>
      <c r="BQ26" s="46">
        <v>13448</v>
      </c>
      <c r="BR26" s="45">
        <v>10376</v>
      </c>
      <c r="BS26" s="45">
        <v>9672</v>
      </c>
      <c r="BT26" s="45">
        <v>9561</v>
      </c>
      <c r="BU26" s="46">
        <v>4050</v>
      </c>
      <c r="BV26" s="45">
        <v>3885</v>
      </c>
      <c r="BW26" s="45">
        <v>23858</v>
      </c>
      <c r="BX26" s="45">
        <v>23416</v>
      </c>
      <c r="BY26" s="46">
        <v>23045</v>
      </c>
      <c r="BZ26" s="47">
        <f t="shared" ref="BZ26:CO26" si="20">SUM(BZ22:BZ25)</f>
        <v>22804</v>
      </c>
      <c r="CA26" s="47">
        <f t="shared" si="20"/>
        <v>25495</v>
      </c>
      <c r="CB26" s="47">
        <f t="shared" si="20"/>
        <v>26253</v>
      </c>
      <c r="CC26" s="48">
        <f t="shared" si="20"/>
        <v>29734</v>
      </c>
      <c r="CD26" s="47">
        <f t="shared" si="20"/>
        <v>30380</v>
      </c>
      <c r="CE26" s="47">
        <f t="shared" si="20"/>
        <v>27616</v>
      </c>
      <c r="CF26" s="47">
        <f t="shared" si="20"/>
        <v>25584</v>
      </c>
      <c r="CG26" s="48">
        <f t="shared" si="20"/>
        <v>24023</v>
      </c>
      <c r="CH26" s="47">
        <f t="shared" si="20"/>
        <v>22951</v>
      </c>
      <c r="CI26" s="47">
        <f t="shared" si="20"/>
        <v>23658</v>
      </c>
      <c r="CJ26" s="47">
        <f t="shared" si="20"/>
        <v>22943</v>
      </c>
      <c r="CK26" s="48">
        <f t="shared" si="20"/>
        <v>23402</v>
      </c>
      <c r="CL26" s="47">
        <f t="shared" si="20"/>
        <v>22785</v>
      </c>
      <c r="CM26" s="47">
        <f t="shared" si="20"/>
        <v>20005</v>
      </c>
      <c r="CN26" s="47">
        <f t="shared" si="20"/>
        <v>20741</v>
      </c>
      <c r="CO26" s="48">
        <f t="shared" si="20"/>
        <v>20946</v>
      </c>
      <c r="CP26" s="47">
        <f t="shared" ref="CP26:CU26" si="21">SUM(CP22:CP25)</f>
        <v>25113</v>
      </c>
      <c r="CQ26" s="47">
        <f t="shared" si="21"/>
        <v>25300</v>
      </c>
      <c r="CR26" s="47">
        <f t="shared" si="21"/>
        <v>24732</v>
      </c>
      <c r="CS26" s="48">
        <f t="shared" si="21"/>
        <v>25104</v>
      </c>
      <c r="CT26" s="47">
        <f t="shared" si="21"/>
        <v>29388</v>
      </c>
      <c r="CU26" s="47">
        <f t="shared" si="21"/>
        <v>24629</v>
      </c>
      <c r="CV26" s="47">
        <f t="shared" ref="CV26:DA26" si="22">SUM(CV22:CV25)</f>
        <v>23937</v>
      </c>
      <c r="CW26" s="48">
        <f t="shared" si="22"/>
        <v>23512</v>
      </c>
      <c r="CX26" s="47">
        <f t="shared" si="22"/>
        <v>24989</v>
      </c>
      <c r="CY26" s="47">
        <f t="shared" si="22"/>
        <v>28643</v>
      </c>
      <c r="CZ26" s="47">
        <f t="shared" si="22"/>
        <v>27916</v>
      </c>
      <c r="DA26" s="48">
        <f t="shared" si="22"/>
        <v>27798</v>
      </c>
      <c r="DB26" s="47">
        <f t="shared" ref="DB26:DG26" si="23">SUM(DB22:DB25)</f>
        <v>29208</v>
      </c>
      <c r="DC26" s="47">
        <f t="shared" si="23"/>
        <v>31252</v>
      </c>
      <c r="DD26" s="47">
        <f t="shared" si="23"/>
        <v>27830</v>
      </c>
      <c r="DE26" s="48">
        <f t="shared" si="23"/>
        <v>27205</v>
      </c>
      <c r="DF26" s="47">
        <f t="shared" si="23"/>
        <v>26852</v>
      </c>
      <c r="DG26" s="47">
        <f t="shared" si="23"/>
        <v>23262</v>
      </c>
      <c r="DH26" s="47">
        <f>SUM(DH22:DH25)</f>
        <v>31028</v>
      </c>
      <c r="DI26" s="48">
        <f>SUM(DI22:DI25)</f>
        <v>29672</v>
      </c>
      <c r="DJ26" s="47">
        <f>SUM(DJ22:DJ25)</f>
        <v>29301</v>
      </c>
      <c r="DK26" s="47">
        <f>SUM(DK22:DK25)</f>
        <v>28991</v>
      </c>
      <c r="DL26" s="47">
        <f>SUM(DL22:DL25)</f>
        <v>28641</v>
      </c>
      <c r="DM26" s="1209">
        <f t="shared" ref="DM26" si="24">SUM(DM22:DM25)</f>
        <v>28844</v>
      </c>
    </row>
    <row r="27" spans="1:127" s="23" customFormat="1">
      <c r="A27" s="30" t="s">
        <v>112</v>
      </c>
      <c r="B27" s="31"/>
      <c r="C27" s="31"/>
      <c r="D27" s="31"/>
      <c r="E27" s="32"/>
      <c r="F27" s="31"/>
      <c r="G27" s="31"/>
      <c r="H27" s="31"/>
      <c r="I27" s="32"/>
      <c r="J27" s="31"/>
      <c r="K27" s="31"/>
      <c r="L27" s="31"/>
      <c r="M27" s="32"/>
      <c r="N27" s="31"/>
      <c r="O27" s="31"/>
      <c r="P27" s="31"/>
      <c r="Q27" s="32"/>
      <c r="R27" s="31"/>
      <c r="S27" s="31"/>
      <c r="T27" s="31"/>
      <c r="U27" s="32"/>
      <c r="V27" s="31"/>
      <c r="W27" s="31"/>
      <c r="X27" s="31"/>
      <c r="Y27" s="32"/>
      <c r="Z27" s="31"/>
      <c r="AA27" s="31"/>
      <c r="AB27" s="31"/>
      <c r="AC27" s="32"/>
      <c r="AD27" s="31"/>
      <c r="AE27" s="31"/>
      <c r="AF27" s="31"/>
      <c r="AG27" s="32"/>
      <c r="AH27" s="31"/>
      <c r="AI27" s="31"/>
      <c r="AJ27" s="31"/>
      <c r="AK27" s="32"/>
      <c r="AL27" s="31"/>
      <c r="AM27" s="31"/>
      <c r="AN27" s="31"/>
      <c r="AO27" s="32"/>
      <c r="AP27" s="31"/>
      <c r="AQ27" s="31"/>
      <c r="AR27" s="31"/>
      <c r="AS27" s="32"/>
      <c r="AT27" s="31"/>
      <c r="AU27" s="31"/>
      <c r="AV27" s="31"/>
      <c r="AW27" s="32"/>
      <c r="AX27" s="31"/>
      <c r="AY27" s="31"/>
      <c r="AZ27" s="31"/>
      <c r="BA27" s="32"/>
      <c r="BB27" s="31"/>
      <c r="BC27" s="31"/>
      <c r="BD27" s="31"/>
      <c r="BE27" s="32"/>
      <c r="BF27" s="31"/>
      <c r="BG27" s="31"/>
      <c r="BH27" s="31"/>
      <c r="BI27" s="32"/>
      <c r="BJ27" s="33">
        <v>3107</v>
      </c>
      <c r="BK27" s="33">
        <v>3145</v>
      </c>
      <c r="BL27" s="33">
        <v>1846</v>
      </c>
      <c r="BM27" s="34">
        <v>712</v>
      </c>
      <c r="BN27" s="33">
        <v>947</v>
      </c>
      <c r="BO27" s="33">
        <v>2580</v>
      </c>
      <c r="BP27" s="33">
        <v>1794</v>
      </c>
      <c r="BQ27" s="34">
        <v>1867</v>
      </c>
      <c r="BR27" s="33">
        <v>1502</v>
      </c>
      <c r="BS27" s="33">
        <v>2856</v>
      </c>
      <c r="BT27" s="33">
        <v>3034</v>
      </c>
      <c r="BU27" s="34">
        <v>5977</v>
      </c>
      <c r="BV27" s="33">
        <v>1672</v>
      </c>
      <c r="BW27" s="33">
        <v>4766</v>
      </c>
      <c r="BX27" s="33">
        <v>3694</v>
      </c>
      <c r="BY27" s="34">
        <v>2743</v>
      </c>
      <c r="BZ27" s="35">
        <v>2309</v>
      </c>
      <c r="CA27" s="35">
        <v>3309</v>
      </c>
      <c r="CB27" s="35">
        <v>2297</v>
      </c>
      <c r="CC27" s="36">
        <v>1485</v>
      </c>
      <c r="CD27" s="35">
        <v>1294</v>
      </c>
      <c r="CE27" s="35">
        <v>3045</v>
      </c>
      <c r="CF27" s="35">
        <v>2661</v>
      </c>
      <c r="CG27" s="36">
        <v>2959</v>
      </c>
      <c r="CH27" s="35">
        <v>2549</v>
      </c>
      <c r="CI27" s="35">
        <v>608</v>
      </c>
      <c r="CJ27" s="35">
        <v>761</v>
      </c>
      <c r="CK27" s="36">
        <v>499</v>
      </c>
      <c r="CL27" s="35">
        <v>506</v>
      </c>
      <c r="CM27" s="35">
        <v>3351</v>
      </c>
      <c r="CN27" s="35">
        <v>3621</v>
      </c>
      <c r="CO27" s="36">
        <v>3422</v>
      </c>
      <c r="CP27" s="35">
        <v>3548</v>
      </c>
      <c r="CQ27" s="35">
        <v>767</v>
      </c>
      <c r="CR27" s="35">
        <v>1050</v>
      </c>
      <c r="CS27" s="36">
        <v>902</v>
      </c>
      <c r="CT27" s="35">
        <v>973</v>
      </c>
      <c r="CU27" s="35">
        <v>6654</v>
      </c>
      <c r="CV27" s="35">
        <v>6367</v>
      </c>
      <c r="CW27" s="36">
        <v>5595</v>
      </c>
      <c r="CX27" s="35">
        <v>5696</v>
      </c>
      <c r="CY27" s="35">
        <v>1988</v>
      </c>
      <c r="CZ27" s="35">
        <v>3235</v>
      </c>
      <c r="DA27" s="36">
        <v>2284</v>
      </c>
      <c r="DB27" s="35">
        <v>1080</v>
      </c>
      <c r="DC27" s="35">
        <v>945</v>
      </c>
      <c r="DD27" s="35">
        <v>1020</v>
      </c>
      <c r="DE27" s="36">
        <v>1101</v>
      </c>
      <c r="DF27" s="35">
        <v>1577</v>
      </c>
      <c r="DG27" s="35">
        <v>5811</v>
      </c>
      <c r="DH27" s="35">
        <v>1548</v>
      </c>
      <c r="DI27" s="36">
        <v>1574</v>
      </c>
      <c r="DJ27" s="35">
        <v>1961</v>
      </c>
      <c r="DK27" s="35">
        <v>1869</v>
      </c>
      <c r="DL27" s="35">
        <v>1602</v>
      </c>
      <c r="DM27" s="1207">
        <v>1513</v>
      </c>
    </row>
    <row r="28" spans="1:127" s="23" customFormat="1">
      <c r="A28" s="30" t="s">
        <v>99</v>
      </c>
      <c r="B28" s="31"/>
      <c r="C28" s="31"/>
      <c r="D28" s="31"/>
      <c r="E28" s="32"/>
      <c r="F28" s="31"/>
      <c r="G28" s="31"/>
      <c r="H28" s="31"/>
      <c r="I28" s="32"/>
      <c r="J28" s="31"/>
      <c r="K28" s="31"/>
      <c r="L28" s="31"/>
      <c r="M28" s="32"/>
      <c r="N28" s="31"/>
      <c r="O28" s="31"/>
      <c r="P28" s="31"/>
      <c r="Q28" s="32"/>
      <c r="R28" s="31"/>
      <c r="S28" s="31"/>
      <c r="T28" s="31"/>
      <c r="U28" s="32"/>
      <c r="V28" s="31"/>
      <c r="W28" s="31"/>
      <c r="X28" s="31"/>
      <c r="Y28" s="32"/>
      <c r="Z28" s="31"/>
      <c r="AA28" s="31"/>
      <c r="AB28" s="31"/>
      <c r="AC28" s="32"/>
      <c r="AD28" s="31"/>
      <c r="AE28" s="31"/>
      <c r="AF28" s="31"/>
      <c r="AG28" s="32"/>
      <c r="AH28" s="31"/>
      <c r="AI28" s="31"/>
      <c r="AJ28" s="31"/>
      <c r="AK28" s="32"/>
      <c r="AL28" s="31"/>
      <c r="AM28" s="31"/>
      <c r="AN28" s="31"/>
      <c r="AO28" s="32"/>
      <c r="AP28" s="31"/>
      <c r="AQ28" s="31"/>
      <c r="AR28" s="31"/>
      <c r="AS28" s="32"/>
      <c r="AT28" s="31"/>
      <c r="AU28" s="31"/>
      <c r="AV28" s="31"/>
      <c r="AW28" s="32"/>
      <c r="AX28" s="31"/>
      <c r="AY28" s="31"/>
      <c r="AZ28" s="31"/>
      <c r="BA28" s="32"/>
      <c r="BB28" s="31"/>
      <c r="BC28" s="31"/>
      <c r="BD28" s="31"/>
      <c r="BE28" s="32"/>
      <c r="BF28" s="31"/>
      <c r="BG28" s="31"/>
      <c r="BH28" s="31"/>
      <c r="BI28" s="32"/>
      <c r="BJ28" s="33">
        <v>8116</v>
      </c>
      <c r="BK28" s="33">
        <v>9113</v>
      </c>
      <c r="BL28" s="33">
        <v>9910</v>
      </c>
      <c r="BM28" s="34">
        <v>10222</v>
      </c>
      <c r="BN28" s="33">
        <v>10619</v>
      </c>
      <c r="BO28" s="33">
        <v>12855</v>
      </c>
      <c r="BP28" s="33">
        <v>13336</v>
      </c>
      <c r="BQ28" s="34">
        <v>13209</v>
      </c>
      <c r="BR28" s="33">
        <v>11031</v>
      </c>
      <c r="BS28" s="33">
        <v>11211</v>
      </c>
      <c r="BT28" s="33">
        <v>11406</v>
      </c>
      <c r="BU28" s="34">
        <v>11804</v>
      </c>
      <c r="BV28" s="33">
        <v>12652</v>
      </c>
      <c r="BW28" s="33">
        <v>14498</v>
      </c>
      <c r="BX28" s="33">
        <v>15115</v>
      </c>
      <c r="BY28" s="34">
        <v>15303</v>
      </c>
      <c r="BZ28" s="35">
        <v>17041</v>
      </c>
      <c r="CA28" s="35">
        <v>16572</v>
      </c>
      <c r="CB28" s="35">
        <v>17345</v>
      </c>
      <c r="CC28" s="36">
        <v>19033</v>
      </c>
      <c r="CD28" s="35">
        <v>18786</v>
      </c>
      <c r="CE28" s="35">
        <v>14880</v>
      </c>
      <c r="CF28" s="35">
        <v>13997</v>
      </c>
      <c r="CG28" s="36">
        <v>13936</v>
      </c>
      <c r="CH28" s="35">
        <v>15298</v>
      </c>
      <c r="CI28" s="35">
        <v>17359</v>
      </c>
      <c r="CJ28" s="35">
        <v>16355</v>
      </c>
      <c r="CK28" s="36">
        <v>17125</v>
      </c>
      <c r="CL28" s="35">
        <v>17655</v>
      </c>
      <c r="CM28" s="35">
        <v>18810</v>
      </c>
      <c r="CN28" s="35">
        <v>19917</v>
      </c>
      <c r="CO28" s="36">
        <v>20696</v>
      </c>
      <c r="CP28" s="35">
        <v>20583</v>
      </c>
      <c r="CQ28" s="35">
        <v>21378</v>
      </c>
      <c r="CR28" s="35">
        <v>20338</v>
      </c>
      <c r="CS28" s="36">
        <v>19412</v>
      </c>
      <c r="CT28" s="35">
        <v>18821</v>
      </c>
      <c r="CU28" s="35">
        <v>19833</v>
      </c>
      <c r="CV28" s="35">
        <v>18649</v>
      </c>
      <c r="CW28" s="36">
        <v>17925</v>
      </c>
      <c r="CX28" s="35">
        <v>19551</v>
      </c>
      <c r="CY28" s="35">
        <v>20630</v>
      </c>
      <c r="CZ28" s="35">
        <v>21812</v>
      </c>
      <c r="DA28" s="36">
        <v>22953</v>
      </c>
      <c r="DB28" s="35">
        <v>24285</v>
      </c>
      <c r="DC28" s="35">
        <v>27954</v>
      </c>
      <c r="DD28" s="35">
        <v>27842</v>
      </c>
      <c r="DE28" s="36">
        <v>26481</v>
      </c>
      <c r="DF28" s="35">
        <v>27068</v>
      </c>
      <c r="DG28" s="35">
        <v>29873</v>
      </c>
      <c r="DH28" s="35">
        <v>31093</v>
      </c>
      <c r="DI28" s="36">
        <v>28519</v>
      </c>
      <c r="DJ28" s="35">
        <v>30503</v>
      </c>
      <c r="DK28" s="35">
        <v>33616</v>
      </c>
      <c r="DL28" s="35">
        <v>33697</v>
      </c>
      <c r="DM28" s="1207">
        <v>32576</v>
      </c>
    </row>
    <row r="29" spans="1:127" s="23" customFormat="1">
      <c r="A29" s="30" t="s">
        <v>31</v>
      </c>
      <c r="B29" s="31"/>
      <c r="C29" s="31"/>
      <c r="D29" s="31"/>
      <c r="E29" s="32"/>
      <c r="F29" s="31"/>
      <c r="G29" s="31"/>
      <c r="H29" s="31"/>
      <c r="I29" s="32"/>
      <c r="J29" s="31"/>
      <c r="K29" s="31"/>
      <c r="L29" s="31"/>
      <c r="M29" s="32"/>
      <c r="N29" s="31"/>
      <c r="O29" s="31"/>
      <c r="P29" s="31"/>
      <c r="Q29" s="32"/>
      <c r="R29" s="31"/>
      <c r="S29" s="31"/>
      <c r="T29" s="31"/>
      <c r="U29" s="32"/>
      <c r="V29" s="31"/>
      <c r="W29" s="31"/>
      <c r="X29" s="31"/>
      <c r="Y29" s="32"/>
      <c r="Z29" s="31"/>
      <c r="AA29" s="31"/>
      <c r="AB29" s="31"/>
      <c r="AC29" s="32"/>
      <c r="AD29" s="31"/>
      <c r="AE29" s="31"/>
      <c r="AF29" s="31"/>
      <c r="AG29" s="32"/>
      <c r="AH29" s="31"/>
      <c r="AI29" s="31"/>
      <c r="AJ29" s="31"/>
      <c r="AK29" s="32"/>
      <c r="AL29" s="31"/>
      <c r="AM29" s="31"/>
      <c r="AN29" s="31"/>
      <c r="AO29" s="32"/>
      <c r="AP29" s="31"/>
      <c r="AQ29" s="31"/>
      <c r="AR29" s="31"/>
      <c r="AS29" s="32"/>
      <c r="AT29" s="31"/>
      <c r="AU29" s="31"/>
      <c r="AV29" s="31"/>
      <c r="AW29" s="32"/>
      <c r="AX29" s="31"/>
      <c r="AY29" s="31"/>
      <c r="AZ29" s="31"/>
      <c r="BA29" s="32"/>
      <c r="BB29" s="31"/>
      <c r="BC29" s="31"/>
      <c r="BD29" s="31"/>
      <c r="BE29" s="32"/>
      <c r="BF29" s="31"/>
      <c r="BG29" s="31"/>
      <c r="BH29" s="31"/>
      <c r="BI29" s="32"/>
      <c r="BJ29" s="33">
        <v>767</v>
      </c>
      <c r="BK29" s="33">
        <v>794</v>
      </c>
      <c r="BL29" s="33">
        <v>789</v>
      </c>
      <c r="BM29" s="34">
        <v>734</v>
      </c>
      <c r="BN29" s="33">
        <v>695</v>
      </c>
      <c r="BO29" s="33">
        <v>537</v>
      </c>
      <c r="BP29" s="33">
        <v>563</v>
      </c>
      <c r="BQ29" s="34">
        <v>623</v>
      </c>
      <c r="BR29" s="33">
        <v>632</v>
      </c>
      <c r="BS29" s="33">
        <v>615</v>
      </c>
      <c r="BT29" s="33">
        <v>643</v>
      </c>
      <c r="BU29" s="34">
        <v>716</v>
      </c>
      <c r="BV29" s="33">
        <v>736</v>
      </c>
      <c r="BW29" s="33">
        <v>822</v>
      </c>
      <c r="BX29" s="33">
        <v>895</v>
      </c>
      <c r="BY29" s="34">
        <v>928</v>
      </c>
      <c r="BZ29" s="35">
        <v>901</v>
      </c>
      <c r="CA29" s="35">
        <v>994</v>
      </c>
      <c r="CB29" s="35">
        <v>1124</v>
      </c>
      <c r="CC29" s="36">
        <v>1374</v>
      </c>
      <c r="CD29" s="35">
        <v>1351</v>
      </c>
      <c r="CE29" s="35">
        <v>1358</v>
      </c>
      <c r="CF29" s="35">
        <v>1245</v>
      </c>
      <c r="CG29" s="36">
        <v>1285</v>
      </c>
      <c r="CH29" s="35">
        <v>1243</v>
      </c>
      <c r="CI29" s="35">
        <v>1259</v>
      </c>
      <c r="CJ29" s="35">
        <v>1245</v>
      </c>
      <c r="CK29" s="36">
        <v>1275</v>
      </c>
      <c r="CL29" s="35">
        <v>1282</v>
      </c>
      <c r="CM29" s="35">
        <v>1287</v>
      </c>
      <c r="CN29" s="35">
        <v>1172</v>
      </c>
      <c r="CO29" s="36">
        <v>1206</v>
      </c>
      <c r="CP29" s="35">
        <v>1257</v>
      </c>
      <c r="CQ29" s="35">
        <v>1253</v>
      </c>
      <c r="CR29" s="35">
        <v>1180</v>
      </c>
      <c r="CS29" s="36">
        <v>1191</v>
      </c>
      <c r="CT29" s="35">
        <v>1155</v>
      </c>
      <c r="CU29" s="35">
        <v>1129</v>
      </c>
      <c r="CV29" s="35">
        <v>1154</v>
      </c>
      <c r="CW29" s="36">
        <v>1065</v>
      </c>
      <c r="CX29" s="35">
        <v>1210</v>
      </c>
      <c r="CY29" s="35">
        <v>1269</v>
      </c>
      <c r="CZ29" s="35">
        <v>1322</v>
      </c>
      <c r="DA29" s="36">
        <v>1493</v>
      </c>
      <c r="DB29" s="35">
        <v>1551</v>
      </c>
      <c r="DC29" s="35">
        <v>1557</v>
      </c>
      <c r="DD29" s="35">
        <v>1592</v>
      </c>
      <c r="DE29" s="36">
        <v>1473</v>
      </c>
      <c r="DF29" s="35">
        <v>1453</v>
      </c>
      <c r="DG29" s="35">
        <v>1609</v>
      </c>
      <c r="DH29" s="35">
        <v>1796</v>
      </c>
      <c r="DI29" s="36">
        <v>2139</v>
      </c>
      <c r="DJ29" s="35">
        <v>2085</v>
      </c>
      <c r="DK29" s="35">
        <v>1903</v>
      </c>
      <c r="DL29" s="35">
        <v>1932</v>
      </c>
      <c r="DM29" s="1207">
        <v>2026</v>
      </c>
    </row>
    <row r="30" spans="1:127" s="23" customFormat="1" ht="15" customHeight="1">
      <c r="A30" s="37" t="s">
        <v>63</v>
      </c>
      <c r="B30" s="38"/>
      <c r="C30" s="38"/>
      <c r="D30" s="38"/>
      <c r="E30" s="39"/>
      <c r="F30" s="38"/>
      <c r="G30" s="38"/>
      <c r="H30" s="38"/>
      <c r="I30" s="39"/>
      <c r="J30" s="38"/>
      <c r="K30" s="38"/>
      <c r="L30" s="38"/>
      <c r="M30" s="39"/>
      <c r="N30" s="38"/>
      <c r="O30" s="38"/>
      <c r="P30" s="38"/>
      <c r="Q30" s="39"/>
      <c r="R30" s="38"/>
      <c r="S30" s="38"/>
      <c r="T30" s="38"/>
      <c r="U30" s="39"/>
      <c r="V30" s="38"/>
      <c r="W30" s="38"/>
      <c r="X30" s="38"/>
      <c r="Y30" s="39"/>
      <c r="Z30" s="38"/>
      <c r="AA30" s="38"/>
      <c r="AB30" s="38"/>
      <c r="AC30" s="39"/>
      <c r="AD30" s="38"/>
      <c r="AE30" s="38"/>
      <c r="AF30" s="38"/>
      <c r="AG30" s="39"/>
      <c r="AH30" s="38"/>
      <c r="AI30" s="38"/>
      <c r="AJ30" s="38"/>
      <c r="AK30" s="39"/>
      <c r="AL30" s="38"/>
      <c r="AM30" s="38"/>
      <c r="AN30" s="38"/>
      <c r="AO30" s="39"/>
      <c r="AP30" s="38"/>
      <c r="AQ30" s="38"/>
      <c r="AR30" s="38"/>
      <c r="AS30" s="39"/>
      <c r="AT30" s="38"/>
      <c r="AU30" s="38"/>
      <c r="AV30" s="38"/>
      <c r="AW30" s="39"/>
      <c r="AX30" s="38"/>
      <c r="AY30" s="38"/>
      <c r="AZ30" s="38"/>
      <c r="BA30" s="39"/>
      <c r="BB30" s="38"/>
      <c r="BC30" s="38"/>
      <c r="BD30" s="38"/>
      <c r="BE30" s="39"/>
      <c r="BF30" s="38"/>
      <c r="BG30" s="38"/>
      <c r="BH30" s="38"/>
      <c r="BI30" s="39"/>
      <c r="BJ30" s="40">
        <v>2371</v>
      </c>
      <c r="BK30" s="40">
        <v>2612</v>
      </c>
      <c r="BL30" s="40">
        <v>2522</v>
      </c>
      <c r="BM30" s="41">
        <v>1703</v>
      </c>
      <c r="BN30" s="40"/>
      <c r="BO30" s="40"/>
      <c r="BP30" s="40"/>
      <c r="BQ30" s="41"/>
      <c r="BR30" s="40">
        <v>6389</v>
      </c>
      <c r="BS30" s="40">
        <v>7284</v>
      </c>
      <c r="BT30" s="40">
        <v>7406</v>
      </c>
      <c r="BU30" s="41"/>
      <c r="BV30" s="40"/>
      <c r="BW30" s="40"/>
      <c r="BX30" s="40"/>
      <c r="BY30" s="41"/>
      <c r="BZ30" s="42"/>
      <c r="CA30" s="42"/>
      <c r="CB30" s="42"/>
      <c r="CC30" s="43"/>
      <c r="CD30" s="42"/>
      <c r="CE30" s="42"/>
      <c r="CF30" s="42"/>
      <c r="CG30" s="43"/>
      <c r="CH30" s="42"/>
      <c r="CI30" s="42"/>
      <c r="CJ30" s="42"/>
      <c r="CK30" s="43"/>
      <c r="CL30" s="42"/>
      <c r="CM30" s="42"/>
      <c r="CN30" s="42"/>
      <c r="CO30" s="43"/>
      <c r="CP30" s="42"/>
      <c r="CQ30" s="42"/>
      <c r="CR30" s="42"/>
      <c r="CS30" s="43"/>
      <c r="CT30" s="42"/>
      <c r="CU30" s="42"/>
      <c r="CV30" s="42"/>
      <c r="CW30" s="43"/>
      <c r="CX30" s="42"/>
      <c r="CY30" s="42"/>
      <c r="CZ30" s="42"/>
      <c r="DA30" s="43"/>
      <c r="DB30" s="42"/>
      <c r="DC30" s="42"/>
      <c r="DD30" s="42"/>
      <c r="DE30" s="43"/>
      <c r="DF30" s="42"/>
      <c r="DG30" s="42"/>
      <c r="DH30" s="42"/>
      <c r="DI30" s="43">
        <v>811</v>
      </c>
      <c r="DJ30" s="42">
        <v>975</v>
      </c>
      <c r="DK30" s="42">
        <v>878</v>
      </c>
      <c r="DL30" s="42">
        <v>893</v>
      </c>
      <c r="DM30" s="1208">
        <v>56</v>
      </c>
      <c r="DN30" s="8"/>
      <c r="DO30" s="8"/>
      <c r="DP30" s="8"/>
      <c r="DQ30" s="8"/>
      <c r="DR30" s="8"/>
      <c r="DS30" s="8"/>
      <c r="DT30" s="8"/>
      <c r="DU30" s="8"/>
      <c r="DV30" s="86"/>
      <c r="DW30" s="8"/>
    </row>
    <row r="31" spans="1:127" s="136" customFormat="1" ht="13.5" customHeight="1">
      <c r="A31" s="49" t="s">
        <v>62</v>
      </c>
      <c r="B31" s="50"/>
      <c r="C31" s="50"/>
      <c r="D31" s="50"/>
      <c r="E31" s="51"/>
      <c r="F31" s="50"/>
      <c r="G31" s="50"/>
      <c r="H31" s="50"/>
      <c r="I31" s="51"/>
      <c r="J31" s="50"/>
      <c r="K31" s="50"/>
      <c r="L31" s="50"/>
      <c r="M31" s="51"/>
      <c r="N31" s="50"/>
      <c r="O31" s="50"/>
      <c r="P31" s="50"/>
      <c r="Q31" s="51"/>
      <c r="R31" s="50"/>
      <c r="S31" s="50"/>
      <c r="T31" s="50"/>
      <c r="U31" s="51"/>
      <c r="V31" s="50"/>
      <c r="W31" s="50"/>
      <c r="X31" s="50"/>
      <c r="Y31" s="51"/>
      <c r="Z31" s="50"/>
      <c r="AA31" s="50"/>
      <c r="AB31" s="50"/>
      <c r="AC31" s="51"/>
      <c r="AD31" s="50"/>
      <c r="AE31" s="50"/>
      <c r="AF31" s="50"/>
      <c r="AG31" s="51"/>
      <c r="AH31" s="50"/>
      <c r="AI31" s="50"/>
      <c r="AJ31" s="50"/>
      <c r="AK31" s="51"/>
      <c r="AL31" s="50"/>
      <c r="AM31" s="50"/>
      <c r="AN31" s="50"/>
      <c r="AO31" s="51"/>
      <c r="AP31" s="50"/>
      <c r="AQ31" s="50"/>
      <c r="AR31" s="50"/>
      <c r="AS31" s="51"/>
      <c r="AT31" s="50"/>
      <c r="AU31" s="50"/>
      <c r="AV31" s="50"/>
      <c r="AW31" s="51"/>
      <c r="AX31" s="50"/>
      <c r="AY31" s="50"/>
      <c r="AZ31" s="50"/>
      <c r="BA31" s="51"/>
      <c r="BB31" s="50"/>
      <c r="BC31" s="50"/>
      <c r="BD31" s="50"/>
      <c r="BE31" s="51"/>
      <c r="BF31" s="50"/>
      <c r="BG31" s="50"/>
      <c r="BH31" s="50"/>
      <c r="BI31" s="51"/>
      <c r="BJ31" s="52">
        <v>14361</v>
      </c>
      <c r="BK31" s="52">
        <v>15664</v>
      </c>
      <c r="BL31" s="52">
        <v>15067</v>
      </c>
      <c r="BM31" s="53">
        <v>13371</v>
      </c>
      <c r="BN31" s="52">
        <v>12261</v>
      </c>
      <c r="BO31" s="52">
        <v>15972</v>
      </c>
      <c r="BP31" s="52">
        <v>15693</v>
      </c>
      <c r="BQ31" s="53">
        <v>15699</v>
      </c>
      <c r="BR31" s="52">
        <v>19554</v>
      </c>
      <c r="BS31" s="52">
        <v>21966</v>
      </c>
      <c r="BT31" s="52">
        <v>22489</v>
      </c>
      <c r="BU31" s="53">
        <v>18497</v>
      </c>
      <c r="BV31" s="52">
        <v>15060</v>
      </c>
      <c r="BW31" s="52">
        <v>20086</v>
      </c>
      <c r="BX31" s="52">
        <v>19704</v>
      </c>
      <c r="BY31" s="53">
        <v>18974</v>
      </c>
      <c r="BZ31" s="54">
        <f t="shared" ref="BZ31:CG31" si="25">SUM(BZ27:BZ30)</f>
        <v>20251</v>
      </c>
      <c r="CA31" s="54">
        <f t="shared" si="25"/>
        <v>20875</v>
      </c>
      <c r="CB31" s="54">
        <f t="shared" si="25"/>
        <v>20766</v>
      </c>
      <c r="CC31" s="55">
        <f t="shared" si="25"/>
        <v>21892</v>
      </c>
      <c r="CD31" s="54">
        <f t="shared" si="25"/>
        <v>21431</v>
      </c>
      <c r="CE31" s="54">
        <f t="shared" si="25"/>
        <v>19283</v>
      </c>
      <c r="CF31" s="54">
        <f t="shared" si="25"/>
        <v>17903</v>
      </c>
      <c r="CG31" s="55">
        <f t="shared" si="25"/>
        <v>18180</v>
      </c>
      <c r="CH31" s="54">
        <f t="shared" ref="CH31:CO31" si="26">SUM(CH27:CH30)</f>
        <v>19090</v>
      </c>
      <c r="CI31" s="54">
        <f t="shared" si="26"/>
        <v>19226</v>
      </c>
      <c r="CJ31" s="54">
        <f t="shared" si="26"/>
        <v>18361</v>
      </c>
      <c r="CK31" s="55">
        <f t="shared" si="26"/>
        <v>18899</v>
      </c>
      <c r="CL31" s="54">
        <f t="shared" si="26"/>
        <v>19443</v>
      </c>
      <c r="CM31" s="54">
        <f t="shared" si="26"/>
        <v>23448</v>
      </c>
      <c r="CN31" s="54">
        <f t="shared" si="26"/>
        <v>24710</v>
      </c>
      <c r="CO31" s="55">
        <f t="shared" si="26"/>
        <v>25324</v>
      </c>
      <c r="CP31" s="54">
        <f t="shared" ref="CP31:CU31" si="27">SUM(CP27:CP30)</f>
        <v>25388</v>
      </c>
      <c r="CQ31" s="54">
        <f t="shared" si="27"/>
        <v>23398</v>
      </c>
      <c r="CR31" s="54">
        <f t="shared" si="27"/>
        <v>22568</v>
      </c>
      <c r="CS31" s="55">
        <f t="shared" si="27"/>
        <v>21505</v>
      </c>
      <c r="CT31" s="54">
        <f t="shared" si="27"/>
        <v>20949</v>
      </c>
      <c r="CU31" s="54">
        <f t="shared" si="27"/>
        <v>27616</v>
      </c>
      <c r="CV31" s="54">
        <f t="shared" ref="CV31:DA31" si="28">SUM(CV27:CV30)</f>
        <v>26170</v>
      </c>
      <c r="CW31" s="55">
        <f t="shared" si="28"/>
        <v>24585</v>
      </c>
      <c r="CX31" s="54">
        <f t="shared" si="28"/>
        <v>26457</v>
      </c>
      <c r="CY31" s="54">
        <f t="shared" si="28"/>
        <v>23887</v>
      </c>
      <c r="CZ31" s="54">
        <f t="shared" si="28"/>
        <v>26369</v>
      </c>
      <c r="DA31" s="55">
        <f t="shared" si="28"/>
        <v>26730</v>
      </c>
      <c r="DB31" s="54">
        <f t="shared" ref="DB31:DG31" si="29">SUM(DB27:DB30)</f>
        <v>26916</v>
      </c>
      <c r="DC31" s="54">
        <f t="shared" si="29"/>
        <v>30456</v>
      </c>
      <c r="DD31" s="54">
        <f t="shared" si="29"/>
        <v>30454</v>
      </c>
      <c r="DE31" s="55">
        <f t="shared" si="29"/>
        <v>29055</v>
      </c>
      <c r="DF31" s="54">
        <f t="shared" si="29"/>
        <v>30098</v>
      </c>
      <c r="DG31" s="54">
        <f t="shared" si="29"/>
        <v>37293</v>
      </c>
      <c r="DH31" s="54">
        <f>SUM(DH27:DH30)</f>
        <v>34437</v>
      </c>
      <c r="DI31" s="55">
        <f>SUM(DI27:DI30)</f>
        <v>33043</v>
      </c>
      <c r="DJ31" s="54">
        <f>SUM(DJ27:DJ30)</f>
        <v>35524</v>
      </c>
      <c r="DK31" s="54">
        <f>SUM(DK27:DK30)</f>
        <v>38266</v>
      </c>
      <c r="DL31" s="54">
        <f>SUM(DL27:DL30)</f>
        <v>38124</v>
      </c>
      <c r="DM31" s="1210">
        <f t="shared" ref="DM31" si="30">SUM(DM27:DM30)</f>
        <v>36171</v>
      </c>
    </row>
    <row r="32" spans="1:127">
      <c r="A32" s="44" t="s">
        <v>64</v>
      </c>
      <c r="B32" s="31"/>
      <c r="C32" s="31"/>
      <c r="D32" s="31"/>
      <c r="E32" s="32"/>
      <c r="F32" s="31"/>
      <c r="G32" s="31"/>
      <c r="H32" s="31"/>
      <c r="I32" s="32"/>
      <c r="J32" s="31"/>
      <c r="K32" s="31"/>
      <c r="L32" s="31"/>
      <c r="M32" s="32"/>
      <c r="N32" s="31"/>
      <c r="O32" s="31"/>
      <c r="P32" s="31"/>
      <c r="Q32" s="32"/>
      <c r="R32" s="31"/>
      <c r="S32" s="31"/>
      <c r="T32" s="31"/>
      <c r="U32" s="32"/>
      <c r="V32" s="31"/>
      <c r="W32" s="31"/>
      <c r="X32" s="31"/>
      <c r="Y32" s="32"/>
      <c r="Z32" s="31"/>
      <c r="AA32" s="31"/>
      <c r="AB32" s="31"/>
      <c r="AC32" s="32"/>
      <c r="AD32" s="31"/>
      <c r="AE32" s="31"/>
      <c r="AF32" s="31"/>
      <c r="AG32" s="32"/>
      <c r="AH32" s="31"/>
      <c r="AI32" s="31"/>
      <c r="AJ32" s="31"/>
      <c r="AK32" s="32"/>
      <c r="AL32" s="31"/>
      <c r="AM32" s="31"/>
      <c r="AN32" s="31"/>
      <c r="AO32" s="32"/>
      <c r="AP32" s="31"/>
      <c r="AQ32" s="31"/>
      <c r="AR32" s="31"/>
      <c r="AS32" s="32"/>
      <c r="AT32" s="31"/>
      <c r="AU32" s="31"/>
      <c r="AV32" s="31"/>
      <c r="AW32" s="32"/>
      <c r="AX32" s="31"/>
      <c r="AY32" s="31"/>
      <c r="AZ32" s="31"/>
      <c r="BA32" s="32"/>
      <c r="BB32" s="31"/>
      <c r="BC32" s="31"/>
      <c r="BD32" s="31"/>
      <c r="BE32" s="32"/>
      <c r="BF32" s="31"/>
      <c r="BG32" s="31"/>
      <c r="BH32" s="31"/>
      <c r="BI32" s="32"/>
      <c r="BJ32" s="45">
        <v>49410</v>
      </c>
      <c r="BK32" s="45">
        <v>49943</v>
      </c>
      <c r="BL32" s="45">
        <v>50317</v>
      </c>
      <c r="BM32" s="46">
        <v>48168</v>
      </c>
      <c r="BN32" s="45">
        <v>50224</v>
      </c>
      <c r="BO32" s="45">
        <v>51601</v>
      </c>
      <c r="BP32" s="45">
        <v>52599</v>
      </c>
      <c r="BQ32" s="46">
        <v>54955</v>
      </c>
      <c r="BR32" s="45">
        <v>57285</v>
      </c>
      <c r="BS32" s="45">
        <v>57938</v>
      </c>
      <c r="BT32" s="45">
        <v>60499</v>
      </c>
      <c r="BU32" s="46">
        <v>55255</v>
      </c>
      <c r="BV32" s="45">
        <v>54675</v>
      </c>
      <c r="BW32" s="45">
        <v>55595</v>
      </c>
      <c r="BX32" s="45">
        <v>56174</v>
      </c>
      <c r="BY32" s="46">
        <v>56659</v>
      </c>
      <c r="BZ32" s="47">
        <f t="shared" ref="BZ32:CO32" si="31">+BZ21+BZ26+BZ31</f>
        <v>59236</v>
      </c>
      <c r="CA32" s="47">
        <f t="shared" si="31"/>
        <v>61578</v>
      </c>
      <c r="CB32" s="47">
        <f t="shared" si="31"/>
        <v>65778</v>
      </c>
      <c r="CC32" s="48">
        <f t="shared" si="31"/>
        <v>75394</v>
      </c>
      <c r="CD32" s="47">
        <f t="shared" si="31"/>
        <v>77540</v>
      </c>
      <c r="CE32" s="47">
        <f t="shared" si="31"/>
        <v>70248</v>
      </c>
      <c r="CF32" s="47">
        <f t="shared" si="31"/>
        <v>66891</v>
      </c>
      <c r="CG32" s="48">
        <f t="shared" si="31"/>
        <v>67874</v>
      </c>
      <c r="CH32" s="47">
        <f t="shared" si="31"/>
        <v>68425</v>
      </c>
      <c r="CI32" s="47">
        <f t="shared" si="31"/>
        <v>68299</v>
      </c>
      <c r="CJ32" s="47">
        <f t="shared" si="31"/>
        <v>67428</v>
      </c>
      <c r="CK32" s="48">
        <f t="shared" si="31"/>
        <v>71622</v>
      </c>
      <c r="CL32" s="47">
        <f t="shared" si="31"/>
        <v>71958</v>
      </c>
      <c r="CM32" s="47">
        <f t="shared" si="31"/>
        <v>65740</v>
      </c>
      <c r="CN32" s="47">
        <f t="shared" si="31"/>
        <v>71976</v>
      </c>
      <c r="CO32" s="48">
        <f t="shared" si="31"/>
        <v>75109</v>
      </c>
      <c r="CP32" s="47">
        <f t="shared" ref="CP32:CU32" si="32">+CP21+CP26+CP31</f>
        <v>81716</v>
      </c>
      <c r="CQ32" s="47">
        <f t="shared" si="32"/>
        <v>77524</v>
      </c>
      <c r="CR32" s="47">
        <f t="shared" si="32"/>
        <v>78098</v>
      </c>
      <c r="CS32" s="48">
        <f t="shared" si="32"/>
        <v>80794</v>
      </c>
      <c r="CT32" s="47">
        <f t="shared" si="32"/>
        <v>86494</v>
      </c>
      <c r="CU32" s="47">
        <f t="shared" si="32"/>
        <v>86276</v>
      </c>
      <c r="CV32" s="47">
        <f t="shared" ref="CV32:DA32" si="33">+CV21+CV26+CV31</f>
        <v>86173</v>
      </c>
      <c r="CW32" s="48">
        <f t="shared" si="33"/>
        <v>87891</v>
      </c>
      <c r="CX32" s="47">
        <f t="shared" si="33"/>
        <v>93673</v>
      </c>
      <c r="CY32" s="47">
        <f t="shared" si="33"/>
        <v>92750</v>
      </c>
      <c r="CZ32" s="47">
        <f t="shared" si="33"/>
        <v>98962</v>
      </c>
      <c r="DA32" s="48">
        <f t="shared" si="33"/>
        <v>105281</v>
      </c>
      <c r="DB32" s="47">
        <f t="shared" ref="DB32:DG32" si="34">+DB21+DB26+DB31</f>
        <v>111119</v>
      </c>
      <c r="DC32" s="47">
        <f t="shared" si="34"/>
        <v>104782</v>
      </c>
      <c r="DD32" s="47">
        <f t="shared" si="34"/>
        <v>104975</v>
      </c>
      <c r="DE32" s="48">
        <f t="shared" si="34"/>
        <v>103010</v>
      </c>
      <c r="DF32" s="47">
        <f t="shared" si="34"/>
        <v>106186</v>
      </c>
      <c r="DG32" s="47">
        <f t="shared" si="34"/>
        <v>106775</v>
      </c>
      <c r="DH32" s="47">
        <f>+DH21+DH26+DH31</f>
        <v>115967</v>
      </c>
      <c r="DI32" s="48">
        <f>+DI21+DI26+DI31</f>
        <v>115892</v>
      </c>
      <c r="DJ32" s="47">
        <f>+DJ21+DJ26+DJ31</f>
        <v>121418</v>
      </c>
      <c r="DK32" s="47">
        <f>+DK21+DK26+DK31</f>
        <v>119049</v>
      </c>
      <c r="DL32" s="47">
        <f>+DL21+DL26+DL31</f>
        <v>121547</v>
      </c>
      <c r="DM32" s="1209">
        <f t="shared" ref="DM32" si="35">+DM21+DM26+DM31</f>
        <v>125738</v>
      </c>
    </row>
    <row r="33" spans="1:120">
      <c r="A33" s="364"/>
      <c r="B33" s="31"/>
      <c r="C33" s="31"/>
      <c r="D33" s="31"/>
      <c r="E33" s="32"/>
      <c r="F33" s="31"/>
      <c r="G33" s="31"/>
      <c r="H33" s="31"/>
      <c r="I33" s="32"/>
      <c r="J33" s="31"/>
      <c r="K33" s="31"/>
      <c r="L33" s="31"/>
      <c r="M33" s="32"/>
      <c r="N33" s="31"/>
      <c r="O33" s="31"/>
      <c r="P33" s="31"/>
      <c r="Q33" s="32"/>
      <c r="R33" s="31"/>
      <c r="S33" s="31"/>
      <c r="T33" s="31"/>
      <c r="U33" s="32"/>
      <c r="V33" s="31"/>
      <c r="W33" s="31"/>
      <c r="X33" s="31"/>
      <c r="Y33" s="32"/>
      <c r="Z33" s="31"/>
      <c r="AA33" s="31"/>
      <c r="AB33" s="31"/>
      <c r="AC33" s="32"/>
      <c r="AD33" s="31"/>
      <c r="AE33" s="31"/>
      <c r="AF33" s="31"/>
      <c r="AG33" s="32"/>
      <c r="AH33" s="31"/>
      <c r="AI33" s="31"/>
      <c r="AJ33" s="31"/>
      <c r="AK33" s="32"/>
      <c r="AL33" s="31"/>
      <c r="AM33" s="31"/>
      <c r="AN33" s="31"/>
      <c r="AO33" s="32"/>
      <c r="AP33" s="31"/>
      <c r="AQ33" s="31"/>
      <c r="AR33" s="31"/>
      <c r="AS33" s="32"/>
      <c r="AT33" s="31"/>
      <c r="AU33" s="31"/>
      <c r="AV33" s="31"/>
      <c r="AW33" s="32"/>
      <c r="AX33" s="31"/>
      <c r="AY33" s="31"/>
      <c r="AZ33" s="31"/>
      <c r="BA33" s="32"/>
      <c r="BB33" s="31"/>
      <c r="BC33" s="31"/>
      <c r="BD33" s="31"/>
      <c r="BE33" s="32"/>
      <c r="BF33" s="31"/>
      <c r="BG33" s="31"/>
      <c r="BH33" s="31"/>
      <c r="BI33" s="32"/>
      <c r="BJ33" s="56"/>
      <c r="BK33" s="56"/>
      <c r="BL33" s="56"/>
      <c r="BM33" s="57"/>
      <c r="BN33" s="56"/>
      <c r="BO33" s="56"/>
      <c r="BP33" s="56"/>
      <c r="BQ33" s="57"/>
      <c r="BR33" s="56"/>
      <c r="BS33" s="56"/>
      <c r="BT33" s="56"/>
      <c r="BU33" s="57"/>
      <c r="BV33" s="56"/>
      <c r="BW33" s="56"/>
      <c r="BX33" s="56"/>
      <c r="BY33" s="57"/>
      <c r="BZ33" s="58"/>
      <c r="CA33" s="58"/>
      <c r="CB33" s="58"/>
      <c r="CC33" s="59"/>
      <c r="CD33" s="58"/>
      <c r="CE33" s="58"/>
      <c r="CF33" s="58"/>
      <c r="CG33" s="59"/>
      <c r="CH33" s="58"/>
      <c r="CI33" s="58"/>
      <c r="CJ33" s="58"/>
      <c r="CK33" s="59"/>
      <c r="CL33" s="58"/>
      <c r="CM33" s="58"/>
      <c r="CN33" s="58"/>
      <c r="CO33" s="59"/>
      <c r="CP33" s="58"/>
      <c r="CQ33" s="58"/>
      <c r="CR33" s="58"/>
      <c r="CS33" s="59"/>
      <c r="CT33" s="58"/>
      <c r="CU33" s="58"/>
      <c r="CV33" s="58"/>
      <c r="CW33" s="59"/>
      <c r="CX33" s="58"/>
      <c r="CY33" s="58"/>
      <c r="CZ33" s="58"/>
      <c r="DA33" s="59"/>
      <c r="DB33" s="58"/>
      <c r="DC33" s="58"/>
      <c r="DD33" s="58"/>
      <c r="DE33" s="59"/>
      <c r="DF33" s="58"/>
      <c r="DG33" s="58"/>
      <c r="DH33" s="58"/>
      <c r="DI33" s="59"/>
      <c r="DJ33" s="58"/>
      <c r="DK33" s="58"/>
      <c r="DL33" s="58"/>
      <c r="DM33" s="1214"/>
    </row>
    <row r="34" spans="1:120">
      <c r="A34" s="364"/>
      <c r="B34" s="31"/>
      <c r="C34" s="31"/>
      <c r="D34" s="31"/>
      <c r="E34" s="32"/>
      <c r="F34" s="31"/>
      <c r="G34" s="31"/>
      <c r="H34" s="31"/>
      <c r="I34" s="32"/>
      <c r="J34" s="31"/>
      <c r="K34" s="31"/>
      <c r="L34" s="31"/>
      <c r="M34" s="32"/>
      <c r="N34" s="31"/>
      <c r="O34" s="31"/>
      <c r="P34" s="31"/>
      <c r="Q34" s="32"/>
      <c r="R34" s="31"/>
      <c r="S34" s="31"/>
      <c r="T34" s="31"/>
      <c r="U34" s="32"/>
      <c r="V34" s="31"/>
      <c r="W34" s="31"/>
      <c r="X34" s="31"/>
      <c r="Y34" s="32"/>
      <c r="Z34" s="31"/>
      <c r="AA34" s="31"/>
      <c r="AB34" s="31"/>
      <c r="AC34" s="32"/>
      <c r="AD34" s="31"/>
      <c r="AE34" s="31"/>
      <c r="AF34" s="31"/>
      <c r="AG34" s="32"/>
      <c r="AH34" s="31"/>
      <c r="AI34" s="31"/>
      <c r="AJ34" s="31"/>
      <c r="AK34" s="32"/>
      <c r="AL34" s="31"/>
      <c r="AM34" s="31"/>
      <c r="AN34" s="31"/>
      <c r="AO34" s="32"/>
      <c r="AP34" s="31"/>
      <c r="AQ34" s="31"/>
      <c r="AR34" s="31"/>
      <c r="AS34" s="32"/>
      <c r="AT34" s="31"/>
      <c r="AU34" s="31"/>
      <c r="AV34" s="31"/>
      <c r="AW34" s="32"/>
      <c r="AX34" s="31"/>
      <c r="AY34" s="31"/>
      <c r="AZ34" s="31"/>
      <c r="BA34" s="32"/>
      <c r="BB34" s="31"/>
      <c r="BC34" s="31"/>
      <c r="BD34" s="31"/>
      <c r="BE34" s="32"/>
      <c r="BF34" s="31"/>
      <c r="BG34" s="31"/>
      <c r="BH34" s="31"/>
      <c r="BI34" s="32"/>
      <c r="BJ34" s="56"/>
      <c r="BK34" s="56"/>
      <c r="BL34" s="56"/>
      <c r="BM34" s="57"/>
      <c r="BN34" s="56"/>
      <c r="BO34" s="56"/>
      <c r="BP34" s="56"/>
      <c r="BQ34" s="57"/>
      <c r="BR34" s="56"/>
      <c r="BS34" s="56"/>
      <c r="BT34" s="56"/>
      <c r="BU34" s="57"/>
      <c r="BV34" s="56"/>
      <c r="BW34" s="56"/>
      <c r="BX34" s="56"/>
      <c r="BY34" s="57"/>
      <c r="BZ34" s="58"/>
      <c r="CA34" s="58"/>
      <c r="CB34" s="58"/>
      <c r="CC34" s="59"/>
      <c r="CD34" s="58"/>
      <c r="CE34" s="58"/>
      <c r="CF34" s="58"/>
      <c r="CG34" s="59"/>
      <c r="CH34" s="58"/>
      <c r="CI34" s="58"/>
      <c r="CJ34" s="58"/>
      <c r="CK34" s="59"/>
      <c r="CL34" s="58"/>
      <c r="CM34" s="58"/>
      <c r="CN34" s="58"/>
      <c r="CO34" s="59"/>
      <c r="CP34" s="58"/>
      <c r="CQ34" s="58"/>
      <c r="CR34" s="58"/>
      <c r="CS34" s="59"/>
      <c r="CT34" s="58"/>
      <c r="CU34" s="58"/>
      <c r="CV34" s="58"/>
      <c r="CW34" s="59"/>
      <c r="CX34" s="58"/>
      <c r="CY34" s="58"/>
      <c r="CZ34" s="58"/>
      <c r="DA34" s="59"/>
      <c r="DB34" s="58"/>
      <c r="DC34" s="58"/>
      <c r="DD34" s="58"/>
      <c r="DE34" s="59"/>
      <c r="DF34" s="58"/>
      <c r="DG34" s="58"/>
      <c r="DH34" s="58"/>
      <c r="DI34" s="59"/>
      <c r="DJ34" s="58"/>
      <c r="DK34" s="58"/>
      <c r="DL34" s="58"/>
      <c r="DM34" s="1214"/>
    </row>
    <row r="35" spans="1:120">
      <c r="A35" s="44" t="s">
        <v>303</v>
      </c>
      <c r="B35" s="31"/>
      <c r="C35" s="31"/>
      <c r="D35" s="31"/>
      <c r="E35" s="32"/>
      <c r="F35" s="31"/>
      <c r="G35" s="31"/>
      <c r="H35" s="31"/>
      <c r="I35" s="32"/>
      <c r="J35" s="31"/>
      <c r="K35" s="31"/>
      <c r="L35" s="31"/>
      <c r="M35" s="32"/>
      <c r="N35" s="31"/>
      <c r="O35" s="31"/>
      <c r="P35" s="31"/>
      <c r="Q35" s="32"/>
      <c r="R35" s="31"/>
      <c r="S35" s="31"/>
      <c r="T35" s="31"/>
      <c r="U35" s="32"/>
      <c r="V35" s="31"/>
      <c r="W35" s="31"/>
      <c r="X35" s="31"/>
      <c r="Y35" s="32"/>
      <c r="Z35" s="31"/>
      <c r="AA35" s="31"/>
      <c r="AB35" s="31"/>
      <c r="AC35" s="32"/>
      <c r="AD35" s="31"/>
      <c r="AE35" s="31"/>
      <c r="AF35" s="31"/>
      <c r="AG35" s="32"/>
      <c r="AH35" s="31"/>
      <c r="AI35" s="31"/>
      <c r="AJ35" s="31"/>
      <c r="AK35" s="32"/>
      <c r="AL35" s="31"/>
      <c r="AM35" s="31"/>
      <c r="AN35" s="31"/>
      <c r="AO35" s="32"/>
      <c r="AP35" s="31"/>
      <c r="AQ35" s="31"/>
      <c r="AR35" s="31"/>
      <c r="AS35" s="32"/>
      <c r="AT35" s="31"/>
      <c r="AU35" s="31"/>
      <c r="AV35" s="31"/>
      <c r="AW35" s="32"/>
      <c r="AX35" s="31"/>
      <c r="AY35" s="31"/>
      <c r="AZ35" s="31"/>
      <c r="BA35" s="32"/>
      <c r="BB35" s="31"/>
      <c r="BC35" s="31"/>
      <c r="BD35" s="31"/>
      <c r="BE35" s="32"/>
      <c r="BF35" s="31"/>
      <c r="BG35" s="31"/>
      <c r="BH35" s="31"/>
      <c r="BI35" s="32"/>
      <c r="BJ35" s="56"/>
      <c r="BK35" s="56"/>
      <c r="BL35" s="56"/>
      <c r="BM35" s="57"/>
      <c r="BN35" s="56"/>
      <c r="BO35" s="56"/>
      <c r="BP35" s="56"/>
      <c r="BQ35" s="57"/>
      <c r="BR35" s="56"/>
      <c r="BS35" s="56"/>
      <c r="BT35" s="56"/>
      <c r="BU35" s="57"/>
      <c r="BV35" s="56"/>
      <c r="BW35" s="56"/>
      <c r="BX35" s="56"/>
      <c r="BY35" s="57"/>
      <c r="BZ35" s="58"/>
      <c r="CA35" s="58"/>
      <c r="CB35" s="58"/>
      <c r="CC35" s="59"/>
      <c r="CD35" s="58"/>
      <c r="CE35" s="58"/>
      <c r="CF35" s="58"/>
      <c r="CG35" s="59"/>
      <c r="CH35" s="58"/>
      <c r="CI35" s="58"/>
      <c r="CJ35" s="58"/>
      <c r="CK35" s="59"/>
      <c r="CL35" s="58"/>
      <c r="CM35" s="58"/>
      <c r="CN35" s="58"/>
      <c r="CO35" s="59"/>
      <c r="CP35" s="58"/>
      <c r="CQ35" s="58"/>
      <c r="CR35" s="58"/>
      <c r="CS35" s="59"/>
      <c r="CT35" s="58"/>
      <c r="CU35" s="58"/>
      <c r="CV35" s="58"/>
      <c r="CW35" s="59"/>
      <c r="CX35" s="58"/>
      <c r="CY35" s="58"/>
      <c r="CZ35" s="58"/>
      <c r="DA35" s="59"/>
      <c r="DB35" s="58"/>
      <c r="DC35" s="58"/>
      <c r="DD35" s="58"/>
      <c r="DE35" s="59"/>
      <c r="DF35" s="58"/>
      <c r="DG35" s="58"/>
      <c r="DH35" s="58"/>
      <c r="DI35" s="59"/>
      <c r="DJ35" s="58"/>
      <c r="DK35" s="58"/>
      <c r="DL35" s="58"/>
      <c r="DM35" s="1214"/>
    </row>
    <row r="36" spans="1:120">
      <c r="A36" s="30" t="s">
        <v>301</v>
      </c>
      <c r="B36" s="31"/>
      <c r="C36" s="31"/>
      <c r="D36" s="31"/>
      <c r="E36" s="32"/>
      <c r="F36" s="31"/>
      <c r="G36" s="31"/>
      <c r="H36" s="31"/>
      <c r="I36" s="32"/>
      <c r="J36" s="31"/>
      <c r="K36" s="31"/>
      <c r="L36" s="31"/>
      <c r="M36" s="32"/>
      <c r="N36" s="31"/>
      <c r="O36" s="31"/>
      <c r="P36" s="31"/>
      <c r="Q36" s="32"/>
      <c r="R36" s="31"/>
      <c r="S36" s="31"/>
      <c r="T36" s="31"/>
      <c r="U36" s="32"/>
      <c r="V36" s="31"/>
      <c r="W36" s="31"/>
      <c r="X36" s="31"/>
      <c r="Y36" s="32"/>
      <c r="Z36" s="31"/>
      <c r="AA36" s="31"/>
      <c r="AB36" s="31"/>
      <c r="AC36" s="32"/>
      <c r="AD36" s="31"/>
      <c r="AE36" s="31"/>
      <c r="AF36" s="31"/>
      <c r="AG36" s="32"/>
      <c r="AH36" s="31"/>
      <c r="AI36" s="31"/>
      <c r="AJ36" s="31"/>
      <c r="AK36" s="32"/>
      <c r="AL36" s="31"/>
      <c r="AM36" s="31"/>
      <c r="AN36" s="31"/>
      <c r="AO36" s="32"/>
      <c r="AP36" s="31"/>
      <c r="AQ36" s="31"/>
      <c r="AR36" s="31"/>
      <c r="AS36" s="32"/>
      <c r="AT36" s="31"/>
      <c r="AU36" s="31"/>
      <c r="AV36" s="31"/>
      <c r="AW36" s="32"/>
      <c r="AX36" s="31"/>
      <c r="AY36" s="31"/>
      <c r="AZ36" s="31"/>
      <c r="BA36" s="32"/>
      <c r="BB36" s="31"/>
      <c r="BC36" s="31"/>
      <c r="BD36" s="31"/>
      <c r="BE36" s="32"/>
      <c r="BF36" s="31"/>
      <c r="BG36" s="31"/>
      <c r="BH36" s="31"/>
      <c r="BI36" s="32"/>
      <c r="BJ36" s="56">
        <f>BJ17</f>
        <v>49410</v>
      </c>
      <c r="BK36" s="56">
        <f t="shared" ref="BK36:DG36" si="36">BK17</f>
        <v>49943</v>
      </c>
      <c r="BL36" s="56">
        <f t="shared" si="36"/>
        <v>50317</v>
      </c>
      <c r="BM36" s="57">
        <f t="shared" si="36"/>
        <v>48168</v>
      </c>
      <c r="BN36" s="56">
        <f t="shared" si="36"/>
        <v>50224</v>
      </c>
      <c r="BO36" s="56">
        <f t="shared" si="36"/>
        <v>51601</v>
      </c>
      <c r="BP36" s="56">
        <f t="shared" si="36"/>
        <v>52599</v>
      </c>
      <c r="BQ36" s="57">
        <f t="shared" si="36"/>
        <v>54955</v>
      </c>
      <c r="BR36" s="56">
        <f t="shared" si="36"/>
        <v>57285</v>
      </c>
      <c r="BS36" s="56">
        <f t="shared" si="36"/>
        <v>57938</v>
      </c>
      <c r="BT36" s="56">
        <f t="shared" si="36"/>
        <v>60499</v>
      </c>
      <c r="BU36" s="57">
        <f t="shared" si="36"/>
        <v>55255</v>
      </c>
      <c r="BV36" s="56">
        <f t="shared" si="36"/>
        <v>54675</v>
      </c>
      <c r="BW36" s="56">
        <f t="shared" si="36"/>
        <v>55595</v>
      </c>
      <c r="BX36" s="56">
        <f t="shared" si="36"/>
        <v>56174</v>
      </c>
      <c r="BY36" s="57">
        <f t="shared" si="36"/>
        <v>56659</v>
      </c>
      <c r="BZ36" s="58">
        <f t="shared" si="36"/>
        <v>59236</v>
      </c>
      <c r="CA36" s="58">
        <f t="shared" si="36"/>
        <v>61578</v>
      </c>
      <c r="CB36" s="58">
        <f t="shared" si="36"/>
        <v>65778</v>
      </c>
      <c r="CC36" s="59">
        <f t="shared" si="36"/>
        <v>75394</v>
      </c>
      <c r="CD36" s="58">
        <f t="shared" si="36"/>
        <v>77540</v>
      </c>
      <c r="CE36" s="58">
        <f t="shared" si="36"/>
        <v>70248</v>
      </c>
      <c r="CF36" s="58">
        <f t="shared" si="36"/>
        <v>66891</v>
      </c>
      <c r="CG36" s="59">
        <f t="shared" si="36"/>
        <v>67874</v>
      </c>
      <c r="CH36" s="58">
        <f t="shared" si="36"/>
        <v>68425</v>
      </c>
      <c r="CI36" s="58">
        <f t="shared" si="36"/>
        <v>68299</v>
      </c>
      <c r="CJ36" s="58">
        <f t="shared" si="36"/>
        <v>67428</v>
      </c>
      <c r="CK36" s="59">
        <f t="shared" si="36"/>
        <v>71622</v>
      </c>
      <c r="CL36" s="58">
        <f t="shared" si="36"/>
        <v>71958</v>
      </c>
      <c r="CM36" s="58">
        <f t="shared" si="36"/>
        <v>65740</v>
      </c>
      <c r="CN36" s="58">
        <f t="shared" si="36"/>
        <v>71976</v>
      </c>
      <c r="CO36" s="59">
        <f t="shared" si="36"/>
        <v>75109</v>
      </c>
      <c r="CP36" s="58">
        <f t="shared" si="36"/>
        <v>81716</v>
      </c>
      <c r="CQ36" s="58">
        <f t="shared" si="36"/>
        <v>77524</v>
      </c>
      <c r="CR36" s="58">
        <f t="shared" si="36"/>
        <v>78098</v>
      </c>
      <c r="CS36" s="59">
        <f t="shared" si="36"/>
        <v>80794</v>
      </c>
      <c r="CT36" s="58">
        <f t="shared" si="36"/>
        <v>86494</v>
      </c>
      <c r="CU36" s="58">
        <f t="shared" si="36"/>
        <v>86276</v>
      </c>
      <c r="CV36" s="58">
        <f t="shared" si="36"/>
        <v>86173</v>
      </c>
      <c r="CW36" s="59">
        <f t="shared" si="36"/>
        <v>87891</v>
      </c>
      <c r="CX36" s="58">
        <f t="shared" si="36"/>
        <v>93673</v>
      </c>
      <c r="CY36" s="58">
        <f t="shared" si="36"/>
        <v>92750</v>
      </c>
      <c r="CZ36" s="58">
        <f t="shared" si="36"/>
        <v>98962</v>
      </c>
      <c r="DA36" s="59">
        <f t="shared" si="36"/>
        <v>105281</v>
      </c>
      <c r="DB36" s="58">
        <f t="shared" si="36"/>
        <v>111119</v>
      </c>
      <c r="DC36" s="58">
        <f t="shared" si="36"/>
        <v>104782</v>
      </c>
      <c r="DD36" s="58">
        <f t="shared" si="36"/>
        <v>104975</v>
      </c>
      <c r="DE36" s="59">
        <f t="shared" si="36"/>
        <v>103010</v>
      </c>
      <c r="DF36" s="58">
        <f t="shared" si="36"/>
        <v>106186</v>
      </c>
      <c r="DG36" s="58">
        <f t="shared" si="36"/>
        <v>106775</v>
      </c>
      <c r="DH36" s="58">
        <f>DH17</f>
        <v>115967</v>
      </c>
      <c r="DI36" s="59">
        <f>DI17</f>
        <v>115892</v>
      </c>
      <c r="DJ36" s="58">
        <f>DJ17</f>
        <v>121418</v>
      </c>
      <c r="DK36" s="58">
        <f>DK17</f>
        <v>119049</v>
      </c>
      <c r="DL36" s="58">
        <f>DL17</f>
        <v>121547</v>
      </c>
      <c r="DM36" s="1215">
        <f t="shared" ref="DM36" si="37">DM17</f>
        <v>125738</v>
      </c>
    </row>
    <row r="37" spans="1:120">
      <c r="A37" s="30" t="s">
        <v>32</v>
      </c>
      <c r="B37" s="31"/>
      <c r="C37" s="31"/>
      <c r="D37" s="31"/>
      <c r="E37" s="32"/>
      <c r="F37" s="31"/>
      <c r="G37" s="31"/>
      <c r="H37" s="31"/>
      <c r="I37" s="32"/>
      <c r="J37" s="31"/>
      <c r="K37" s="31"/>
      <c r="L37" s="31"/>
      <c r="M37" s="32"/>
      <c r="N37" s="31"/>
      <c r="O37" s="31"/>
      <c r="P37" s="31"/>
      <c r="Q37" s="32"/>
      <c r="R37" s="31"/>
      <c r="S37" s="31"/>
      <c r="T37" s="31"/>
      <c r="U37" s="32"/>
      <c r="V37" s="31"/>
      <c r="W37" s="31"/>
      <c r="X37" s="31"/>
      <c r="Y37" s="32"/>
      <c r="Z37" s="31"/>
      <c r="AA37" s="31"/>
      <c r="AB37" s="31"/>
      <c r="AC37" s="32"/>
      <c r="AD37" s="31"/>
      <c r="AE37" s="31"/>
      <c r="AF37" s="31"/>
      <c r="AG37" s="32"/>
      <c r="AH37" s="31"/>
      <c r="AI37" s="31"/>
      <c r="AJ37" s="31"/>
      <c r="AK37" s="32"/>
      <c r="AL37" s="31"/>
      <c r="AM37" s="31"/>
      <c r="AN37" s="31"/>
      <c r="AO37" s="32"/>
      <c r="AP37" s="31"/>
      <c r="AQ37" s="31"/>
      <c r="AR37" s="31"/>
      <c r="AS37" s="32"/>
      <c r="AT37" s="31"/>
      <c r="AU37" s="31"/>
      <c r="AV37" s="31"/>
      <c r="AW37" s="32"/>
      <c r="AX37" s="31"/>
      <c r="AY37" s="31"/>
      <c r="AZ37" s="31"/>
      <c r="BA37" s="32"/>
      <c r="BB37" s="31"/>
      <c r="BC37" s="31"/>
      <c r="BD37" s="31"/>
      <c r="BE37" s="32"/>
      <c r="BF37" s="31"/>
      <c r="BG37" s="31"/>
      <c r="BH37" s="31"/>
      <c r="BI37" s="32"/>
      <c r="BJ37" s="58">
        <f t="shared" ref="BJ37:CN37" si="38">-(BJ24+BJ25+BJ28+BJ29)</f>
        <v>-12161</v>
      </c>
      <c r="BK37" s="58">
        <f t="shared" si="38"/>
        <v>-13262</v>
      </c>
      <c r="BL37" s="58">
        <f t="shared" si="38"/>
        <v>-13802</v>
      </c>
      <c r="BM37" s="57">
        <f t="shared" si="38"/>
        <v>-14123</v>
      </c>
      <c r="BN37" s="56">
        <f t="shared" si="38"/>
        <v>-14866</v>
      </c>
      <c r="BO37" s="56">
        <f t="shared" si="38"/>
        <v>-17497</v>
      </c>
      <c r="BP37" s="56">
        <f t="shared" si="38"/>
        <v>-18041</v>
      </c>
      <c r="BQ37" s="57">
        <f t="shared" si="38"/>
        <v>-17802</v>
      </c>
      <c r="BR37" s="56">
        <f t="shared" si="38"/>
        <v>-13392</v>
      </c>
      <c r="BS37" s="56">
        <f t="shared" si="38"/>
        <v>-13403</v>
      </c>
      <c r="BT37" s="56">
        <f t="shared" si="38"/>
        <v>-13447</v>
      </c>
      <c r="BU37" s="57">
        <f t="shared" si="38"/>
        <v>-13760</v>
      </c>
      <c r="BV37" s="56">
        <f t="shared" si="38"/>
        <v>-14381</v>
      </c>
      <c r="BW37" s="56">
        <f t="shared" si="38"/>
        <v>-17317</v>
      </c>
      <c r="BX37" s="56">
        <f t="shared" si="38"/>
        <v>-17717</v>
      </c>
      <c r="BY37" s="57">
        <f t="shared" si="38"/>
        <v>-17622</v>
      </c>
      <c r="BZ37" s="58">
        <f t="shared" si="38"/>
        <v>-19283</v>
      </c>
      <c r="CA37" s="58">
        <f t="shared" si="38"/>
        <v>-19333</v>
      </c>
      <c r="CB37" s="58">
        <f t="shared" si="38"/>
        <v>-19325</v>
      </c>
      <c r="CC37" s="59">
        <f t="shared" si="38"/>
        <v>-21222</v>
      </c>
      <c r="CD37" s="58">
        <f t="shared" si="38"/>
        <v>-20992</v>
      </c>
      <c r="CE37" s="58">
        <f t="shared" si="38"/>
        <v>-17475</v>
      </c>
      <c r="CF37" s="58">
        <f t="shared" si="38"/>
        <v>-15989</v>
      </c>
      <c r="CG37" s="59">
        <f t="shared" si="38"/>
        <v>-16468</v>
      </c>
      <c r="CH37" s="58">
        <f t="shared" si="38"/>
        <v>-17429</v>
      </c>
      <c r="CI37" s="58">
        <f t="shared" si="38"/>
        <v>-19719</v>
      </c>
      <c r="CJ37" s="58">
        <f t="shared" si="38"/>
        <v>-19391</v>
      </c>
      <c r="CK37" s="59">
        <f t="shared" si="38"/>
        <v>-20609</v>
      </c>
      <c r="CL37" s="58">
        <f t="shared" si="38"/>
        <v>-21225</v>
      </c>
      <c r="CM37" s="58">
        <f t="shared" si="38"/>
        <v>-21898</v>
      </c>
      <c r="CN37" s="58">
        <f t="shared" si="38"/>
        <v>-22914</v>
      </c>
      <c r="CO37" s="59">
        <f>-(CO24+CO25+CO28+CO29)</f>
        <v>-24331</v>
      </c>
      <c r="CP37" s="58">
        <f t="shared" ref="CP37:DG37" si="39">-(CP24+CP25+CP28+CP29)</f>
        <v>-24095</v>
      </c>
      <c r="CQ37" s="58">
        <f t="shared" si="39"/>
        <v>-24987</v>
      </c>
      <c r="CR37" s="58">
        <f t="shared" si="39"/>
        <v>-24406</v>
      </c>
      <c r="CS37" s="59">
        <f t="shared" si="39"/>
        <v>-23408</v>
      </c>
      <c r="CT37" s="58">
        <f t="shared" si="39"/>
        <v>-23287</v>
      </c>
      <c r="CU37" s="58">
        <f t="shared" si="39"/>
        <v>-23845</v>
      </c>
      <c r="CV37" s="58">
        <f t="shared" si="39"/>
        <v>-22583</v>
      </c>
      <c r="CW37" s="59">
        <f t="shared" si="39"/>
        <v>-21091</v>
      </c>
      <c r="CX37" s="58">
        <f t="shared" si="39"/>
        <v>-23983</v>
      </c>
      <c r="CY37" s="58">
        <f t="shared" si="39"/>
        <v>-24737</v>
      </c>
      <c r="CZ37" s="58">
        <f t="shared" si="39"/>
        <v>-26450</v>
      </c>
      <c r="DA37" s="59">
        <f t="shared" si="39"/>
        <v>-27531</v>
      </c>
      <c r="DB37" s="58">
        <f t="shared" si="39"/>
        <v>-29245</v>
      </c>
      <c r="DC37" s="58">
        <f t="shared" si="39"/>
        <v>-32765</v>
      </c>
      <c r="DD37" s="58">
        <f t="shared" si="39"/>
        <v>-32350</v>
      </c>
      <c r="DE37" s="59">
        <f t="shared" si="39"/>
        <v>-31046</v>
      </c>
      <c r="DF37" s="58">
        <f t="shared" si="39"/>
        <v>-31306</v>
      </c>
      <c r="DG37" s="58">
        <f t="shared" si="39"/>
        <v>-34172</v>
      </c>
      <c r="DH37" s="58">
        <f>-(DH24+DH25+DH28+DH29)</f>
        <v>-35989</v>
      </c>
      <c r="DI37" s="59">
        <f>-(DI24+DI25+DI28+DI29)</f>
        <v>-33275</v>
      </c>
      <c r="DJ37" s="58">
        <f>-(DJ24+DJ25+DJ28+DJ29)</f>
        <v>-34681</v>
      </c>
      <c r="DK37" s="58">
        <f>-(DK24+DK25+DK28+DK29)</f>
        <v>-37863</v>
      </c>
      <c r="DL37" s="58">
        <f>-(DL24+DL25+DL28+DL29)</f>
        <v>-38005</v>
      </c>
      <c r="DM37" s="1215">
        <f t="shared" ref="DM37" si="40">-(DM24+DM25+DM28+DM29)</f>
        <v>-36777</v>
      </c>
    </row>
    <row r="38" spans="1:120" s="21" customFormat="1">
      <c r="A38" s="49" t="s">
        <v>302</v>
      </c>
      <c r="B38" s="50"/>
      <c r="C38" s="50"/>
      <c r="D38" s="50"/>
      <c r="E38" s="51"/>
      <c r="F38" s="50"/>
      <c r="G38" s="50"/>
      <c r="H38" s="50"/>
      <c r="I38" s="51"/>
      <c r="J38" s="50"/>
      <c r="K38" s="50"/>
      <c r="L38" s="50"/>
      <c r="M38" s="51"/>
      <c r="N38" s="50"/>
      <c r="O38" s="50"/>
      <c r="P38" s="50"/>
      <c r="Q38" s="51"/>
      <c r="R38" s="50"/>
      <c r="S38" s="50"/>
      <c r="T38" s="50"/>
      <c r="U38" s="51"/>
      <c r="V38" s="50"/>
      <c r="W38" s="50"/>
      <c r="X38" s="50"/>
      <c r="Y38" s="51"/>
      <c r="Z38" s="50"/>
      <c r="AA38" s="50"/>
      <c r="AB38" s="50"/>
      <c r="AC38" s="51"/>
      <c r="AD38" s="50"/>
      <c r="AE38" s="50"/>
      <c r="AF38" s="50"/>
      <c r="AG38" s="51"/>
      <c r="AH38" s="50"/>
      <c r="AI38" s="50"/>
      <c r="AJ38" s="50"/>
      <c r="AK38" s="51"/>
      <c r="AL38" s="50"/>
      <c r="AM38" s="50"/>
      <c r="AN38" s="50"/>
      <c r="AO38" s="51"/>
      <c r="AP38" s="50"/>
      <c r="AQ38" s="50"/>
      <c r="AR38" s="50"/>
      <c r="AS38" s="51"/>
      <c r="AT38" s="50"/>
      <c r="AU38" s="50"/>
      <c r="AV38" s="50"/>
      <c r="AW38" s="51"/>
      <c r="AX38" s="50"/>
      <c r="AY38" s="50"/>
      <c r="AZ38" s="50"/>
      <c r="BA38" s="51"/>
      <c r="BB38" s="50"/>
      <c r="BC38" s="50"/>
      <c r="BD38" s="50"/>
      <c r="BE38" s="51"/>
      <c r="BF38" s="50"/>
      <c r="BG38" s="50"/>
      <c r="BH38" s="50"/>
      <c r="BI38" s="51"/>
      <c r="BJ38" s="912">
        <f t="shared" ref="BJ38:DF38" si="41">BJ36+BJ37</f>
        <v>37249</v>
      </c>
      <c r="BK38" s="912">
        <f t="shared" si="41"/>
        <v>36681</v>
      </c>
      <c r="BL38" s="912">
        <f t="shared" si="41"/>
        <v>36515</v>
      </c>
      <c r="BM38" s="913">
        <f t="shared" si="41"/>
        <v>34045</v>
      </c>
      <c r="BN38" s="912">
        <f t="shared" si="41"/>
        <v>35358</v>
      </c>
      <c r="BO38" s="912">
        <f t="shared" si="41"/>
        <v>34104</v>
      </c>
      <c r="BP38" s="912">
        <f t="shared" si="41"/>
        <v>34558</v>
      </c>
      <c r="BQ38" s="913">
        <f t="shared" si="41"/>
        <v>37153</v>
      </c>
      <c r="BR38" s="912">
        <f t="shared" si="41"/>
        <v>43893</v>
      </c>
      <c r="BS38" s="912">
        <f t="shared" si="41"/>
        <v>44535</v>
      </c>
      <c r="BT38" s="912">
        <f t="shared" si="41"/>
        <v>47052</v>
      </c>
      <c r="BU38" s="913">
        <f t="shared" si="41"/>
        <v>41495</v>
      </c>
      <c r="BV38" s="912">
        <f t="shared" si="41"/>
        <v>40294</v>
      </c>
      <c r="BW38" s="912">
        <f t="shared" si="41"/>
        <v>38278</v>
      </c>
      <c r="BX38" s="912">
        <f t="shared" si="41"/>
        <v>38457</v>
      </c>
      <c r="BY38" s="913">
        <f t="shared" si="41"/>
        <v>39037</v>
      </c>
      <c r="BZ38" s="914">
        <f t="shared" si="41"/>
        <v>39953</v>
      </c>
      <c r="CA38" s="914">
        <f t="shared" si="41"/>
        <v>42245</v>
      </c>
      <c r="CB38" s="914">
        <f t="shared" si="41"/>
        <v>46453</v>
      </c>
      <c r="CC38" s="915">
        <f t="shared" si="41"/>
        <v>54172</v>
      </c>
      <c r="CD38" s="914">
        <f t="shared" si="41"/>
        <v>56548</v>
      </c>
      <c r="CE38" s="914">
        <f t="shared" si="41"/>
        <v>52773</v>
      </c>
      <c r="CF38" s="914">
        <f t="shared" si="41"/>
        <v>50902</v>
      </c>
      <c r="CG38" s="915">
        <f t="shared" si="41"/>
        <v>51406</v>
      </c>
      <c r="CH38" s="914">
        <f t="shared" si="41"/>
        <v>50996</v>
      </c>
      <c r="CI38" s="914">
        <f t="shared" si="41"/>
        <v>48580</v>
      </c>
      <c r="CJ38" s="914">
        <f t="shared" si="41"/>
        <v>48037</v>
      </c>
      <c r="CK38" s="915">
        <f t="shared" si="41"/>
        <v>51013</v>
      </c>
      <c r="CL38" s="914">
        <f t="shared" si="41"/>
        <v>50733</v>
      </c>
      <c r="CM38" s="914">
        <f t="shared" si="41"/>
        <v>43842</v>
      </c>
      <c r="CN38" s="914">
        <f t="shared" si="41"/>
        <v>49062</v>
      </c>
      <c r="CO38" s="915">
        <f t="shared" si="41"/>
        <v>50778</v>
      </c>
      <c r="CP38" s="914">
        <f t="shared" si="41"/>
        <v>57621</v>
      </c>
      <c r="CQ38" s="914">
        <f t="shared" si="41"/>
        <v>52537</v>
      </c>
      <c r="CR38" s="914">
        <f t="shared" si="41"/>
        <v>53692</v>
      </c>
      <c r="CS38" s="915">
        <f t="shared" si="41"/>
        <v>57386</v>
      </c>
      <c r="CT38" s="914">
        <f t="shared" si="41"/>
        <v>63207</v>
      </c>
      <c r="CU38" s="914">
        <f t="shared" si="41"/>
        <v>62431</v>
      </c>
      <c r="CV38" s="914">
        <f t="shared" si="41"/>
        <v>63590</v>
      </c>
      <c r="CW38" s="915">
        <f t="shared" si="41"/>
        <v>66800</v>
      </c>
      <c r="CX38" s="914">
        <f t="shared" si="41"/>
        <v>69690</v>
      </c>
      <c r="CY38" s="914">
        <f t="shared" si="41"/>
        <v>68013</v>
      </c>
      <c r="CZ38" s="914">
        <f t="shared" si="41"/>
        <v>72512</v>
      </c>
      <c r="DA38" s="915">
        <f t="shared" si="41"/>
        <v>77750</v>
      </c>
      <c r="DB38" s="914">
        <f t="shared" si="41"/>
        <v>81874</v>
      </c>
      <c r="DC38" s="914">
        <f t="shared" si="41"/>
        <v>72017</v>
      </c>
      <c r="DD38" s="914">
        <f t="shared" si="41"/>
        <v>72625</v>
      </c>
      <c r="DE38" s="915">
        <f t="shared" si="41"/>
        <v>71964</v>
      </c>
      <c r="DF38" s="914">
        <f t="shared" si="41"/>
        <v>74880</v>
      </c>
      <c r="DG38" s="914">
        <f t="shared" ref="DG38:DL38" si="42">DG36+DG37</f>
        <v>72603</v>
      </c>
      <c r="DH38" s="914">
        <f t="shared" si="42"/>
        <v>79978</v>
      </c>
      <c r="DI38" s="915">
        <f t="shared" si="42"/>
        <v>82617</v>
      </c>
      <c r="DJ38" s="914">
        <f t="shared" si="42"/>
        <v>86737</v>
      </c>
      <c r="DK38" s="914">
        <f t="shared" si="42"/>
        <v>81186</v>
      </c>
      <c r="DL38" s="914">
        <f t="shared" si="42"/>
        <v>83542</v>
      </c>
      <c r="DM38" s="1216">
        <f>DM36+DM37</f>
        <v>88961</v>
      </c>
    </row>
    <row r="39" spans="1:120">
      <c r="A39" s="30" t="s">
        <v>451</v>
      </c>
      <c r="B39" s="31"/>
      <c r="C39" s="31"/>
      <c r="D39" s="31"/>
      <c r="E39" s="32"/>
      <c r="F39" s="31"/>
      <c r="G39" s="31"/>
      <c r="H39" s="31"/>
      <c r="I39" s="32"/>
      <c r="J39" s="31"/>
      <c r="K39" s="31"/>
      <c r="L39" s="31"/>
      <c r="M39" s="32"/>
      <c r="N39" s="31"/>
      <c r="O39" s="31"/>
      <c r="P39" s="31"/>
      <c r="Q39" s="32"/>
      <c r="R39" s="31"/>
      <c r="S39" s="31"/>
      <c r="T39" s="31"/>
      <c r="U39" s="32"/>
      <c r="V39" s="31"/>
      <c r="W39" s="31"/>
      <c r="X39" s="31"/>
      <c r="Y39" s="32"/>
      <c r="Z39" s="31"/>
      <c r="AA39" s="31"/>
      <c r="AB39" s="31"/>
      <c r="AC39" s="32"/>
      <c r="AD39" s="31"/>
      <c r="AE39" s="31"/>
      <c r="AF39" s="31"/>
      <c r="AG39" s="32"/>
      <c r="AH39" s="31"/>
      <c r="AI39" s="31"/>
      <c r="AJ39" s="31"/>
      <c r="AK39" s="32"/>
      <c r="AL39" s="31"/>
      <c r="AM39" s="31"/>
      <c r="AN39" s="31"/>
      <c r="AO39" s="32"/>
      <c r="AP39" s="31"/>
      <c r="AQ39" s="31"/>
      <c r="AR39" s="31"/>
      <c r="AS39" s="32"/>
      <c r="AT39" s="31"/>
      <c r="AU39" s="31"/>
      <c r="AV39" s="31"/>
      <c r="AW39" s="32"/>
      <c r="AX39" s="31"/>
      <c r="AY39" s="31"/>
      <c r="AZ39" s="31"/>
      <c r="BA39" s="32"/>
      <c r="BB39" s="31"/>
      <c r="BC39" s="31"/>
      <c r="BD39" s="31"/>
      <c r="BE39" s="32"/>
      <c r="BF39" s="31"/>
      <c r="BG39" s="31"/>
      <c r="BH39" s="31"/>
      <c r="BI39" s="32"/>
      <c r="BJ39" s="916" t="s">
        <v>217</v>
      </c>
      <c r="BK39" s="916" t="s">
        <v>217</v>
      </c>
      <c r="BL39" s="916" t="s">
        <v>217</v>
      </c>
      <c r="BM39" s="917" t="s">
        <v>217</v>
      </c>
      <c r="BN39" s="56">
        <f>AVERAGE(BJ38:BN38)</f>
        <v>35969.599999999999</v>
      </c>
      <c r="BO39" s="56">
        <f t="shared" ref="BO39:DB39" si="43">AVERAGE(BK38:BO38)</f>
        <v>35340.6</v>
      </c>
      <c r="BP39" s="56">
        <f t="shared" si="43"/>
        <v>34916</v>
      </c>
      <c r="BQ39" s="57">
        <f t="shared" si="43"/>
        <v>35043.599999999999</v>
      </c>
      <c r="BR39" s="56">
        <f t="shared" si="43"/>
        <v>37013.199999999997</v>
      </c>
      <c r="BS39" s="56">
        <f t="shared" si="43"/>
        <v>38848.6</v>
      </c>
      <c r="BT39" s="56">
        <f t="shared" si="43"/>
        <v>41438.199999999997</v>
      </c>
      <c r="BU39" s="57">
        <f t="shared" si="43"/>
        <v>42825.599999999999</v>
      </c>
      <c r="BV39" s="56">
        <f t="shared" si="43"/>
        <v>43453.8</v>
      </c>
      <c r="BW39" s="56">
        <f t="shared" si="43"/>
        <v>42330.8</v>
      </c>
      <c r="BX39" s="56">
        <f t="shared" si="43"/>
        <v>41115.199999999997</v>
      </c>
      <c r="BY39" s="57">
        <f t="shared" si="43"/>
        <v>39512.199999999997</v>
      </c>
      <c r="BZ39" s="58">
        <f t="shared" si="43"/>
        <v>39203.800000000003</v>
      </c>
      <c r="CA39" s="58">
        <f t="shared" si="43"/>
        <v>39594</v>
      </c>
      <c r="CB39" s="58">
        <f t="shared" si="43"/>
        <v>41229</v>
      </c>
      <c r="CC39" s="59">
        <f t="shared" si="43"/>
        <v>44372</v>
      </c>
      <c r="CD39" s="58">
        <f t="shared" si="43"/>
        <v>47874.2</v>
      </c>
      <c r="CE39" s="58">
        <f t="shared" si="43"/>
        <v>50438.2</v>
      </c>
      <c r="CF39" s="58">
        <f t="shared" si="43"/>
        <v>52169.599999999999</v>
      </c>
      <c r="CG39" s="59">
        <f t="shared" si="43"/>
        <v>53160.2</v>
      </c>
      <c r="CH39" s="58">
        <f t="shared" si="43"/>
        <v>52525</v>
      </c>
      <c r="CI39" s="58">
        <f t="shared" si="43"/>
        <v>50931.4</v>
      </c>
      <c r="CJ39" s="58">
        <f t="shared" si="43"/>
        <v>49984.2</v>
      </c>
      <c r="CK39" s="59">
        <f t="shared" si="43"/>
        <v>50006.400000000001</v>
      </c>
      <c r="CL39" s="58">
        <f t="shared" si="43"/>
        <v>49871.8</v>
      </c>
      <c r="CM39" s="58">
        <f t="shared" si="43"/>
        <v>48441</v>
      </c>
      <c r="CN39" s="58">
        <f t="shared" si="43"/>
        <v>48537.4</v>
      </c>
      <c r="CO39" s="59">
        <f t="shared" si="43"/>
        <v>49085.599999999999</v>
      </c>
      <c r="CP39" s="58">
        <f t="shared" si="43"/>
        <v>50407.199999999997</v>
      </c>
      <c r="CQ39" s="58">
        <f t="shared" si="43"/>
        <v>50768</v>
      </c>
      <c r="CR39" s="58">
        <f t="shared" si="43"/>
        <v>52738</v>
      </c>
      <c r="CS39" s="59">
        <f t="shared" si="43"/>
        <v>54402.8</v>
      </c>
      <c r="CT39" s="58">
        <f t="shared" si="43"/>
        <v>56888.6</v>
      </c>
      <c r="CU39" s="58">
        <f t="shared" si="43"/>
        <v>57850.6</v>
      </c>
      <c r="CV39" s="58">
        <f t="shared" si="43"/>
        <v>60061.2</v>
      </c>
      <c r="CW39" s="59">
        <f t="shared" si="43"/>
        <v>62682.8</v>
      </c>
      <c r="CX39" s="58">
        <f t="shared" si="43"/>
        <v>65143.6</v>
      </c>
      <c r="CY39" s="58">
        <f t="shared" si="43"/>
        <v>66104.800000000003</v>
      </c>
      <c r="CZ39" s="58">
        <f t="shared" si="43"/>
        <v>68121</v>
      </c>
      <c r="DA39" s="59">
        <f t="shared" si="43"/>
        <v>70953</v>
      </c>
      <c r="DB39" s="58">
        <f t="shared" si="43"/>
        <v>73967.8</v>
      </c>
      <c r="DC39" s="58">
        <f t="shared" ref="DC39:DH39" si="44">AVERAGE(CY38:DC38)</f>
        <v>74433.2</v>
      </c>
      <c r="DD39" s="58">
        <f t="shared" si="44"/>
        <v>75355.600000000006</v>
      </c>
      <c r="DE39" s="976">
        <f t="shared" si="44"/>
        <v>75246</v>
      </c>
      <c r="DF39" s="58">
        <f t="shared" si="44"/>
        <v>74672</v>
      </c>
      <c r="DG39" s="58">
        <f t="shared" si="44"/>
        <v>72817.8</v>
      </c>
      <c r="DH39" s="1091">
        <f t="shared" si="44"/>
        <v>74410</v>
      </c>
      <c r="DI39" s="1202">
        <v>72987</v>
      </c>
      <c r="DJ39" s="1203">
        <v>76106</v>
      </c>
      <c r="DK39" s="1204">
        <v>77475</v>
      </c>
      <c r="DL39" s="1204">
        <v>79789</v>
      </c>
      <c r="DM39" s="1204">
        <v>82318</v>
      </c>
      <c r="DN39" s="1205" t="s">
        <v>452</v>
      </c>
    </row>
    <row r="40" spans="1:120">
      <c r="A40" s="30"/>
      <c r="B40" s="31"/>
      <c r="C40" s="31"/>
      <c r="D40" s="31"/>
      <c r="E40" s="32"/>
      <c r="F40" s="31"/>
      <c r="G40" s="31"/>
      <c r="H40" s="31"/>
      <c r="I40" s="32"/>
      <c r="J40" s="31"/>
      <c r="K40" s="31"/>
      <c r="L40" s="31"/>
      <c r="M40" s="32"/>
      <c r="N40" s="31"/>
      <c r="O40" s="31"/>
      <c r="P40" s="31"/>
      <c r="Q40" s="32"/>
      <c r="R40" s="31"/>
      <c r="S40" s="31"/>
      <c r="T40" s="31"/>
      <c r="U40" s="32"/>
      <c r="V40" s="31"/>
      <c r="W40" s="31"/>
      <c r="X40" s="31"/>
      <c r="Y40" s="32"/>
      <c r="Z40" s="31"/>
      <c r="AA40" s="31"/>
      <c r="AB40" s="31"/>
      <c r="AC40" s="32"/>
      <c r="AD40" s="31"/>
      <c r="AE40" s="31"/>
      <c r="AF40" s="31"/>
      <c r="AG40" s="32"/>
      <c r="AH40" s="31"/>
      <c r="AI40" s="31"/>
      <c r="AJ40" s="31"/>
      <c r="AK40" s="32"/>
      <c r="AL40" s="31"/>
      <c r="AM40" s="31"/>
      <c r="AN40" s="31"/>
      <c r="AO40" s="32"/>
      <c r="AP40" s="31"/>
      <c r="AQ40" s="31"/>
      <c r="AR40" s="31"/>
      <c r="AS40" s="32"/>
      <c r="AT40" s="31"/>
      <c r="AU40" s="31"/>
      <c r="AV40" s="31"/>
      <c r="AW40" s="32"/>
      <c r="AX40" s="31"/>
      <c r="AY40" s="31"/>
      <c r="AZ40" s="31"/>
      <c r="BA40" s="32"/>
      <c r="BB40" s="31"/>
      <c r="BC40" s="31"/>
      <c r="BD40" s="31"/>
      <c r="BE40" s="32"/>
      <c r="BF40" s="31"/>
      <c r="BG40" s="31"/>
      <c r="BH40" s="31"/>
      <c r="BI40" s="32"/>
      <c r="BJ40" s="56"/>
      <c r="BK40" s="56"/>
      <c r="BL40" s="56"/>
      <c r="BM40" s="57"/>
      <c r="BN40" s="56"/>
      <c r="BO40" s="56"/>
      <c r="BP40" s="56"/>
      <c r="BQ40" s="57"/>
      <c r="BR40" s="56"/>
      <c r="BS40" s="56"/>
      <c r="BT40" s="56"/>
      <c r="BU40" s="57"/>
      <c r="BV40" s="56"/>
      <c r="BW40" s="56"/>
      <c r="BX40" s="56"/>
      <c r="BY40" s="57"/>
      <c r="BZ40" s="58"/>
      <c r="CA40" s="58"/>
      <c r="CB40" s="58"/>
      <c r="CC40" s="59"/>
      <c r="CD40" s="58"/>
      <c r="CE40" s="58"/>
      <c r="CF40" s="58"/>
      <c r="CG40" s="59"/>
      <c r="CH40" s="58"/>
      <c r="CI40" s="58"/>
      <c r="CJ40" s="58"/>
      <c r="CK40" s="59"/>
      <c r="CL40" s="58"/>
      <c r="CM40" s="58"/>
      <c r="CN40" s="58"/>
      <c r="CO40" s="59"/>
      <c r="CP40" s="58"/>
      <c r="CQ40" s="58"/>
      <c r="CR40" s="58"/>
      <c r="CS40" s="59"/>
      <c r="CT40" s="58"/>
      <c r="CU40" s="58"/>
      <c r="CV40" s="58"/>
      <c r="CW40" s="59"/>
      <c r="CX40" s="58"/>
      <c r="CY40" s="58"/>
      <c r="CZ40" s="58"/>
      <c r="DA40" s="59"/>
      <c r="DB40" s="58"/>
      <c r="DC40" s="58"/>
      <c r="DD40" s="58"/>
      <c r="DE40" s="59"/>
      <c r="DF40" s="58"/>
      <c r="DG40" s="58"/>
      <c r="DH40" s="58"/>
      <c r="DI40" s="59"/>
      <c r="DJ40" s="58"/>
      <c r="DK40" s="58"/>
      <c r="DL40" s="58"/>
      <c r="DM40" s="1214"/>
    </row>
    <row r="41" spans="1:120">
      <c r="A41" s="44" t="s">
        <v>304</v>
      </c>
      <c r="B41" s="31"/>
      <c r="C41" s="31"/>
      <c r="D41" s="31"/>
      <c r="E41" s="32"/>
      <c r="F41" s="31"/>
      <c r="G41" s="31"/>
      <c r="H41" s="31"/>
      <c r="I41" s="32"/>
      <c r="J41" s="31"/>
      <c r="K41" s="31"/>
      <c r="L41" s="31"/>
      <c r="M41" s="32"/>
      <c r="N41" s="31"/>
      <c r="O41" s="31"/>
      <c r="P41" s="31"/>
      <c r="Q41" s="32"/>
      <c r="R41" s="31"/>
      <c r="S41" s="31"/>
      <c r="T41" s="31"/>
      <c r="U41" s="32"/>
      <c r="V41" s="31"/>
      <c r="W41" s="31"/>
      <c r="X41" s="31"/>
      <c r="Y41" s="32"/>
      <c r="Z41" s="31"/>
      <c r="AA41" s="31"/>
      <c r="AB41" s="31"/>
      <c r="AC41" s="32"/>
      <c r="AD41" s="31"/>
      <c r="AE41" s="31"/>
      <c r="AF41" s="31"/>
      <c r="AG41" s="32"/>
      <c r="AH41" s="31"/>
      <c r="AI41" s="31"/>
      <c r="AJ41" s="31"/>
      <c r="AK41" s="32"/>
      <c r="AL41" s="31"/>
      <c r="AM41" s="31"/>
      <c r="AN41" s="31"/>
      <c r="AO41" s="32"/>
      <c r="AP41" s="31"/>
      <c r="AQ41" s="31"/>
      <c r="AR41" s="31"/>
      <c r="AS41" s="32"/>
      <c r="AT41" s="31"/>
      <c r="AU41" s="31"/>
      <c r="AV41" s="31"/>
      <c r="AW41" s="32"/>
      <c r="AX41" s="31"/>
      <c r="AY41" s="31"/>
      <c r="AZ41" s="31"/>
      <c r="BA41" s="32"/>
      <c r="BB41" s="31"/>
      <c r="BC41" s="31"/>
      <c r="BD41" s="31"/>
      <c r="BE41" s="32"/>
      <c r="BF41" s="31"/>
      <c r="BG41" s="31"/>
      <c r="BH41" s="31"/>
      <c r="BI41" s="32"/>
      <c r="BJ41" s="56"/>
      <c r="BK41" s="56"/>
      <c r="BL41" s="56"/>
      <c r="BM41" s="57"/>
      <c r="BN41" s="56"/>
      <c r="BO41" s="56"/>
      <c r="BP41" s="56"/>
      <c r="BQ41" s="57"/>
      <c r="BR41" s="56"/>
      <c r="BS41" s="56"/>
      <c r="BT41" s="56"/>
      <c r="BU41" s="57"/>
      <c r="BV41" s="56"/>
      <c r="BW41" s="56"/>
      <c r="BX41" s="56"/>
      <c r="BY41" s="57"/>
      <c r="BZ41" s="58"/>
      <c r="CA41" s="58"/>
      <c r="CB41" s="58"/>
      <c r="CC41" s="59"/>
      <c r="CD41" s="58"/>
      <c r="CE41" s="58"/>
      <c r="CF41" s="58"/>
      <c r="CG41" s="59"/>
      <c r="CH41" s="58"/>
      <c r="CI41" s="58"/>
      <c r="CJ41" s="58"/>
      <c r="CK41" s="59"/>
      <c r="CL41" s="58"/>
      <c r="CM41" s="58"/>
      <c r="CN41" s="58"/>
      <c r="CO41" s="59"/>
      <c r="CP41" s="58"/>
      <c r="CQ41" s="58"/>
      <c r="CR41" s="58"/>
      <c r="CS41" s="59"/>
      <c r="CT41" s="58"/>
      <c r="CU41" s="58"/>
      <c r="CV41" s="58"/>
      <c r="CW41" s="59"/>
      <c r="CX41" s="58"/>
      <c r="CY41" s="58"/>
      <c r="CZ41" s="58"/>
      <c r="DA41" s="59"/>
      <c r="DB41" s="58"/>
      <c r="DC41" s="58"/>
      <c r="DD41" s="58"/>
      <c r="DE41" s="59"/>
      <c r="DF41" s="58"/>
      <c r="DG41" s="58"/>
      <c r="DH41" s="58"/>
      <c r="DI41" s="59"/>
      <c r="DJ41" s="58"/>
      <c r="DK41" s="58"/>
      <c r="DL41" s="58"/>
      <c r="DM41" s="1214"/>
    </row>
    <row r="42" spans="1:120" ht="26.25" customHeight="1">
      <c r="A42" s="30" t="s">
        <v>221</v>
      </c>
      <c r="B42" s="31"/>
      <c r="C42" s="31"/>
      <c r="D42" s="31"/>
      <c r="E42" s="32"/>
      <c r="F42" s="31"/>
      <c r="G42" s="31"/>
      <c r="H42" s="31"/>
      <c r="I42" s="32"/>
      <c r="J42" s="31"/>
      <c r="K42" s="31"/>
      <c r="L42" s="31"/>
      <c r="M42" s="32"/>
      <c r="N42" s="31"/>
      <c r="O42" s="31"/>
      <c r="P42" s="31"/>
      <c r="Q42" s="32"/>
      <c r="R42" s="31"/>
      <c r="S42" s="31"/>
      <c r="T42" s="31"/>
      <c r="U42" s="32"/>
      <c r="V42" s="31"/>
      <c r="W42" s="31"/>
      <c r="X42" s="31"/>
      <c r="Y42" s="32"/>
      <c r="Z42" s="31"/>
      <c r="AA42" s="31"/>
      <c r="AB42" s="31"/>
      <c r="AC42" s="32"/>
      <c r="AD42" s="31"/>
      <c r="AE42" s="31"/>
      <c r="AF42" s="31"/>
      <c r="AG42" s="32"/>
      <c r="AH42" s="31"/>
      <c r="AI42" s="31"/>
      <c r="AJ42" s="31"/>
      <c r="AK42" s="32"/>
      <c r="AL42" s="31"/>
      <c r="AM42" s="31"/>
      <c r="AN42" s="31"/>
      <c r="AO42" s="32"/>
      <c r="AP42" s="31"/>
      <c r="AQ42" s="31"/>
      <c r="AR42" s="31"/>
      <c r="AS42" s="32"/>
      <c r="AT42" s="31"/>
      <c r="AU42" s="31"/>
      <c r="AV42" s="31"/>
      <c r="AW42" s="32"/>
      <c r="AX42" s="31"/>
      <c r="AY42" s="31"/>
      <c r="AZ42" s="31"/>
      <c r="BA42" s="32"/>
      <c r="BB42" s="31"/>
      <c r="BC42" s="31"/>
      <c r="BD42" s="31"/>
      <c r="BE42" s="32"/>
      <c r="BF42" s="31"/>
      <c r="BG42" s="31"/>
      <c r="BH42" s="31"/>
      <c r="BI42" s="32"/>
      <c r="BJ42" s="58">
        <f t="shared" ref="BJ42:CO42" si="45">-(BJ22+BJ23+BJ27)</f>
        <v>-13112</v>
      </c>
      <c r="BK42" s="58">
        <f t="shared" si="45"/>
        <v>-12982</v>
      </c>
      <c r="BL42" s="58">
        <f t="shared" si="45"/>
        <v>-11780</v>
      </c>
      <c r="BM42" s="57">
        <f t="shared" si="45"/>
        <v>-9741</v>
      </c>
      <c r="BN42" s="56">
        <f t="shared" si="45"/>
        <v>-10531</v>
      </c>
      <c r="BO42" s="56">
        <f t="shared" si="45"/>
        <v>-12484</v>
      </c>
      <c r="BP42" s="56">
        <f t="shared" si="45"/>
        <v>-11303</v>
      </c>
      <c r="BQ42" s="57">
        <f t="shared" si="45"/>
        <v>-11345</v>
      </c>
      <c r="BR42" s="56">
        <f t="shared" si="45"/>
        <v>-10149</v>
      </c>
      <c r="BS42" s="56">
        <f t="shared" si="45"/>
        <v>-10951</v>
      </c>
      <c r="BT42" s="56">
        <f t="shared" si="45"/>
        <v>-11197</v>
      </c>
      <c r="BU42" s="57">
        <f t="shared" si="45"/>
        <v>-8787</v>
      </c>
      <c r="BV42" s="56">
        <f t="shared" si="45"/>
        <v>-4564</v>
      </c>
      <c r="BW42" s="56">
        <f t="shared" si="45"/>
        <v>-26627</v>
      </c>
      <c r="BX42" s="56">
        <f t="shared" si="45"/>
        <v>-25403</v>
      </c>
      <c r="BY42" s="57">
        <f t="shared" si="45"/>
        <v>-24397</v>
      </c>
      <c r="BZ42" s="58">
        <f t="shared" si="45"/>
        <v>-23772</v>
      </c>
      <c r="CA42" s="58">
        <f t="shared" si="45"/>
        <v>-27037</v>
      </c>
      <c r="CB42" s="58">
        <f t="shared" si="45"/>
        <v>-27694</v>
      </c>
      <c r="CC42" s="59">
        <f t="shared" si="45"/>
        <v>-30404</v>
      </c>
      <c r="CD42" s="58">
        <f t="shared" si="45"/>
        <v>-30819</v>
      </c>
      <c r="CE42" s="58">
        <f t="shared" si="45"/>
        <v>-29424</v>
      </c>
      <c r="CF42" s="58">
        <f t="shared" si="45"/>
        <v>-27498</v>
      </c>
      <c r="CG42" s="59">
        <f t="shared" si="45"/>
        <v>-25735</v>
      </c>
      <c r="CH42" s="58">
        <f t="shared" si="45"/>
        <v>-24612</v>
      </c>
      <c r="CI42" s="58">
        <f t="shared" si="45"/>
        <v>-23165</v>
      </c>
      <c r="CJ42" s="58">
        <f t="shared" si="45"/>
        <v>-21913</v>
      </c>
      <c r="CK42" s="59">
        <f t="shared" si="45"/>
        <v>-21692</v>
      </c>
      <c r="CL42" s="58">
        <f t="shared" si="45"/>
        <v>-21003</v>
      </c>
      <c r="CM42" s="58">
        <f t="shared" si="45"/>
        <v>-21555</v>
      </c>
      <c r="CN42" s="58">
        <f t="shared" si="45"/>
        <v>-22537</v>
      </c>
      <c r="CO42" s="59">
        <f t="shared" si="45"/>
        <v>-21939</v>
      </c>
      <c r="CP42" s="58">
        <f t="shared" ref="CP42:DG42" si="46">-(CP22+CP23+CP27)</f>
        <v>-26406</v>
      </c>
      <c r="CQ42" s="58">
        <f t="shared" si="46"/>
        <v>-23711</v>
      </c>
      <c r="CR42" s="58">
        <f t="shared" si="46"/>
        <v>-22894</v>
      </c>
      <c r="CS42" s="59">
        <f t="shared" si="46"/>
        <v>-23201</v>
      </c>
      <c r="CT42" s="58">
        <f t="shared" si="46"/>
        <v>-27050</v>
      </c>
      <c r="CU42" s="58">
        <f t="shared" si="46"/>
        <v>-28400</v>
      </c>
      <c r="CV42" s="58">
        <f t="shared" si="46"/>
        <v>-27524</v>
      </c>
      <c r="CW42" s="59">
        <f t="shared" si="46"/>
        <v>-27006</v>
      </c>
      <c r="CX42" s="58">
        <f t="shared" si="46"/>
        <v>-27463</v>
      </c>
      <c r="CY42" s="58">
        <f t="shared" si="46"/>
        <v>-27793</v>
      </c>
      <c r="CZ42" s="58">
        <f t="shared" si="46"/>
        <v>-27835</v>
      </c>
      <c r="DA42" s="59">
        <f t="shared" si="46"/>
        <v>-26997</v>
      </c>
      <c r="DB42" s="58">
        <f t="shared" si="46"/>
        <v>-26879</v>
      </c>
      <c r="DC42" s="58">
        <f t="shared" si="46"/>
        <v>-28943</v>
      </c>
      <c r="DD42" s="58">
        <f t="shared" si="46"/>
        <v>-25934</v>
      </c>
      <c r="DE42" s="59">
        <f t="shared" si="46"/>
        <v>-25214</v>
      </c>
      <c r="DF42" s="58">
        <f t="shared" si="46"/>
        <v>-25644</v>
      </c>
      <c r="DG42" s="58">
        <f t="shared" si="46"/>
        <v>-26383</v>
      </c>
      <c r="DH42" s="58">
        <f>-(DH22+DH23+DH27)</f>
        <v>-29476</v>
      </c>
      <c r="DI42" s="59">
        <f>-(DI22+DI23+DI27)</f>
        <v>-28629</v>
      </c>
      <c r="DJ42" s="58">
        <f>-(DJ22+DJ23+DJ27)</f>
        <v>-29169</v>
      </c>
      <c r="DK42" s="58">
        <f>-(DK22+DK23+DK27)</f>
        <v>-28516</v>
      </c>
      <c r="DL42" s="58">
        <f>-(DL22+DL23+DL27)</f>
        <v>-27867</v>
      </c>
      <c r="DM42" s="1215">
        <f t="shared" ref="DM42" si="47">-(DM22+DM23+DM27)</f>
        <v>-28182</v>
      </c>
    </row>
    <row r="43" spans="1:120">
      <c r="A43" s="30" t="s">
        <v>298</v>
      </c>
      <c r="B43" s="31"/>
      <c r="C43" s="31"/>
      <c r="D43" s="31"/>
      <c r="E43" s="32"/>
      <c r="F43" s="31"/>
      <c r="G43" s="31"/>
      <c r="H43" s="31"/>
      <c r="I43" s="32"/>
      <c r="J43" s="31"/>
      <c r="K43" s="31"/>
      <c r="L43" s="31"/>
      <c r="M43" s="32"/>
      <c r="N43" s="31"/>
      <c r="O43" s="31"/>
      <c r="P43" s="31"/>
      <c r="Q43" s="32"/>
      <c r="R43" s="31"/>
      <c r="S43" s="31"/>
      <c r="T43" s="31"/>
      <c r="U43" s="32"/>
      <c r="V43" s="31"/>
      <c r="W43" s="31"/>
      <c r="X43" s="31"/>
      <c r="Y43" s="32"/>
      <c r="Z43" s="31"/>
      <c r="AA43" s="31"/>
      <c r="AB43" s="31"/>
      <c r="AC43" s="32"/>
      <c r="AD43" s="31"/>
      <c r="AE43" s="31"/>
      <c r="AF43" s="31"/>
      <c r="AG43" s="32"/>
      <c r="AH43" s="31"/>
      <c r="AI43" s="31"/>
      <c r="AJ43" s="31"/>
      <c r="AK43" s="32"/>
      <c r="AL43" s="31"/>
      <c r="AM43" s="31"/>
      <c r="AN43" s="31"/>
      <c r="AO43" s="32"/>
      <c r="AP43" s="31"/>
      <c r="AQ43" s="31"/>
      <c r="AR43" s="31"/>
      <c r="AS43" s="32"/>
      <c r="AT43" s="31"/>
      <c r="AU43" s="31"/>
      <c r="AV43" s="31"/>
      <c r="AW43" s="32"/>
      <c r="AX43" s="31"/>
      <c r="AY43" s="31"/>
      <c r="AZ43" s="31"/>
      <c r="BA43" s="32"/>
      <c r="BB43" s="31"/>
      <c r="BC43" s="31"/>
      <c r="BD43" s="31"/>
      <c r="BE43" s="32"/>
      <c r="BF43" s="31"/>
      <c r="BG43" s="31"/>
      <c r="BH43" s="31"/>
      <c r="BI43" s="32"/>
      <c r="BJ43" s="58"/>
      <c r="BK43" s="58"/>
      <c r="BL43" s="58"/>
      <c r="BM43" s="57"/>
      <c r="BN43" s="56"/>
      <c r="BO43" s="56"/>
      <c r="BP43" s="56"/>
      <c r="BQ43" s="57"/>
      <c r="BR43" s="56"/>
      <c r="BS43" s="56"/>
      <c r="BT43" s="56"/>
      <c r="BU43" s="57"/>
      <c r="BV43" s="56"/>
      <c r="BW43" s="56"/>
      <c r="BX43" s="56"/>
      <c r="BY43" s="57">
        <v>25</v>
      </c>
      <c r="BZ43" s="58">
        <v>426</v>
      </c>
      <c r="CA43" s="58">
        <v>-156</v>
      </c>
      <c r="CB43" s="58">
        <v>260</v>
      </c>
      <c r="CC43" s="59">
        <v>1604</v>
      </c>
      <c r="CD43" s="58">
        <v>1646</v>
      </c>
      <c r="CE43" s="58">
        <v>1250</v>
      </c>
      <c r="CF43" s="58">
        <v>1271</v>
      </c>
      <c r="CG43" s="59">
        <v>1134</v>
      </c>
      <c r="CH43" s="58">
        <v>1214</v>
      </c>
      <c r="CI43" s="58">
        <v>1040</v>
      </c>
      <c r="CJ43" s="58">
        <v>555</v>
      </c>
      <c r="CK43" s="59">
        <v>184</v>
      </c>
      <c r="CL43" s="58">
        <v>85</v>
      </c>
      <c r="CM43" s="58">
        <v>327</v>
      </c>
      <c r="CN43" s="58">
        <v>263</v>
      </c>
      <c r="CO43" s="59">
        <v>256</v>
      </c>
      <c r="CP43" s="58">
        <v>274</v>
      </c>
      <c r="CQ43" s="58">
        <v>249</v>
      </c>
      <c r="CR43" s="58">
        <v>263</v>
      </c>
      <c r="CS43" s="59">
        <v>190</v>
      </c>
      <c r="CT43" s="58">
        <v>186</v>
      </c>
      <c r="CU43" s="58">
        <v>201</v>
      </c>
      <c r="CV43" s="58">
        <v>183</v>
      </c>
      <c r="CW43" s="59">
        <v>172</v>
      </c>
      <c r="CX43" s="58">
        <v>108</v>
      </c>
      <c r="CY43" s="58">
        <v>62</v>
      </c>
      <c r="CZ43" s="58">
        <v>35</v>
      </c>
      <c r="DA43" s="59">
        <v>15</v>
      </c>
      <c r="DB43" s="58">
        <v>13</v>
      </c>
      <c r="DC43" s="58">
        <v>17</v>
      </c>
      <c r="DD43" s="58">
        <v>-7</v>
      </c>
      <c r="DE43" s="59">
        <v>-28</v>
      </c>
      <c r="DF43" s="58">
        <v>-140</v>
      </c>
      <c r="DG43" s="58">
        <v>-138</v>
      </c>
      <c r="DH43" s="58">
        <v>-138</v>
      </c>
      <c r="DI43" s="59">
        <v>-113</v>
      </c>
      <c r="DJ43" s="58">
        <v>-105</v>
      </c>
      <c r="DK43" s="58">
        <v>-93</v>
      </c>
      <c r="DL43" s="1091">
        <v>-89</v>
      </c>
      <c r="DM43" s="1217">
        <v>-75</v>
      </c>
      <c r="DP43" s="1091"/>
    </row>
    <row r="44" spans="1:120">
      <c r="A44" s="30" t="s">
        <v>300</v>
      </c>
      <c r="B44" s="31"/>
      <c r="C44" s="31"/>
      <c r="D44" s="31"/>
      <c r="E44" s="32"/>
      <c r="F44" s="31"/>
      <c r="G44" s="31"/>
      <c r="H44" s="31"/>
      <c r="I44" s="32"/>
      <c r="J44" s="31"/>
      <c r="K44" s="31"/>
      <c r="L44" s="31"/>
      <c r="M44" s="32"/>
      <c r="N44" s="31"/>
      <c r="O44" s="31"/>
      <c r="P44" s="31"/>
      <c r="Q44" s="32"/>
      <c r="R44" s="31"/>
      <c r="S44" s="31"/>
      <c r="T44" s="31"/>
      <c r="U44" s="32"/>
      <c r="V44" s="31"/>
      <c r="W44" s="31"/>
      <c r="X44" s="31"/>
      <c r="Y44" s="32"/>
      <c r="Z44" s="31"/>
      <c r="AA44" s="31"/>
      <c r="AB44" s="31"/>
      <c r="AC44" s="32"/>
      <c r="AD44" s="31"/>
      <c r="AE44" s="31"/>
      <c r="AF44" s="31"/>
      <c r="AG44" s="32"/>
      <c r="AH44" s="31"/>
      <c r="AI44" s="31"/>
      <c r="AJ44" s="31"/>
      <c r="AK44" s="32"/>
      <c r="AL44" s="31"/>
      <c r="AM44" s="31"/>
      <c r="AN44" s="31"/>
      <c r="AO44" s="32"/>
      <c r="AP44" s="31"/>
      <c r="AQ44" s="31"/>
      <c r="AR44" s="31"/>
      <c r="AS44" s="32"/>
      <c r="AT44" s="31"/>
      <c r="AU44" s="31"/>
      <c r="AV44" s="31"/>
      <c r="AW44" s="32"/>
      <c r="AX44" s="31"/>
      <c r="AY44" s="31"/>
      <c r="AZ44" s="31"/>
      <c r="BA44" s="32"/>
      <c r="BB44" s="31"/>
      <c r="BC44" s="31"/>
      <c r="BD44" s="31"/>
      <c r="BE44" s="32"/>
      <c r="BF44" s="31"/>
      <c r="BG44" s="31"/>
      <c r="BH44" s="31"/>
      <c r="BI44" s="32"/>
      <c r="BJ44" s="58">
        <f t="shared" ref="BJ44:CO44" si="48">+BJ13+BJ14</f>
        <v>4865</v>
      </c>
      <c r="BK44" s="58">
        <f t="shared" si="48"/>
        <v>2408</v>
      </c>
      <c r="BL44" s="58">
        <f t="shared" si="48"/>
        <v>2295</v>
      </c>
      <c r="BM44" s="57">
        <f t="shared" si="48"/>
        <v>2713</v>
      </c>
      <c r="BN44" s="56">
        <f t="shared" si="48"/>
        <v>7603</v>
      </c>
      <c r="BO44" s="56">
        <f t="shared" si="48"/>
        <v>3572</v>
      </c>
      <c r="BP44" s="56">
        <f t="shared" si="48"/>
        <v>3689</v>
      </c>
      <c r="BQ44" s="57">
        <f t="shared" si="48"/>
        <v>4116</v>
      </c>
      <c r="BR44" s="56">
        <f t="shared" si="48"/>
        <v>4435</v>
      </c>
      <c r="BS44" s="56">
        <f t="shared" si="48"/>
        <v>3548</v>
      </c>
      <c r="BT44" s="56">
        <f t="shared" si="48"/>
        <v>3213</v>
      </c>
      <c r="BU44" s="57">
        <f t="shared" si="48"/>
        <v>21151</v>
      </c>
      <c r="BV44" s="56">
        <f t="shared" si="48"/>
        <v>17083</v>
      </c>
      <c r="BW44" s="56">
        <f t="shared" si="48"/>
        <v>4693</v>
      </c>
      <c r="BX44" s="56">
        <f t="shared" si="48"/>
        <v>5151</v>
      </c>
      <c r="BY44" s="57">
        <f t="shared" si="48"/>
        <v>4597</v>
      </c>
      <c r="BZ44" s="58">
        <f t="shared" si="48"/>
        <v>5240</v>
      </c>
      <c r="CA44" s="58">
        <f t="shared" si="48"/>
        <v>5139</v>
      </c>
      <c r="CB44" s="58">
        <f t="shared" si="48"/>
        <v>4934</v>
      </c>
      <c r="CC44" s="59">
        <f t="shared" si="48"/>
        <v>7114</v>
      </c>
      <c r="CD44" s="58">
        <f t="shared" si="48"/>
        <v>10116</v>
      </c>
      <c r="CE44" s="58">
        <f t="shared" si="48"/>
        <v>8294</v>
      </c>
      <c r="CF44" s="58">
        <f t="shared" si="48"/>
        <v>11603</v>
      </c>
      <c r="CG44" s="59">
        <f t="shared" si="48"/>
        <v>13695</v>
      </c>
      <c r="CH44" s="58">
        <f t="shared" si="48"/>
        <v>13590</v>
      </c>
      <c r="CI44" s="58">
        <f t="shared" si="48"/>
        <v>10762</v>
      </c>
      <c r="CJ44" s="58">
        <f t="shared" si="48"/>
        <v>12942</v>
      </c>
      <c r="CK44" s="59">
        <f t="shared" si="48"/>
        <v>15998</v>
      </c>
      <c r="CL44" s="58">
        <f t="shared" si="48"/>
        <v>15781</v>
      </c>
      <c r="CM44" s="58">
        <f t="shared" si="48"/>
        <v>5914</v>
      </c>
      <c r="CN44" s="58">
        <f t="shared" si="48"/>
        <v>8145</v>
      </c>
      <c r="CO44" s="59">
        <f t="shared" si="48"/>
        <v>7489</v>
      </c>
      <c r="CP44" s="58">
        <f t="shared" ref="CP44:DG44" si="49">+CP13+CP14</f>
        <v>12735</v>
      </c>
      <c r="CQ44" s="58">
        <f t="shared" si="49"/>
        <v>5468</v>
      </c>
      <c r="CR44" s="58">
        <f t="shared" si="49"/>
        <v>10167</v>
      </c>
      <c r="CS44" s="59">
        <f t="shared" si="49"/>
        <v>13749</v>
      </c>
      <c r="CT44" s="58">
        <f t="shared" si="49"/>
        <v>18591</v>
      </c>
      <c r="CU44" s="58">
        <f t="shared" si="49"/>
        <v>15639</v>
      </c>
      <c r="CV44" s="58">
        <f t="shared" si="49"/>
        <v>17702</v>
      </c>
      <c r="CW44" s="59">
        <f t="shared" si="49"/>
        <v>19330</v>
      </c>
      <c r="CX44" s="58">
        <f t="shared" si="49"/>
        <v>11845</v>
      </c>
      <c r="CY44" s="58">
        <f t="shared" si="49"/>
        <v>7307</v>
      </c>
      <c r="CZ44" s="58">
        <f t="shared" si="49"/>
        <v>8270</v>
      </c>
      <c r="DA44" s="59">
        <f t="shared" si="49"/>
        <v>11554</v>
      </c>
      <c r="DB44" s="58">
        <f t="shared" si="49"/>
        <v>12485</v>
      </c>
      <c r="DC44" s="58">
        <f t="shared" si="49"/>
        <v>8211</v>
      </c>
      <c r="DD44" s="58">
        <f t="shared" si="49"/>
        <v>9953</v>
      </c>
      <c r="DE44" s="59">
        <f t="shared" si="49"/>
        <v>10437</v>
      </c>
      <c r="DF44" s="58">
        <f t="shared" si="49"/>
        <v>13129</v>
      </c>
      <c r="DG44" s="58">
        <f t="shared" si="49"/>
        <v>11061</v>
      </c>
      <c r="DH44" s="58">
        <f>+DH13+DH14</f>
        <v>12460</v>
      </c>
      <c r="DI44" s="59">
        <f>+DI13+DI14</f>
        <v>13913</v>
      </c>
      <c r="DJ44" s="58">
        <f>+DJ13+DJ14</f>
        <v>16836</v>
      </c>
      <c r="DK44" s="58">
        <f>+DK13+DK14</f>
        <v>16304</v>
      </c>
      <c r="DL44" s="58">
        <f>+DL13+DL14</f>
        <v>21502</v>
      </c>
      <c r="DM44" s="1215">
        <f t="shared" ref="DM44" si="50">+DM13+DM14</f>
        <v>25791</v>
      </c>
    </row>
    <row r="45" spans="1:120" s="21" customFormat="1">
      <c r="A45" s="49" t="s">
        <v>299</v>
      </c>
      <c r="B45" s="50"/>
      <c r="C45" s="50"/>
      <c r="D45" s="50"/>
      <c r="E45" s="51"/>
      <c r="F45" s="50"/>
      <c r="G45" s="50"/>
      <c r="H45" s="50"/>
      <c r="I45" s="51"/>
      <c r="J45" s="50"/>
      <c r="K45" s="50"/>
      <c r="L45" s="50"/>
      <c r="M45" s="51"/>
      <c r="N45" s="50"/>
      <c r="O45" s="50"/>
      <c r="P45" s="50"/>
      <c r="Q45" s="51"/>
      <c r="R45" s="50"/>
      <c r="S45" s="50"/>
      <c r="T45" s="50"/>
      <c r="U45" s="51"/>
      <c r="V45" s="50"/>
      <c r="W45" s="50"/>
      <c r="X45" s="50"/>
      <c r="Y45" s="51"/>
      <c r="Z45" s="50"/>
      <c r="AA45" s="50"/>
      <c r="AB45" s="50"/>
      <c r="AC45" s="51"/>
      <c r="AD45" s="50"/>
      <c r="AE45" s="50"/>
      <c r="AF45" s="50"/>
      <c r="AG45" s="51"/>
      <c r="AH45" s="50"/>
      <c r="AI45" s="50"/>
      <c r="AJ45" s="50"/>
      <c r="AK45" s="51"/>
      <c r="AL45" s="50"/>
      <c r="AM45" s="50"/>
      <c r="AN45" s="50"/>
      <c r="AO45" s="51"/>
      <c r="AP45" s="50"/>
      <c r="AQ45" s="50"/>
      <c r="AR45" s="50"/>
      <c r="AS45" s="51"/>
      <c r="AT45" s="50"/>
      <c r="AU45" s="50"/>
      <c r="AV45" s="50"/>
      <c r="AW45" s="51"/>
      <c r="AX45" s="50"/>
      <c r="AY45" s="50"/>
      <c r="AZ45" s="50"/>
      <c r="BA45" s="51"/>
      <c r="BB45" s="50"/>
      <c r="BC45" s="50"/>
      <c r="BD45" s="50"/>
      <c r="BE45" s="51"/>
      <c r="BF45" s="50"/>
      <c r="BG45" s="50"/>
      <c r="BH45" s="50"/>
      <c r="BI45" s="51"/>
      <c r="BJ45" s="914">
        <f t="shared" ref="BJ45:DE45" si="51">BJ42+BJ43+BJ44</f>
        <v>-8247</v>
      </c>
      <c r="BK45" s="914">
        <f t="shared" si="51"/>
        <v>-10574</v>
      </c>
      <c r="BL45" s="914">
        <f t="shared" si="51"/>
        <v>-9485</v>
      </c>
      <c r="BM45" s="913">
        <f t="shared" si="51"/>
        <v>-7028</v>
      </c>
      <c r="BN45" s="912">
        <f t="shared" si="51"/>
        <v>-2928</v>
      </c>
      <c r="BO45" s="912">
        <f t="shared" si="51"/>
        <v>-8912</v>
      </c>
      <c r="BP45" s="912">
        <f t="shared" si="51"/>
        <v>-7614</v>
      </c>
      <c r="BQ45" s="913">
        <f t="shared" si="51"/>
        <v>-7229</v>
      </c>
      <c r="BR45" s="912">
        <f t="shared" si="51"/>
        <v>-5714</v>
      </c>
      <c r="BS45" s="912">
        <f t="shared" si="51"/>
        <v>-7403</v>
      </c>
      <c r="BT45" s="912">
        <f t="shared" si="51"/>
        <v>-7984</v>
      </c>
      <c r="BU45" s="913">
        <f t="shared" si="51"/>
        <v>12364</v>
      </c>
      <c r="BV45" s="912">
        <f t="shared" si="51"/>
        <v>12519</v>
      </c>
      <c r="BW45" s="912">
        <f t="shared" si="51"/>
        <v>-21934</v>
      </c>
      <c r="BX45" s="912">
        <f t="shared" si="51"/>
        <v>-20252</v>
      </c>
      <c r="BY45" s="913">
        <f t="shared" si="51"/>
        <v>-19775</v>
      </c>
      <c r="BZ45" s="914">
        <f t="shared" si="51"/>
        <v>-18106</v>
      </c>
      <c r="CA45" s="914">
        <f t="shared" si="51"/>
        <v>-22054</v>
      </c>
      <c r="CB45" s="914">
        <f t="shared" si="51"/>
        <v>-22500</v>
      </c>
      <c r="CC45" s="915">
        <f t="shared" si="51"/>
        <v>-21686</v>
      </c>
      <c r="CD45" s="914">
        <f t="shared" si="51"/>
        <v>-19057</v>
      </c>
      <c r="CE45" s="914">
        <f t="shared" si="51"/>
        <v>-19880</v>
      </c>
      <c r="CF45" s="914">
        <f t="shared" si="51"/>
        <v>-14624</v>
      </c>
      <c r="CG45" s="915">
        <f t="shared" si="51"/>
        <v>-10906</v>
      </c>
      <c r="CH45" s="914">
        <f t="shared" si="51"/>
        <v>-9808</v>
      </c>
      <c r="CI45" s="914">
        <f t="shared" si="51"/>
        <v>-11363</v>
      </c>
      <c r="CJ45" s="914">
        <f t="shared" si="51"/>
        <v>-8416</v>
      </c>
      <c r="CK45" s="915">
        <f t="shared" si="51"/>
        <v>-5510</v>
      </c>
      <c r="CL45" s="914">
        <f t="shared" si="51"/>
        <v>-5137</v>
      </c>
      <c r="CM45" s="914">
        <f t="shared" si="51"/>
        <v>-15314</v>
      </c>
      <c r="CN45" s="914">
        <f t="shared" si="51"/>
        <v>-14129</v>
      </c>
      <c r="CO45" s="915">
        <f t="shared" si="51"/>
        <v>-14194</v>
      </c>
      <c r="CP45" s="914">
        <f t="shared" si="51"/>
        <v>-13397</v>
      </c>
      <c r="CQ45" s="914">
        <f t="shared" si="51"/>
        <v>-17994</v>
      </c>
      <c r="CR45" s="914">
        <f t="shared" si="51"/>
        <v>-12464</v>
      </c>
      <c r="CS45" s="915">
        <f t="shared" si="51"/>
        <v>-9262</v>
      </c>
      <c r="CT45" s="914">
        <f t="shared" si="51"/>
        <v>-8273</v>
      </c>
      <c r="CU45" s="914">
        <f t="shared" si="51"/>
        <v>-12560</v>
      </c>
      <c r="CV45" s="914">
        <f t="shared" si="51"/>
        <v>-9639</v>
      </c>
      <c r="CW45" s="915">
        <f t="shared" si="51"/>
        <v>-7504</v>
      </c>
      <c r="CX45" s="914">
        <f t="shared" si="51"/>
        <v>-15510</v>
      </c>
      <c r="CY45" s="914">
        <f t="shared" si="51"/>
        <v>-20424</v>
      </c>
      <c r="CZ45" s="914">
        <f t="shared" si="51"/>
        <v>-19530</v>
      </c>
      <c r="DA45" s="915">
        <f t="shared" si="51"/>
        <v>-15428</v>
      </c>
      <c r="DB45" s="914">
        <f t="shared" si="51"/>
        <v>-14381</v>
      </c>
      <c r="DC45" s="914">
        <f t="shared" si="51"/>
        <v>-20715</v>
      </c>
      <c r="DD45" s="914">
        <f t="shared" si="51"/>
        <v>-15988</v>
      </c>
      <c r="DE45" s="915">
        <f t="shared" si="51"/>
        <v>-14805</v>
      </c>
      <c r="DF45" s="914">
        <f t="shared" ref="DF45:DL45" si="52">DF42+DF43+DF44</f>
        <v>-12655</v>
      </c>
      <c r="DG45" s="914">
        <f t="shared" si="52"/>
        <v>-15460</v>
      </c>
      <c r="DH45" s="914">
        <f t="shared" si="52"/>
        <v>-17154</v>
      </c>
      <c r="DI45" s="915">
        <f t="shared" si="52"/>
        <v>-14829</v>
      </c>
      <c r="DJ45" s="914">
        <f t="shared" si="52"/>
        <v>-12438</v>
      </c>
      <c r="DK45" s="914">
        <f t="shared" si="52"/>
        <v>-12305</v>
      </c>
      <c r="DL45" s="914">
        <f t="shared" si="52"/>
        <v>-6454</v>
      </c>
      <c r="DM45" s="1216">
        <f>DM42+DM43+DM44</f>
        <v>-2466</v>
      </c>
    </row>
    <row r="46" spans="1:120">
      <c r="A46" s="364"/>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58"/>
      <c r="BK46" s="58"/>
      <c r="BL46" s="58"/>
      <c r="BM46" s="56"/>
      <c r="BN46" s="56"/>
      <c r="BO46" s="56"/>
      <c r="BP46" s="56"/>
      <c r="BQ46" s="56"/>
      <c r="BR46" s="56"/>
      <c r="BS46" s="56"/>
      <c r="BT46" s="56"/>
      <c r="BU46" s="56"/>
      <c r="BV46" s="56"/>
      <c r="BW46" s="56"/>
      <c r="BX46" s="56"/>
      <c r="BY46" s="56"/>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row>
    <row r="47" spans="1:120">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788"/>
      <c r="CO47" s="788"/>
      <c r="CP47" s="788"/>
      <c r="CQ47" s="31"/>
      <c r="CR47" s="31"/>
      <c r="CS47" s="788"/>
      <c r="CT47" s="788"/>
      <c r="CU47" s="788"/>
      <c r="CV47" s="788"/>
      <c r="CW47" s="788"/>
      <c r="CX47" s="788"/>
      <c r="CY47" s="788"/>
      <c r="CZ47" s="788"/>
      <c r="DA47" s="788"/>
      <c r="DB47" s="788"/>
      <c r="DC47" s="788"/>
      <c r="DD47" s="788"/>
      <c r="DE47" s="788"/>
      <c r="DF47" s="788"/>
      <c r="DG47" s="788"/>
      <c r="DH47" s="788"/>
      <c r="DI47" s="788"/>
      <c r="DJ47" s="788"/>
      <c r="DK47" s="788"/>
      <c r="DL47" s="788"/>
      <c r="DM47" s="788"/>
      <c r="DP47" s="21"/>
    </row>
    <row r="48" spans="1:120">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788"/>
      <c r="CO48" s="788"/>
      <c r="CP48" s="788"/>
      <c r="CQ48" s="31"/>
      <c r="CR48" s="31"/>
      <c r="CS48" s="788"/>
      <c r="CT48" s="788"/>
      <c r="CU48" s="788"/>
      <c r="CV48" s="788"/>
      <c r="CW48" s="788"/>
      <c r="CX48" s="788"/>
      <c r="CY48" s="788"/>
      <c r="CZ48" s="788"/>
      <c r="DA48" s="788"/>
      <c r="DB48" s="788"/>
      <c r="DC48" s="788"/>
      <c r="DD48" s="788"/>
      <c r="DE48" s="788"/>
      <c r="DF48" s="788"/>
      <c r="DG48" s="788"/>
      <c r="DH48" s="788"/>
      <c r="DI48" s="788"/>
      <c r="DJ48" s="788"/>
      <c r="DK48" s="788"/>
      <c r="DL48" s="788"/>
      <c r="DM48" s="788"/>
    </row>
    <row r="49" spans="1:117">
      <c r="A49" s="507" t="s">
        <v>129</v>
      </c>
      <c r="B49" s="508">
        <v>1990</v>
      </c>
      <c r="C49" s="509"/>
      <c r="D49" s="509"/>
      <c r="E49" s="510"/>
      <c r="F49" s="508">
        <v>1991</v>
      </c>
      <c r="G49" s="509"/>
      <c r="H49" s="509"/>
      <c r="I49" s="510"/>
      <c r="J49" s="508">
        <v>1992</v>
      </c>
      <c r="K49" s="509"/>
      <c r="L49" s="509"/>
      <c r="M49" s="510"/>
      <c r="N49" s="508">
        <v>1993</v>
      </c>
      <c r="O49" s="509"/>
      <c r="P49" s="509"/>
      <c r="Q49" s="510"/>
      <c r="R49" s="508">
        <v>1994</v>
      </c>
      <c r="S49" s="509"/>
      <c r="T49" s="509"/>
      <c r="U49" s="510"/>
      <c r="V49" s="508">
        <v>1995</v>
      </c>
      <c r="W49" s="509"/>
      <c r="X49" s="509"/>
      <c r="Y49" s="510"/>
      <c r="Z49" s="508" t="s">
        <v>127</v>
      </c>
      <c r="AA49" s="509"/>
      <c r="AB49" s="509"/>
      <c r="AC49" s="510"/>
      <c r="AD49" s="508" t="s">
        <v>128</v>
      </c>
      <c r="AE49" s="509"/>
      <c r="AF49" s="509"/>
      <c r="AG49" s="510"/>
      <c r="AH49" s="508">
        <v>1998</v>
      </c>
      <c r="AI49" s="511"/>
      <c r="AJ49" s="511"/>
      <c r="AK49" s="512"/>
      <c r="AL49" s="508">
        <v>1999</v>
      </c>
      <c r="AM49" s="511"/>
      <c r="AN49" s="508"/>
      <c r="AO49" s="513"/>
      <c r="AP49" s="508">
        <v>2000</v>
      </c>
      <c r="AQ49" s="508"/>
      <c r="AR49" s="508"/>
      <c r="AS49" s="512"/>
      <c r="AT49" s="508">
        <v>2001</v>
      </c>
      <c r="AU49" s="511"/>
      <c r="AV49" s="511"/>
      <c r="AW49" s="514"/>
      <c r="AX49" s="508">
        <v>2002</v>
      </c>
      <c r="AY49" s="515"/>
      <c r="AZ49" s="515" t="s">
        <v>119</v>
      </c>
      <c r="BA49" s="516"/>
      <c r="BB49" s="515">
        <v>2003</v>
      </c>
      <c r="BC49" s="515"/>
      <c r="BD49" s="515"/>
      <c r="BE49" s="514"/>
      <c r="BF49" s="515">
        <v>2004</v>
      </c>
      <c r="BG49" s="515"/>
      <c r="BH49" s="515"/>
      <c r="BI49" s="515"/>
      <c r="BJ49" s="31"/>
      <c r="BK49" s="31"/>
      <c r="BL49" s="60"/>
      <c r="BM49" s="60"/>
      <c r="BN49" s="60"/>
      <c r="BO49" s="60"/>
      <c r="BP49" s="60"/>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row>
    <row r="50" spans="1:117" hidden="1" outlineLevel="1">
      <c r="A50" s="517" t="s">
        <v>1</v>
      </c>
      <c r="B50" s="518" t="s">
        <v>10</v>
      </c>
      <c r="C50" s="518" t="s">
        <v>9</v>
      </c>
      <c r="D50" s="518" t="s">
        <v>8</v>
      </c>
      <c r="E50" s="519" t="s">
        <v>11</v>
      </c>
      <c r="F50" s="518" t="s">
        <v>10</v>
      </c>
      <c r="G50" s="518" t="s">
        <v>9</v>
      </c>
      <c r="H50" s="518" t="s">
        <v>8</v>
      </c>
      <c r="I50" s="519" t="s">
        <v>11</v>
      </c>
      <c r="J50" s="518" t="s">
        <v>10</v>
      </c>
      <c r="K50" s="518" t="s">
        <v>9</v>
      </c>
      <c r="L50" s="518" t="s">
        <v>8</v>
      </c>
      <c r="M50" s="519" t="s">
        <v>11</v>
      </c>
      <c r="N50" s="518" t="s">
        <v>10</v>
      </c>
      <c r="O50" s="518" t="s">
        <v>9</v>
      </c>
      <c r="P50" s="518" t="s">
        <v>8</v>
      </c>
      <c r="Q50" s="519" t="s">
        <v>11</v>
      </c>
      <c r="R50" s="518" t="s">
        <v>10</v>
      </c>
      <c r="S50" s="518" t="s">
        <v>9</v>
      </c>
      <c r="T50" s="518" t="s">
        <v>8</v>
      </c>
      <c r="U50" s="519" t="s">
        <v>11</v>
      </c>
      <c r="V50" s="518" t="s">
        <v>10</v>
      </c>
      <c r="W50" s="518" t="s">
        <v>9</v>
      </c>
      <c r="X50" s="518" t="s">
        <v>8</v>
      </c>
      <c r="Y50" s="519" t="s">
        <v>11</v>
      </c>
      <c r="Z50" s="518" t="s">
        <v>10</v>
      </c>
      <c r="AA50" s="518" t="s">
        <v>9</v>
      </c>
      <c r="AB50" s="518" t="s">
        <v>8</v>
      </c>
      <c r="AC50" s="519" t="s">
        <v>11</v>
      </c>
      <c r="AD50" s="518" t="s">
        <v>10</v>
      </c>
      <c r="AE50" s="518" t="s">
        <v>9</v>
      </c>
      <c r="AF50" s="518" t="s">
        <v>8</v>
      </c>
      <c r="AG50" s="519" t="s">
        <v>11</v>
      </c>
      <c r="AH50" s="518" t="s">
        <v>10</v>
      </c>
      <c r="AI50" s="518" t="s">
        <v>9</v>
      </c>
      <c r="AJ50" s="518" t="s">
        <v>8</v>
      </c>
      <c r="AK50" s="519" t="s">
        <v>11</v>
      </c>
      <c r="AL50" s="518" t="s">
        <v>10</v>
      </c>
      <c r="AM50" s="518" t="s">
        <v>9</v>
      </c>
      <c r="AN50" s="518" t="s">
        <v>8</v>
      </c>
      <c r="AO50" s="519" t="s">
        <v>11</v>
      </c>
      <c r="AP50" s="518" t="s">
        <v>10</v>
      </c>
      <c r="AQ50" s="518" t="s">
        <v>9</v>
      </c>
      <c r="AR50" s="518" t="s">
        <v>8</v>
      </c>
      <c r="AS50" s="519" t="s">
        <v>11</v>
      </c>
      <c r="AT50" s="518" t="s">
        <v>10</v>
      </c>
      <c r="AU50" s="518" t="s">
        <v>9</v>
      </c>
      <c r="AV50" s="518" t="s">
        <v>8</v>
      </c>
      <c r="AW50" s="519" t="s">
        <v>11</v>
      </c>
      <c r="AX50" s="518" t="s">
        <v>10</v>
      </c>
      <c r="AY50" s="518" t="s">
        <v>9</v>
      </c>
      <c r="AZ50" s="518" t="s">
        <v>8</v>
      </c>
      <c r="BA50" s="519" t="s">
        <v>11</v>
      </c>
      <c r="BB50" s="518" t="s">
        <v>10</v>
      </c>
      <c r="BC50" s="518" t="s">
        <v>9</v>
      </c>
      <c r="BD50" s="518" t="s">
        <v>8</v>
      </c>
      <c r="BE50" s="519" t="s">
        <v>11</v>
      </c>
      <c r="BF50" s="518" t="s">
        <v>10</v>
      </c>
      <c r="BG50" s="518" t="s">
        <v>9</v>
      </c>
      <c r="BH50" s="518" t="s">
        <v>8</v>
      </c>
      <c r="BI50" s="818" t="s">
        <v>11</v>
      </c>
      <c r="BJ50" s="31"/>
      <c r="BK50" s="31"/>
      <c r="BL50" s="60"/>
      <c r="BM50" s="60"/>
      <c r="BN50" s="60"/>
      <c r="BO50" s="60"/>
      <c r="BP50" s="60"/>
      <c r="BQ50" s="60"/>
      <c r="BR50" s="71"/>
      <c r="BS50" s="31"/>
      <c r="BT50" s="31"/>
      <c r="BU50" s="31"/>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row>
    <row r="51" spans="1:117" s="21" customFormat="1" hidden="1" outlineLevel="1">
      <c r="A51" s="60" t="s">
        <v>130</v>
      </c>
      <c r="B51" s="61"/>
      <c r="C51" s="61"/>
      <c r="D51" s="61"/>
      <c r="E51" s="62"/>
      <c r="F51" s="61"/>
      <c r="G51" s="61"/>
      <c r="H51" s="61"/>
      <c r="I51" s="62"/>
      <c r="J51" s="61"/>
      <c r="K51" s="61"/>
      <c r="L51" s="61"/>
      <c r="M51" s="63"/>
      <c r="N51" s="64"/>
      <c r="O51" s="64"/>
      <c r="P51" s="64"/>
      <c r="Q51" s="63"/>
      <c r="R51" s="64"/>
      <c r="S51" s="64"/>
      <c r="T51" s="64"/>
      <c r="U51" s="63"/>
      <c r="V51" s="64"/>
      <c r="W51" s="64"/>
      <c r="X51" s="64"/>
      <c r="Y51" s="63">
        <v>3746</v>
      </c>
      <c r="Z51" s="61">
        <v>3778</v>
      </c>
      <c r="AA51" s="61">
        <v>3716</v>
      </c>
      <c r="AB51" s="64">
        <v>3668</v>
      </c>
      <c r="AC51" s="62">
        <v>3781</v>
      </c>
      <c r="AD51" s="64">
        <v>4087</v>
      </c>
      <c r="AE51" s="64">
        <v>4245</v>
      </c>
      <c r="AF51" s="64">
        <v>10470</v>
      </c>
      <c r="AG51" s="63">
        <v>11051</v>
      </c>
      <c r="AH51" s="65">
        <v>11098</v>
      </c>
      <c r="AI51" s="65">
        <v>11032</v>
      </c>
      <c r="AJ51" s="65">
        <v>11067</v>
      </c>
      <c r="AK51" s="66">
        <v>11311</v>
      </c>
      <c r="AL51" s="940">
        <v>11492</v>
      </c>
      <c r="AM51" s="941">
        <v>11617</v>
      </c>
      <c r="AN51" s="941">
        <v>17635</v>
      </c>
      <c r="AO51" s="942">
        <v>18851</v>
      </c>
      <c r="AP51" s="941">
        <v>19060</v>
      </c>
      <c r="AQ51" s="941">
        <v>19277</v>
      </c>
      <c r="AR51" s="941">
        <v>21124</v>
      </c>
      <c r="AS51" s="942">
        <v>20792</v>
      </c>
      <c r="AT51" s="941">
        <v>22516</v>
      </c>
      <c r="AU51" s="941">
        <v>23354</v>
      </c>
      <c r="AV51" s="941">
        <v>22835</v>
      </c>
      <c r="AW51" s="942">
        <v>22600</v>
      </c>
      <c r="AX51" s="941">
        <v>21909</v>
      </c>
      <c r="AY51" s="941">
        <v>19951</v>
      </c>
      <c r="AZ51" s="941">
        <v>13614</v>
      </c>
      <c r="BA51" s="942">
        <v>12956</v>
      </c>
      <c r="BB51" s="941">
        <v>12598</v>
      </c>
      <c r="BC51" s="941">
        <v>12241</v>
      </c>
      <c r="BD51" s="941">
        <v>11751</v>
      </c>
      <c r="BE51" s="942">
        <v>11276</v>
      </c>
      <c r="BF51" s="941">
        <v>11655</v>
      </c>
      <c r="BG51" s="941">
        <v>11988</v>
      </c>
      <c r="BH51" s="941">
        <v>12080</v>
      </c>
      <c r="BI51" s="941">
        <v>10984</v>
      </c>
      <c r="BJ51" s="695"/>
      <c r="BK51" s="695"/>
      <c r="BL51" s="60"/>
      <c r="BM51" s="60"/>
      <c r="BN51" s="60"/>
      <c r="BO51" s="60"/>
      <c r="BP51" s="60"/>
      <c r="BQ51" s="60"/>
      <c r="BR51" s="695"/>
      <c r="BS51" s="695"/>
      <c r="BT51" s="695"/>
      <c r="BU51" s="695"/>
      <c r="BV51" s="695"/>
      <c r="BW51" s="695"/>
      <c r="BX51" s="695"/>
      <c r="BY51" s="695"/>
      <c r="BZ51" s="67"/>
      <c r="CA51" s="67"/>
      <c r="CB51" s="67"/>
      <c r="CC51" s="67"/>
      <c r="CD51" s="67"/>
      <c r="CE51" s="67"/>
      <c r="CF51" s="67"/>
      <c r="CG51" s="67"/>
      <c r="CH51" s="67"/>
      <c r="CI51" s="67"/>
      <c r="CJ51" s="67"/>
      <c r="CK51" s="68"/>
      <c r="CL51" s="695"/>
      <c r="CM51" s="695"/>
      <c r="CN51" s="789"/>
      <c r="CO51" s="789"/>
      <c r="CP51" s="789"/>
      <c r="CQ51" s="695"/>
      <c r="CR51" s="695"/>
      <c r="CS51" s="789"/>
      <c r="CT51" s="789"/>
      <c r="CU51" s="789"/>
      <c r="CV51" s="789"/>
      <c r="CW51" s="789"/>
      <c r="CX51" s="789"/>
      <c r="CY51" s="789"/>
      <c r="CZ51" s="789"/>
      <c r="DA51" s="789"/>
      <c r="DB51" s="789"/>
      <c r="DC51" s="789"/>
      <c r="DD51" s="789"/>
      <c r="DE51" s="789"/>
      <c r="DF51" s="789"/>
      <c r="DG51" s="789"/>
      <c r="DH51" s="789"/>
      <c r="DI51" s="789"/>
      <c r="DJ51" s="789"/>
      <c r="DK51" s="789"/>
      <c r="DL51" s="789"/>
      <c r="DM51" s="789"/>
    </row>
    <row r="52" spans="1:117" hidden="1" outlineLevel="1">
      <c r="A52" s="60" t="s">
        <v>131</v>
      </c>
      <c r="B52" s="61"/>
      <c r="C52" s="61"/>
      <c r="D52" s="61"/>
      <c r="E52" s="62"/>
      <c r="F52" s="61"/>
      <c r="G52" s="61"/>
      <c r="H52" s="61"/>
      <c r="I52" s="62"/>
      <c r="J52" s="61"/>
      <c r="K52" s="61"/>
      <c r="L52" s="61"/>
      <c r="M52" s="63"/>
      <c r="N52" s="64"/>
      <c r="O52" s="64"/>
      <c r="P52" s="64"/>
      <c r="Q52" s="63"/>
      <c r="R52" s="64"/>
      <c r="S52" s="64"/>
      <c r="T52" s="64"/>
      <c r="U52" s="63"/>
      <c r="V52" s="64"/>
      <c r="W52" s="64"/>
      <c r="X52" s="64"/>
      <c r="Y52" s="63"/>
      <c r="Z52" s="61">
        <v>488</v>
      </c>
      <c r="AA52" s="61">
        <v>526</v>
      </c>
      <c r="AB52" s="64">
        <v>553</v>
      </c>
      <c r="AC52" s="62">
        <v>588</v>
      </c>
      <c r="AD52" s="64">
        <v>636</v>
      </c>
      <c r="AE52" s="64">
        <v>652</v>
      </c>
      <c r="AF52" s="64">
        <v>3394</v>
      </c>
      <c r="AG52" s="63">
        <v>4236</v>
      </c>
      <c r="AH52" s="65">
        <v>4303</v>
      </c>
      <c r="AI52" s="65">
        <v>4419</v>
      </c>
      <c r="AJ52" s="65">
        <v>4728</v>
      </c>
      <c r="AK52" s="66">
        <v>5038</v>
      </c>
      <c r="AL52" s="940">
        <v>5199</v>
      </c>
      <c r="AM52" s="941">
        <v>5322</v>
      </c>
      <c r="AN52" s="941">
        <v>12034</v>
      </c>
      <c r="AO52" s="942">
        <v>11699</v>
      </c>
      <c r="AP52" s="941">
        <v>11703</v>
      </c>
      <c r="AQ52" s="941">
        <v>13664</v>
      </c>
      <c r="AR52" s="941">
        <v>15975</v>
      </c>
      <c r="AS52" s="942">
        <v>15225</v>
      </c>
      <c r="AT52" s="941">
        <v>16044</v>
      </c>
      <c r="AU52" s="941">
        <v>16594</v>
      </c>
      <c r="AV52" s="941">
        <v>15719</v>
      </c>
      <c r="AW52" s="942">
        <v>14935</v>
      </c>
      <c r="AX52" s="941">
        <v>14770</v>
      </c>
      <c r="AY52" s="941">
        <v>12634</v>
      </c>
      <c r="AZ52" s="941">
        <v>12320</v>
      </c>
      <c r="BA52" s="942">
        <v>11294</v>
      </c>
      <c r="BB52" s="941">
        <v>10616</v>
      </c>
      <c r="BC52" s="941">
        <v>10317</v>
      </c>
      <c r="BD52" s="941">
        <v>9966</v>
      </c>
      <c r="BE52" s="942">
        <v>9127</v>
      </c>
      <c r="BF52" s="941">
        <v>9429</v>
      </c>
      <c r="BG52" s="941">
        <v>10161</v>
      </c>
      <c r="BH52" s="941">
        <v>10430</v>
      </c>
      <c r="BI52" s="941">
        <v>9162</v>
      </c>
      <c r="BJ52" s="695"/>
      <c r="BK52" s="695"/>
      <c r="BL52" s="60"/>
      <c r="BM52" s="60"/>
      <c r="BN52" s="60"/>
      <c r="BO52" s="60"/>
      <c r="BP52" s="60"/>
      <c r="BQ52" s="60"/>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788"/>
      <c r="CO52" s="788"/>
      <c r="CP52" s="788"/>
      <c r="CQ52" s="695"/>
      <c r="CR52" s="695"/>
      <c r="CS52" s="788"/>
      <c r="CT52" s="788"/>
      <c r="CU52" s="788"/>
      <c r="CV52" s="788"/>
      <c r="CW52" s="788"/>
      <c r="CX52" s="788"/>
      <c r="CY52" s="788"/>
      <c r="CZ52" s="788"/>
      <c r="DA52" s="788"/>
      <c r="DB52" s="788"/>
      <c r="DC52" s="788"/>
      <c r="DD52" s="788"/>
      <c r="DE52" s="788"/>
      <c r="DF52" s="788"/>
      <c r="DG52" s="788"/>
      <c r="DH52" s="788"/>
      <c r="DI52" s="788"/>
      <c r="DJ52" s="788"/>
      <c r="DK52" s="788"/>
      <c r="DL52" s="788"/>
      <c r="DM52" s="788"/>
    </row>
    <row r="53" spans="1:117" hidden="1" outlineLevel="1">
      <c r="A53" s="69" t="s">
        <v>132</v>
      </c>
      <c r="B53" s="65">
        <v>3960</v>
      </c>
      <c r="C53" s="65">
        <v>4062</v>
      </c>
      <c r="D53" s="65">
        <v>4022</v>
      </c>
      <c r="E53" s="66">
        <v>4182</v>
      </c>
      <c r="F53" s="65">
        <v>4711</v>
      </c>
      <c r="G53" s="65">
        <v>4804</v>
      </c>
      <c r="H53" s="65">
        <v>4714</v>
      </c>
      <c r="I53" s="66">
        <v>4938</v>
      </c>
      <c r="J53" s="65">
        <v>5209</v>
      </c>
      <c r="K53" s="65">
        <v>5119</v>
      </c>
      <c r="L53" s="65">
        <v>4985</v>
      </c>
      <c r="M53" s="66">
        <v>5640</v>
      </c>
      <c r="N53" s="65">
        <v>5910</v>
      </c>
      <c r="O53" s="65">
        <v>5910</v>
      </c>
      <c r="P53" s="65">
        <v>6019</v>
      </c>
      <c r="Q53" s="66">
        <v>6165</v>
      </c>
      <c r="R53" s="65">
        <v>5978</v>
      </c>
      <c r="S53" s="65">
        <v>5973</v>
      </c>
      <c r="T53" s="65">
        <v>5756</v>
      </c>
      <c r="U53" s="66">
        <v>5697</v>
      </c>
      <c r="V53" s="65">
        <v>5952</v>
      </c>
      <c r="W53" s="65">
        <v>5891</v>
      </c>
      <c r="X53" s="65">
        <v>9493</v>
      </c>
      <c r="Y53" s="63">
        <v>5426</v>
      </c>
      <c r="Z53" s="64">
        <v>5670</v>
      </c>
      <c r="AA53" s="64">
        <v>5669</v>
      </c>
      <c r="AB53" s="64">
        <v>5727</v>
      </c>
      <c r="AC53" s="63">
        <v>5817</v>
      </c>
      <c r="AD53" s="64">
        <v>6090</v>
      </c>
      <c r="AE53" s="64">
        <v>6028</v>
      </c>
      <c r="AF53" s="65">
        <v>6355</v>
      </c>
      <c r="AG53" s="66">
        <v>5558</v>
      </c>
      <c r="AH53" s="941">
        <v>5479</v>
      </c>
      <c r="AI53" s="941">
        <v>5469</v>
      </c>
      <c r="AJ53" s="941">
        <v>5577</v>
      </c>
      <c r="AK53" s="942">
        <v>5659</v>
      </c>
      <c r="AL53" s="941">
        <v>5604</v>
      </c>
      <c r="AM53" s="941">
        <v>5571</v>
      </c>
      <c r="AN53" s="941">
        <v>6564</v>
      </c>
      <c r="AO53" s="942">
        <v>7003</v>
      </c>
      <c r="AP53" s="65">
        <v>6985</v>
      </c>
      <c r="AQ53" s="65">
        <v>6983</v>
      </c>
      <c r="AR53" s="65">
        <v>7301</v>
      </c>
      <c r="AS53" s="66">
        <v>7032</v>
      </c>
      <c r="AT53" s="941">
        <v>7601</v>
      </c>
      <c r="AU53" s="941">
        <v>7798</v>
      </c>
      <c r="AV53" s="941">
        <v>7760</v>
      </c>
      <c r="AW53" s="942">
        <v>7887</v>
      </c>
      <c r="AX53" s="941">
        <v>7461</v>
      </c>
      <c r="AY53" s="941">
        <v>7002</v>
      </c>
      <c r="AZ53" s="941">
        <v>6896</v>
      </c>
      <c r="BA53" s="942">
        <v>6726</v>
      </c>
      <c r="BB53" s="941">
        <v>6463</v>
      </c>
      <c r="BC53" s="941">
        <v>6245</v>
      </c>
      <c r="BD53" s="941">
        <v>6036</v>
      </c>
      <c r="BE53" s="942">
        <v>5741</v>
      </c>
      <c r="BF53" s="941">
        <v>6254</v>
      </c>
      <c r="BG53" s="941">
        <v>6368</v>
      </c>
      <c r="BH53" s="941">
        <v>6040</v>
      </c>
      <c r="BI53" s="941">
        <v>6204</v>
      </c>
      <c r="BJ53" s="695"/>
      <c r="BK53" s="695"/>
      <c r="BL53" s="60"/>
      <c r="BM53" s="60"/>
      <c r="BN53" s="60"/>
      <c r="BO53" s="60"/>
      <c r="BP53" s="60"/>
      <c r="BQ53" s="60"/>
      <c r="BR53" s="695"/>
      <c r="BS53" s="695"/>
      <c r="BT53" s="695"/>
      <c r="BU53" s="695"/>
      <c r="BV53" s="695"/>
      <c r="BW53" s="695"/>
      <c r="BX53" s="695"/>
      <c r="BY53" s="695"/>
      <c r="BZ53" s="695"/>
      <c r="CA53" s="695"/>
      <c r="CB53" s="695"/>
      <c r="CC53" s="695"/>
      <c r="CD53" s="695"/>
      <c r="CE53" s="695"/>
      <c r="CF53" s="695"/>
      <c r="CG53" s="695"/>
      <c r="CH53" s="695"/>
      <c r="CI53" s="695"/>
      <c r="CJ53" s="695"/>
      <c r="CK53" s="695"/>
      <c r="CL53" s="695"/>
      <c r="CM53" s="695"/>
      <c r="CN53" s="788"/>
      <c r="CO53" s="788"/>
      <c r="CP53" s="788"/>
      <c r="CQ53" s="695"/>
      <c r="CR53" s="695"/>
      <c r="CS53" s="788"/>
      <c r="CT53" s="788"/>
      <c r="CU53" s="788"/>
      <c r="CV53" s="788"/>
      <c r="CW53" s="788"/>
      <c r="CX53" s="788"/>
      <c r="CY53" s="788"/>
      <c r="CZ53" s="788"/>
      <c r="DA53" s="788"/>
      <c r="DB53" s="788"/>
      <c r="DC53" s="788"/>
      <c r="DD53" s="788"/>
      <c r="DE53" s="788"/>
      <c r="DF53" s="788"/>
      <c r="DG53" s="788"/>
      <c r="DH53" s="788"/>
      <c r="DI53" s="788"/>
      <c r="DJ53" s="788"/>
      <c r="DK53" s="788"/>
      <c r="DL53" s="788"/>
      <c r="DM53" s="788"/>
    </row>
    <row r="54" spans="1:117" hidden="1" outlineLevel="1">
      <c r="A54" s="69" t="s">
        <v>13</v>
      </c>
      <c r="B54" s="64">
        <v>4506</v>
      </c>
      <c r="C54" s="64">
        <v>4512</v>
      </c>
      <c r="D54" s="64">
        <v>4364</v>
      </c>
      <c r="E54" s="63">
        <v>3964</v>
      </c>
      <c r="F54" s="64">
        <v>4107</v>
      </c>
      <c r="G54" s="64">
        <v>4084</v>
      </c>
      <c r="H54" s="64">
        <v>3903</v>
      </c>
      <c r="I54" s="63">
        <v>3520</v>
      </c>
      <c r="J54" s="64">
        <v>4198</v>
      </c>
      <c r="K54" s="64">
        <v>4059</v>
      </c>
      <c r="L54" s="64">
        <v>3896</v>
      </c>
      <c r="M54" s="63">
        <v>4425</v>
      </c>
      <c r="N54" s="64">
        <v>4711</v>
      </c>
      <c r="O54" s="64">
        <v>4607</v>
      </c>
      <c r="P54" s="64">
        <v>4798</v>
      </c>
      <c r="Q54" s="63">
        <v>4491</v>
      </c>
      <c r="R54" s="64">
        <v>4623</v>
      </c>
      <c r="S54" s="64">
        <v>4623</v>
      </c>
      <c r="T54" s="64">
        <v>4614</v>
      </c>
      <c r="U54" s="63">
        <v>4434</v>
      </c>
      <c r="V54" s="64">
        <v>5086</v>
      </c>
      <c r="W54" s="64">
        <v>5330</v>
      </c>
      <c r="X54" s="64">
        <v>5546</v>
      </c>
      <c r="Y54" s="63">
        <v>5100</v>
      </c>
      <c r="Z54" s="64">
        <v>4909</v>
      </c>
      <c r="AA54" s="64">
        <v>4716</v>
      </c>
      <c r="AB54" s="64">
        <v>4736</v>
      </c>
      <c r="AC54" s="63">
        <v>4473</v>
      </c>
      <c r="AD54" s="64">
        <v>5159</v>
      </c>
      <c r="AE54" s="64">
        <v>5251</v>
      </c>
      <c r="AF54" s="65">
        <v>5281</v>
      </c>
      <c r="AG54" s="66">
        <v>5231</v>
      </c>
      <c r="AH54" s="65">
        <v>5602</v>
      </c>
      <c r="AI54" s="65">
        <v>5460</v>
      </c>
      <c r="AJ54" s="65">
        <v>5607</v>
      </c>
      <c r="AK54" s="66">
        <v>5383</v>
      </c>
      <c r="AL54" s="365">
        <v>5527</v>
      </c>
      <c r="AM54" s="65">
        <v>5351</v>
      </c>
      <c r="AN54" s="65">
        <v>5500</v>
      </c>
      <c r="AO54" s="70">
        <v>5348</v>
      </c>
      <c r="AP54" s="65">
        <v>5592</v>
      </c>
      <c r="AQ54" s="65">
        <v>5625</v>
      </c>
      <c r="AR54" s="65">
        <v>6186</v>
      </c>
      <c r="AS54" s="66">
        <v>5881</v>
      </c>
      <c r="AT54" s="68">
        <v>6346</v>
      </c>
      <c r="AU54" s="68">
        <v>6658</v>
      </c>
      <c r="AV54" s="68">
        <v>6670</v>
      </c>
      <c r="AW54" s="70">
        <v>5987</v>
      </c>
      <c r="AX54" s="68">
        <v>6505</v>
      </c>
      <c r="AY54" s="68">
        <v>6249</v>
      </c>
      <c r="AZ54" s="68">
        <v>6211</v>
      </c>
      <c r="BA54" s="70">
        <v>5782</v>
      </c>
      <c r="BB54" s="68">
        <v>6300</v>
      </c>
      <c r="BC54" s="68">
        <v>6129</v>
      </c>
      <c r="BD54" s="68">
        <v>5692</v>
      </c>
      <c r="BE54" s="70">
        <v>5412</v>
      </c>
      <c r="BF54" s="68">
        <v>6143</v>
      </c>
      <c r="BG54" s="68">
        <v>6715</v>
      </c>
      <c r="BH54" s="68">
        <v>6842</v>
      </c>
      <c r="BI54" s="68">
        <v>6484</v>
      </c>
      <c r="BJ54" s="695"/>
      <c r="BK54" s="695"/>
      <c r="BL54" s="60"/>
      <c r="BM54" s="60"/>
      <c r="BN54" s="60"/>
      <c r="BO54" s="60"/>
      <c r="BP54" s="60"/>
      <c r="BQ54" s="60"/>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788"/>
      <c r="CO54" s="788"/>
      <c r="CP54" s="788"/>
      <c r="CQ54" s="695"/>
      <c r="CR54" s="695"/>
      <c r="CS54" s="788"/>
      <c r="CT54" s="788"/>
      <c r="CU54" s="788"/>
      <c r="CV54" s="788"/>
      <c r="CW54" s="788"/>
      <c r="CX54" s="788"/>
      <c r="CY54" s="788"/>
      <c r="CZ54" s="788"/>
      <c r="DA54" s="788"/>
      <c r="DB54" s="788"/>
      <c r="DC54" s="788"/>
      <c r="DD54" s="788"/>
      <c r="DE54" s="788"/>
      <c r="DF54" s="788"/>
      <c r="DG54" s="788"/>
      <c r="DH54" s="788"/>
      <c r="DI54" s="788"/>
      <c r="DJ54" s="788"/>
      <c r="DK54" s="788"/>
      <c r="DL54" s="788"/>
      <c r="DM54" s="788"/>
    </row>
    <row r="55" spans="1:117" hidden="1" outlineLevel="1">
      <c r="A55" s="69" t="s">
        <v>133</v>
      </c>
      <c r="B55" s="64">
        <v>4074</v>
      </c>
      <c r="C55" s="64">
        <v>4187</v>
      </c>
      <c r="D55" s="64">
        <v>3945</v>
      </c>
      <c r="E55" s="63">
        <v>3896</v>
      </c>
      <c r="F55" s="64">
        <v>3722</v>
      </c>
      <c r="G55" s="64">
        <v>4064</v>
      </c>
      <c r="H55" s="64">
        <v>3554</v>
      </c>
      <c r="I55" s="63">
        <v>3677</v>
      </c>
      <c r="J55" s="64">
        <v>3985</v>
      </c>
      <c r="K55" s="64">
        <v>4081</v>
      </c>
      <c r="L55" s="64">
        <v>3832</v>
      </c>
      <c r="M55" s="63">
        <v>4216</v>
      </c>
      <c r="N55" s="64">
        <v>4508</v>
      </c>
      <c r="O55" s="64">
        <v>4731</v>
      </c>
      <c r="P55" s="64">
        <v>4675</v>
      </c>
      <c r="Q55" s="63">
        <v>5043</v>
      </c>
      <c r="R55" s="64">
        <v>4959</v>
      </c>
      <c r="S55" s="64">
        <v>5154</v>
      </c>
      <c r="T55" s="64">
        <v>4936</v>
      </c>
      <c r="U55" s="63">
        <v>5103</v>
      </c>
      <c r="V55" s="64">
        <v>5501</v>
      </c>
      <c r="W55" s="64">
        <v>5554</v>
      </c>
      <c r="X55" s="64">
        <v>5870</v>
      </c>
      <c r="Y55" s="63">
        <v>6021</v>
      </c>
      <c r="Z55" s="64">
        <v>5944</v>
      </c>
      <c r="AA55" s="64">
        <v>6281</v>
      </c>
      <c r="AB55" s="64">
        <v>5902</v>
      </c>
      <c r="AC55" s="63">
        <v>6031</v>
      </c>
      <c r="AD55" s="64">
        <v>5984</v>
      </c>
      <c r="AE55" s="64">
        <v>6394</v>
      </c>
      <c r="AF55" s="65">
        <v>6552</v>
      </c>
      <c r="AG55" s="66">
        <v>7101</v>
      </c>
      <c r="AH55" s="65">
        <v>7272</v>
      </c>
      <c r="AI55" s="65">
        <v>7640</v>
      </c>
      <c r="AJ55" s="65">
        <v>7576</v>
      </c>
      <c r="AK55" s="66">
        <v>7657</v>
      </c>
      <c r="AL55" s="365">
        <v>7670</v>
      </c>
      <c r="AM55" s="68">
        <v>7903</v>
      </c>
      <c r="AN55" s="68">
        <v>9122</v>
      </c>
      <c r="AO55" s="70">
        <v>9463</v>
      </c>
      <c r="AP55" s="65">
        <v>9502</v>
      </c>
      <c r="AQ55" s="65">
        <v>10393</v>
      </c>
      <c r="AR55" s="65">
        <v>11419</v>
      </c>
      <c r="AS55" s="66">
        <v>11521</v>
      </c>
      <c r="AT55" s="68">
        <v>11844</v>
      </c>
      <c r="AU55" s="68">
        <v>12352</v>
      </c>
      <c r="AV55" s="68">
        <v>12228</v>
      </c>
      <c r="AW55" s="70">
        <v>11605</v>
      </c>
      <c r="AX55" s="68">
        <v>11094</v>
      </c>
      <c r="AY55" s="68">
        <v>11105</v>
      </c>
      <c r="AZ55" s="68">
        <v>10548</v>
      </c>
      <c r="BA55" s="70">
        <v>10554</v>
      </c>
      <c r="BB55" s="68">
        <v>10225</v>
      </c>
      <c r="BC55" s="68">
        <v>10222</v>
      </c>
      <c r="BD55" s="68">
        <v>10263</v>
      </c>
      <c r="BE55" s="70">
        <v>10128</v>
      </c>
      <c r="BF55" s="68">
        <v>10436</v>
      </c>
      <c r="BG55" s="68">
        <v>11516</v>
      </c>
      <c r="BH55" s="68">
        <v>11654</v>
      </c>
      <c r="BI55" s="68">
        <v>11462</v>
      </c>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788"/>
      <c r="CO55" s="788"/>
      <c r="CP55" s="788"/>
      <c r="CQ55" s="695"/>
      <c r="CR55" s="695"/>
      <c r="CS55" s="788"/>
      <c r="CT55" s="788"/>
      <c r="CU55" s="788"/>
      <c r="CV55" s="788"/>
      <c r="CW55" s="788"/>
      <c r="CX55" s="788"/>
      <c r="CY55" s="788"/>
      <c r="CZ55" s="788"/>
      <c r="DA55" s="788"/>
      <c r="DB55" s="788"/>
      <c r="DC55" s="788"/>
      <c r="DD55" s="788"/>
      <c r="DE55" s="788"/>
      <c r="DF55" s="788"/>
      <c r="DG55" s="788"/>
      <c r="DH55" s="788"/>
      <c r="DI55" s="788"/>
      <c r="DJ55" s="788"/>
      <c r="DK55" s="788"/>
      <c r="DL55" s="788"/>
      <c r="DM55" s="788"/>
    </row>
    <row r="56" spans="1:117" hidden="1" outlineLevel="1">
      <c r="A56" s="381" t="s">
        <v>134</v>
      </c>
      <c r="B56" s="382">
        <v>1836</v>
      </c>
      <c r="C56" s="382">
        <v>2333</v>
      </c>
      <c r="D56" s="382">
        <v>2566</v>
      </c>
      <c r="E56" s="397">
        <v>1921</v>
      </c>
      <c r="F56" s="382">
        <v>1955</v>
      </c>
      <c r="G56" s="382">
        <v>1917</v>
      </c>
      <c r="H56" s="382">
        <v>2041</v>
      </c>
      <c r="I56" s="397">
        <v>2106</v>
      </c>
      <c r="J56" s="382">
        <v>2187</v>
      </c>
      <c r="K56" s="382">
        <v>1650</v>
      </c>
      <c r="L56" s="382">
        <v>2092</v>
      </c>
      <c r="M56" s="397">
        <v>1938</v>
      </c>
      <c r="N56" s="382">
        <v>2580</v>
      </c>
      <c r="O56" s="382">
        <v>2892</v>
      </c>
      <c r="P56" s="382">
        <v>2590</v>
      </c>
      <c r="Q56" s="397">
        <v>2123</v>
      </c>
      <c r="R56" s="382">
        <v>2455</v>
      </c>
      <c r="S56" s="382">
        <v>2370</v>
      </c>
      <c r="T56" s="382">
        <v>3226</v>
      </c>
      <c r="U56" s="397">
        <v>2964</v>
      </c>
      <c r="V56" s="382">
        <v>3306</v>
      </c>
      <c r="W56" s="382">
        <v>4317</v>
      </c>
      <c r="X56" s="382">
        <v>1745</v>
      </c>
      <c r="Y56" s="397">
        <v>1886</v>
      </c>
      <c r="Z56" s="382">
        <v>2300</v>
      </c>
      <c r="AA56" s="382">
        <v>1913</v>
      </c>
      <c r="AB56" s="382">
        <v>2394</v>
      </c>
      <c r="AC56" s="397">
        <v>2485</v>
      </c>
      <c r="AD56" s="382">
        <v>3037</v>
      </c>
      <c r="AE56" s="382">
        <v>2759</v>
      </c>
      <c r="AF56" s="383">
        <v>1982</v>
      </c>
      <c r="AG56" s="399">
        <v>1613</v>
      </c>
      <c r="AH56" s="383">
        <v>1781</v>
      </c>
      <c r="AI56" s="383">
        <v>1915</v>
      </c>
      <c r="AJ56" s="383">
        <v>1653</v>
      </c>
      <c r="AK56" s="399">
        <v>2118</v>
      </c>
      <c r="AL56" s="384">
        <v>1678</v>
      </c>
      <c r="AM56" s="385">
        <v>1463</v>
      </c>
      <c r="AN56" s="385">
        <v>1117</v>
      </c>
      <c r="AO56" s="400">
        <v>1286</v>
      </c>
      <c r="AP56" s="383">
        <v>857</v>
      </c>
      <c r="AQ56" s="383">
        <v>1001</v>
      </c>
      <c r="AR56" s="383">
        <v>1121</v>
      </c>
      <c r="AS56" s="399">
        <v>1237</v>
      </c>
      <c r="AT56" s="385">
        <v>1319</v>
      </c>
      <c r="AU56" s="385">
        <v>2470</v>
      </c>
      <c r="AV56" s="385">
        <v>1658</v>
      </c>
      <c r="AW56" s="400">
        <v>1343</v>
      </c>
      <c r="AX56" s="385">
        <v>1486</v>
      </c>
      <c r="AY56" s="385">
        <v>1300</v>
      </c>
      <c r="AZ56" s="385">
        <v>1458</v>
      </c>
      <c r="BA56" s="400">
        <v>1356</v>
      </c>
      <c r="BB56" s="385">
        <v>1516</v>
      </c>
      <c r="BC56" s="385">
        <v>1434</v>
      </c>
      <c r="BD56" s="385">
        <v>2813</v>
      </c>
      <c r="BE56" s="400">
        <v>4178</v>
      </c>
      <c r="BF56" s="385">
        <v>4877</v>
      </c>
      <c r="BG56" s="385">
        <v>2415</v>
      </c>
      <c r="BH56" s="385">
        <v>2330</v>
      </c>
      <c r="BI56" s="385">
        <v>2926</v>
      </c>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row>
    <row r="57" spans="1:117" hidden="1" outlineLevel="1">
      <c r="A57" s="44" t="s">
        <v>55</v>
      </c>
      <c r="B57" s="366">
        <v>14376</v>
      </c>
      <c r="C57" s="366">
        <v>15094</v>
      </c>
      <c r="D57" s="366">
        <v>14897</v>
      </c>
      <c r="E57" s="398">
        <v>13963</v>
      </c>
      <c r="F57" s="366">
        <v>14495</v>
      </c>
      <c r="G57" s="366">
        <v>14869</v>
      </c>
      <c r="H57" s="366">
        <v>14212</v>
      </c>
      <c r="I57" s="398">
        <v>14241</v>
      </c>
      <c r="J57" s="366">
        <v>15579</v>
      </c>
      <c r="K57" s="366">
        <v>14909</v>
      </c>
      <c r="L57" s="366">
        <v>14805</v>
      </c>
      <c r="M57" s="398">
        <v>16219</v>
      </c>
      <c r="N57" s="366">
        <v>17709</v>
      </c>
      <c r="O57" s="366">
        <v>18140</v>
      </c>
      <c r="P57" s="366">
        <v>18082</v>
      </c>
      <c r="Q57" s="398">
        <v>17822</v>
      </c>
      <c r="R57" s="366">
        <v>18015</v>
      </c>
      <c r="S57" s="366">
        <v>18120</v>
      </c>
      <c r="T57" s="366">
        <v>18532</v>
      </c>
      <c r="U57" s="398">
        <v>18198</v>
      </c>
      <c r="V57" s="366">
        <v>19845</v>
      </c>
      <c r="W57" s="366">
        <v>21092</v>
      </c>
      <c r="X57" s="366">
        <v>22654</v>
      </c>
      <c r="Y57" s="398">
        <v>22179</v>
      </c>
      <c r="Z57" s="71">
        <v>23089</v>
      </c>
      <c r="AA57" s="71">
        <v>22821</v>
      </c>
      <c r="AB57" s="71">
        <v>22980</v>
      </c>
      <c r="AC57" s="72">
        <v>23175</v>
      </c>
      <c r="AD57" s="71">
        <v>24993</v>
      </c>
      <c r="AE57" s="71">
        <v>25329</v>
      </c>
      <c r="AF57" s="71">
        <v>34034</v>
      </c>
      <c r="AG57" s="72">
        <v>34790</v>
      </c>
      <c r="AH57" s="71">
        <v>35535</v>
      </c>
      <c r="AI57" s="71">
        <v>35935</v>
      </c>
      <c r="AJ57" s="71">
        <v>36208</v>
      </c>
      <c r="AK57" s="72">
        <v>37166</v>
      </c>
      <c r="AL57" s="71">
        <v>37170</v>
      </c>
      <c r="AM57" s="71">
        <v>37227</v>
      </c>
      <c r="AN57" s="71">
        <v>51972</v>
      </c>
      <c r="AO57" s="72">
        <v>53650</v>
      </c>
      <c r="AP57" s="71">
        <v>53699</v>
      </c>
      <c r="AQ57" s="71">
        <v>56943</v>
      </c>
      <c r="AR57" s="71">
        <v>63126</v>
      </c>
      <c r="AS57" s="72">
        <v>61688</v>
      </c>
      <c r="AT57" s="71">
        <v>65670</v>
      </c>
      <c r="AU57" s="71">
        <v>69226</v>
      </c>
      <c r="AV57" s="71">
        <v>66870</v>
      </c>
      <c r="AW57" s="72">
        <v>64357</v>
      </c>
      <c r="AX57" s="367">
        <v>63225</v>
      </c>
      <c r="AY57" s="367">
        <v>58241</v>
      </c>
      <c r="AZ57" s="367">
        <v>51047</v>
      </c>
      <c r="BA57" s="401">
        <v>48668</v>
      </c>
      <c r="BB57" s="367">
        <v>47718</v>
      </c>
      <c r="BC57" s="367">
        <v>46588</v>
      </c>
      <c r="BD57" s="367">
        <v>46521</v>
      </c>
      <c r="BE57" s="401">
        <v>45862</v>
      </c>
      <c r="BF57" s="367">
        <v>48794</v>
      </c>
      <c r="BG57" s="367">
        <v>49163</v>
      </c>
      <c r="BH57" s="367">
        <v>49376</v>
      </c>
      <c r="BI57" s="367">
        <v>47222</v>
      </c>
      <c r="BJ57" s="788"/>
      <c r="BK57" s="788"/>
      <c r="BL57" s="788"/>
      <c r="BM57" s="788"/>
      <c r="BN57" s="788"/>
      <c r="BO57" s="788"/>
      <c r="BP57" s="788"/>
      <c r="BQ57" s="788"/>
      <c r="BR57" s="788"/>
      <c r="BS57" s="788"/>
      <c r="BT57" s="788"/>
      <c r="BU57" s="788"/>
      <c r="BV57" s="788"/>
      <c r="BW57" s="788"/>
      <c r="BX57" s="788"/>
      <c r="BY57" s="788"/>
      <c r="BZ57" s="788"/>
      <c r="CA57" s="788"/>
      <c r="CB57" s="788"/>
      <c r="CC57" s="788"/>
      <c r="CD57" s="788"/>
      <c r="CE57" s="788"/>
      <c r="CF57" s="788"/>
      <c r="CG57" s="788"/>
      <c r="CH57" s="788"/>
      <c r="CI57" s="788"/>
      <c r="CJ57" s="788"/>
      <c r="CK57" s="788"/>
      <c r="CL57" s="788"/>
      <c r="CM57" s="788"/>
      <c r="CN57" s="788"/>
      <c r="CO57" s="788"/>
      <c r="CP57" s="788"/>
      <c r="CQ57" s="788"/>
      <c r="CR57" s="788"/>
      <c r="CS57" s="788"/>
      <c r="CT57" s="788"/>
      <c r="CU57" s="788"/>
      <c r="CV57" s="788"/>
      <c r="CW57" s="788"/>
      <c r="CX57" s="788"/>
      <c r="CY57" s="788"/>
      <c r="CZ57" s="788"/>
      <c r="DA57" s="788"/>
      <c r="DB57" s="788"/>
      <c r="DC57" s="788"/>
      <c r="DD57" s="788"/>
      <c r="DE57" s="788"/>
      <c r="DF57" s="788"/>
      <c r="DG57" s="788"/>
      <c r="DH57" s="788"/>
      <c r="DI57" s="788"/>
      <c r="DJ57" s="788"/>
      <c r="DK57" s="788"/>
      <c r="DL57" s="788"/>
      <c r="DM57" s="788"/>
    </row>
    <row r="58" spans="1:117" hidden="1" outlineLevel="1">
      <c r="A58" s="69"/>
      <c r="B58" s="695"/>
      <c r="C58" s="695"/>
      <c r="D58" s="695"/>
      <c r="E58" s="29"/>
      <c r="F58" s="695"/>
      <c r="G58" s="695"/>
      <c r="H58" s="695"/>
      <c r="I58" s="29"/>
      <c r="J58" s="695"/>
      <c r="K58" s="695"/>
      <c r="L58" s="695"/>
      <c r="M58" s="29"/>
      <c r="N58" s="695"/>
      <c r="O58" s="695"/>
      <c r="P58" s="695"/>
      <c r="Q58" s="29"/>
      <c r="R58" s="695"/>
      <c r="S58" s="695"/>
      <c r="T58" s="695"/>
      <c r="U58" s="29"/>
      <c r="V58" s="695"/>
      <c r="W58" s="695"/>
      <c r="X58" s="695"/>
      <c r="Y58" s="29"/>
      <c r="Z58" s="695"/>
      <c r="AA58" s="695"/>
      <c r="AB58" s="695"/>
      <c r="AC58" s="29"/>
      <c r="AD58" s="695"/>
      <c r="AE58" s="695"/>
      <c r="AF58" s="695"/>
      <c r="AG58" s="29"/>
      <c r="AH58" s="695"/>
      <c r="AI58" s="695"/>
      <c r="AJ58" s="695"/>
      <c r="AK58" s="29"/>
      <c r="AL58" s="695"/>
      <c r="AM58" s="695"/>
      <c r="AN58" s="695"/>
      <c r="AO58" s="29"/>
      <c r="AP58" s="695"/>
      <c r="AQ58" s="695"/>
      <c r="AR58" s="695"/>
      <c r="AS58" s="29"/>
      <c r="AT58" s="695"/>
      <c r="AU58" s="695"/>
      <c r="AV58" s="695"/>
      <c r="AW58" s="29"/>
      <c r="AX58" s="71"/>
      <c r="AY58" s="71"/>
      <c r="AZ58" s="71"/>
      <c r="BA58" s="72"/>
      <c r="BB58" s="71"/>
      <c r="BC58" s="71"/>
      <c r="BD58" s="71"/>
      <c r="BE58" s="72"/>
      <c r="BF58" s="71"/>
      <c r="BG58" s="71"/>
      <c r="BH58" s="71"/>
      <c r="BI58" s="71"/>
      <c r="BJ58" s="788"/>
      <c r="BK58" s="788"/>
      <c r="BL58" s="788"/>
      <c r="BM58" s="788"/>
      <c r="BN58" s="788"/>
      <c r="BO58" s="788"/>
      <c r="BP58" s="788"/>
      <c r="BQ58" s="788"/>
      <c r="BR58" s="788"/>
      <c r="BS58" s="788"/>
      <c r="BT58" s="788"/>
      <c r="BU58" s="788"/>
      <c r="BV58" s="788"/>
      <c r="BW58" s="788"/>
      <c r="BX58" s="788"/>
      <c r="BY58" s="788"/>
      <c r="BZ58" s="788"/>
      <c r="CA58" s="788"/>
      <c r="CB58" s="788"/>
      <c r="CC58" s="788"/>
      <c r="CD58" s="788"/>
      <c r="CE58" s="788"/>
      <c r="CF58" s="788"/>
      <c r="CG58" s="788"/>
      <c r="CH58" s="788"/>
      <c r="CI58" s="788"/>
      <c r="CJ58" s="788"/>
      <c r="CK58" s="788"/>
      <c r="CL58" s="788"/>
      <c r="CM58" s="788"/>
      <c r="CN58" s="788"/>
      <c r="CO58" s="788"/>
      <c r="CP58" s="788"/>
      <c r="CQ58" s="788"/>
      <c r="CR58" s="788"/>
      <c r="CS58" s="788"/>
      <c r="CT58" s="788"/>
      <c r="CU58" s="788"/>
      <c r="CV58" s="788"/>
      <c r="CW58" s="788"/>
      <c r="CX58" s="788"/>
      <c r="CY58" s="788"/>
      <c r="CZ58" s="788"/>
      <c r="DA58" s="788"/>
      <c r="DB58" s="788"/>
      <c r="DC58" s="788"/>
      <c r="DD58" s="788"/>
      <c r="DE58" s="788"/>
      <c r="DF58" s="788"/>
      <c r="DG58" s="788"/>
      <c r="DH58" s="788"/>
      <c r="DI58" s="788"/>
      <c r="DJ58" s="788"/>
      <c r="DK58" s="788"/>
      <c r="DL58" s="788"/>
      <c r="DM58" s="788"/>
    </row>
    <row r="59" spans="1:117" hidden="1" outlineLevel="1">
      <c r="A59" s="69" t="s">
        <v>14</v>
      </c>
      <c r="B59" s="64">
        <v>5001</v>
      </c>
      <c r="C59" s="64">
        <v>6134</v>
      </c>
      <c r="D59" s="64">
        <v>6218</v>
      </c>
      <c r="E59" s="63">
        <v>6195</v>
      </c>
      <c r="F59" s="64">
        <v>6349</v>
      </c>
      <c r="G59" s="64">
        <v>6294</v>
      </c>
      <c r="H59" s="64">
        <v>6202</v>
      </c>
      <c r="I59" s="63">
        <v>6347</v>
      </c>
      <c r="J59" s="64">
        <v>6594</v>
      </c>
      <c r="K59" s="64">
        <v>6363</v>
      </c>
      <c r="L59" s="64">
        <v>6254</v>
      </c>
      <c r="M59" s="63">
        <v>7312</v>
      </c>
      <c r="N59" s="64">
        <v>7838</v>
      </c>
      <c r="O59" s="64">
        <v>7867</v>
      </c>
      <c r="P59" s="64">
        <v>8030</v>
      </c>
      <c r="Q59" s="63">
        <v>8394</v>
      </c>
      <c r="R59" s="64">
        <v>8563</v>
      </c>
      <c r="S59" s="64">
        <v>8511</v>
      </c>
      <c r="T59" s="64">
        <v>8818</v>
      </c>
      <c r="U59" s="63">
        <v>9183</v>
      </c>
      <c r="V59" s="64">
        <v>9689</v>
      </c>
      <c r="W59" s="64">
        <v>9778</v>
      </c>
      <c r="X59" s="64">
        <v>10108</v>
      </c>
      <c r="Y59" s="63">
        <v>10474</v>
      </c>
      <c r="Z59" s="64">
        <v>10983</v>
      </c>
      <c r="AA59" s="64">
        <v>10856</v>
      </c>
      <c r="AB59" s="64">
        <v>11235</v>
      </c>
      <c r="AC59" s="63">
        <v>11851</v>
      </c>
      <c r="AD59" s="64">
        <v>12469</v>
      </c>
      <c r="AE59" s="64">
        <v>12398</v>
      </c>
      <c r="AF59" s="65">
        <v>12723</v>
      </c>
      <c r="AG59" s="66">
        <v>13453</v>
      </c>
      <c r="AH59" s="65">
        <v>13987</v>
      </c>
      <c r="AI59" s="65">
        <v>13801</v>
      </c>
      <c r="AJ59" s="65">
        <v>14400</v>
      </c>
      <c r="AK59" s="66">
        <v>15267</v>
      </c>
      <c r="AL59" s="65">
        <v>15529</v>
      </c>
      <c r="AM59" s="68">
        <v>15363</v>
      </c>
      <c r="AN59" s="68">
        <v>15783</v>
      </c>
      <c r="AO59" s="70">
        <v>20885</v>
      </c>
      <c r="AP59" s="65">
        <v>21512</v>
      </c>
      <c r="AQ59" s="65">
        <v>21380</v>
      </c>
      <c r="AR59" s="65">
        <v>23282</v>
      </c>
      <c r="AS59" s="66">
        <v>23982</v>
      </c>
      <c r="AT59" s="68">
        <v>25980</v>
      </c>
      <c r="AU59" s="68">
        <v>26423</v>
      </c>
      <c r="AV59" s="68">
        <v>27138</v>
      </c>
      <c r="AW59" s="70">
        <v>27568</v>
      </c>
      <c r="AX59" s="68">
        <v>27578</v>
      </c>
      <c r="AY59" s="68">
        <v>25338</v>
      </c>
      <c r="AZ59" s="68">
        <v>19707</v>
      </c>
      <c r="BA59" s="70">
        <v>20194</v>
      </c>
      <c r="BB59" s="68">
        <v>20643</v>
      </c>
      <c r="BC59" s="68">
        <v>19906</v>
      </c>
      <c r="BD59" s="68">
        <v>20401</v>
      </c>
      <c r="BE59" s="70">
        <v>21015</v>
      </c>
      <c r="BF59" s="68">
        <v>21928</v>
      </c>
      <c r="BG59" s="68">
        <v>21147</v>
      </c>
      <c r="BH59" s="68">
        <v>22166</v>
      </c>
      <c r="BI59" s="68">
        <v>22267</v>
      </c>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788"/>
      <c r="DB59" s="788"/>
      <c r="DC59" s="788"/>
      <c r="DD59" s="788"/>
      <c r="DE59" s="788"/>
      <c r="DF59" s="788"/>
      <c r="DG59" s="788"/>
      <c r="DH59" s="788"/>
      <c r="DI59" s="788"/>
      <c r="DJ59" s="788"/>
      <c r="DK59" s="788"/>
      <c r="DL59" s="788"/>
      <c r="DM59" s="788"/>
    </row>
    <row r="60" spans="1:117" hidden="1" outlineLevel="1">
      <c r="A60" s="69" t="s">
        <v>107</v>
      </c>
      <c r="B60" s="64">
        <v>116</v>
      </c>
      <c r="C60" s="64">
        <v>109</v>
      </c>
      <c r="D60" s="64">
        <v>102</v>
      </c>
      <c r="E60" s="63">
        <v>103</v>
      </c>
      <c r="F60" s="64">
        <v>106</v>
      </c>
      <c r="G60" s="64">
        <v>113</v>
      </c>
      <c r="H60" s="64">
        <v>98</v>
      </c>
      <c r="I60" s="63">
        <v>88</v>
      </c>
      <c r="J60" s="64">
        <v>87</v>
      </c>
      <c r="K60" s="64">
        <v>69</v>
      </c>
      <c r="L60" s="64">
        <v>67</v>
      </c>
      <c r="M60" s="63">
        <v>90</v>
      </c>
      <c r="N60" s="64">
        <v>97</v>
      </c>
      <c r="O60" s="64">
        <v>103</v>
      </c>
      <c r="P60" s="64">
        <v>109</v>
      </c>
      <c r="Q60" s="63">
        <v>119</v>
      </c>
      <c r="R60" s="64">
        <v>115</v>
      </c>
      <c r="S60" s="64">
        <v>113</v>
      </c>
      <c r="T60" s="64">
        <v>111</v>
      </c>
      <c r="U60" s="63">
        <v>120</v>
      </c>
      <c r="V60" s="64">
        <v>124</v>
      </c>
      <c r="W60" s="64">
        <v>125</v>
      </c>
      <c r="X60" s="64">
        <v>122</v>
      </c>
      <c r="Y60" s="63">
        <v>125</v>
      </c>
      <c r="Z60" s="64">
        <v>149</v>
      </c>
      <c r="AA60" s="64">
        <v>148</v>
      </c>
      <c r="AB60" s="64">
        <v>149</v>
      </c>
      <c r="AC60" s="63">
        <v>154</v>
      </c>
      <c r="AD60" s="64">
        <v>173</v>
      </c>
      <c r="AE60" s="64">
        <v>185</v>
      </c>
      <c r="AF60" s="65">
        <v>181</v>
      </c>
      <c r="AG60" s="66">
        <v>182</v>
      </c>
      <c r="AH60" s="65">
        <v>189</v>
      </c>
      <c r="AI60" s="65">
        <v>183</v>
      </c>
      <c r="AJ60" s="65">
        <v>186</v>
      </c>
      <c r="AK60" s="66">
        <v>198</v>
      </c>
      <c r="AL60" s="65">
        <v>201</v>
      </c>
      <c r="AM60" s="68">
        <v>190</v>
      </c>
      <c r="AN60" s="68">
        <v>172</v>
      </c>
      <c r="AO60" s="73">
        <v>192</v>
      </c>
      <c r="AP60" s="74">
        <v>202</v>
      </c>
      <c r="AQ60" s="74">
        <v>195</v>
      </c>
      <c r="AR60" s="74">
        <v>218</v>
      </c>
      <c r="AS60" s="75">
        <v>219</v>
      </c>
      <c r="AT60" s="68">
        <v>251</v>
      </c>
      <c r="AU60" s="68">
        <v>247</v>
      </c>
      <c r="AV60" s="68">
        <v>220</v>
      </c>
      <c r="AW60" s="70">
        <v>221</v>
      </c>
      <c r="AX60" s="68">
        <v>218</v>
      </c>
      <c r="AY60" s="68">
        <v>208</v>
      </c>
      <c r="AZ60" s="68">
        <v>163</v>
      </c>
      <c r="BA60" s="70">
        <v>160</v>
      </c>
      <c r="BB60" s="68">
        <v>63</v>
      </c>
      <c r="BC60" s="68">
        <v>51</v>
      </c>
      <c r="BD60" s="68">
        <v>52</v>
      </c>
      <c r="BE60" s="70">
        <v>53</v>
      </c>
      <c r="BF60" s="68">
        <v>60</v>
      </c>
      <c r="BG60" s="68">
        <v>65</v>
      </c>
      <c r="BH60" s="68">
        <v>68</v>
      </c>
      <c r="BI60" s="68">
        <v>65</v>
      </c>
      <c r="BJ60" s="788"/>
      <c r="BK60" s="788"/>
      <c r="BL60" s="788"/>
      <c r="BM60" s="788"/>
      <c r="BN60" s="788"/>
      <c r="BO60" s="788"/>
      <c r="BP60" s="788"/>
      <c r="BQ60" s="788"/>
      <c r="BR60" s="788"/>
      <c r="BS60" s="788"/>
      <c r="BT60" s="788"/>
      <c r="BU60" s="788"/>
      <c r="BV60" s="788"/>
      <c r="BW60" s="788"/>
      <c r="BX60" s="788"/>
      <c r="BY60" s="788"/>
      <c r="BZ60" s="788"/>
      <c r="CA60" s="788"/>
      <c r="CB60" s="788"/>
      <c r="CC60" s="788"/>
      <c r="CD60" s="788"/>
      <c r="CE60" s="788"/>
      <c r="CF60" s="788"/>
      <c r="CG60" s="788"/>
      <c r="CH60" s="788"/>
      <c r="CI60" s="788"/>
      <c r="CJ60" s="788"/>
      <c r="CK60" s="788"/>
      <c r="CL60" s="788"/>
      <c r="CM60" s="788"/>
      <c r="CN60" s="788"/>
      <c r="CO60" s="788"/>
      <c r="CP60" s="788"/>
      <c r="CQ60" s="788"/>
      <c r="CR60" s="788"/>
      <c r="CS60" s="788"/>
      <c r="CT60" s="788"/>
      <c r="CU60" s="788"/>
      <c r="CV60" s="788"/>
      <c r="CW60" s="788"/>
      <c r="CX60" s="788"/>
      <c r="CY60" s="788"/>
      <c r="CZ60" s="788"/>
      <c r="DA60" s="788"/>
      <c r="DB60" s="788"/>
      <c r="DC60" s="788"/>
      <c r="DD60" s="788"/>
      <c r="DE60" s="788"/>
      <c r="DF60" s="788"/>
      <c r="DG60" s="788"/>
      <c r="DH60" s="788"/>
      <c r="DI60" s="788"/>
      <c r="DJ60" s="788"/>
      <c r="DK60" s="788"/>
      <c r="DL60" s="788"/>
      <c r="DM60" s="788"/>
    </row>
    <row r="61" spans="1:117" hidden="1" outlineLevel="1">
      <c r="A61" s="69" t="s">
        <v>135</v>
      </c>
      <c r="B61" s="64">
        <v>5336</v>
      </c>
      <c r="C61" s="64">
        <v>4883</v>
      </c>
      <c r="D61" s="64">
        <v>4723</v>
      </c>
      <c r="E61" s="63">
        <v>3928</v>
      </c>
      <c r="F61" s="64">
        <v>4112</v>
      </c>
      <c r="G61" s="64">
        <v>4316</v>
      </c>
      <c r="H61" s="64">
        <v>3870</v>
      </c>
      <c r="I61" s="63">
        <v>4065</v>
      </c>
      <c r="J61" s="64">
        <v>4451</v>
      </c>
      <c r="K61" s="64">
        <v>4259</v>
      </c>
      <c r="L61" s="64">
        <v>4285</v>
      </c>
      <c r="M61" s="63">
        <v>4289</v>
      </c>
      <c r="N61" s="64">
        <v>4736</v>
      </c>
      <c r="O61" s="64">
        <v>5197</v>
      </c>
      <c r="P61" s="64">
        <v>4501</v>
      </c>
      <c r="Q61" s="63">
        <v>3902</v>
      </c>
      <c r="R61" s="64">
        <v>3823</v>
      </c>
      <c r="S61" s="64">
        <v>3895</v>
      </c>
      <c r="T61" s="64">
        <v>3810</v>
      </c>
      <c r="U61" s="63">
        <v>3315</v>
      </c>
      <c r="V61" s="64">
        <v>3442</v>
      </c>
      <c r="W61" s="64">
        <v>4835</v>
      </c>
      <c r="X61" s="64">
        <v>5639</v>
      </c>
      <c r="Y61" s="63">
        <v>5052</v>
      </c>
      <c r="Z61" s="64">
        <v>5145</v>
      </c>
      <c r="AA61" s="64">
        <v>5005</v>
      </c>
      <c r="AB61" s="64">
        <v>4743</v>
      </c>
      <c r="AC61" s="63">
        <v>4384</v>
      </c>
      <c r="AD61" s="64">
        <v>4697</v>
      </c>
      <c r="AE61" s="64">
        <v>4821</v>
      </c>
      <c r="AF61" s="65">
        <v>12431</v>
      </c>
      <c r="AG61" s="66">
        <v>11827</v>
      </c>
      <c r="AH61" s="65">
        <v>11874</v>
      </c>
      <c r="AI61" s="65">
        <v>12581</v>
      </c>
      <c r="AJ61" s="65">
        <v>11954</v>
      </c>
      <c r="AK61" s="66">
        <v>12170</v>
      </c>
      <c r="AL61" s="65">
        <v>11445</v>
      </c>
      <c r="AM61" s="68">
        <v>11790</v>
      </c>
      <c r="AN61" s="68">
        <v>24546</v>
      </c>
      <c r="AO61" s="70">
        <v>20611</v>
      </c>
      <c r="AP61" s="65">
        <v>19639</v>
      </c>
      <c r="AQ61" s="65">
        <v>22341</v>
      </c>
      <c r="AR61" s="65">
        <v>24622</v>
      </c>
      <c r="AS61" s="66">
        <v>23507</v>
      </c>
      <c r="AT61" s="68">
        <v>23721</v>
      </c>
      <c r="AU61" s="68">
        <v>25670</v>
      </c>
      <c r="AV61" s="68">
        <v>23667</v>
      </c>
      <c r="AW61" s="70">
        <v>21421</v>
      </c>
      <c r="AX61" s="68">
        <v>19682</v>
      </c>
      <c r="AY61" s="68">
        <v>18484</v>
      </c>
      <c r="AZ61" s="68">
        <v>17241</v>
      </c>
      <c r="BA61" s="70">
        <v>15050</v>
      </c>
      <c r="BB61" s="68">
        <v>13749</v>
      </c>
      <c r="BC61" s="68">
        <v>12940</v>
      </c>
      <c r="BD61" s="68">
        <v>12255</v>
      </c>
      <c r="BE61" s="70">
        <v>11791</v>
      </c>
      <c r="BF61" s="68">
        <v>12810</v>
      </c>
      <c r="BG61" s="68">
        <v>12761</v>
      </c>
      <c r="BH61" s="68">
        <v>11553</v>
      </c>
      <c r="BI61" s="68">
        <v>9905</v>
      </c>
      <c r="BJ61" s="788"/>
      <c r="BK61" s="788"/>
      <c r="BL61" s="788"/>
      <c r="BM61" s="788"/>
      <c r="BN61" s="788"/>
      <c r="BO61" s="788"/>
      <c r="BP61" s="788"/>
      <c r="BQ61" s="788"/>
      <c r="BR61" s="788"/>
      <c r="BS61" s="788"/>
      <c r="BT61" s="788"/>
      <c r="BU61" s="788"/>
      <c r="BV61" s="788"/>
      <c r="BW61" s="788"/>
      <c r="BX61" s="788"/>
      <c r="BY61" s="788"/>
      <c r="BZ61" s="788"/>
      <c r="CA61" s="788"/>
      <c r="CB61" s="788"/>
      <c r="CC61" s="788"/>
      <c r="CD61" s="788"/>
      <c r="CE61" s="788"/>
      <c r="CF61" s="788"/>
      <c r="CG61" s="788"/>
      <c r="CH61" s="788"/>
      <c r="CI61" s="788"/>
      <c r="CJ61" s="788"/>
      <c r="CK61" s="788"/>
      <c r="CL61" s="788"/>
      <c r="CM61" s="788"/>
      <c r="CN61" s="788"/>
      <c r="CO61" s="788"/>
      <c r="CP61" s="788"/>
      <c r="CQ61" s="788"/>
      <c r="CR61" s="788"/>
      <c r="CS61" s="788"/>
      <c r="CT61" s="788"/>
      <c r="CU61" s="788"/>
      <c r="CV61" s="788"/>
      <c r="CW61" s="788"/>
      <c r="CX61" s="788"/>
      <c r="CY61" s="788"/>
      <c r="CZ61" s="788"/>
      <c r="DA61" s="788"/>
      <c r="DB61" s="788"/>
      <c r="DC61" s="788"/>
      <c r="DD61" s="788"/>
      <c r="DE61" s="788"/>
      <c r="DF61" s="788"/>
      <c r="DG61" s="788"/>
      <c r="DH61" s="788"/>
      <c r="DI61" s="788"/>
      <c r="DJ61" s="788"/>
      <c r="DK61" s="788"/>
      <c r="DL61" s="788"/>
      <c r="DM61" s="788"/>
    </row>
    <row r="62" spans="1:117" hidden="1" outlineLevel="1">
      <c r="A62" s="381" t="s">
        <v>136</v>
      </c>
      <c r="B62" s="382">
        <v>3923</v>
      </c>
      <c r="C62" s="382">
        <v>3968</v>
      </c>
      <c r="D62" s="382">
        <v>3854</v>
      </c>
      <c r="E62" s="397">
        <v>3737</v>
      </c>
      <c r="F62" s="382">
        <v>3928</v>
      </c>
      <c r="G62" s="382">
        <v>4146</v>
      </c>
      <c r="H62" s="382">
        <v>4042</v>
      </c>
      <c r="I62" s="397">
        <v>3741</v>
      </c>
      <c r="J62" s="382">
        <v>4447</v>
      </c>
      <c r="K62" s="382">
        <v>4218</v>
      </c>
      <c r="L62" s="382">
        <v>4199</v>
      </c>
      <c r="M62" s="397">
        <v>4528</v>
      </c>
      <c r="N62" s="382">
        <v>5038</v>
      </c>
      <c r="O62" s="382">
        <v>4973</v>
      </c>
      <c r="P62" s="382">
        <v>5442</v>
      </c>
      <c r="Q62" s="397">
        <v>5407</v>
      </c>
      <c r="R62" s="382">
        <v>5514</v>
      </c>
      <c r="S62" s="382">
        <v>5601</v>
      </c>
      <c r="T62" s="382">
        <v>5793</v>
      </c>
      <c r="U62" s="397">
        <v>5580</v>
      </c>
      <c r="V62" s="382">
        <v>6590</v>
      </c>
      <c r="W62" s="382">
        <v>6354</v>
      </c>
      <c r="X62" s="382">
        <v>6785</v>
      </c>
      <c r="Y62" s="397">
        <v>6528</v>
      </c>
      <c r="Z62" s="382">
        <v>6812</v>
      </c>
      <c r="AA62" s="382">
        <v>6812</v>
      </c>
      <c r="AB62" s="382">
        <v>6853</v>
      </c>
      <c r="AC62" s="397">
        <v>6786</v>
      </c>
      <c r="AD62" s="382">
        <v>7654</v>
      </c>
      <c r="AE62" s="382">
        <v>7925</v>
      </c>
      <c r="AF62" s="383">
        <v>8699</v>
      </c>
      <c r="AG62" s="399">
        <v>9328</v>
      </c>
      <c r="AH62" s="383">
        <v>9485</v>
      </c>
      <c r="AI62" s="383">
        <v>9370</v>
      </c>
      <c r="AJ62" s="383">
        <v>9668</v>
      </c>
      <c r="AK62" s="399">
        <v>9531</v>
      </c>
      <c r="AL62" s="384">
        <v>9995</v>
      </c>
      <c r="AM62" s="385">
        <v>9884</v>
      </c>
      <c r="AN62" s="385">
        <v>11471</v>
      </c>
      <c r="AO62" s="400">
        <v>11962</v>
      </c>
      <c r="AP62" s="383">
        <v>12346</v>
      </c>
      <c r="AQ62" s="383">
        <v>13027</v>
      </c>
      <c r="AR62" s="383">
        <v>15004</v>
      </c>
      <c r="AS62" s="399">
        <v>13980</v>
      </c>
      <c r="AT62" s="385">
        <v>15718</v>
      </c>
      <c r="AU62" s="385">
        <v>16886</v>
      </c>
      <c r="AV62" s="385">
        <v>15845</v>
      </c>
      <c r="AW62" s="400">
        <v>15147</v>
      </c>
      <c r="AX62" s="385">
        <v>15747</v>
      </c>
      <c r="AY62" s="385">
        <v>14211</v>
      </c>
      <c r="AZ62" s="385">
        <v>13936</v>
      </c>
      <c r="BA62" s="400">
        <v>13264</v>
      </c>
      <c r="BB62" s="385">
        <v>13263</v>
      </c>
      <c r="BC62" s="385">
        <v>13691</v>
      </c>
      <c r="BD62" s="385">
        <v>13813</v>
      </c>
      <c r="BE62" s="400">
        <v>13003</v>
      </c>
      <c r="BF62" s="385">
        <v>13996</v>
      </c>
      <c r="BG62" s="385">
        <v>15190</v>
      </c>
      <c r="BH62" s="385">
        <v>15589</v>
      </c>
      <c r="BI62" s="385">
        <v>14985</v>
      </c>
      <c r="BJ62" s="788"/>
      <c r="BK62" s="788"/>
      <c r="BL62" s="788"/>
      <c r="BM62" s="788"/>
      <c r="BN62" s="788"/>
      <c r="BO62" s="788"/>
      <c r="BP62" s="788"/>
      <c r="BQ62" s="788"/>
      <c r="BR62" s="788"/>
      <c r="BS62" s="788"/>
      <c r="BT62" s="788"/>
      <c r="BU62" s="788"/>
      <c r="BV62" s="788"/>
      <c r="BW62" s="788"/>
      <c r="BX62" s="788"/>
      <c r="BY62" s="788"/>
      <c r="BZ62" s="788"/>
      <c r="CA62" s="788"/>
      <c r="CB62" s="788"/>
      <c r="CC62" s="788"/>
      <c r="CD62" s="788"/>
      <c r="CE62" s="788"/>
      <c r="CF62" s="788"/>
      <c r="CG62" s="788"/>
      <c r="CH62" s="788"/>
      <c r="CI62" s="788"/>
      <c r="CJ62" s="788"/>
      <c r="CK62" s="788"/>
      <c r="CL62" s="788"/>
      <c r="CM62" s="788"/>
      <c r="CN62" s="788"/>
      <c r="CO62" s="788"/>
      <c r="CP62" s="788"/>
      <c r="CQ62" s="788"/>
      <c r="CR62" s="788"/>
      <c r="CS62" s="788"/>
      <c r="CT62" s="788"/>
      <c r="CU62" s="788"/>
      <c r="CV62" s="788"/>
      <c r="CW62" s="788"/>
      <c r="CX62" s="788"/>
      <c r="CY62" s="788"/>
      <c r="CZ62" s="788"/>
      <c r="DA62" s="788"/>
      <c r="DB62" s="788"/>
      <c r="DC62" s="788"/>
      <c r="DD62" s="788"/>
      <c r="DE62" s="788"/>
      <c r="DF62" s="788"/>
      <c r="DG62" s="788"/>
      <c r="DH62" s="788"/>
      <c r="DI62" s="788"/>
      <c r="DJ62" s="788"/>
      <c r="DK62" s="788"/>
      <c r="DL62" s="788"/>
      <c r="DM62" s="788"/>
    </row>
    <row r="63" spans="1:117" hidden="1" outlineLevel="1">
      <c r="A63" s="44" t="s">
        <v>64</v>
      </c>
      <c r="B63" s="366">
        <v>14376</v>
      </c>
      <c r="C63" s="366">
        <v>15094</v>
      </c>
      <c r="D63" s="366">
        <v>14897</v>
      </c>
      <c r="E63" s="398">
        <v>13963</v>
      </c>
      <c r="F63" s="366">
        <v>14495</v>
      </c>
      <c r="G63" s="366">
        <v>14869</v>
      </c>
      <c r="H63" s="366">
        <v>14212</v>
      </c>
      <c r="I63" s="398">
        <v>14241</v>
      </c>
      <c r="J63" s="366">
        <v>15579</v>
      </c>
      <c r="K63" s="366">
        <v>14909</v>
      </c>
      <c r="L63" s="366">
        <v>14805</v>
      </c>
      <c r="M63" s="398">
        <v>16219</v>
      </c>
      <c r="N63" s="366">
        <v>17709</v>
      </c>
      <c r="O63" s="366">
        <v>18140</v>
      </c>
      <c r="P63" s="366">
        <v>18082</v>
      </c>
      <c r="Q63" s="398">
        <v>17822</v>
      </c>
      <c r="R63" s="366">
        <v>18015</v>
      </c>
      <c r="S63" s="366">
        <v>18120</v>
      </c>
      <c r="T63" s="366">
        <v>18532</v>
      </c>
      <c r="U63" s="398">
        <v>18198</v>
      </c>
      <c r="V63" s="366">
        <v>19845</v>
      </c>
      <c r="W63" s="366">
        <v>21092</v>
      </c>
      <c r="X63" s="366">
        <v>22654</v>
      </c>
      <c r="Y63" s="398">
        <v>22179</v>
      </c>
      <c r="Z63" s="71">
        <v>23089</v>
      </c>
      <c r="AA63" s="71">
        <v>22821</v>
      </c>
      <c r="AB63" s="71">
        <v>22980</v>
      </c>
      <c r="AC63" s="72">
        <v>23175</v>
      </c>
      <c r="AD63" s="71">
        <v>24993</v>
      </c>
      <c r="AE63" s="71">
        <v>25329</v>
      </c>
      <c r="AF63" s="71">
        <v>34034</v>
      </c>
      <c r="AG63" s="72">
        <v>34790</v>
      </c>
      <c r="AH63" s="71">
        <v>35535</v>
      </c>
      <c r="AI63" s="71">
        <v>35935</v>
      </c>
      <c r="AJ63" s="71">
        <v>36208</v>
      </c>
      <c r="AK63" s="72">
        <v>37166</v>
      </c>
      <c r="AL63" s="71">
        <v>37170</v>
      </c>
      <c r="AM63" s="71">
        <v>37227</v>
      </c>
      <c r="AN63" s="71">
        <v>51972</v>
      </c>
      <c r="AO63" s="72">
        <v>53650</v>
      </c>
      <c r="AP63" s="71">
        <v>53699</v>
      </c>
      <c r="AQ63" s="71">
        <v>56943</v>
      </c>
      <c r="AR63" s="71">
        <v>63126</v>
      </c>
      <c r="AS63" s="72">
        <v>61688</v>
      </c>
      <c r="AT63" s="71">
        <v>65670</v>
      </c>
      <c r="AU63" s="71">
        <v>69226</v>
      </c>
      <c r="AV63" s="71">
        <v>66870</v>
      </c>
      <c r="AW63" s="72">
        <v>64357</v>
      </c>
      <c r="AX63" s="367">
        <v>63225</v>
      </c>
      <c r="AY63" s="367">
        <v>58241</v>
      </c>
      <c r="AZ63" s="367">
        <v>51047</v>
      </c>
      <c r="BA63" s="401">
        <v>48668</v>
      </c>
      <c r="BB63" s="367">
        <v>47718</v>
      </c>
      <c r="BC63" s="367">
        <v>46588</v>
      </c>
      <c r="BD63" s="367">
        <v>46521</v>
      </c>
      <c r="BE63" s="401">
        <v>45862</v>
      </c>
      <c r="BF63" s="367">
        <v>48794</v>
      </c>
      <c r="BG63" s="367">
        <v>49163</v>
      </c>
      <c r="BH63" s="367">
        <v>49376</v>
      </c>
      <c r="BI63" s="367">
        <v>47222</v>
      </c>
      <c r="BJ63" s="788"/>
      <c r="BK63" s="788"/>
      <c r="BL63" s="788"/>
      <c r="BM63" s="788"/>
      <c r="BN63" s="788"/>
      <c r="BO63" s="788"/>
      <c r="BP63" s="788"/>
      <c r="BQ63" s="788"/>
      <c r="BR63" s="788"/>
      <c r="BS63" s="788"/>
      <c r="BT63" s="788"/>
      <c r="BU63" s="788"/>
      <c r="BV63" s="788"/>
      <c r="BW63" s="788"/>
      <c r="BX63" s="788"/>
      <c r="BY63" s="788"/>
      <c r="BZ63" s="788"/>
      <c r="CA63" s="788"/>
      <c r="CB63" s="788"/>
      <c r="CC63" s="788"/>
      <c r="CD63" s="788"/>
      <c r="CE63" s="788"/>
      <c r="CF63" s="788"/>
      <c r="CG63" s="788"/>
      <c r="CH63" s="788"/>
      <c r="CI63" s="788"/>
      <c r="CJ63" s="788"/>
      <c r="CK63" s="788"/>
      <c r="CL63" s="788"/>
      <c r="CM63" s="788"/>
      <c r="CN63" s="788"/>
      <c r="CO63" s="788"/>
      <c r="CP63" s="788"/>
      <c r="CQ63" s="788"/>
      <c r="CR63" s="788"/>
      <c r="CS63" s="788"/>
      <c r="CT63" s="788"/>
      <c r="CU63" s="788"/>
      <c r="CV63" s="788"/>
      <c r="CW63" s="788"/>
      <c r="CX63" s="788"/>
      <c r="CY63" s="788"/>
      <c r="CZ63" s="788"/>
      <c r="DA63" s="788"/>
      <c r="DB63" s="788"/>
      <c r="DC63" s="788"/>
      <c r="DD63" s="788"/>
      <c r="DE63" s="788"/>
      <c r="DF63" s="788"/>
      <c r="DG63" s="788"/>
      <c r="DH63" s="788"/>
      <c r="DI63" s="788"/>
      <c r="DJ63" s="788"/>
      <c r="DK63" s="788"/>
      <c r="DL63" s="788"/>
      <c r="DM63" s="788"/>
    </row>
    <row r="64" spans="1:117" collapsed="1">
      <c r="A64" s="441" t="s">
        <v>162</v>
      </c>
      <c r="B64" s="692"/>
      <c r="C64" s="692"/>
      <c r="D64" s="692"/>
      <c r="E64" s="442"/>
      <c r="F64" s="692"/>
      <c r="G64" s="692"/>
      <c r="H64" s="692"/>
      <c r="I64" s="442"/>
      <c r="J64" s="692"/>
      <c r="K64" s="692"/>
      <c r="L64" s="692"/>
      <c r="M64" s="442"/>
      <c r="N64" s="692"/>
      <c r="O64" s="692"/>
      <c r="P64" s="692"/>
      <c r="Q64" s="442"/>
      <c r="R64" s="692"/>
      <c r="S64" s="692"/>
      <c r="T64" s="692"/>
      <c r="U64" s="442"/>
      <c r="V64" s="692"/>
      <c r="W64" s="692"/>
      <c r="X64" s="692"/>
      <c r="Y64" s="442"/>
      <c r="Z64" s="692"/>
      <c r="AA64" s="692"/>
      <c r="AB64" s="692"/>
      <c r="AC64" s="442"/>
      <c r="AD64" s="692"/>
      <c r="AE64" s="692"/>
      <c r="AF64" s="692"/>
      <c r="AG64" s="442"/>
      <c r="AH64" s="692"/>
      <c r="AI64" s="692"/>
      <c r="AJ64" s="692"/>
      <c r="AK64" s="442"/>
      <c r="AL64" s="692"/>
      <c r="AM64" s="692"/>
      <c r="AN64" s="692"/>
      <c r="AO64" s="442"/>
      <c r="AP64" s="692"/>
      <c r="AQ64" s="692"/>
      <c r="AR64" s="692"/>
      <c r="AS64" s="442"/>
      <c r="AT64" s="692"/>
      <c r="AU64" s="692"/>
      <c r="AV64" s="692"/>
      <c r="AW64" s="442"/>
      <c r="AX64" s="692"/>
      <c r="AY64" s="692"/>
      <c r="AZ64" s="692"/>
      <c r="BA64" s="442"/>
      <c r="BB64" s="692"/>
      <c r="BC64" s="692"/>
      <c r="BD64" s="692"/>
      <c r="BE64" s="442"/>
      <c r="BF64" s="692"/>
      <c r="BG64" s="692"/>
      <c r="BH64" s="692"/>
      <c r="BI64" s="692"/>
      <c r="BJ64" s="165"/>
      <c r="BK64" s="165"/>
      <c r="BL64" s="165"/>
      <c r="BM64" s="165"/>
      <c r="BN64" s="165"/>
      <c r="BO64" s="165"/>
      <c r="BP64" s="165"/>
      <c r="BQ64" s="165"/>
      <c r="BR64" s="165"/>
      <c r="BS64" s="165"/>
      <c r="BT64" s="165"/>
      <c r="BU64" s="165"/>
      <c r="BV64" s="165"/>
      <c r="BW64" s="165"/>
      <c r="BX64" s="165"/>
      <c r="BY64" s="165"/>
      <c r="BZ64" s="165"/>
      <c r="CA64" s="165"/>
      <c r="CB64" s="165"/>
      <c r="CC64" s="165"/>
      <c r="CD64" s="165"/>
      <c r="CE64" s="165"/>
      <c r="CF64" s="165"/>
      <c r="CG64" s="165"/>
      <c r="CH64" s="165"/>
      <c r="CI64" s="165"/>
      <c r="CJ64" s="165"/>
      <c r="CK64" s="165"/>
      <c r="CL64" s="165"/>
      <c r="CM64" s="165"/>
      <c r="CN64" s="165"/>
      <c r="CO64" s="165"/>
      <c r="CP64" s="165"/>
      <c r="CQ64" s="165"/>
      <c r="CR64" s="165"/>
      <c r="CS64" s="165"/>
      <c r="CT64" s="165"/>
      <c r="CU64" s="165"/>
      <c r="CV64" s="165"/>
      <c r="CW64" s="165"/>
      <c r="CX64" s="165"/>
      <c r="CY64" s="165"/>
      <c r="CZ64" s="165"/>
      <c r="DA64" s="165"/>
      <c r="DB64" s="165"/>
      <c r="DC64" s="165"/>
      <c r="DD64" s="165"/>
      <c r="DE64" s="165"/>
      <c r="DF64" s="165"/>
      <c r="DG64" s="165"/>
      <c r="DH64" s="165"/>
      <c r="DI64" s="165"/>
      <c r="DJ64" s="165"/>
      <c r="DK64" s="165"/>
      <c r="DL64" s="165"/>
      <c r="DM64" s="165"/>
    </row>
    <row r="65" spans="2:117">
      <c r="E65" s="8"/>
      <c r="I65" s="8"/>
      <c r="M65" s="8"/>
      <c r="Q65" s="8"/>
      <c r="U65" s="8"/>
      <c r="Y65" s="8"/>
      <c r="AC65" s="8"/>
      <c r="AG65" s="8"/>
      <c r="AK65" s="8"/>
      <c r="AO65" s="8"/>
      <c r="AS65" s="8"/>
      <c r="AW65" s="8"/>
      <c r="BA65" s="8"/>
      <c r="BE65" s="8"/>
      <c r="BI65" s="8"/>
      <c r="BM65" s="8"/>
      <c r="BQ65" s="8"/>
      <c r="BU65" s="8"/>
      <c r="BY65" s="8"/>
      <c r="CC65" s="8"/>
      <c r="CG65" s="8"/>
      <c r="CK65" s="8"/>
    </row>
    <row r="66" spans="2:117">
      <c r="E66" s="8"/>
      <c r="I66" s="8"/>
      <c r="M66" s="8"/>
      <c r="Q66" s="8"/>
      <c r="U66" s="8"/>
      <c r="Y66" s="8"/>
      <c r="AC66" s="8"/>
      <c r="AG66" s="8"/>
      <c r="AK66" s="8"/>
      <c r="AO66" s="8"/>
      <c r="AS66" s="8"/>
      <c r="AW66" s="8"/>
      <c r="BA66" s="8"/>
      <c r="BE66" s="8"/>
      <c r="BI66" s="8"/>
      <c r="BM66" s="8"/>
      <c r="BQ66" s="8"/>
      <c r="BU66" s="8"/>
      <c r="BY66" s="8"/>
      <c r="CC66" s="8"/>
      <c r="CG66" s="8"/>
      <c r="CK66" s="8"/>
    </row>
    <row r="67" spans="2:117">
      <c r="E67" s="8"/>
      <c r="I67" s="8"/>
      <c r="M67" s="8"/>
      <c r="Q67" s="8"/>
      <c r="U67" s="8"/>
      <c r="Y67" s="8"/>
      <c r="AC67" s="8"/>
      <c r="AG67" s="8"/>
      <c r="AK67" s="8"/>
      <c r="AO67" s="8"/>
      <c r="AS67" s="8"/>
      <c r="AW67" s="8"/>
      <c r="BA67" s="8"/>
      <c r="BE67" s="8"/>
      <c r="BI67" s="8"/>
      <c r="BM67" s="8"/>
      <c r="BQ67" s="8"/>
      <c r="BU67" s="8"/>
      <c r="BY67" s="8"/>
      <c r="CC67" s="8"/>
      <c r="CG67" s="8"/>
      <c r="CK67" s="8"/>
    </row>
    <row r="68" spans="2:117">
      <c r="E68" s="8"/>
      <c r="I68" s="8"/>
      <c r="M68" s="8"/>
      <c r="Q68" s="8"/>
      <c r="U68" s="8"/>
      <c r="Y68" s="8"/>
      <c r="AC68" s="8"/>
      <c r="AG68" s="8"/>
      <c r="AK68" s="8"/>
      <c r="AO68" s="8"/>
      <c r="AS68" s="8"/>
      <c r="AW68" s="8"/>
      <c r="BA68" s="8"/>
      <c r="BE68" s="8"/>
      <c r="BI68" s="8"/>
      <c r="BM68" s="8"/>
      <c r="BQ68" s="8"/>
      <c r="BU68" s="8"/>
      <c r="BY68" s="8"/>
      <c r="CC68" s="8"/>
      <c r="CG68" s="8"/>
      <c r="CK68" s="8"/>
    </row>
    <row r="69" spans="2:117">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row>
    <row r="70" spans="2:117">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row>
    <row r="71" spans="2:117">
      <c r="E71" s="8"/>
      <c r="I71" s="8"/>
      <c r="M71" s="8"/>
      <c r="Q71" s="8"/>
      <c r="U71" s="8"/>
      <c r="Y71" s="8"/>
      <c r="AC71" s="8"/>
      <c r="AG71" s="8"/>
      <c r="AK71" s="8"/>
      <c r="AO71" s="8"/>
      <c r="AS71" s="8"/>
      <c r="AW71" s="8"/>
      <c r="BA71" s="8"/>
      <c r="BE71" s="8"/>
      <c r="BI71" s="8"/>
      <c r="BJ71" s="936"/>
      <c r="BK71" s="936"/>
      <c r="BL71" s="936"/>
      <c r="BM71" s="936"/>
      <c r="BN71" s="936"/>
      <c r="BO71" s="936"/>
      <c r="BP71" s="936"/>
      <c r="BQ71" s="936"/>
      <c r="BR71" s="936"/>
      <c r="BS71" s="936"/>
      <c r="BT71" s="936"/>
      <c r="BU71" s="156"/>
      <c r="BV71" s="156"/>
      <c r="BW71" s="156"/>
      <c r="BX71" s="156"/>
      <c r="BY71" s="156"/>
      <c r="BZ71" s="156"/>
      <c r="CA71" s="156"/>
      <c r="CB71" s="156"/>
      <c r="CC71" s="156"/>
      <c r="CD71" s="156"/>
      <c r="CE71" s="156"/>
      <c r="CF71" s="156"/>
      <c r="CG71" s="156"/>
      <c r="CH71" s="156"/>
      <c r="CI71" s="156"/>
      <c r="CJ71" s="156"/>
      <c r="CK71" s="156"/>
      <c r="CL71" s="156"/>
      <c r="CM71" s="156"/>
      <c r="CN71" s="936"/>
      <c r="CO71" s="936"/>
      <c r="CP71" s="936"/>
      <c r="CQ71" s="936"/>
      <c r="CR71" s="936"/>
      <c r="CS71" s="936"/>
      <c r="CT71" s="936"/>
      <c r="CU71" s="936"/>
      <c r="CV71" s="936"/>
      <c r="CW71" s="936"/>
      <c r="CX71" s="936"/>
      <c r="CY71" s="936"/>
      <c r="CZ71" s="936"/>
    </row>
    <row r="72" spans="2:117">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row>
    <row r="73" spans="2:117">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row>
    <row r="74" spans="2:117">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row>
    <row r="75" spans="2:117">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row>
    <row r="76" spans="2:117">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row>
    <row r="77" spans="2:117">
      <c r="E77" s="8"/>
      <c r="I77" s="8"/>
      <c r="M77" s="8"/>
      <c r="Q77" s="8"/>
      <c r="U77" s="8"/>
      <c r="Y77" s="8"/>
      <c r="AC77" s="8"/>
      <c r="AG77" s="8"/>
      <c r="AK77" s="8"/>
      <c r="AO77" s="8"/>
      <c r="AS77" s="8"/>
      <c r="AW77" s="8"/>
      <c r="BA77" s="8"/>
      <c r="BE77" s="8"/>
      <c r="BI77" s="8"/>
      <c r="BM77" s="8"/>
      <c r="BQ77" s="8"/>
      <c r="BU77" s="8"/>
      <c r="BY77" s="8"/>
      <c r="CC77" s="8"/>
      <c r="CG77" s="8"/>
      <c r="CK77" s="8"/>
      <c r="DD77" s="26"/>
      <c r="DE77" s="26"/>
      <c r="DF77" s="26"/>
      <c r="DG77" s="26"/>
      <c r="DH77" s="26"/>
      <c r="DI77" s="26"/>
      <c r="DJ77" s="26"/>
      <c r="DK77" s="26"/>
      <c r="DL77" s="26"/>
      <c r="DM77" s="26"/>
    </row>
    <row r="78" spans="2:117">
      <c r="E78" s="8"/>
      <c r="I78" s="8"/>
      <c r="M78" s="8"/>
      <c r="Q78" s="8"/>
      <c r="U78" s="8"/>
      <c r="Y78" s="8"/>
      <c r="AC78" s="8"/>
      <c r="AG78" s="8"/>
      <c r="AK78" s="8"/>
      <c r="AO78" s="8"/>
      <c r="AS78" s="8"/>
      <c r="AW78" s="8"/>
      <c r="BA78" s="8"/>
      <c r="BE78" s="8"/>
      <c r="BI78" s="8"/>
      <c r="BM78" s="8"/>
      <c r="BQ78" s="8"/>
      <c r="BU78" s="8"/>
      <c r="BY78" s="8"/>
      <c r="CC78" s="8"/>
      <c r="CG78" s="8"/>
      <c r="CK78" s="8"/>
      <c r="DD78" s="86"/>
      <c r="DE78" s="86"/>
      <c r="DF78" s="86"/>
      <c r="DG78" s="86"/>
      <c r="DH78" s="86"/>
      <c r="DI78" s="86"/>
      <c r="DJ78" s="86"/>
      <c r="DK78" s="86"/>
      <c r="DL78" s="86"/>
      <c r="DM78" s="86"/>
    </row>
    <row r="79" spans="2:117">
      <c r="E79" s="8"/>
      <c r="I79" s="8"/>
      <c r="M79" s="8"/>
      <c r="Q79" s="8"/>
      <c r="U79" s="8"/>
      <c r="Y79" s="8"/>
      <c r="AC79" s="8"/>
      <c r="AG79" s="8"/>
      <c r="AK79" s="8"/>
      <c r="AO79" s="8"/>
      <c r="AS79" s="8"/>
      <c r="AW79" s="8"/>
      <c r="BA79" s="8"/>
      <c r="BE79" s="8"/>
      <c r="BI79" s="8"/>
      <c r="BM79" s="8"/>
      <c r="BQ79" s="8"/>
      <c r="BU79" s="8"/>
      <c r="BY79" s="8"/>
      <c r="CC79" s="8"/>
      <c r="CG79" s="8"/>
      <c r="CK79" s="8"/>
      <c r="CZ79" s="937"/>
      <c r="DA79" s="937"/>
      <c r="DB79" s="937"/>
      <c r="DC79" s="937"/>
      <c r="DD79" s="937"/>
      <c r="DE79" s="937"/>
      <c r="DF79" s="937"/>
      <c r="DG79" s="937"/>
      <c r="DH79" s="937"/>
      <c r="DI79" s="937"/>
      <c r="DJ79" s="937"/>
      <c r="DK79" s="937"/>
      <c r="DL79" s="937"/>
      <c r="DM79" s="937"/>
    </row>
    <row r="80" spans="2:117">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row>
    <row r="81" spans="2:117">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row>
    <row r="82" spans="2:117">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row>
    <row r="83" spans="2:117">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9"/>
      <c r="BJ83" s="939"/>
      <c r="BK83" s="939"/>
      <c r="BL83" s="939"/>
      <c r="BM83" s="939"/>
      <c r="BN83" s="939"/>
      <c r="BO83" s="939"/>
      <c r="BP83" s="939"/>
      <c r="BQ83" s="939"/>
      <c r="BR83" s="939"/>
      <c r="BS83" s="939"/>
      <c r="BT83" s="939"/>
      <c r="BU83" s="939"/>
      <c r="BV83" s="939"/>
      <c r="BW83" s="939"/>
      <c r="BX83" s="939"/>
      <c r="BY83" s="939"/>
      <c r="BZ83" s="939"/>
      <c r="CA83" s="939"/>
      <c r="CB83" s="939"/>
      <c r="CC83" s="939"/>
      <c r="CD83" s="939"/>
      <c r="CE83" s="939"/>
      <c r="CF83" s="939"/>
      <c r="CG83" s="939"/>
      <c r="CH83" s="939"/>
      <c r="CI83" s="939"/>
      <c r="CJ83" s="939"/>
      <c r="CK83" s="939"/>
      <c r="CL83" s="939"/>
      <c r="CM83" s="939"/>
      <c r="CN83" s="939"/>
      <c r="CO83" s="939"/>
      <c r="CP83" s="939"/>
      <c r="CQ83" s="939"/>
      <c r="CR83" s="939"/>
      <c r="CS83" s="939"/>
      <c r="CT83" s="939"/>
      <c r="CU83" s="939"/>
      <c r="CV83" s="939"/>
      <c r="CW83" s="939"/>
      <c r="CX83" s="939"/>
      <c r="CY83" s="939"/>
      <c r="CZ83" s="939"/>
      <c r="DA83" s="939"/>
      <c r="DB83" s="939"/>
      <c r="DC83" s="939"/>
      <c r="DD83" s="939"/>
      <c r="DE83" s="939"/>
      <c r="DF83" s="939"/>
      <c r="DG83" s="939"/>
      <c r="DH83" s="939"/>
      <c r="DI83" s="939"/>
      <c r="DJ83" s="939"/>
      <c r="DK83" s="939"/>
      <c r="DL83" s="939"/>
      <c r="DM83" s="939"/>
    </row>
    <row r="84" spans="2:117">
      <c r="E84" s="8"/>
      <c r="I84" s="8"/>
      <c r="M84" s="8"/>
      <c r="Q84" s="8"/>
      <c r="U84" s="8"/>
      <c r="Y84" s="8"/>
      <c r="AC84" s="8"/>
      <c r="AG84" s="8"/>
      <c r="AK84" s="8"/>
      <c r="AO84" s="8"/>
      <c r="AS84" s="8"/>
      <c r="AW84" s="8"/>
      <c r="BA84" s="8"/>
      <c r="BE84" s="8"/>
      <c r="BI84" s="939"/>
      <c r="BJ84" s="939"/>
      <c r="BK84" s="939"/>
      <c r="BL84" s="939"/>
      <c r="BM84" s="939"/>
      <c r="BN84" s="939"/>
      <c r="BO84" s="939"/>
      <c r="BP84" s="939"/>
      <c r="BQ84" s="939"/>
      <c r="BR84" s="939"/>
      <c r="BS84" s="939"/>
      <c r="BT84" s="939"/>
      <c r="BU84" s="939"/>
      <c r="BV84" s="939"/>
      <c r="BW84" s="939"/>
      <c r="BX84" s="939"/>
      <c r="BY84" s="939"/>
      <c r="BZ84" s="939"/>
      <c r="CA84" s="939"/>
      <c r="CB84" s="939"/>
      <c r="CC84" s="939"/>
      <c r="CD84" s="939"/>
      <c r="CE84" s="939"/>
      <c r="CF84" s="939"/>
      <c r="CG84" s="939"/>
      <c r="CH84" s="939"/>
      <c r="CI84" s="939"/>
      <c r="CJ84" s="939"/>
      <c r="CK84" s="939"/>
      <c r="CL84" s="939"/>
      <c r="CM84" s="939"/>
      <c r="CN84" s="939"/>
      <c r="CO84" s="939"/>
      <c r="CP84" s="939"/>
      <c r="CQ84" s="939"/>
      <c r="CR84" s="939"/>
      <c r="CS84" s="939"/>
      <c r="CT84" s="939"/>
      <c r="CU84" s="939"/>
      <c r="CV84" s="939"/>
      <c r="CW84" s="939"/>
      <c r="CX84" s="939"/>
      <c r="CY84" s="939"/>
      <c r="CZ84" s="939"/>
      <c r="DA84" s="939"/>
      <c r="DB84" s="939"/>
      <c r="DC84" s="939"/>
      <c r="DD84" s="939"/>
      <c r="DE84" s="939"/>
      <c r="DF84" s="939"/>
      <c r="DG84" s="939"/>
      <c r="DH84" s="939"/>
      <c r="DI84" s="939"/>
      <c r="DJ84" s="939"/>
      <c r="DK84" s="939"/>
      <c r="DL84" s="939"/>
      <c r="DM84" s="939"/>
    </row>
    <row r="85" spans="2:117">
      <c r="E85" s="8"/>
      <c r="I85" s="8"/>
      <c r="M85" s="8"/>
      <c r="Q85" s="8"/>
      <c r="U85" s="8"/>
      <c r="Y85" s="8"/>
      <c r="AC85" s="8"/>
      <c r="AG85" s="8"/>
      <c r="AK85" s="8"/>
      <c r="AO85" s="8"/>
      <c r="AS85" s="8"/>
      <c r="AW85" s="8"/>
      <c r="BA85" s="8"/>
      <c r="BE85" s="8"/>
      <c r="BI85" s="939"/>
      <c r="BJ85" s="939"/>
      <c r="BK85" s="939"/>
      <c r="BL85" s="939"/>
      <c r="BM85" s="939"/>
      <c r="BN85" s="939"/>
      <c r="BO85" s="939"/>
      <c r="BP85" s="939"/>
      <c r="BQ85" s="939"/>
      <c r="BR85" s="939"/>
      <c r="BS85" s="939"/>
      <c r="BT85" s="939"/>
      <c r="BU85" s="939"/>
      <c r="BV85" s="939"/>
      <c r="BW85" s="939"/>
      <c r="BX85" s="939"/>
      <c r="BY85" s="939"/>
      <c r="BZ85" s="939"/>
      <c r="CA85" s="939"/>
      <c r="CB85" s="939"/>
      <c r="CC85" s="939"/>
      <c r="CD85" s="939"/>
      <c r="CE85" s="939"/>
      <c r="CF85" s="939"/>
      <c r="CG85" s="939"/>
      <c r="CH85" s="939"/>
      <c r="CI85" s="939"/>
      <c r="CJ85" s="939"/>
      <c r="CK85" s="939"/>
      <c r="CL85" s="939"/>
      <c r="CM85" s="939"/>
      <c r="CN85" s="939"/>
      <c r="CO85" s="939"/>
      <c r="CP85" s="939"/>
      <c r="CQ85" s="939"/>
      <c r="CR85" s="939"/>
      <c r="CS85" s="939"/>
      <c r="CT85" s="939"/>
      <c r="CU85" s="939"/>
      <c r="CV85" s="939"/>
      <c r="CW85" s="939"/>
      <c r="CX85" s="939"/>
      <c r="CY85" s="939"/>
      <c r="CZ85" s="939"/>
      <c r="DA85" s="939"/>
      <c r="DB85" s="939"/>
      <c r="DC85" s="939"/>
      <c r="DD85" s="939"/>
      <c r="DE85" s="939"/>
      <c r="DF85" s="939"/>
      <c r="DG85" s="939"/>
      <c r="DH85" s="939"/>
      <c r="DI85" s="939"/>
      <c r="DJ85" s="939"/>
      <c r="DK85" s="939"/>
      <c r="DL85" s="939"/>
      <c r="DM85" s="939"/>
    </row>
    <row r="86" spans="2:117">
      <c r="E86" s="8"/>
      <c r="I86" s="8"/>
      <c r="M86" s="8"/>
      <c r="Q86" s="8"/>
      <c r="U86" s="8"/>
      <c r="Y86" s="8"/>
      <c r="AC86" s="8"/>
      <c r="AG86" s="8"/>
      <c r="AK86" s="8"/>
      <c r="AO86" s="8"/>
      <c r="AS86" s="8"/>
      <c r="AW86" s="8"/>
      <c r="BA86" s="8"/>
      <c r="BE86" s="8"/>
      <c r="BI86" s="939"/>
      <c r="BJ86" s="939"/>
      <c r="BK86" s="939"/>
      <c r="BL86" s="939"/>
      <c r="BM86" s="939"/>
      <c r="BN86" s="939"/>
      <c r="BO86" s="939"/>
      <c r="BP86" s="939"/>
      <c r="BQ86" s="939"/>
      <c r="BR86" s="939"/>
      <c r="BS86" s="939"/>
      <c r="BT86" s="939"/>
      <c r="BU86" s="939"/>
      <c r="BV86" s="939"/>
      <c r="BY86" s="8"/>
      <c r="CC86" s="8"/>
      <c r="CG86" s="8"/>
      <c r="CI86" s="939"/>
      <c r="CJ86" s="939"/>
      <c r="CK86" s="939"/>
      <c r="CL86" s="939"/>
      <c r="CM86" s="939"/>
      <c r="CN86" s="939"/>
      <c r="CO86" s="939"/>
      <c r="CP86" s="939"/>
      <c r="CQ86" s="939"/>
      <c r="CS86" s="165"/>
      <c r="CT86" s="165"/>
      <c r="CU86" s="165"/>
      <c r="CV86" s="165"/>
      <c r="CW86" s="165"/>
      <c r="CX86" s="165"/>
      <c r="CY86" s="165"/>
      <c r="CZ86" s="165"/>
      <c r="DA86" s="165"/>
      <c r="DB86" s="165"/>
      <c r="DC86" s="165"/>
      <c r="DD86" s="165"/>
      <c r="DE86" s="165"/>
      <c r="DF86" s="165"/>
      <c r="DG86" s="165"/>
      <c r="DH86" s="165"/>
      <c r="DI86" s="165"/>
      <c r="DJ86" s="165"/>
      <c r="DK86" s="165"/>
      <c r="DL86" s="165"/>
      <c r="DM86" s="165"/>
    </row>
    <row r="87" spans="2:117">
      <c r="E87" s="8"/>
      <c r="I87" s="8"/>
      <c r="M87" s="8"/>
      <c r="Q87" s="8"/>
      <c r="U87" s="8"/>
      <c r="Y87" s="8"/>
      <c r="AC87" s="8"/>
      <c r="AG87" s="8"/>
      <c r="AK87" s="8"/>
      <c r="AO87" s="8"/>
      <c r="AS87" s="8"/>
      <c r="AW87" s="8"/>
      <c r="BA87" s="8"/>
      <c r="BE87" s="8"/>
      <c r="BI87" s="8"/>
      <c r="BM87" s="8"/>
      <c r="BQ87" s="8"/>
      <c r="BU87" s="8"/>
      <c r="BV87" s="939"/>
      <c r="BY87" s="8"/>
      <c r="CC87" s="8"/>
      <c r="CG87" s="8"/>
      <c r="CI87" s="939"/>
      <c r="CJ87" s="939"/>
      <c r="CK87" s="939"/>
      <c r="CL87" s="939"/>
      <c r="CM87" s="939"/>
      <c r="CN87" s="939"/>
      <c r="CO87" s="939"/>
      <c r="CP87" s="939"/>
      <c r="CQ87" s="939"/>
      <c r="CS87" s="1090"/>
      <c r="CT87" s="1090"/>
      <c r="CU87" s="1090"/>
      <c r="CV87" s="1090"/>
      <c r="CW87" s="1090"/>
      <c r="CX87" s="1090"/>
      <c r="CY87" s="1090"/>
      <c r="CZ87" s="1090"/>
      <c r="DA87" s="1090"/>
      <c r="DB87" s="1090"/>
      <c r="DC87" s="1090"/>
      <c r="DD87" s="1090"/>
      <c r="DE87" s="1090"/>
      <c r="DF87" s="1090"/>
      <c r="DG87" s="1090"/>
      <c r="DH87" s="1090"/>
      <c r="DI87" s="1090"/>
      <c r="DJ87" s="1090"/>
      <c r="DK87" s="1090"/>
      <c r="DL87" s="1090"/>
      <c r="DM87" s="1090"/>
    </row>
    <row r="88" spans="2:117">
      <c r="E88" s="8"/>
      <c r="I88" s="8"/>
      <c r="M88" s="8"/>
      <c r="Q88" s="8"/>
      <c r="U88" s="8"/>
      <c r="Y88" s="8"/>
      <c r="AC88" s="8"/>
      <c r="AG88" s="8"/>
      <c r="AK88" s="8"/>
      <c r="AO88" s="8"/>
      <c r="AS88" s="8"/>
      <c r="AW88" s="8"/>
      <c r="BA88" s="8"/>
      <c r="BE88" s="8"/>
      <c r="BI88" s="939"/>
      <c r="BJ88" s="939"/>
      <c r="BK88" s="939"/>
      <c r="BL88" s="939"/>
      <c r="BM88" s="939"/>
      <c r="BN88" s="939"/>
      <c r="BO88" s="939"/>
      <c r="BP88" s="939"/>
      <c r="BQ88" s="939"/>
      <c r="BR88" s="939"/>
      <c r="BS88" s="939"/>
      <c r="BT88" s="939"/>
      <c r="BU88" s="939"/>
      <c r="BV88" s="939"/>
      <c r="BY88" s="8"/>
      <c r="CC88" s="8"/>
      <c r="CG88" s="8"/>
      <c r="CI88" s="939"/>
      <c r="CJ88" s="939"/>
      <c r="CK88" s="939"/>
      <c r="CL88" s="939"/>
      <c r="CM88" s="939"/>
      <c r="CN88" s="939"/>
      <c r="CO88" s="939"/>
      <c r="CP88" s="939"/>
      <c r="CQ88" s="939"/>
      <c r="CS88" s="1090"/>
      <c r="CT88" s="1090"/>
      <c r="CU88" s="1090"/>
      <c r="CV88" s="1090"/>
      <c r="CW88" s="1090"/>
      <c r="CX88" s="1090"/>
      <c r="CY88" s="1090"/>
      <c r="CZ88" s="1090"/>
      <c r="DA88" s="1090"/>
      <c r="DB88" s="1090"/>
      <c r="DC88" s="1090"/>
      <c r="DD88" s="1090"/>
      <c r="DE88" s="1090"/>
      <c r="DF88" s="1090"/>
      <c r="DG88" s="1090"/>
      <c r="DH88" s="1090"/>
      <c r="DI88" s="1090"/>
      <c r="DJ88" s="1090"/>
      <c r="DK88" s="1090"/>
      <c r="DL88" s="1090"/>
      <c r="DM88" s="1090"/>
    </row>
    <row r="89" spans="2:117">
      <c r="E89" s="8"/>
      <c r="I89" s="8"/>
      <c r="M89" s="8"/>
      <c r="Q89" s="8"/>
      <c r="U89" s="8"/>
      <c r="Y89" s="8"/>
      <c r="AC89" s="8"/>
      <c r="AG89" s="8"/>
      <c r="AK89" s="8"/>
      <c r="AO89" s="8"/>
      <c r="AS89" s="8"/>
      <c r="AW89" s="8"/>
      <c r="BA89" s="8"/>
      <c r="BE89" s="8"/>
      <c r="BI89" s="939"/>
      <c r="BJ89" s="939"/>
      <c r="BK89" s="939"/>
      <c r="BL89" s="939"/>
      <c r="BM89" s="939"/>
      <c r="BN89" s="939"/>
      <c r="BO89" s="939"/>
      <c r="BP89" s="939"/>
      <c r="BQ89" s="939"/>
      <c r="BR89" s="939"/>
      <c r="BS89" s="939"/>
      <c r="BT89" s="939"/>
      <c r="BU89" s="939"/>
      <c r="BV89" s="939"/>
      <c r="BY89" s="8"/>
      <c r="CC89" s="8"/>
      <c r="CG89" s="8"/>
      <c r="CI89" s="939"/>
      <c r="CJ89" s="939"/>
      <c r="CK89" s="939"/>
      <c r="CL89" s="939"/>
      <c r="CM89" s="939"/>
      <c r="CN89" s="939"/>
      <c r="CO89" s="939"/>
      <c r="CP89" s="939"/>
      <c r="CQ89" s="939"/>
      <c r="CS89" s="1090"/>
      <c r="CT89" s="79"/>
      <c r="CU89" s="79"/>
      <c r="CV89" s="79"/>
      <c r="CW89" s="79"/>
      <c r="CX89" s="79"/>
      <c r="CY89" s="79"/>
      <c r="CZ89" s="79"/>
      <c r="DA89" s="79"/>
      <c r="DB89" s="79"/>
      <c r="DC89" s="79"/>
      <c r="DD89" s="79"/>
      <c r="DE89" s="79"/>
      <c r="DF89" s="79"/>
      <c r="DG89" s="79"/>
      <c r="DH89" s="79"/>
      <c r="DI89" s="79"/>
      <c r="DJ89" s="79"/>
      <c r="DK89" s="79"/>
      <c r="DL89" s="79"/>
      <c r="DM89" s="79"/>
    </row>
    <row r="90" spans="2:117">
      <c r="E90" s="8"/>
      <c r="I90" s="8"/>
      <c r="M90" s="8"/>
      <c r="Q90" s="8"/>
      <c r="U90" s="8"/>
      <c r="Y90" s="8"/>
      <c r="AC90" s="8"/>
      <c r="AG90" s="8"/>
      <c r="AK90" s="8"/>
      <c r="AO90" s="8"/>
      <c r="AS90" s="8"/>
      <c r="AW90" s="8"/>
      <c r="BA90" s="8"/>
      <c r="BE90" s="8"/>
      <c r="BI90" s="8"/>
      <c r="BM90" s="8"/>
      <c r="BQ90" s="8"/>
      <c r="BU90" s="8"/>
      <c r="BY90" s="8"/>
      <c r="CC90" s="8"/>
      <c r="CG90" s="8"/>
      <c r="CK90" s="8"/>
      <c r="CS90" s="788"/>
      <c r="CT90" s="79"/>
      <c r="CU90" s="79"/>
      <c r="CV90" s="79"/>
      <c r="CW90" s="79"/>
      <c r="CX90" s="79"/>
      <c r="CY90" s="79"/>
      <c r="CZ90" s="79"/>
      <c r="DA90" s="79"/>
      <c r="DB90" s="79"/>
      <c r="DC90" s="79"/>
      <c r="DD90" s="79"/>
      <c r="DE90" s="79"/>
      <c r="DF90" s="79"/>
      <c r="DG90" s="79"/>
      <c r="DH90" s="79"/>
      <c r="DI90" s="79"/>
      <c r="DJ90" s="79"/>
      <c r="DK90" s="79"/>
      <c r="DL90" s="79"/>
      <c r="DM90" s="79"/>
    </row>
    <row r="91" spans="2:117">
      <c r="E91" s="8"/>
      <c r="I91" s="8"/>
      <c r="M91" s="8"/>
      <c r="Q91" s="8"/>
      <c r="U91" s="8"/>
      <c r="Y91" s="8"/>
      <c r="AC91" s="8"/>
      <c r="AG91" s="8"/>
      <c r="AK91" s="8"/>
      <c r="AO91" s="8"/>
      <c r="AS91" s="8"/>
      <c r="AW91" s="8"/>
      <c r="BA91" s="8"/>
      <c r="BE91" s="8"/>
      <c r="BI91" s="8"/>
      <c r="BM91" s="8"/>
      <c r="BQ91" s="8"/>
      <c r="BU91" s="8"/>
      <c r="BY91" s="8"/>
      <c r="CC91" s="8"/>
      <c r="CG91" s="8"/>
      <c r="CK91" s="8"/>
      <c r="CS91" s="788"/>
      <c r="CT91" s="79"/>
      <c r="CU91" s="79"/>
      <c r="CV91" s="79"/>
      <c r="CW91" s="79"/>
      <c r="CX91" s="79"/>
      <c r="CY91" s="79"/>
      <c r="CZ91" s="79"/>
      <c r="DA91" s="79"/>
      <c r="DB91" s="79"/>
      <c r="DC91" s="79"/>
      <c r="DD91" s="79"/>
      <c r="DE91" s="79"/>
      <c r="DF91" s="79"/>
      <c r="DG91" s="79"/>
      <c r="DH91" s="79"/>
      <c r="DI91" s="79"/>
      <c r="DJ91" s="79"/>
      <c r="DK91" s="79"/>
      <c r="DL91" s="79"/>
      <c r="DM91" s="79"/>
    </row>
    <row r="92" spans="2:117">
      <c r="E92" s="8"/>
      <c r="I92" s="8"/>
      <c r="M92" s="8"/>
      <c r="Q92" s="8"/>
      <c r="U92" s="8"/>
      <c r="Y92" s="8"/>
      <c r="AC92" s="8"/>
      <c r="AG92" s="8"/>
      <c r="AK92" s="8"/>
      <c r="AO92" s="8"/>
      <c r="AS92" s="8"/>
      <c r="AW92" s="8"/>
      <c r="BA92" s="8"/>
      <c r="BE92" s="8"/>
      <c r="BI92" s="8"/>
      <c r="BM92" s="8"/>
      <c r="BQ92" s="8"/>
      <c r="BU92" s="8"/>
      <c r="BY92" s="8"/>
      <c r="CC92" s="8"/>
      <c r="CG92" s="8"/>
      <c r="CK92" s="8"/>
      <c r="CS92" s="788"/>
      <c r="CT92" s="67"/>
      <c r="CU92" s="67"/>
      <c r="CV92" s="67"/>
      <c r="CW92" s="67"/>
      <c r="CX92" s="67"/>
      <c r="CY92" s="67"/>
      <c r="CZ92" s="67"/>
      <c r="DA92" s="67"/>
      <c r="DB92" s="67"/>
      <c r="DC92" s="67"/>
      <c r="DD92" s="67"/>
      <c r="DE92" s="67"/>
      <c r="DF92" s="67"/>
      <c r="DG92" s="67"/>
      <c r="DH92" s="67"/>
      <c r="DI92" s="67"/>
      <c r="DJ92" s="67"/>
      <c r="DK92" s="67"/>
      <c r="DL92" s="67"/>
      <c r="DM92" s="67"/>
    </row>
    <row r="93" spans="2:117">
      <c r="E93" s="8"/>
      <c r="I93" s="8"/>
      <c r="M93" s="8"/>
      <c r="Q93" s="8"/>
      <c r="U93" s="8"/>
      <c r="Y93" s="8"/>
      <c r="AC93" s="8"/>
      <c r="AG93" s="8"/>
      <c r="AK93" s="8"/>
      <c r="AO93" s="8"/>
      <c r="AS93" s="8"/>
      <c r="AW93" s="8"/>
      <c r="BA93" s="8"/>
      <c r="BE93" s="8"/>
      <c r="BI93" s="8"/>
      <c r="BM93" s="8"/>
      <c r="BQ93" s="8"/>
      <c r="BU93" s="8"/>
      <c r="BY93" s="8"/>
      <c r="CC93" s="8"/>
      <c r="CG93" s="8"/>
      <c r="CK93" s="8"/>
      <c r="CS93" s="788"/>
      <c r="CT93" s="67"/>
      <c r="CU93" s="67"/>
      <c r="CV93" s="67"/>
      <c r="CW93" s="67"/>
      <c r="CX93" s="67"/>
      <c r="CY93" s="67"/>
      <c r="CZ93" s="67"/>
      <c r="DA93" s="67"/>
      <c r="DB93" s="67"/>
      <c r="DC93" s="67"/>
      <c r="DD93" s="67"/>
      <c r="DE93" s="67"/>
      <c r="DF93" s="67"/>
      <c r="DG93" s="67"/>
      <c r="DH93" s="67"/>
      <c r="DI93" s="67"/>
      <c r="DJ93" s="67"/>
      <c r="DK93" s="67"/>
      <c r="DL93" s="67"/>
      <c r="DM93" s="67"/>
    </row>
    <row r="94" spans="2:117">
      <c r="E94" s="8"/>
      <c r="I94" s="8"/>
      <c r="M94" s="8"/>
      <c r="Q94" s="8"/>
      <c r="U94" s="8"/>
      <c r="Y94" s="8"/>
      <c r="AC94" s="8"/>
      <c r="AG94" s="8"/>
      <c r="AK94" s="8"/>
      <c r="AO94" s="8"/>
      <c r="AS94" s="8"/>
      <c r="AW94" s="8"/>
      <c r="BA94" s="8"/>
      <c r="BE94" s="8"/>
      <c r="BI94" s="8"/>
      <c r="BM94" s="8"/>
      <c r="BQ94" s="8"/>
      <c r="BU94" s="8"/>
      <c r="BY94" s="8"/>
      <c r="CC94" s="8"/>
      <c r="CG94" s="8"/>
      <c r="CK94" s="8"/>
      <c r="CS94" s="788"/>
      <c r="CT94" s="788"/>
      <c r="CU94" s="788"/>
      <c r="CV94" s="788"/>
      <c r="CW94" s="788"/>
      <c r="CX94" s="788"/>
      <c r="CY94" s="788"/>
      <c r="CZ94" s="788"/>
      <c r="DA94" s="788"/>
      <c r="DB94" s="788"/>
      <c r="DC94" s="788"/>
      <c r="DD94" s="788"/>
      <c r="DE94" s="788"/>
      <c r="DF94" s="788"/>
      <c r="DG94" s="788"/>
      <c r="DH94" s="788"/>
      <c r="DI94" s="788"/>
      <c r="DJ94" s="788"/>
      <c r="DK94" s="788"/>
      <c r="DL94" s="788"/>
      <c r="DM94" s="788"/>
    </row>
    <row r="95" spans="2:117">
      <c r="E95" s="8"/>
      <c r="I95" s="8"/>
      <c r="M95" s="8"/>
      <c r="Q95" s="8"/>
      <c r="U95" s="8"/>
      <c r="Y95" s="8"/>
      <c r="AC95" s="8"/>
      <c r="AG95" s="8"/>
      <c r="AK95" s="8"/>
      <c r="AO95" s="8"/>
      <c r="AS95" s="8"/>
      <c r="AW95" s="8"/>
      <c r="BA95" s="8"/>
      <c r="BE95" s="8"/>
      <c r="BI95" s="8"/>
      <c r="BM95" s="8"/>
      <c r="BQ95" s="8"/>
      <c r="BU95" s="8"/>
      <c r="BY95" s="8"/>
      <c r="CC95" s="8"/>
      <c r="CG95" s="8"/>
      <c r="CK95" s="8"/>
      <c r="CS95" s="788"/>
      <c r="CT95" s="788"/>
      <c r="CU95" s="788"/>
      <c r="CV95" s="788"/>
      <c r="CW95" s="788"/>
      <c r="CX95" s="788"/>
      <c r="CY95" s="788"/>
      <c r="CZ95" s="788"/>
      <c r="DA95" s="788"/>
      <c r="DB95" s="788"/>
      <c r="DC95" s="788"/>
      <c r="DD95" s="788"/>
      <c r="DE95" s="788"/>
      <c r="DF95" s="788"/>
      <c r="DG95" s="788"/>
      <c r="DH95" s="788"/>
      <c r="DI95" s="788"/>
      <c r="DJ95" s="788"/>
      <c r="DK95" s="788"/>
      <c r="DL95" s="788"/>
      <c r="DM95" s="788"/>
    </row>
    <row r="96" spans="2:117">
      <c r="E96" s="8"/>
      <c r="I96" s="8"/>
      <c r="M96" s="8"/>
      <c r="Q96" s="8"/>
      <c r="U96" s="8"/>
      <c r="Y96" s="8"/>
      <c r="AC96" s="8"/>
      <c r="AG96" s="8"/>
      <c r="AK96" s="8"/>
      <c r="AO96" s="8"/>
      <c r="AS96" s="8"/>
      <c r="AW96" s="8"/>
      <c r="BA96" s="8"/>
      <c r="BE96" s="8"/>
      <c r="BI96" s="8"/>
      <c r="BM96" s="8"/>
      <c r="BQ96" s="8"/>
      <c r="BU96" s="8"/>
      <c r="BY96" s="8"/>
      <c r="CC96" s="8"/>
      <c r="CG96" s="8"/>
      <c r="CK96" s="8"/>
    </row>
    <row r="97" spans="5:89">
      <c r="E97" s="8"/>
      <c r="I97" s="8"/>
      <c r="M97" s="8"/>
      <c r="Q97" s="8"/>
      <c r="U97" s="8"/>
      <c r="Y97" s="8"/>
      <c r="AC97" s="8"/>
      <c r="AG97" s="8"/>
      <c r="AK97" s="8"/>
      <c r="AO97" s="8"/>
      <c r="AS97" s="8"/>
      <c r="AW97" s="8"/>
      <c r="BA97" s="8"/>
      <c r="BE97" s="8"/>
      <c r="BI97" s="8"/>
      <c r="BM97" s="8"/>
      <c r="BQ97" s="8"/>
      <c r="BU97" s="8"/>
      <c r="BY97" s="8"/>
      <c r="CC97" s="8"/>
      <c r="CG97" s="8"/>
      <c r="CK97" s="8"/>
    </row>
    <row r="98" spans="5:89">
      <c r="E98" s="8"/>
      <c r="I98" s="8"/>
      <c r="M98" s="8"/>
      <c r="Q98" s="8"/>
      <c r="U98" s="8"/>
      <c r="Y98" s="8"/>
      <c r="AC98" s="8"/>
      <c r="AG98" s="8"/>
      <c r="AK98" s="8"/>
      <c r="AO98" s="8"/>
      <c r="AS98" s="8"/>
      <c r="AW98" s="8"/>
      <c r="BA98" s="8"/>
      <c r="BE98" s="8"/>
      <c r="BI98" s="8"/>
      <c r="BM98" s="8"/>
      <c r="BQ98" s="8"/>
      <c r="BU98" s="8"/>
      <c r="BY98" s="8"/>
      <c r="CC98" s="8"/>
      <c r="CG98" s="8"/>
      <c r="CK98" s="8"/>
    </row>
    <row r="99" spans="5:89">
      <c r="E99" s="8"/>
      <c r="I99" s="8"/>
      <c r="M99" s="8"/>
      <c r="Q99" s="8"/>
      <c r="U99" s="8"/>
      <c r="Y99" s="8"/>
      <c r="AC99" s="8"/>
      <c r="AG99" s="8"/>
      <c r="AK99" s="8"/>
      <c r="AO99" s="8"/>
      <c r="AS99" s="8"/>
      <c r="AW99" s="8"/>
      <c r="BA99" s="8"/>
      <c r="BE99" s="8"/>
      <c r="BI99" s="8"/>
      <c r="BM99" s="8"/>
      <c r="BQ99" s="8"/>
      <c r="BU99" s="8"/>
      <c r="BY99" s="8"/>
      <c r="CC99" s="8"/>
      <c r="CG99" s="8"/>
      <c r="CK99" s="8"/>
    </row>
    <row r="100" spans="5:89">
      <c r="E100" s="8"/>
      <c r="I100" s="8"/>
      <c r="M100" s="8"/>
      <c r="Q100" s="8"/>
      <c r="U100" s="8"/>
      <c r="Y100" s="8"/>
      <c r="AC100" s="8"/>
      <c r="AG100" s="8"/>
      <c r="AK100" s="8"/>
      <c r="AO100" s="8"/>
      <c r="AS100" s="8"/>
      <c r="AW100" s="8"/>
      <c r="BA100" s="8"/>
      <c r="BE100" s="8"/>
      <c r="BI100" s="8"/>
      <c r="BM100" s="8"/>
      <c r="BQ100" s="8"/>
      <c r="BU100" s="8"/>
      <c r="BY100" s="8"/>
      <c r="CC100" s="8"/>
      <c r="CG100" s="8"/>
      <c r="CK100" s="8"/>
    </row>
    <row r="101" spans="5:89">
      <c r="E101" s="8"/>
      <c r="I101" s="8"/>
      <c r="M101" s="8"/>
      <c r="Q101" s="8"/>
      <c r="U101" s="8"/>
      <c r="Y101" s="8"/>
      <c r="AC101" s="8"/>
      <c r="AG101" s="8"/>
      <c r="AK101" s="8"/>
      <c r="AO101" s="8"/>
      <c r="AS101" s="8"/>
      <c r="AW101" s="8"/>
      <c r="BA101" s="8"/>
      <c r="BE101" s="8"/>
      <c r="BI101" s="8"/>
      <c r="BM101" s="8"/>
      <c r="BQ101" s="8"/>
      <c r="BU101" s="8"/>
      <c r="BY101" s="8"/>
      <c r="CC101" s="8"/>
      <c r="CG101" s="8"/>
      <c r="CK101" s="8"/>
    </row>
    <row r="102" spans="5:89">
      <c r="E102" s="8"/>
      <c r="I102" s="8"/>
      <c r="M102" s="8"/>
      <c r="Q102" s="8"/>
      <c r="U102" s="8"/>
      <c r="Y102" s="8"/>
      <c r="AC102" s="8"/>
      <c r="AG102" s="8"/>
      <c r="AK102" s="8"/>
      <c r="AO102" s="8"/>
      <c r="AS102" s="8"/>
      <c r="AW102" s="8"/>
      <c r="BA102" s="8"/>
      <c r="BE102" s="8"/>
      <c r="BI102" s="8"/>
      <c r="BM102" s="8"/>
      <c r="BQ102" s="8"/>
      <c r="BU102" s="8"/>
      <c r="BY102" s="8"/>
      <c r="CC102" s="8"/>
      <c r="CG102" s="8"/>
      <c r="CK102" s="8"/>
    </row>
    <row r="103" spans="5:89">
      <c r="E103" s="8"/>
      <c r="I103" s="8"/>
      <c r="M103" s="8"/>
      <c r="Q103" s="8"/>
      <c r="U103" s="8"/>
      <c r="Y103" s="8"/>
      <c r="AC103" s="8"/>
      <c r="AG103" s="8"/>
      <c r="AK103" s="8"/>
      <c r="AO103" s="8"/>
      <c r="AS103" s="8"/>
      <c r="AW103" s="8"/>
      <c r="BA103" s="8"/>
      <c r="BE103" s="8"/>
      <c r="BI103" s="8"/>
      <c r="BM103" s="8"/>
      <c r="BQ103" s="8"/>
      <c r="BU103" s="8"/>
      <c r="BY103" s="8"/>
      <c r="CC103" s="8"/>
      <c r="CG103" s="8"/>
      <c r="CK103" s="8"/>
    </row>
    <row r="104" spans="5:89">
      <c r="E104" s="8"/>
      <c r="I104" s="8"/>
      <c r="M104" s="8"/>
      <c r="Q104" s="8"/>
      <c r="U104" s="8"/>
      <c r="Y104" s="8"/>
      <c r="AC104" s="8"/>
      <c r="AG104" s="8"/>
      <c r="AK104" s="8"/>
      <c r="AO104" s="8"/>
      <c r="AS104" s="8"/>
      <c r="AW104" s="8"/>
      <c r="BA104" s="8"/>
      <c r="BE104" s="8"/>
      <c r="BI104" s="8"/>
      <c r="BM104" s="8"/>
      <c r="BQ104" s="8"/>
      <c r="BU104" s="8"/>
      <c r="BY104" s="8"/>
      <c r="CC104" s="8"/>
      <c r="CG104" s="8"/>
      <c r="CK104" s="8"/>
    </row>
    <row r="105" spans="5:89">
      <c r="E105" s="8"/>
      <c r="I105" s="8"/>
      <c r="M105" s="8"/>
      <c r="Q105" s="8"/>
      <c r="U105" s="8"/>
      <c r="Y105" s="8"/>
      <c r="AC105" s="8"/>
      <c r="AG105" s="8"/>
      <c r="AK105" s="8"/>
      <c r="AO105" s="8"/>
      <c r="AS105" s="8"/>
      <c r="AW105" s="8"/>
      <c r="BA105" s="8"/>
      <c r="BE105" s="8"/>
      <c r="BI105" s="8"/>
      <c r="BM105" s="8"/>
      <c r="BQ105" s="8"/>
      <c r="BU105" s="8"/>
      <c r="BY105" s="8"/>
      <c r="CC105" s="8"/>
      <c r="CG105" s="8"/>
      <c r="CK105" s="8"/>
    </row>
    <row r="106" spans="5:89">
      <c r="E106" s="8"/>
      <c r="I106" s="8"/>
      <c r="M106" s="8"/>
      <c r="Q106" s="8"/>
      <c r="U106" s="8"/>
      <c r="Y106" s="8"/>
      <c r="AC106" s="8"/>
      <c r="AG106" s="8"/>
      <c r="AK106" s="8"/>
      <c r="AO106" s="8"/>
      <c r="AS106" s="8"/>
      <c r="AW106" s="8"/>
      <c r="BA106" s="8"/>
      <c r="BE106" s="8"/>
      <c r="BI106" s="8"/>
      <c r="BM106" s="8"/>
      <c r="BQ106" s="8"/>
      <c r="BU106" s="8"/>
      <c r="BY106" s="8"/>
      <c r="CC106" s="8"/>
      <c r="CG106" s="8"/>
      <c r="CK106" s="8"/>
    </row>
    <row r="107" spans="5:89">
      <c r="E107" s="8"/>
      <c r="I107" s="8"/>
      <c r="M107" s="8"/>
      <c r="Q107" s="8"/>
      <c r="U107" s="8"/>
      <c r="Y107" s="8"/>
      <c r="AC107" s="8"/>
      <c r="AG107" s="8"/>
      <c r="AK107" s="8"/>
      <c r="AO107" s="8"/>
      <c r="AS107" s="8"/>
      <c r="AW107" s="8"/>
      <c r="BA107" s="8"/>
      <c r="BE107" s="8"/>
      <c r="BI107" s="8"/>
      <c r="BM107" s="8"/>
      <c r="BQ107" s="8"/>
      <c r="BU107" s="8"/>
      <c r="BY107" s="8"/>
      <c r="CC107" s="8"/>
      <c r="CG107" s="8"/>
      <c r="CK107" s="8"/>
    </row>
    <row r="108" spans="5:89">
      <c r="E108" s="8"/>
      <c r="I108" s="8"/>
      <c r="M108" s="8"/>
      <c r="Q108" s="8"/>
      <c r="U108" s="8"/>
      <c r="Y108" s="8"/>
      <c r="AC108" s="8"/>
      <c r="AG108" s="8"/>
      <c r="AK108" s="8"/>
      <c r="AO108" s="8"/>
      <c r="AS108" s="8"/>
      <c r="AW108" s="8"/>
      <c r="BA108" s="8"/>
      <c r="BE108" s="8"/>
      <c r="BI108" s="8"/>
      <c r="BM108" s="8"/>
      <c r="BQ108" s="8"/>
      <c r="BU108" s="8"/>
      <c r="BY108" s="8"/>
      <c r="CC108" s="8"/>
      <c r="CG108" s="8"/>
      <c r="CK108" s="8"/>
    </row>
    <row r="109" spans="5:89">
      <c r="E109" s="8"/>
      <c r="I109" s="8"/>
      <c r="M109" s="8"/>
      <c r="Q109" s="8"/>
      <c r="U109" s="8"/>
      <c r="Y109" s="8"/>
      <c r="AC109" s="8"/>
      <c r="AG109" s="8"/>
      <c r="AK109" s="8"/>
      <c r="AO109" s="8"/>
      <c r="AS109" s="8"/>
      <c r="AW109" s="8"/>
      <c r="BA109" s="8"/>
      <c r="BE109" s="8"/>
      <c r="BI109" s="8"/>
      <c r="BM109" s="8"/>
      <c r="BQ109" s="8"/>
      <c r="BU109" s="8"/>
      <c r="BY109" s="8"/>
      <c r="CC109" s="8"/>
      <c r="CG109" s="8"/>
      <c r="CK109" s="8"/>
    </row>
    <row r="110" spans="5:89">
      <c r="E110" s="8"/>
      <c r="I110" s="8"/>
      <c r="M110" s="8"/>
      <c r="Q110" s="8"/>
      <c r="U110" s="8"/>
      <c r="Y110" s="8"/>
      <c r="AC110" s="8"/>
      <c r="AG110" s="8"/>
      <c r="AK110" s="8"/>
      <c r="AO110" s="8"/>
      <c r="AS110" s="8"/>
      <c r="AW110" s="8"/>
      <c r="BA110" s="8"/>
      <c r="BE110" s="8"/>
      <c r="BI110" s="8"/>
      <c r="BM110" s="8"/>
      <c r="BQ110" s="8"/>
      <c r="BU110" s="8"/>
      <c r="BY110" s="8"/>
      <c r="CC110" s="8"/>
      <c r="CG110" s="8"/>
      <c r="CK110" s="8"/>
    </row>
    <row r="111" spans="5:89">
      <c r="E111" s="8"/>
      <c r="I111" s="8"/>
      <c r="M111" s="8"/>
      <c r="Q111" s="8"/>
      <c r="U111" s="8"/>
      <c r="Y111" s="8"/>
      <c r="AC111" s="8"/>
      <c r="AG111" s="8"/>
      <c r="AK111" s="8"/>
      <c r="AO111" s="8"/>
      <c r="AS111" s="8"/>
      <c r="AW111" s="8"/>
      <c r="BA111" s="8"/>
      <c r="BE111" s="8"/>
      <c r="BI111" s="8"/>
      <c r="BM111" s="8"/>
      <c r="BQ111" s="8"/>
      <c r="BU111" s="8"/>
      <c r="BY111" s="8"/>
      <c r="CC111" s="8"/>
      <c r="CG111" s="8"/>
      <c r="CK111" s="8"/>
    </row>
    <row r="112" spans="5:89">
      <c r="E112" s="8"/>
      <c r="I112" s="8"/>
      <c r="M112" s="8"/>
      <c r="Q112" s="8"/>
      <c r="U112" s="8"/>
      <c r="Y112" s="8"/>
      <c r="AC112" s="8"/>
      <c r="AG112" s="8"/>
      <c r="AK112" s="8"/>
      <c r="AO112" s="8"/>
      <c r="AS112" s="8"/>
      <c r="AW112" s="8"/>
      <c r="BA112" s="8"/>
      <c r="BE112" s="8"/>
      <c r="BI112" s="8"/>
      <c r="BM112" s="8"/>
      <c r="BQ112" s="8"/>
      <c r="BU112" s="8"/>
      <c r="BY112" s="8"/>
      <c r="CC112" s="8"/>
      <c r="CG112" s="8"/>
      <c r="CK112" s="8"/>
    </row>
    <row r="113" spans="5:89">
      <c r="E113" s="8"/>
      <c r="I113" s="8"/>
      <c r="M113" s="8"/>
      <c r="Q113" s="8"/>
      <c r="U113" s="8"/>
      <c r="Y113" s="8"/>
      <c r="AC113" s="8"/>
      <c r="AG113" s="8"/>
      <c r="AK113" s="8"/>
      <c r="AO113" s="8"/>
      <c r="AS113" s="8"/>
      <c r="AW113" s="8"/>
      <c r="BA113" s="8"/>
      <c r="BE113" s="8"/>
      <c r="BI113" s="8"/>
      <c r="BM113" s="8"/>
      <c r="BQ113" s="8"/>
      <c r="BU113" s="8"/>
      <c r="BY113" s="8"/>
      <c r="CC113" s="8"/>
      <c r="CG113" s="8"/>
      <c r="CK113" s="8"/>
    </row>
    <row r="114" spans="5:89">
      <c r="E114" s="8"/>
      <c r="I114" s="8"/>
      <c r="M114" s="8"/>
      <c r="Q114" s="8"/>
      <c r="U114" s="8"/>
      <c r="Y114" s="8"/>
      <c r="AC114" s="8"/>
      <c r="AG114" s="8"/>
      <c r="AK114" s="8"/>
      <c r="AO114" s="8"/>
      <c r="AS114" s="8"/>
      <c r="AW114" s="8"/>
      <c r="BA114" s="8"/>
      <c r="BE114" s="8"/>
      <c r="BI114" s="8"/>
      <c r="BM114" s="8"/>
      <c r="BQ114" s="8"/>
      <c r="BU114" s="8"/>
      <c r="BY114" s="8"/>
      <c r="CC114" s="8"/>
      <c r="CG114" s="8"/>
      <c r="CK114" s="8"/>
    </row>
    <row r="115" spans="5:89">
      <c r="E115" s="8"/>
      <c r="I115" s="8"/>
      <c r="M115" s="8"/>
      <c r="Q115" s="8"/>
      <c r="U115" s="8"/>
      <c r="Y115" s="8"/>
      <c r="AC115" s="8"/>
      <c r="AG115" s="8"/>
      <c r="AK115" s="8"/>
      <c r="AO115" s="8"/>
      <c r="AS115" s="8"/>
      <c r="AW115" s="8"/>
      <c r="BA115" s="8"/>
      <c r="BE115" s="8"/>
      <c r="BI115" s="8"/>
      <c r="BM115" s="8"/>
      <c r="BQ115" s="8"/>
      <c r="BU115" s="8"/>
      <c r="BY115" s="8"/>
      <c r="CC115" s="8"/>
      <c r="CG115" s="8"/>
      <c r="CK115" s="8"/>
    </row>
    <row r="116" spans="5:89">
      <c r="E116" s="8"/>
      <c r="I116" s="8"/>
      <c r="M116" s="8"/>
      <c r="Q116" s="8"/>
      <c r="U116" s="8"/>
      <c r="Y116" s="8"/>
      <c r="AC116" s="8"/>
      <c r="AG116" s="8"/>
      <c r="AK116" s="8"/>
      <c r="AO116" s="8"/>
      <c r="AS116" s="8"/>
      <c r="AW116" s="8"/>
      <c r="BA116" s="8"/>
      <c r="BE116" s="8"/>
      <c r="BI116" s="8"/>
      <c r="BM116" s="8"/>
      <c r="BQ116" s="8"/>
      <c r="BU116" s="8"/>
      <c r="BY116" s="8"/>
      <c r="CC116" s="8"/>
      <c r="CG116" s="8"/>
      <c r="CK116" s="8"/>
    </row>
    <row r="117" spans="5:89">
      <c r="E117" s="8"/>
      <c r="I117" s="8"/>
      <c r="M117" s="8"/>
      <c r="Q117" s="8"/>
      <c r="U117" s="8"/>
      <c r="Y117" s="8"/>
      <c r="AC117" s="8"/>
      <c r="AG117" s="8"/>
      <c r="AK117" s="8"/>
      <c r="AO117" s="8"/>
      <c r="AS117" s="8"/>
      <c r="AW117" s="8"/>
      <c r="BA117" s="8"/>
      <c r="BE117" s="8"/>
      <c r="BI117" s="8"/>
      <c r="BM117" s="8"/>
      <c r="BQ117" s="8"/>
      <c r="BU117" s="8"/>
      <c r="BY117" s="8"/>
      <c r="CC117" s="8"/>
      <c r="CG117" s="8"/>
      <c r="CK117" s="8"/>
    </row>
    <row r="118" spans="5:89">
      <c r="E118" s="8"/>
      <c r="I118" s="8"/>
      <c r="M118" s="8"/>
      <c r="Q118" s="8"/>
      <c r="U118" s="8"/>
      <c r="Y118" s="8"/>
      <c r="AC118" s="8"/>
      <c r="AG118" s="8"/>
      <c r="AK118" s="8"/>
      <c r="AO118" s="8"/>
      <c r="AS118" s="8"/>
      <c r="AW118" s="8"/>
      <c r="BA118" s="8"/>
      <c r="BE118" s="8"/>
      <c r="BI118" s="8"/>
      <c r="BM118" s="8"/>
      <c r="BQ118" s="8"/>
      <c r="BU118" s="8"/>
      <c r="BY118" s="8"/>
      <c r="CC118" s="8"/>
      <c r="CG118" s="8"/>
      <c r="CK118" s="8"/>
    </row>
    <row r="119" spans="5:89">
      <c r="E119" s="8"/>
      <c r="I119" s="8"/>
      <c r="M119" s="8"/>
      <c r="Q119" s="8"/>
      <c r="U119" s="8"/>
      <c r="Y119" s="8"/>
      <c r="AC119" s="8"/>
      <c r="AG119" s="8"/>
      <c r="AK119" s="8"/>
      <c r="AO119" s="8"/>
      <c r="AS119" s="8"/>
      <c r="AW119" s="8"/>
      <c r="BA119" s="8"/>
      <c r="BE119" s="8"/>
      <c r="BI119" s="8"/>
      <c r="BM119" s="8"/>
      <c r="BQ119" s="8"/>
      <c r="BU119" s="8"/>
      <c r="BY119" s="8"/>
      <c r="CC119" s="8"/>
      <c r="CG119" s="8"/>
      <c r="CK119" s="8"/>
    </row>
    <row r="120" spans="5:89">
      <c r="E120" s="8"/>
      <c r="I120" s="8"/>
      <c r="M120" s="8"/>
      <c r="Q120" s="8"/>
      <c r="U120" s="8"/>
      <c r="Y120" s="8"/>
      <c r="AC120" s="8"/>
      <c r="AG120" s="8"/>
      <c r="AK120" s="8"/>
      <c r="AO120" s="8"/>
      <c r="AS120" s="8"/>
      <c r="AW120" s="8"/>
      <c r="BA120" s="8"/>
      <c r="BE120" s="8"/>
      <c r="BI120" s="8"/>
      <c r="BM120" s="8"/>
      <c r="BQ120" s="8"/>
      <c r="BU120" s="8"/>
      <c r="BY120" s="8"/>
      <c r="CC120" s="8"/>
      <c r="CG120" s="8"/>
      <c r="CK120" s="8"/>
    </row>
    <row r="121" spans="5:89">
      <c r="E121" s="8"/>
      <c r="I121" s="8"/>
      <c r="M121" s="8"/>
      <c r="Q121" s="8"/>
      <c r="U121" s="8"/>
      <c r="Y121" s="8"/>
      <c r="AC121" s="8"/>
      <c r="AG121" s="8"/>
      <c r="AK121" s="8"/>
      <c r="AO121" s="8"/>
      <c r="AS121" s="8"/>
      <c r="AW121" s="8"/>
      <c r="BA121" s="8"/>
      <c r="BE121" s="8"/>
      <c r="BI121" s="8"/>
      <c r="BM121" s="8"/>
      <c r="BQ121" s="8"/>
      <c r="BU121" s="8"/>
      <c r="BY121" s="8"/>
      <c r="CC121" s="8"/>
      <c r="CG121" s="8"/>
      <c r="CK121" s="8"/>
    </row>
    <row r="122" spans="5:89">
      <c r="E122" s="8"/>
      <c r="I122" s="8"/>
      <c r="M122" s="8"/>
      <c r="Q122" s="8"/>
      <c r="U122" s="8"/>
      <c r="Y122" s="8"/>
      <c r="AC122" s="8"/>
      <c r="AG122" s="8"/>
      <c r="AK122" s="8"/>
      <c r="AO122" s="8"/>
      <c r="AS122" s="8"/>
      <c r="AW122" s="8"/>
      <c r="BA122" s="8"/>
      <c r="BE122" s="8"/>
      <c r="BI122" s="8"/>
      <c r="BM122" s="8"/>
      <c r="BQ122" s="8"/>
      <c r="BU122" s="8"/>
      <c r="BY122" s="8"/>
      <c r="CC122" s="8"/>
      <c r="CG122" s="8"/>
      <c r="CK122" s="8"/>
    </row>
    <row r="123" spans="5:89">
      <c r="E123" s="8"/>
      <c r="I123" s="8"/>
      <c r="M123" s="8"/>
      <c r="Q123" s="8"/>
      <c r="U123" s="8"/>
      <c r="Y123" s="8"/>
      <c r="AC123" s="8"/>
      <c r="AG123" s="8"/>
      <c r="AK123" s="8"/>
      <c r="AO123" s="8"/>
      <c r="AS123" s="8"/>
      <c r="AW123" s="8"/>
      <c r="BA123" s="8"/>
      <c r="BE123" s="8"/>
      <c r="BI123" s="8"/>
      <c r="BM123" s="8"/>
      <c r="BQ123" s="8"/>
      <c r="BU123" s="8"/>
      <c r="BY123" s="8"/>
      <c r="CC123" s="8"/>
      <c r="CG123" s="8"/>
      <c r="CK123" s="8"/>
    </row>
    <row r="124" spans="5:89">
      <c r="E124" s="8"/>
      <c r="I124" s="8"/>
      <c r="M124" s="8"/>
      <c r="Q124" s="8"/>
      <c r="U124" s="8"/>
      <c r="Y124" s="8"/>
      <c r="AC124" s="8"/>
      <c r="AG124" s="8"/>
      <c r="AK124" s="8"/>
      <c r="AO124" s="8"/>
      <c r="AS124" s="8"/>
      <c r="AW124" s="8"/>
      <c r="BA124" s="8"/>
      <c r="BE124" s="8"/>
      <c r="BI124" s="8"/>
      <c r="BM124" s="8"/>
      <c r="BQ124" s="8"/>
      <c r="BU124" s="8"/>
      <c r="BY124" s="8"/>
      <c r="CC124" s="8"/>
      <c r="CG124" s="8"/>
      <c r="CK124" s="8"/>
    </row>
    <row r="125" spans="5:89">
      <c r="E125" s="8"/>
      <c r="I125" s="8"/>
      <c r="M125" s="8"/>
      <c r="Q125" s="8"/>
      <c r="U125" s="8"/>
      <c r="Y125" s="8"/>
      <c r="AC125" s="8"/>
      <c r="AG125" s="8"/>
      <c r="AK125" s="8"/>
      <c r="AO125" s="8"/>
      <c r="AS125" s="8"/>
      <c r="AW125" s="8"/>
      <c r="BA125" s="8"/>
      <c r="BE125" s="8"/>
      <c r="BI125" s="8"/>
      <c r="BM125" s="8"/>
      <c r="BQ125" s="8"/>
      <c r="BU125" s="8"/>
      <c r="BY125" s="8"/>
      <c r="CC125" s="8"/>
      <c r="CG125" s="8"/>
      <c r="CK125" s="8"/>
    </row>
    <row r="126" spans="5:89">
      <c r="E126" s="8"/>
      <c r="I126" s="8"/>
      <c r="M126" s="8"/>
      <c r="Q126" s="8"/>
      <c r="U126" s="8"/>
      <c r="Y126" s="8"/>
      <c r="AC126" s="8"/>
      <c r="AG126" s="8"/>
      <c r="AK126" s="8"/>
      <c r="AO126" s="8"/>
      <c r="AS126" s="8"/>
      <c r="AW126" s="8"/>
      <c r="BA126" s="8"/>
      <c r="BE126" s="8"/>
      <c r="BI126" s="8"/>
      <c r="BM126" s="8"/>
      <c r="BQ126" s="8"/>
      <c r="BU126" s="8"/>
      <c r="BY126" s="8"/>
      <c r="CC126" s="8"/>
      <c r="CG126" s="8"/>
      <c r="CK126" s="8"/>
    </row>
    <row r="127" spans="5:89">
      <c r="E127" s="8"/>
      <c r="I127" s="8"/>
      <c r="M127" s="8"/>
      <c r="Q127" s="8"/>
      <c r="U127" s="8"/>
      <c r="Y127" s="8"/>
      <c r="AC127" s="8"/>
      <c r="AG127" s="8"/>
      <c r="AK127" s="8"/>
      <c r="AO127" s="8"/>
      <c r="AS127" s="8"/>
      <c r="AW127" s="8"/>
      <c r="BA127" s="8"/>
      <c r="BE127" s="8"/>
      <c r="BI127" s="8"/>
      <c r="BM127" s="8"/>
      <c r="BQ127" s="8"/>
      <c r="BU127" s="8"/>
      <c r="BY127" s="8"/>
      <c r="CC127" s="8"/>
      <c r="CG127" s="8"/>
      <c r="CK127" s="8"/>
    </row>
    <row r="128" spans="5:89">
      <c r="E128" s="8"/>
      <c r="I128" s="8"/>
      <c r="M128" s="8"/>
      <c r="Q128" s="8"/>
      <c r="U128" s="8"/>
      <c r="Y128" s="8"/>
      <c r="AC128" s="8"/>
      <c r="AG128" s="8"/>
      <c r="AK128" s="8"/>
      <c r="AO128" s="8"/>
      <c r="AS128" s="8"/>
      <c r="AW128" s="8"/>
      <c r="BA128" s="8"/>
      <c r="BE128" s="8"/>
      <c r="BI128" s="8"/>
      <c r="BM128" s="8"/>
      <c r="BQ128" s="8"/>
      <c r="BU128" s="8"/>
      <c r="BY128" s="8"/>
      <c r="CC128" s="8"/>
      <c r="CG128" s="8"/>
      <c r="CK128" s="8"/>
    </row>
    <row r="129" spans="5:89">
      <c r="E129" s="8"/>
      <c r="I129" s="8"/>
      <c r="M129" s="8"/>
      <c r="Q129" s="8"/>
      <c r="U129" s="8"/>
      <c r="Y129" s="8"/>
      <c r="AC129" s="8"/>
      <c r="AG129" s="8"/>
      <c r="AK129" s="8"/>
      <c r="AO129" s="8"/>
      <c r="AS129" s="8"/>
      <c r="AW129" s="8"/>
      <c r="BA129" s="8"/>
      <c r="BE129" s="8"/>
      <c r="BI129" s="8"/>
      <c r="BM129" s="8"/>
      <c r="BQ129" s="8"/>
      <c r="BU129" s="8"/>
      <c r="BY129" s="8"/>
      <c r="CC129" s="8"/>
      <c r="CG129" s="8"/>
      <c r="CK129" s="8"/>
    </row>
    <row r="130" spans="5:89">
      <c r="E130" s="8"/>
      <c r="I130" s="8"/>
      <c r="M130" s="8"/>
      <c r="Q130" s="8"/>
      <c r="U130" s="8"/>
      <c r="Y130" s="8"/>
      <c r="AC130" s="8"/>
      <c r="AG130" s="8"/>
      <c r="AK130" s="8"/>
      <c r="AO130" s="8"/>
      <c r="AS130" s="8"/>
      <c r="AW130" s="8"/>
      <c r="BA130" s="8"/>
      <c r="BE130" s="8"/>
      <c r="BI130" s="8"/>
      <c r="BM130" s="8"/>
      <c r="BQ130" s="8"/>
      <c r="BU130" s="8"/>
      <c r="BY130" s="8"/>
      <c r="CC130" s="8"/>
      <c r="CG130" s="8"/>
      <c r="CK130" s="8"/>
    </row>
    <row r="131" spans="5:89">
      <c r="E131" s="8"/>
      <c r="I131" s="8"/>
      <c r="M131" s="8"/>
      <c r="Q131" s="8"/>
      <c r="U131" s="8"/>
      <c r="Y131" s="8"/>
      <c r="AC131" s="8"/>
      <c r="AG131" s="8"/>
      <c r="AK131" s="8"/>
      <c r="AO131" s="8"/>
      <c r="AS131" s="8"/>
      <c r="AW131" s="8"/>
      <c r="BA131" s="8"/>
      <c r="BE131" s="8"/>
      <c r="BI131" s="8"/>
      <c r="BM131" s="8"/>
      <c r="BQ131" s="8"/>
      <c r="BU131" s="8"/>
      <c r="BY131" s="8"/>
      <c r="CC131" s="8"/>
      <c r="CG131" s="8"/>
      <c r="CK131" s="8"/>
    </row>
    <row r="132" spans="5:89">
      <c r="E132" s="8"/>
      <c r="I132" s="8"/>
      <c r="M132" s="8"/>
      <c r="Q132" s="8"/>
      <c r="U132" s="8"/>
      <c r="Y132" s="8"/>
      <c r="AC132" s="8"/>
      <c r="AG132" s="8"/>
      <c r="AK132" s="8"/>
      <c r="AO132" s="8"/>
      <c r="AS132" s="8"/>
      <c r="AW132" s="8"/>
      <c r="BA132" s="8"/>
      <c r="BE132" s="8"/>
      <c r="BI132" s="8"/>
      <c r="BM132" s="8"/>
      <c r="BQ132" s="8"/>
      <c r="BU132" s="8"/>
      <c r="BY132" s="8"/>
      <c r="CC132" s="8"/>
      <c r="CG132" s="8"/>
      <c r="CK132" s="8"/>
    </row>
    <row r="133" spans="5:89">
      <c r="E133" s="8"/>
      <c r="I133" s="8"/>
      <c r="M133" s="8"/>
      <c r="Q133" s="8"/>
      <c r="U133" s="8"/>
      <c r="Y133" s="8"/>
      <c r="AC133" s="8"/>
      <c r="AG133" s="8"/>
      <c r="AK133" s="8"/>
      <c r="AO133" s="8"/>
      <c r="AS133" s="8"/>
      <c r="AW133" s="8"/>
      <c r="BA133" s="8"/>
      <c r="BE133" s="8"/>
      <c r="BI133" s="8"/>
      <c r="BM133" s="8"/>
      <c r="BQ133" s="8"/>
      <c r="BU133" s="8"/>
      <c r="BY133" s="8"/>
      <c r="CC133" s="8"/>
      <c r="CG133" s="8"/>
      <c r="CK133" s="8"/>
    </row>
    <row r="134" spans="5:89">
      <c r="E134" s="8"/>
      <c r="I134" s="8"/>
      <c r="M134" s="8"/>
      <c r="Q134" s="8"/>
      <c r="U134" s="8"/>
      <c r="Y134" s="8"/>
      <c r="AC134" s="8"/>
      <c r="AG134" s="8"/>
      <c r="AK134" s="8"/>
      <c r="AO134" s="8"/>
      <c r="AS134" s="8"/>
      <c r="AW134" s="8"/>
      <c r="BA134" s="8"/>
      <c r="BE134" s="8"/>
      <c r="BI134" s="8"/>
      <c r="BM134" s="8"/>
      <c r="BQ134" s="8"/>
      <c r="BU134" s="8"/>
      <c r="BY134" s="8"/>
      <c r="CC134" s="8"/>
      <c r="CG134" s="8"/>
      <c r="CK134" s="8"/>
    </row>
    <row r="135" spans="5:89">
      <c r="E135" s="8"/>
      <c r="I135" s="8"/>
      <c r="M135" s="8"/>
      <c r="Q135" s="8"/>
      <c r="U135" s="8"/>
      <c r="Y135" s="8"/>
      <c r="AC135" s="8"/>
      <c r="AG135" s="8"/>
      <c r="AK135" s="8"/>
      <c r="AO135" s="8"/>
      <c r="AS135" s="8"/>
      <c r="AW135" s="8"/>
      <c r="BA135" s="8"/>
      <c r="BE135" s="8"/>
      <c r="BI135" s="8"/>
      <c r="BM135" s="8"/>
      <c r="BQ135" s="8"/>
      <c r="BU135" s="8"/>
      <c r="BY135" s="8"/>
      <c r="CC135" s="8"/>
      <c r="CG135" s="8"/>
      <c r="CK135" s="8"/>
    </row>
    <row r="136" spans="5:89">
      <c r="E136" s="8"/>
      <c r="I136" s="8"/>
      <c r="M136" s="8"/>
      <c r="Q136" s="8"/>
      <c r="U136" s="8"/>
      <c r="Y136" s="8"/>
      <c r="AC136" s="8"/>
      <c r="AG136" s="8"/>
      <c r="AK136" s="8"/>
      <c r="AO136" s="8"/>
      <c r="AS136" s="8"/>
      <c r="AW136" s="8"/>
      <c r="BA136" s="8"/>
      <c r="BE136" s="8"/>
      <c r="BI136" s="8"/>
      <c r="BM136" s="8"/>
      <c r="BQ136" s="8"/>
      <c r="BU136" s="8"/>
      <c r="BY136" s="8"/>
      <c r="CC136" s="8"/>
      <c r="CG136" s="8"/>
      <c r="CK136" s="8"/>
    </row>
    <row r="137" spans="5:89">
      <c r="E137" s="8"/>
      <c r="I137" s="8"/>
      <c r="M137" s="8"/>
      <c r="Q137" s="8"/>
      <c r="U137" s="8"/>
      <c r="Y137" s="8"/>
      <c r="AC137" s="8"/>
      <c r="AG137" s="8"/>
      <c r="AK137" s="8"/>
      <c r="AO137" s="8"/>
      <c r="AS137" s="8"/>
      <c r="AW137" s="8"/>
      <c r="BA137" s="8"/>
      <c r="BE137" s="8"/>
      <c r="BI137" s="8"/>
      <c r="BM137" s="8"/>
      <c r="BQ137" s="8"/>
      <c r="BU137" s="8"/>
      <c r="BY137" s="8"/>
      <c r="CC137" s="8"/>
      <c r="CG137" s="8"/>
      <c r="CK137" s="8"/>
    </row>
    <row r="138" spans="5:89">
      <c r="E138" s="8"/>
      <c r="I138" s="8"/>
      <c r="M138" s="8"/>
      <c r="Q138" s="8"/>
      <c r="U138" s="8"/>
      <c r="Y138" s="8"/>
      <c r="AC138" s="8"/>
      <c r="AG138" s="8"/>
      <c r="AK138" s="8"/>
      <c r="AO138" s="8"/>
      <c r="AS138" s="8"/>
      <c r="AW138" s="8"/>
      <c r="BA138" s="8"/>
      <c r="BE138" s="8"/>
      <c r="BI138" s="8"/>
      <c r="BM138" s="8"/>
      <c r="BQ138" s="8"/>
      <c r="BU138" s="8"/>
      <c r="BY138" s="8"/>
      <c r="CC138" s="8"/>
      <c r="CG138" s="8"/>
      <c r="CK138" s="8"/>
    </row>
    <row r="139" spans="5:89">
      <c r="E139" s="8"/>
      <c r="I139" s="8"/>
      <c r="M139" s="8"/>
      <c r="Q139" s="8"/>
      <c r="U139" s="8"/>
      <c r="Y139" s="8"/>
      <c r="AC139" s="8"/>
      <c r="AG139" s="8"/>
      <c r="AK139" s="8"/>
      <c r="AO139" s="8"/>
      <c r="AS139" s="8"/>
      <c r="AW139" s="8"/>
      <c r="BA139" s="8"/>
      <c r="BE139" s="8"/>
      <c r="BI139" s="8"/>
      <c r="BM139" s="8"/>
      <c r="BQ139" s="8"/>
      <c r="BU139" s="8"/>
      <c r="BY139" s="8"/>
      <c r="CC139" s="8"/>
      <c r="CG139" s="8"/>
      <c r="CK139" s="8"/>
    </row>
    <row r="140" spans="5:89">
      <c r="E140" s="8"/>
      <c r="I140" s="8"/>
      <c r="M140" s="8"/>
      <c r="Q140" s="8"/>
      <c r="U140" s="8"/>
      <c r="Y140" s="8"/>
      <c r="AC140" s="8"/>
      <c r="AG140" s="8"/>
      <c r="AK140" s="8"/>
      <c r="AO140" s="8"/>
      <c r="AS140" s="8"/>
      <c r="AW140" s="8"/>
      <c r="BA140" s="8"/>
      <c r="BE140" s="8"/>
      <c r="BI140" s="8"/>
      <c r="BM140" s="8"/>
      <c r="BQ140" s="8"/>
      <c r="BU140" s="8"/>
      <c r="BY140" s="8"/>
      <c r="CC140" s="8"/>
      <c r="CG140" s="8"/>
      <c r="CK140" s="8"/>
    </row>
    <row r="141" spans="5:89">
      <c r="E141" s="8"/>
      <c r="I141" s="8"/>
      <c r="M141" s="8"/>
      <c r="Q141" s="8"/>
      <c r="U141" s="8"/>
      <c r="Y141" s="8"/>
      <c r="AC141" s="8"/>
      <c r="AG141" s="8"/>
      <c r="AK141" s="8"/>
      <c r="AO141" s="8"/>
      <c r="AS141" s="8"/>
      <c r="AW141" s="8"/>
      <c r="BA141" s="8"/>
      <c r="BE141" s="8"/>
      <c r="BI141" s="8"/>
      <c r="BM141" s="8"/>
      <c r="BQ141" s="8"/>
      <c r="BU141" s="8"/>
      <c r="BY141" s="8"/>
      <c r="CC141" s="8"/>
      <c r="CG141" s="8"/>
      <c r="CK141" s="8"/>
    </row>
    <row r="142" spans="5:89">
      <c r="E142" s="8"/>
      <c r="I142" s="8"/>
      <c r="M142" s="8"/>
      <c r="Q142" s="8"/>
      <c r="U142" s="8"/>
      <c r="Y142" s="8"/>
      <c r="AC142" s="8"/>
      <c r="AG142" s="8"/>
      <c r="AK142" s="8"/>
      <c r="AO142" s="8"/>
      <c r="AS142" s="8"/>
      <c r="AW142" s="8"/>
      <c r="BA142" s="8"/>
      <c r="BE142" s="8"/>
      <c r="BI142" s="8"/>
      <c r="BM142" s="8"/>
      <c r="BQ142" s="8"/>
      <c r="BU142" s="8"/>
      <c r="BY142" s="8"/>
      <c r="CC142" s="8"/>
      <c r="CG142" s="8"/>
      <c r="CK142" s="8"/>
    </row>
    <row r="143" spans="5:89">
      <c r="E143" s="8"/>
      <c r="I143" s="8"/>
      <c r="M143" s="8"/>
      <c r="Q143" s="8"/>
      <c r="U143" s="8"/>
      <c r="Y143" s="8"/>
      <c r="AC143" s="8"/>
      <c r="AG143" s="8"/>
      <c r="AK143" s="8"/>
      <c r="AO143" s="8"/>
      <c r="AS143" s="8"/>
      <c r="AW143" s="8"/>
      <c r="BA143" s="8"/>
      <c r="BE143" s="8"/>
      <c r="BI143" s="8"/>
      <c r="BM143" s="8"/>
      <c r="BQ143" s="8"/>
      <c r="BU143" s="8"/>
      <c r="BY143" s="8"/>
      <c r="CC143" s="8"/>
      <c r="CG143" s="8"/>
      <c r="CK143" s="8"/>
    </row>
    <row r="144" spans="5:89">
      <c r="E144" s="8"/>
      <c r="I144" s="8"/>
      <c r="M144" s="8"/>
      <c r="Q144" s="8"/>
      <c r="U144" s="8"/>
      <c r="Y144" s="8"/>
      <c r="AC144" s="8"/>
      <c r="AG144" s="8"/>
      <c r="AK144" s="8"/>
      <c r="AO144" s="8"/>
      <c r="AS144" s="8"/>
      <c r="AW144" s="8"/>
      <c r="BA144" s="8"/>
      <c r="BE144" s="8"/>
      <c r="BI144" s="8"/>
      <c r="BM144" s="8"/>
      <c r="BQ144" s="8"/>
      <c r="BU144" s="8"/>
      <c r="BY144" s="8"/>
      <c r="CC144" s="8"/>
      <c r="CG144" s="8"/>
      <c r="CK144" s="8"/>
    </row>
    <row r="145" spans="5:89">
      <c r="E145" s="8"/>
      <c r="I145" s="8"/>
      <c r="M145" s="8"/>
      <c r="Q145" s="8"/>
      <c r="U145" s="8"/>
      <c r="Y145" s="8"/>
      <c r="AC145" s="8"/>
      <c r="AG145" s="8"/>
      <c r="AK145" s="8"/>
      <c r="AO145" s="8"/>
      <c r="AS145" s="8"/>
      <c r="AW145" s="8"/>
      <c r="BA145" s="8"/>
      <c r="BE145" s="8"/>
      <c r="BI145" s="8"/>
      <c r="BM145" s="8"/>
      <c r="BQ145" s="8"/>
      <c r="BU145" s="8"/>
      <c r="BY145" s="8"/>
      <c r="CC145" s="8"/>
      <c r="CG145" s="8"/>
      <c r="CK145" s="8"/>
    </row>
    <row r="146" spans="5:89">
      <c r="E146" s="8"/>
      <c r="I146" s="8"/>
      <c r="M146" s="8"/>
      <c r="Q146" s="8"/>
      <c r="U146" s="8"/>
      <c r="Y146" s="8"/>
      <c r="AC146" s="8"/>
      <c r="AG146" s="8"/>
      <c r="AK146" s="8"/>
      <c r="AO146" s="8"/>
      <c r="AS146" s="8"/>
      <c r="AW146" s="8"/>
      <c r="BA146" s="8"/>
      <c r="BE146" s="8"/>
      <c r="BI146" s="8"/>
      <c r="BM146" s="8"/>
      <c r="BQ146" s="8"/>
      <c r="BU146" s="8"/>
      <c r="BY146" s="8"/>
      <c r="CC146" s="8"/>
      <c r="CG146" s="8"/>
      <c r="CK146" s="8"/>
    </row>
    <row r="147" spans="5:89">
      <c r="E147" s="8"/>
      <c r="I147" s="8"/>
      <c r="M147" s="8"/>
      <c r="Q147" s="8"/>
      <c r="U147" s="8"/>
      <c r="Y147" s="8"/>
      <c r="AC147" s="8"/>
      <c r="AG147" s="8"/>
      <c r="AK147" s="8"/>
      <c r="AO147" s="8"/>
      <c r="AS147" s="8"/>
      <c r="AW147" s="8"/>
      <c r="BA147" s="8"/>
      <c r="BE147" s="8"/>
      <c r="BI147" s="8"/>
      <c r="BM147" s="8"/>
      <c r="BQ147" s="8"/>
      <c r="BU147" s="8"/>
      <c r="BY147" s="8"/>
      <c r="CC147" s="8"/>
      <c r="CG147" s="8"/>
      <c r="CK147" s="8"/>
    </row>
    <row r="148" spans="5:89">
      <c r="E148" s="8"/>
      <c r="I148" s="8"/>
      <c r="M148" s="8"/>
      <c r="Q148" s="8"/>
      <c r="U148" s="8"/>
      <c r="Y148" s="8"/>
      <c r="AC148" s="8"/>
      <c r="AG148" s="8"/>
      <c r="AK148" s="8"/>
      <c r="AO148" s="8"/>
      <c r="AS148" s="8"/>
      <c r="AW148" s="8"/>
      <c r="BA148" s="8"/>
      <c r="BE148" s="8"/>
      <c r="BI148" s="8"/>
      <c r="BM148" s="8"/>
      <c r="BQ148" s="8"/>
      <c r="BU148" s="8"/>
      <c r="BY148" s="8"/>
      <c r="CC148" s="8"/>
      <c r="CG148" s="8"/>
      <c r="CK148" s="8"/>
    </row>
    <row r="149" spans="5:89">
      <c r="E149" s="8"/>
      <c r="I149" s="8"/>
      <c r="M149" s="8"/>
      <c r="Q149" s="8"/>
      <c r="U149" s="8"/>
      <c r="Y149" s="8"/>
      <c r="AC149" s="8"/>
      <c r="AG149" s="8"/>
      <c r="AK149" s="8"/>
      <c r="AO149" s="8"/>
      <c r="AS149" s="8"/>
      <c r="AW149" s="8"/>
      <c r="BA149" s="8"/>
      <c r="BE149" s="8"/>
      <c r="BI149" s="8"/>
      <c r="BM149" s="8"/>
      <c r="BQ149" s="8"/>
      <c r="BU149" s="8"/>
      <c r="BY149" s="8"/>
      <c r="CC149" s="8"/>
      <c r="CG149" s="8"/>
      <c r="CK149" s="8"/>
    </row>
    <row r="150" spans="5:89">
      <c r="E150" s="8"/>
      <c r="I150" s="8"/>
      <c r="M150" s="8"/>
      <c r="Q150" s="8"/>
      <c r="U150" s="8"/>
      <c r="Y150" s="8"/>
      <c r="AC150" s="8"/>
      <c r="AG150" s="8"/>
      <c r="AK150" s="8"/>
      <c r="AO150" s="8"/>
      <c r="AS150" s="8"/>
      <c r="AW150" s="8"/>
      <c r="BA150" s="8"/>
      <c r="BE150" s="8"/>
      <c r="BI150" s="8"/>
      <c r="BM150" s="8"/>
      <c r="BQ150" s="8"/>
      <c r="BU150" s="8"/>
      <c r="BY150" s="8"/>
      <c r="CC150" s="8"/>
      <c r="CG150" s="8"/>
      <c r="CK150" s="8"/>
    </row>
    <row r="151" spans="5:89">
      <c r="E151" s="8"/>
      <c r="I151" s="8"/>
      <c r="M151" s="8"/>
      <c r="Q151" s="8"/>
      <c r="U151" s="8"/>
      <c r="Y151" s="8"/>
      <c r="AC151" s="8"/>
      <c r="AG151" s="8"/>
      <c r="AK151" s="8"/>
      <c r="AO151" s="8"/>
      <c r="AS151" s="8"/>
      <c r="AW151" s="8"/>
      <c r="BA151" s="8"/>
      <c r="BE151" s="8"/>
      <c r="BI151" s="8"/>
      <c r="BM151" s="8"/>
      <c r="BQ151" s="8"/>
      <c r="BU151" s="8"/>
      <c r="BY151" s="8"/>
      <c r="CC151" s="8"/>
      <c r="CG151" s="8"/>
      <c r="CK151" s="8"/>
    </row>
    <row r="152" spans="5:89">
      <c r="E152" s="8"/>
      <c r="I152" s="8"/>
      <c r="M152" s="8"/>
      <c r="Q152" s="8"/>
      <c r="U152" s="8"/>
      <c r="Y152" s="8"/>
      <c r="AC152" s="8"/>
      <c r="AG152" s="8"/>
      <c r="AK152" s="8"/>
      <c r="AO152" s="8"/>
      <c r="AS152" s="8"/>
      <c r="AW152" s="8"/>
      <c r="BA152" s="8"/>
      <c r="BE152" s="8"/>
      <c r="BI152" s="8"/>
      <c r="BM152" s="8"/>
      <c r="BQ152" s="8"/>
      <c r="BU152" s="8"/>
      <c r="BY152" s="8"/>
      <c r="CC152" s="8"/>
      <c r="CG152" s="8"/>
      <c r="CK152" s="8"/>
    </row>
    <row r="153" spans="5:89">
      <c r="E153" s="8"/>
      <c r="I153" s="8"/>
      <c r="M153" s="8"/>
      <c r="Q153" s="8"/>
      <c r="U153" s="8"/>
      <c r="Y153" s="8"/>
      <c r="AC153" s="8"/>
      <c r="AG153" s="8"/>
      <c r="AK153" s="8"/>
      <c r="AO153" s="8"/>
      <c r="AS153" s="8"/>
      <c r="AW153" s="8"/>
      <c r="BA153" s="8"/>
      <c r="BE153" s="8"/>
      <c r="BI153" s="8"/>
      <c r="BM153" s="8"/>
      <c r="BQ153" s="8"/>
      <c r="BU153" s="8"/>
      <c r="BY153" s="8"/>
      <c r="CC153" s="8"/>
      <c r="CG153" s="8"/>
      <c r="CK153" s="8"/>
    </row>
    <row r="154" spans="5:89">
      <c r="E154" s="8"/>
      <c r="I154" s="8"/>
      <c r="M154" s="8"/>
      <c r="Q154" s="8"/>
      <c r="U154" s="8"/>
      <c r="Y154" s="8"/>
      <c r="AC154" s="8"/>
      <c r="AG154" s="8"/>
      <c r="AK154" s="8"/>
      <c r="AO154" s="8"/>
      <c r="AS154" s="8"/>
      <c r="AW154" s="8"/>
      <c r="BA154" s="8"/>
      <c r="BE154" s="8"/>
      <c r="BI154" s="8"/>
      <c r="BM154" s="8"/>
      <c r="BQ154" s="8"/>
      <c r="BU154" s="8"/>
      <c r="BY154" s="8"/>
      <c r="CC154" s="8"/>
      <c r="CG154" s="8"/>
      <c r="CK154" s="8"/>
    </row>
    <row r="155" spans="5:89">
      <c r="E155" s="8"/>
      <c r="I155" s="8"/>
      <c r="M155" s="8"/>
      <c r="Q155" s="8"/>
      <c r="U155" s="8"/>
      <c r="Y155" s="8"/>
      <c r="AC155" s="8"/>
      <c r="AG155" s="8"/>
      <c r="AK155" s="8"/>
      <c r="AO155" s="8"/>
      <c r="AS155" s="8"/>
      <c r="AW155" s="8"/>
      <c r="BA155" s="8"/>
      <c r="BE155" s="8"/>
      <c r="BI155" s="8"/>
      <c r="BM155" s="8"/>
      <c r="BQ155" s="8"/>
      <c r="BU155" s="8"/>
      <c r="BY155" s="8"/>
      <c r="CC155" s="8"/>
      <c r="CG155" s="8"/>
      <c r="CK155" s="8"/>
    </row>
    <row r="156" spans="5:89">
      <c r="E156" s="8"/>
      <c r="I156" s="8"/>
      <c r="M156" s="8"/>
      <c r="Q156" s="8"/>
      <c r="U156" s="8"/>
      <c r="Y156" s="8"/>
      <c r="AC156" s="8"/>
      <c r="AG156" s="8"/>
      <c r="AK156" s="8"/>
      <c r="AO156" s="8"/>
      <c r="AS156" s="8"/>
      <c r="AW156" s="8"/>
      <c r="BA156" s="8"/>
      <c r="BE156" s="8"/>
      <c r="BI156" s="8"/>
      <c r="BM156" s="8"/>
      <c r="BQ156" s="8"/>
      <c r="BU156" s="8"/>
      <c r="BY156" s="8"/>
      <c r="CC156" s="8"/>
      <c r="CG156" s="8"/>
      <c r="CK156" s="8"/>
    </row>
    <row r="157" spans="5:89">
      <c r="E157" s="8"/>
      <c r="I157" s="8"/>
      <c r="M157" s="8"/>
      <c r="Q157" s="8"/>
      <c r="U157" s="8"/>
      <c r="Y157" s="8"/>
      <c r="AC157" s="8"/>
      <c r="AG157" s="8"/>
      <c r="AK157" s="8"/>
      <c r="AO157" s="8"/>
      <c r="AS157" s="8"/>
      <c r="AW157" s="8"/>
      <c r="BA157" s="8"/>
      <c r="BE157" s="8"/>
      <c r="BI157" s="8"/>
      <c r="BM157" s="8"/>
      <c r="BQ157" s="8"/>
      <c r="BU157" s="8"/>
      <c r="BY157" s="8"/>
      <c r="CC157" s="8"/>
      <c r="CG157" s="8"/>
      <c r="CK157" s="8"/>
    </row>
    <row r="158" spans="5:89">
      <c r="E158" s="8"/>
      <c r="I158" s="8"/>
      <c r="M158" s="8"/>
      <c r="Q158" s="8"/>
      <c r="U158" s="8"/>
      <c r="Y158" s="8"/>
      <c r="AC158" s="8"/>
      <c r="AG158" s="8"/>
      <c r="AK158" s="8"/>
      <c r="AO158" s="8"/>
      <c r="AS158" s="8"/>
      <c r="AW158" s="8"/>
      <c r="BA158" s="8"/>
      <c r="BE158" s="8"/>
      <c r="BI158" s="8"/>
      <c r="BM158" s="8"/>
      <c r="BQ158" s="8"/>
      <c r="BU158" s="8"/>
      <c r="BY158" s="8"/>
      <c r="CC158" s="8"/>
      <c r="CG158" s="8"/>
      <c r="CK158" s="8"/>
    </row>
    <row r="159" spans="5:89">
      <c r="E159" s="8"/>
      <c r="I159" s="8"/>
      <c r="M159" s="8"/>
      <c r="Q159" s="8"/>
      <c r="U159" s="8"/>
      <c r="Y159" s="8"/>
      <c r="AC159" s="8"/>
      <c r="AG159" s="8"/>
      <c r="AK159" s="8"/>
      <c r="AO159" s="8"/>
      <c r="AS159" s="8"/>
      <c r="AW159" s="8"/>
      <c r="BA159" s="8"/>
      <c r="BE159" s="8"/>
      <c r="BI159" s="8"/>
      <c r="BM159" s="8"/>
      <c r="BQ159" s="8"/>
      <c r="BU159" s="8"/>
      <c r="BY159" s="8"/>
      <c r="CC159" s="8"/>
      <c r="CG159" s="8"/>
      <c r="CK159" s="8"/>
    </row>
    <row r="160" spans="5:89">
      <c r="E160" s="8"/>
      <c r="I160" s="8"/>
      <c r="M160" s="8"/>
      <c r="Q160" s="8"/>
      <c r="U160" s="8"/>
      <c r="Y160" s="8"/>
      <c r="AC160" s="8"/>
      <c r="AG160" s="8"/>
      <c r="AK160" s="8"/>
      <c r="AO160" s="8"/>
      <c r="AS160" s="8"/>
      <c r="AW160" s="8"/>
      <c r="BA160" s="8"/>
      <c r="BE160" s="8"/>
      <c r="BI160" s="8"/>
      <c r="BM160" s="8"/>
      <c r="BQ160" s="8"/>
      <c r="BU160" s="8"/>
      <c r="BY160" s="8"/>
      <c r="CC160" s="8"/>
      <c r="CG160" s="8"/>
      <c r="CK160" s="8"/>
    </row>
    <row r="161" spans="5:89">
      <c r="E161" s="8"/>
      <c r="I161" s="8"/>
      <c r="M161" s="8"/>
      <c r="Q161" s="8"/>
      <c r="U161" s="8"/>
      <c r="Y161" s="8"/>
      <c r="AC161" s="8"/>
      <c r="AG161" s="8"/>
      <c r="AK161" s="8"/>
      <c r="AO161" s="8"/>
      <c r="AS161" s="8"/>
      <c r="AW161" s="8"/>
      <c r="BA161" s="8"/>
      <c r="BE161" s="8"/>
      <c r="BI161" s="8"/>
      <c r="BM161" s="8"/>
      <c r="BQ161" s="8"/>
      <c r="BU161" s="8"/>
      <c r="BY161" s="8"/>
      <c r="CC161" s="8"/>
      <c r="CG161" s="8"/>
      <c r="CK161" s="8"/>
    </row>
    <row r="162" spans="5:89">
      <c r="E162" s="8"/>
      <c r="I162" s="8"/>
      <c r="M162" s="8"/>
      <c r="Q162" s="8"/>
      <c r="U162" s="8"/>
      <c r="Y162" s="8"/>
      <c r="AC162" s="8"/>
      <c r="AG162" s="8"/>
      <c r="AK162" s="8"/>
      <c r="AO162" s="8"/>
      <c r="AS162" s="8"/>
      <c r="AW162" s="8"/>
      <c r="BA162" s="8"/>
      <c r="BE162" s="8"/>
      <c r="BI162" s="8"/>
      <c r="BM162" s="8"/>
      <c r="BQ162" s="8"/>
      <c r="BU162" s="8"/>
      <c r="BY162" s="8"/>
      <c r="CC162" s="8"/>
      <c r="CG162" s="8"/>
      <c r="CK162" s="8"/>
    </row>
    <row r="163" spans="5:89">
      <c r="E163" s="8"/>
      <c r="I163" s="8"/>
      <c r="M163" s="8"/>
      <c r="Q163" s="8"/>
      <c r="U163" s="8"/>
      <c r="Y163" s="8"/>
      <c r="AC163" s="8"/>
      <c r="AG163" s="8"/>
      <c r="AK163" s="8"/>
      <c r="AO163" s="8"/>
      <c r="AS163" s="8"/>
      <c r="AW163" s="8"/>
      <c r="BA163" s="8"/>
      <c r="BE163" s="8"/>
      <c r="BI163" s="8"/>
      <c r="BM163" s="8"/>
      <c r="BQ163" s="8"/>
      <c r="BU163" s="8"/>
      <c r="BY163" s="8"/>
      <c r="CC163" s="8"/>
      <c r="CG163" s="8"/>
      <c r="CK163" s="8"/>
    </row>
    <row r="164" spans="5:89">
      <c r="E164" s="8"/>
      <c r="I164" s="8"/>
      <c r="M164" s="8"/>
      <c r="Q164" s="8"/>
      <c r="U164" s="8"/>
      <c r="Y164" s="8"/>
      <c r="AC164" s="8"/>
      <c r="AG164" s="8"/>
      <c r="AK164" s="8"/>
      <c r="AO164" s="8"/>
      <c r="AS164" s="8"/>
      <c r="AW164" s="8"/>
      <c r="BA164" s="8"/>
      <c r="BE164" s="8"/>
      <c r="BI164" s="8"/>
      <c r="BM164" s="8"/>
      <c r="BQ164" s="8"/>
      <c r="BU164" s="8"/>
      <c r="BY164" s="8"/>
      <c r="CC164" s="8"/>
      <c r="CG164" s="8"/>
      <c r="CK164" s="8"/>
    </row>
    <row r="165" spans="5:89">
      <c r="E165" s="8"/>
      <c r="I165" s="8"/>
      <c r="M165" s="8"/>
      <c r="Q165" s="8"/>
      <c r="U165" s="8"/>
      <c r="Y165" s="8"/>
      <c r="AC165" s="8"/>
      <c r="AG165" s="8"/>
      <c r="AK165" s="8"/>
      <c r="AO165" s="8"/>
      <c r="AS165" s="8"/>
      <c r="AW165" s="8"/>
      <c r="BA165" s="8"/>
      <c r="BE165" s="8"/>
      <c r="BI165" s="8"/>
      <c r="BM165" s="8"/>
      <c r="BQ165" s="8"/>
      <c r="BU165" s="8"/>
      <c r="BY165" s="8"/>
      <c r="CC165" s="8"/>
      <c r="CG165" s="8"/>
      <c r="CK165" s="8"/>
    </row>
    <row r="166" spans="5:89">
      <c r="E166" s="8"/>
      <c r="I166" s="8"/>
      <c r="M166" s="8"/>
      <c r="Q166" s="8"/>
      <c r="U166" s="8"/>
      <c r="Y166" s="8"/>
      <c r="AC166" s="8"/>
      <c r="AG166" s="8"/>
      <c r="AK166" s="8"/>
      <c r="AO166" s="8"/>
      <c r="AS166" s="8"/>
      <c r="AW166" s="8"/>
      <c r="BA166" s="8"/>
      <c r="BE166" s="8"/>
      <c r="BI166" s="8"/>
      <c r="BM166" s="8"/>
      <c r="BQ166" s="8"/>
      <c r="BU166" s="8"/>
      <c r="BY166" s="8"/>
      <c r="CC166" s="8"/>
      <c r="CG166" s="8"/>
      <c r="CK166" s="8"/>
    </row>
    <row r="167" spans="5:89">
      <c r="E167" s="8"/>
      <c r="I167" s="8"/>
      <c r="M167" s="8"/>
      <c r="Q167" s="8"/>
      <c r="U167" s="8"/>
      <c r="Y167" s="8"/>
      <c r="AC167" s="8"/>
      <c r="AG167" s="8"/>
      <c r="AK167" s="8"/>
      <c r="AO167" s="8"/>
      <c r="AS167" s="8"/>
      <c r="AW167" s="8"/>
      <c r="BA167" s="8"/>
      <c r="BE167" s="8"/>
      <c r="BI167" s="8"/>
      <c r="BM167" s="8"/>
      <c r="BQ167" s="8"/>
      <c r="BU167" s="8"/>
      <c r="BY167" s="8"/>
      <c r="CC167" s="8"/>
      <c r="CG167" s="8"/>
      <c r="CK167" s="8"/>
    </row>
    <row r="168" spans="5:89">
      <c r="E168" s="8"/>
      <c r="I168" s="8"/>
      <c r="M168" s="8"/>
      <c r="Q168" s="8"/>
      <c r="U168" s="8"/>
      <c r="Y168" s="8"/>
      <c r="AC168" s="8"/>
      <c r="AG168" s="8"/>
      <c r="AK168" s="8"/>
      <c r="AO168" s="8"/>
      <c r="AS168" s="8"/>
      <c r="AW168" s="8"/>
      <c r="BA168" s="8"/>
      <c r="BE168" s="8"/>
      <c r="BI168" s="8"/>
      <c r="BM168" s="8"/>
      <c r="BQ168" s="8"/>
      <c r="BU168" s="8"/>
      <c r="BY168" s="8"/>
      <c r="CC168" s="8"/>
      <c r="CG168" s="8"/>
      <c r="CK168" s="8"/>
    </row>
    <row r="169" spans="5:89">
      <c r="E169" s="8"/>
      <c r="I169" s="8"/>
      <c r="M169" s="8"/>
      <c r="Q169" s="8"/>
      <c r="U169" s="8"/>
      <c r="Y169" s="8"/>
      <c r="AC169" s="8"/>
      <c r="AG169" s="8"/>
      <c r="AK169" s="8"/>
      <c r="AO169" s="8"/>
      <c r="AS169" s="8"/>
      <c r="AW169" s="8"/>
      <c r="BA169" s="8"/>
      <c r="BE169" s="8"/>
      <c r="BI169" s="8"/>
      <c r="BM169" s="8"/>
      <c r="BQ169" s="8"/>
      <c r="BU169" s="8"/>
      <c r="BY169" s="8"/>
      <c r="CC169" s="8"/>
      <c r="CG169" s="8"/>
      <c r="CK169" s="8"/>
    </row>
    <row r="170" spans="5:89">
      <c r="E170" s="8"/>
      <c r="I170" s="8"/>
      <c r="M170" s="8"/>
      <c r="Q170" s="8"/>
      <c r="U170" s="8"/>
      <c r="Y170" s="8"/>
      <c r="AC170" s="8"/>
      <c r="AG170" s="8"/>
      <c r="AK170" s="8"/>
      <c r="AO170" s="8"/>
      <c r="AS170" s="8"/>
      <c r="AW170" s="8"/>
      <c r="BA170" s="8"/>
      <c r="BE170" s="8"/>
      <c r="BI170" s="8"/>
      <c r="BM170" s="8"/>
      <c r="BQ170" s="8"/>
      <c r="BU170" s="8"/>
      <c r="BY170" s="8"/>
      <c r="CC170" s="8"/>
      <c r="CG170" s="8"/>
      <c r="CK170" s="8"/>
    </row>
    <row r="171" spans="5:89">
      <c r="E171" s="8"/>
      <c r="I171" s="8"/>
      <c r="M171" s="8"/>
      <c r="Q171" s="8"/>
      <c r="U171" s="8"/>
      <c r="Y171" s="8"/>
      <c r="AC171" s="8"/>
      <c r="AG171" s="8"/>
      <c r="AK171" s="8"/>
      <c r="AO171" s="8"/>
      <c r="AS171" s="8"/>
      <c r="AW171" s="8"/>
      <c r="BA171" s="8"/>
      <c r="BE171" s="8"/>
      <c r="BI171" s="8"/>
      <c r="BM171" s="8"/>
      <c r="BQ171" s="8"/>
      <c r="BU171" s="8"/>
      <c r="BY171" s="8"/>
      <c r="CC171" s="8"/>
      <c r="CG171" s="8"/>
      <c r="CK171" s="8"/>
    </row>
    <row r="172" spans="5:89">
      <c r="E172" s="8"/>
      <c r="I172" s="8"/>
      <c r="M172" s="8"/>
      <c r="Q172" s="8"/>
      <c r="U172" s="8"/>
      <c r="Y172" s="8"/>
      <c r="AC172" s="8"/>
      <c r="AG172" s="8"/>
      <c r="AK172" s="8"/>
      <c r="AO172" s="8"/>
      <c r="AS172" s="8"/>
      <c r="AW172" s="8"/>
      <c r="BA172" s="8"/>
      <c r="BE172" s="8"/>
      <c r="BI172" s="8"/>
      <c r="BM172" s="8"/>
      <c r="BQ172" s="8"/>
      <c r="BU172" s="8"/>
      <c r="BY172" s="8"/>
      <c r="CC172" s="8"/>
      <c r="CG172" s="8"/>
      <c r="CK172" s="8"/>
    </row>
    <row r="173" spans="5:89">
      <c r="E173" s="8"/>
      <c r="I173" s="8"/>
      <c r="M173" s="8"/>
      <c r="Q173" s="8"/>
      <c r="U173" s="8"/>
      <c r="Y173" s="8"/>
      <c r="AC173" s="8"/>
      <c r="AG173" s="8"/>
      <c r="AK173" s="8"/>
      <c r="AO173" s="8"/>
      <c r="AS173" s="8"/>
      <c r="AW173" s="8"/>
      <c r="BA173" s="8"/>
      <c r="BE173" s="8"/>
      <c r="BI173" s="8"/>
      <c r="BM173" s="8"/>
      <c r="BQ173" s="8"/>
      <c r="BU173" s="8"/>
      <c r="BY173" s="8"/>
      <c r="CC173" s="8"/>
      <c r="CG173" s="8"/>
      <c r="CK173" s="8"/>
    </row>
    <row r="174" spans="5:89">
      <c r="E174" s="8"/>
      <c r="I174" s="8"/>
      <c r="M174" s="8"/>
      <c r="Q174" s="8"/>
      <c r="U174" s="8"/>
      <c r="Y174" s="8"/>
      <c r="AC174" s="8"/>
      <c r="AG174" s="8"/>
      <c r="AK174" s="8"/>
      <c r="AO174" s="8"/>
      <c r="AS174" s="8"/>
      <c r="AW174" s="8"/>
      <c r="BA174" s="8"/>
      <c r="BE174" s="8"/>
      <c r="BI174" s="8"/>
      <c r="BM174" s="8"/>
      <c r="BQ174" s="8"/>
      <c r="BU174" s="8"/>
      <c r="BY174" s="8"/>
      <c r="CC174" s="8"/>
      <c r="CG174" s="8"/>
      <c r="CK174" s="8"/>
    </row>
    <row r="175" spans="5:89">
      <c r="E175" s="8"/>
      <c r="I175" s="8"/>
      <c r="M175" s="8"/>
      <c r="Q175" s="8"/>
      <c r="U175" s="8"/>
      <c r="Y175" s="8"/>
      <c r="AC175" s="8"/>
      <c r="AG175" s="8"/>
      <c r="AK175" s="8"/>
      <c r="AO175" s="8"/>
      <c r="AS175" s="8"/>
      <c r="AW175" s="8"/>
      <c r="BA175" s="8"/>
      <c r="BE175" s="8"/>
      <c r="BI175" s="8"/>
      <c r="BM175" s="8"/>
      <c r="BQ175" s="8"/>
      <c r="BU175" s="8"/>
      <c r="BY175" s="8"/>
      <c r="CC175" s="8"/>
      <c r="CG175" s="8"/>
      <c r="CK175" s="8"/>
    </row>
    <row r="176" spans="5:89">
      <c r="E176" s="8"/>
      <c r="I176" s="8"/>
      <c r="M176" s="8"/>
      <c r="Q176" s="8"/>
      <c r="U176" s="8"/>
      <c r="Y176" s="8"/>
      <c r="AC176" s="8"/>
      <c r="AG176" s="8"/>
      <c r="AK176" s="8"/>
      <c r="AO176" s="8"/>
      <c r="AS176" s="8"/>
      <c r="AW176" s="8"/>
      <c r="BA176" s="8"/>
      <c r="BE176" s="8"/>
      <c r="BI176" s="8"/>
      <c r="BM176" s="8"/>
      <c r="BQ176" s="8"/>
      <c r="BU176" s="8"/>
      <c r="BY176" s="8"/>
      <c r="CC176" s="8"/>
      <c r="CG176" s="8"/>
      <c r="CK176" s="8"/>
    </row>
    <row r="177" spans="5:89">
      <c r="E177" s="8"/>
      <c r="I177" s="8"/>
      <c r="M177" s="8"/>
      <c r="Q177" s="8"/>
      <c r="U177" s="8"/>
      <c r="Y177" s="8"/>
      <c r="AC177" s="8"/>
      <c r="AG177" s="8"/>
      <c r="AK177" s="8"/>
      <c r="AO177" s="8"/>
      <c r="AS177" s="8"/>
      <c r="AW177" s="8"/>
      <c r="BA177" s="8"/>
      <c r="BE177" s="8"/>
      <c r="BI177" s="8"/>
      <c r="BM177" s="8"/>
      <c r="BQ177" s="8"/>
      <c r="BU177" s="8"/>
      <c r="BY177" s="8"/>
      <c r="CC177" s="8"/>
      <c r="CG177" s="8"/>
      <c r="CK177" s="8"/>
    </row>
    <row r="178" spans="5:89">
      <c r="E178" s="8"/>
      <c r="I178" s="8"/>
      <c r="M178" s="8"/>
      <c r="Q178" s="8"/>
      <c r="U178" s="8"/>
      <c r="Y178" s="8"/>
      <c r="AC178" s="8"/>
      <c r="AG178" s="8"/>
      <c r="AK178" s="8"/>
      <c r="AO178" s="8"/>
      <c r="AS178" s="8"/>
      <c r="AW178" s="8"/>
      <c r="BA178" s="8"/>
      <c r="BE178" s="8"/>
      <c r="BI178" s="8"/>
      <c r="BM178" s="8"/>
      <c r="BQ178" s="8"/>
      <c r="BU178" s="8"/>
      <c r="BY178" s="8"/>
      <c r="CC178" s="8"/>
      <c r="CG178" s="8"/>
      <c r="CK178" s="8"/>
    </row>
    <row r="179" spans="5:89">
      <c r="E179" s="8"/>
      <c r="I179" s="8"/>
      <c r="M179" s="8"/>
      <c r="Q179" s="8"/>
      <c r="U179" s="8"/>
      <c r="Y179" s="8"/>
      <c r="AC179" s="8"/>
      <c r="AG179" s="8"/>
      <c r="AK179" s="8"/>
      <c r="AO179" s="8"/>
      <c r="AS179" s="8"/>
      <c r="AW179" s="8"/>
      <c r="BA179" s="8"/>
      <c r="BE179" s="8"/>
      <c r="BI179" s="8"/>
      <c r="BM179" s="8"/>
      <c r="BQ179" s="8"/>
      <c r="BU179" s="8"/>
      <c r="BY179" s="8"/>
      <c r="CC179" s="8"/>
      <c r="CG179" s="8"/>
      <c r="CK179" s="8"/>
    </row>
    <row r="180" spans="5:89">
      <c r="E180" s="8"/>
      <c r="I180" s="8"/>
      <c r="M180" s="8"/>
      <c r="Q180" s="8"/>
      <c r="U180" s="8"/>
      <c r="Y180" s="8"/>
      <c r="AC180" s="8"/>
      <c r="AG180" s="8"/>
      <c r="AK180" s="8"/>
      <c r="AO180" s="8"/>
      <c r="AS180" s="8"/>
      <c r="AW180" s="8"/>
      <c r="BA180" s="8"/>
      <c r="BE180" s="8"/>
      <c r="BI180" s="8"/>
      <c r="BM180" s="8"/>
      <c r="BQ180" s="8"/>
      <c r="BU180" s="8"/>
      <c r="BY180" s="8"/>
      <c r="CC180" s="8"/>
      <c r="CG180" s="8"/>
      <c r="CK180" s="8"/>
    </row>
    <row r="181" spans="5:89">
      <c r="E181" s="8"/>
      <c r="I181" s="8"/>
      <c r="M181" s="8"/>
      <c r="Q181" s="8"/>
      <c r="U181" s="8"/>
      <c r="Y181" s="8"/>
      <c r="AC181" s="8"/>
      <c r="AG181" s="8"/>
      <c r="AK181" s="8"/>
      <c r="AO181" s="8"/>
      <c r="AS181" s="8"/>
      <c r="AW181" s="8"/>
      <c r="BA181" s="8"/>
      <c r="BE181" s="8"/>
      <c r="BI181" s="8"/>
      <c r="BM181" s="8"/>
      <c r="BQ181" s="8"/>
      <c r="BU181" s="8"/>
      <c r="BY181" s="8"/>
      <c r="CC181" s="8"/>
      <c r="CG181" s="8"/>
      <c r="CK181" s="8"/>
    </row>
    <row r="182" spans="5:89">
      <c r="E182" s="8"/>
      <c r="I182" s="8"/>
      <c r="M182" s="8"/>
      <c r="Q182" s="8"/>
      <c r="U182" s="8"/>
      <c r="Y182" s="8"/>
      <c r="AC182" s="8"/>
      <c r="AG182" s="8"/>
      <c r="AK182" s="8"/>
      <c r="AO182" s="8"/>
      <c r="AS182" s="8"/>
      <c r="AW182" s="8"/>
      <c r="BA182" s="8"/>
      <c r="BE182" s="8"/>
      <c r="BI182" s="8"/>
      <c r="BM182" s="8"/>
      <c r="BQ182" s="8"/>
      <c r="BU182" s="8"/>
      <c r="BY182" s="8"/>
      <c r="CC182" s="8"/>
      <c r="CG182" s="8"/>
      <c r="CK182" s="8"/>
    </row>
    <row r="183" spans="5:89">
      <c r="E183" s="8"/>
      <c r="I183" s="8"/>
      <c r="M183" s="8"/>
      <c r="Q183" s="8"/>
      <c r="U183" s="8"/>
      <c r="Y183" s="8"/>
      <c r="AC183" s="8"/>
      <c r="AG183" s="8"/>
      <c r="AK183" s="8"/>
      <c r="AO183" s="8"/>
      <c r="AS183" s="8"/>
      <c r="AW183" s="8"/>
      <c r="BA183" s="8"/>
      <c r="BE183" s="8"/>
      <c r="BI183" s="8"/>
      <c r="BM183" s="8"/>
      <c r="BQ183" s="8"/>
      <c r="BU183" s="8"/>
      <c r="BY183" s="8"/>
      <c r="CC183" s="8"/>
      <c r="CG183" s="8"/>
      <c r="CK183" s="8"/>
    </row>
    <row r="184" spans="5:89">
      <c r="E184" s="8"/>
      <c r="I184" s="8"/>
      <c r="M184" s="8"/>
      <c r="Q184" s="8"/>
      <c r="U184" s="8"/>
      <c r="Y184" s="8"/>
      <c r="AC184" s="8"/>
      <c r="AG184" s="8"/>
      <c r="AK184" s="8"/>
      <c r="AO184" s="8"/>
      <c r="AS184" s="8"/>
      <c r="AW184" s="8"/>
      <c r="BA184" s="8"/>
      <c r="BE184" s="8"/>
      <c r="BI184" s="8"/>
      <c r="BM184" s="8"/>
      <c r="BQ184" s="8"/>
      <c r="BU184" s="8"/>
      <c r="BY184" s="8"/>
      <c r="CC184" s="8"/>
      <c r="CG184" s="8"/>
      <c r="CK184" s="8"/>
    </row>
    <row r="185" spans="5:89">
      <c r="E185" s="8"/>
      <c r="I185" s="8"/>
      <c r="M185" s="8"/>
      <c r="Q185" s="8"/>
      <c r="U185" s="8"/>
      <c r="Y185" s="8"/>
      <c r="AC185" s="8"/>
      <c r="AG185" s="8"/>
      <c r="AK185" s="8"/>
      <c r="AO185" s="8"/>
      <c r="AS185" s="8"/>
      <c r="AW185" s="8"/>
      <c r="BA185" s="8"/>
      <c r="BE185" s="8"/>
      <c r="BI185" s="8"/>
      <c r="BM185" s="8"/>
      <c r="BQ185" s="8"/>
      <c r="BU185" s="8"/>
      <c r="BY185" s="8"/>
      <c r="CC185" s="8"/>
      <c r="CG185" s="8"/>
      <c r="CK185" s="8"/>
    </row>
    <row r="186" spans="5:89">
      <c r="E186" s="8"/>
      <c r="I186" s="8"/>
      <c r="M186" s="8"/>
      <c r="Q186" s="8"/>
      <c r="U186" s="8"/>
      <c r="Y186" s="8"/>
      <c r="AC186" s="8"/>
      <c r="AG186" s="8"/>
      <c r="AK186" s="8"/>
      <c r="AO186" s="8"/>
      <c r="AS186" s="8"/>
      <c r="AW186" s="8"/>
      <c r="BA186" s="8"/>
      <c r="BE186" s="8"/>
      <c r="BI186" s="8"/>
      <c r="BM186" s="8"/>
      <c r="BQ186" s="8"/>
      <c r="BU186" s="8"/>
      <c r="BY186" s="8"/>
      <c r="CC186" s="8"/>
      <c r="CG186" s="8"/>
      <c r="CK186" s="8"/>
    </row>
    <row r="187" spans="5:89">
      <c r="E187" s="8"/>
      <c r="I187" s="8"/>
      <c r="M187" s="8"/>
      <c r="Q187" s="8"/>
      <c r="U187" s="8"/>
      <c r="Y187" s="8"/>
      <c r="AC187" s="8"/>
      <c r="AG187" s="8"/>
      <c r="AK187" s="8"/>
      <c r="AO187" s="8"/>
      <c r="AS187" s="8"/>
      <c r="AW187" s="8"/>
      <c r="BA187" s="8"/>
      <c r="BE187" s="8"/>
      <c r="BI187" s="8"/>
      <c r="BM187" s="8"/>
      <c r="BQ187" s="8"/>
      <c r="BU187" s="8"/>
      <c r="BY187" s="8"/>
      <c r="CC187" s="8"/>
      <c r="CG187" s="8"/>
      <c r="CK187" s="8"/>
    </row>
    <row r="188" spans="5:89">
      <c r="E188" s="8"/>
      <c r="I188" s="8"/>
      <c r="M188" s="8"/>
      <c r="Q188" s="8"/>
      <c r="U188" s="8"/>
      <c r="Y188" s="8"/>
      <c r="AC188" s="8"/>
      <c r="AG188" s="8"/>
      <c r="AK188" s="8"/>
      <c r="AO188" s="8"/>
      <c r="AS188" s="8"/>
      <c r="AW188" s="8"/>
      <c r="BA188" s="8"/>
      <c r="BE188" s="8"/>
      <c r="BI188" s="8"/>
      <c r="BM188" s="8"/>
      <c r="BQ188" s="8"/>
      <c r="BU188" s="8"/>
      <c r="BY188" s="8"/>
      <c r="CC188" s="8"/>
      <c r="CG188" s="8"/>
      <c r="CK188" s="8"/>
    </row>
    <row r="189" spans="5:89">
      <c r="E189" s="8"/>
      <c r="I189" s="8"/>
      <c r="M189" s="8"/>
      <c r="Q189" s="8"/>
      <c r="U189" s="8"/>
      <c r="Y189" s="8"/>
      <c r="AC189" s="8"/>
      <c r="AG189" s="8"/>
      <c r="AK189" s="8"/>
      <c r="AO189" s="8"/>
      <c r="AS189" s="8"/>
      <c r="AW189" s="8"/>
      <c r="BA189" s="8"/>
      <c r="BE189" s="8"/>
      <c r="BI189" s="8"/>
      <c r="BM189" s="8"/>
      <c r="BQ189" s="8"/>
      <c r="BU189" s="8"/>
      <c r="BY189" s="8"/>
      <c r="CC189" s="8"/>
      <c r="CG189" s="8"/>
      <c r="CK189" s="8"/>
    </row>
    <row r="190" spans="5:89">
      <c r="E190" s="8"/>
      <c r="I190" s="8"/>
      <c r="M190" s="8"/>
      <c r="Q190" s="8"/>
      <c r="U190" s="8"/>
      <c r="Y190" s="8"/>
      <c r="AC190" s="8"/>
      <c r="AG190" s="8"/>
      <c r="AK190" s="8"/>
      <c r="AO190" s="8"/>
      <c r="AS190" s="8"/>
      <c r="AW190" s="8"/>
      <c r="BA190" s="8"/>
      <c r="BE190" s="8"/>
      <c r="BI190" s="8"/>
      <c r="BM190" s="8"/>
      <c r="BQ190" s="8"/>
      <c r="BU190" s="8"/>
      <c r="BY190" s="8"/>
      <c r="CC190" s="8"/>
      <c r="CG190" s="8"/>
      <c r="CK190" s="8"/>
    </row>
    <row r="191" spans="5:89">
      <c r="E191" s="8"/>
      <c r="I191" s="8"/>
      <c r="M191" s="8"/>
      <c r="Q191" s="8"/>
      <c r="U191" s="8"/>
      <c r="Y191" s="8"/>
      <c r="AC191" s="8"/>
      <c r="AG191" s="8"/>
      <c r="AK191" s="8"/>
      <c r="AO191" s="8"/>
      <c r="AS191" s="8"/>
      <c r="AW191" s="8"/>
      <c r="BA191" s="8"/>
      <c r="BE191" s="8"/>
      <c r="BI191" s="8"/>
      <c r="BM191" s="8"/>
      <c r="BQ191" s="8"/>
      <c r="BU191" s="8"/>
      <c r="BY191" s="8"/>
      <c r="CC191" s="8"/>
      <c r="CG191" s="8"/>
      <c r="CK191" s="8"/>
    </row>
    <row r="192" spans="5:89">
      <c r="E192" s="8"/>
      <c r="I192" s="8"/>
      <c r="M192" s="8"/>
      <c r="Q192" s="8"/>
      <c r="U192" s="8"/>
      <c r="Y192" s="8"/>
      <c r="AC192" s="8"/>
      <c r="AG192" s="8"/>
      <c r="AK192" s="8"/>
      <c r="AO192" s="8"/>
      <c r="AS192" s="8"/>
      <c r="AW192" s="8"/>
      <c r="BA192" s="8"/>
      <c r="BE192" s="8"/>
      <c r="BI192" s="8"/>
      <c r="BM192" s="8"/>
      <c r="BQ192" s="8"/>
      <c r="BU192" s="8"/>
      <c r="BY192" s="8"/>
      <c r="CC192" s="8"/>
      <c r="CG192" s="8"/>
      <c r="CK192" s="8"/>
    </row>
    <row r="193" spans="5:89">
      <c r="E193" s="8"/>
      <c r="I193" s="8"/>
      <c r="M193" s="8"/>
      <c r="Q193" s="8"/>
      <c r="U193" s="8"/>
      <c r="Y193" s="8"/>
      <c r="AC193" s="8"/>
      <c r="AG193" s="8"/>
      <c r="AK193" s="8"/>
      <c r="AO193" s="8"/>
      <c r="AS193" s="8"/>
      <c r="AW193" s="8"/>
      <c r="BA193" s="8"/>
      <c r="BE193" s="8"/>
      <c r="BI193" s="8"/>
      <c r="BM193" s="8"/>
      <c r="BQ193" s="8"/>
      <c r="BU193" s="8"/>
      <c r="BY193" s="8"/>
      <c r="CC193" s="8"/>
      <c r="CG193" s="8"/>
      <c r="CK193" s="8"/>
    </row>
    <row r="194" spans="5:89">
      <c r="E194" s="8"/>
      <c r="I194" s="8"/>
      <c r="M194" s="8"/>
      <c r="Q194" s="8"/>
      <c r="U194" s="8"/>
      <c r="Y194" s="8"/>
      <c r="AC194" s="8"/>
      <c r="AG194" s="8"/>
      <c r="AK194" s="8"/>
      <c r="AO194" s="8"/>
      <c r="AS194" s="8"/>
      <c r="AW194" s="8"/>
      <c r="BA194" s="8"/>
      <c r="BE194" s="8"/>
      <c r="BI194" s="8"/>
      <c r="BM194" s="8"/>
      <c r="BQ194" s="8"/>
      <c r="BU194" s="8"/>
      <c r="BY194" s="8"/>
      <c r="CC194" s="8"/>
      <c r="CG194" s="8"/>
      <c r="CK194" s="8"/>
    </row>
    <row r="195" spans="5:89">
      <c r="E195" s="8"/>
      <c r="I195" s="8"/>
      <c r="M195" s="8"/>
      <c r="Q195" s="8"/>
      <c r="U195" s="8"/>
      <c r="Y195" s="8"/>
      <c r="AC195" s="8"/>
      <c r="AG195" s="8"/>
      <c r="AK195" s="8"/>
      <c r="AO195" s="8"/>
      <c r="AS195" s="8"/>
      <c r="AW195" s="8"/>
      <c r="BA195" s="8"/>
      <c r="BE195" s="8"/>
      <c r="BI195" s="8"/>
      <c r="BM195" s="8"/>
      <c r="BQ195" s="8"/>
      <c r="BU195" s="8"/>
      <c r="BY195" s="8"/>
      <c r="CC195" s="8"/>
      <c r="CG195" s="8"/>
      <c r="CK195" s="8"/>
    </row>
    <row r="196" spans="5:89">
      <c r="E196" s="8"/>
      <c r="I196" s="8"/>
      <c r="M196" s="8"/>
      <c r="Q196" s="8"/>
      <c r="U196" s="8"/>
      <c r="Y196" s="8"/>
      <c r="AC196" s="8"/>
      <c r="AG196" s="8"/>
      <c r="AK196" s="8"/>
      <c r="AO196" s="8"/>
      <c r="AS196" s="8"/>
      <c r="AW196" s="8"/>
      <c r="BA196" s="8"/>
      <c r="BE196" s="8"/>
      <c r="BI196" s="8"/>
      <c r="BM196" s="8"/>
      <c r="BQ196" s="8"/>
      <c r="BU196" s="8"/>
      <c r="BY196" s="8"/>
      <c r="CC196" s="8"/>
      <c r="CG196" s="8"/>
      <c r="CK196" s="8"/>
    </row>
    <row r="197" spans="5:89">
      <c r="E197" s="8"/>
      <c r="I197" s="8"/>
      <c r="M197" s="8"/>
      <c r="Q197" s="8"/>
      <c r="U197" s="8"/>
      <c r="Y197" s="8"/>
      <c r="AC197" s="8"/>
      <c r="AG197" s="8"/>
      <c r="AK197" s="8"/>
      <c r="AO197" s="8"/>
      <c r="AS197" s="8"/>
      <c r="AW197" s="8"/>
      <c r="BA197" s="8"/>
      <c r="BE197" s="8"/>
      <c r="BI197" s="8"/>
      <c r="BM197" s="8"/>
      <c r="BQ197" s="8"/>
      <c r="BU197" s="8"/>
      <c r="BY197" s="8"/>
      <c r="CC197" s="8"/>
      <c r="CG197" s="8"/>
      <c r="CK197" s="8"/>
    </row>
    <row r="198" spans="5:89">
      <c r="E198" s="8"/>
      <c r="I198" s="8"/>
      <c r="M198" s="8"/>
      <c r="Q198" s="8"/>
      <c r="U198" s="8"/>
      <c r="Y198" s="8"/>
      <c r="AC198" s="8"/>
      <c r="AG198" s="8"/>
      <c r="AK198" s="8"/>
      <c r="AO198" s="8"/>
      <c r="AS198" s="8"/>
      <c r="AW198" s="8"/>
      <c r="BA198" s="8"/>
      <c r="BE198" s="8"/>
      <c r="BI198" s="8"/>
      <c r="BM198" s="8"/>
      <c r="BQ198" s="8"/>
      <c r="BU198" s="8"/>
      <c r="BY198" s="8"/>
      <c r="CC198" s="8"/>
      <c r="CG198" s="8"/>
      <c r="CK198" s="8"/>
    </row>
    <row r="199" spans="5:89">
      <c r="E199" s="8"/>
      <c r="I199" s="8"/>
      <c r="M199" s="8"/>
      <c r="Q199" s="8"/>
      <c r="U199" s="8"/>
      <c r="Y199" s="8"/>
      <c r="AC199" s="8"/>
      <c r="AG199" s="8"/>
      <c r="AK199" s="8"/>
      <c r="AO199" s="8"/>
      <c r="AS199" s="8"/>
      <c r="AW199" s="8"/>
      <c r="BA199" s="8"/>
      <c r="BE199" s="8"/>
      <c r="BI199" s="8"/>
      <c r="BM199" s="8"/>
      <c r="BQ199" s="8"/>
      <c r="BU199" s="8"/>
      <c r="BY199" s="8"/>
      <c r="CC199" s="8"/>
      <c r="CG199" s="8"/>
      <c r="CK199" s="8"/>
    </row>
    <row r="200" spans="5:89">
      <c r="E200" s="8"/>
      <c r="I200" s="8"/>
      <c r="M200" s="8"/>
      <c r="Q200" s="8"/>
      <c r="U200" s="8"/>
      <c r="Y200" s="8"/>
      <c r="AC200" s="8"/>
      <c r="AG200" s="8"/>
      <c r="AK200" s="8"/>
      <c r="AO200" s="8"/>
      <c r="AS200" s="8"/>
      <c r="AW200" s="8"/>
      <c r="BA200" s="8"/>
      <c r="BE200" s="8"/>
      <c r="BI200" s="8"/>
      <c r="BM200" s="8"/>
      <c r="BQ200" s="8"/>
      <c r="BU200" s="8"/>
      <c r="BY200" s="8"/>
      <c r="CC200" s="8"/>
      <c r="CG200" s="8"/>
      <c r="CK200" s="8"/>
    </row>
    <row r="201" spans="5:89">
      <c r="E201" s="8"/>
      <c r="I201" s="8"/>
      <c r="M201" s="8"/>
      <c r="Q201" s="8"/>
      <c r="U201" s="8"/>
      <c r="Y201" s="8"/>
      <c r="AC201" s="8"/>
      <c r="AG201" s="8"/>
      <c r="AK201" s="8"/>
      <c r="AO201" s="8"/>
      <c r="AS201" s="8"/>
      <c r="AW201" s="8"/>
      <c r="BA201" s="8"/>
      <c r="BE201" s="8"/>
      <c r="BI201" s="8"/>
      <c r="BM201" s="8"/>
      <c r="BQ201" s="8"/>
      <c r="BU201" s="8"/>
      <c r="BY201" s="8"/>
      <c r="CC201" s="8"/>
      <c r="CG201" s="8"/>
      <c r="CK201" s="8"/>
    </row>
    <row r="202" spans="5:89">
      <c r="E202" s="8"/>
      <c r="I202" s="8"/>
      <c r="M202" s="8"/>
      <c r="Q202" s="8"/>
      <c r="U202" s="8"/>
      <c r="Y202" s="8"/>
      <c r="AC202" s="8"/>
      <c r="AG202" s="8"/>
      <c r="AK202" s="8"/>
      <c r="AO202" s="8"/>
      <c r="AS202" s="8"/>
      <c r="AW202" s="8"/>
      <c r="BA202" s="8"/>
      <c r="BE202" s="8"/>
      <c r="BI202" s="8"/>
      <c r="BM202" s="8"/>
      <c r="BQ202" s="8"/>
      <c r="BU202" s="8"/>
      <c r="BY202" s="8"/>
      <c r="CC202" s="8"/>
      <c r="CG202" s="8"/>
      <c r="CK202" s="8"/>
    </row>
    <row r="203" spans="5:89">
      <c r="E203" s="8"/>
      <c r="I203" s="8"/>
      <c r="M203" s="8"/>
      <c r="Q203" s="8"/>
      <c r="U203" s="8"/>
      <c r="Y203" s="8"/>
      <c r="AC203" s="8"/>
      <c r="AG203" s="8"/>
      <c r="AK203" s="8"/>
      <c r="AO203" s="8"/>
      <c r="AS203" s="8"/>
      <c r="AW203" s="8"/>
      <c r="BA203" s="8"/>
      <c r="BE203" s="8"/>
      <c r="BI203" s="8"/>
      <c r="BM203" s="8"/>
      <c r="BQ203" s="8"/>
      <c r="BU203" s="8"/>
      <c r="BY203" s="8"/>
      <c r="CC203" s="8"/>
      <c r="CG203" s="8"/>
      <c r="CK203" s="8"/>
    </row>
    <row r="204" spans="5:89">
      <c r="E204" s="8"/>
      <c r="I204" s="8"/>
      <c r="M204" s="8"/>
      <c r="Q204" s="8"/>
      <c r="U204" s="8"/>
      <c r="Y204" s="8"/>
      <c r="AC204" s="8"/>
      <c r="AG204" s="8"/>
      <c r="AK204" s="8"/>
      <c r="AO204" s="8"/>
      <c r="AS204" s="8"/>
      <c r="AW204" s="8"/>
      <c r="BA204" s="8"/>
      <c r="BE204" s="8"/>
      <c r="BI204" s="8"/>
      <c r="BM204" s="8"/>
      <c r="BQ204" s="8"/>
      <c r="BU204" s="8"/>
      <c r="BY204" s="8"/>
      <c r="CC204" s="8"/>
      <c r="CG204" s="8"/>
      <c r="CK204" s="8"/>
    </row>
    <row r="205" spans="5:89">
      <c r="E205" s="8"/>
      <c r="I205" s="8"/>
      <c r="M205" s="8"/>
      <c r="Q205" s="8"/>
      <c r="U205" s="8"/>
      <c r="Y205" s="8"/>
      <c r="AC205" s="8"/>
      <c r="AG205" s="8"/>
      <c r="AK205" s="8"/>
      <c r="AO205" s="8"/>
      <c r="AS205" s="8"/>
      <c r="AW205" s="8"/>
      <c r="BA205" s="8"/>
      <c r="BE205" s="8"/>
      <c r="BI205" s="8"/>
      <c r="BM205" s="8"/>
      <c r="BQ205" s="8"/>
      <c r="BU205" s="8"/>
      <c r="BY205" s="8"/>
      <c r="CC205" s="8"/>
      <c r="CG205" s="8"/>
      <c r="CK205" s="8"/>
    </row>
    <row r="206" spans="5:89">
      <c r="E206" s="8"/>
      <c r="I206" s="8"/>
      <c r="M206" s="8"/>
      <c r="Q206" s="8"/>
      <c r="U206" s="8"/>
      <c r="Y206" s="8"/>
      <c r="AC206" s="8"/>
      <c r="AG206" s="8"/>
      <c r="AK206" s="8"/>
      <c r="AO206" s="8"/>
      <c r="AS206" s="8"/>
      <c r="AW206" s="8"/>
      <c r="BA206" s="8"/>
      <c r="BE206" s="8"/>
      <c r="BI206" s="8"/>
      <c r="BM206" s="8"/>
      <c r="BQ206" s="8"/>
      <c r="BU206" s="8"/>
      <c r="BY206" s="8"/>
      <c r="CC206" s="8"/>
      <c r="CG206" s="8"/>
      <c r="CK206" s="8"/>
    </row>
    <row r="207" spans="5:89">
      <c r="E207" s="8"/>
      <c r="I207" s="8"/>
      <c r="M207" s="8"/>
      <c r="Q207" s="8"/>
      <c r="U207" s="8"/>
      <c r="Y207" s="8"/>
      <c r="AC207" s="8"/>
      <c r="AG207" s="8"/>
      <c r="AK207" s="8"/>
      <c r="AO207" s="8"/>
      <c r="AS207" s="8"/>
      <c r="AW207" s="8"/>
      <c r="BA207" s="8"/>
      <c r="BE207" s="8"/>
      <c r="BI207" s="8"/>
      <c r="BM207" s="8"/>
      <c r="BQ207" s="8"/>
      <c r="BU207" s="8"/>
      <c r="BY207" s="8"/>
      <c r="CC207" s="8"/>
      <c r="CG207" s="8"/>
      <c r="CK207" s="8"/>
    </row>
    <row r="208" spans="5:89">
      <c r="E208" s="8"/>
      <c r="I208" s="8"/>
      <c r="M208" s="8"/>
      <c r="Q208" s="8"/>
      <c r="U208" s="8"/>
      <c r="Y208" s="8"/>
      <c r="AC208" s="8"/>
      <c r="AG208" s="8"/>
      <c r="AK208" s="8"/>
      <c r="AO208" s="8"/>
      <c r="AS208" s="8"/>
      <c r="AW208" s="8"/>
      <c r="BA208" s="8"/>
      <c r="BE208" s="8"/>
      <c r="BI208" s="8"/>
      <c r="BM208" s="8"/>
      <c r="BQ208" s="8"/>
      <c r="BU208" s="8"/>
      <c r="BY208" s="8"/>
      <c r="CC208" s="8"/>
      <c r="CG208" s="8"/>
      <c r="CK208" s="8"/>
    </row>
    <row r="209" spans="5:89">
      <c r="E209" s="8"/>
      <c r="I209" s="8"/>
      <c r="M209" s="8"/>
      <c r="Q209" s="8"/>
      <c r="U209" s="8"/>
      <c r="Y209" s="8"/>
      <c r="AC209" s="8"/>
      <c r="AG209" s="8"/>
      <c r="AK209" s="8"/>
      <c r="AO209" s="8"/>
      <c r="AS209" s="8"/>
      <c r="AW209" s="8"/>
      <c r="BA209" s="8"/>
      <c r="BE209" s="8"/>
      <c r="BI209" s="8"/>
      <c r="BM209" s="8"/>
      <c r="BQ209" s="8"/>
      <c r="BU209" s="8"/>
      <c r="BY209" s="8"/>
      <c r="CC209" s="8"/>
      <c r="CG209" s="8"/>
      <c r="CK209" s="8"/>
    </row>
    <row r="210" spans="5:89">
      <c r="E210" s="8"/>
      <c r="I210" s="8"/>
      <c r="M210" s="8"/>
      <c r="Q210" s="8"/>
      <c r="U210" s="8"/>
      <c r="Y210" s="8"/>
      <c r="AC210" s="8"/>
      <c r="AG210" s="8"/>
      <c r="AK210" s="8"/>
      <c r="AO210" s="8"/>
      <c r="AS210" s="8"/>
      <c r="AW210" s="8"/>
      <c r="BA210" s="8"/>
      <c r="BE210" s="8"/>
      <c r="BI210" s="8"/>
      <c r="BM210" s="8"/>
      <c r="BQ210" s="8"/>
      <c r="BU210" s="8"/>
      <c r="BY210" s="8"/>
      <c r="CC210" s="8"/>
      <c r="CG210" s="8"/>
      <c r="CK210" s="8"/>
    </row>
    <row r="211" spans="5:89">
      <c r="E211" s="8"/>
      <c r="I211" s="8"/>
      <c r="M211" s="8"/>
      <c r="Q211" s="8"/>
      <c r="U211" s="8"/>
      <c r="Y211" s="8"/>
      <c r="AC211" s="8"/>
      <c r="AG211" s="8"/>
      <c r="AK211" s="8"/>
      <c r="AO211" s="8"/>
      <c r="AS211" s="8"/>
      <c r="AW211" s="8"/>
      <c r="BA211" s="8"/>
      <c r="BE211" s="8"/>
      <c r="BI211" s="8"/>
      <c r="BM211" s="8"/>
      <c r="BQ211" s="8"/>
      <c r="BU211" s="8"/>
      <c r="BY211" s="8"/>
      <c r="CC211" s="8"/>
      <c r="CG211" s="8"/>
      <c r="CK211" s="8"/>
    </row>
    <row r="212" spans="5:89">
      <c r="E212" s="8"/>
      <c r="I212" s="8"/>
      <c r="M212" s="8"/>
      <c r="Q212" s="8"/>
      <c r="U212" s="8"/>
      <c r="Y212" s="8"/>
      <c r="AC212" s="8"/>
      <c r="AG212" s="8"/>
      <c r="AK212" s="8"/>
      <c r="AO212" s="8"/>
      <c r="AS212" s="8"/>
      <c r="AW212" s="8"/>
      <c r="BA212" s="8"/>
      <c r="BE212" s="8"/>
      <c r="BI212" s="8"/>
      <c r="BM212" s="8"/>
      <c r="BQ212" s="8"/>
      <c r="BU212" s="8"/>
      <c r="BY212" s="8"/>
      <c r="CC212" s="8"/>
      <c r="CG212" s="8"/>
      <c r="CK212" s="8"/>
    </row>
    <row r="213" spans="5:89">
      <c r="E213" s="8"/>
      <c r="I213" s="8"/>
      <c r="M213" s="8"/>
      <c r="Q213" s="8"/>
      <c r="U213" s="8"/>
      <c r="Y213" s="8"/>
      <c r="AC213" s="8"/>
      <c r="AG213" s="8"/>
      <c r="AK213" s="8"/>
      <c r="AO213" s="8"/>
      <c r="AS213" s="8"/>
      <c r="AW213" s="8"/>
      <c r="BA213" s="8"/>
      <c r="BE213" s="8"/>
      <c r="BI213" s="8"/>
      <c r="BM213" s="8"/>
      <c r="BQ213" s="8"/>
      <c r="BU213" s="8"/>
      <c r="BY213" s="8"/>
      <c r="CC213" s="8"/>
      <c r="CG213" s="8"/>
      <c r="CK213" s="8"/>
    </row>
    <row r="214" spans="5:89">
      <c r="E214" s="8"/>
      <c r="I214" s="8"/>
      <c r="M214" s="8"/>
      <c r="Q214" s="8"/>
      <c r="U214" s="8"/>
      <c r="Y214" s="8"/>
      <c r="AC214" s="8"/>
      <c r="AG214" s="8"/>
      <c r="AK214" s="8"/>
      <c r="AO214" s="8"/>
      <c r="AS214" s="8"/>
      <c r="AW214" s="8"/>
      <c r="BA214" s="8"/>
      <c r="BE214" s="8"/>
      <c r="BI214" s="8"/>
      <c r="BM214" s="8"/>
      <c r="BQ214" s="8"/>
      <c r="BU214" s="8"/>
      <c r="BY214" s="8"/>
      <c r="CC214" s="8"/>
      <c r="CG214" s="8"/>
      <c r="CK214" s="8"/>
    </row>
    <row r="215" spans="5:89">
      <c r="E215" s="8"/>
      <c r="I215" s="8"/>
      <c r="M215" s="8"/>
      <c r="Q215" s="8"/>
      <c r="U215" s="8"/>
      <c r="Y215" s="8"/>
      <c r="AC215" s="8"/>
      <c r="AG215" s="8"/>
      <c r="AK215" s="8"/>
      <c r="AO215" s="8"/>
      <c r="AS215" s="8"/>
      <c r="AW215" s="8"/>
      <c r="BA215" s="8"/>
      <c r="BE215" s="8"/>
      <c r="BI215" s="8"/>
      <c r="BM215" s="8"/>
      <c r="BQ215" s="8"/>
      <c r="BU215" s="8"/>
      <c r="BY215" s="8"/>
      <c r="CC215" s="8"/>
      <c r="CG215" s="8"/>
      <c r="CK215" s="8"/>
    </row>
    <row r="216" spans="5:89">
      <c r="E216" s="8"/>
      <c r="I216" s="8"/>
      <c r="M216" s="8"/>
      <c r="Q216" s="8"/>
      <c r="U216" s="8"/>
      <c r="Y216" s="8"/>
      <c r="AC216" s="8"/>
      <c r="AG216" s="8"/>
      <c r="AK216" s="8"/>
      <c r="AO216" s="8"/>
      <c r="AS216" s="8"/>
      <c r="AW216" s="8"/>
      <c r="BA216" s="8"/>
      <c r="BE216" s="8"/>
      <c r="BI216" s="8"/>
      <c r="BM216" s="8"/>
      <c r="BQ216" s="8"/>
      <c r="BU216" s="8"/>
      <c r="BY216" s="8"/>
      <c r="CC216" s="8"/>
      <c r="CG216" s="8"/>
      <c r="CK216" s="8"/>
    </row>
    <row r="217" spans="5:89">
      <c r="E217" s="8"/>
      <c r="I217" s="8"/>
      <c r="M217" s="8"/>
      <c r="Q217" s="8"/>
      <c r="U217" s="8"/>
      <c r="Y217" s="8"/>
      <c r="AC217" s="8"/>
      <c r="AG217" s="8"/>
      <c r="AK217" s="8"/>
      <c r="AO217" s="8"/>
      <c r="AS217" s="8"/>
      <c r="AW217" s="8"/>
      <c r="BA217" s="8"/>
      <c r="BE217" s="8"/>
      <c r="BI217" s="8"/>
      <c r="BM217" s="8"/>
      <c r="BQ217" s="8"/>
      <c r="BU217" s="8"/>
      <c r="BY217" s="8"/>
      <c r="CC217" s="8"/>
      <c r="CG217" s="8"/>
      <c r="CK217" s="8"/>
    </row>
    <row r="218" spans="5:89">
      <c r="E218" s="8"/>
      <c r="I218" s="8"/>
      <c r="M218" s="8"/>
      <c r="Q218" s="8"/>
      <c r="U218" s="8"/>
      <c r="Y218" s="8"/>
      <c r="AC218" s="8"/>
      <c r="AG218" s="8"/>
      <c r="AK218" s="8"/>
      <c r="AO218" s="8"/>
      <c r="AS218" s="8"/>
      <c r="AW218" s="8"/>
      <c r="BA218" s="8"/>
      <c r="BE218" s="8"/>
      <c r="BI218" s="8"/>
      <c r="BM218" s="8"/>
      <c r="BQ218" s="8"/>
      <c r="BU218" s="8"/>
      <c r="BY218" s="8"/>
      <c r="CC218" s="8"/>
      <c r="CG218" s="8"/>
      <c r="CK218" s="8"/>
    </row>
    <row r="219" spans="5:89">
      <c r="E219" s="8"/>
      <c r="I219" s="8"/>
      <c r="M219" s="8"/>
      <c r="Q219" s="8"/>
      <c r="U219" s="8"/>
      <c r="Y219" s="8"/>
      <c r="AC219" s="8"/>
      <c r="AG219" s="8"/>
      <c r="AK219" s="8"/>
      <c r="AO219" s="8"/>
      <c r="AS219" s="8"/>
      <c r="AW219" s="8"/>
      <c r="BA219" s="8"/>
      <c r="BE219" s="8"/>
      <c r="BI219" s="8"/>
      <c r="BM219" s="8"/>
      <c r="BQ219" s="8"/>
      <c r="BU219" s="8"/>
      <c r="BY219" s="8"/>
      <c r="CC219" s="8"/>
      <c r="CG219" s="8"/>
      <c r="CK219" s="8"/>
    </row>
    <row r="220" spans="5:89">
      <c r="E220" s="8"/>
      <c r="I220" s="8"/>
      <c r="M220" s="8"/>
      <c r="Q220" s="8"/>
      <c r="U220" s="8"/>
      <c r="Y220" s="8"/>
      <c r="AC220" s="8"/>
      <c r="AG220" s="8"/>
      <c r="AK220" s="8"/>
      <c r="AO220" s="8"/>
      <c r="AS220" s="8"/>
      <c r="AW220" s="8"/>
      <c r="BA220" s="8"/>
      <c r="BE220" s="8"/>
      <c r="BI220" s="8"/>
      <c r="BM220" s="8"/>
      <c r="BQ220" s="8"/>
      <c r="BU220" s="8"/>
      <c r="BY220" s="8"/>
      <c r="CC220" s="8"/>
      <c r="CG220" s="8"/>
      <c r="CK220" s="8"/>
    </row>
    <row r="221" spans="5:89">
      <c r="E221" s="8"/>
      <c r="I221" s="8"/>
      <c r="M221" s="8"/>
      <c r="Q221" s="8"/>
      <c r="U221" s="8"/>
      <c r="Y221" s="8"/>
      <c r="AC221" s="8"/>
      <c r="AG221" s="8"/>
      <c r="AK221" s="8"/>
      <c r="AO221" s="8"/>
      <c r="AS221" s="8"/>
      <c r="AW221" s="8"/>
      <c r="BA221" s="8"/>
      <c r="BE221" s="8"/>
      <c r="BI221" s="8"/>
      <c r="BM221" s="8"/>
      <c r="BQ221" s="8"/>
      <c r="BU221" s="8"/>
      <c r="BY221" s="8"/>
      <c r="CC221" s="8"/>
      <c r="CG221" s="8"/>
      <c r="CK221" s="8"/>
    </row>
    <row r="222" spans="5:89">
      <c r="E222" s="8"/>
      <c r="I222" s="8"/>
      <c r="M222" s="8"/>
      <c r="Q222" s="8"/>
      <c r="U222" s="8"/>
      <c r="Y222" s="8"/>
      <c r="AC222" s="8"/>
      <c r="AG222" s="8"/>
      <c r="AK222" s="8"/>
      <c r="AO222" s="8"/>
      <c r="AS222" s="8"/>
      <c r="AW222" s="8"/>
      <c r="BA222" s="8"/>
      <c r="BE222" s="8"/>
      <c r="BI222" s="8"/>
      <c r="BM222" s="8"/>
      <c r="BQ222" s="8"/>
      <c r="BU222" s="8"/>
      <c r="BY222" s="8"/>
      <c r="CC222" s="8"/>
      <c r="CG222" s="8"/>
      <c r="CK222" s="8"/>
    </row>
    <row r="223" spans="5:89">
      <c r="E223" s="8"/>
      <c r="I223" s="8"/>
      <c r="M223" s="8"/>
      <c r="Q223" s="8"/>
      <c r="U223" s="8"/>
      <c r="Y223" s="8"/>
      <c r="AC223" s="8"/>
      <c r="AG223" s="8"/>
      <c r="AK223" s="8"/>
      <c r="AO223" s="8"/>
      <c r="AS223" s="8"/>
      <c r="AW223" s="8"/>
      <c r="BA223" s="8"/>
      <c r="BE223" s="8"/>
      <c r="BI223" s="8"/>
      <c r="BM223" s="8"/>
      <c r="BQ223" s="8"/>
      <c r="BU223" s="8"/>
      <c r="BY223" s="8"/>
      <c r="CC223" s="8"/>
      <c r="CG223" s="8"/>
      <c r="CK223" s="8"/>
    </row>
    <row r="224" spans="5:89">
      <c r="E224" s="8"/>
      <c r="I224" s="8"/>
      <c r="M224" s="8"/>
      <c r="Q224" s="8"/>
      <c r="U224" s="8"/>
      <c r="Y224" s="8"/>
      <c r="AC224" s="8"/>
      <c r="AG224" s="8"/>
      <c r="AK224" s="8"/>
      <c r="AO224" s="8"/>
      <c r="AS224" s="8"/>
      <c r="AW224" s="8"/>
      <c r="BA224" s="8"/>
      <c r="BE224" s="8"/>
      <c r="BI224" s="8"/>
      <c r="BM224" s="8"/>
      <c r="BQ224" s="8"/>
      <c r="BU224" s="8"/>
      <c r="BY224" s="8"/>
      <c r="CC224" s="8"/>
      <c r="CG224" s="8"/>
      <c r="CK224" s="8"/>
    </row>
    <row r="225" spans="5:89">
      <c r="E225" s="8"/>
      <c r="I225" s="8"/>
      <c r="M225" s="8"/>
      <c r="Q225" s="8"/>
      <c r="U225" s="8"/>
      <c r="Y225" s="8"/>
      <c r="AC225" s="8"/>
      <c r="AG225" s="8"/>
      <c r="AK225" s="8"/>
      <c r="AO225" s="8"/>
      <c r="AS225" s="8"/>
      <c r="AW225" s="8"/>
      <c r="BA225" s="8"/>
      <c r="BE225" s="8"/>
      <c r="BI225" s="8"/>
      <c r="BM225" s="8"/>
      <c r="BQ225" s="8"/>
      <c r="BU225" s="8"/>
      <c r="BY225" s="8"/>
      <c r="CC225" s="8"/>
      <c r="CG225" s="8"/>
      <c r="CK225" s="8"/>
    </row>
    <row r="226" spans="5:89">
      <c r="E226" s="8"/>
      <c r="I226" s="8"/>
      <c r="M226" s="8"/>
      <c r="Q226" s="8"/>
      <c r="U226" s="8"/>
      <c r="Y226" s="8"/>
      <c r="AC226" s="8"/>
      <c r="AG226" s="8"/>
      <c r="AK226" s="8"/>
      <c r="AO226" s="8"/>
      <c r="AS226" s="8"/>
      <c r="AW226" s="8"/>
      <c r="BA226" s="8"/>
      <c r="BE226" s="8"/>
      <c r="BI226" s="8"/>
      <c r="BM226" s="8"/>
      <c r="BQ226" s="8"/>
      <c r="BU226" s="8"/>
      <c r="BY226" s="8"/>
      <c r="CC226" s="8"/>
      <c r="CG226" s="8"/>
      <c r="CK226" s="8"/>
    </row>
    <row r="227" spans="5:89">
      <c r="E227" s="8"/>
      <c r="I227" s="8"/>
      <c r="M227" s="8"/>
      <c r="Q227" s="8"/>
      <c r="U227" s="8"/>
      <c r="Y227" s="8"/>
      <c r="AC227" s="8"/>
      <c r="AG227" s="8"/>
      <c r="AK227" s="8"/>
      <c r="AO227" s="8"/>
      <c r="AS227" s="8"/>
      <c r="AW227" s="8"/>
      <c r="BA227" s="8"/>
      <c r="BE227" s="8"/>
      <c r="BI227" s="8"/>
      <c r="BM227" s="8"/>
      <c r="BQ227" s="8"/>
      <c r="BU227" s="8"/>
      <c r="BY227" s="8"/>
      <c r="CC227" s="8"/>
      <c r="CG227" s="8"/>
      <c r="CK227" s="8"/>
    </row>
    <row r="228" spans="5:89">
      <c r="E228" s="8"/>
      <c r="I228" s="8"/>
      <c r="M228" s="8"/>
      <c r="Q228" s="8"/>
      <c r="U228" s="8"/>
      <c r="Y228" s="8"/>
      <c r="AC228" s="8"/>
      <c r="AG228" s="8"/>
      <c r="AK228" s="8"/>
      <c r="AO228" s="8"/>
      <c r="AS228" s="8"/>
      <c r="AW228" s="8"/>
      <c r="BA228" s="8"/>
      <c r="BE228" s="8"/>
      <c r="BI228" s="8"/>
      <c r="BM228" s="8"/>
      <c r="BQ228" s="8"/>
      <c r="BU228" s="8"/>
      <c r="BY228" s="8"/>
      <c r="CC228" s="8"/>
      <c r="CG228" s="8"/>
      <c r="CK228" s="8"/>
    </row>
    <row r="229" spans="5:89">
      <c r="E229" s="8"/>
      <c r="I229" s="8"/>
      <c r="M229" s="8"/>
      <c r="Q229" s="8"/>
      <c r="U229" s="8"/>
      <c r="Y229" s="8"/>
      <c r="AC229" s="8"/>
      <c r="AG229" s="8"/>
      <c r="AK229" s="8"/>
      <c r="AO229" s="8"/>
      <c r="AS229" s="8"/>
      <c r="AW229" s="8"/>
      <c r="BA229" s="8"/>
      <c r="BE229" s="8"/>
      <c r="BI229" s="8"/>
      <c r="BM229" s="8"/>
      <c r="BQ229" s="8"/>
      <c r="BU229" s="8"/>
      <c r="BY229" s="8"/>
      <c r="CC229" s="8"/>
      <c r="CG229" s="8"/>
      <c r="CK229" s="8"/>
    </row>
    <row r="230" spans="5:89">
      <c r="E230" s="8"/>
      <c r="I230" s="8"/>
      <c r="M230" s="8"/>
      <c r="Q230" s="8"/>
      <c r="U230" s="8"/>
      <c r="Y230" s="8"/>
      <c r="AC230" s="8"/>
      <c r="AG230" s="8"/>
      <c r="AK230" s="8"/>
      <c r="AO230" s="8"/>
      <c r="AS230" s="8"/>
      <c r="AW230" s="8"/>
      <c r="BA230" s="8"/>
      <c r="BE230" s="8"/>
      <c r="BI230" s="8"/>
      <c r="BM230" s="8"/>
      <c r="BQ230" s="8"/>
      <c r="BU230" s="8"/>
      <c r="BY230" s="8"/>
      <c r="CC230" s="8"/>
      <c r="CG230" s="8"/>
      <c r="CK230" s="8"/>
    </row>
    <row r="231" spans="5:89">
      <c r="E231" s="8"/>
      <c r="I231" s="8"/>
      <c r="M231" s="8"/>
      <c r="Q231" s="8"/>
      <c r="U231" s="8"/>
      <c r="Y231" s="8"/>
      <c r="AC231" s="8"/>
      <c r="AG231" s="8"/>
      <c r="AK231" s="8"/>
      <c r="AO231" s="8"/>
      <c r="AS231" s="8"/>
      <c r="AW231" s="8"/>
      <c r="BA231" s="8"/>
      <c r="BE231" s="8"/>
      <c r="BI231" s="8"/>
      <c r="BM231" s="8"/>
      <c r="BQ231" s="8"/>
      <c r="BU231" s="8"/>
      <c r="BY231" s="8"/>
      <c r="CC231" s="8"/>
      <c r="CG231" s="8"/>
      <c r="CK231" s="8"/>
    </row>
    <row r="232" spans="5:89">
      <c r="E232" s="8"/>
      <c r="I232" s="8"/>
      <c r="M232" s="8"/>
      <c r="Q232" s="8"/>
      <c r="U232" s="8"/>
      <c r="Y232" s="8"/>
      <c r="AC232" s="8"/>
      <c r="AG232" s="8"/>
      <c r="AK232" s="8"/>
      <c r="AO232" s="8"/>
      <c r="AS232" s="8"/>
      <c r="AW232" s="8"/>
      <c r="BA232" s="8"/>
      <c r="BE232" s="8"/>
      <c r="BI232" s="8"/>
      <c r="BM232" s="8"/>
      <c r="BQ232" s="8"/>
      <c r="BU232" s="8"/>
      <c r="BY232" s="8"/>
      <c r="CC232" s="8"/>
      <c r="CG232" s="8"/>
      <c r="CK232" s="8"/>
    </row>
    <row r="233" spans="5:89">
      <c r="E233" s="8"/>
      <c r="I233" s="8"/>
      <c r="M233" s="8"/>
      <c r="Q233" s="8"/>
      <c r="U233" s="8"/>
      <c r="Y233" s="8"/>
      <c r="AC233" s="8"/>
      <c r="AG233" s="8"/>
      <c r="AK233" s="8"/>
      <c r="AO233" s="8"/>
      <c r="AS233" s="8"/>
      <c r="AW233" s="8"/>
      <c r="BA233" s="8"/>
      <c r="BE233" s="8"/>
      <c r="BI233" s="8"/>
      <c r="BM233" s="8"/>
      <c r="BQ233" s="8"/>
      <c r="BU233" s="8"/>
      <c r="BY233" s="8"/>
      <c r="CC233" s="8"/>
      <c r="CG233" s="8"/>
      <c r="CK233" s="8"/>
    </row>
    <row r="234" spans="5:89">
      <c r="E234" s="8"/>
      <c r="I234" s="8"/>
      <c r="M234" s="8"/>
      <c r="Q234" s="8"/>
      <c r="U234" s="8"/>
      <c r="Y234" s="8"/>
      <c r="AC234" s="8"/>
      <c r="AG234" s="8"/>
      <c r="AK234" s="8"/>
      <c r="AO234" s="8"/>
      <c r="AS234" s="8"/>
      <c r="AW234" s="8"/>
      <c r="BA234" s="8"/>
      <c r="BE234" s="8"/>
      <c r="BI234" s="8"/>
      <c r="BM234" s="8"/>
      <c r="BQ234" s="8"/>
      <c r="BU234" s="8"/>
      <c r="BY234" s="8"/>
      <c r="CC234" s="8"/>
      <c r="CG234" s="8"/>
      <c r="CK234" s="8"/>
    </row>
    <row r="235" spans="5:89">
      <c r="E235" s="8"/>
      <c r="I235" s="8"/>
      <c r="M235" s="8"/>
      <c r="Q235" s="8"/>
      <c r="U235" s="8"/>
      <c r="Y235" s="8"/>
      <c r="AC235" s="8"/>
      <c r="AG235" s="8"/>
      <c r="AK235" s="8"/>
      <c r="AO235" s="8"/>
      <c r="AS235" s="8"/>
      <c r="AW235" s="8"/>
      <c r="BA235" s="8"/>
      <c r="BE235" s="8"/>
      <c r="BI235" s="8"/>
      <c r="BM235" s="8"/>
      <c r="BQ235" s="8"/>
      <c r="BU235" s="8"/>
      <c r="BY235" s="8"/>
      <c r="CC235" s="8"/>
      <c r="CG235" s="8"/>
      <c r="CK235" s="8"/>
    </row>
    <row r="236" spans="5:89">
      <c r="E236" s="8"/>
      <c r="I236" s="8"/>
      <c r="M236" s="8"/>
      <c r="Q236" s="8"/>
      <c r="U236" s="8"/>
      <c r="Y236" s="8"/>
      <c r="AC236" s="8"/>
      <c r="AG236" s="8"/>
      <c r="AK236" s="8"/>
      <c r="AO236" s="8"/>
      <c r="AS236" s="8"/>
      <c r="AW236" s="8"/>
      <c r="BA236" s="8"/>
      <c r="BE236" s="8"/>
      <c r="BI236" s="8"/>
      <c r="BM236" s="8"/>
      <c r="BQ236" s="8"/>
      <c r="BU236" s="8"/>
      <c r="BY236" s="8"/>
      <c r="CC236" s="8"/>
      <c r="CG236" s="8"/>
      <c r="CK236" s="8"/>
    </row>
    <row r="237" spans="5:89">
      <c r="E237" s="8"/>
      <c r="I237" s="8"/>
      <c r="M237" s="8"/>
      <c r="Q237" s="8"/>
      <c r="U237" s="8"/>
      <c r="Y237" s="8"/>
      <c r="AC237" s="8"/>
      <c r="AG237" s="8"/>
      <c r="AK237" s="8"/>
      <c r="AO237" s="8"/>
      <c r="AS237" s="8"/>
      <c r="AW237" s="8"/>
      <c r="BA237" s="8"/>
      <c r="BE237" s="8"/>
      <c r="BI237" s="8"/>
      <c r="BM237" s="8"/>
      <c r="BQ237" s="8"/>
      <c r="BU237" s="8"/>
      <c r="BY237" s="8"/>
      <c r="CC237" s="8"/>
      <c r="CG237" s="8"/>
      <c r="CK237" s="8"/>
    </row>
    <row r="238" spans="5:89">
      <c r="E238" s="8"/>
      <c r="I238" s="8"/>
      <c r="M238" s="8"/>
      <c r="Q238" s="8"/>
      <c r="U238" s="8"/>
      <c r="Y238" s="8"/>
      <c r="AC238" s="8"/>
      <c r="AG238" s="8"/>
      <c r="AK238" s="8"/>
      <c r="AO238" s="8"/>
      <c r="AS238" s="8"/>
      <c r="AW238" s="8"/>
      <c r="BA238" s="8"/>
      <c r="BE238" s="8"/>
      <c r="BI238" s="8"/>
      <c r="BM238" s="8"/>
      <c r="BQ238" s="8"/>
      <c r="BU238" s="8"/>
      <c r="BY238" s="8"/>
      <c r="CC238" s="8"/>
      <c r="CG238" s="8"/>
      <c r="CK238" s="8"/>
    </row>
    <row r="239" spans="5:89">
      <c r="E239" s="8"/>
      <c r="I239" s="8"/>
      <c r="M239" s="8"/>
      <c r="Q239" s="8"/>
      <c r="U239" s="8"/>
      <c r="Y239" s="8"/>
      <c r="AC239" s="8"/>
      <c r="AG239" s="8"/>
      <c r="AK239" s="8"/>
      <c r="AO239" s="8"/>
      <c r="AS239" s="8"/>
      <c r="AW239" s="8"/>
      <c r="BA239" s="8"/>
      <c r="BE239" s="8"/>
      <c r="BI239" s="8"/>
      <c r="BM239" s="8"/>
      <c r="BQ239" s="8"/>
      <c r="BU239" s="8"/>
      <c r="BY239" s="8"/>
      <c r="CC239" s="8"/>
      <c r="CG239" s="8"/>
      <c r="CK239" s="8"/>
    </row>
    <row r="240" spans="5:89">
      <c r="E240" s="8"/>
      <c r="I240" s="8"/>
      <c r="M240" s="8"/>
      <c r="Q240" s="8"/>
      <c r="U240" s="8"/>
      <c r="Y240" s="8"/>
      <c r="AC240" s="8"/>
      <c r="AG240" s="8"/>
      <c r="AK240" s="8"/>
      <c r="AO240" s="8"/>
      <c r="AS240" s="8"/>
      <c r="AW240" s="8"/>
      <c r="BA240" s="8"/>
      <c r="BE240" s="8"/>
      <c r="BI240" s="8"/>
      <c r="BM240" s="8"/>
      <c r="BQ240" s="8"/>
      <c r="BU240" s="8"/>
      <c r="BY240" s="8"/>
      <c r="CC240" s="8"/>
      <c r="CG240" s="8"/>
      <c r="CK240" s="8"/>
    </row>
    <row r="241" spans="5:89">
      <c r="E241" s="8"/>
      <c r="I241" s="8"/>
      <c r="M241" s="8"/>
      <c r="Q241" s="8"/>
      <c r="U241" s="8"/>
      <c r="Y241" s="8"/>
      <c r="AC241" s="8"/>
      <c r="AG241" s="8"/>
      <c r="AK241" s="8"/>
      <c r="AO241" s="8"/>
      <c r="AS241" s="8"/>
      <c r="AW241" s="8"/>
      <c r="BA241" s="8"/>
      <c r="BE241" s="8"/>
      <c r="BI241" s="8"/>
      <c r="BM241" s="8"/>
      <c r="BQ241" s="8"/>
      <c r="BU241" s="8"/>
      <c r="BY241" s="8"/>
      <c r="CC241" s="8"/>
      <c r="CG241" s="8"/>
      <c r="CK241" s="8"/>
    </row>
    <row r="242" spans="5:89">
      <c r="E242" s="8"/>
      <c r="I242" s="8"/>
      <c r="M242" s="8"/>
      <c r="Q242" s="8"/>
      <c r="U242" s="8"/>
      <c r="Y242" s="8"/>
      <c r="AC242" s="8"/>
      <c r="AG242" s="8"/>
      <c r="AK242" s="8"/>
      <c r="AO242" s="8"/>
      <c r="AS242" s="8"/>
      <c r="AW242" s="8"/>
      <c r="BA242" s="8"/>
      <c r="BE242" s="8"/>
      <c r="BI242" s="8"/>
      <c r="BM242" s="8"/>
      <c r="BQ242" s="8"/>
      <c r="BU242" s="8"/>
      <c r="BY242" s="8"/>
      <c r="CC242" s="8"/>
      <c r="CG242" s="8"/>
      <c r="CK242" s="8"/>
    </row>
    <row r="243" spans="5:89">
      <c r="E243" s="8"/>
      <c r="I243" s="8"/>
      <c r="M243" s="8"/>
      <c r="Q243" s="8"/>
      <c r="U243" s="8"/>
      <c r="Y243" s="8"/>
      <c r="AC243" s="8"/>
      <c r="AG243" s="8"/>
      <c r="AK243" s="8"/>
      <c r="AO243" s="8"/>
      <c r="AS243" s="8"/>
      <c r="AW243" s="8"/>
      <c r="BA243" s="8"/>
      <c r="BE243" s="8"/>
      <c r="BI243" s="8"/>
      <c r="BM243" s="8"/>
      <c r="BQ243" s="8"/>
      <c r="BU243" s="8"/>
      <c r="BY243" s="8"/>
      <c r="CC243" s="8"/>
      <c r="CG243" s="8"/>
      <c r="CK243" s="8"/>
    </row>
    <row r="244" spans="5:89">
      <c r="E244" s="8"/>
      <c r="I244" s="8"/>
      <c r="M244" s="8"/>
      <c r="Q244" s="8"/>
      <c r="U244" s="8"/>
      <c r="Y244" s="8"/>
      <c r="AC244" s="8"/>
      <c r="AG244" s="8"/>
      <c r="AK244" s="8"/>
      <c r="AO244" s="8"/>
      <c r="AS244" s="8"/>
      <c r="AW244" s="8"/>
      <c r="BA244" s="8"/>
      <c r="BE244" s="8"/>
      <c r="BI244" s="8"/>
      <c r="BM244" s="8"/>
      <c r="BQ244" s="8"/>
      <c r="BU244" s="8"/>
      <c r="BY244" s="8"/>
      <c r="CC244" s="8"/>
      <c r="CG244" s="8"/>
      <c r="CK244" s="8"/>
    </row>
    <row r="245" spans="5:89">
      <c r="E245" s="8"/>
      <c r="I245" s="8"/>
      <c r="M245" s="8"/>
      <c r="Q245" s="8"/>
      <c r="U245" s="8"/>
      <c r="Y245" s="8"/>
      <c r="AC245" s="8"/>
      <c r="AG245" s="8"/>
      <c r="AK245" s="8"/>
      <c r="AO245" s="8"/>
      <c r="AS245" s="8"/>
      <c r="AW245" s="8"/>
      <c r="BA245" s="8"/>
      <c r="BE245" s="8"/>
      <c r="BI245" s="8"/>
      <c r="BM245" s="8"/>
      <c r="BQ245" s="8"/>
      <c r="BU245" s="8"/>
      <c r="BY245" s="8"/>
      <c r="CC245" s="8"/>
      <c r="CG245" s="8"/>
      <c r="CK245" s="8"/>
    </row>
    <row r="246" spans="5:89">
      <c r="E246" s="8"/>
      <c r="I246" s="8"/>
      <c r="M246" s="8"/>
      <c r="Q246" s="8"/>
      <c r="U246" s="8"/>
      <c r="Y246" s="8"/>
      <c r="AC246" s="8"/>
      <c r="AG246" s="8"/>
      <c r="AK246" s="8"/>
      <c r="AO246" s="8"/>
      <c r="AS246" s="8"/>
      <c r="AW246" s="8"/>
      <c r="BA246" s="8"/>
      <c r="BE246" s="8"/>
      <c r="BI246" s="8"/>
      <c r="BM246" s="8"/>
      <c r="BQ246" s="8"/>
      <c r="BU246" s="8"/>
      <c r="BY246" s="8"/>
      <c r="CC246" s="8"/>
      <c r="CG246" s="8"/>
      <c r="CK246" s="8"/>
    </row>
    <row r="247" spans="5:89">
      <c r="E247" s="8"/>
      <c r="I247" s="8"/>
      <c r="M247" s="8"/>
      <c r="Q247" s="8"/>
      <c r="U247" s="8"/>
      <c r="Y247" s="8"/>
      <c r="AC247" s="8"/>
      <c r="AG247" s="8"/>
      <c r="AK247" s="8"/>
      <c r="AO247" s="8"/>
      <c r="AS247" s="8"/>
      <c r="AW247" s="8"/>
      <c r="BA247" s="8"/>
      <c r="BE247" s="8"/>
      <c r="BI247" s="8"/>
      <c r="BM247" s="8"/>
      <c r="BQ247" s="8"/>
      <c r="BU247" s="8"/>
      <c r="BY247" s="8"/>
      <c r="CC247" s="8"/>
      <c r="CG247" s="8"/>
      <c r="CK247" s="8"/>
    </row>
    <row r="248" spans="5:89">
      <c r="E248" s="8"/>
      <c r="I248" s="8"/>
      <c r="M248" s="8"/>
      <c r="Q248" s="8"/>
      <c r="U248" s="8"/>
      <c r="Y248" s="8"/>
      <c r="AC248" s="8"/>
      <c r="AG248" s="8"/>
      <c r="AK248" s="8"/>
      <c r="AO248" s="8"/>
      <c r="AS248" s="8"/>
      <c r="AW248" s="8"/>
      <c r="BA248" s="8"/>
      <c r="BE248" s="8"/>
      <c r="BI248" s="8"/>
      <c r="BM248" s="8"/>
      <c r="BQ248" s="8"/>
      <c r="BU248" s="8"/>
      <c r="BY248" s="8"/>
      <c r="CC248" s="8"/>
      <c r="CG248" s="8"/>
      <c r="CK248" s="8"/>
    </row>
    <row r="249" spans="5:89">
      <c r="E249" s="8"/>
      <c r="I249" s="8"/>
      <c r="M249" s="8"/>
      <c r="Q249" s="8"/>
      <c r="U249" s="8"/>
      <c r="Y249" s="8"/>
      <c r="AC249" s="8"/>
      <c r="AG249" s="8"/>
      <c r="AK249" s="8"/>
      <c r="AO249" s="8"/>
      <c r="AS249" s="8"/>
      <c r="AW249" s="8"/>
      <c r="BA249" s="8"/>
      <c r="BE249" s="8"/>
      <c r="BI249" s="8"/>
      <c r="BM249" s="8"/>
      <c r="BQ249" s="8"/>
      <c r="BU249" s="8"/>
      <c r="BY249" s="8"/>
      <c r="CC249" s="8"/>
      <c r="CG249" s="8"/>
      <c r="CK249" s="8"/>
    </row>
    <row r="250" spans="5:89">
      <c r="E250" s="8"/>
      <c r="I250" s="8"/>
      <c r="M250" s="8"/>
      <c r="Q250" s="8"/>
      <c r="U250" s="8"/>
      <c r="Y250" s="8"/>
      <c r="AC250" s="8"/>
      <c r="AG250" s="8"/>
      <c r="AK250" s="8"/>
      <c r="AO250" s="8"/>
      <c r="AS250" s="8"/>
      <c r="AW250" s="8"/>
      <c r="BA250" s="8"/>
      <c r="BE250" s="8"/>
      <c r="BI250" s="8"/>
      <c r="BM250" s="8"/>
      <c r="BQ250" s="8"/>
      <c r="BU250" s="8"/>
      <c r="BY250" s="8"/>
      <c r="CC250" s="8"/>
      <c r="CG250" s="8"/>
      <c r="CK250" s="8"/>
    </row>
    <row r="251" spans="5:89">
      <c r="E251" s="8"/>
      <c r="I251" s="8"/>
      <c r="M251" s="8"/>
      <c r="Q251" s="8"/>
      <c r="U251" s="8"/>
      <c r="Y251" s="8"/>
      <c r="AC251" s="8"/>
      <c r="AG251" s="8"/>
      <c r="AK251" s="8"/>
      <c r="AO251" s="8"/>
      <c r="AS251" s="8"/>
      <c r="AW251" s="8"/>
      <c r="BA251" s="8"/>
      <c r="BE251" s="8"/>
      <c r="BI251" s="8"/>
      <c r="BM251" s="8"/>
      <c r="BQ251" s="8"/>
      <c r="BU251" s="8"/>
      <c r="BY251" s="8"/>
      <c r="CC251" s="8"/>
      <c r="CG251" s="8"/>
      <c r="CK251" s="8"/>
    </row>
    <row r="252" spans="5:89">
      <c r="E252" s="8"/>
      <c r="I252" s="8"/>
      <c r="M252" s="8"/>
      <c r="Q252" s="8"/>
      <c r="U252" s="8"/>
      <c r="Y252" s="8"/>
      <c r="AC252" s="8"/>
      <c r="AG252" s="8"/>
      <c r="AK252" s="8"/>
      <c r="AO252" s="8"/>
      <c r="AS252" s="8"/>
      <c r="AW252" s="8"/>
      <c r="BA252" s="8"/>
      <c r="BE252" s="8"/>
      <c r="BI252" s="8"/>
      <c r="BM252" s="8"/>
      <c r="BQ252" s="8"/>
      <c r="BU252" s="8"/>
      <c r="BY252" s="8"/>
      <c r="CC252" s="8"/>
      <c r="CG252" s="8"/>
      <c r="CK252" s="8"/>
    </row>
    <row r="253" spans="5:89">
      <c r="E253" s="8"/>
      <c r="I253" s="8"/>
      <c r="M253" s="8"/>
      <c r="Q253" s="8"/>
      <c r="U253" s="8"/>
      <c r="Y253" s="8"/>
      <c r="AC253" s="8"/>
      <c r="AG253" s="8"/>
      <c r="AK253" s="8"/>
      <c r="AO253" s="8"/>
      <c r="AS253" s="8"/>
      <c r="AW253" s="8"/>
      <c r="BA253" s="8"/>
      <c r="BE253" s="8"/>
      <c r="BI253" s="8"/>
      <c r="BM253" s="8"/>
      <c r="BQ253" s="8"/>
      <c r="BU253" s="8"/>
      <c r="BY253" s="8"/>
      <c r="CC253" s="8"/>
      <c r="CG253" s="8"/>
      <c r="CK253" s="8"/>
    </row>
    <row r="254" spans="5:89">
      <c r="E254" s="8"/>
      <c r="I254" s="8"/>
      <c r="M254" s="8"/>
      <c r="Q254" s="8"/>
      <c r="U254" s="8"/>
      <c r="Y254" s="8"/>
      <c r="AC254" s="8"/>
      <c r="AG254" s="8"/>
      <c r="AK254" s="8"/>
      <c r="AO254" s="8"/>
      <c r="AS254" s="8"/>
      <c r="AW254" s="8"/>
      <c r="BA254" s="8"/>
      <c r="BE254" s="8"/>
      <c r="BI254" s="8"/>
      <c r="BM254" s="8"/>
      <c r="BQ254" s="8"/>
      <c r="BU254" s="8"/>
      <c r="BY254" s="8"/>
      <c r="CC254" s="8"/>
      <c r="CG254" s="8"/>
      <c r="CK254" s="8"/>
    </row>
    <row r="255" spans="5:89">
      <c r="E255" s="8"/>
      <c r="I255" s="8"/>
      <c r="M255" s="8"/>
      <c r="Q255" s="8"/>
      <c r="U255" s="8"/>
      <c r="Y255" s="8"/>
      <c r="AC255" s="8"/>
      <c r="AG255" s="8"/>
      <c r="AK255" s="8"/>
      <c r="AO255" s="8"/>
      <c r="AS255" s="8"/>
      <c r="AW255" s="8"/>
      <c r="BA255" s="8"/>
      <c r="BE255" s="8"/>
      <c r="BI255" s="8"/>
      <c r="BM255" s="8"/>
      <c r="BQ255" s="8"/>
      <c r="BU255" s="8"/>
      <c r="BY255" s="8"/>
      <c r="CC255" s="8"/>
      <c r="CG255" s="8"/>
      <c r="CK255" s="8"/>
    </row>
    <row r="256" spans="5:89">
      <c r="E256" s="8"/>
      <c r="I256" s="8"/>
      <c r="M256" s="8"/>
      <c r="Q256" s="8"/>
      <c r="U256" s="8"/>
      <c r="Y256" s="8"/>
      <c r="AC256" s="8"/>
      <c r="AG256" s="8"/>
      <c r="AK256" s="8"/>
      <c r="AO256" s="8"/>
      <c r="AS256" s="8"/>
      <c r="AW256" s="8"/>
      <c r="BA256" s="8"/>
      <c r="BE256" s="8"/>
      <c r="BI256" s="8"/>
      <c r="BM256" s="8"/>
      <c r="BQ256" s="8"/>
      <c r="BU256" s="8"/>
      <c r="BY256" s="8"/>
      <c r="CC256" s="8"/>
      <c r="CG256" s="8"/>
      <c r="CK256" s="8"/>
    </row>
    <row r="257" spans="5:89">
      <c r="E257" s="8"/>
      <c r="I257" s="8"/>
      <c r="M257" s="8"/>
      <c r="Q257" s="8"/>
      <c r="U257" s="8"/>
      <c r="Y257" s="8"/>
      <c r="AC257" s="8"/>
      <c r="AG257" s="8"/>
      <c r="AK257" s="8"/>
      <c r="AO257" s="8"/>
      <c r="AS257" s="8"/>
      <c r="AW257" s="8"/>
      <c r="BA257" s="8"/>
      <c r="BE257" s="8"/>
      <c r="BI257" s="8"/>
      <c r="BM257" s="8"/>
      <c r="BQ257" s="8"/>
      <c r="BU257" s="8"/>
      <c r="BY257" s="8"/>
      <c r="CC257" s="8"/>
      <c r="CG257" s="8"/>
      <c r="CK257" s="8"/>
    </row>
    <row r="258" spans="5:89">
      <c r="E258" s="8"/>
      <c r="I258" s="8"/>
      <c r="M258" s="8"/>
      <c r="Q258" s="8"/>
      <c r="U258" s="8"/>
      <c r="Y258" s="8"/>
      <c r="AC258" s="8"/>
      <c r="AG258" s="8"/>
      <c r="AK258" s="8"/>
      <c r="AO258" s="8"/>
      <c r="AS258" s="8"/>
      <c r="AW258" s="8"/>
      <c r="BA258" s="8"/>
      <c r="BE258" s="8"/>
      <c r="BI258" s="8"/>
      <c r="BM258" s="8"/>
      <c r="BQ258" s="8"/>
      <c r="BU258" s="8"/>
      <c r="BY258" s="8"/>
      <c r="CC258" s="8"/>
      <c r="CG258" s="8"/>
      <c r="CK258" s="8"/>
    </row>
    <row r="259" spans="5:89">
      <c r="E259" s="8"/>
      <c r="I259" s="8"/>
      <c r="M259" s="8"/>
      <c r="Q259" s="8"/>
      <c r="U259" s="8"/>
      <c r="Y259" s="8"/>
      <c r="AC259" s="8"/>
      <c r="AG259" s="8"/>
      <c r="AK259" s="8"/>
      <c r="AO259" s="8"/>
      <c r="AS259" s="8"/>
      <c r="AW259" s="8"/>
      <c r="BA259" s="8"/>
      <c r="BE259" s="8"/>
      <c r="BI259" s="8"/>
      <c r="BM259" s="8"/>
      <c r="BQ259" s="8"/>
      <c r="BU259" s="8"/>
      <c r="BY259" s="8"/>
      <c r="CC259" s="8"/>
      <c r="CG259" s="8"/>
      <c r="CK259" s="8"/>
    </row>
    <row r="260" spans="5:89">
      <c r="E260" s="8"/>
      <c r="I260" s="8"/>
      <c r="M260" s="8"/>
      <c r="Q260" s="8"/>
      <c r="U260" s="8"/>
      <c r="Y260" s="8"/>
      <c r="AC260" s="8"/>
      <c r="AG260" s="8"/>
      <c r="AK260" s="8"/>
      <c r="AO260" s="8"/>
      <c r="AS260" s="8"/>
      <c r="AW260" s="8"/>
      <c r="BA260" s="8"/>
      <c r="BE260" s="8"/>
      <c r="BI260" s="8"/>
      <c r="BM260" s="8"/>
      <c r="BQ260" s="8"/>
      <c r="BU260" s="8"/>
      <c r="BY260" s="8"/>
      <c r="CC260" s="8"/>
      <c r="CG260" s="8"/>
      <c r="CK260" s="8"/>
    </row>
    <row r="261" spans="5:89">
      <c r="E261" s="8"/>
      <c r="I261" s="8"/>
      <c r="M261" s="8"/>
      <c r="Q261" s="8"/>
      <c r="U261" s="8"/>
      <c r="Y261" s="8"/>
      <c r="AC261" s="8"/>
      <c r="AG261" s="8"/>
      <c r="AK261" s="8"/>
      <c r="AO261" s="8"/>
      <c r="AS261" s="8"/>
      <c r="AW261" s="8"/>
      <c r="BA261" s="8"/>
      <c r="BE261" s="8"/>
      <c r="BI261" s="8"/>
      <c r="BM261" s="8"/>
      <c r="BQ261" s="8"/>
      <c r="BU261" s="8"/>
      <c r="BY261" s="8"/>
      <c r="CC261" s="8"/>
      <c r="CG261" s="8"/>
      <c r="CK261" s="8"/>
    </row>
    <row r="262" spans="5:89">
      <c r="E262" s="8"/>
      <c r="I262" s="8"/>
      <c r="M262" s="8"/>
      <c r="Q262" s="8"/>
      <c r="U262" s="8"/>
      <c r="Y262" s="8"/>
      <c r="AC262" s="8"/>
      <c r="AG262" s="8"/>
      <c r="AK262" s="8"/>
      <c r="AO262" s="8"/>
      <c r="AS262" s="8"/>
      <c r="AW262" s="8"/>
      <c r="BA262" s="8"/>
      <c r="BE262" s="8"/>
      <c r="BI262" s="8"/>
      <c r="BM262" s="8"/>
      <c r="BQ262" s="8"/>
      <c r="BU262" s="8"/>
      <c r="BY262" s="8"/>
      <c r="CC262" s="8"/>
      <c r="CG262" s="8"/>
      <c r="CK262" s="8"/>
    </row>
    <row r="263" spans="5:89">
      <c r="E263" s="8"/>
      <c r="I263" s="8"/>
      <c r="M263" s="8"/>
      <c r="Q263" s="8"/>
      <c r="U263" s="8"/>
      <c r="Y263" s="8"/>
      <c r="AC263" s="8"/>
      <c r="AG263" s="8"/>
      <c r="AK263" s="8"/>
      <c r="AO263" s="8"/>
      <c r="AS263" s="8"/>
      <c r="AW263" s="8"/>
      <c r="BA263" s="8"/>
      <c r="BE263" s="8"/>
      <c r="BI263" s="8"/>
      <c r="BM263" s="8"/>
      <c r="BQ263" s="8"/>
      <c r="BU263" s="8"/>
      <c r="BY263" s="8"/>
      <c r="CC263" s="8"/>
      <c r="CG263" s="8"/>
      <c r="CK263" s="8"/>
    </row>
    <row r="264" spans="5:89">
      <c r="E264" s="8"/>
      <c r="I264" s="8"/>
      <c r="M264" s="8"/>
      <c r="Q264" s="8"/>
      <c r="U264" s="8"/>
      <c r="Y264" s="8"/>
      <c r="AC264" s="8"/>
      <c r="AG264" s="8"/>
      <c r="AK264" s="8"/>
      <c r="AO264" s="8"/>
      <c r="AS264" s="8"/>
      <c r="AW264" s="8"/>
      <c r="BA264" s="8"/>
      <c r="BE264" s="8"/>
      <c r="BI264" s="8"/>
      <c r="BM264" s="8"/>
      <c r="BQ264" s="8"/>
      <c r="BU264" s="8"/>
      <c r="BY264" s="8"/>
      <c r="CC264" s="8"/>
      <c r="CG264" s="8"/>
      <c r="CK264" s="8"/>
    </row>
    <row r="265" spans="5:89">
      <c r="E265" s="8"/>
      <c r="I265" s="8"/>
      <c r="M265" s="8"/>
      <c r="Q265" s="8"/>
      <c r="U265" s="8"/>
      <c r="Y265" s="8"/>
      <c r="AC265" s="8"/>
      <c r="AG265" s="8"/>
      <c r="AK265" s="8"/>
      <c r="AO265" s="8"/>
      <c r="AS265" s="8"/>
      <c r="AW265" s="8"/>
      <c r="BA265" s="8"/>
      <c r="BE265" s="8"/>
      <c r="BI265" s="8"/>
      <c r="BM265" s="8"/>
      <c r="BQ265" s="8"/>
      <c r="BU265" s="8"/>
      <c r="BY265" s="8"/>
      <c r="CC265" s="8"/>
      <c r="CG265" s="8"/>
      <c r="CK265" s="8"/>
    </row>
    <row r="266" spans="5:89">
      <c r="E266" s="8"/>
      <c r="I266" s="8"/>
      <c r="M266" s="8"/>
      <c r="Q266" s="8"/>
      <c r="U266" s="8"/>
      <c r="Y266" s="8"/>
      <c r="AC266" s="8"/>
      <c r="AG266" s="8"/>
      <c r="AK266" s="8"/>
      <c r="AO266" s="8"/>
      <c r="AS266" s="8"/>
      <c r="AW266" s="8"/>
      <c r="BA266" s="8"/>
      <c r="BE266" s="8"/>
      <c r="BI266" s="8"/>
      <c r="BM266" s="8"/>
      <c r="BQ266" s="8"/>
      <c r="BU266" s="8"/>
      <c r="BY266" s="8"/>
      <c r="CC266" s="8"/>
      <c r="CG266" s="8"/>
      <c r="CK266" s="8"/>
    </row>
    <row r="267" spans="5:89">
      <c r="E267" s="8"/>
      <c r="I267" s="8"/>
      <c r="M267" s="8"/>
      <c r="Q267" s="8"/>
      <c r="U267" s="8"/>
      <c r="Y267" s="8"/>
      <c r="AC267" s="8"/>
      <c r="AG267" s="8"/>
      <c r="AK267" s="8"/>
      <c r="AO267" s="8"/>
      <c r="AS267" s="8"/>
      <c r="AW267" s="8"/>
      <c r="BA267" s="8"/>
      <c r="BE267" s="8"/>
      <c r="BI267" s="8"/>
      <c r="BM267" s="8"/>
      <c r="BQ267" s="8"/>
      <c r="BU267" s="8"/>
      <c r="BY267" s="8"/>
      <c r="CC267" s="8"/>
      <c r="CG267" s="8"/>
      <c r="CK267" s="8"/>
    </row>
    <row r="268" spans="5:89">
      <c r="E268" s="8"/>
      <c r="I268" s="8"/>
      <c r="M268" s="8"/>
      <c r="Q268" s="8"/>
      <c r="U268" s="8"/>
      <c r="Y268" s="8"/>
      <c r="AC268" s="8"/>
      <c r="AG268" s="8"/>
      <c r="AK268" s="8"/>
      <c r="AO268" s="8"/>
      <c r="AS268" s="8"/>
      <c r="AW268" s="8"/>
      <c r="BA268" s="8"/>
      <c r="BE268" s="8"/>
      <c r="BI268" s="8"/>
      <c r="BM268" s="8"/>
      <c r="BQ268" s="8"/>
      <c r="BU268" s="8"/>
      <c r="BY268" s="8"/>
      <c r="CC268" s="8"/>
      <c r="CG268" s="8"/>
      <c r="CK268" s="8"/>
    </row>
    <row r="269" spans="5:89">
      <c r="E269" s="8"/>
      <c r="I269" s="8"/>
      <c r="M269" s="8"/>
      <c r="Q269" s="8"/>
      <c r="U269" s="8"/>
      <c r="Y269" s="8"/>
      <c r="AC269" s="8"/>
      <c r="AG269" s="8"/>
      <c r="AK269" s="8"/>
      <c r="AO269" s="8"/>
      <c r="AS269" s="8"/>
      <c r="AW269" s="8"/>
      <c r="BA269" s="8"/>
      <c r="BE269" s="8"/>
      <c r="BI269" s="8"/>
      <c r="BM269" s="8"/>
      <c r="BQ269" s="8"/>
      <c r="BU269" s="8"/>
      <c r="BY269" s="8"/>
      <c r="CC269" s="8"/>
      <c r="CG269" s="8"/>
      <c r="CK269" s="8"/>
    </row>
    <row r="270" spans="5:89">
      <c r="E270" s="8"/>
      <c r="I270" s="8"/>
      <c r="M270" s="8"/>
      <c r="Q270" s="8"/>
      <c r="U270" s="8"/>
      <c r="Y270" s="8"/>
      <c r="AC270" s="8"/>
      <c r="AG270" s="8"/>
      <c r="AK270" s="8"/>
      <c r="AO270" s="8"/>
      <c r="AS270" s="8"/>
      <c r="AW270" s="8"/>
      <c r="BA270" s="8"/>
      <c r="BE270" s="8"/>
      <c r="BI270" s="8"/>
      <c r="BM270" s="8"/>
      <c r="BQ270" s="8"/>
      <c r="BU270" s="8"/>
      <c r="BY270" s="8"/>
      <c r="CC270" s="8"/>
      <c r="CG270" s="8"/>
      <c r="CK270" s="8"/>
    </row>
    <row r="271" spans="5:89">
      <c r="E271" s="8"/>
      <c r="I271" s="8"/>
      <c r="M271" s="8"/>
      <c r="Q271" s="8"/>
      <c r="U271" s="8"/>
      <c r="Y271" s="8"/>
      <c r="AC271" s="8"/>
      <c r="AG271" s="8"/>
      <c r="AK271" s="8"/>
      <c r="AO271" s="8"/>
      <c r="AS271" s="8"/>
      <c r="AW271" s="8"/>
      <c r="BA271" s="8"/>
      <c r="BE271" s="8"/>
      <c r="BI271" s="8"/>
      <c r="BM271" s="8"/>
      <c r="BQ271" s="8"/>
      <c r="BU271" s="8"/>
      <c r="BY271" s="8"/>
      <c r="CC271" s="8"/>
      <c r="CG271" s="8"/>
      <c r="CK271" s="8"/>
    </row>
    <row r="272" spans="5:89">
      <c r="E272" s="8"/>
      <c r="I272" s="8"/>
      <c r="M272" s="8"/>
      <c r="Q272" s="8"/>
      <c r="U272" s="8"/>
      <c r="Y272" s="8"/>
      <c r="AC272" s="8"/>
      <c r="AG272" s="8"/>
      <c r="AK272" s="8"/>
      <c r="AO272" s="8"/>
      <c r="AS272" s="8"/>
      <c r="AW272" s="8"/>
      <c r="BA272" s="8"/>
      <c r="BE272" s="8"/>
      <c r="BI272" s="8"/>
      <c r="BM272" s="8"/>
      <c r="BQ272" s="8"/>
      <c r="BU272" s="8"/>
      <c r="BY272" s="8"/>
      <c r="CC272" s="8"/>
      <c r="CG272" s="8"/>
      <c r="CK272" s="8"/>
    </row>
    <row r="273" spans="5:89">
      <c r="E273" s="8"/>
      <c r="I273" s="8"/>
      <c r="M273" s="8"/>
      <c r="Q273" s="8"/>
      <c r="U273" s="8"/>
      <c r="Y273" s="8"/>
      <c r="AC273" s="8"/>
      <c r="AG273" s="8"/>
      <c r="AK273" s="8"/>
      <c r="AO273" s="8"/>
      <c r="AS273" s="8"/>
      <c r="AW273" s="8"/>
      <c r="BA273" s="8"/>
      <c r="BE273" s="8"/>
      <c r="BI273" s="8"/>
      <c r="BM273" s="8"/>
      <c r="BQ273" s="8"/>
      <c r="BU273" s="8"/>
      <c r="BY273" s="8"/>
      <c r="CC273" s="8"/>
      <c r="CG273" s="8"/>
      <c r="CK273" s="8"/>
    </row>
    <row r="274" spans="5:89">
      <c r="E274" s="8"/>
      <c r="I274" s="8"/>
      <c r="M274" s="8"/>
      <c r="Q274" s="8"/>
      <c r="U274" s="8"/>
      <c r="Y274" s="8"/>
      <c r="AC274" s="8"/>
      <c r="AG274" s="8"/>
      <c r="AK274" s="8"/>
      <c r="AO274" s="8"/>
      <c r="AS274" s="8"/>
      <c r="AW274" s="8"/>
      <c r="BA274" s="8"/>
      <c r="BE274" s="8"/>
      <c r="BI274" s="8"/>
      <c r="BM274" s="8"/>
      <c r="BQ274" s="8"/>
      <c r="BU274" s="8"/>
      <c r="BY274" s="8"/>
      <c r="CC274" s="8"/>
      <c r="CG274" s="8"/>
      <c r="CK274" s="8"/>
    </row>
    <row r="275" spans="5:89">
      <c r="E275" s="8"/>
      <c r="I275" s="8"/>
      <c r="M275" s="8"/>
      <c r="Q275" s="8"/>
      <c r="U275" s="8"/>
      <c r="Y275" s="8"/>
      <c r="AC275" s="8"/>
      <c r="AG275" s="8"/>
      <c r="AK275" s="8"/>
      <c r="AO275" s="8"/>
      <c r="AS275" s="8"/>
      <c r="AW275" s="8"/>
      <c r="BA275" s="8"/>
      <c r="BE275" s="8"/>
      <c r="BI275" s="8"/>
      <c r="BM275" s="8"/>
      <c r="BQ275" s="8"/>
      <c r="BU275" s="8"/>
      <c r="BY275" s="8"/>
      <c r="CC275" s="8"/>
      <c r="CG275" s="8"/>
      <c r="CK275" s="8"/>
    </row>
    <row r="276" spans="5:89">
      <c r="E276" s="8"/>
      <c r="I276" s="8"/>
      <c r="M276" s="8"/>
      <c r="Q276" s="8"/>
      <c r="U276" s="8"/>
      <c r="Y276" s="8"/>
      <c r="AC276" s="8"/>
      <c r="AG276" s="8"/>
      <c r="AK276" s="8"/>
      <c r="AO276" s="8"/>
      <c r="AS276" s="8"/>
      <c r="AW276" s="8"/>
      <c r="BA276" s="8"/>
      <c r="BE276" s="8"/>
      <c r="BI276" s="8"/>
      <c r="BM276" s="8"/>
      <c r="BQ276" s="8"/>
      <c r="BU276" s="8"/>
      <c r="BY276" s="8"/>
      <c r="CC276" s="8"/>
      <c r="CG276" s="8"/>
      <c r="CK276" s="8"/>
    </row>
    <row r="277" spans="5:89">
      <c r="E277" s="8"/>
      <c r="I277" s="8"/>
      <c r="M277" s="8"/>
      <c r="Q277" s="8"/>
      <c r="U277" s="8"/>
      <c r="Y277" s="8"/>
      <c r="AC277" s="8"/>
      <c r="AG277" s="8"/>
      <c r="AK277" s="8"/>
      <c r="AO277" s="8"/>
      <c r="AS277" s="8"/>
      <c r="AW277" s="8"/>
      <c r="BA277" s="8"/>
      <c r="BE277" s="8"/>
      <c r="BI277" s="8"/>
      <c r="BM277" s="8"/>
      <c r="BQ277" s="8"/>
      <c r="BU277" s="8"/>
      <c r="BY277" s="8"/>
      <c r="CC277" s="8"/>
      <c r="CG277" s="8"/>
      <c r="CK277" s="8"/>
    </row>
    <row r="278" spans="5:89">
      <c r="E278" s="8"/>
      <c r="I278" s="8"/>
      <c r="M278" s="8"/>
      <c r="Q278" s="8"/>
      <c r="U278" s="8"/>
      <c r="Y278" s="8"/>
      <c r="AC278" s="8"/>
      <c r="AG278" s="8"/>
      <c r="AK278" s="8"/>
      <c r="AO278" s="8"/>
      <c r="AS278" s="8"/>
      <c r="AW278" s="8"/>
      <c r="BA278" s="8"/>
      <c r="BE278" s="8"/>
      <c r="BI278" s="8"/>
      <c r="BM278" s="8"/>
      <c r="BQ278" s="8"/>
      <c r="BU278" s="8"/>
      <c r="BY278" s="8"/>
      <c r="CC278" s="8"/>
      <c r="CG278" s="8"/>
      <c r="CK278" s="8"/>
    </row>
    <row r="279" spans="5:89">
      <c r="E279" s="8"/>
      <c r="I279" s="8"/>
      <c r="M279" s="8"/>
      <c r="Q279" s="8"/>
      <c r="U279" s="8"/>
      <c r="Y279" s="8"/>
      <c r="AC279" s="8"/>
      <c r="AG279" s="8"/>
      <c r="AK279" s="8"/>
      <c r="AO279" s="8"/>
      <c r="AS279" s="8"/>
      <c r="AW279" s="8"/>
      <c r="BA279" s="8"/>
      <c r="BE279" s="8"/>
      <c r="BI279" s="8"/>
      <c r="BM279" s="8"/>
      <c r="BQ279" s="8"/>
      <c r="BU279" s="8"/>
      <c r="BY279" s="8"/>
      <c r="CC279" s="8"/>
      <c r="CG279" s="8"/>
      <c r="CK279" s="8"/>
    </row>
    <row r="280" spans="5:89">
      <c r="E280" s="8"/>
      <c r="I280" s="8"/>
      <c r="M280" s="8"/>
      <c r="Q280" s="8"/>
      <c r="U280" s="8"/>
      <c r="Y280" s="8"/>
      <c r="AC280" s="8"/>
      <c r="AG280" s="8"/>
      <c r="AK280" s="8"/>
      <c r="AO280" s="8"/>
      <c r="AS280" s="8"/>
      <c r="AW280" s="8"/>
      <c r="BA280" s="8"/>
      <c r="BE280" s="8"/>
      <c r="BI280" s="8"/>
      <c r="BM280" s="8"/>
      <c r="BQ280" s="8"/>
      <c r="BU280" s="8"/>
      <c r="BY280" s="8"/>
      <c r="CC280" s="8"/>
      <c r="CG280" s="8"/>
      <c r="CK280" s="8"/>
    </row>
    <row r="281" spans="5:89">
      <c r="E281" s="8"/>
      <c r="I281" s="8"/>
      <c r="M281" s="8"/>
      <c r="Q281" s="8"/>
      <c r="U281" s="8"/>
      <c r="Y281" s="8"/>
      <c r="AC281" s="8"/>
      <c r="AG281" s="8"/>
      <c r="AK281" s="8"/>
      <c r="AO281" s="8"/>
      <c r="AS281" s="8"/>
      <c r="AW281" s="8"/>
      <c r="BA281" s="8"/>
      <c r="BE281" s="8"/>
      <c r="BI281" s="8"/>
      <c r="BM281" s="8"/>
      <c r="BQ281" s="8"/>
      <c r="BU281" s="8"/>
      <c r="BY281" s="8"/>
      <c r="CC281" s="8"/>
      <c r="CG281" s="8"/>
      <c r="CK281" s="8"/>
    </row>
    <row r="282" spans="5:89">
      <c r="E282" s="8"/>
      <c r="I282" s="8"/>
      <c r="M282" s="8"/>
      <c r="Q282" s="8"/>
      <c r="U282" s="8"/>
      <c r="Y282" s="8"/>
      <c r="AC282" s="8"/>
      <c r="AG282" s="8"/>
      <c r="AK282" s="8"/>
      <c r="AO282" s="8"/>
      <c r="AS282" s="8"/>
      <c r="AW282" s="8"/>
      <c r="BA282" s="8"/>
      <c r="BE282" s="8"/>
      <c r="BI282" s="8"/>
      <c r="BM282" s="8"/>
      <c r="BQ282" s="8"/>
      <c r="BU282" s="8"/>
      <c r="BY282" s="8"/>
      <c r="CC282" s="8"/>
      <c r="CG282" s="8"/>
      <c r="CK282" s="8"/>
    </row>
    <row r="283" spans="5:89">
      <c r="E283" s="8"/>
      <c r="I283" s="8"/>
      <c r="M283" s="8"/>
      <c r="Q283" s="8"/>
      <c r="U283" s="8"/>
      <c r="Y283" s="8"/>
      <c r="AC283" s="8"/>
      <c r="AG283" s="8"/>
      <c r="AK283" s="8"/>
      <c r="AO283" s="8"/>
      <c r="AS283" s="8"/>
      <c r="AW283" s="8"/>
      <c r="BA283" s="8"/>
      <c r="BE283" s="8"/>
      <c r="BI283" s="8"/>
      <c r="BM283" s="8"/>
      <c r="BQ283" s="8"/>
      <c r="BU283" s="8"/>
      <c r="BY283" s="8"/>
      <c r="CC283" s="8"/>
      <c r="CG283" s="8"/>
      <c r="CK283" s="8"/>
    </row>
    <row r="284" spans="5:89">
      <c r="E284" s="8"/>
      <c r="I284" s="8"/>
      <c r="M284" s="8"/>
      <c r="Q284" s="8"/>
      <c r="U284" s="8"/>
      <c r="Y284" s="8"/>
      <c r="AC284" s="8"/>
      <c r="AG284" s="8"/>
      <c r="AK284" s="8"/>
      <c r="AO284" s="8"/>
      <c r="AS284" s="8"/>
      <c r="AW284" s="8"/>
      <c r="BA284" s="8"/>
      <c r="BE284" s="8"/>
      <c r="BI284" s="8"/>
      <c r="BM284" s="8"/>
      <c r="BQ284" s="8"/>
      <c r="BU284" s="8"/>
      <c r="BY284" s="8"/>
      <c r="CC284" s="8"/>
      <c r="CG284" s="8"/>
      <c r="CK284" s="8"/>
    </row>
    <row r="285" spans="5:89">
      <c r="E285" s="8"/>
      <c r="I285" s="8"/>
      <c r="M285" s="8"/>
      <c r="Q285" s="8"/>
      <c r="U285" s="8"/>
      <c r="Y285" s="8"/>
      <c r="AC285" s="8"/>
      <c r="AG285" s="8"/>
      <c r="AK285" s="8"/>
      <c r="AO285" s="8"/>
      <c r="AS285" s="8"/>
      <c r="AW285" s="8"/>
      <c r="BA285" s="8"/>
      <c r="BE285" s="8"/>
      <c r="BI285" s="8"/>
      <c r="BM285" s="8"/>
      <c r="BQ285" s="8"/>
      <c r="BU285" s="8"/>
      <c r="BY285" s="8"/>
      <c r="CC285" s="8"/>
      <c r="CG285" s="8"/>
      <c r="CK285" s="8"/>
    </row>
    <row r="286" spans="5:89">
      <c r="E286" s="8"/>
      <c r="I286" s="8"/>
      <c r="M286" s="8"/>
      <c r="Q286" s="8"/>
      <c r="U286" s="8"/>
      <c r="Y286" s="8"/>
      <c r="AC286" s="8"/>
      <c r="AG286" s="8"/>
      <c r="AK286" s="8"/>
      <c r="AO286" s="8"/>
      <c r="AS286" s="8"/>
      <c r="AW286" s="8"/>
      <c r="BA286" s="8"/>
      <c r="BE286" s="8"/>
      <c r="BI286" s="8"/>
      <c r="BM286" s="8"/>
      <c r="BQ286" s="8"/>
      <c r="BU286" s="8"/>
      <c r="BY286" s="8"/>
      <c r="CC286" s="8"/>
      <c r="CG286" s="8"/>
      <c r="CK286" s="8"/>
    </row>
    <row r="287" spans="5:89">
      <c r="E287" s="8"/>
      <c r="I287" s="8"/>
      <c r="M287" s="8"/>
      <c r="Q287" s="8"/>
      <c r="U287" s="8"/>
      <c r="Y287" s="8"/>
      <c r="AC287" s="8"/>
      <c r="AG287" s="8"/>
      <c r="AK287" s="8"/>
      <c r="AO287" s="8"/>
      <c r="AS287" s="8"/>
      <c r="AW287" s="8"/>
      <c r="BA287" s="8"/>
      <c r="BE287" s="8"/>
      <c r="BI287" s="8"/>
      <c r="BM287" s="8"/>
      <c r="BQ287" s="8"/>
      <c r="BU287" s="8"/>
      <c r="BY287" s="8"/>
      <c r="CC287" s="8"/>
      <c r="CG287" s="8"/>
      <c r="CK287" s="8"/>
    </row>
    <row r="288" spans="5:89">
      <c r="E288" s="8"/>
      <c r="I288" s="8"/>
      <c r="M288" s="8"/>
      <c r="Q288" s="8"/>
      <c r="U288" s="8"/>
      <c r="Y288" s="8"/>
      <c r="AC288" s="8"/>
      <c r="AG288" s="8"/>
      <c r="AK288" s="8"/>
      <c r="AO288" s="8"/>
      <c r="AS288" s="8"/>
      <c r="AW288" s="8"/>
      <c r="BA288" s="8"/>
      <c r="BE288" s="8"/>
      <c r="BI288" s="8"/>
      <c r="BM288" s="8"/>
      <c r="BQ288" s="8"/>
      <c r="BU288" s="8"/>
      <c r="BY288" s="8"/>
      <c r="CC288" s="8"/>
      <c r="CG288" s="8"/>
      <c r="CK288" s="8"/>
    </row>
    <row r="289" spans="5:89">
      <c r="E289" s="8"/>
      <c r="I289" s="8"/>
      <c r="M289" s="8"/>
      <c r="Q289" s="8"/>
      <c r="U289" s="8"/>
      <c r="Y289" s="8"/>
      <c r="AC289" s="8"/>
      <c r="AG289" s="8"/>
      <c r="AK289" s="8"/>
      <c r="AO289" s="8"/>
      <c r="AS289" s="8"/>
      <c r="AW289" s="8"/>
      <c r="BA289" s="8"/>
      <c r="BE289" s="8"/>
      <c r="BI289" s="8"/>
      <c r="BM289" s="8"/>
      <c r="BQ289" s="8"/>
      <c r="BU289" s="8"/>
      <c r="BY289" s="8"/>
      <c r="CC289" s="8"/>
      <c r="CG289" s="8"/>
      <c r="CK289" s="8"/>
    </row>
    <row r="290" spans="5:89">
      <c r="E290" s="8"/>
      <c r="I290" s="8"/>
      <c r="M290" s="8"/>
      <c r="Q290" s="8"/>
      <c r="U290" s="8"/>
      <c r="Y290" s="8"/>
      <c r="AC290" s="8"/>
      <c r="AG290" s="8"/>
      <c r="AK290" s="8"/>
      <c r="AO290" s="8"/>
      <c r="AS290" s="8"/>
      <c r="AW290" s="8"/>
      <c r="BA290" s="8"/>
      <c r="BE290" s="8"/>
      <c r="BI290" s="8"/>
      <c r="BM290" s="8"/>
      <c r="BQ290" s="8"/>
      <c r="BU290" s="8"/>
      <c r="BY290" s="8"/>
      <c r="CC290" s="8"/>
      <c r="CG290" s="8"/>
      <c r="CK290" s="8"/>
    </row>
    <row r="291" spans="5:89">
      <c r="E291" s="8"/>
      <c r="I291" s="8"/>
      <c r="M291" s="8"/>
      <c r="Q291" s="8"/>
      <c r="U291" s="8"/>
      <c r="Y291" s="8"/>
      <c r="AC291" s="8"/>
      <c r="AG291" s="8"/>
      <c r="AK291" s="8"/>
      <c r="AO291" s="8"/>
      <c r="AS291" s="8"/>
      <c r="AW291" s="8"/>
      <c r="BA291" s="8"/>
      <c r="BE291" s="8"/>
      <c r="BI291" s="8"/>
      <c r="BM291" s="8"/>
      <c r="BQ291" s="8"/>
      <c r="BU291" s="8"/>
      <c r="BY291" s="8"/>
      <c r="CC291" s="8"/>
      <c r="CG291" s="8"/>
      <c r="CK291" s="8"/>
    </row>
    <row r="292" spans="5:89">
      <c r="E292" s="8"/>
      <c r="I292" s="8"/>
      <c r="M292" s="8"/>
      <c r="Q292" s="8"/>
      <c r="U292" s="8"/>
      <c r="Y292" s="8"/>
      <c r="AC292" s="8"/>
      <c r="AG292" s="8"/>
      <c r="AK292" s="8"/>
      <c r="AO292" s="8"/>
      <c r="AS292" s="8"/>
      <c r="AW292" s="8"/>
      <c r="BA292" s="8"/>
      <c r="BE292" s="8"/>
      <c r="BI292" s="8"/>
      <c r="BM292" s="8"/>
      <c r="BQ292" s="8"/>
      <c r="BU292" s="8"/>
      <c r="BY292" s="8"/>
      <c r="CC292" s="8"/>
      <c r="CG292" s="8"/>
      <c r="CK292" s="8"/>
    </row>
    <row r="293" spans="5:89">
      <c r="E293" s="8"/>
      <c r="I293" s="8"/>
      <c r="M293" s="8"/>
      <c r="Q293" s="8"/>
      <c r="U293" s="8"/>
      <c r="Y293" s="8"/>
      <c r="AC293" s="8"/>
      <c r="AG293" s="8"/>
      <c r="AK293" s="8"/>
      <c r="AO293" s="8"/>
      <c r="AS293" s="8"/>
      <c r="AW293" s="8"/>
      <c r="BA293" s="8"/>
      <c r="BE293" s="8"/>
      <c r="BI293" s="8"/>
      <c r="BM293" s="8"/>
      <c r="BQ293" s="8"/>
      <c r="BU293" s="8"/>
      <c r="BY293" s="8"/>
      <c r="CC293" s="8"/>
      <c r="CG293" s="8"/>
      <c r="CK293" s="8"/>
    </row>
    <row r="294" spans="5:89">
      <c r="E294" s="8"/>
      <c r="I294" s="8"/>
      <c r="M294" s="8"/>
      <c r="Q294" s="8"/>
      <c r="U294" s="8"/>
      <c r="Y294" s="8"/>
      <c r="AC294" s="8"/>
      <c r="AG294" s="8"/>
      <c r="AK294" s="8"/>
      <c r="AO294" s="8"/>
      <c r="AS294" s="8"/>
      <c r="AW294" s="8"/>
      <c r="BA294" s="8"/>
      <c r="BE294" s="8"/>
      <c r="BI294" s="8"/>
      <c r="BM294" s="8"/>
      <c r="BQ294" s="8"/>
      <c r="BU294" s="8"/>
      <c r="BY294" s="8"/>
      <c r="CC294" s="8"/>
      <c r="CG294" s="8"/>
      <c r="CK294" s="8"/>
    </row>
    <row r="295" spans="5:89">
      <c r="E295" s="8"/>
      <c r="I295" s="8"/>
      <c r="M295" s="8"/>
      <c r="Q295" s="8"/>
      <c r="U295" s="8"/>
      <c r="Y295" s="8"/>
      <c r="AC295" s="8"/>
      <c r="AG295" s="8"/>
      <c r="AK295" s="8"/>
      <c r="AO295" s="8"/>
      <c r="AS295" s="8"/>
      <c r="AW295" s="8"/>
      <c r="BA295" s="8"/>
      <c r="BE295" s="8"/>
      <c r="BI295" s="8"/>
      <c r="BM295" s="8"/>
      <c r="BQ295" s="8"/>
      <c r="BU295" s="8"/>
      <c r="BY295" s="8"/>
      <c r="CC295" s="8"/>
      <c r="CG295" s="8"/>
      <c r="CK295" s="8"/>
    </row>
    <row r="296" spans="5:89">
      <c r="E296" s="8"/>
      <c r="I296" s="8"/>
      <c r="M296" s="8"/>
      <c r="Q296" s="8"/>
      <c r="U296" s="8"/>
      <c r="Y296" s="8"/>
      <c r="AC296" s="8"/>
      <c r="AG296" s="8"/>
      <c r="AK296" s="8"/>
      <c r="AO296" s="8"/>
      <c r="AS296" s="8"/>
      <c r="AW296" s="8"/>
      <c r="BA296" s="8"/>
      <c r="BE296" s="8"/>
      <c r="BI296" s="8"/>
      <c r="BM296" s="8"/>
      <c r="BQ296" s="8"/>
      <c r="BU296" s="8"/>
      <c r="BY296" s="8"/>
      <c r="CC296" s="8"/>
      <c r="CG296" s="8"/>
      <c r="CK296" s="8"/>
    </row>
    <row r="297" spans="5:89">
      <c r="E297" s="8"/>
      <c r="I297" s="8"/>
      <c r="M297" s="8"/>
      <c r="Q297" s="8"/>
      <c r="U297" s="8"/>
      <c r="Y297" s="8"/>
      <c r="AC297" s="8"/>
      <c r="AG297" s="8"/>
      <c r="AK297" s="8"/>
      <c r="AO297" s="8"/>
      <c r="AS297" s="8"/>
      <c r="AW297" s="8"/>
      <c r="BA297" s="8"/>
      <c r="BE297" s="8"/>
      <c r="BI297" s="8"/>
      <c r="BM297" s="8"/>
      <c r="BQ297" s="8"/>
      <c r="BU297" s="8"/>
      <c r="BY297" s="8"/>
      <c r="CC297" s="8"/>
      <c r="CG297" s="8"/>
      <c r="CK297" s="8"/>
    </row>
    <row r="298" spans="5:89">
      <c r="E298" s="8"/>
      <c r="I298" s="8"/>
      <c r="M298" s="8"/>
      <c r="Q298" s="8"/>
      <c r="U298" s="8"/>
      <c r="Y298" s="8"/>
      <c r="AC298" s="8"/>
      <c r="AG298" s="8"/>
      <c r="AK298" s="8"/>
      <c r="AO298" s="8"/>
      <c r="AS298" s="8"/>
      <c r="AW298" s="8"/>
      <c r="BA298" s="8"/>
      <c r="BE298" s="8"/>
      <c r="BI298" s="8"/>
      <c r="BM298" s="8"/>
      <c r="BQ298" s="8"/>
      <c r="BU298" s="8"/>
      <c r="BY298" s="8"/>
      <c r="CC298" s="8"/>
      <c r="CG298" s="8"/>
      <c r="CK298" s="8"/>
    </row>
    <row r="299" spans="5:89">
      <c r="E299" s="8"/>
      <c r="I299" s="8"/>
      <c r="M299" s="8"/>
      <c r="Q299" s="8"/>
      <c r="U299" s="8"/>
      <c r="Y299" s="8"/>
      <c r="AC299" s="8"/>
      <c r="AG299" s="8"/>
      <c r="AK299" s="8"/>
      <c r="AO299" s="8"/>
      <c r="AS299" s="8"/>
      <c r="AW299" s="8"/>
      <c r="BA299" s="8"/>
      <c r="BE299" s="8"/>
      <c r="BI299" s="8"/>
      <c r="BM299" s="8"/>
      <c r="BQ299" s="8"/>
      <c r="BU299" s="8"/>
      <c r="BY299" s="8"/>
      <c r="CC299" s="8"/>
      <c r="CG299" s="8"/>
      <c r="CK299" s="8"/>
    </row>
    <row r="300" spans="5:89">
      <c r="E300" s="8"/>
      <c r="I300" s="8"/>
      <c r="M300" s="8"/>
      <c r="Q300" s="8"/>
      <c r="U300" s="8"/>
      <c r="Y300" s="8"/>
      <c r="AC300" s="8"/>
      <c r="AG300" s="8"/>
      <c r="AK300" s="8"/>
      <c r="AO300" s="8"/>
      <c r="AS300" s="8"/>
      <c r="AW300" s="8"/>
      <c r="BA300" s="8"/>
      <c r="BE300" s="8"/>
      <c r="BI300" s="8"/>
      <c r="BM300" s="8"/>
      <c r="BQ300" s="8"/>
      <c r="BU300" s="8"/>
      <c r="BY300" s="8"/>
      <c r="CC300" s="8"/>
      <c r="CG300" s="8"/>
      <c r="CK300" s="8"/>
    </row>
    <row r="301" spans="5:89">
      <c r="E301" s="8"/>
      <c r="I301" s="8"/>
      <c r="M301" s="8"/>
      <c r="Q301" s="8"/>
      <c r="U301" s="8"/>
      <c r="Y301" s="8"/>
      <c r="AC301" s="8"/>
      <c r="AG301" s="8"/>
      <c r="AK301" s="8"/>
      <c r="AO301" s="8"/>
      <c r="AS301" s="8"/>
      <c r="AW301" s="8"/>
      <c r="BA301" s="8"/>
      <c r="BE301" s="8"/>
      <c r="BI301" s="8"/>
      <c r="BM301" s="8"/>
      <c r="BQ301" s="8"/>
      <c r="BU301" s="8"/>
      <c r="BY301" s="8"/>
      <c r="CC301" s="8"/>
      <c r="CG301" s="8"/>
      <c r="CK301" s="8"/>
    </row>
    <row r="302" spans="5:89">
      <c r="E302" s="8"/>
      <c r="I302" s="8"/>
      <c r="M302" s="8"/>
      <c r="Q302" s="8"/>
      <c r="U302" s="8"/>
      <c r="Y302" s="8"/>
      <c r="AC302" s="8"/>
      <c r="AG302" s="8"/>
      <c r="AK302" s="8"/>
      <c r="AO302" s="8"/>
      <c r="AS302" s="8"/>
      <c r="AW302" s="8"/>
      <c r="BA302" s="8"/>
      <c r="BE302" s="8"/>
      <c r="BI302" s="8"/>
      <c r="BM302" s="8"/>
      <c r="BQ302" s="8"/>
      <c r="BU302" s="8"/>
      <c r="BY302" s="8"/>
      <c r="CC302" s="8"/>
      <c r="CG302" s="8"/>
      <c r="CK302" s="8"/>
    </row>
    <row r="303" spans="5:89">
      <c r="E303" s="8"/>
      <c r="I303" s="8"/>
      <c r="M303" s="8"/>
      <c r="Q303" s="8"/>
      <c r="U303" s="8"/>
      <c r="Y303" s="8"/>
      <c r="AC303" s="8"/>
      <c r="AG303" s="8"/>
      <c r="AK303" s="8"/>
      <c r="AO303" s="8"/>
      <c r="AS303" s="8"/>
      <c r="AW303" s="8"/>
      <c r="BA303" s="8"/>
      <c r="BE303" s="8"/>
      <c r="BI303" s="8"/>
      <c r="BM303" s="8"/>
      <c r="BQ303" s="8"/>
      <c r="BU303" s="8"/>
      <c r="BY303" s="8"/>
      <c r="CC303" s="8"/>
      <c r="CG303" s="8"/>
      <c r="CK303" s="8"/>
    </row>
    <row r="304" spans="5:89">
      <c r="E304" s="8"/>
      <c r="I304" s="8"/>
      <c r="M304" s="8"/>
      <c r="Q304" s="8"/>
      <c r="U304" s="8"/>
      <c r="Y304" s="8"/>
      <c r="AC304" s="8"/>
      <c r="AG304" s="8"/>
      <c r="AK304" s="8"/>
      <c r="AO304" s="8"/>
      <c r="AS304" s="8"/>
      <c r="AW304" s="8"/>
      <c r="BA304" s="8"/>
      <c r="BE304" s="8"/>
      <c r="BI304" s="8"/>
      <c r="BM304" s="8"/>
      <c r="BQ304" s="8"/>
      <c r="BU304" s="8"/>
      <c r="BY304" s="8"/>
      <c r="CC304" s="8"/>
      <c r="CG304" s="8"/>
      <c r="CK304" s="8"/>
    </row>
    <row r="305" spans="5:89">
      <c r="E305" s="8"/>
      <c r="I305" s="8"/>
      <c r="M305" s="8"/>
      <c r="Q305" s="8"/>
      <c r="U305" s="8"/>
      <c r="Y305" s="8"/>
      <c r="AC305" s="8"/>
      <c r="AG305" s="8"/>
      <c r="AK305" s="8"/>
      <c r="AO305" s="8"/>
      <c r="AS305" s="8"/>
      <c r="AW305" s="8"/>
      <c r="BA305" s="8"/>
      <c r="BE305" s="8"/>
      <c r="BI305" s="8"/>
      <c r="BM305" s="8"/>
      <c r="BQ305" s="8"/>
      <c r="BU305" s="8"/>
      <c r="BY305" s="8"/>
      <c r="CC305" s="8"/>
      <c r="CG305" s="8"/>
      <c r="CK305" s="8"/>
    </row>
    <row r="306" spans="5:89">
      <c r="E306" s="8"/>
      <c r="I306" s="8"/>
      <c r="M306" s="8"/>
      <c r="Q306" s="8"/>
      <c r="U306" s="8"/>
      <c r="Y306" s="8"/>
      <c r="AC306" s="8"/>
      <c r="AG306" s="8"/>
      <c r="AK306" s="8"/>
      <c r="AO306" s="8"/>
      <c r="AS306" s="8"/>
      <c r="AW306" s="8"/>
      <c r="BA306" s="8"/>
      <c r="BE306" s="8"/>
      <c r="BI306" s="8"/>
      <c r="BM306" s="8"/>
      <c r="BQ306" s="8"/>
      <c r="BU306" s="8"/>
      <c r="BY306" s="8"/>
      <c r="CC306" s="8"/>
      <c r="CG306" s="8"/>
      <c r="CK306" s="8"/>
    </row>
    <row r="307" spans="5:89">
      <c r="E307" s="8"/>
      <c r="I307" s="8"/>
      <c r="M307" s="8"/>
      <c r="Q307" s="8"/>
      <c r="U307" s="8"/>
      <c r="Y307" s="8"/>
      <c r="AC307" s="8"/>
      <c r="AG307" s="8"/>
      <c r="AK307" s="8"/>
      <c r="AO307" s="8"/>
      <c r="AS307" s="8"/>
      <c r="AW307" s="8"/>
      <c r="BA307" s="8"/>
      <c r="BE307" s="8"/>
      <c r="BI307" s="8"/>
      <c r="BM307" s="8"/>
      <c r="BQ307" s="8"/>
      <c r="BU307" s="8"/>
      <c r="BY307" s="8"/>
      <c r="CC307" s="8"/>
      <c r="CG307" s="8"/>
      <c r="CK307" s="8"/>
    </row>
    <row r="308" spans="5:89">
      <c r="E308" s="8"/>
      <c r="I308" s="8"/>
      <c r="M308" s="8"/>
      <c r="Q308" s="8"/>
      <c r="U308" s="8"/>
      <c r="Y308" s="8"/>
      <c r="AC308" s="8"/>
      <c r="AG308" s="8"/>
      <c r="AK308" s="8"/>
      <c r="AO308" s="8"/>
      <c r="AS308" s="8"/>
      <c r="AW308" s="8"/>
      <c r="BA308" s="8"/>
      <c r="BE308" s="8"/>
      <c r="BI308" s="8"/>
      <c r="BM308" s="8"/>
      <c r="BQ308" s="8"/>
      <c r="BU308" s="8"/>
      <c r="BY308" s="8"/>
      <c r="CC308" s="8"/>
      <c r="CG308" s="8"/>
      <c r="CK308" s="8"/>
    </row>
    <row r="309" spans="5:89">
      <c r="E309" s="8"/>
      <c r="I309" s="8"/>
      <c r="M309" s="8"/>
      <c r="Q309" s="8"/>
      <c r="U309" s="8"/>
      <c r="Y309" s="8"/>
      <c r="AC309" s="8"/>
      <c r="AG309" s="8"/>
      <c r="AK309" s="8"/>
      <c r="AO309" s="8"/>
      <c r="AS309" s="8"/>
      <c r="AW309" s="8"/>
      <c r="BA309" s="8"/>
      <c r="BE309" s="8"/>
      <c r="BI309" s="8"/>
      <c r="BM309" s="8"/>
      <c r="BQ309" s="8"/>
      <c r="BU309" s="8"/>
      <c r="BY309" s="8"/>
      <c r="CC309" s="8"/>
      <c r="CG309" s="8"/>
      <c r="CK309" s="8"/>
    </row>
    <row r="310" spans="5:89">
      <c r="E310" s="8"/>
      <c r="I310" s="8"/>
      <c r="M310" s="8"/>
      <c r="Q310" s="8"/>
      <c r="U310" s="8"/>
      <c r="Y310" s="8"/>
      <c r="AC310" s="8"/>
      <c r="AG310" s="8"/>
      <c r="AK310" s="8"/>
      <c r="AO310" s="8"/>
      <c r="AS310" s="8"/>
      <c r="AW310" s="8"/>
      <c r="BA310" s="8"/>
      <c r="BE310" s="8"/>
      <c r="BI310" s="8"/>
      <c r="BM310" s="8"/>
      <c r="BQ310" s="8"/>
      <c r="BU310" s="8"/>
      <c r="BY310" s="8"/>
      <c r="CC310" s="8"/>
      <c r="CG310" s="8"/>
      <c r="CK310" s="8"/>
    </row>
    <row r="311" spans="5:89">
      <c r="E311" s="8"/>
      <c r="I311" s="8"/>
      <c r="M311" s="8"/>
      <c r="Q311" s="8"/>
      <c r="U311" s="8"/>
      <c r="Y311" s="8"/>
      <c r="AC311" s="8"/>
      <c r="AG311" s="8"/>
      <c r="AK311" s="8"/>
      <c r="AO311" s="8"/>
      <c r="AS311" s="8"/>
      <c r="AW311" s="8"/>
      <c r="BA311" s="8"/>
      <c r="BE311" s="8"/>
      <c r="BI311" s="8"/>
      <c r="BM311" s="8"/>
      <c r="BQ311" s="8"/>
      <c r="BU311" s="8"/>
      <c r="BY311" s="8"/>
      <c r="CC311" s="8"/>
      <c r="CG311" s="8"/>
      <c r="CK311" s="8"/>
    </row>
    <row r="312" spans="5:89">
      <c r="E312" s="8"/>
      <c r="I312" s="8"/>
      <c r="M312" s="8"/>
      <c r="Q312" s="8"/>
      <c r="U312" s="8"/>
      <c r="Y312" s="8"/>
      <c r="AC312" s="8"/>
      <c r="AG312" s="8"/>
      <c r="AK312" s="8"/>
      <c r="AO312" s="8"/>
      <c r="AS312" s="8"/>
      <c r="AW312" s="8"/>
      <c r="BA312" s="8"/>
      <c r="BE312" s="8"/>
      <c r="BI312" s="8"/>
      <c r="BM312" s="8"/>
      <c r="BQ312" s="8"/>
      <c r="BU312" s="8"/>
      <c r="BY312" s="8"/>
      <c r="CC312" s="8"/>
      <c r="CG312" s="8"/>
      <c r="CK312" s="8"/>
    </row>
    <row r="313" spans="5:89">
      <c r="E313" s="8"/>
      <c r="I313" s="8"/>
      <c r="M313" s="8"/>
      <c r="Q313" s="8"/>
      <c r="U313" s="8"/>
      <c r="Y313" s="8"/>
      <c r="AC313" s="8"/>
      <c r="AG313" s="8"/>
      <c r="AK313" s="8"/>
      <c r="AO313" s="8"/>
      <c r="AS313" s="8"/>
      <c r="AW313" s="8"/>
      <c r="BA313" s="8"/>
      <c r="BE313" s="8"/>
      <c r="BI313" s="8"/>
      <c r="BM313" s="8"/>
      <c r="BQ313" s="8"/>
      <c r="BU313" s="8"/>
      <c r="BY313" s="8"/>
      <c r="CC313" s="8"/>
      <c r="CG313" s="8"/>
      <c r="CK313" s="8"/>
    </row>
    <row r="314" spans="5:89">
      <c r="E314" s="8"/>
      <c r="I314" s="8"/>
      <c r="M314" s="8"/>
      <c r="Q314" s="8"/>
      <c r="U314" s="8"/>
      <c r="Y314" s="8"/>
      <c r="AC314" s="8"/>
      <c r="AG314" s="8"/>
      <c r="AK314" s="8"/>
      <c r="AO314" s="8"/>
      <c r="AS314" s="8"/>
      <c r="AW314" s="8"/>
      <c r="BA314" s="8"/>
      <c r="BE314" s="8"/>
      <c r="BI314" s="8"/>
      <c r="BM314" s="8"/>
      <c r="BQ314" s="8"/>
      <c r="BU314" s="8"/>
      <c r="BY314" s="8"/>
      <c r="CC314" s="8"/>
      <c r="CG314" s="8"/>
      <c r="CK314" s="8"/>
    </row>
    <row r="315" spans="5:89">
      <c r="E315" s="8"/>
      <c r="I315" s="8"/>
      <c r="M315" s="8"/>
      <c r="Q315" s="8"/>
      <c r="U315" s="8"/>
      <c r="Y315" s="8"/>
      <c r="AC315" s="8"/>
      <c r="AG315" s="8"/>
      <c r="AK315" s="8"/>
      <c r="AO315" s="8"/>
      <c r="AS315" s="8"/>
      <c r="AW315" s="8"/>
      <c r="BA315" s="8"/>
      <c r="BE315" s="8"/>
      <c r="BI315" s="8"/>
      <c r="BM315" s="8"/>
      <c r="BQ315" s="8"/>
      <c r="BU315" s="8"/>
      <c r="BY315" s="8"/>
      <c r="CC315" s="8"/>
      <c r="CG315" s="8"/>
      <c r="CK315" s="8"/>
    </row>
    <row r="316" spans="5:89">
      <c r="E316" s="8"/>
      <c r="I316" s="8"/>
      <c r="M316" s="8"/>
      <c r="Q316" s="8"/>
      <c r="U316" s="8"/>
      <c r="Y316" s="8"/>
      <c r="AC316" s="8"/>
      <c r="AG316" s="8"/>
      <c r="AK316" s="8"/>
      <c r="AO316" s="8"/>
      <c r="AS316" s="8"/>
      <c r="AW316" s="8"/>
      <c r="BA316" s="8"/>
      <c r="BE316" s="8"/>
      <c r="BI316" s="8"/>
      <c r="BM316" s="8"/>
      <c r="BQ316" s="8"/>
      <c r="BU316" s="8"/>
      <c r="BY316" s="8"/>
      <c r="CC316" s="8"/>
      <c r="CG316" s="8"/>
      <c r="CK316" s="8"/>
    </row>
    <row r="317" spans="5:89">
      <c r="E317" s="8"/>
      <c r="I317" s="8"/>
      <c r="M317" s="8"/>
      <c r="Q317" s="8"/>
      <c r="U317" s="8"/>
      <c r="Y317" s="8"/>
      <c r="AC317" s="8"/>
      <c r="AG317" s="8"/>
      <c r="AK317" s="8"/>
      <c r="AO317" s="8"/>
      <c r="AS317" s="8"/>
      <c r="AW317" s="8"/>
      <c r="BA317" s="8"/>
      <c r="BE317" s="8"/>
      <c r="BI317" s="8"/>
      <c r="BM317" s="8"/>
      <c r="BQ317" s="8"/>
      <c r="BU317" s="8"/>
      <c r="BY317" s="8"/>
      <c r="CC317" s="8"/>
      <c r="CG317" s="8"/>
      <c r="CK317" s="8"/>
    </row>
    <row r="318" spans="5:89">
      <c r="E318" s="8"/>
      <c r="I318" s="8"/>
      <c r="M318" s="8"/>
      <c r="Q318" s="8"/>
      <c r="U318" s="8"/>
      <c r="Y318" s="8"/>
      <c r="AC318" s="8"/>
      <c r="AG318" s="8"/>
      <c r="AK318" s="8"/>
      <c r="AO318" s="8"/>
      <c r="AS318" s="8"/>
      <c r="AW318" s="8"/>
      <c r="BA318" s="8"/>
      <c r="BE318" s="8"/>
      <c r="BI318" s="8"/>
      <c r="BM318" s="8"/>
      <c r="BQ318" s="8"/>
      <c r="BU318" s="8"/>
      <c r="BY318" s="8"/>
      <c r="CC318" s="8"/>
      <c r="CG318" s="8"/>
      <c r="CK318" s="8"/>
    </row>
    <row r="319" spans="5:89">
      <c r="E319" s="8"/>
      <c r="I319" s="8"/>
      <c r="M319" s="8"/>
      <c r="Q319" s="8"/>
      <c r="U319" s="8"/>
      <c r="Y319" s="8"/>
      <c r="AC319" s="8"/>
      <c r="AG319" s="8"/>
      <c r="AK319" s="8"/>
      <c r="AO319" s="8"/>
      <c r="AS319" s="8"/>
      <c r="AW319" s="8"/>
      <c r="BA319" s="8"/>
      <c r="BE319" s="8"/>
      <c r="BI319" s="8"/>
      <c r="BM319" s="8"/>
      <c r="BQ319" s="8"/>
      <c r="BU319" s="8"/>
      <c r="BY319" s="8"/>
      <c r="CC319" s="8"/>
      <c r="CG319" s="8"/>
      <c r="CK319" s="8"/>
    </row>
    <row r="320" spans="5:89">
      <c r="E320" s="8"/>
      <c r="I320" s="8"/>
      <c r="M320" s="8"/>
      <c r="Q320" s="8"/>
      <c r="U320" s="8"/>
      <c r="Y320" s="8"/>
      <c r="AC320" s="8"/>
      <c r="AG320" s="8"/>
      <c r="AK320" s="8"/>
      <c r="AO320" s="8"/>
      <c r="AS320" s="8"/>
      <c r="AW320" s="8"/>
      <c r="BA320" s="8"/>
      <c r="BE320" s="8"/>
      <c r="BI320" s="8"/>
      <c r="BM320" s="8"/>
      <c r="BQ320" s="8"/>
      <c r="BU320" s="8"/>
      <c r="BY320" s="8"/>
      <c r="CC320" s="8"/>
      <c r="CG320" s="8"/>
      <c r="CK320" s="8"/>
    </row>
    <row r="321" spans="5:89">
      <c r="E321" s="8"/>
      <c r="I321" s="8"/>
      <c r="M321" s="8"/>
      <c r="Q321" s="8"/>
      <c r="U321" s="8"/>
      <c r="Y321" s="8"/>
      <c r="AC321" s="8"/>
      <c r="AG321" s="8"/>
      <c r="AK321" s="8"/>
      <c r="AO321" s="8"/>
      <c r="AS321" s="8"/>
      <c r="AW321" s="8"/>
      <c r="BA321" s="8"/>
      <c r="BE321" s="8"/>
      <c r="BI321" s="8"/>
      <c r="BM321" s="8"/>
      <c r="BQ321" s="8"/>
      <c r="BU321" s="8"/>
      <c r="BY321" s="8"/>
      <c r="CC321" s="8"/>
      <c r="CG321" s="8"/>
      <c r="CK321" s="8"/>
    </row>
    <row r="322" spans="5:89">
      <c r="E322" s="8"/>
      <c r="I322" s="8"/>
      <c r="M322" s="8"/>
      <c r="Q322" s="8"/>
      <c r="U322" s="8"/>
      <c r="Y322" s="8"/>
      <c r="AC322" s="8"/>
      <c r="AG322" s="8"/>
      <c r="AK322" s="8"/>
      <c r="AO322" s="8"/>
      <c r="AS322" s="8"/>
      <c r="AW322" s="8"/>
      <c r="BA322" s="8"/>
      <c r="BE322" s="8"/>
      <c r="BI322" s="8"/>
      <c r="BM322" s="8"/>
      <c r="BQ322" s="8"/>
      <c r="BU322" s="8"/>
      <c r="BY322" s="8"/>
      <c r="CC322" s="8"/>
      <c r="CG322" s="8"/>
      <c r="CK322" s="8"/>
    </row>
    <row r="323" spans="5:89">
      <c r="E323" s="8"/>
      <c r="I323" s="8"/>
      <c r="M323" s="8"/>
      <c r="Q323" s="8"/>
      <c r="U323" s="8"/>
      <c r="Y323" s="8"/>
      <c r="AC323" s="8"/>
      <c r="AG323" s="8"/>
      <c r="AK323" s="8"/>
      <c r="AO323" s="8"/>
      <c r="AS323" s="8"/>
      <c r="AW323" s="8"/>
      <c r="BA323" s="8"/>
      <c r="BE323" s="8"/>
      <c r="BI323" s="8"/>
      <c r="BM323" s="8"/>
      <c r="BQ323" s="8"/>
      <c r="BU323" s="8"/>
      <c r="BY323" s="8"/>
      <c r="CC323" s="8"/>
      <c r="CG323" s="8"/>
      <c r="CK323" s="8"/>
    </row>
    <row r="324" spans="5:89">
      <c r="E324" s="8"/>
      <c r="I324" s="8"/>
      <c r="M324" s="8"/>
      <c r="Q324" s="8"/>
      <c r="U324" s="8"/>
      <c r="Y324" s="8"/>
      <c r="AC324" s="8"/>
      <c r="AG324" s="8"/>
      <c r="AK324" s="8"/>
      <c r="AO324" s="8"/>
      <c r="AS324" s="8"/>
      <c r="AW324" s="8"/>
      <c r="BA324" s="8"/>
      <c r="BE324" s="8"/>
      <c r="BI324" s="8"/>
      <c r="BM324" s="8"/>
      <c r="BQ324" s="8"/>
      <c r="BU324" s="8"/>
      <c r="BY324" s="8"/>
      <c r="CC324" s="8"/>
      <c r="CG324" s="8"/>
      <c r="CK324" s="8"/>
    </row>
    <row r="325" spans="5:89">
      <c r="E325" s="8"/>
      <c r="I325" s="8"/>
      <c r="M325" s="8"/>
      <c r="Q325" s="8"/>
      <c r="U325" s="8"/>
      <c r="Y325" s="8"/>
      <c r="AC325" s="8"/>
      <c r="AG325" s="8"/>
      <c r="AK325" s="8"/>
      <c r="AO325" s="8"/>
      <c r="AS325" s="8"/>
      <c r="AW325" s="8"/>
      <c r="BA325" s="8"/>
      <c r="BE325" s="8"/>
      <c r="BI325" s="8"/>
      <c r="BM325" s="8"/>
      <c r="BQ325" s="8"/>
      <c r="BU325" s="8"/>
      <c r="BY325" s="8"/>
      <c r="CC325" s="8"/>
      <c r="CG325" s="8"/>
      <c r="CK325" s="8"/>
    </row>
    <row r="326" spans="5:89">
      <c r="E326" s="8"/>
      <c r="I326" s="8"/>
      <c r="M326" s="8"/>
      <c r="Q326" s="8"/>
      <c r="U326" s="8"/>
      <c r="Y326" s="8"/>
      <c r="AC326" s="8"/>
      <c r="AG326" s="8"/>
      <c r="AK326" s="8"/>
      <c r="AO326" s="8"/>
      <c r="AS326" s="8"/>
      <c r="AW326" s="8"/>
      <c r="BA326" s="8"/>
      <c r="BE326" s="8"/>
      <c r="BI326" s="8"/>
      <c r="BM326" s="8"/>
      <c r="BQ326" s="8"/>
      <c r="BU326" s="8"/>
      <c r="BY326" s="8"/>
      <c r="CC326" s="8"/>
      <c r="CG326" s="8"/>
      <c r="CK326" s="8"/>
    </row>
    <row r="327" spans="5:89">
      <c r="E327" s="8"/>
      <c r="I327" s="8"/>
      <c r="M327" s="8"/>
      <c r="Q327" s="8"/>
      <c r="U327" s="8"/>
      <c r="Y327" s="8"/>
      <c r="AC327" s="8"/>
      <c r="AG327" s="8"/>
      <c r="AK327" s="8"/>
      <c r="AO327" s="8"/>
      <c r="AS327" s="8"/>
      <c r="AW327" s="8"/>
      <c r="BA327" s="8"/>
      <c r="BE327" s="8"/>
      <c r="BI327" s="8"/>
      <c r="BM327" s="8"/>
      <c r="BQ327" s="8"/>
      <c r="BU327" s="8"/>
      <c r="BY327" s="8"/>
      <c r="CC327" s="8"/>
      <c r="CG327" s="8"/>
      <c r="CK327" s="8"/>
    </row>
    <row r="328" spans="5:89">
      <c r="E328" s="8"/>
      <c r="I328" s="8"/>
      <c r="M328" s="8"/>
      <c r="Q328" s="8"/>
      <c r="U328" s="8"/>
      <c r="Y328" s="8"/>
      <c r="AC328" s="8"/>
      <c r="AG328" s="8"/>
      <c r="AK328" s="8"/>
      <c r="AO328" s="8"/>
      <c r="AS328" s="8"/>
      <c r="AW328" s="8"/>
      <c r="BA328" s="8"/>
      <c r="BE328" s="8"/>
      <c r="BI328" s="8"/>
      <c r="BM328" s="8"/>
      <c r="BQ328" s="8"/>
      <c r="BU328" s="8"/>
      <c r="BY328" s="8"/>
      <c r="CC328" s="8"/>
      <c r="CG328" s="8"/>
      <c r="CK328" s="8"/>
    </row>
    <row r="329" spans="5:89">
      <c r="E329" s="8"/>
      <c r="I329" s="8"/>
      <c r="M329" s="8"/>
      <c r="Q329" s="8"/>
      <c r="U329" s="8"/>
      <c r="Y329" s="8"/>
      <c r="AC329" s="8"/>
      <c r="AG329" s="8"/>
      <c r="AK329" s="8"/>
      <c r="AO329" s="8"/>
      <c r="AS329" s="8"/>
      <c r="AW329" s="8"/>
      <c r="BA329" s="8"/>
      <c r="BE329" s="8"/>
      <c r="BI329" s="8"/>
      <c r="BM329" s="8"/>
      <c r="BQ329" s="8"/>
      <c r="BU329" s="8"/>
      <c r="BY329" s="8"/>
      <c r="CC329" s="8"/>
      <c r="CG329" s="8"/>
      <c r="CK329" s="8"/>
    </row>
    <row r="330" spans="5:89">
      <c r="E330" s="8"/>
      <c r="I330" s="8"/>
      <c r="M330" s="8"/>
      <c r="Q330" s="8"/>
      <c r="U330" s="8"/>
      <c r="Y330" s="8"/>
      <c r="AC330" s="8"/>
      <c r="AG330" s="8"/>
      <c r="AK330" s="8"/>
      <c r="AO330" s="8"/>
      <c r="AS330" s="8"/>
      <c r="AW330" s="8"/>
      <c r="BA330" s="8"/>
      <c r="BE330" s="8"/>
      <c r="BI330" s="8"/>
      <c r="BM330" s="8"/>
      <c r="BQ330" s="8"/>
      <c r="BU330" s="8"/>
      <c r="BY330" s="8"/>
      <c r="CC330" s="8"/>
      <c r="CG330" s="8"/>
      <c r="CK330" s="8"/>
    </row>
    <row r="331" spans="5:89">
      <c r="E331" s="8"/>
      <c r="I331" s="8"/>
      <c r="M331" s="8"/>
      <c r="Q331" s="8"/>
      <c r="U331" s="8"/>
      <c r="Y331" s="8"/>
      <c r="AC331" s="8"/>
      <c r="AG331" s="8"/>
      <c r="AK331" s="8"/>
      <c r="AO331" s="8"/>
      <c r="AS331" s="8"/>
      <c r="AW331" s="8"/>
      <c r="BA331" s="8"/>
      <c r="BE331" s="8"/>
      <c r="BI331" s="8"/>
      <c r="BM331" s="8"/>
      <c r="BQ331" s="8"/>
      <c r="BU331" s="8"/>
      <c r="BY331" s="8"/>
      <c r="CC331" s="8"/>
      <c r="CG331" s="8"/>
      <c r="CK331" s="8"/>
    </row>
    <row r="332" spans="5:89">
      <c r="E332" s="8"/>
      <c r="I332" s="8"/>
      <c r="M332" s="8"/>
      <c r="Q332" s="8"/>
      <c r="U332" s="8"/>
      <c r="Y332" s="8"/>
      <c r="AC332" s="8"/>
      <c r="AG332" s="8"/>
      <c r="AK332" s="8"/>
      <c r="AO332" s="8"/>
      <c r="AS332" s="8"/>
      <c r="AW332" s="8"/>
      <c r="BA332" s="8"/>
      <c r="BE332" s="8"/>
      <c r="BI332" s="8"/>
      <c r="BM332" s="8"/>
      <c r="BQ332" s="8"/>
      <c r="BU332" s="8"/>
      <c r="BY332" s="8"/>
      <c r="CC332" s="8"/>
      <c r="CG332" s="8"/>
      <c r="CK332" s="8"/>
    </row>
    <row r="333" spans="5:89">
      <c r="E333" s="8"/>
      <c r="I333" s="8"/>
      <c r="M333" s="8"/>
      <c r="Q333" s="8"/>
      <c r="U333" s="8"/>
      <c r="Y333" s="8"/>
      <c r="AC333" s="8"/>
      <c r="AG333" s="8"/>
      <c r="AK333" s="8"/>
      <c r="AO333" s="8"/>
      <c r="AS333" s="8"/>
      <c r="AW333" s="8"/>
      <c r="BA333" s="8"/>
      <c r="BE333" s="8"/>
      <c r="BI333" s="8"/>
      <c r="BM333" s="8"/>
      <c r="BQ333" s="8"/>
      <c r="BU333" s="8"/>
      <c r="BY333" s="8"/>
      <c r="CC333" s="8"/>
      <c r="CG333" s="8"/>
      <c r="CK333" s="8"/>
    </row>
    <row r="334" spans="5:89">
      <c r="E334" s="8"/>
      <c r="I334" s="8"/>
      <c r="M334" s="8"/>
      <c r="Q334" s="8"/>
      <c r="U334" s="8"/>
      <c r="Y334" s="8"/>
      <c r="AC334" s="8"/>
      <c r="AG334" s="8"/>
      <c r="AK334" s="8"/>
      <c r="AO334" s="8"/>
      <c r="AS334" s="8"/>
      <c r="AW334" s="8"/>
      <c r="BA334" s="8"/>
      <c r="BE334" s="8"/>
      <c r="BI334" s="8"/>
      <c r="BM334" s="8"/>
      <c r="BQ334" s="8"/>
      <c r="BU334" s="8"/>
      <c r="BY334" s="8"/>
      <c r="CC334" s="8"/>
      <c r="CG334" s="8"/>
      <c r="CK334" s="8"/>
    </row>
    <row r="335" spans="5:89">
      <c r="E335" s="8"/>
      <c r="I335" s="8"/>
      <c r="M335" s="8"/>
      <c r="Q335" s="8"/>
      <c r="U335" s="8"/>
      <c r="Y335" s="8"/>
      <c r="AC335" s="8"/>
      <c r="AG335" s="8"/>
      <c r="AK335" s="8"/>
      <c r="AO335" s="8"/>
      <c r="AS335" s="8"/>
      <c r="AW335" s="8"/>
      <c r="BA335" s="8"/>
      <c r="BE335" s="8"/>
      <c r="BI335" s="8"/>
      <c r="BM335" s="8"/>
      <c r="BQ335" s="8"/>
      <c r="BU335" s="8"/>
      <c r="BY335" s="8"/>
      <c r="CC335" s="8"/>
      <c r="CG335" s="8"/>
      <c r="CK335" s="8"/>
    </row>
    <row r="336" spans="5:89">
      <c r="E336" s="8"/>
      <c r="I336" s="8"/>
      <c r="M336" s="8"/>
      <c r="Q336" s="8"/>
      <c r="U336" s="8"/>
      <c r="Y336" s="8"/>
      <c r="AC336" s="8"/>
      <c r="AG336" s="8"/>
      <c r="AK336" s="8"/>
      <c r="AO336" s="8"/>
      <c r="AS336" s="8"/>
      <c r="AW336" s="8"/>
      <c r="BA336" s="8"/>
      <c r="BE336" s="8"/>
      <c r="BI336" s="8"/>
      <c r="BM336" s="8"/>
      <c r="BQ336" s="8"/>
      <c r="BU336" s="8"/>
      <c r="BY336" s="8"/>
      <c r="CC336" s="8"/>
      <c r="CG336" s="8"/>
      <c r="CK336" s="8"/>
    </row>
    <row r="337" spans="5:89">
      <c r="E337" s="8"/>
      <c r="I337" s="8"/>
      <c r="M337" s="8"/>
      <c r="Q337" s="8"/>
      <c r="U337" s="8"/>
      <c r="Y337" s="8"/>
      <c r="AC337" s="8"/>
      <c r="AG337" s="8"/>
      <c r="AK337" s="8"/>
      <c r="AO337" s="8"/>
      <c r="AS337" s="8"/>
      <c r="AW337" s="8"/>
      <c r="BA337" s="8"/>
      <c r="BE337" s="8"/>
      <c r="BI337" s="8"/>
      <c r="BM337" s="8"/>
      <c r="BQ337" s="8"/>
      <c r="BU337" s="8"/>
      <c r="BY337" s="8"/>
      <c r="CC337" s="8"/>
      <c r="CG337" s="8"/>
      <c r="CK337" s="8"/>
    </row>
    <row r="338" spans="5:89">
      <c r="E338" s="8"/>
      <c r="I338" s="8"/>
      <c r="M338" s="8"/>
      <c r="Q338" s="8"/>
      <c r="U338" s="8"/>
      <c r="Y338" s="8"/>
      <c r="AC338" s="8"/>
      <c r="AG338" s="8"/>
      <c r="AK338" s="8"/>
      <c r="AO338" s="8"/>
      <c r="AS338" s="8"/>
      <c r="AW338" s="8"/>
      <c r="BA338" s="8"/>
      <c r="BE338" s="8"/>
      <c r="BI338" s="8"/>
      <c r="BM338" s="8"/>
      <c r="BQ338" s="8"/>
      <c r="BU338" s="8"/>
      <c r="BY338" s="8"/>
      <c r="CC338" s="8"/>
      <c r="CG338" s="8"/>
      <c r="CK338" s="8"/>
    </row>
    <row r="339" spans="5:89">
      <c r="E339" s="8"/>
      <c r="I339" s="8"/>
      <c r="M339" s="8"/>
      <c r="Q339" s="8"/>
      <c r="U339" s="8"/>
      <c r="Y339" s="8"/>
      <c r="AC339" s="8"/>
      <c r="AG339" s="8"/>
      <c r="AK339" s="8"/>
      <c r="AO339" s="8"/>
      <c r="AS339" s="8"/>
      <c r="AW339" s="8"/>
      <c r="BA339" s="8"/>
      <c r="BE339" s="8"/>
      <c r="BI339" s="8"/>
      <c r="BM339" s="8"/>
      <c r="BQ339" s="8"/>
      <c r="BU339" s="8"/>
      <c r="BY339" s="8"/>
      <c r="CC339" s="8"/>
      <c r="CG339" s="8"/>
      <c r="CK339" s="8"/>
    </row>
    <row r="340" spans="5:89">
      <c r="E340" s="8"/>
      <c r="I340" s="8"/>
      <c r="M340" s="8"/>
      <c r="Q340" s="8"/>
      <c r="U340" s="8"/>
      <c r="Y340" s="8"/>
      <c r="AC340" s="8"/>
      <c r="AG340" s="8"/>
      <c r="AK340" s="8"/>
      <c r="AO340" s="8"/>
      <c r="AS340" s="8"/>
      <c r="AW340" s="8"/>
      <c r="BA340" s="8"/>
      <c r="BE340" s="8"/>
      <c r="BI340" s="8"/>
      <c r="BM340" s="8"/>
      <c r="BQ340" s="8"/>
      <c r="BU340" s="8"/>
      <c r="BY340" s="8"/>
      <c r="CC340" s="8"/>
      <c r="CG340" s="8"/>
      <c r="CK340" s="8"/>
    </row>
    <row r="341" spans="5:89">
      <c r="E341" s="8"/>
      <c r="I341" s="8"/>
      <c r="M341" s="8"/>
      <c r="Q341" s="8"/>
      <c r="U341" s="8"/>
      <c r="Y341" s="8"/>
      <c r="AC341" s="8"/>
      <c r="AG341" s="8"/>
      <c r="AK341" s="8"/>
      <c r="AO341" s="8"/>
      <c r="AS341" s="8"/>
      <c r="AW341" s="8"/>
      <c r="BA341" s="8"/>
      <c r="BE341" s="8"/>
      <c r="BI341" s="8"/>
      <c r="BM341" s="8"/>
      <c r="BQ341" s="8"/>
      <c r="BU341" s="8"/>
      <c r="BY341" s="8"/>
      <c r="CC341" s="8"/>
      <c r="CG341" s="8"/>
      <c r="CK341" s="8"/>
    </row>
    <row r="342" spans="5:89">
      <c r="E342" s="8"/>
      <c r="I342" s="8"/>
      <c r="M342" s="8"/>
      <c r="Q342" s="8"/>
      <c r="U342" s="8"/>
      <c r="Y342" s="8"/>
      <c r="AC342" s="8"/>
      <c r="AG342" s="8"/>
      <c r="AK342" s="8"/>
      <c r="AO342" s="8"/>
      <c r="AS342" s="8"/>
      <c r="AW342" s="8"/>
      <c r="BA342" s="8"/>
      <c r="BE342" s="8"/>
      <c r="BI342" s="8"/>
      <c r="BM342" s="8"/>
      <c r="BQ342" s="8"/>
      <c r="BU342" s="8"/>
      <c r="BY342" s="8"/>
      <c r="CC342" s="8"/>
      <c r="CG342" s="8"/>
      <c r="CK342" s="8"/>
    </row>
    <row r="343" spans="5:89">
      <c r="E343" s="8"/>
      <c r="I343" s="8"/>
      <c r="M343" s="8"/>
      <c r="Q343" s="8"/>
      <c r="U343" s="8"/>
      <c r="Y343" s="8"/>
      <c r="AC343" s="8"/>
      <c r="AG343" s="8"/>
      <c r="AK343" s="8"/>
      <c r="AO343" s="8"/>
      <c r="AS343" s="8"/>
      <c r="AW343" s="8"/>
      <c r="BA343" s="8"/>
      <c r="BE343" s="8"/>
      <c r="BI343" s="8"/>
      <c r="BM343" s="8"/>
      <c r="BQ343" s="8"/>
      <c r="BU343" s="8"/>
      <c r="BY343" s="8"/>
      <c r="CC343" s="8"/>
      <c r="CG343" s="8"/>
      <c r="CK343" s="8"/>
    </row>
    <row r="344" spans="5:89">
      <c r="E344" s="8"/>
      <c r="I344" s="8"/>
      <c r="M344" s="8"/>
      <c r="Q344" s="8"/>
      <c r="U344" s="8"/>
      <c r="Y344" s="8"/>
      <c r="AC344" s="8"/>
      <c r="AG344" s="8"/>
      <c r="AK344" s="8"/>
      <c r="AO344" s="8"/>
      <c r="AS344" s="8"/>
      <c r="AW344" s="8"/>
      <c r="BA344" s="8"/>
      <c r="BE344" s="8"/>
      <c r="BI344" s="8"/>
      <c r="BM344" s="8"/>
      <c r="BQ344" s="8"/>
      <c r="BU344" s="8"/>
      <c r="BY344" s="8"/>
      <c r="CC344" s="8"/>
      <c r="CG344" s="8"/>
      <c r="CK344" s="8"/>
    </row>
    <row r="345" spans="5:89">
      <c r="E345" s="8"/>
      <c r="I345" s="8"/>
      <c r="M345" s="8"/>
      <c r="Q345" s="8"/>
      <c r="U345" s="8"/>
      <c r="Y345" s="8"/>
      <c r="AC345" s="8"/>
      <c r="AG345" s="8"/>
      <c r="AK345" s="8"/>
      <c r="AO345" s="8"/>
      <c r="AS345" s="8"/>
      <c r="AW345" s="8"/>
      <c r="BA345" s="8"/>
      <c r="BE345" s="8"/>
      <c r="BI345" s="8"/>
      <c r="BM345" s="8"/>
      <c r="BQ345" s="8"/>
      <c r="BU345" s="8"/>
      <c r="BY345" s="8"/>
      <c r="CC345" s="8"/>
      <c r="CG345" s="8"/>
      <c r="CK345" s="8"/>
    </row>
    <row r="346" spans="5:89">
      <c r="E346" s="8"/>
      <c r="I346" s="8"/>
      <c r="M346" s="8"/>
      <c r="Q346" s="8"/>
      <c r="U346" s="8"/>
      <c r="Y346" s="8"/>
      <c r="AC346" s="8"/>
      <c r="AG346" s="8"/>
      <c r="AK346" s="8"/>
      <c r="AO346" s="8"/>
      <c r="AS346" s="8"/>
      <c r="AW346" s="8"/>
      <c r="BA346" s="8"/>
      <c r="BE346" s="8"/>
      <c r="BI346" s="8"/>
      <c r="BM346" s="8"/>
      <c r="BQ346" s="8"/>
      <c r="BU346" s="8"/>
      <c r="BY346" s="8"/>
      <c r="CC346" s="8"/>
      <c r="CG346" s="8"/>
      <c r="CK346" s="8"/>
    </row>
    <row r="347" spans="5:89">
      <c r="E347" s="8"/>
      <c r="I347" s="8"/>
      <c r="M347" s="8"/>
      <c r="Q347" s="8"/>
      <c r="U347" s="8"/>
      <c r="Y347" s="8"/>
      <c r="AC347" s="8"/>
      <c r="AG347" s="8"/>
      <c r="AK347" s="8"/>
      <c r="AO347" s="8"/>
      <c r="AS347" s="8"/>
      <c r="AW347" s="8"/>
      <c r="BA347" s="8"/>
      <c r="BE347" s="8"/>
      <c r="BI347" s="8"/>
      <c r="BM347" s="8"/>
      <c r="BQ347" s="8"/>
      <c r="BU347" s="8"/>
      <c r="BY347" s="8"/>
      <c r="CC347" s="8"/>
      <c r="CG347" s="8"/>
      <c r="CK347" s="8"/>
    </row>
    <row r="348" spans="5:89">
      <c r="E348" s="8"/>
      <c r="I348" s="8"/>
      <c r="M348" s="8"/>
      <c r="Q348" s="8"/>
      <c r="U348" s="8"/>
      <c r="Y348" s="8"/>
      <c r="AC348" s="8"/>
      <c r="AG348" s="8"/>
      <c r="AK348" s="8"/>
      <c r="AO348" s="8"/>
      <c r="AS348" s="8"/>
      <c r="AW348" s="8"/>
      <c r="BA348" s="8"/>
      <c r="BE348" s="8"/>
      <c r="BI348" s="8"/>
      <c r="BM348" s="8"/>
      <c r="BQ348" s="8"/>
      <c r="BU348" s="8"/>
      <c r="BY348" s="8"/>
      <c r="CC348" s="8"/>
      <c r="CG348" s="8"/>
      <c r="CK348" s="8"/>
    </row>
    <row r="349" spans="5:89">
      <c r="E349" s="8"/>
      <c r="I349" s="8"/>
      <c r="M349" s="8"/>
      <c r="Q349" s="8"/>
      <c r="U349" s="8"/>
      <c r="Y349" s="8"/>
      <c r="AC349" s="8"/>
      <c r="AG349" s="8"/>
      <c r="AK349" s="8"/>
      <c r="AO349" s="8"/>
      <c r="AS349" s="8"/>
      <c r="AW349" s="8"/>
      <c r="BA349" s="8"/>
      <c r="BE349" s="8"/>
      <c r="BI349" s="8"/>
      <c r="BM349" s="8"/>
      <c r="BQ349" s="8"/>
      <c r="BU349" s="8"/>
      <c r="BY349" s="8"/>
      <c r="CC349" s="8"/>
      <c r="CG349" s="8"/>
      <c r="CK349" s="8"/>
    </row>
    <row r="350" spans="5:89">
      <c r="E350" s="8"/>
      <c r="I350" s="8"/>
      <c r="M350" s="8"/>
      <c r="Q350" s="8"/>
      <c r="U350" s="8"/>
      <c r="Y350" s="8"/>
      <c r="AC350" s="8"/>
      <c r="AG350" s="8"/>
      <c r="AK350" s="8"/>
      <c r="AO350" s="8"/>
      <c r="AS350" s="8"/>
      <c r="AW350" s="8"/>
      <c r="BA350" s="8"/>
      <c r="BE350" s="8"/>
      <c r="BI350" s="8"/>
      <c r="BM350" s="8"/>
      <c r="BQ350" s="8"/>
      <c r="BU350" s="8"/>
      <c r="BY350" s="8"/>
      <c r="CC350" s="8"/>
      <c r="CG350" s="8"/>
      <c r="CK350" s="8"/>
    </row>
    <row r="351" spans="5:89">
      <c r="E351" s="8"/>
      <c r="I351" s="8"/>
      <c r="M351" s="8"/>
      <c r="Q351" s="8"/>
      <c r="U351" s="8"/>
      <c r="Y351" s="8"/>
      <c r="AC351" s="8"/>
      <c r="AG351" s="8"/>
      <c r="AK351" s="8"/>
      <c r="AO351" s="8"/>
      <c r="AS351" s="8"/>
      <c r="AW351" s="8"/>
      <c r="BA351" s="8"/>
      <c r="BE351" s="8"/>
      <c r="BI351" s="8"/>
      <c r="BM351" s="8"/>
      <c r="BQ351" s="8"/>
      <c r="BU351" s="8"/>
      <c r="BY351" s="8"/>
      <c r="CC351" s="8"/>
      <c r="CG351" s="8"/>
      <c r="CK351" s="8"/>
    </row>
    <row r="352" spans="5:89">
      <c r="E352" s="8"/>
      <c r="I352" s="8"/>
      <c r="M352" s="8"/>
      <c r="Q352" s="8"/>
      <c r="U352" s="8"/>
      <c r="Y352" s="8"/>
      <c r="AC352" s="8"/>
      <c r="AG352" s="8"/>
      <c r="AK352" s="8"/>
      <c r="AO352" s="8"/>
      <c r="AS352" s="8"/>
      <c r="AW352" s="8"/>
      <c r="BA352" s="8"/>
      <c r="BE352" s="8"/>
      <c r="BI352" s="8"/>
      <c r="BM352" s="8"/>
      <c r="BQ352" s="8"/>
      <c r="BU352" s="8"/>
      <c r="BY352" s="8"/>
      <c r="CC352" s="8"/>
      <c r="CG352" s="8"/>
      <c r="CK352" s="8"/>
    </row>
    <row r="353" spans="5:89">
      <c r="E353" s="8"/>
      <c r="I353" s="8"/>
      <c r="M353" s="8"/>
      <c r="Q353" s="8"/>
      <c r="U353" s="8"/>
      <c r="Y353" s="8"/>
      <c r="AC353" s="8"/>
      <c r="AG353" s="8"/>
      <c r="AK353" s="8"/>
      <c r="AO353" s="8"/>
      <c r="AS353" s="8"/>
      <c r="AW353" s="8"/>
      <c r="BA353" s="8"/>
      <c r="BE353" s="8"/>
      <c r="BI353" s="8"/>
      <c r="BM353" s="8"/>
      <c r="BQ353" s="8"/>
      <c r="BU353" s="8"/>
      <c r="BY353" s="8"/>
      <c r="CC353" s="8"/>
      <c r="CG353" s="8"/>
      <c r="CK353" s="8"/>
    </row>
    <row r="354" spans="5:89">
      <c r="E354" s="8"/>
      <c r="I354" s="8"/>
      <c r="M354" s="8"/>
      <c r="Q354" s="8"/>
      <c r="U354" s="8"/>
      <c r="Y354" s="8"/>
      <c r="AC354" s="8"/>
      <c r="AG354" s="8"/>
      <c r="AK354" s="8"/>
      <c r="AO354" s="8"/>
      <c r="AS354" s="8"/>
      <c r="AW354" s="8"/>
      <c r="BA354" s="8"/>
      <c r="BE354" s="8"/>
      <c r="BI354" s="8"/>
      <c r="BM354" s="8"/>
      <c r="BQ354" s="8"/>
      <c r="BU354" s="8"/>
      <c r="BY354" s="8"/>
      <c r="CC354" s="8"/>
      <c r="CG354" s="8"/>
      <c r="CK354" s="8"/>
    </row>
    <row r="355" spans="5:89">
      <c r="E355" s="8"/>
      <c r="I355" s="8"/>
      <c r="M355" s="8"/>
      <c r="Q355" s="8"/>
      <c r="U355" s="8"/>
      <c r="Y355" s="8"/>
      <c r="AC355" s="8"/>
      <c r="AG355" s="8"/>
      <c r="AK355" s="8"/>
      <c r="AO355" s="8"/>
      <c r="AS355" s="8"/>
      <c r="AW355" s="8"/>
      <c r="BA355" s="8"/>
      <c r="BE355" s="8"/>
      <c r="BI355" s="8"/>
      <c r="BM355" s="8"/>
      <c r="BQ355" s="8"/>
      <c r="BU355" s="8"/>
      <c r="BY355" s="8"/>
      <c r="CC355" s="8"/>
      <c r="CG355" s="8"/>
      <c r="CK355" s="8"/>
    </row>
    <row r="356" spans="5:89">
      <c r="E356" s="8"/>
      <c r="I356" s="8"/>
      <c r="M356" s="8"/>
      <c r="Q356" s="8"/>
      <c r="U356" s="8"/>
      <c r="Y356" s="8"/>
      <c r="AC356" s="8"/>
      <c r="AG356" s="8"/>
      <c r="AK356" s="8"/>
      <c r="AO356" s="8"/>
      <c r="AS356" s="8"/>
      <c r="AW356" s="8"/>
      <c r="BA356" s="8"/>
      <c r="BE356" s="8"/>
      <c r="BI356" s="8"/>
      <c r="BM356" s="8"/>
      <c r="BQ356" s="8"/>
      <c r="BU356" s="8"/>
      <c r="BY356" s="8"/>
      <c r="CC356" s="8"/>
      <c r="CG356" s="8"/>
      <c r="CK356" s="8"/>
    </row>
    <row r="357" spans="5:89">
      <c r="E357" s="8"/>
      <c r="I357" s="8"/>
      <c r="M357" s="8"/>
      <c r="Q357" s="8"/>
      <c r="U357" s="8"/>
      <c r="Y357" s="8"/>
      <c r="AC357" s="8"/>
      <c r="AG357" s="8"/>
      <c r="AK357" s="8"/>
      <c r="AO357" s="8"/>
      <c r="AS357" s="8"/>
      <c r="AW357" s="8"/>
      <c r="BA357" s="8"/>
      <c r="BE357" s="8"/>
      <c r="BI357" s="8"/>
      <c r="BM357" s="8"/>
      <c r="BQ357" s="8"/>
      <c r="BU357" s="8"/>
      <c r="BY357" s="8"/>
      <c r="CC357" s="8"/>
      <c r="CG357" s="8"/>
      <c r="CK357" s="8"/>
    </row>
    <row r="358" spans="5:89">
      <c r="E358" s="8"/>
      <c r="I358" s="8"/>
      <c r="M358" s="8"/>
      <c r="Q358" s="8"/>
      <c r="U358" s="8"/>
      <c r="Y358" s="8"/>
      <c r="AC358" s="8"/>
      <c r="AG358" s="8"/>
      <c r="AK358" s="8"/>
      <c r="AO358" s="8"/>
      <c r="AS358" s="8"/>
      <c r="AW358" s="8"/>
      <c r="BA358" s="8"/>
      <c r="BE358" s="8"/>
      <c r="BI358" s="8"/>
      <c r="BM358" s="8"/>
      <c r="BQ358" s="8"/>
      <c r="BU358" s="8"/>
      <c r="BY358" s="8"/>
      <c r="CC358" s="8"/>
      <c r="CG358" s="8"/>
      <c r="CK358" s="8"/>
    </row>
    <row r="359" spans="5:89">
      <c r="E359" s="8"/>
      <c r="I359" s="8"/>
      <c r="M359" s="8"/>
      <c r="Q359" s="8"/>
      <c r="U359" s="8"/>
      <c r="Y359" s="8"/>
      <c r="AC359" s="8"/>
      <c r="AG359" s="8"/>
      <c r="AK359" s="8"/>
      <c r="AO359" s="8"/>
      <c r="AS359" s="8"/>
      <c r="AW359" s="8"/>
      <c r="BA359" s="8"/>
      <c r="BE359" s="8"/>
      <c r="BI359" s="8"/>
      <c r="BM359" s="8"/>
      <c r="BQ359" s="8"/>
      <c r="BU359" s="8"/>
      <c r="BY359" s="8"/>
      <c r="CC359" s="8"/>
      <c r="CG359" s="8"/>
      <c r="CK359" s="8"/>
    </row>
    <row r="360" spans="5:89">
      <c r="E360" s="8"/>
      <c r="I360" s="8"/>
      <c r="M360" s="8"/>
      <c r="Q360" s="8"/>
      <c r="U360" s="8"/>
      <c r="Y360" s="8"/>
      <c r="AC360" s="8"/>
      <c r="AG360" s="8"/>
      <c r="AK360" s="8"/>
      <c r="AO360" s="8"/>
      <c r="AS360" s="8"/>
      <c r="AW360" s="8"/>
      <c r="BA360" s="8"/>
      <c r="BE360" s="8"/>
      <c r="BI360" s="8"/>
      <c r="BM360" s="8"/>
      <c r="BQ360" s="8"/>
      <c r="BU360" s="8"/>
      <c r="BY360" s="8"/>
      <c r="CC360" s="8"/>
      <c r="CG360" s="8"/>
      <c r="CK360" s="8"/>
    </row>
    <row r="361" spans="5:89">
      <c r="E361" s="8"/>
      <c r="I361" s="8"/>
      <c r="M361" s="8"/>
      <c r="Q361" s="8"/>
      <c r="U361" s="8"/>
      <c r="Y361" s="8"/>
      <c r="AC361" s="8"/>
      <c r="AG361" s="8"/>
      <c r="AK361" s="8"/>
      <c r="AO361" s="8"/>
      <c r="AS361" s="8"/>
      <c r="AW361" s="8"/>
      <c r="BA361" s="8"/>
      <c r="BE361" s="8"/>
      <c r="BI361" s="8"/>
      <c r="BM361" s="8"/>
      <c r="BQ361" s="8"/>
      <c r="BU361" s="8"/>
      <c r="BY361" s="8"/>
      <c r="CC361" s="8"/>
      <c r="CG361" s="8"/>
      <c r="CK361" s="8"/>
    </row>
    <row r="362" spans="5:89">
      <c r="E362" s="8"/>
      <c r="I362" s="8"/>
      <c r="M362" s="8"/>
      <c r="Q362" s="8"/>
      <c r="U362" s="8"/>
      <c r="Y362" s="8"/>
      <c r="AC362" s="8"/>
      <c r="AG362" s="8"/>
      <c r="AK362" s="8"/>
      <c r="AO362" s="8"/>
      <c r="AS362" s="8"/>
      <c r="AW362" s="8"/>
      <c r="BA362" s="8"/>
      <c r="BE362" s="8"/>
      <c r="BI362" s="8"/>
      <c r="BM362" s="8"/>
      <c r="BQ362" s="8"/>
      <c r="BU362" s="8"/>
      <c r="BY362" s="8"/>
      <c r="CC362" s="8"/>
      <c r="CG362" s="8"/>
      <c r="CK362" s="8"/>
    </row>
    <row r="363" spans="5:89">
      <c r="E363" s="8"/>
      <c r="I363" s="8"/>
      <c r="M363" s="8"/>
      <c r="Q363" s="8"/>
      <c r="U363" s="8"/>
      <c r="Y363" s="8"/>
      <c r="AC363" s="8"/>
      <c r="AG363" s="8"/>
      <c r="AK363" s="8"/>
      <c r="AO363" s="8"/>
      <c r="AS363" s="8"/>
      <c r="AW363" s="8"/>
      <c r="BA363" s="8"/>
      <c r="BE363" s="8"/>
      <c r="BI363" s="8"/>
      <c r="BM363" s="8"/>
      <c r="BQ363" s="8"/>
      <c r="BU363" s="8"/>
      <c r="BY363" s="8"/>
      <c r="CC363" s="8"/>
      <c r="CG363" s="8"/>
      <c r="CK363" s="8"/>
    </row>
    <row r="364" spans="5:89">
      <c r="E364" s="8"/>
      <c r="I364" s="8"/>
      <c r="M364" s="8"/>
      <c r="Q364" s="8"/>
      <c r="U364" s="8"/>
      <c r="Y364" s="8"/>
      <c r="AC364" s="8"/>
      <c r="AG364" s="8"/>
      <c r="AK364" s="8"/>
      <c r="AO364" s="8"/>
      <c r="AS364" s="8"/>
      <c r="AW364" s="8"/>
      <c r="BA364" s="8"/>
      <c r="BE364" s="8"/>
      <c r="BI364" s="8"/>
      <c r="BM364" s="8"/>
      <c r="BQ364" s="8"/>
      <c r="BU364" s="8"/>
      <c r="BY364" s="8"/>
      <c r="CC364" s="8"/>
      <c r="CG364" s="8"/>
      <c r="CK364" s="8"/>
    </row>
    <row r="365" spans="5:89">
      <c r="E365" s="8"/>
      <c r="I365" s="8"/>
      <c r="M365" s="8"/>
      <c r="Q365" s="8"/>
      <c r="U365" s="8"/>
      <c r="Y365" s="8"/>
      <c r="AC365" s="8"/>
      <c r="AG365" s="8"/>
      <c r="AK365" s="8"/>
      <c r="AO365" s="8"/>
      <c r="AS365" s="8"/>
      <c r="AW365" s="8"/>
      <c r="BA365" s="8"/>
      <c r="BE365" s="8"/>
      <c r="BI365" s="8"/>
      <c r="BM365" s="8"/>
      <c r="BQ365" s="8"/>
      <c r="BU365" s="8"/>
      <c r="BY365" s="8"/>
      <c r="CC365" s="8"/>
      <c r="CG365" s="8"/>
      <c r="CK365" s="8"/>
    </row>
    <row r="366" spans="5:89">
      <c r="E366" s="8"/>
      <c r="I366" s="8"/>
      <c r="M366" s="8"/>
      <c r="Q366" s="8"/>
      <c r="U366" s="8"/>
      <c r="Y366" s="8"/>
      <c r="AC366" s="8"/>
      <c r="AG366" s="8"/>
      <c r="AK366" s="8"/>
      <c r="AO366" s="8"/>
      <c r="AS366" s="8"/>
      <c r="AW366" s="8"/>
      <c r="BA366" s="8"/>
      <c r="BE366" s="8"/>
      <c r="BI366" s="8"/>
      <c r="BM366" s="8"/>
      <c r="BQ366" s="8"/>
      <c r="BU366" s="8"/>
      <c r="BY366" s="8"/>
      <c r="CC366" s="8"/>
      <c r="CG366" s="8"/>
      <c r="CK366" s="8"/>
    </row>
    <row r="367" spans="5:89">
      <c r="E367" s="8"/>
      <c r="I367" s="8"/>
      <c r="M367" s="8"/>
      <c r="Q367" s="8"/>
      <c r="U367" s="8"/>
      <c r="Y367" s="8"/>
      <c r="AC367" s="8"/>
      <c r="AG367" s="8"/>
      <c r="AK367" s="8"/>
      <c r="AO367" s="8"/>
      <c r="AS367" s="8"/>
      <c r="AW367" s="8"/>
      <c r="BA367" s="8"/>
      <c r="BE367" s="8"/>
      <c r="BI367" s="8"/>
      <c r="BM367" s="8"/>
      <c r="BQ367" s="8"/>
      <c r="BU367" s="8"/>
      <c r="BY367" s="8"/>
      <c r="CC367" s="8"/>
      <c r="CG367" s="8"/>
      <c r="CK367" s="8"/>
    </row>
    <row r="368" spans="5:89">
      <c r="E368" s="8"/>
      <c r="I368" s="8"/>
      <c r="M368" s="8"/>
      <c r="Q368" s="8"/>
      <c r="U368" s="8"/>
      <c r="Y368" s="8"/>
      <c r="AC368" s="8"/>
      <c r="AG368" s="8"/>
      <c r="AK368" s="8"/>
      <c r="AO368" s="8"/>
      <c r="AS368" s="8"/>
      <c r="AW368" s="8"/>
      <c r="BA368" s="8"/>
      <c r="BE368" s="8"/>
      <c r="BI368" s="8"/>
      <c r="BM368" s="8"/>
      <c r="BQ368" s="8"/>
      <c r="BU368" s="8"/>
      <c r="BY368" s="8"/>
      <c r="CC368" s="8"/>
      <c r="CG368" s="8"/>
      <c r="CK368" s="8"/>
    </row>
    <row r="369" spans="5:89">
      <c r="E369" s="8"/>
      <c r="I369" s="8"/>
      <c r="M369" s="8"/>
      <c r="Q369" s="8"/>
      <c r="U369" s="8"/>
      <c r="Y369" s="8"/>
      <c r="AC369" s="8"/>
      <c r="AG369" s="8"/>
      <c r="AK369" s="8"/>
      <c r="AO369" s="8"/>
      <c r="AS369" s="8"/>
      <c r="AW369" s="8"/>
      <c r="BA369" s="8"/>
      <c r="BE369" s="8"/>
      <c r="BI369" s="8"/>
      <c r="BM369" s="8"/>
      <c r="BQ369" s="8"/>
      <c r="BU369" s="8"/>
      <c r="BY369" s="8"/>
      <c r="CC369" s="8"/>
      <c r="CG369" s="8"/>
      <c r="CK369" s="8"/>
    </row>
    <row r="370" spans="5:89">
      <c r="E370" s="8"/>
      <c r="I370" s="8"/>
      <c r="M370" s="8"/>
      <c r="Q370" s="8"/>
      <c r="U370" s="8"/>
      <c r="Y370" s="8"/>
      <c r="AC370" s="8"/>
      <c r="AG370" s="8"/>
      <c r="AK370" s="8"/>
      <c r="AO370" s="8"/>
      <c r="AS370" s="8"/>
      <c r="AW370" s="8"/>
      <c r="BA370" s="8"/>
      <c r="BE370" s="8"/>
      <c r="BI370" s="8"/>
      <c r="BM370" s="8"/>
      <c r="BQ370" s="8"/>
      <c r="BU370" s="8"/>
      <c r="BY370" s="8"/>
      <c r="CC370" s="8"/>
      <c r="CG370" s="8"/>
      <c r="CK370" s="8"/>
    </row>
    <row r="371" spans="5:89">
      <c r="E371" s="8"/>
      <c r="I371" s="8"/>
      <c r="M371" s="8"/>
      <c r="Q371" s="8"/>
      <c r="U371" s="8"/>
      <c r="Y371" s="8"/>
      <c r="AC371" s="8"/>
      <c r="AG371" s="8"/>
      <c r="AK371" s="8"/>
      <c r="AO371" s="8"/>
      <c r="AS371" s="8"/>
      <c r="AW371" s="8"/>
      <c r="BA371" s="8"/>
      <c r="BE371" s="8"/>
      <c r="BI371" s="8"/>
      <c r="BM371" s="8"/>
      <c r="BQ371" s="8"/>
      <c r="BU371" s="8"/>
      <c r="BY371" s="8"/>
      <c r="CC371" s="8"/>
      <c r="CG371" s="8"/>
      <c r="CK371" s="8"/>
    </row>
    <row r="372" spans="5:89">
      <c r="E372" s="8"/>
      <c r="I372" s="8"/>
      <c r="M372" s="8"/>
      <c r="Q372" s="8"/>
      <c r="U372" s="8"/>
      <c r="Y372" s="8"/>
      <c r="AC372" s="8"/>
      <c r="AG372" s="8"/>
      <c r="AK372" s="8"/>
      <c r="AO372" s="8"/>
      <c r="AS372" s="8"/>
      <c r="AW372" s="8"/>
      <c r="BA372" s="8"/>
      <c r="BE372" s="8"/>
      <c r="BI372" s="8"/>
      <c r="BM372" s="8"/>
      <c r="BQ372" s="8"/>
      <c r="BU372" s="8"/>
      <c r="BY372" s="8"/>
      <c r="CC372" s="8"/>
      <c r="CG372" s="8"/>
      <c r="CK372" s="8"/>
    </row>
    <row r="373" spans="5:89">
      <c r="E373" s="8"/>
      <c r="I373" s="8"/>
      <c r="M373" s="8"/>
      <c r="Q373" s="8"/>
      <c r="U373" s="8"/>
      <c r="Y373" s="8"/>
      <c r="AC373" s="8"/>
      <c r="AG373" s="8"/>
      <c r="AK373" s="8"/>
      <c r="AO373" s="8"/>
      <c r="AS373" s="8"/>
      <c r="AW373" s="8"/>
      <c r="BA373" s="8"/>
      <c r="BE373" s="8"/>
      <c r="BI373" s="8"/>
      <c r="BM373" s="8"/>
      <c r="BQ373" s="8"/>
      <c r="BU373" s="8"/>
      <c r="BY373" s="8"/>
      <c r="CC373" s="8"/>
      <c r="CG373" s="8"/>
      <c r="CK373" s="8"/>
    </row>
    <row r="374" spans="5:89">
      <c r="E374" s="8"/>
      <c r="I374" s="8"/>
      <c r="M374" s="8"/>
      <c r="Q374" s="8"/>
      <c r="U374" s="8"/>
      <c r="Y374" s="8"/>
      <c r="AC374" s="8"/>
      <c r="AG374" s="8"/>
      <c r="AK374" s="8"/>
      <c r="AO374" s="8"/>
      <c r="AS374" s="8"/>
      <c r="AW374" s="8"/>
      <c r="BA374" s="8"/>
      <c r="BE374" s="8"/>
      <c r="BI374" s="8"/>
      <c r="BM374" s="8"/>
      <c r="BQ374" s="8"/>
      <c r="BU374" s="8"/>
      <c r="BY374" s="8"/>
      <c r="CC374" s="8"/>
      <c r="CG374" s="8"/>
      <c r="CK374" s="8"/>
    </row>
    <row r="375" spans="5:89">
      <c r="E375" s="8"/>
      <c r="I375" s="8"/>
      <c r="M375" s="8"/>
      <c r="Q375" s="8"/>
      <c r="U375" s="8"/>
      <c r="Y375" s="8"/>
      <c r="AC375" s="8"/>
      <c r="AG375" s="8"/>
      <c r="AK375" s="8"/>
      <c r="AO375" s="8"/>
      <c r="AS375" s="8"/>
      <c r="AW375" s="8"/>
      <c r="BA375" s="8"/>
      <c r="BE375" s="8"/>
      <c r="BI375" s="8"/>
      <c r="BM375" s="8"/>
      <c r="BQ375" s="8"/>
      <c r="BU375" s="8"/>
      <c r="BY375" s="8"/>
      <c r="CC375" s="8"/>
      <c r="CG375" s="8"/>
      <c r="CK375" s="8"/>
    </row>
    <row r="376" spans="5:89">
      <c r="E376" s="8"/>
      <c r="I376" s="8"/>
      <c r="M376" s="8"/>
      <c r="Q376" s="8"/>
      <c r="U376" s="8"/>
      <c r="Y376" s="8"/>
      <c r="AC376" s="8"/>
      <c r="AG376" s="8"/>
      <c r="AK376" s="8"/>
      <c r="AO376" s="8"/>
      <c r="AS376" s="8"/>
      <c r="AW376" s="8"/>
      <c r="BA376" s="8"/>
      <c r="BE376" s="8"/>
      <c r="BI376" s="8"/>
      <c r="BM376" s="8"/>
      <c r="BQ376" s="8"/>
      <c r="BU376" s="8"/>
      <c r="BY376" s="8"/>
      <c r="CC376" s="8"/>
      <c r="CG376" s="8"/>
      <c r="CK376" s="8"/>
    </row>
    <row r="377" spans="5:89">
      <c r="E377" s="8"/>
      <c r="I377" s="8"/>
      <c r="M377" s="8"/>
      <c r="Q377" s="8"/>
      <c r="U377" s="8"/>
      <c r="Y377" s="8"/>
      <c r="AC377" s="8"/>
      <c r="AG377" s="8"/>
      <c r="AK377" s="8"/>
      <c r="AO377" s="8"/>
      <c r="AS377" s="8"/>
      <c r="AW377" s="8"/>
      <c r="BA377" s="8"/>
      <c r="BE377" s="8"/>
      <c r="BI377" s="8"/>
      <c r="BM377" s="8"/>
      <c r="BQ377" s="8"/>
      <c r="BU377" s="8"/>
      <c r="BY377" s="8"/>
      <c r="CC377" s="8"/>
      <c r="CG377" s="8"/>
      <c r="CK377" s="8"/>
    </row>
    <row r="378" spans="5:89">
      <c r="E378" s="8"/>
      <c r="I378" s="8"/>
      <c r="M378" s="8"/>
      <c r="Q378" s="8"/>
      <c r="U378" s="8"/>
      <c r="Y378" s="8"/>
      <c r="AC378" s="8"/>
      <c r="AG378" s="8"/>
      <c r="AK378" s="8"/>
      <c r="AO378" s="8"/>
      <c r="AS378" s="8"/>
      <c r="AW378" s="8"/>
      <c r="BA378" s="8"/>
      <c r="BE378" s="8"/>
      <c r="BI378" s="8"/>
      <c r="BM378" s="8"/>
      <c r="BQ378" s="8"/>
      <c r="BU378" s="8"/>
      <c r="BY378" s="8"/>
      <c r="CC378" s="8"/>
      <c r="CG378" s="8"/>
      <c r="CK378" s="8"/>
    </row>
    <row r="379" spans="5:89">
      <c r="E379" s="8"/>
      <c r="I379" s="8"/>
      <c r="M379" s="8"/>
      <c r="Q379" s="8"/>
      <c r="U379" s="8"/>
      <c r="Y379" s="8"/>
      <c r="AC379" s="8"/>
      <c r="AG379" s="8"/>
      <c r="AK379" s="8"/>
      <c r="AO379" s="8"/>
      <c r="AS379" s="8"/>
      <c r="AW379" s="8"/>
      <c r="BA379" s="8"/>
      <c r="BE379" s="8"/>
      <c r="BI379" s="8"/>
      <c r="BM379" s="8"/>
      <c r="BQ379" s="8"/>
      <c r="BU379" s="8"/>
      <c r="BY379" s="8"/>
      <c r="CC379" s="8"/>
      <c r="CG379" s="8"/>
      <c r="CK379" s="8"/>
    </row>
    <row r="380" spans="5:89">
      <c r="E380" s="8"/>
      <c r="I380" s="8"/>
      <c r="M380" s="8"/>
      <c r="Q380" s="8"/>
      <c r="U380" s="8"/>
      <c r="Y380" s="8"/>
      <c r="AC380" s="8"/>
      <c r="AG380" s="8"/>
      <c r="AK380" s="8"/>
      <c r="AO380" s="8"/>
      <c r="AS380" s="8"/>
      <c r="AW380" s="8"/>
      <c r="BA380" s="8"/>
      <c r="BE380" s="8"/>
      <c r="BI380" s="8"/>
      <c r="BM380" s="8"/>
      <c r="BQ380" s="8"/>
      <c r="BU380" s="8"/>
      <c r="BY380" s="8"/>
      <c r="CC380" s="8"/>
      <c r="CG380" s="8"/>
      <c r="CK380" s="8"/>
    </row>
    <row r="381" spans="5:89">
      <c r="E381" s="8"/>
      <c r="I381" s="8"/>
      <c r="M381" s="8"/>
      <c r="Q381" s="8"/>
      <c r="U381" s="8"/>
      <c r="Y381" s="8"/>
      <c r="AC381" s="8"/>
      <c r="AG381" s="8"/>
      <c r="AK381" s="8"/>
      <c r="AO381" s="8"/>
      <c r="AS381" s="8"/>
      <c r="AW381" s="8"/>
      <c r="BA381" s="8"/>
      <c r="BE381" s="8"/>
      <c r="BI381" s="8"/>
      <c r="BM381" s="8"/>
      <c r="BQ381" s="8"/>
      <c r="BU381" s="8"/>
      <c r="BY381" s="8"/>
      <c r="CC381" s="8"/>
      <c r="CG381" s="8"/>
      <c r="CK381" s="8"/>
    </row>
    <row r="382" spans="5:89">
      <c r="E382" s="8"/>
      <c r="I382" s="8"/>
      <c r="M382" s="8"/>
      <c r="Q382" s="8"/>
      <c r="U382" s="8"/>
      <c r="Y382" s="8"/>
      <c r="AC382" s="8"/>
      <c r="AG382" s="8"/>
      <c r="AK382" s="8"/>
      <c r="AO382" s="8"/>
      <c r="AS382" s="8"/>
      <c r="AW382" s="8"/>
      <c r="BA382" s="8"/>
      <c r="BE382" s="8"/>
      <c r="BI382" s="8"/>
      <c r="BM382" s="8"/>
      <c r="BQ382" s="8"/>
      <c r="BU382" s="8"/>
      <c r="BY382" s="8"/>
      <c r="CC382" s="8"/>
      <c r="CG382" s="8"/>
      <c r="CK382" s="8"/>
    </row>
    <row r="383" spans="5:89">
      <c r="E383" s="8"/>
      <c r="I383" s="8"/>
      <c r="M383" s="8"/>
      <c r="Q383" s="8"/>
      <c r="U383" s="8"/>
      <c r="Y383" s="8"/>
      <c r="AC383" s="8"/>
      <c r="AG383" s="8"/>
      <c r="AK383" s="8"/>
      <c r="AO383" s="8"/>
      <c r="AS383" s="8"/>
      <c r="AW383" s="8"/>
      <c r="BA383" s="8"/>
      <c r="BE383" s="8"/>
      <c r="BI383" s="8"/>
      <c r="BM383" s="8"/>
      <c r="BQ383" s="8"/>
      <c r="BU383" s="8"/>
      <c r="BY383" s="8"/>
      <c r="CC383" s="8"/>
      <c r="CG383" s="8"/>
      <c r="CK383" s="8"/>
    </row>
    <row r="384" spans="5:89">
      <c r="E384" s="8"/>
      <c r="I384" s="8"/>
      <c r="M384" s="8"/>
      <c r="Q384" s="8"/>
      <c r="U384" s="8"/>
      <c r="Y384" s="8"/>
      <c r="AC384" s="8"/>
      <c r="AG384" s="8"/>
      <c r="AK384" s="8"/>
      <c r="AO384" s="8"/>
      <c r="AS384" s="8"/>
      <c r="AW384" s="8"/>
      <c r="BA384" s="8"/>
      <c r="BE384" s="8"/>
      <c r="BI384" s="8"/>
      <c r="BM384" s="8"/>
      <c r="BQ384" s="8"/>
      <c r="BU384" s="8"/>
      <c r="BY384" s="8"/>
      <c r="CC384" s="8"/>
      <c r="CG384" s="8"/>
      <c r="CK384" s="8"/>
    </row>
    <row r="385" spans="5:89">
      <c r="E385" s="8"/>
      <c r="I385" s="8"/>
      <c r="M385" s="8"/>
      <c r="Q385" s="8"/>
      <c r="U385" s="8"/>
      <c r="Y385" s="8"/>
      <c r="AC385" s="8"/>
      <c r="AG385" s="8"/>
      <c r="AK385" s="8"/>
      <c r="AO385" s="8"/>
      <c r="AS385" s="8"/>
      <c r="AW385" s="8"/>
      <c r="BA385" s="8"/>
      <c r="BE385" s="8"/>
      <c r="BI385" s="8"/>
      <c r="BM385" s="8"/>
      <c r="BQ385" s="8"/>
      <c r="BU385" s="8"/>
      <c r="BY385" s="8"/>
      <c r="CC385" s="8"/>
      <c r="CG385" s="8"/>
      <c r="CK385" s="8"/>
    </row>
    <row r="386" spans="5:89">
      <c r="E386" s="8"/>
      <c r="I386" s="8"/>
      <c r="M386" s="8"/>
      <c r="Q386" s="8"/>
      <c r="U386" s="8"/>
      <c r="Y386" s="8"/>
      <c r="AC386" s="8"/>
      <c r="AG386" s="8"/>
      <c r="AK386" s="8"/>
      <c r="AO386" s="8"/>
      <c r="AS386" s="8"/>
      <c r="AW386" s="8"/>
      <c r="BA386" s="8"/>
      <c r="BE386" s="8"/>
      <c r="BI386" s="8"/>
      <c r="BM386" s="8"/>
      <c r="BQ386" s="8"/>
      <c r="BU386" s="8"/>
      <c r="BY386" s="8"/>
      <c r="CC386" s="8"/>
      <c r="CG386" s="8"/>
      <c r="CK386" s="8"/>
    </row>
    <row r="387" spans="5:89">
      <c r="E387" s="8"/>
      <c r="I387" s="8"/>
      <c r="M387" s="8"/>
      <c r="Q387" s="8"/>
      <c r="U387" s="8"/>
      <c r="Y387" s="8"/>
      <c r="AC387" s="8"/>
      <c r="AG387" s="8"/>
      <c r="AK387" s="8"/>
      <c r="AO387" s="8"/>
      <c r="AS387" s="8"/>
      <c r="AW387" s="8"/>
      <c r="BA387" s="8"/>
      <c r="BE387" s="8"/>
      <c r="BI387" s="8"/>
      <c r="BM387" s="8"/>
      <c r="BQ387" s="8"/>
      <c r="BU387" s="8"/>
      <c r="BY387" s="8"/>
      <c r="CC387" s="8"/>
      <c r="CG387" s="8"/>
      <c r="CK387" s="8"/>
    </row>
    <row r="388" spans="5:89">
      <c r="E388" s="8"/>
      <c r="I388" s="8"/>
      <c r="M388" s="8"/>
      <c r="Q388" s="8"/>
      <c r="U388" s="8"/>
      <c r="Y388" s="8"/>
      <c r="AC388" s="8"/>
      <c r="AG388" s="8"/>
      <c r="AK388" s="8"/>
      <c r="AO388" s="8"/>
      <c r="AS388" s="8"/>
      <c r="AW388" s="8"/>
      <c r="BA388" s="8"/>
      <c r="BE388" s="8"/>
      <c r="BI388" s="8"/>
      <c r="BM388" s="8"/>
      <c r="BQ388" s="8"/>
      <c r="BU388" s="8"/>
      <c r="BY388" s="8"/>
      <c r="CC388" s="8"/>
      <c r="CG388" s="8"/>
      <c r="CK388" s="8"/>
    </row>
    <row r="389" spans="5:89">
      <c r="E389" s="8"/>
      <c r="I389" s="8"/>
      <c r="M389" s="8"/>
      <c r="Q389" s="8"/>
      <c r="U389" s="8"/>
      <c r="Y389" s="8"/>
      <c r="AC389" s="8"/>
      <c r="AG389" s="8"/>
      <c r="AK389" s="8"/>
      <c r="AO389" s="8"/>
      <c r="AS389" s="8"/>
      <c r="AW389" s="8"/>
      <c r="BA389" s="8"/>
      <c r="BE389" s="8"/>
      <c r="BI389" s="8"/>
      <c r="BM389" s="8"/>
      <c r="BQ389" s="8"/>
      <c r="BU389" s="8"/>
      <c r="BY389" s="8"/>
      <c r="CC389" s="8"/>
      <c r="CG389" s="8"/>
      <c r="CK389" s="8"/>
    </row>
    <row r="390" spans="5:89">
      <c r="E390" s="8"/>
      <c r="I390" s="8"/>
      <c r="M390" s="8"/>
      <c r="Q390" s="8"/>
      <c r="U390" s="8"/>
      <c r="Y390" s="8"/>
      <c r="AC390" s="8"/>
      <c r="AG390" s="8"/>
      <c r="AK390" s="8"/>
      <c r="AO390" s="8"/>
      <c r="AS390" s="8"/>
      <c r="AW390" s="8"/>
      <c r="BA390" s="8"/>
      <c r="BE390" s="8"/>
      <c r="BI390" s="8"/>
      <c r="BM390" s="8"/>
      <c r="BQ390" s="8"/>
      <c r="BU390" s="8"/>
      <c r="BY390" s="8"/>
      <c r="CC390" s="8"/>
      <c r="CG390" s="8"/>
      <c r="CK390" s="8"/>
    </row>
    <row r="391" spans="5:89">
      <c r="E391" s="8"/>
      <c r="I391" s="8"/>
      <c r="M391" s="8"/>
      <c r="Q391" s="8"/>
      <c r="U391" s="8"/>
      <c r="Y391" s="8"/>
      <c r="AC391" s="8"/>
      <c r="AG391" s="8"/>
      <c r="AK391" s="8"/>
      <c r="AO391" s="8"/>
      <c r="AS391" s="8"/>
      <c r="AW391" s="8"/>
      <c r="BA391" s="8"/>
      <c r="BE391" s="8"/>
      <c r="BI391" s="8"/>
      <c r="BM391" s="8"/>
      <c r="BQ391" s="8"/>
      <c r="BU391" s="8"/>
      <c r="BY391" s="8"/>
      <c r="CC391" s="8"/>
      <c r="CG391" s="8"/>
      <c r="CK391" s="8"/>
    </row>
    <row r="392" spans="5:89">
      <c r="E392" s="8"/>
      <c r="I392" s="8"/>
      <c r="M392" s="8"/>
      <c r="Q392" s="8"/>
      <c r="U392" s="8"/>
      <c r="Y392" s="8"/>
      <c r="AC392" s="8"/>
      <c r="AG392" s="8"/>
      <c r="AK392" s="8"/>
      <c r="AO392" s="8"/>
      <c r="AS392" s="8"/>
      <c r="AW392" s="8"/>
      <c r="BA392" s="8"/>
      <c r="BE392" s="8"/>
      <c r="BI392" s="8"/>
      <c r="BM392" s="8"/>
      <c r="BQ392" s="8"/>
      <c r="BU392" s="8"/>
      <c r="BY392" s="8"/>
      <c r="CC392" s="8"/>
      <c r="CG392" s="8"/>
      <c r="CK392" s="8"/>
    </row>
    <row r="393" spans="5:89">
      <c r="E393" s="8"/>
      <c r="I393" s="8"/>
      <c r="M393" s="8"/>
      <c r="Q393" s="8"/>
      <c r="U393" s="8"/>
      <c r="Y393" s="8"/>
      <c r="AC393" s="8"/>
      <c r="AG393" s="8"/>
      <c r="AK393" s="8"/>
      <c r="AO393" s="8"/>
      <c r="AS393" s="8"/>
      <c r="AW393" s="8"/>
      <c r="BA393" s="8"/>
      <c r="BE393" s="8"/>
      <c r="BI393" s="8"/>
      <c r="BM393" s="8"/>
      <c r="BQ393" s="8"/>
      <c r="BU393" s="8"/>
      <c r="BY393" s="8"/>
      <c r="CC393" s="8"/>
      <c r="CG393" s="8"/>
      <c r="CK393" s="8"/>
    </row>
    <row r="394" spans="5:89">
      <c r="E394" s="8"/>
      <c r="I394" s="8"/>
      <c r="M394" s="8"/>
      <c r="Q394" s="8"/>
      <c r="U394" s="8"/>
      <c r="Y394" s="8"/>
      <c r="AC394" s="8"/>
      <c r="AG394" s="8"/>
      <c r="AK394" s="8"/>
      <c r="AO394" s="8"/>
      <c r="AS394" s="8"/>
      <c r="AW394" s="8"/>
      <c r="BA394" s="8"/>
      <c r="BE394" s="8"/>
      <c r="BI394" s="8"/>
      <c r="BM394" s="8"/>
      <c r="BQ394" s="8"/>
      <c r="BU394" s="8"/>
      <c r="BY394" s="8"/>
      <c r="CC394" s="8"/>
      <c r="CG394" s="8"/>
      <c r="CK394" s="8"/>
    </row>
    <row r="395" spans="5:89">
      <c r="E395" s="8"/>
      <c r="I395" s="8"/>
      <c r="M395" s="8"/>
      <c r="Q395" s="8"/>
      <c r="U395" s="8"/>
      <c r="Y395" s="8"/>
      <c r="AC395" s="8"/>
      <c r="AG395" s="8"/>
      <c r="AK395" s="8"/>
      <c r="AO395" s="8"/>
      <c r="AS395" s="8"/>
      <c r="AW395" s="8"/>
      <c r="BA395" s="8"/>
      <c r="BE395" s="8"/>
      <c r="BI395" s="8"/>
      <c r="BM395" s="8"/>
      <c r="BQ395" s="8"/>
      <c r="BU395" s="8"/>
      <c r="BY395" s="8"/>
      <c r="CC395" s="8"/>
      <c r="CG395" s="8"/>
      <c r="CK395" s="8"/>
    </row>
    <row r="396" spans="5:89">
      <c r="E396" s="8"/>
      <c r="I396" s="8"/>
      <c r="M396" s="8"/>
      <c r="Q396" s="8"/>
      <c r="U396" s="8"/>
      <c r="Y396" s="8"/>
      <c r="AC396" s="8"/>
      <c r="AG396" s="8"/>
      <c r="AK396" s="8"/>
      <c r="AO396" s="8"/>
      <c r="AS396" s="8"/>
      <c r="AW396" s="8"/>
      <c r="BA396" s="8"/>
      <c r="BE396" s="8"/>
      <c r="BI396" s="8"/>
      <c r="BM396" s="8"/>
      <c r="BQ396" s="8"/>
      <c r="BU396" s="8"/>
      <c r="BY396" s="8"/>
      <c r="CC396" s="8"/>
      <c r="CG396" s="8"/>
      <c r="CK396" s="8"/>
    </row>
    <row r="397" spans="5:89">
      <c r="E397" s="8"/>
      <c r="I397" s="8"/>
      <c r="M397" s="8"/>
      <c r="Q397" s="8"/>
      <c r="U397" s="8"/>
      <c r="Y397" s="8"/>
      <c r="AC397" s="8"/>
      <c r="AG397" s="8"/>
      <c r="AK397" s="8"/>
      <c r="AO397" s="8"/>
      <c r="AS397" s="8"/>
      <c r="AW397" s="8"/>
      <c r="BA397" s="8"/>
      <c r="BE397" s="8"/>
      <c r="BI397" s="8"/>
      <c r="BM397" s="8"/>
      <c r="BQ397" s="8"/>
      <c r="BU397" s="8"/>
      <c r="BY397" s="8"/>
      <c r="CC397" s="8"/>
      <c r="CG397" s="8"/>
      <c r="CK397" s="8"/>
    </row>
    <row r="398" spans="5:89">
      <c r="E398" s="8"/>
      <c r="I398" s="8"/>
      <c r="M398" s="8"/>
      <c r="Q398" s="8"/>
      <c r="U398" s="8"/>
      <c r="Y398" s="8"/>
      <c r="AC398" s="8"/>
      <c r="AG398" s="8"/>
      <c r="AK398" s="8"/>
      <c r="AO398" s="8"/>
      <c r="AS398" s="8"/>
      <c r="AW398" s="8"/>
      <c r="BA398" s="8"/>
      <c r="BE398" s="8"/>
      <c r="BI398" s="8"/>
      <c r="BM398" s="8"/>
      <c r="BQ398" s="8"/>
      <c r="BU398" s="8"/>
      <c r="BY398" s="8"/>
      <c r="CC398" s="8"/>
      <c r="CG398" s="8"/>
      <c r="CK398" s="8"/>
    </row>
    <row r="399" spans="5:89">
      <c r="E399" s="8"/>
      <c r="I399" s="8"/>
      <c r="M399" s="8"/>
      <c r="Q399" s="8"/>
      <c r="U399" s="8"/>
      <c r="Y399" s="8"/>
      <c r="AC399" s="8"/>
      <c r="AG399" s="8"/>
      <c r="AK399" s="8"/>
      <c r="AO399" s="8"/>
      <c r="AS399" s="8"/>
      <c r="AW399" s="8"/>
      <c r="BA399" s="8"/>
      <c r="BE399" s="8"/>
      <c r="BI399" s="8"/>
      <c r="BM399" s="8"/>
      <c r="BQ399" s="8"/>
      <c r="BU399" s="8"/>
      <c r="BY399" s="8"/>
      <c r="CC399" s="8"/>
      <c r="CG399" s="8"/>
      <c r="CK399" s="8"/>
    </row>
    <row r="400" spans="5:89">
      <c r="E400" s="8"/>
      <c r="I400" s="8"/>
      <c r="M400" s="8"/>
      <c r="Q400" s="8"/>
      <c r="U400" s="8"/>
      <c r="Y400" s="8"/>
      <c r="AC400" s="8"/>
      <c r="AG400" s="8"/>
      <c r="AK400" s="8"/>
      <c r="AO400" s="8"/>
      <c r="AS400" s="8"/>
      <c r="AW400" s="8"/>
      <c r="BA400" s="8"/>
      <c r="BE400" s="8"/>
      <c r="BI400" s="8"/>
      <c r="BM400" s="8"/>
      <c r="BQ400" s="8"/>
      <c r="BU400" s="8"/>
      <c r="BY400" s="8"/>
      <c r="CC400" s="8"/>
      <c r="CG400" s="8"/>
      <c r="CK400" s="8"/>
    </row>
    <row r="401" spans="5:89">
      <c r="E401" s="8"/>
      <c r="I401" s="8"/>
      <c r="M401" s="8"/>
      <c r="Q401" s="8"/>
      <c r="U401" s="8"/>
      <c r="Y401" s="8"/>
      <c r="AC401" s="8"/>
      <c r="AG401" s="8"/>
      <c r="AK401" s="8"/>
      <c r="AO401" s="8"/>
      <c r="AS401" s="8"/>
      <c r="AW401" s="8"/>
      <c r="BA401" s="8"/>
      <c r="BE401" s="8"/>
      <c r="BI401" s="8"/>
      <c r="BM401" s="8"/>
      <c r="BQ401" s="8"/>
      <c r="BU401" s="8"/>
      <c r="BY401" s="8"/>
      <c r="CC401" s="8"/>
      <c r="CG401" s="8"/>
      <c r="CK401" s="8"/>
    </row>
    <row r="402" spans="5:89">
      <c r="E402" s="8"/>
      <c r="I402" s="8"/>
      <c r="M402" s="8"/>
      <c r="Q402" s="8"/>
      <c r="U402" s="8"/>
      <c r="Y402" s="8"/>
      <c r="AC402" s="8"/>
      <c r="AG402" s="8"/>
      <c r="AK402" s="8"/>
      <c r="AO402" s="8"/>
      <c r="AS402" s="8"/>
      <c r="AW402" s="8"/>
      <c r="BA402" s="8"/>
      <c r="BE402" s="8"/>
      <c r="BI402" s="8"/>
      <c r="BM402" s="8"/>
      <c r="BQ402" s="8"/>
      <c r="BU402" s="8"/>
      <c r="BY402" s="8"/>
      <c r="CC402" s="8"/>
      <c r="CG402" s="8"/>
      <c r="CK402" s="8"/>
    </row>
    <row r="403" spans="5:89">
      <c r="E403" s="8"/>
      <c r="I403" s="8"/>
      <c r="M403" s="8"/>
      <c r="Q403" s="8"/>
      <c r="U403" s="8"/>
      <c r="Y403" s="8"/>
      <c r="AC403" s="8"/>
      <c r="AG403" s="8"/>
      <c r="AK403" s="8"/>
      <c r="AO403" s="8"/>
      <c r="AS403" s="8"/>
      <c r="AW403" s="8"/>
      <c r="BA403" s="8"/>
      <c r="BE403" s="8"/>
      <c r="BI403" s="8"/>
      <c r="BM403" s="8"/>
      <c r="BQ403" s="8"/>
      <c r="BU403" s="8"/>
      <c r="BY403" s="8"/>
      <c r="CC403" s="8"/>
      <c r="CG403" s="8"/>
      <c r="CK403" s="8"/>
    </row>
    <row r="404" spans="5:89">
      <c r="E404" s="8"/>
      <c r="I404" s="8"/>
      <c r="M404" s="8"/>
      <c r="Q404" s="8"/>
      <c r="U404" s="8"/>
      <c r="Y404" s="8"/>
      <c r="AC404" s="8"/>
      <c r="AG404" s="8"/>
      <c r="AK404" s="8"/>
      <c r="AO404" s="8"/>
      <c r="AS404" s="8"/>
      <c r="AW404" s="8"/>
      <c r="BA404" s="8"/>
      <c r="BE404" s="8"/>
      <c r="BI404" s="8"/>
      <c r="BM404" s="8"/>
      <c r="BQ404" s="8"/>
      <c r="BU404" s="8"/>
      <c r="BY404" s="8"/>
      <c r="CC404" s="8"/>
      <c r="CG404" s="8"/>
      <c r="CK404" s="8"/>
    </row>
    <row r="405" spans="5:89">
      <c r="E405" s="8"/>
      <c r="I405" s="8"/>
      <c r="M405" s="8"/>
      <c r="Q405" s="8"/>
      <c r="U405" s="8"/>
      <c r="Y405" s="8"/>
      <c r="AC405" s="8"/>
      <c r="AG405" s="8"/>
      <c r="AK405" s="8"/>
      <c r="AO405" s="8"/>
      <c r="AS405" s="8"/>
      <c r="AW405" s="8"/>
      <c r="BA405" s="8"/>
      <c r="BE405" s="8"/>
      <c r="BI405" s="8"/>
      <c r="BM405" s="8"/>
      <c r="BQ405" s="8"/>
      <c r="BU405" s="8"/>
      <c r="BY405" s="8"/>
      <c r="CC405" s="8"/>
      <c r="CG405" s="8"/>
      <c r="CK405" s="8"/>
    </row>
    <row r="406" spans="5:89">
      <c r="E406" s="8"/>
      <c r="I406" s="8"/>
      <c r="M406" s="8"/>
      <c r="Q406" s="8"/>
      <c r="U406" s="8"/>
      <c r="Y406" s="8"/>
      <c r="AC406" s="8"/>
      <c r="AG406" s="8"/>
      <c r="AK406" s="8"/>
      <c r="AO406" s="8"/>
      <c r="AS406" s="8"/>
      <c r="AW406" s="8"/>
      <c r="BA406" s="8"/>
      <c r="BE406" s="8"/>
      <c r="BI406" s="8"/>
      <c r="BM406" s="8"/>
      <c r="BQ406" s="8"/>
      <c r="BU406" s="8"/>
      <c r="BY406" s="8"/>
      <c r="CC406" s="8"/>
      <c r="CG406" s="8"/>
      <c r="CK406" s="8"/>
    </row>
    <row r="407" spans="5:89">
      <c r="E407" s="8"/>
      <c r="I407" s="8"/>
      <c r="M407" s="8"/>
      <c r="Q407" s="8"/>
      <c r="U407" s="8"/>
      <c r="Y407" s="8"/>
      <c r="AC407" s="8"/>
      <c r="AG407" s="8"/>
      <c r="AK407" s="8"/>
      <c r="AO407" s="8"/>
      <c r="AS407" s="8"/>
      <c r="AW407" s="8"/>
      <c r="BA407" s="8"/>
      <c r="BE407" s="8"/>
      <c r="BI407" s="8"/>
      <c r="BM407" s="8"/>
      <c r="BQ407" s="8"/>
      <c r="BU407" s="8"/>
      <c r="BY407" s="8"/>
      <c r="CC407" s="8"/>
      <c r="CG407" s="8"/>
      <c r="CK407" s="8"/>
    </row>
    <row r="408" spans="5:89">
      <c r="E408" s="8"/>
      <c r="I408" s="8"/>
      <c r="M408" s="8"/>
      <c r="Q408" s="8"/>
      <c r="U408" s="8"/>
      <c r="Y408" s="8"/>
      <c r="AC408" s="8"/>
      <c r="AG408" s="8"/>
      <c r="AK408" s="8"/>
      <c r="AO408" s="8"/>
      <c r="AS408" s="8"/>
      <c r="AW408" s="8"/>
      <c r="BA408" s="8"/>
      <c r="BE408" s="8"/>
      <c r="BI408" s="8"/>
      <c r="BM408" s="8"/>
      <c r="BQ408" s="8"/>
      <c r="BU408" s="8"/>
      <c r="BY408" s="8"/>
      <c r="CC408" s="8"/>
      <c r="CG408" s="8"/>
      <c r="CK408" s="8"/>
    </row>
    <row r="409" spans="5:89">
      <c r="E409" s="8"/>
      <c r="I409" s="8"/>
      <c r="M409" s="8"/>
      <c r="Q409" s="8"/>
      <c r="U409" s="8"/>
      <c r="Y409" s="8"/>
      <c r="AC409" s="8"/>
      <c r="AG409" s="8"/>
      <c r="AK409" s="8"/>
      <c r="AO409" s="8"/>
      <c r="AS409" s="8"/>
      <c r="AW409" s="8"/>
      <c r="BA409" s="8"/>
      <c r="BE409" s="8"/>
      <c r="BI409" s="8"/>
      <c r="BM409" s="8"/>
      <c r="BQ409" s="8"/>
      <c r="BU409" s="8"/>
      <c r="BY409" s="8"/>
      <c r="CC409" s="8"/>
      <c r="CG409" s="8"/>
      <c r="CK409" s="8"/>
    </row>
    <row r="410" spans="5:89">
      <c r="E410" s="8"/>
      <c r="I410" s="8"/>
      <c r="M410" s="8"/>
      <c r="Q410" s="8"/>
      <c r="U410" s="8"/>
      <c r="Y410" s="8"/>
      <c r="AC410" s="8"/>
      <c r="AG410" s="8"/>
      <c r="AK410" s="8"/>
      <c r="AO410" s="8"/>
      <c r="AS410" s="8"/>
      <c r="AW410" s="8"/>
      <c r="BA410" s="8"/>
      <c r="BE410" s="8"/>
      <c r="BI410" s="8"/>
      <c r="BM410" s="8"/>
      <c r="BQ410" s="8"/>
      <c r="BU410" s="8"/>
      <c r="BY410" s="8"/>
      <c r="CC410" s="8"/>
      <c r="CG410" s="8"/>
      <c r="CK410" s="8"/>
    </row>
    <row r="411" spans="5:89">
      <c r="E411" s="8"/>
      <c r="I411" s="8"/>
      <c r="M411" s="8"/>
      <c r="Q411" s="8"/>
      <c r="U411" s="8"/>
      <c r="Y411" s="8"/>
      <c r="AC411" s="8"/>
      <c r="AG411" s="8"/>
      <c r="AK411" s="8"/>
      <c r="AO411" s="8"/>
      <c r="AS411" s="8"/>
      <c r="AW411" s="8"/>
      <c r="BA411" s="8"/>
      <c r="BE411" s="8"/>
      <c r="BI411" s="8"/>
      <c r="BM411" s="8"/>
      <c r="BQ411" s="8"/>
      <c r="BU411" s="8"/>
      <c r="BY411" s="8"/>
      <c r="CC411" s="8"/>
      <c r="CG411" s="8"/>
      <c r="CK411" s="8"/>
    </row>
    <row r="412" spans="5:89">
      <c r="E412" s="8"/>
      <c r="I412" s="8"/>
      <c r="M412" s="8"/>
      <c r="Q412" s="8"/>
      <c r="U412" s="8"/>
      <c r="Y412" s="8"/>
      <c r="AC412" s="8"/>
      <c r="AG412" s="8"/>
      <c r="AK412" s="8"/>
      <c r="AO412" s="8"/>
      <c r="AS412" s="8"/>
      <c r="AW412" s="8"/>
      <c r="BA412" s="8"/>
      <c r="BE412" s="8"/>
      <c r="BI412" s="8"/>
      <c r="BM412" s="8"/>
      <c r="BQ412" s="8"/>
      <c r="BU412" s="8"/>
      <c r="BY412" s="8"/>
      <c r="CC412" s="8"/>
      <c r="CG412" s="8"/>
      <c r="CK412" s="8"/>
    </row>
    <row r="413" spans="5:89">
      <c r="E413" s="8"/>
      <c r="I413" s="8"/>
      <c r="M413" s="8"/>
      <c r="Q413" s="8"/>
      <c r="U413" s="8"/>
      <c r="Y413" s="8"/>
      <c r="AC413" s="8"/>
      <c r="AG413" s="8"/>
      <c r="AK413" s="8"/>
      <c r="AO413" s="8"/>
      <c r="AS413" s="8"/>
      <c r="AW413" s="8"/>
      <c r="BA413" s="8"/>
      <c r="BE413" s="8"/>
      <c r="BI413" s="8"/>
      <c r="BM413" s="8"/>
      <c r="BQ413" s="8"/>
      <c r="BU413" s="8"/>
      <c r="BY413" s="8"/>
      <c r="CC413" s="8"/>
      <c r="CG413" s="8"/>
      <c r="CK413" s="8"/>
    </row>
    <row r="414" spans="5:89">
      <c r="E414" s="8"/>
      <c r="I414" s="8"/>
      <c r="M414" s="8"/>
      <c r="Q414" s="8"/>
      <c r="U414" s="8"/>
      <c r="Y414" s="8"/>
      <c r="AC414" s="8"/>
      <c r="AG414" s="8"/>
      <c r="AK414" s="8"/>
      <c r="AO414" s="8"/>
      <c r="AS414" s="8"/>
      <c r="AW414" s="8"/>
      <c r="BA414" s="8"/>
      <c r="BE414" s="8"/>
      <c r="BI414" s="8"/>
      <c r="BM414" s="8"/>
      <c r="BQ414" s="8"/>
      <c r="BU414" s="8"/>
      <c r="BY414" s="8"/>
      <c r="CC414" s="8"/>
      <c r="CG414" s="8"/>
      <c r="CK414" s="8"/>
    </row>
    <row r="415" spans="5:89">
      <c r="E415" s="8"/>
      <c r="I415" s="8"/>
      <c r="M415" s="8"/>
      <c r="Q415" s="8"/>
      <c r="U415" s="8"/>
      <c r="Y415" s="8"/>
      <c r="AC415" s="8"/>
      <c r="AG415" s="8"/>
      <c r="AK415" s="8"/>
      <c r="AO415" s="8"/>
      <c r="AS415" s="8"/>
      <c r="AW415" s="8"/>
      <c r="BA415" s="8"/>
      <c r="BE415" s="8"/>
      <c r="BI415" s="8"/>
      <c r="BM415" s="8"/>
      <c r="BQ415" s="8"/>
      <c r="BU415" s="8"/>
      <c r="BY415" s="8"/>
      <c r="CC415" s="8"/>
      <c r="CG415" s="8"/>
      <c r="CK415" s="8"/>
    </row>
    <row r="416" spans="5:89">
      <c r="E416" s="8"/>
      <c r="I416" s="8"/>
      <c r="M416" s="8"/>
      <c r="Q416" s="8"/>
      <c r="U416" s="8"/>
      <c r="Y416" s="8"/>
      <c r="AC416" s="8"/>
      <c r="AG416" s="8"/>
      <c r="AK416" s="8"/>
      <c r="AO416" s="8"/>
      <c r="AS416" s="8"/>
      <c r="AW416" s="8"/>
      <c r="BA416" s="8"/>
      <c r="BE416" s="8"/>
      <c r="BI416" s="8"/>
      <c r="BM416" s="8"/>
      <c r="BQ416" s="8"/>
      <c r="BU416" s="8"/>
      <c r="BY416" s="8"/>
      <c r="CC416" s="8"/>
      <c r="CG416" s="8"/>
      <c r="CK416" s="8"/>
    </row>
    <row r="417" spans="5:89">
      <c r="E417" s="8"/>
      <c r="I417" s="8"/>
      <c r="M417" s="8"/>
      <c r="Q417" s="8"/>
      <c r="U417" s="8"/>
      <c r="Y417" s="8"/>
      <c r="AC417" s="8"/>
      <c r="AG417" s="8"/>
      <c r="AK417" s="8"/>
      <c r="AO417" s="8"/>
      <c r="AS417" s="8"/>
      <c r="AW417" s="8"/>
      <c r="BA417" s="8"/>
      <c r="BE417" s="8"/>
      <c r="BI417" s="8"/>
      <c r="BM417" s="8"/>
      <c r="BQ417" s="8"/>
      <c r="BU417" s="8"/>
      <c r="BY417" s="8"/>
      <c r="CC417" s="8"/>
      <c r="CG417" s="8"/>
      <c r="CK417" s="8"/>
    </row>
    <row r="418" spans="5:89">
      <c r="E418" s="8"/>
      <c r="I418" s="8"/>
      <c r="M418" s="8"/>
      <c r="Q418" s="8"/>
      <c r="U418" s="8"/>
      <c r="Y418" s="8"/>
      <c r="AC418" s="8"/>
      <c r="AG418" s="8"/>
      <c r="AK418" s="8"/>
      <c r="AO418" s="8"/>
      <c r="AS418" s="8"/>
      <c r="AW418" s="8"/>
      <c r="BA418" s="8"/>
      <c r="BE418" s="8"/>
      <c r="BI418" s="8"/>
      <c r="BM418" s="8"/>
      <c r="BQ418" s="8"/>
      <c r="BU418" s="8"/>
      <c r="BY418" s="8"/>
      <c r="CC418" s="8"/>
      <c r="CG418" s="8"/>
      <c r="CK418" s="8"/>
    </row>
    <row r="419" spans="5:89">
      <c r="E419" s="8"/>
      <c r="I419" s="8"/>
      <c r="M419" s="8"/>
      <c r="Q419" s="8"/>
      <c r="U419" s="8"/>
      <c r="Y419" s="8"/>
      <c r="AC419" s="8"/>
      <c r="AG419" s="8"/>
      <c r="AK419" s="8"/>
      <c r="AO419" s="8"/>
      <c r="AS419" s="8"/>
      <c r="AW419" s="8"/>
      <c r="BA419" s="8"/>
      <c r="BE419" s="8"/>
      <c r="BI419" s="8"/>
      <c r="BM419" s="8"/>
      <c r="BQ419" s="8"/>
      <c r="BU419" s="8"/>
      <c r="BY419" s="8"/>
      <c r="CC419" s="8"/>
      <c r="CG419" s="8"/>
      <c r="CK419" s="8"/>
    </row>
    <row r="420" spans="5:89">
      <c r="E420" s="8"/>
      <c r="I420" s="8"/>
      <c r="M420" s="8"/>
      <c r="Q420" s="8"/>
      <c r="U420" s="8"/>
      <c r="Y420" s="8"/>
      <c r="AC420" s="8"/>
      <c r="AG420" s="8"/>
      <c r="AK420" s="8"/>
      <c r="AO420" s="8"/>
      <c r="AS420" s="8"/>
      <c r="AW420" s="8"/>
      <c r="BA420" s="8"/>
      <c r="BE420" s="8"/>
      <c r="BI420" s="8"/>
      <c r="BM420" s="8"/>
      <c r="BQ420" s="8"/>
      <c r="BU420" s="8"/>
      <c r="BY420" s="8"/>
      <c r="CC420" s="8"/>
      <c r="CG420" s="8"/>
      <c r="CK420" s="8"/>
    </row>
    <row r="421" spans="5:89">
      <c r="E421" s="8"/>
      <c r="I421" s="8"/>
      <c r="M421" s="8"/>
      <c r="Q421" s="8"/>
      <c r="U421" s="8"/>
      <c r="Y421" s="8"/>
      <c r="AC421" s="8"/>
      <c r="AG421" s="8"/>
      <c r="AK421" s="8"/>
      <c r="AO421" s="8"/>
      <c r="AS421" s="8"/>
      <c r="AW421" s="8"/>
      <c r="BA421" s="8"/>
      <c r="BE421" s="8"/>
      <c r="BI421" s="8"/>
      <c r="BM421" s="8"/>
      <c r="BQ421" s="8"/>
      <c r="BU421" s="8"/>
      <c r="BY421" s="8"/>
      <c r="CC421" s="8"/>
      <c r="CG421" s="8"/>
      <c r="CK421" s="8"/>
    </row>
    <row r="422" spans="5:89">
      <c r="E422" s="8"/>
      <c r="I422" s="8"/>
      <c r="M422" s="8"/>
      <c r="Q422" s="8"/>
      <c r="U422" s="8"/>
      <c r="Y422" s="8"/>
      <c r="AC422" s="8"/>
      <c r="AG422" s="8"/>
      <c r="AK422" s="8"/>
      <c r="AO422" s="8"/>
      <c r="AS422" s="8"/>
      <c r="AW422" s="8"/>
      <c r="BA422" s="8"/>
      <c r="BE422" s="8"/>
      <c r="BI422" s="8"/>
      <c r="BM422" s="8"/>
      <c r="BQ422" s="8"/>
      <c r="BU422" s="8"/>
      <c r="BY422" s="8"/>
      <c r="CC422" s="8"/>
      <c r="CG422" s="8"/>
      <c r="CK422" s="8"/>
    </row>
    <row r="423" spans="5:89">
      <c r="E423" s="8"/>
      <c r="I423" s="8"/>
      <c r="M423" s="8"/>
      <c r="Q423" s="8"/>
      <c r="U423" s="8"/>
      <c r="Y423" s="8"/>
      <c r="AC423" s="8"/>
      <c r="AG423" s="8"/>
      <c r="AK423" s="8"/>
      <c r="AO423" s="8"/>
      <c r="AS423" s="8"/>
      <c r="AW423" s="8"/>
      <c r="BA423" s="8"/>
      <c r="BE423" s="8"/>
      <c r="BI423" s="8"/>
      <c r="BM423" s="8"/>
      <c r="BQ423" s="8"/>
      <c r="BU423" s="8"/>
      <c r="BY423" s="8"/>
      <c r="CC423" s="8"/>
      <c r="CG423" s="8"/>
      <c r="CK423" s="8"/>
    </row>
    <row r="424" spans="5:89">
      <c r="E424" s="8"/>
      <c r="I424" s="8"/>
      <c r="M424" s="8"/>
      <c r="Q424" s="8"/>
      <c r="U424" s="8"/>
      <c r="Y424" s="8"/>
      <c r="AC424" s="8"/>
      <c r="AG424" s="8"/>
      <c r="AK424" s="8"/>
      <c r="AO424" s="8"/>
      <c r="AS424" s="8"/>
      <c r="AW424" s="8"/>
      <c r="BA424" s="8"/>
      <c r="BE424" s="8"/>
      <c r="BI424" s="8"/>
      <c r="BM424" s="8"/>
      <c r="BQ424" s="8"/>
      <c r="BU424" s="8"/>
      <c r="BY424" s="8"/>
      <c r="CC424" s="8"/>
      <c r="CG424" s="8"/>
      <c r="CK424" s="8"/>
    </row>
    <row r="425" spans="5:89">
      <c r="E425" s="8"/>
      <c r="I425" s="8"/>
      <c r="M425" s="8"/>
      <c r="Q425" s="8"/>
      <c r="U425" s="8"/>
      <c r="Y425" s="8"/>
      <c r="AC425" s="8"/>
      <c r="AG425" s="8"/>
      <c r="AK425" s="8"/>
      <c r="AO425" s="8"/>
      <c r="AS425" s="8"/>
      <c r="AW425" s="8"/>
      <c r="BA425" s="8"/>
      <c r="BE425" s="8"/>
      <c r="BI425" s="8"/>
      <c r="BM425" s="8"/>
      <c r="BQ425" s="8"/>
      <c r="BU425" s="8"/>
      <c r="BY425" s="8"/>
      <c r="CC425" s="8"/>
      <c r="CG425" s="8"/>
      <c r="CK425" s="8"/>
    </row>
    <row r="426" spans="5:89">
      <c r="E426" s="8"/>
      <c r="I426" s="8"/>
      <c r="M426" s="8"/>
      <c r="Q426" s="8"/>
      <c r="U426" s="8"/>
      <c r="Y426" s="8"/>
      <c r="AC426" s="8"/>
      <c r="AG426" s="8"/>
      <c r="AK426" s="8"/>
      <c r="AO426" s="8"/>
      <c r="AS426" s="8"/>
      <c r="AW426" s="8"/>
      <c r="BA426" s="8"/>
      <c r="BE426" s="8"/>
      <c r="BI426" s="8"/>
      <c r="BM426" s="8"/>
      <c r="BQ426" s="8"/>
      <c r="BU426" s="8"/>
      <c r="BY426" s="8"/>
      <c r="CC426" s="8"/>
      <c r="CG426" s="8"/>
      <c r="CK426" s="8"/>
    </row>
    <row r="427" spans="5:89">
      <c r="E427" s="8"/>
      <c r="I427" s="8"/>
      <c r="M427" s="8"/>
      <c r="Q427" s="8"/>
      <c r="U427" s="8"/>
      <c r="Y427" s="8"/>
      <c r="AC427" s="8"/>
      <c r="AG427" s="8"/>
      <c r="AK427" s="8"/>
      <c r="AO427" s="8"/>
      <c r="AS427" s="8"/>
      <c r="AW427" s="8"/>
      <c r="BA427" s="8"/>
      <c r="BE427" s="8"/>
      <c r="BI427" s="8"/>
      <c r="BM427" s="8"/>
      <c r="BQ427" s="8"/>
      <c r="BU427" s="8"/>
      <c r="BY427" s="8"/>
      <c r="CC427" s="8"/>
      <c r="CG427" s="8"/>
      <c r="CK427" s="8"/>
    </row>
    <row r="428" spans="5:89">
      <c r="E428" s="8"/>
      <c r="I428" s="8"/>
      <c r="M428" s="8"/>
      <c r="Q428" s="8"/>
      <c r="U428" s="8"/>
      <c r="Y428" s="8"/>
      <c r="AC428" s="8"/>
      <c r="AG428" s="8"/>
      <c r="AK428" s="8"/>
      <c r="AO428" s="8"/>
      <c r="AS428" s="8"/>
      <c r="AW428" s="8"/>
      <c r="BA428" s="8"/>
      <c r="BE428" s="8"/>
      <c r="BI428" s="8"/>
      <c r="BM428" s="8"/>
      <c r="BQ428" s="8"/>
      <c r="BU428" s="8"/>
      <c r="BY428" s="8"/>
      <c r="CC428" s="8"/>
      <c r="CG428" s="8"/>
      <c r="CK428" s="8"/>
    </row>
    <row r="429" spans="5:89">
      <c r="E429" s="8"/>
      <c r="I429" s="8"/>
      <c r="M429" s="8"/>
      <c r="Q429" s="8"/>
      <c r="U429" s="8"/>
      <c r="Y429" s="8"/>
      <c r="AC429" s="8"/>
      <c r="AG429" s="8"/>
      <c r="AK429" s="8"/>
      <c r="AO429" s="8"/>
      <c r="AS429" s="8"/>
      <c r="AW429" s="8"/>
      <c r="BA429" s="8"/>
      <c r="BE429" s="8"/>
      <c r="BI429" s="8"/>
      <c r="BM429" s="8"/>
      <c r="BQ429" s="8"/>
      <c r="BU429" s="8"/>
      <c r="BY429" s="8"/>
      <c r="CC429" s="8"/>
      <c r="CG429" s="8"/>
      <c r="CK429" s="8"/>
    </row>
    <row r="430" spans="5:89">
      <c r="E430" s="8"/>
      <c r="I430" s="8"/>
      <c r="M430" s="8"/>
      <c r="Q430" s="8"/>
      <c r="U430" s="8"/>
      <c r="Y430" s="8"/>
      <c r="AC430" s="8"/>
      <c r="AG430" s="8"/>
      <c r="AK430" s="8"/>
      <c r="AO430" s="8"/>
      <c r="AS430" s="8"/>
      <c r="AW430" s="8"/>
      <c r="BA430" s="8"/>
      <c r="BE430" s="8"/>
      <c r="BI430" s="8"/>
      <c r="BM430" s="8"/>
      <c r="BQ430" s="8"/>
      <c r="BU430" s="8"/>
      <c r="BY430" s="8"/>
      <c r="CC430" s="8"/>
      <c r="CG430" s="8"/>
      <c r="CK430" s="8"/>
    </row>
    <row r="431" spans="5:89">
      <c r="E431" s="8"/>
      <c r="I431" s="8"/>
      <c r="M431" s="8"/>
      <c r="Q431" s="8"/>
      <c r="U431" s="8"/>
      <c r="Y431" s="8"/>
      <c r="AC431" s="8"/>
      <c r="AG431" s="8"/>
      <c r="AK431" s="8"/>
      <c r="AO431" s="8"/>
      <c r="AS431" s="8"/>
      <c r="AW431" s="8"/>
      <c r="BA431" s="8"/>
      <c r="BE431" s="8"/>
      <c r="BI431" s="8"/>
      <c r="BM431" s="8"/>
      <c r="BQ431" s="8"/>
      <c r="BU431" s="8"/>
      <c r="BY431" s="8"/>
      <c r="CC431" s="8"/>
      <c r="CG431" s="8"/>
      <c r="CK431" s="8"/>
    </row>
    <row r="432" spans="5:89">
      <c r="E432" s="8"/>
      <c r="I432" s="8"/>
      <c r="M432" s="8"/>
      <c r="Q432" s="8"/>
      <c r="U432" s="8"/>
      <c r="Y432" s="8"/>
      <c r="AC432" s="8"/>
      <c r="AG432" s="8"/>
      <c r="AK432" s="8"/>
      <c r="AO432" s="8"/>
      <c r="AS432" s="8"/>
      <c r="AW432" s="8"/>
      <c r="BA432" s="8"/>
      <c r="BE432" s="8"/>
      <c r="BI432" s="8"/>
      <c r="BM432" s="8"/>
      <c r="BQ432" s="8"/>
      <c r="BU432" s="8"/>
      <c r="BY432" s="8"/>
      <c r="CC432" s="8"/>
      <c r="CG432" s="8"/>
      <c r="CK432" s="8"/>
    </row>
    <row r="433" spans="5:89">
      <c r="E433" s="8"/>
      <c r="I433" s="8"/>
      <c r="M433" s="8"/>
      <c r="Q433" s="8"/>
      <c r="U433" s="8"/>
      <c r="Y433" s="8"/>
      <c r="AC433" s="8"/>
      <c r="AG433" s="8"/>
      <c r="AK433" s="8"/>
      <c r="AO433" s="8"/>
      <c r="AS433" s="8"/>
      <c r="AW433" s="8"/>
      <c r="BA433" s="8"/>
      <c r="BE433" s="8"/>
      <c r="BI433" s="8"/>
      <c r="BM433" s="8"/>
      <c r="BQ433" s="8"/>
      <c r="BU433" s="8"/>
      <c r="BY433" s="8"/>
      <c r="CC433" s="8"/>
      <c r="CG433" s="8"/>
      <c r="CK433" s="8"/>
    </row>
    <row r="434" spans="5:89">
      <c r="E434" s="8"/>
      <c r="I434" s="8"/>
      <c r="M434" s="8"/>
      <c r="Q434" s="8"/>
      <c r="U434" s="8"/>
      <c r="Y434" s="8"/>
      <c r="AC434" s="8"/>
      <c r="AG434" s="8"/>
      <c r="AK434" s="8"/>
      <c r="AO434" s="8"/>
      <c r="AS434" s="8"/>
      <c r="AW434" s="8"/>
      <c r="BA434" s="8"/>
      <c r="BE434" s="8"/>
      <c r="BI434" s="8"/>
      <c r="BM434" s="8"/>
      <c r="BQ434" s="8"/>
      <c r="BU434" s="8"/>
      <c r="BY434" s="8"/>
      <c r="CC434" s="8"/>
      <c r="CG434" s="8"/>
      <c r="CK434" s="8"/>
    </row>
    <row r="435" spans="5:89">
      <c r="E435" s="8"/>
      <c r="I435" s="8"/>
      <c r="M435" s="8"/>
      <c r="Q435" s="8"/>
      <c r="U435" s="8"/>
      <c r="Y435" s="8"/>
      <c r="AC435" s="8"/>
      <c r="AG435" s="8"/>
      <c r="AK435" s="8"/>
      <c r="AO435" s="8"/>
      <c r="AS435" s="8"/>
      <c r="AW435" s="8"/>
      <c r="BA435" s="8"/>
      <c r="BE435" s="8"/>
      <c r="BI435" s="8"/>
      <c r="BM435" s="8"/>
      <c r="BQ435" s="8"/>
      <c r="BU435" s="8"/>
      <c r="BY435" s="8"/>
      <c r="CC435" s="8"/>
      <c r="CG435" s="8"/>
      <c r="CK435" s="8"/>
    </row>
    <row r="436" spans="5:89">
      <c r="E436" s="8"/>
      <c r="I436" s="8"/>
      <c r="M436" s="8"/>
      <c r="Q436" s="8"/>
      <c r="U436" s="8"/>
      <c r="Y436" s="8"/>
      <c r="AC436" s="8"/>
      <c r="AG436" s="8"/>
      <c r="AK436" s="8"/>
      <c r="AO436" s="8"/>
      <c r="AS436" s="8"/>
      <c r="AW436" s="8"/>
      <c r="BA436" s="8"/>
      <c r="BE436" s="8"/>
      <c r="BI436" s="8"/>
      <c r="BM436" s="8"/>
      <c r="BQ436" s="8"/>
      <c r="BU436" s="8"/>
      <c r="BY436" s="8"/>
      <c r="CC436" s="8"/>
      <c r="CG436" s="8"/>
      <c r="CK436" s="8"/>
    </row>
    <row r="437" spans="5:89">
      <c r="E437" s="8"/>
      <c r="I437" s="8"/>
      <c r="M437" s="8"/>
      <c r="Q437" s="8"/>
      <c r="U437" s="8"/>
      <c r="Y437" s="8"/>
      <c r="AC437" s="8"/>
      <c r="AG437" s="8"/>
      <c r="AK437" s="8"/>
      <c r="AO437" s="8"/>
      <c r="AS437" s="8"/>
      <c r="AW437" s="8"/>
      <c r="BA437" s="8"/>
      <c r="BE437" s="8"/>
      <c r="BI437" s="8"/>
      <c r="BM437" s="8"/>
      <c r="BQ437" s="8"/>
      <c r="BU437" s="8"/>
      <c r="BY437" s="8"/>
      <c r="CC437" s="8"/>
      <c r="CG437" s="8"/>
      <c r="CK437" s="8"/>
    </row>
    <row r="438" spans="5:89">
      <c r="E438" s="8"/>
      <c r="I438" s="8"/>
      <c r="M438" s="8"/>
      <c r="Q438" s="8"/>
      <c r="U438" s="8"/>
      <c r="Y438" s="8"/>
      <c r="AC438" s="8"/>
      <c r="AG438" s="8"/>
      <c r="AK438" s="8"/>
      <c r="AO438" s="8"/>
      <c r="AS438" s="8"/>
      <c r="AW438" s="8"/>
      <c r="BA438" s="8"/>
      <c r="BE438" s="8"/>
      <c r="BI438" s="8"/>
      <c r="BM438" s="8"/>
      <c r="BQ438" s="8"/>
      <c r="BU438" s="8"/>
      <c r="BY438" s="8"/>
      <c r="CC438" s="8"/>
      <c r="CG438" s="8"/>
      <c r="CK438" s="8"/>
    </row>
    <row r="439" spans="5:89">
      <c r="E439" s="8"/>
      <c r="I439" s="8"/>
      <c r="M439" s="8"/>
      <c r="Q439" s="8"/>
      <c r="U439" s="8"/>
      <c r="Y439" s="8"/>
      <c r="AC439" s="8"/>
      <c r="AG439" s="8"/>
      <c r="AK439" s="8"/>
      <c r="AO439" s="8"/>
      <c r="AS439" s="8"/>
      <c r="AW439" s="8"/>
      <c r="BA439" s="8"/>
      <c r="BE439" s="8"/>
      <c r="BI439" s="8"/>
      <c r="BM439" s="8"/>
      <c r="BQ439" s="8"/>
      <c r="BU439" s="8"/>
      <c r="BY439" s="8"/>
      <c r="CC439" s="8"/>
      <c r="CG439" s="8"/>
      <c r="CK439" s="8"/>
    </row>
    <row r="440" spans="5:89">
      <c r="E440" s="8"/>
      <c r="I440" s="8"/>
      <c r="M440" s="8"/>
      <c r="Q440" s="8"/>
      <c r="U440" s="8"/>
      <c r="Y440" s="8"/>
      <c r="AC440" s="8"/>
      <c r="AG440" s="8"/>
      <c r="AK440" s="8"/>
      <c r="AO440" s="8"/>
      <c r="AS440" s="8"/>
      <c r="AW440" s="8"/>
      <c r="BA440" s="8"/>
      <c r="BE440" s="8"/>
      <c r="BI440" s="8"/>
      <c r="BM440" s="8"/>
      <c r="BQ440" s="8"/>
      <c r="BU440" s="8"/>
      <c r="BY440" s="8"/>
      <c r="CC440" s="8"/>
      <c r="CG440" s="8"/>
      <c r="CK440" s="8"/>
    </row>
    <row r="441" spans="5:89">
      <c r="E441" s="8"/>
      <c r="I441" s="8"/>
      <c r="M441" s="8"/>
      <c r="Q441" s="8"/>
      <c r="U441" s="8"/>
      <c r="Y441" s="8"/>
      <c r="AC441" s="8"/>
      <c r="AG441" s="8"/>
      <c r="AK441" s="8"/>
      <c r="AO441" s="8"/>
      <c r="AS441" s="8"/>
      <c r="AW441" s="8"/>
      <c r="BA441" s="8"/>
      <c r="BE441" s="8"/>
      <c r="BI441" s="8"/>
      <c r="BM441" s="8"/>
      <c r="BQ441" s="8"/>
      <c r="BU441" s="8"/>
      <c r="BY441" s="8"/>
      <c r="CC441" s="8"/>
      <c r="CG441" s="8"/>
      <c r="CK441" s="8"/>
    </row>
    <row r="442" spans="5:89">
      <c r="E442" s="8"/>
      <c r="I442" s="8"/>
      <c r="M442" s="8"/>
      <c r="Q442" s="8"/>
      <c r="U442" s="8"/>
      <c r="Y442" s="8"/>
      <c r="AC442" s="8"/>
      <c r="AG442" s="8"/>
      <c r="AK442" s="8"/>
      <c r="AO442" s="8"/>
      <c r="AS442" s="8"/>
      <c r="AW442" s="8"/>
      <c r="BA442" s="8"/>
      <c r="BE442" s="8"/>
      <c r="BI442" s="8"/>
      <c r="BM442" s="8"/>
      <c r="BQ442" s="8"/>
      <c r="BU442" s="8"/>
      <c r="BY442" s="8"/>
      <c r="CC442" s="8"/>
      <c r="CG442" s="8"/>
      <c r="CK442" s="8"/>
    </row>
    <row r="443" spans="5:89">
      <c r="E443" s="8"/>
      <c r="I443" s="8"/>
      <c r="M443" s="8"/>
      <c r="Q443" s="8"/>
      <c r="U443" s="8"/>
      <c r="Y443" s="8"/>
      <c r="AC443" s="8"/>
      <c r="AG443" s="8"/>
      <c r="AK443" s="8"/>
      <c r="AO443" s="8"/>
      <c r="AS443" s="8"/>
      <c r="AW443" s="8"/>
      <c r="BA443" s="8"/>
      <c r="BE443" s="8"/>
      <c r="BI443" s="8"/>
      <c r="BM443" s="8"/>
      <c r="BQ443" s="8"/>
      <c r="BU443" s="8"/>
      <c r="BY443" s="8"/>
      <c r="CC443" s="8"/>
      <c r="CG443" s="8"/>
      <c r="CK443" s="8"/>
    </row>
    <row r="444" spans="5:89">
      <c r="E444" s="8"/>
      <c r="I444" s="8"/>
      <c r="M444" s="8"/>
      <c r="Q444" s="8"/>
      <c r="U444" s="8"/>
      <c r="Y444" s="8"/>
      <c r="AC444" s="8"/>
      <c r="AG444" s="8"/>
      <c r="AK444" s="8"/>
      <c r="AO444" s="8"/>
      <c r="AS444" s="8"/>
      <c r="AW444" s="8"/>
      <c r="BA444" s="8"/>
      <c r="BE444" s="8"/>
      <c r="BI444" s="8"/>
      <c r="BM444" s="8"/>
      <c r="BQ444" s="8"/>
      <c r="BU444" s="8"/>
      <c r="BY444" s="8"/>
      <c r="CC444" s="8"/>
      <c r="CG444" s="8"/>
      <c r="CK444" s="8"/>
    </row>
    <row r="445" spans="5:89">
      <c r="E445" s="8"/>
      <c r="I445" s="8"/>
      <c r="M445" s="8"/>
      <c r="Q445" s="8"/>
      <c r="U445" s="8"/>
      <c r="Y445" s="8"/>
      <c r="AC445" s="8"/>
      <c r="AG445" s="8"/>
      <c r="AK445" s="8"/>
      <c r="AO445" s="8"/>
      <c r="AS445" s="8"/>
      <c r="AW445" s="8"/>
      <c r="BA445" s="8"/>
      <c r="BE445" s="8"/>
      <c r="BI445" s="8"/>
      <c r="BM445" s="8"/>
      <c r="BQ445" s="8"/>
      <c r="BU445" s="8"/>
      <c r="BY445" s="8"/>
      <c r="CC445" s="8"/>
      <c r="CG445" s="8"/>
      <c r="CK445" s="8"/>
    </row>
    <row r="446" spans="5:89">
      <c r="E446" s="8"/>
      <c r="I446" s="8"/>
      <c r="M446" s="8"/>
      <c r="Q446" s="8"/>
      <c r="U446" s="8"/>
      <c r="Y446" s="8"/>
      <c r="AC446" s="8"/>
      <c r="AG446" s="8"/>
      <c r="AK446" s="8"/>
      <c r="AO446" s="8"/>
      <c r="AS446" s="8"/>
      <c r="AW446" s="8"/>
      <c r="BA446" s="8"/>
      <c r="BE446" s="8"/>
      <c r="BI446" s="8"/>
      <c r="BM446" s="8"/>
      <c r="BQ446" s="8"/>
      <c r="BU446" s="8"/>
      <c r="BY446" s="8"/>
      <c r="CC446" s="8"/>
      <c r="CG446" s="8"/>
      <c r="CK446" s="8"/>
    </row>
    <row r="447" spans="5:89">
      <c r="E447" s="8"/>
      <c r="I447" s="8"/>
      <c r="M447" s="8"/>
      <c r="Q447" s="8"/>
      <c r="U447" s="8"/>
      <c r="Y447" s="8"/>
      <c r="AC447" s="8"/>
      <c r="AG447" s="8"/>
      <c r="AK447" s="8"/>
      <c r="AO447" s="8"/>
      <c r="AS447" s="8"/>
      <c r="AW447" s="8"/>
      <c r="BA447" s="8"/>
      <c r="BE447" s="8"/>
      <c r="BI447" s="8"/>
      <c r="BM447" s="8"/>
      <c r="BQ447" s="8"/>
      <c r="BU447" s="8"/>
      <c r="BY447" s="8"/>
      <c r="CC447" s="8"/>
      <c r="CG447" s="8"/>
      <c r="CK447" s="8"/>
    </row>
    <row r="448" spans="5:89">
      <c r="E448" s="8"/>
      <c r="I448" s="8"/>
      <c r="M448" s="8"/>
      <c r="Q448" s="8"/>
      <c r="U448" s="8"/>
      <c r="Y448" s="8"/>
      <c r="AC448" s="8"/>
      <c r="AG448" s="8"/>
      <c r="AK448" s="8"/>
      <c r="AO448" s="8"/>
      <c r="AS448" s="8"/>
      <c r="AW448" s="8"/>
      <c r="BA448" s="8"/>
      <c r="BE448" s="8"/>
      <c r="BI448" s="8"/>
      <c r="BM448" s="8"/>
      <c r="BQ448" s="8"/>
      <c r="BU448" s="8"/>
      <c r="BY448" s="8"/>
      <c r="CC448" s="8"/>
      <c r="CG448" s="8"/>
      <c r="CK448" s="8"/>
    </row>
    <row r="449" spans="5:89">
      <c r="E449" s="8"/>
      <c r="I449" s="8"/>
      <c r="M449" s="8"/>
      <c r="Q449" s="8"/>
      <c r="U449" s="8"/>
      <c r="Y449" s="8"/>
      <c r="AC449" s="8"/>
      <c r="AG449" s="8"/>
      <c r="AK449" s="8"/>
      <c r="AO449" s="8"/>
      <c r="AS449" s="8"/>
      <c r="AW449" s="8"/>
      <c r="BA449" s="8"/>
      <c r="BE449" s="8"/>
      <c r="BI449" s="8"/>
      <c r="BM449" s="8"/>
      <c r="BQ449" s="8"/>
      <c r="BU449" s="8"/>
      <c r="BY449" s="8"/>
      <c r="CC449" s="8"/>
      <c r="CG449" s="8"/>
      <c r="CK449" s="8"/>
    </row>
    <row r="450" spans="5:89">
      <c r="E450" s="8"/>
      <c r="I450" s="8"/>
      <c r="M450" s="8"/>
      <c r="Q450" s="8"/>
      <c r="U450" s="8"/>
      <c r="Y450" s="8"/>
      <c r="AC450" s="8"/>
      <c r="AG450" s="8"/>
      <c r="AK450" s="8"/>
      <c r="AO450" s="8"/>
      <c r="AS450" s="8"/>
      <c r="AW450" s="8"/>
      <c r="BA450" s="8"/>
      <c r="BE450" s="8"/>
      <c r="BI450" s="8"/>
      <c r="BM450" s="8"/>
      <c r="BQ450" s="8"/>
      <c r="BU450" s="8"/>
      <c r="BY450" s="8"/>
      <c r="CC450" s="8"/>
      <c r="CG450" s="8"/>
      <c r="CK450" s="8"/>
    </row>
    <row r="451" spans="5:89">
      <c r="E451" s="8"/>
      <c r="I451" s="8"/>
      <c r="M451" s="8"/>
      <c r="Q451" s="8"/>
      <c r="U451" s="8"/>
      <c r="Y451" s="8"/>
      <c r="AC451" s="8"/>
      <c r="AG451" s="8"/>
      <c r="AK451" s="8"/>
      <c r="AO451" s="8"/>
      <c r="AS451" s="8"/>
      <c r="AW451" s="8"/>
      <c r="BA451" s="8"/>
      <c r="BE451" s="8"/>
      <c r="BI451" s="8"/>
      <c r="BM451" s="8"/>
      <c r="BQ451" s="8"/>
      <c r="BU451" s="8"/>
      <c r="BY451" s="8"/>
      <c r="CC451" s="8"/>
      <c r="CG451" s="8"/>
      <c r="CK451" s="8"/>
    </row>
    <row r="452" spans="5:89">
      <c r="E452" s="8"/>
      <c r="I452" s="8"/>
      <c r="M452" s="8"/>
      <c r="Q452" s="8"/>
      <c r="U452" s="8"/>
      <c r="Y452" s="8"/>
      <c r="AC452" s="8"/>
      <c r="AG452" s="8"/>
      <c r="AK452" s="8"/>
      <c r="AO452" s="8"/>
      <c r="AS452" s="8"/>
      <c r="AW452" s="8"/>
      <c r="BA452" s="8"/>
      <c r="BE452" s="8"/>
      <c r="BI452" s="8"/>
      <c r="BM452" s="8"/>
      <c r="BQ452" s="8"/>
      <c r="BU452" s="8"/>
      <c r="BY452" s="8"/>
      <c r="CC452" s="8"/>
      <c r="CG452" s="8"/>
      <c r="CK452" s="8"/>
    </row>
    <row r="453" spans="5:89">
      <c r="E453" s="8"/>
      <c r="I453" s="8"/>
      <c r="M453" s="8"/>
      <c r="Q453" s="8"/>
      <c r="U453" s="8"/>
      <c r="Y453" s="8"/>
      <c r="AC453" s="8"/>
      <c r="AG453" s="8"/>
      <c r="AK453" s="8"/>
      <c r="AO453" s="8"/>
      <c r="AS453" s="8"/>
      <c r="AW453" s="8"/>
      <c r="BA453" s="8"/>
      <c r="BE453" s="8"/>
      <c r="BI453" s="8"/>
      <c r="BM453" s="8"/>
      <c r="BQ453" s="8"/>
      <c r="BU453" s="8"/>
      <c r="BY453" s="8"/>
      <c r="CC453" s="8"/>
      <c r="CG453" s="8"/>
      <c r="CK453" s="8"/>
    </row>
    <row r="454" spans="5:89">
      <c r="E454" s="8"/>
      <c r="I454" s="8"/>
      <c r="M454" s="8"/>
      <c r="Q454" s="8"/>
      <c r="U454" s="8"/>
      <c r="Y454" s="8"/>
      <c r="AC454" s="8"/>
      <c r="AG454" s="8"/>
      <c r="AK454" s="8"/>
      <c r="AO454" s="8"/>
      <c r="AS454" s="8"/>
      <c r="AW454" s="8"/>
      <c r="BA454" s="8"/>
      <c r="BE454" s="8"/>
      <c r="BI454" s="8"/>
      <c r="BM454" s="8"/>
      <c r="BQ454" s="8"/>
      <c r="BU454" s="8"/>
      <c r="BY454" s="8"/>
      <c r="CC454" s="8"/>
      <c r="CG454" s="8"/>
      <c r="CK454" s="8"/>
    </row>
    <row r="455" spans="5:89">
      <c r="E455" s="8"/>
      <c r="I455" s="8"/>
      <c r="M455" s="8"/>
      <c r="Q455" s="8"/>
      <c r="U455" s="8"/>
      <c r="Y455" s="8"/>
      <c r="AC455" s="8"/>
      <c r="AG455" s="8"/>
      <c r="AK455" s="8"/>
      <c r="AO455" s="8"/>
      <c r="AS455" s="8"/>
      <c r="AW455" s="8"/>
      <c r="BA455" s="8"/>
      <c r="BE455" s="8"/>
      <c r="BI455" s="8"/>
      <c r="BM455" s="8"/>
      <c r="BQ455" s="8"/>
      <c r="BU455" s="8"/>
      <c r="BY455" s="8"/>
      <c r="CC455" s="8"/>
      <c r="CG455" s="8"/>
      <c r="CK455" s="8"/>
    </row>
    <row r="456" spans="5:89">
      <c r="E456" s="8"/>
      <c r="I456" s="8"/>
      <c r="M456" s="8"/>
      <c r="Q456" s="8"/>
      <c r="U456" s="8"/>
      <c r="Y456" s="8"/>
      <c r="AC456" s="8"/>
      <c r="AG456" s="8"/>
      <c r="AK456" s="8"/>
      <c r="AO456" s="8"/>
      <c r="AS456" s="8"/>
      <c r="AW456" s="8"/>
      <c r="BA456" s="8"/>
      <c r="BE456" s="8"/>
      <c r="BI456" s="8"/>
      <c r="BM456" s="8"/>
      <c r="BQ456" s="8"/>
      <c r="BU456" s="8"/>
      <c r="BY456" s="8"/>
      <c r="CC456" s="8"/>
      <c r="CG456" s="8"/>
      <c r="CK456" s="8"/>
    </row>
    <row r="457" spans="5:89">
      <c r="E457" s="8"/>
      <c r="I457" s="8"/>
      <c r="M457" s="8"/>
      <c r="Q457" s="8"/>
      <c r="U457" s="8"/>
      <c r="Y457" s="8"/>
      <c r="AC457" s="8"/>
      <c r="AG457" s="8"/>
      <c r="AK457" s="8"/>
      <c r="AO457" s="8"/>
      <c r="AS457" s="8"/>
      <c r="AW457" s="8"/>
      <c r="BA457" s="8"/>
      <c r="BE457" s="8"/>
      <c r="BI457" s="8"/>
      <c r="BM457" s="8"/>
      <c r="BQ457" s="8"/>
      <c r="BU457" s="8"/>
      <c r="BY457" s="8"/>
      <c r="CC457" s="8"/>
      <c r="CG457" s="8"/>
      <c r="CK457" s="8"/>
    </row>
    <row r="458" spans="5:89">
      <c r="E458" s="8"/>
      <c r="I458" s="8"/>
      <c r="M458" s="8"/>
      <c r="Q458" s="8"/>
      <c r="U458" s="8"/>
      <c r="Y458" s="8"/>
      <c r="AC458" s="8"/>
      <c r="AG458" s="8"/>
      <c r="AK458" s="8"/>
      <c r="AO458" s="8"/>
      <c r="AS458" s="8"/>
      <c r="AW458" s="8"/>
      <c r="BA458" s="8"/>
      <c r="BE458" s="8"/>
      <c r="BI458" s="8"/>
      <c r="BM458" s="8"/>
      <c r="BQ458" s="8"/>
      <c r="BU458" s="8"/>
      <c r="BY458" s="8"/>
      <c r="CC458" s="8"/>
      <c r="CG458" s="8"/>
      <c r="CK458" s="8"/>
    </row>
    <row r="459" spans="5:89">
      <c r="E459" s="8"/>
      <c r="I459" s="8"/>
      <c r="M459" s="8"/>
      <c r="Q459" s="8"/>
      <c r="U459" s="8"/>
      <c r="Y459" s="8"/>
      <c r="AC459" s="8"/>
      <c r="AG459" s="8"/>
      <c r="AK459" s="8"/>
      <c r="AO459" s="8"/>
      <c r="AS459" s="8"/>
      <c r="AW459" s="8"/>
      <c r="BA459" s="8"/>
      <c r="BE459" s="8"/>
      <c r="BI459" s="8"/>
      <c r="BM459" s="8"/>
      <c r="BQ459" s="8"/>
      <c r="BU459" s="8"/>
      <c r="BY459" s="8"/>
      <c r="CC459" s="8"/>
      <c r="CG459" s="8"/>
      <c r="CK459" s="8"/>
    </row>
    <row r="460" spans="5:89">
      <c r="E460" s="8"/>
      <c r="I460" s="8"/>
      <c r="M460" s="8"/>
      <c r="Q460" s="8"/>
      <c r="U460" s="8"/>
      <c r="Y460" s="8"/>
      <c r="AC460" s="8"/>
      <c r="AG460" s="8"/>
      <c r="AK460" s="8"/>
      <c r="AO460" s="8"/>
      <c r="AS460" s="8"/>
      <c r="AW460" s="8"/>
      <c r="BA460" s="8"/>
      <c r="BE460" s="8"/>
      <c r="BI460" s="8"/>
      <c r="BM460" s="8"/>
      <c r="BQ460" s="8"/>
      <c r="BU460" s="8"/>
      <c r="BY460" s="8"/>
      <c r="CC460" s="8"/>
      <c r="CG460" s="8"/>
      <c r="CK460" s="8"/>
    </row>
    <row r="461" spans="5:89">
      <c r="E461" s="8"/>
      <c r="I461" s="8"/>
      <c r="M461" s="8"/>
      <c r="Q461" s="8"/>
      <c r="U461" s="8"/>
      <c r="Y461" s="8"/>
      <c r="AC461" s="8"/>
      <c r="AG461" s="8"/>
      <c r="AK461" s="8"/>
      <c r="AO461" s="8"/>
      <c r="AS461" s="8"/>
      <c r="AW461" s="8"/>
      <c r="BA461" s="8"/>
      <c r="BE461" s="8"/>
      <c r="BI461" s="8"/>
      <c r="BM461" s="8"/>
      <c r="BQ461" s="8"/>
      <c r="BU461" s="8"/>
      <c r="BY461" s="8"/>
      <c r="CC461" s="8"/>
      <c r="CG461" s="8"/>
      <c r="CK461" s="8"/>
    </row>
    <row r="462" spans="5:89">
      <c r="E462" s="8"/>
      <c r="I462" s="8"/>
      <c r="M462" s="8"/>
      <c r="Q462" s="8"/>
      <c r="U462" s="8"/>
      <c r="Y462" s="8"/>
      <c r="AC462" s="8"/>
      <c r="AG462" s="8"/>
      <c r="AK462" s="8"/>
      <c r="AO462" s="8"/>
      <c r="AS462" s="8"/>
      <c r="AW462" s="8"/>
      <c r="BA462" s="8"/>
      <c r="BE462" s="8"/>
      <c r="BI462" s="8"/>
      <c r="BM462" s="8"/>
      <c r="BQ462" s="8"/>
      <c r="BU462" s="8"/>
      <c r="BY462" s="8"/>
      <c r="CC462" s="8"/>
      <c r="CG462" s="8"/>
      <c r="CK462" s="8"/>
    </row>
    <row r="463" spans="5:89">
      <c r="E463" s="8"/>
      <c r="I463" s="8"/>
      <c r="M463" s="8"/>
      <c r="Q463" s="8"/>
      <c r="U463" s="8"/>
      <c r="Y463" s="8"/>
      <c r="AC463" s="8"/>
      <c r="AG463" s="8"/>
      <c r="AK463" s="8"/>
      <c r="AO463" s="8"/>
      <c r="AS463" s="8"/>
      <c r="AW463" s="8"/>
      <c r="BA463" s="8"/>
      <c r="BE463" s="8"/>
      <c r="BI463" s="8"/>
      <c r="BM463" s="8"/>
      <c r="BQ463" s="8"/>
      <c r="BU463" s="8"/>
      <c r="BY463" s="8"/>
      <c r="CC463" s="8"/>
      <c r="CG463" s="8"/>
      <c r="CK463" s="8"/>
    </row>
    <row r="464" spans="5:89">
      <c r="E464" s="8"/>
      <c r="I464" s="8"/>
      <c r="M464" s="8"/>
      <c r="Q464" s="8"/>
      <c r="U464" s="8"/>
      <c r="Y464" s="8"/>
      <c r="AC464" s="8"/>
      <c r="AG464" s="8"/>
      <c r="AK464" s="8"/>
      <c r="AO464" s="8"/>
      <c r="AS464" s="8"/>
      <c r="AW464" s="8"/>
      <c r="BA464" s="8"/>
      <c r="BE464" s="8"/>
      <c r="BI464" s="8"/>
      <c r="BM464" s="8"/>
      <c r="BQ464" s="8"/>
      <c r="BU464" s="8"/>
      <c r="BY464" s="8"/>
      <c r="CC464" s="8"/>
      <c r="CG464" s="8"/>
      <c r="CK464" s="8"/>
    </row>
    <row r="465" spans="5:89">
      <c r="E465" s="8"/>
      <c r="I465" s="8"/>
      <c r="M465" s="8"/>
      <c r="Q465" s="8"/>
      <c r="U465" s="8"/>
      <c r="Y465" s="8"/>
      <c r="AC465" s="8"/>
      <c r="AG465" s="8"/>
      <c r="AK465" s="8"/>
      <c r="AO465" s="8"/>
      <c r="AS465" s="8"/>
      <c r="AW465" s="8"/>
      <c r="BA465" s="8"/>
      <c r="BE465" s="8"/>
      <c r="BI465" s="8"/>
      <c r="BM465" s="8"/>
      <c r="BQ465" s="8"/>
      <c r="BU465" s="8"/>
      <c r="BY465" s="8"/>
      <c r="CC465" s="8"/>
      <c r="CG465" s="8"/>
      <c r="CK465" s="8"/>
    </row>
    <row r="466" spans="5:89">
      <c r="E466" s="8"/>
      <c r="I466" s="8"/>
      <c r="M466" s="8"/>
      <c r="Q466" s="8"/>
      <c r="U466" s="8"/>
      <c r="Y466" s="8"/>
      <c r="AC466" s="8"/>
      <c r="AG466" s="8"/>
      <c r="AK466" s="8"/>
      <c r="AO466" s="8"/>
      <c r="AS466" s="8"/>
      <c r="AW466" s="8"/>
      <c r="BA466" s="8"/>
      <c r="BE466" s="8"/>
      <c r="BI466" s="8"/>
      <c r="BM466" s="8"/>
      <c r="BQ466" s="8"/>
      <c r="BU466" s="8"/>
      <c r="BY466" s="8"/>
      <c r="CC466" s="8"/>
      <c r="CG466" s="8"/>
      <c r="CK466" s="8"/>
    </row>
    <row r="467" spans="5:89">
      <c r="E467" s="8"/>
      <c r="I467" s="8"/>
      <c r="M467" s="8"/>
      <c r="Q467" s="8"/>
      <c r="U467" s="8"/>
      <c r="Y467" s="8"/>
      <c r="AC467" s="8"/>
      <c r="AG467" s="8"/>
      <c r="AK467" s="8"/>
      <c r="AO467" s="8"/>
      <c r="AS467" s="8"/>
      <c r="AW467" s="8"/>
      <c r="BA467" s="8"/>
      <c r="BE467" s="8"/>
      <c r="BI467" s="8"/>
      <c r="BM467" s="8"/>
      <c r="BQ467" s="8"/>
      <c r="BU467" s="8"/>
      <c r="BY467" s="8"/>
      <c r="CC467" s="8"/>
      <c r="CG467" s="8"/>
      <c r="CK467" s="8"/>
    </row>
    <row r="468" spans="5:89">
      <c r="E468" s="8"/>
      <c r="I468" s="8"/>
      <c r="M468" s="8"/>
      <c r="Q468" s="8"/>
      <c r="U468" s="8"/>
      <c r="Y468" s="8"/>
      <c r="AC468" s="8"/>
      <c r="AG468" s="8"/>
      <c r="AK468" s="8"/>
      <c r="AO468" s="8"/>
      <c r="AS468" s="8"/>
      <c r="AW468" s="8"/>
      <c r="BA468" s="8"/>
      <c r="BE468" s="8"/>
      <c r="BI468" s="8"/>
      <c r="BM468" s="8"/>
      <c r="BQ468" s="8"/>
      <c r="BU468" s="8"/>
      <c r="BY468" s="8"/>
      <c r="CC468" s="8"/>
      <c r="CG468" s="8"/>
      <c r="CK468" s="8"/>
    </row>
    <row r="469" spans="5:89">
      <c r="E469" s="8"/>
      <c r="I469" s="8"/>
      <c r="M469" s="8"/>
      <c r="Q469" s="8"/>
      <c r="U469" s="8"/>
      <c r="Y469" s="8"/>
      <c r="AC469" s="8"/>
      <c r="AG469" s="8"/>
      <c r="AK469" s="8"/>
      <c r="AO469" s="8"/>
      <c r="AS469" s="8"/>
      <c r="AW469" s="8"/>
      <c r="BA469" s="8"/>
      <c r="BE469" s="8"/>
      <c r="BI469" s="8"/>
      <c r="BM469" s="8"/>
      <c r="BQ469" s="8"/>
      <c r="BU469" s="8"/>
      <c r="BY469" s="8"/>
      <c r="CC469" s="8"/>
      <c r="CG469" s="8"/>
      <c r="CK469" s="8"/>
    </row>
    <row r="470" spans="5:89">
      <c r="E470" s="8"/>
      <c r="I470" s="8"/>
      <c r="M470" s="8"/>
      <c r="Q470" s="8"/>
      <c r="U470" s="8"/>
      <c r="Y470" s="8"/>
      <c r="AC470" s="8"/>
      <c r="AG470" s="8"/>
      <c r="AK470" s="8"/>
      <c r="AO470" s="8"/>
      <c r="AS470" s="8"/>
      <c r="AW470" s="8"/>
      <c r="BA470" s="8"/>
      <c r="BE470" s="8"/>
      <c r="BI470" s="8"/>
      <c r="BM470" s="8"/>
      <c r="BQ470" s="8"/>
      <c r="BU470" s="8"/>
      <c r="BY470" s="8"/>
      <c r="CC470" s="8"/>
      <c r="CG470" s="8"/>
      <c r="CK470" s="8"/>
    </row>
    <row r="471" spans="5:89">
      <c r="E471" s="8"/>
      <c r="I471" s="8"/>
      <c r="M471" s="8"/>
      <c r="Q471" s="8"/>
      <c r="U471" s="8"/>
      <c r="Y471" s="8"/>
      <c r="AC471" s="8"/>
      <c r="AG471" s="8"/>
      <c r="AK471" s="8"/>
      <c r="AO471" s="8"/>
      <c r="AS471" s="8"/>
      <c r="AW471" s="8"/>
      <c r="BA471" s="8"/>
      <c r="BE471" s="8"/>
      <c r="BI471" s="8"/>
      <c r="BM471" s="8"/>
      <c r="BQ471" s="8"/>
      <c r="BU471" s="8"/>
      <c r="BY471" s="8"/>
      <c r="CC471" s="8"/>
      <c r="CG471" s="8"/>
      <c r="CK471" s="8"/>
    </row>
    <row r="472" spans="5:89">
      <c r="E472" s="8"/>
      <c r="I472" s="8"/>
      <c r="M472" s="8"/>
      <c r="Q472" s="8"/>
      <c r="U472" s="8"/>
      <c r="Y472" s="8"/>
      <c r="AC472" s="8"/>
      <c r="AG472" s="8"/>
      <c r="AK472" s="8"/>
      <c r="AO472" s="8"/>
      <c r="AS472" s="8"/>
      <c r="AW472" s="8"/>
      <c r="BA472" s="8"/>
      <c r="BE472" s="8"/>
      <c r="BI472" s="8"/>
      <c r="BM472" s="8"/>
      <c r="BQ472" s="8"/>
      <c r="BU472" s="8"/>
      <c r="BY472" s="8"/>
      <c r="CC472" s="8"/>
      <c r="CG472" s="8"/>
      <c r="CK472" s="8"/>
    </row>
    <row r="473" spans="5:89">
      <c r="E473" s="8"/>
      <c r="I473" s="8"/>
      <c r="M473" s="8"/>
      <c r="Q473" s="8"/>
      <c r="U473" s="8"/>
      <c r="Y473" s="8"/>
      <c r="AC473" s="8"/>
      <c r="AG473" s="8"/>
      <c r="AK473" s="8"/>
      <c r="AO473" s="8"/>
      <c r="AS473" s="8"/>
      <c r="AW473" s="8"/>
      <c r="BA473" s="8"/>
      <c r="BE473" s="8"/>
      <c r="BI473" s="8"/>
      <c r="BM473" s="8"/>
      <c r="BQ473" s="8"/>
      <c r="BU473" s="8"/>
      <c r="BY473" s="8"/>
      <c r="CC473" s="8"/>
      <c r="CG473" s="8"/>
      <c r="CK473" s="8"/>
    </row>
    <row r="474" spans="5:89">
      <c r="E474" s="8"/>
      <c r="I474" s="8"/>
      <c r="M474" s="8"/>
      <c r="Q474" s="8"/>
      <c r="U474" s="8"/>
      <c r="Y474" s="8"/>
      <c r="AC474" s="8"/>
      <c r="AG474" s="8"/>
      <c r="AK474" s="8"/>
      <c r="AO474" s="8"/>
      <c r="AS474" s="8"/>
      <c r="AW474" s="8"/>
      <c r="BA474" s="8"/>
      <c r="BE474" s="8"/>
      <c r="BI474" s="8"/>
      <c r="BM474" s="8"/>
      <c r="BQ474" s="8"/>
      <c r="BU474" s="8"/>
      <c r="BY474" s="8"/>
      <c r="CC474" s="8"/>
      <c r="CG474" s="8"/>
      <c r="CK474" s="8"/>
    </row>
    <row r="475" spans="5:89">
      <c r="E475" s="8"/>
      <c r="I475" s="8"/>
      <c r="M475" s="8"/>
      <c r="Q475" s="8"/>
      <c r="U475" s="8"/>
      <c r="Y475" s="8"/>
      <c r="AC475" s="8"/>
      <c r="AG475" s="8"/>
      <c r="AK475" s="8"/>
      <c r="AO475" s="8"/>
      <c r="AS475" s="8"/>
      <c r="AW475" s="8"/>
      <c r="BA475" s="8"/>
      <c r="BE475" s="8"/>
      <c r="BI475" s="8"/>
      <c r="BM475" s="8"/>
      <c r="BQ475" s="8"/>
      <c r="BU475" s="8"/>
      <c r="BY475" s="8"/>
      <c r="CC475" s="8"/>
      <c r="CG475" s="8"/>
      <c r="CK475" s="8"/>
    </row>
    <row r="476" spans="5:89">
      <c r="E476" s="8"/>
      <c r="I476" s="8"/>
      <c r="M476" s="8"/>
      <c r="Q476" s="8"/>
      <c r="U476" s="8"/>
      <c r="Y476" s="8"/>
      <c r="AC476" s="8"/>
      <c r="AG476" s="8"/>
      <c r="AK476" s="8"/>
      <c r="AO476" s="8"/>
      <c r="AS476" s="8"/>
      <c r="AW476" s="8"/>
      <c r="BA476" s="8"/>
      <c r="BE476" s="8"/>
      <c r="BI476" s="8"/>
      <c r="BM476" s="8"/>
      <c r="BQ476" s="8"/>
      <c r="BU476" s="8"/>
      <c r="BY476" s="8"/>
      <c r="CC476" s="8"/>
      <c r="CG476" s="8"/>
      <c r="CK476" s="8"/>
    </row>
    <row r="477" spans="5:89">
      <c r="E477" s="8"/>
      <c r="I477" s="8"/>
      <c r="M477" s="8"/>
      <c r="Q477" s="8"/>
      <c r="U477" s="8"/>
      <c r="Y477" s="8"/>
      <c r="AC477" s="8"/>
      <c r="AG477" s="8"/>
      <c r="AK477" s="8"/>
      <c r="AO477" s="8"/>
      <c r="AS477" s="8"/>
      <c r="AW477" s="8"/>
      <c r="BA477" s="8"/>
      <c r="BE477" s="8"/>
      <c r="BI477" s="8"/>
      <c r="BM477" s="8"/>
      <c r="BQ477" s="8"/>
      <c r="BU477" s="8"/>
      <c r="BY477" s="8"/>
      <c r="CC477" s="8"/>
      <c r="CG477" s="8"/>
      <c r="CK477" s="8"/>
    </row>
    <row r="478" spans="5:89">
      <c r="E478" s="8"/>
      <c r="I478" s="8"/>
      <c r="M478" s="8"/>
      <c r="Q478" s="8"/>
      <c r="U478" s="8"/>
      <c r="Y478" s="8"/>
      <c r="AC478" s="8"/>
      <c r="AG478" s="8"/>
      <c r="AK478" s="8"/>
      <c r="AO478" s="8"/>
      <c r="AS478" s="8"/>
      <c r="AW478" s="8"/>
      <c r="BA478" s="8"/>
      <c r="BE478" s="8"/>
      <c r="BI478" s="8"/>
      <c r="BM478" s="8"/>
      <c r="BQ478" s="8"/>
      <c r="BU478" s="8"/>
      <c r="BY478" s="8"/>
      <c r="CC478" s="8"/>
      <c r="CG478" s="8"/>
      <c r="CK478" s="8"/>
    </row>
    <row r="479" spans="5:89">
      <c r="E479" s="8"/>
      <c r="I479" s="8"/>
      <c r="M479" s="8"/>
      <c r="Q479" s="8"/>
      <c r="U479" s="8"/>
      <c r="Y479" s="8"/>
      <c r="AC479" s="8"/>
      <c r="AG479" s="8"/>
      <c r="AK479" s="8"/>
      <c r="AO479" s="8"/>
      <c r="AS479" s="8"/>
      <c r="AW479" s="8"/>
      <c r="BA479" s="8"/>
      <c r="BE479" s="8"/>
      <c r="BI479" s="8"/>
      <c r="BM479" s="8"/>
      <c r="BQ479" s="8"/>
      <c r="BU479" s="8"/>
      <c r="BY479" s="8"/>
      <c r="CC479" s="8"/>
      <c r="CG479" s="8"/>
      <c r="CK479" s="8"/>
    </row>
    <row r="480" spans="5:89">
      <c r="E480" s="8"/>
      <c r="I480" s="8"/>
      <c r="M480" s="8"/>
      <c r="Q480" s="8"/>
      <c r="U480" s="8"/>
      <c r="Y480" s="8"/>
      <c r="AC480" s="8"/>
      <c r="AG480" s="8"/>
      <c r="AK480" s="8"/>
      <c r="AO480" s="8"/>
      <c r="AS480" s="8"/>
      <c r="AW480" s="8"/>
      <c r="BA480" s="8"/>
      <c r="BE480" s="8"/>
      <c r="BI480" s="8"/>
      <c r="BM480" s="8"/>
      <c r="BQ480" s="8"/>
      <c r="BU480" s="8"/>
      <c r="BY480" s="8"/>
      <c r="CC480" s="8"/>
      <c r="CG480" s="8"/>
      <c r="CK480" s="8"/>
    </row>
    <row r="481" spans="5:89">
      <c r="E481" s="8"/>
      <c r="I481" s="8"/>
      <c r="M481" s="8"/>
      <c r="Q481" s="8"/>
      <c r="U481" s="8"/>
      <c r="Y481" s="8"/>
      <c r="AC481" s="8"/>
      <c r="AG481" s="8"/>
      <c r="AK481" s="8"/>
      <c r="AO481" s="8"/>
      <c r="AS481" s="8"/>
      <c r="AW481" s="8"/>
      <c r="BA481" s="8"/>
      <c r="BE481" s="8"/>
      <c r="BI481" s="8"/>
      <c r="BM481" s="8"/>
      <c r="BQ481" s="8"/>
      <c r="BU481" s="8"/>
      <c r="BY481" s="8"/>
      <c r="CC481" s="8"/>
      <c r="CG481" s="8"/>
      <c r="CK481" s="8"/>
    </row>
    <row r="482" spans="5:89">
      <c r="E482" s="8"/>
      <c r="I482" s="8"/>
      <c r="M482" s="8"/>
      <c r="Q482" s="8"/>
      <c r="U482" s="8"/>
      <c r="Y482" s="8"/>
      <c r="AC482" s="8"/>
      <c r="AG482" s="8"/>
      <c r="AK482" s="8"/>
      <c r="AO482" s="8"/>
      <c r="AS482" s="8"/>
      <c r="AW482" s="8"/>
      <c r="BA482" s="8"/>
      <c r="BE482" s="8"/>
      <c r="BI482" s="8"/>
      <c r="BM482" s="8"/>
      <c r="BQ482" s="8"/>
      <c r="BU482" s="8"/>
      <c r="BY482" s="8"/>
      <c r="CC482" s="8"/>
      <c r="CG482" s="8"/>
      <c r="CK482" s="8"/>
    </row>
    <row r="483" spans="5:89">
      <c r="E483" s="8"/>
      <c r="I483" s="8"/>
      <c r="M483" s="8"/>
      <c r="Q483" s="8"/>
      <c r="U483" s="8"/>
      <c r="Y483" s="8"/>
      <c r="AC483" s="8"/>
      <c r="AG483" s="8"/>
      <c r="AK483" s="8"/>
      <c r="AO483" s="8"/>
      <c r="AS483" s="8"/>
      <c r="AW483" s="8"/>
      <c r="BA483" s="8"/>
      <c r="BE483" s="8"/>
      <c r="BI483" s="8"/>
      <c r="BM483" s="8"/>
      <c r="BQ483" s="8"/>
      <c r="BU483" s="8"/>
      <c r="BY483" s="8"/>
      <c r="CC483" s="8"/>
      <c r="CG483" s="8"/>
      <c r="CK483" s="8"/>
    </row>
    <row r="484" spans="5:89">
      <c r="E484" s="8"/>
      <c r="I484" s="8"/>
      <c r="M484" s="8"/>
      <c r="Q484" s="8"/>
      <c r="U484" s="8"/>
      <c r="Y484" s="8"/>
      <c r="AC484" s="8"/>
      <c r="AG484" s="8"/>
      <c r="AK484" s="8"/>
      <c r="AO484" s="8"/>
      <c r="AS484" s="8"/>
      <c r="AW484" s="8"/>
      <c r="BA484" s="8"/>
      <c r="BE484" s="8"/>
      <c r="BI484" s="8"/>
      <c r="BM484" s="8"/>
      <c r="BQ484" s="8"/>
      <c r="BU484" s="8"/>
      <c r="BY484" s="8"/>
      <c r="CC484" s="8"/>
      <c r="CG484" s="8"/>
      <c r="CK484" s="8"/>
    </row>
    <row r="485" spans="5:89">
      <c r="E485" s="8"/>
      <c r="I485" s="8"/>
      <c r="M485" s="8"/>
      <c r="Q485" s="8"/>
      <c r="U485" s="8"/>
      <c r="Y485" s="8"/>
      <c r="AC485" s="8"/>
      <c r="AG485" s="8"/>
      <c r="AK485" s="8"/>
      <c r="AO485" s="8"/>
      <c r="AS485" s="8"/>
      <c r="AW485" s="8"/>
      <c r="BA485" s="8"/>
      <c r="BE485" s="8"/>
      <c r="BI485" s="8"/>
      <c r="BM485" s="8"/>
      <c r="BQ485" s="8"/>
      <c r="BU485" s="8"/>
      <c r="BY485" s="8"/>
      <c r="CC485" s="8"/>
      <c r="CG485" s="8"/>
      <c r="CK485" s="8"/>
    </row>
    <row r="486" spans="5:89">
      <c r="E486" s="8"/>
      <c r="I486" s="8"/>
      <c r="M486" s="8"/>
      <c r="Q486" s="8"/>
      <c r="U486" s="8"/>
      <c r="Y486" s="8"/>
      <c r="AC486" s="8"/>
      <c r="AG486" s="8"/>
      <c r="AK486" s="8"/>
      <c r="AO486" s="8"/>
      <c r="AS486" s="8"/>
      <c r="AW486" s="8"/>
      <c r="BA486" s="8"/>
      <c r="BE486" s="8"/>
      <c r="BI486" s="8"/>
      <c r="BM486" s="8"/>
      <c r="BQ486" s="8"/>
      <c r="BU486" s="8"/>
      <c r="BY486" s="8"/>
      <c r="CC486" s="8"/>
      <c r="CG486" s="8"/>
      <c r="CK486" s="8"/>
    </row>
    <row r="487" spans="5:89">
      <c r="E487" s="8"/>
      <c r="I487" s="8"/>
      <c r="M487" s="8"/>
      <c r="Q487" s="8"/>
      <c r="U487" s="8"/>
      <c r="Y487" s="8"/>
      <c r="AC487" s="8"/>
      <c r="AG487" s="8"/>
      <c r="AK487" s="8"/>
      <c r="AO487" s="8"/>
      <c r="AS487" s="8"/>
      <c r="AW487" s="8"/>
      <c r="BA487" s="8"/>
      <c r="BE487" s="8"/>
      <c r="BI487" s="8"/>
      <c r="BM487" s="8"/>
      <c r="BQ487" s="8"/>
      <c r="BU487" s="8"/>
      <c r="BY487" s="8"/>
      <c r="CC487" s="8"/>
      <c r="CG487" s="8"/>
      <c r="CK487" s="8"/>
    </row>
    <row r="488" spans="5:89">
      <c r="E488" s="8"/>
      <c r="I488" s="8"/>
      <c r="M488" s="8"/>
      <c r="Q488" s="8"/>
      <c r="U488" s="8"/>
      <c r="Y488" s="8"/>
      <c r="AC488" s="8"/>
      <c r="AG488" s="8"/>
      <c r="AK488" s="8"/>
      <c r="AO488" s="8"/>
      <c r="AS488" s="8"/>
      <c r="AW488" s="8"/>
      <c r="BA488" s="8"/>
      <c r="BE488" s="8"/>
      <c r="BI488" s="8"/>
      <c r="BM488" s="8"/>
      <c r="BQ488" s="8"/>
      <c r="BU488" s="8"/>
      <c r="BY488" s="8"/>
      <c r="CC488" s="8"/>
      <c r="CG488" s="8"/>
      <c r="CK488" s="8"/>
    </row>
    <row r="489" spans="5:89">
      <c r="E489" s="8"/>
      <c r="I489" s="8"/>
      <c r="M489" s="8"/>
      <c r="Q489" s="8"/>
      <c r="U489" s="8"/>
      <c r="Y489" s="8"/>
      <c r="AC489" s="8"/>
      <c r="AG489" s="8"/>
      <c r="AK489" s="8"/>
      <c r="AO489" s="8"/>
      <c r="AS489" s="8"/>
      <c r="AW489" s="8"/>
      <c r="BA489" s="8"/>
      <c r="BE489" s="8"/>
      <c r="BI489" s="8"/>
      <c r="BM489" s="8"/>
      <c r="BQ489" s="8"/>
      <c r="BU489" s="8"/>
      <c r="BY489" s="8"/>
      <c r="CC489" s="8"/>
      <c r="CG489" s="8"/>
      <c r="CK489" s="8"/>
    </row>
    <row r="490" spans="5:89">
      <c r="E490" s="8"/>
      <c r="I490" s="8"/>
      <c r="M490" s="8"/>
      <c r="Q490" s="8"/>
      <c r="U490" s="8"/>
      <c r="Y490" s="8"/>
      <c r="AC490" s="8"/>
      <c r="AG490" s="8"/>
      <c r="AK490" s="8"/>
      <c r="AO490" s="8"/>
      <c r="AS490" s="8"/>
      <c r="AW490" s="8"/>
      <c r="BA490" s="8"/>
      <c r="BE490" s="8"/>
      <c r="BI490" s="8"/>
      <c r="BM490" s="8"/>
      <c r="BQ490" s="8"/>
      <c r="BU490" s="8"/>
      <c r="BY490" s="8"/>
      <c r="CC490" s="8"/>
      <c r="CG490" s="8"/>
      <c r="CK490" s="8"/>
    </row>
    <row r="491" spans="5:89">
      <c r="E491" s="8"/>
      <c r="I491" s="8"/>
      <c r="M491" s="8"/>
      <c r="Q491" s="8"/>
      <c r="U491" s="8"/>
      <c r="Y491" s="8"/>
      <c r="AC491" s="8"/>
      <c r="AG491" s="8"/>
      <c r="AK491" s="8"/>
      <c r="AO491" s="8"/>
      <c r="AS491" s="8"/>
      <c r="AW491" s="8"/>
      <c r="BA491" s="8"/>
      <c r="BE491" s="8"/>
      <c r="BI491" s="8"/>
      <c r="BM491" s="8"/>
      <c r="BQ491" s="8"/>
      <c r="BU491" s="8"/>
      <c r="BY491" s="8"/>
      <c r="CC491" s="8"/>
      <c r="CG491" s="8"/>
      <c r="CK491" s="8"/>
    </row>
    <row r="492" spans="5:89">
      <c r="E492" s="8"/>
      <c r="I492" s="8"/>
      <c r="M492" s="8"/>
      <c r="Q492" s="8"/>
      <c r="U492" s="8"/>
      <c r="Y492" s="8"/>
      <c r="AC492" s="8"/>
      <c r="AG492" s="8"/>
      <c r="AK492" s="8"/>
      <c r="AO492" s="8"/>
      <c r="AS492" s="8"/>
      <c r="AW492" s="8"/>
      <c r="BA492" s="8"/>
      <c r="BE492" s="8"/>
      <c r="BI492" s="8"/>
      <c r="BM492" s="8"/>
      <c r="BQ492" s="8"/>
      <c r="BU492" s="8"/>
      <c r="BY492" s="8"/>
      <c r="CC492" s="8"/>
      <c r="CG492" s="8"/>
      <c r="CK492" s="8"/>
    </row>
    <row r="493" spans="5:89">
      <c r="E493" s="8"/>
      <c r="I493" s="8"/>
      <c r="M493" s="8"/>
      <c r="Q493" s="8"/>
      <c r="U493" s="8"/>
      <c r="Y493" s="8"/>
      <c r="AC493" s="8"/>
      <c r="AG493" s="8"/>
      <c r="AK493" s="8"/>
      <c r="AO493" s="8"/>
      <c r="AS493" s="8"/>
      <c r="AW493" s="8"/>
      <c r="BA493" s="8"/>
      <c r="BE493" s="8"/>
      <c r="BI493" s="8"/>
      <c r="BM493" s="8"/>
      <c r="BQ493" s="8"/>
      <c r="BU493" s="8"/>
      <c r="BY493" s="8"/>
      <c r="CC493" s="8"/>
      <c r="CG493" s="8"/>
      <c r="CK493" s="8"/>
    </row>
    <row r="494" spans="5:89">
      <c r="E494" s="8"/>
      <c r="I494" s="8"/>
      <c r="M494" s="8"/>
      <c r="Q494" s="8"/>
      <c r="U494" s="8"/>
      <c r="Y494" s="8"/>
      <c r="AC494" s="8"/>
      <c r="AG494" s="8"/>
      <c r="AK494" s="8"/>
      <c r="AO494" s="8"/>
      <c r="AS494" s="8"/>
      <c r="AW494" s="8"/>
      <c r="BA494" s="8"/>
      <c r="BE494" s="8"/>
      <c r="BI494" s="8"/>
      <c r="BM494" s="8"/>
      <c r="BQ494" s="8"/>
      <c r="BU494" s="8"/>
      <c r="BY494" s="8"/>
      <c r="CC494" s="8"/>
      <c r="CG494" s="8"/>
      <c r="CK494" s="8"/>
    </row>
    <row r="495" spans="5:89">
      <c r="E495" s="8"/>
      <c r="I495" s="8"/>
      <c r="M495" s="8"/>
      <c r="Q495" s="8"/>
      <c r="U495" s="8"/>
      <c r="Y495" s="8"/>
      <c r="AC495" s="8"/>
      <c r="AG495" s="8"/>
      <c r="AK495" s="8"/>
      <c r="AO495" s="8"/>
      <c r="AS495" s="8"/>
      <c r="AW495" s="8"/>
      <c r="BA495" s="8"/>
      <c r="BE495" s="8"/>
      <c r="BI495" s="8"/>
      <c r="BM495" s="8"/>
      <c r="BQ495" s="8"/>
      <c r="BU495" s="8"/>
      <c r="BY495" s="8"/>
      <c r="CC495" s="8"/>
      <c r="CG495" s="8"/>
      <c r="CK495" s="8"/>
    </row>
    <row r="496" spans="5:89">
      <c r="E496" s="8"/>
      <c r="I496" s="8"/>
      <c r="M496" s="8"/>
      <c r="Q496" s="8"/>
      <c r="U496" s="8"/>
      <c r="Y496" s="8"/>
      <c r="AC496" s="8"/>
      <c r="AG496" s="8"/>
      <c r="AK496" s="8"/>
      <c r="AO496" s="8"/>
      <c r="AS496" s="8"/>
      <c r="AW496" s="8"/>
      <c r="BA496" s="8"/>
      <c r="BE496" s="8"/>
      <c r="BI496" s="8"/>
      <c r="BM496" s="8"/>
      <c r="BQ496" s="8"/>
      <c r="BU496" s="8"/>
      <c r="BY496" s="8"/>
      <c r="CC496" s="8"/>
      <c r="CG496" s="8"/>
      <c r="CK496" s="8"/>
    </row>
    <row r="497" spans="5:89">
      <c r="E497" s="8"/>
      <c r="I497" s="8"/>
      <c r="M497" s="8"/>
      <c r="Q497" s="8"/>
      <c r="U497" s="8"/>
      <c r="Y497" s="8"/>
      <c r="AC497" s="8"/>
      <c r="AG497" s="8"/>
      <c r="AK497" s="8"/>
      <c r="AO497" s="8"/>
      <c r="AS497" s="8"/>
      <c r="AW497" s="8"/>
      <c r="BA497" s="8"/>
      <c r="BE497" s="8"/>
      <c r="BI497" s="8"/>
      <c r="BM497" s="8"/>
      <c r="BQ497" s="8"/>
      <c r="BU497" s="8"/>
      <c r="BY497" s="8"/>
      <c r="CC497" s="8"/>
      <c r="CG497" s="8"/>
      <c r="CK497" s="8"/>
    </row>
    <row r="498" spans="5:89">
      <c r="E498" s="8"/>
      <c r="I498" s="8"/>
      <c r="M498" s="8"/>
      <c r="Q498" s="8"/>
      <c r="U498" s="8"/>
      <c r="Y498" s="8"/>
      <c r="AC498" s="8"/>
      <c r="AG498" s="8"/>
      <c r="AK498" s="8"/>
      <c r="AO498" s="8"/>
      <c r="AS498" s="8"/>
      <c r="AW498" s="8"/>
      <c r="BA498" s="8"/>
      <c r="BE498" s="8"/>
      <c r="BI498" s="8"/>
      <c r="BM498" s="8"/>
      <c r="BQ498" s="8"/>
      <c r="BU498" s="8"/>
      <c r="BY498" s="8"/>
      <c r="CC498" s="8"/>
      <c r="CG498" s="8"/>
      <c r="CK498" s="8"/>
    </row>
    <row r="499" spans="5:89">
      <c r="E499" s="8"/>
      <c r="I499" s="8"/>
      <c r="M499" s="8"/>
      <c r="Q499" s="8"/>
      <c r="U499" s="8"/>
      <c r="Y499" s="8"/>
      <c r="AC499" s="8"/>
      <c r="AG499" s="8"/>
      <c r="AK499" s="8"/>
      <c r="AO499" s="8"/>
      <c r="AS499" s="8"/>
      <c r="AW499" s="8"/>
      <c r="BA499" s="8"/>
      <c r="BE499" s="8"/>
      <c r="BI499" s="8"/>
      <c r="BM499" s="8"/>
      <c r="BQ499" s="8"/>
      <c r="BU499" s="8"/>
      <c r="BY499" s="8"/>
      <c r="CC499" s="8"/>
      <c r="CG499" s="8"/>
      <c r="CK499" s="8"/>
    </row>
    <row r="500" spans="5:89">
      <c r="E500" s="8"/>
      <c r="I500" s="8"/>
      <c r="M500" s="8"/>
      <c r="Q500" s="8"/>
      <c r="U500" s="8"/>
      <c r="Y500" s="8"/>
      <c r="AC500" s="8"/>
      <c r="AG500" s="8"/>
      <c r="AK500" s="8"/>
      <c r="AO500" s="8"/>
      <c r="AS500" s="8"/>
      <c r="AW500" s="8"/>
      <c r="BA500" s="8"/>
      <c r="BE500" s="8"/>
      <c r="BI500" s="8"/>
      <c r="BM500" s="8"/>
      <c r="BQ500" s="8"/>
      <c r="BU500" s="8"/>
      <c r="BY500" s="8"/>
      <c r="CC500" s="8"/>
      <c r="CG500" s="8"/>
      <c r="CK500" s="8"/>
    </row>
    <row r="501" spans="5:89">
      <c r="E501" s="8"/>
      <c r="I501" s="8"/>
      <c r="M501" s="8"/>
      <c r="Q501" s="8"/>
      <c r="U501" s="8"/>
      <c r="Y501" s="8"/>
      <c r="AC501" s="8"/>
      <c r="AG501" s="8"/>
      <c r="AK501" s="8"/>
      <c r="AO501" s="8"/>
      <c r="AS501" s="8"/>
      <c r="AW501" s="8"/>
      <c r="BA501" s="8"/>
      <c r="BE501" s="8"/>
      <c r="BI501" s="8"/>
      <c r="BM501" s="8"/>
      <c r="BQ501" s="8"/>
      <c r="BU501" s="8"/>
      <c r="BY501" s="8"/>
      <c r="CC501" s="8"/>
      <c r="CG501" s="8"/>
      <c r="CK501" s="8"/>
    </row>
    <row r="502" spans="5:89">
      <c r="E502" s="8"/>
      <c r="I502" s="8"/>
      <c r="M502" s="8"/>
      <c r="Q502" s="8"/>
      <c r="U502" s="8"/>
      <c r="Y502" s="8"/>
      <c r="AC502" s="8"/>
      <c r="AG502" s="8"/>
      <c r="AK502" s="8"/>
      <c r="AO502" s="8"/>
      <c r="AS502" s="8"/>
      <c r="AW502" s="8"/>
      <c r="BA502" s="8"/>
      <c r="BE502" s="8"/>
      <c r="BI502" s="8"/>
      <c r="BM502" s="8"/>
      <c r="BQ502" s="8"/>
      <c r="BU502" s="8"/>
      <c r="BY502" s="8"/>
      <c r="CC502" s="8"/>
      <c r="CG502" s="8"/>
      <c r="CK502" s="8"/>
    </row>
    <row r="503" spans="5:89">
      <c r="E503" s="8"/>
      <c r="I503" s="8"/>
      <c r="M503" s="8"/>
      <c r="Q503" s="8"/>
      <c r="U503" s="8"/>
      <c r="Y503" s="8"/>
      <c r="AC503" s="8"/>
      <c r="AG503" s="8"/>
      <c r="AK503" s="8"/>
      <c r="AO503" s="8"/>
      <c r="AS503" s="8"/>
      <c r="AW503" s="8"/>
      <c r="BA503" s="8"/>
      <c r="BE503" s="8"/>
      <c r="BI503" s="8"/>
      <c r="BM503" s="8"/>
      <c r="BQ503" s="8"/>
      <c r="BU503" s="8"/>
      <c r="BY503" s="8"/>
      <c r="CC503" s="8"/>
      <c r="CG503" s="8"/>
      <c r="CK503" s="8"/>
    </row>
    <row r="504" spans="5:89">
      <c r="E504" s="8"/>
      <c r="I504" s="8"/>
      <c r="M504" s="8"/>
      <c r="Q504" s="8"/>
      <c r="U504" s="8"/>
      <c r="Y504" s="8"/>
      <c r="AC504" s="8"/>
      <c r="AG504" s="8"/>
      <c r="AK504" s="8"/>
      <c r="AO504" s="8"/>
      <c r="AS504" s="8"/>
      <c r="AW504" s="8"/>
      <c r="BA504" s="8"/>
      <c r="BE504" s="8"/>
      <c r="BI504" s="8"/>
      <c r="BM504" s="8"/>
      <c r="BQ504" s="8"/>
      <c r="BU504" s="8"/>
      <c r="BY504" s="8"/>
      <c r="CC504" s="8"/>
      <c r="CG504" s="8"/>
      <c r="CK504" s="8"/>
    </row>
    <row r="505" spans="5:89">
      <c r="E505" s="8"/>
      <c r="I505" s="8"/>
      <c r="M505" s="8"/>
      <c r="Q505" s="8"/>
      <c r="U505" s="8"/>
      <c r="Y505" s="8"/>
      <c r="AC505" s="8"/>
      <c r="AG505" s="8"/>
      <c r="AK505" s="8"/>
      <c r="AO505" s="8"/>
      <c r="AS505" s="8"/>
      <c r="AW505" s="8"/>
      <c r="BA505" s="8"/>
      <c r="BE505" s="8"/>
      <c r="BI505" s="8"/>
      <c r="BM505" s="8"/>
      <c r="BQ505" s="8"/>
      <c r="BU505" s="8"/>
      <c r="BY505" s="8"/>
      <c r="CC505" s="8"/>
      <c r="CG505" s="8"/>
      <c r="CK505" s="8"/>
    </row>
    <row r="506" spans="5:89">
      <c r="E506" s="8"/>
      <c r="I506" s="8"/>
      <c r="M506" s="8"/>
      <c r="Q506" s="8"/>
      <c r="U506" s="8"/>
      <c r="Y506" s="8"/>
      <c r="AC506" s="8"/>
      <c r="AG506" s="8"/>
      <c r="AK506" s="8"/>
      <c r="AO506" s="8"/>
      <c r="AS506" s="8"/>
      <c r="AW506" s="8"/>
      <c r="BA506" s="8"/>
      <c r="BE506" s="8"/>
      <c r="BI506" s="8"/>
      <c r="BM506" s="8"/>
      <c r="BQ506" s="8"/>
      <c r="BU506" s="8"/>
      <c r="BY506" s="8"/>
      <c r="CC506" s="8"/>
      <c r="CG506" s="8"/>
      <c r="CK506" s="8"/>
    </row>
    <row r="507" spans="5:89">
      <c r="E507" s="8"/>
      <c r="I507" s="8"/>
      <c r="M507" s="8"/>
      <c r="Q507" s="8"/>
      <c r="U507" s="8"/>
      <c r="Y507" s="8"/>
      <c r="AC507" s="8"/>
      <c r="AG507" s="8"/>
      <c r="AK507" s="8"/>
      <c r="AO507" s="8"/>
      <c r="AS507" s="8"/>
      <c r="AW507" s="8"/>
      <c r="BA507" s="8"/>
      <c r="BE507" s="8"/>
      <c r="BI507" s="8"/>
      <c r="BM507" s="8"/>
      <c r="BQ507" s="8"/>
      <c r="BU507" s="8"/>
      <c r="BY507" s="8"/>
      <c r="CC507" s="8"/>
      <c r="CG507" s="8"/>
      <c r="CK507" s="8"/>
    </row>
    <row r="508" spans="5:89">
      <c r="E508" s="8"/>
      <c r="I508" s="8"/>
      <c r="M508" s="8"/>
      <c r="Q508" s="8"/>
      <c r="U508" s="8"/>
      <c r="Y508" s="8"/>
      <c r="AC508" s="8"/>
      <c r="AG508" s="8"/>
      <c r="AK508" s="8"/>
      <c r="AO508" s="8"/>
      <c r="AS508" s="8"/>
      <c r="AW508" s="8"/>
      <c r="BA508" s="8"/>
      <c r="BE508" s="8"/>
      <c r="BI508" s="8"/>
      <c r="BM508" s="8"/>
      <c r="BQ508" s="8"/>
      <c r="BU508" s="8"/>
      <c r="BY508" s="8"/>
      <c r="CC508" s="8"/>
      <c r="CG508" s="8"/>
      <c r="CK508" s="8"/>
    </row>
    <row r="509" spans="5:89">
      <c r="E509" s="8"/>
      <c r="I509" s="8"/>
      <c r="M509" s="8"/>
      <c r="Q509" s="8"/>
      <c r="U509" s="8"/>
      <c r="Y509" s="8"/>
      <c r="AC509" s="8"/>
      <c r="AG509" s="8"/>
      <c r="AK509" s="8"/>
      <c r="AO509" s="8"/>
      <c r="AS509" s="8"/>
      <c r="AW509" s="8"/>
      <c r="BA509" s="8"/>
      <c r="BE509" s="8"/>
      <c r="BI509" s="8"/>
      <c r="BM509" s="8"/>
      <c r="BQ509" s="8"/>
      <c r="BU509" s="8"/>
      <c r="BY509" s="8"/>
      <c r="CC509" s="8"/>
      <c r="CG509" s="8"/>
      <c r="CK509" s="8"/>
    </row>
    <row r="510" spans="5:89">
      <c r="E510" s="8"/>
      <c r="I510" s="8"/>
      <c r="M510" s="8"/>
      <c r="Q510" s="8"/>
      <c r="U510" s="8"/>
      <c r="Y510" s="8"/>
      <c r="AC510" s="8"/>
      <c r="AG510" s="8"/>
      <c r="AK510" s="8"/>
      <c r="AO510" s="8"/>
      <c r="AS510" s="8"/>
      <c r="AW510" s="8"/>
      <c r="BA510" s="8"/>
      <c r="BE510" s="8"/>
      <c r="BI510" s="8"/>
      <c r="BM510" s="8"/>
      <c r="BQ510" s="8"/>
      <c r="BU510" s="8"/>
      <c r="BY510" s="8"/>
      <c r="CC510" s="8"/>
      <c r="CG510" s="8"/>
      <c r="CK510" s="8"/>
    </row>
    <row r="511" spans="5:89">
      <c r="E511" s="8"/>
      <c r="I511" s="8"/>
      <c r="M511" s="8"/>
      <c r="Q511" s="8"/>
      <c r="U511" s="8"/>
      <c r="Y511" s="8"/>
      <c r="AC511" s="8"/>
      <c r="AG511" s="8"/>
      <c r="AK511" s="8"/>
      <c r="AO511" s="8"/>
      <c r="AS511" s="8"/>
      <c r="AW511" s="8"/>
      <c r="BA511" s="8"/>
      <c r="BE511" s="8"/>
      <c r="BI511" s="8"/>
      <c r="BM511" s="8"/>
      <c r="BQ511" s="8"/>
      <c r="BU511" s="8"/>
      <c r="BY511" s="8"/>
      <c r="CC511" s="8"/>
      <c r="CG511" s="8"/>
      <c r="CK511" s="8"/>
    </row>
    <row r="512" spans="5:89">
      <c r="E512" s="8"/>
      <c r="I512" s="8"/>
      <c r="M512" s="8"/>
      <c r="Q512" s="8"/>
      <c r="U512" s="8"/>
      <c r="Y512" s="8"/>
      <c r="AC512" s="8"/>
      <c r="AG512" s="8"/>
      <c r="AK512" s="8"/>
      <c r="AO512" s="8"/>
      <c r="AS512" s="8"/>
      <c r="AW512" s="8"/>
      <c r="BA512" s="8"/>
      <c r="BE512" s="8"/>
      <c r="BI512" s="8"/>
      <c r="BM512" s="8"/>
      <c r="BQ512" s="8"/>
      <c r="BU512" s="8"/>
      <c r="BY512" s="8"/>
      <c r="CC512" s="8"/>
      <c r="CG512" s="8"/>
      <c r="CK512" s="8"/>
    </row>
    <row r="513" spans="5:89">
      <c r="E513" s="8"/>
      <c r="I513" s="8"/>
      <c r="M513" s="8"/>
      <c r="Q513" s="8"/>
      <c r="U513" s="8"/>
      <c r="Y513" s="8"/>
      <c r="AC513" s="8"/>
      <c r="AG513" s="8"/>
      <c r="AK513" s="8"/>
      <c r="AO513" s="8"/>
      <c r="AS513" s="8"/>
      <c r="AW513" s="8"/>
      <c r="BA513" s="8"/>
      <c r="BE513" s="8"/>
      <c r="BI513" s="8"/>
      <c r="BM513" s="8"/>
      <c r="BQ513" s="8"/>
      <c r="BU513" s="8"/>
      <c r="BY513" s="8"/>
      <c r="CC513" s="8"/>
      <c r="CG513" s="8"/>
      <c r="CK513" s="8"/>
    </row>
    <row r="514" spans="5:89">
      <c r="E514" s="8"/>
      <c r="I514" s="8"/>
      <c r="M514" s="8"/>
      <c r="Q514" s="8"/>
      <c r="U514" s="8"/>
      <c r="Y514" s="8"/>
      <c r="AC514" s="8"/>
      <c r="AG514" s="8"/>
      <c r="AK514" s="8"/>
      <c r="AO514" s="8"/>
      <c r="AS514" s="8"/>
      <c r="AW514" s="8"/>
      <c r="BA514" s="8"/>
      <c r="BE514" s="8"/>
      <c r="BI514" s="8"/>
      <c r="BM514" s="8"/>
      <c r="BQ514" s="8"/>
      <c r="BU514" s="8"/>
      <c r="BY514" s="8"/>
      <c r="CC514" s="8"/>
      <c r="CG514" s="8"/>
      <c r="CK514" s="8"/>
    </row>
    <row r="515" spans="5:89">
      <c r="E515" s="8"/>
      <c r="I515" s="8"/>
      <c r="M515" s="8"/>
      <c r="Q515" s="8"/>
      <c r="U515" s="8"/>
      <c r="Y515" s="8"/>
      <c r="AC515" s="8"/>
      <c r="AG515" s="8"/>
      <c r="AK515" s="8"/>
      <c r="AO515" s="8"/>
      <c r="AS515" s="8"/>
      <c r="AW515" s="8"/>
      <c r="BA515" s="8"/>
      <c r="BE515" s="8"/>
      <c r="BI515" s="8"/>
      <c r="BM515" s="8"/>
      <c r="BQ515" s="8"/>
      <c r="BU515" s="8"/>
      <c r="BY515" s="8"/>
      <c r="CC515" s="8"/>
      <c r="CG515" s="8"/>
      <c r="CK515" s="8"/>
    </row>
    <row r="516" spans="5:89">
      <c r="E516" s="8"/>
      <c r="I516" s="8"/>
      <c r="M516" s="8"/>
      <c r="Q516" s="8"/>
      <c r="U516" s="8"/>
      <c r="Y516" s="8"/>
      <c r="AC516" s="8"/>
      <c r="AG516" s="8"/>
      <c r="AK516" s="8"/>
      <c r="AO516" s="8"/>
      <c r="AS516" s="8"/>
      <c r="AW516" s="8"/>
      <c r="BA516" s="8"/>
      <c r="BE516" s="8"/>
      <c r="BI516" s="8"/>
      <c r="BM516" s="8"/>
      <c r="BQ516" s="8"/>
      <c r="BU516" s="8"/>
      <c r="BY516" s="8"/>
      <c r="CC516" s="8"/>
      <c r="CG516" s="8"/>
      <c r="CK516" s="8"/>
    </row>
    <row r="517" spans="5:89">
      <c r="E517" s="8"/>
      <c r="I517" s="8"/>
      <c r="M517" s="8"/>
      <c r="Q517" s="8"/>
      <c r="U517" s="8"/>
      <c r="Y517" s="8"/>
      <c r="AC517" s="8"/>
      <c r="AG517" s="8"/>
      <c r="AK517" s="8"/>
      <c r="AO517" s="8"/>
      <c r="AS517" s="8"/>
      <c r="AW517" s="8"/>
      <c r="BA517" s="8"/>
      <c r="BE517" s="8"/>
      <c r="BI517" s="8"/>
      <c r="BM517" s="8"/>
      <c r="BQ517" s="8"/>
      <c r="BU517" s="8"/>
      <c r="BY517" s="8"/>
      <c r="CC517" s="8"/>
      <c r="CG517" s="8"/>
      <c r="CK517" s="8"/>
    </row>
    <row r="518" spans="5:89">
      <c r="E518" s="8"/>
      <c r="I518" s="8"/>
      <c r="M518" s="8"/>
      <c r="Q518" s="8"/>
      <c r="U518" s="8"/>
      <c r="Y518" s="8"/>
      <c r="AC518" s="8"/>
      <c r="AG518" s="8"/>
      <c r="AK518" s="8"/>
      <c r="AO518" s="8"/>
      <c r="AS518" s="8"/>
      <c r="AW518" s="8"/>
      <c r="BA518" s="8"/>
      <c r="BE518" s="8"/>
      <c r="BI518" s="8"/>
      <c r="BM518" s="8"/>
      <c r="BQ518" s="8"/>
      <c r="BU518" s="8"/>
      <c r="BY518" s="8"/>
      <c r="CC518" s="8"/>
      <c r="CG518" s="8"/>
      <c r="CK518" s="8"/>
    </row>
    <row r="519" spans="5:89">
      <c r="E519" s="8"/>
      <c r="I519" s="8"/>
      <c r="M519" s="8"/>
      <c r="Q519" s="8"/>
      <c r="U519" s="8"/>
      <c r="Y519" s="8"/>
      <c r="AC519" s="8"/>
      <c r="AG519" s="8"/>
      <c r="AK519" s="8"/>
      <c r="AO519" s="8"/>
      <c r="AS519" s="8"/>
      <c r="AW519" s="8"/>
      <c r="BA519" s="8"/>
      <c r="BE519" s="8"/>
      <c r="BI519" s="8"/>
      <c r="BM519" s="8"/>
      <c r="BQ519" s="8"/>
      <c r="BU519" s="8"/>
      <c r="BY519" s="8"/>
      <c r="CC519" s="8"/>
      <c r="CG519" s="8"/>
      <c r="CK519" s="8"/>
    </row>
    <row r="520" spans="5:89">
      <c r="E520" s="8"/>
      <c r="I520" s="8"/>
      <c r="M520" s="8"/>
      <c r="Q520" s="8"/>
      <c r="U520" s="8"/>
      <c r="Y520" s="8"/>
      <c r="AC520" s="8"/>
      <c r="AG520" s="8"/>
      <c r="AK520" s="8"/>
      <c r="AO520" s="8"/>
      <c r="AS520" s="8"/>
      <c r="AW520" s="8"/>
      <c r="BA520" s="8"/>
      <c r="BE520" s="8"/>
      <c r="BI520" s="8"/>
      <c r="BM520" s="8"/>
      <c r="BQ520" s="8"/>
      <c r="BU520" s="8"/>
      <c r="BY520" s="8"/>
      <c r="CC520" s="8"/>
      <c r="CG520" s="8"/>
      <c r="CK520" s="8"/>
    </row>
    <row r="521" spans="5:89">
      <c r="E521" s="8"/>
      <c r="I521" s="8"/>
      <c r="M521" s="8"/>
      <c r="Q521" s="8"/>
      <c r="U521" s="8"/>
      <c r="Y521" s="8"/>
      <c r="AC521" s="8"/>
      <c r="AG521" s="8"/>
      <c r="AK521" s="8"/>
      <c r="AO521" s="8"/>
      <c r="AS521" s="8"/>
      <c r="AW521" s="8"/>
      <c r="BA521" s="8"/>
      <c r="BE521" s="8"/>
      <c r="BI521" s="8"/>
      <c r="BM521" s="8"/>
      <c r="BQ521" s="8"/>
      <c r="BU521" s="8"/>
      <c r="BY521" s="8"/>
      <c r="CC521" s="8"/>
      <c r="CG521" s="8"/>
      <c r="CK521" s="8"/>
    </row>
    <row r="522" spans="5:89">
      <c r="E522" s="8"/>
      <c r="I522" s="8"/>
      <c r="M522" s="8"/>
      <c r="Q522" s="8"/>
      <c r="U522" s="8"/>
      <c r="Y522" s="8"/>
      <c r="AC522" s="8"/>
      <c r="AG522" s="8"/>
      <c r="AK522" s="8"/>
      <c r="AO522" s="8"/>
      <c r="AS522" s="8"/>
      <c r="AW522" s="8"/>
      <c r="BA522" s="8"/>
      <c r="BE522" s="8"/>
      <c r="BI522" s="8"/>
      <c r="BM522" s="8"/>
      <c r="BQ522" s="8"/>
      <c r="BU522" s="8"/>
      <c r="BY522" s="8"/>
      <c r="CC522" s="8"/>
      <c r="CG522" s="8"/>
      <c r="CK522" s="8"/>
    </row>
    <row r="523" spans="5:89">
      <c r="E523" s="8"/>
      <c r="I523" s="8"/>
      <c r="M523" s="8"/>
      <c r="Q523" s="8"/>
      <c r="U523" s="8"/>
      <c r="Y523" s="8"/>
      <c r="AC523" s="8"/>
      <c r="AG523" s="8"/>
      <c r="AK523" s="8"/>
      <c r="AO523" s="8"/>
      <c r="AS523" s="8"/>
      <c r="AW523" s="8"/>
      <c r="BA523" s="8"/>
      <c r="BE523" s="8"/>
      <c r="BI523" s="8"/>
      <c r="BM523" s="8"/>
      <c r="BQ523" s="8"/>
      <c r="BU523" s="8"/>
      <c r="BY523" s="8"/>
      <c r="CC523" s="8"/>
      <c r="CG523" s="8"/>
      <c r="CK523" s="8"/>
    </row>
    <row r="524" spans="5:89">
      <c r="E524" s="8"/>
      <c r="I524" s="8"/>
      <c r="M524" s="8"/>
      <c r="Q524" s="8"/>
      <c r="U524" s="8"/>
      <c r="Y524" s="8"/>
      <c r="AC524" s="8"/>
      <c r="AG524" s="8"/>
      <c r="AK524" s="8"/>
      <c r="AO524" s="8"/>
      <c r="AS524" s="8"/>
      <c r="AW524" s="8"/>
      <c r="BA524" s="8"/>
      <c r="BE524" s="8"/>
      <c r="BI524" s="8"/>
      <c r="BM524" s="8"/>
      <c r="BQ524" s="8"/>
      <c r="BU524" s="8"/>
      <c r="BY524" s="8"/>
      <c r="CC524" s="8"/>
      <c r="CG524" s="8"/>
      <c r="CK524" s="8"/>
    </row>
    <row r="525" spans="5:89">
      <c r="E525" s="8"/>
      <c r="I525" s="8"/>
      <c r="M525" s="8"/>
      <c r="Q525" s="8"/>
      <c r="U525" s="8"/>
      <c r="Y525" s="8"/>
      <c r="AC525" s="8"/>
      <c r="AG525" s="8"/>
      <c r="AK525" s="8"/>
      <c r="AO525" s="8"/>
      <c r="AS525" s="8"/>
      <c r="AW525" s="8"/>
      <c r="BA525" s="8"/>
      <c r="BE525" s="8"/>
      <c r="BI525" s="8"/>
      <c r="BM525" s="8"/>
      <c r="BQ525" s="8"/>
      <c r="BU525" s="8"/>
      <c r="BY525" s="8"/>
      <c r="CC525" s="8"/>
      <c r="CG525" s="8"/>
      <c r="CK525" s="8"/>
    </row>
    <row r="526" spans="5:89">
      <c r="E526" s="8"/>
      <c r="I526" s="8"/>
      <c r="M526" s="8"/>
      <c r="Q526" s="8"/>
      <c r="U526" s="8"/>
      <c r="Y526" s="8"/>
      <c r="AC526" s="8"/>
      <c r="AG526" s="8"/>
      <c r="AK526" s="8"/>
      <c r="AO526" s="8"/>
      <c r="AS526" s="8"/>
      <c r="AW526" s="8"/>
      <c r="BA526" s="8"/>
      <c r="BE526" s="8"/>
      <c r="BI526" s="8"/>
      <c r="BM526" s="8"/>
      <c r="BQ526" s="8"/>
      <c r="BU526" s="8"/>
      <c r="BY526" s="8"/>
      <c r="CC526" s="8"/>
      <c r="CG526" s="8"/>
      <c r="CK526" s="8"/>
    </row>
    <row r="527" spans="5:89">
      <c r="E527" s="8"/>
      <c r="I527" s="8"/>
      <c r="M527" s="8"/>
      <c r="Q527" s="8"/>
      <c r="U527" s="8"/>
      <c r="Y527" s="8"/>
      <c r="AC527" s="8"/>
      <c r="AG527" s="8"/>
      <c r="AK527" s="8"/>
      <c r="AO527" s="8"/>
      <c r="AS527" s="8"/>
      <c r="AW527" s="8"/>
      <c r="BA527" s="8"/>
      <c r="BE527" s="8"/>
      <c r="BI527" s="8"/>
      <c r="BM527" s="8"/>
      <c r="BQ527" s="8"/>
      <c r="BU527" s="8"/>
      <c r="BY527" s="8"/>
      <c r="CC527" s="8"/>
      <c r="CG527" s="8"/>
      <c r="CK527" s="8"/>
    </row>
    <row r="528" spans="5:89">
      <c r="E528" s="8"/>
      <c r="I528" s="8"/>
      <c r="M528" s="8"/>
      <c r="Q528" s="8"/>
      <c r="U528" s="8"/>
      <c r="Y528" s="8"/>
      <c r="AC528" s="8"/>
      <c r="AG528" s="8"/>
      <c r="AK528" s="8"/>
      <c r="AO528" s="8"/>
      <c r="AS528" s="8"/>
      <c r="AW528" s="8"/>
      <c r="BA528" s="8"/>
      <c r="BE528" s="8"/>
      <c r="BI528" s="8"/>
      <c r="BM528" s="8"/>
      <c r="BQ528" s="8"/>
      <c r="BU528" s="8"/>
      <c r="BY528" s="8"/>
      <c r="CC528" s="8"/>
      <c r="CG528" s="8"/>
      <c r="CK528" s="8"/>
    </row>
    <row r="529" spans="5:89">
      <c r="E529" s="8"/>
      <c r="I529" s="8"/>
      <c r="M529" s="8"/>
      <c r="Q529" s="8"/>
      <c r="U529" s="8"/>
      <c r="Y529" s="8"/>
      <c r="AC529" s="8"/>
      <c r="AG529" s="8"/>
      <c r="AK529" s="8"/>
      <c r="AO529" s="8"/>
      <c r="AS529" s="8"/>
      <c r="AW529" s="8"/>
      <c r="BA529" s="8"/>
      <c r="BE529" s="8"/>
      <c r="BI529" s="8"/>
      <c r="BM529" s="8"/>
      <c r="BQ529" s="8"/>
      <c r="BU529" s="8"/>
      <c r="BY529" s="8"/>
      <c r="CC529" s="8"/>
      <c r="CG529" s="8"/>
      <c r="CK529" s="8"/>
    </row>
    <row r="530" spans="5:89">
      <c r="E530" s="8"/>
      <c r="I530" s="8"/>
      <c r="M530" s="8"/>
      <c r="Q530" s="8"/>
      <c r="U530" s="8"/>
      <c r="Y530" s="8"/>
      <c r="AC530" s="8"/>
      <c r="AG530" s="8"/>
      <c r="AK530" s="8"/>
      <c r="AO530" s="8"/>
      <c r="AS530" s="8"/>
      <c r="AW530" s="8"/>
      <c r="BA530" s="8"/>
      <c r="BE530" s="8"/>
      <c r="BI530" s="8"/>
      <c r="BM530" s="8"/>
      <c r="BQ530" s="8"/>
      <c r="BU530" s="8"/>
      <c r="BY530" s="8"/>
      <c r="CC530" s="8"/>
      <c r="CG530" s="8"/>
      <c r="CK530" s="8"/>
    </row>
    <row r="531" spans="5:89">
      <c r="E531" s="8"/>
      <c r="I531" s="8"/>
      <c r="M531" s="8"/>
      <c r="Q531" s="8"/>
      <c r="U531" s="8"/>
      <c r="Y531" s="8"/>
      <c r="AC531" s="8"/>
      <c r="AG531" s="8"/>
      <c r="AK531" s="8"/>
      <c r="AO531" s="8"/>
      <c r="AS531" s="8"/>
      <c r="AW531" s="8"/>
      <c r="BA531" s="8"/>
      <c r="BE531" s="8"/>
      <c r="BI531" s="8"/>
      <c r="BM531" s="8"/>
      <c r="BQ531" s="8"/>
      <c r="BU531" s="8"/>
      <c r="BY531" s="8"/>
      <c r="CC531" s="8"/>
      <c r="CG531" s="8"/>
      <c r="CK531" s="8"/>
    </row>
    <row r="532" spans="5:89">
      <c r="E532" s="8"/>
      <c r="I532" s="8"/>
      <c r="M532" s="8"/>
      <c r="Q532" s="8"/>
      <c r="U532" s="8"/>
      <c r="Y532" s="8"/>
      <c r="AC532" s="8"/>
      <c r="AG532" s="8"/>
      <c r="AK532" s="8"/>
      <c r="AO532" s="8"/>
      <c r="AS532" s="8"/>
      <c r="AW532" s="8"/>
      <c r="BA532" s="8"/>
      <c r="BE532" s="8"/>
      <c r="BI532" s="8"/>
      <c r="BM532" s="8"/>
      <c r="BQ532" s="8"/>
      <c r="BU532" s="8"/>
      <c r="BY532" s="8"/>
      <c r="CC532" s="8"/>
      <c r="CG532" s="8"/>
      <c r="CK532" s="8"/>
    </row>
    <row r="533" spans="5:89">
      <c r="E533" s="8"/>
      <c r="I533" s="8"/>
      <c r="M533" s="8"/>
      <c r="Q533" s="8"/>
      <c r="U533" s="8"/>
      <c r="Y533" s="8"/>
      <c r="AC533" s="8"/>
      <c r="AG533" s="8"/>
      <c r="AK533" s="8"/>
      <c r="AO533" s="8"/>
      <c r="AS533" s="8"/>
      <c r="AW533" s="8"/>
      <c r="BA533" s="8"/>
      <c r="BE533" s="8"/>
      <c r="BI533" s="8"/>
      <c r="BM533" s="8"/>
      <c r="BQ533" s="8"/>
      <c r="BU533" s="8"/>
      <c r="BY533" s="8"/>
      <c r="CC533" s="8"/>
      <c r="CG533" s="8"/>
      <c r="CK533" s="8"/>
    </row>
    <row r="534" spans="5:89">
      <c r="E534" s="8"/>
      <c r="I534" s="8"/>
      <c r="M534" s="8"/>
      <c r="Q534" s="8"/>
      <c r="U534" s="8"/>
      <c r="Y534" s="8"/>
      <c r="AC534" s="8"/>
      <c r="AG534" s="8"/>
      <c r="AK534" s="8"/>
      <c r="AO534" s="8"/>
      <c r="AS534" s="8"/>
      <c r="AW534" s="8"/>
      <c r="BA534" s="8"/>
      <c r="BE534" s="8"/>
      <c r="BI534" s="8"/>
      <c r="BM534" s="8"/>
      <c r="BQ534" s="8"/>
      <c r="BU534" s="8"/>
      <c r="BY534" s="8"/>
      <c r="CC534" s="8"/>
      <c r="CG534" s="8"/>
      <c r="CK534" s="8"/>
    </row>
    <row r="535" spans="5:89">
      <c r="E535" s="8"/>
      <c r="I535" s="8"/>
      <c r="M535" s="8"/>
      <c r="Q535" s="8"/>
      <c r="U535" s="8"/>
      <c r="Y535" s="8"/>
      <c r="AC535" s="8"/>
      <c r="AG535" s="8"/>
      <c r="AK535" s="8"/>
      <c r="AO535" s="8"/>
      <c r="AS535" s="8"/>
      <c r="AW535" s="8"/>
      <c r="BA535" s="8"/>
      <c r="BE535" s="8"/>
      <c r="BI535" s="8"/>
      <c r="BM535" s="8"/>
      <c r="BQ535" s="8"/>
      <c r="BU535" s="8"/>
      <c r="BY535" s="8"/>
      <c r="CC535" s="8"/>
      <c r="CG535" s="8"/>
      <c r="CK535" s="8"/>
    </row>
    <row r="536" spans="5:89">
      <c r="E536" s="8"/>
      <c r="I536" s="8"/>
      <c r="M536" s="8"/>
      <c r="Q536" s="8"/>
      <c r="U536" s="8"/>
      <c r="Y536" s="8"/>
      <c r="AC536" s="8"/>
      <c r="AG536" s="8"/>
      <c r="AK536" s="8"/>
      <c r="AO536" s="8"/>
      <c r="AS536" s="8"/>
      <c r="AW536" s="8"/>
      <c r="BA536" s="8"/>
      <c r="BE536" s="8"/>
      <c r="BI536" s="8"/>
      <c r="BM536" s="8"/>
      <c r="BQ536" s="8"/>
      <c r="BU536" s="8"/>
      <c r="BY536" s="8"/>
      <c r="CC536" s="8"/>
      <c r="CG536" s="8"/>
      <c r="CK536" s="8"/>
    </row>
    <row r="537" spans="5:89">
      <c r="E537" s="8"/>
      <c r="I537" s="8"/>
      <c r="M537" s="8"/>
      <c r="Q537" s="8"/>
      <c r="U537" s="8"/>
      <c r="Y537" s="8"/>
      <c r="AC537" s="8"/>
      <c r="AG537" s="8"/>
      <c r="AK537" s="8"/>
      <c r="AO537" s="8"/>
      <c r="AS537" s="8"/>
      <c r="AW537" s="8"/>
      <c r="BA537" s="8"/>
      <c r="BE537" s="8"/>
      <c r="BI537" s="8"/>
      <c r="BM537" s="8"/>
      <c r="BQ537" s="8"/>
      <c r="BU537" s="8"/>
      <c r="BY537" s="8"/>
      <c r="CC537" s="8"/>
      <c r="CG537" s="8"/>
      <c r="CK537" s="8"/>
    </row>
    <row r="538" spans="5:89">
      <c r="E538" s="8"/>
      <c r="I538" s="8"/>
      <c r="M538" s="8"/>
      <c r="Q538" s="8"/>
      <c r="U538" s="8"/>
      <c r="Y538" s="8"/>
      <c r="AC538" s="8"/>
      <c r="AG538" s="8"/>
      <c r="AK538" s="8"/>
      <c r="AO538" s="8"/>
      <c r="AS538" s="8"/>
      <c r="AW538" s="8"/>
      <c r="BA538" s="8"/>
      <c r="BE538" s="8"/>
      <c r="BI538" s="8"/>
      <c r="BM538" s="8"/>
      <c r="BQ538" s="8"/>
      <c r="BU538" s="8"/>
      <c r="BY538" s="8"/>
      <c r="CC538" s="8"/>
      <c r="CG538" s="8"/>
      <c r="CK538" s="8"/>
    </row>
    <row r="539" spans="5:89">
      <c r="E539" s="8"/>
      <c r="I539" s="8"/>
      <c r="M539" s="8"/>
      <c r="Q539" s="8"/>
      <c r="U539" s="8"/>
      <c r="Y539" s="8"/>
      <c r="AC539" s="8"/>
      <c r="AG539" s="8"/>
      <c r="AK539" s="8"/>
      <c r="AO539" s="8"/>
      <c r="AS539" s="8"/>
      <c r="AW539" s="8"/>
      <c r="BA539" s="8"/>
      <c r="BE539" s="8"/>
      <c r="BI539" s="8"/>
      <c r="BM539" s="8"/>
      <c r="BQ539" s="8"/>
      <c r="BU539" s="8"/>
      <c r="BY539" s="8"/>
      <c r="CC539" s="8"/>
      <c r="CG539" s="8"/>
      <c r="CK539" s="8"/>
    </row>
    <row r="540" spans="5:89">
      <c r="E540" s="8"/>
      <c r="I540" s="8"/>
      <c r="M540" s="8"/>
      <c r="Q540" s="8"/>
      <c r="U540" s="8"/>
      <c r="Y540" s="8"/>
      <c r="AC540" s="8"/>
      <c r="AG540" s="8"/>
      <c r="AK540" s="8"/>
      <c r="AO540" s="8"/>
      <c r="AS540" s="8"/>
      <c r="AW540" s="8"/>
      <c r="BA540" s="8"/>
      <c r="BE540" s="8"/>
      <c r="BI540" s="8"/>
      <c r="BM540" s="8"/>
      <c r="BQ540" s="8"/>
      <c r="BU540" s="8"/>
      <c r="BY540" s="8"/>
      <c r="CC540" s="8"/>
      <c r="CG540" s="8"/>
      <c r="CK540" s="8"/>
    </row>
    <row r="541" spans="5:89">
      <c r="E541" s="8"/>
      <c r="I541" s="8"/>
      <c r="M541" s="8"/>
      <c r="Q541" s="8"/>
      <c r="U541" s="8"/>
      <c r="Y541" s="8"/>
      <c r="AC541" s="8"/>
      <c r="AG541" s="8"/>
      <c r="AK541" s="8"/>
      <c r="AO541" s="8"/>
      <c r="AS541" s="8"/>
      <c r="AW541" s="8"/>
      <c r="BA541" s="8"/>
      <c r="BE541" s="8"/>
      <c r="BI541" s="8"/>
      <c r="BM541" s="8"/>
      <c r="BQ541" s="8"/>
      <c r="BU541" s="8"/>
      <c r="BY541" s="8"/>
      <c r="CC541" s="8"/>
      <c r="CG541" s="8"/>
      <c r="CK541" s="8"/>
    </row>
    <row r="542" spans="5:89">
      <c r="E542" s="8"/>
      <c r="I542" s="8"/>
      <c r="M542" s="8"/>
      <c r="Q542" s="8"/>
      <c r="U542" s="8"/>
      <c r="Y542" s="8"/>
      <c r="AC542" s="8"/>
      <c r="AG542" s="8"/>
      <c r="AK542" s="8"/>
      <c r="AO542" s="8"/>
      <c r="AS542" s="8"/>
      <c r="AW542" s="8"/>
      <c r="BA542" s="8"/>
      <c r="BE542" s="8"/>
      <c r="BI542" s="8"/>
      <c r="BM542" s="8"/>
      <c r="BQ542" s="8"/>
      <c r="BU542" s="8"/>
      <c r="BY542" s="8"/>
      <c r="CC542" s="8"/>
      <c r="CG542" s="8"/>
      <c r="CK542" s="8"/>
    </row>
    <row r="543" spans="5:89">
      <c r="E543" s="8"/>
      <c r="I543" s="8"/>
      <c r="M543" s="8"/>
      <c r="Q543" s="8"/>
      <c r="U543" s="8"/>
      <c r="Y543" s="8"/>
      <c r="AC543" s="8"/>
      <c r="AG543" s="8"/>
      <c r="AK543" s="8"/>
      <c r="AO543" s="8"/>
      <c r="AS543" s="8"/>
      <c r="AW543" s="8"/>
      <c r="BA543" s="8"/>
      <c r="BE543" s="8"/>
      <c r="BI543" s="8"/>
      <c r="BM543" s="8"/>
      <c r="BQ543" s="8"/>
      <c r="BU543" s="8"/>
      <c r="BY543" s="8"/>
      <c r="CC543" s="8"/>
      <c r="CG543" s="8"/>
      <c r="CK543" s="8"/>
    </row>
    <row r="544" spans="5:89">
      <c r="E544" s="8"/>
      <c r="I544" s="8"/>
      <c r="M544" s="8"/>
      <c r="Q544" s="8"/>
      <c r="U544" s="8"/>
      <c r="Y544" s="8"/>
      <c r="AC544" s="8"/>
      <c r="AG544" s="8"/>
      <c r="AK544" s="8"/>
      <c r="AO544" s="8"/>
      <c r="AS544" s="8"/>
      <c r="AW544" s="8"/>
      <c r="BA544" s="8"/>
      <c r="BE544" s="8"/>
      <c r="BI544" s="8"/>
      <c r="BM544" s="8"/>
      <c r="BQ544" s="8"/>
      <c r="BU544" s="8"/>
      <c r="BY544" s="8"/>
      <c r="CC544" s="8"/>
      <c r="CG544" s="8"/>
      <c r="CK544" s="8"/>
    </row>
    <row r="545" spans="5:89">
      <c r="E545" s="8"/>
      <c r="I545" s="8"/>
      <c r="M545" s="8"/>
      <c r="Q545" s="8"/>
      <c r="U545" s="8"/>
      <c r="Y545" s="8"/>
      <c r="AC545" s="8"/>
      <c r="AG545" s="8"/>
      <c r="AK545" s="8"/>
      <c r="AO545" s="8"/>
      <c r="AS545" s="8"/>
      <c r="AW545" s="8"/>
      <c r="BA545" s="8"/>
      <c r="BE545" s="8"/>
      <c r="BI545" s="8"/>
      <c r="BM545" s="8"/>
      <c r="BQ545" s="8"/>
      <c r="BU545" s="8"/>
      <c r="BY545" s="8"/>
      <c r="CC545" s="8"/>
      <c r="CG545" s="8"/>
      <c r="CK545" s="8"/>
    </row>
    <row r="546" spans="5:89">
      <c r="E546" s="8"/>
      <c r="I546" s="8"/>
      <c r="M546" s="8"/>
      <c r="Q546" s="8"/>
      <c r="U546" s="8"/>
      <c r="Y546" s="8"/>
      <c r="AC546" s="8"/>
      <c r="AG546" s="8"/>
      <c r="AK546" s="8"/>
      <c r="AO546" s="8"/>
      <c r="AS546" s="8"/>
      <c r="AW546" s="8"/>
      <c r="BA546" s="8"/>
      <c r="BE546" s="8"/>
      <c r="BI546" s="8"/>
      <c r="BM546" s="8"/>
      <c r="BQ546" s="8"/>
      <c r="BU546" s="8"/>
      <c r="BY546" s="8"/>
      <c r="CC546" s="8"/>
      <c r="CG546" s="8"/>
      <c r="CK546" s="8"/>
    </row>
    <row r="547" spans="5:89">
      <c r="E547" s="8"/>
      <c r="I547" s="8"/>
      <c r="M547" s="8"/>
      <c r="Q547" s="8"/>
      <c r="U547" s="8"/>
      <c r="Y547" s="8"/>
      <c r="AC547" s="8"/>
      <c r="AG547" s="8"/>
      <c r="AK547" s="8"/>
      <c r="AO547" s="8"/>
      <c r="AS547" s="8"/>
      <c r="AW547" s="8"/>
      <c r="BA547" s="8"/>
      <c r="BE547" s="8"/>
      <c r="BI547" s="8"/>
      <c r="BM547" s="8"/>
      <c r="BQ547" s="8"/>
      <c r="BU547" s="8"/>
      <c r="BY547" s="8"/>
      <c r="CC547" s="8"/>
      <c r="CG547" s="8"/>
      <c r="CK547" s="8"/>
    </row>
    <row r="548" spans="5:89">
      <c r="E548" s="8"/>
      <c r="I548" s="8"/>
      <c r="M548" s="8"/>
      <c r="Q548" s="8"/>
      <c r="U548" s="8"/>
      <c r="Y548" s="8"/>
      <c r="AC548" s="8"/>
      <c r="AG548" s="8"/>
      <c r="AK548" s="8"/>
      <c r="AO548" s="8"/>
      <c r="AS548" s="8"/>
      <c r="AW548" s="8"/>
      <c r="BA548" s="8"/>
      <c r="BE548" s="8"/>
      <c r="BI548" s="8"/>
      <c r="BM548" s="8"/>
      <c r="BQ548" s="8"/>
      <c r="BU548" s="8"/>
      <c r="BY548" s="8"/>
      <c r="CC548" s="8"/>
      <c r="CG548" s="8"/>
      <c r="CK548" s="8"/>
    </row>
    <row r="549" spans="5:89">
      <c r="E549" s="8"/>
      <c r="I549" s="8"/>
      <c r="M549" s="8"/>
      <c r="Q549" s="8"/>
      <c r="U549" s="8"/>
      <c r="Y549" s="8"/>
      <c r="AC549" s="8"/>
      <c r="AG549" s="8"/>
      <c r="AK549" s="8"/>
      <c r="AO549" s="8"/>
      <c r="AS549" s="8"/>
      <c r="AW549" s="8"/>
      <c r="BA549" s="8"/>
      <c r="BE549" s="8"/>
      <c r="BI549" s="8"/>
      <c r="BM549" s="8"/>
      <c r="BQ549" s="8"/>
      <c r="BU549" s="8"/>
      <c r="BY549" s="8"/>
      <c r="CC549" s="8"/>
      <c r="CG549" s="8"/>
      <c r="CK549" s="8"/>
    </row>
    <row r="550" spans="5:89">
      <c r="E550" s="8"/>
      <c r="I550" s="8"/>
      <c r="M550" s="8"/>
      <c r="Q550" s="8"/>
      <c r="U550" s="8"/>
      <c r="Y550" s="8"/>
      <c r="AC550" s="8"/>
      <c r="AG550" s="8"/>
      <c r="AK550" s="8"/>
      <c r="AO550" s="8"/>
      <c r="AS550" s="8"/>
      <c r="AW550" s="8"/>
      <c r="BA550" s="8"/>
      <c r="BE550" s="8"/>
      <c r="BI550" s="8"/>
      <c r="BM550" s="8"/>
      <c r="BQ550" s="8"/>
      <c r="BU550" s="8"/>
      <c r="BY550" s="8"/>
      <c r="CC550" s="8"/>
      <c r="CG550" s="8"/>
      <c r="CK550" s="8"/>
    </row>
    <row r="551" spans="5:89">
      <c r="E551" s="8"/>
      <c r="I551" s="8"/>
      <c r="M551" s="8"/>
      <c r="Q551" s="8"/>
      <c r="U551" s="8"/>
      <c r="Y551" s="8"/>
      <c r="AC551" s="8"/>
      <c r="AG551" s="8"/>
      <c r="AK551" s="8"/>
      <c r="AO551" s="8"/>
      <c r="AS551" s="8"/>
      <c r="AW551" s="8"/>
      <c r="BA551" s="8"/>
      <c r="BE551" s="8"/>
      <c r="BI551" s="8"/>
      <c r="BM551" s="8"/>
      <c r="BQ551" s="8"/>
      <c r="BU551" s="8"/>
      <c r="BY551" s="8"/>
      <c r="CC551" s="8"/>
      <c r="CG551" s="8"/>
      <c r="CK551" s="8"/>
    </row>
    <row r="552" spans="5:89">
      <c r="E552" s="8"/>
      <c r="I552" s="8"/>
      <c r="M552" s="8"/>
      <c r="Q552" s="8"/>
      <c r="U552" s="8"/>
      <c r="Y552" s="8"/>
      <c r="AC552" s="8"/>
      <c r="AG552" s="8"/>
      <c r="AK552" s="8"/>
      <c r="AO552" s="8"/>
      <c r="AS552" s="8"/>
      <c r="AW552" s="8"/>
      <c r="BA552" s="8"/>
      <c r="BE552" s="8"/>
      <c r="BI552" s="8"/>
      <c r="BM552" s="8"/>
      <c r="BQ552" s="8"/>
      <c r="BU552" s="8"/>
      <c r="BY552" s="8"/>
      <c r="CC552" s="8"/>
      <c r="CG552" s="8"/>
      <c r="CK552" s="8"/>
    </row>
    <row r="553" spans="5:89">
      <c r="E553" s="8"/>
      <c r="I553" s="8"/>
      <c r="M553" s="8"/>
      <c r="Q553" s="8"/>
      <c r="U553" s="8"/>
      <c r="Y553" s="8"/>
      <c r="AC553" s="8"/>
      <c r="AG553" s="8"/>
      <c r="AK553" s="8"/>
      <c r="AO553" s="8"/>
      <c r="AS553" s="8"/>
      <c r="AW553" s="8"/>
      <c r="BA553" s="8"/>
      <c r="BE553" s="8"/>
      <c r="BI553" s="8"/>
      <c r="BM553" s="8"/>
      <c r="BQ553" s="8"/>
      <c r="BU553" s="8"/>
      <c r="BY553" s="8"/>
      <c r="CC553" s="8"/>
      <c r="CG553" s="8"/>
      <c r="CK553" s="8"/>
    </row>
    <row r="554" spans="5:89">
      <c r="E554" s="8"/>
      <c r="I554" s="8"/>
      <c r="M554" s="8"/>
      <c r="Q554" s="8"/>
      <c r="U554" s="8"/>
      <c r="Y554" s="8"/>
      <c r="AC554" s="8"/>
      <c r="AG554" s="8"/>
      <c r="AK554" s="8"/>
      <c r="AO554" s="8"/>
      <c r="AS554" s="8"/>
      <c r="AW554" s="8"/>
      <c r="BA554" s="8"/>
      <c r="BE554" s="8"/>
      <c r="BI554" s="8"/>
      <c r="BM554" s="8"/>
      <c r="BQ554" s="8"/>
      <c r="BU554" s="8"/>
      <c r="BY554" s="8"/>
      <c r="CC554" s="8"/>
      <c r="CG554" s="8"/>
      <c r="CK554" s="8"/>
    </row>
    <row r="555" spans="5:89">
      <c r="E555" s="8"/>
      <c r="I555" s="8"/>
      <c r="M555" s="8"/>
      <c r="Q555" s="8"/>
      <c r="U555" s="8"/>
      <c r="Y555" s="8"/>
      <c r="AC555" s="8"/>
      <c r="AG555" s="8"/>
      <c r="AK555" s="8"/>
      <c r="AO555" s="8"/>
      <c r="AS555" s="8"/>
      <c r="AW555" s="8"/>
      <c r="BA555" s="8"/>
      <c r="BE555" s="8"/>
      <c r="BI555" s="8"/>
      <c r="BM555" s="8"/>
      <c r="BQ555" s="8"/>
      <c r="BU555" s="8"/>
      <c r="BY555" s="8"/>
      <c r="CC555" s="8"/>
      <c r="CG555" s="8"/>
      <c r="CK555" s="8"/>
    </row>
    <row r="556" spans="5:89">
      <c r="E556" s="8"/>
      <c r="I556" s="8"/>
      <c r="M556" s="8"/>
      <c r="Q556" s="8"/>
      <c r="U556" s="8"/>
      <c r="Y556" s="8"/>
      <c r="AC556" s="8"/>
      <c r="AG556" s="8"/>
      <c r="AK556" s="8"/>
      <c r="AO556" s="8"/>
      <c r="AS556" s="8"/>
      <c r="AW556" s="8"/>
      <c r="BA556" s="8"/>
      <c r="BE556" s="8"/>
      <c r="BI556" s="8"/>
      <c r="BM556" s="8"/>
      <c r="BQ556" s="8"/>
      <c r="BU556" s="8"/>
      <c r="BY556" s="8"/>
      <c r="CC556" s="8"/>
      <c r="CG556" s="8"/>
      <c r="CK556" s="8"/>
    </row>
    <row r="557" spans="5:89">
      <c r="E557" s="8"/>
      <c r="I557" s="8"/>
      <c r="M557" s="8"/>
      <c r="Q557" s="8"/>
      <c r="U557" s="8"/>
      <c r="Y557" s="8"/>
      <c r="AC557" s="8"/>
      <c r="AG557" s="8"/>
      <c r="AK557" s="8"/>
      <c r="AO557" s="8"/>
      <c r="AS557" s="8"/>
      <c r="AW557" s="8"/>
      <c r="BA557" s="8"/>
      <c r="BE557" s="8"/>
      <c r="BI557" s="8"/>
      <c r="BM557" s="8"/>
      <c r="BQ557" s="8"/>
      <c r="BU557" s="8"/>
      <c r="BY557" s="8"/>
      <c r="CC557" s="8"/>
      <c r="CG557" s="8"/>
      <c r="CK557" s="8"/>
    </row>
    <row r="558" spans="5:89">
      <c r="E558" s="8"/>
      <c r="I558" s="8"/>
      <c r="M558" s="8"/>
      <c r="Q558" s="8"/>
      <c r="U558" s="8"/>
      <c r="Y558" s="8"/>
      <c r="AC558" s="8"/>
      <c r="AG558" s="8"/>
      <c r="AK558" s="8"/>
      <c r="AO558" s="8"/>
      <c r="AS558" s="8"/>
      <c r="AW558" s="8"/>
      <c r="BA558" s="8"/>
      <c r="BE558" s="8"/>
      <c r="BI558" s="8"/>
      <c r="BM558" s="8"/>
      <c r="BQ558" s="8"/>
      <c r="BU558" s="8"/>
      <c r="BY558" s="8"/>
      <c r="CC558" s="8"/>
      <c r="CG558" s="8"/>
      <c r="CK558" s="8"/>
    </row>
    <row r="559" spans="5:89">
      <c r="E559" s="8"/>
      <c r="I559" s="8"/>
      <c r="M559" s="8"/>
      <c r="Q559" s="8"/>
      <c r="U559" s="8"/>
      <c r="Y559" s="8"/>
      <c r="AC559" s="8"/>
      <c r="AG559" s="8"/>
      <c r="AK559" s="8"/>
      <c r="AO559" s="8"/>
      <c r="AS559" s="8"/>
      <c r="AW559" s="8"/>
      <c r="BA559" s="8"/>
      <c r="BE559" s="8"/>
      <c r="BI559" s="8"/>
      <c r="BM559" s="8"/>
      <c r="BQ559" s="8"/>
      <c r="BU559" s="8"/>
      <c r="BY559" s="8"/>
      <c r="CC559" s="8"/>
      <c r="CG559" s="8"/>
      <c r="CK559" s="8"/>
    </row>
    <row r="560" spans="5:89">
      <c r="E560" s="8"/>
      <c r="I560" s="8"/>
      <c r="M560" s="8"/>
      <c r="Q560" s="8"/>
      <c r="U560" s="8"/>
      <c r="Y560" s="8"/>
      <c r="AC560" s="8"/>
      <c r="AG560" s="8"/>
      <c r="AK560" s="8"/>
      <c r="AO560" s="8"/>
      <c r="AS560" s="8"/>
      <c r="AW560" s="8"/>
      <c r="BA560" s="8"/>
      <c r="BE560" s="8"/>
      <c r="BI560" s="8"/>
      <c r="BM560" s="8"/>
      <c r="BQ560" s="8"/>
      <c r="BU560" s="8"/>
      <c r="BY560" s="8"/>
      <c r="CC560" s="8"/>
      <c r="CG560" s="8"/>
      <c r="CK560" s="8"/>
    </row>
    <row r="561" spans="5:89">
      <c r="E561" s="8"/>
      <c r="I561" s="8"/>
      <c r="M561" s="8"/>
      <c r="Q561" s="8"/>
      <c r="U561" s="8"/>
      <c r="Y561" s="8"/>
      <c r="AC561" s="8"/>
      <c r="AG561" s="8"/>
      <c r="AK561" s="8"/>
      <c r="AO561" s="8"/>
      <c r="AS561" s="8"/>
      <c r="AW561" s="8"/>
      <c r="BA561" s="8"/>
      <c r="BE561" s="8"/>
      <c r="BI561" s="8"/>
      <c r="BM561" s="8"/>
      <c r="BQ561" s="8"/>
      <c r="BU561" s="8"/>
      <c r="BY561" s="8"/>
      <c r="CC561" s="8"/>
      <c r="CG561" s="8"/>
      <c r="CK561" s="8"/>
    </row>
    <row r="562" spans="5:89">
      <c r="E562" s="8"/>
      <c r="I562" s="8"/>
      <c r="M562" s="8"/>
      <c r="Q562" s="8"/>
      <c r="U562" s="8"/>
      <c r="Y562" s="8"/>
      <c r="AC562" s="8"/>
      <c r="AG562" s="8"/>
      <c r="AK562" s="8"/>
      <c r="AO562" s="8"/>
      <c r="AS562" s="8"/>
      <c r="AW562" s="8"/>
      <c r="BA562" s="8"/>
      <c r="BE562" s="8"/>
      <c r="BI562" s="8"/>
      <c r="BM562" s="8"/>
      <c r="BQ562" s="8"/>
      <c r="BU562" s="8"/>
      <c r="BY562" s="8"/>
      <c r="CC562" s="8"/>
      <c r="CG562" s="8"/>
      <c r="CK562" s="8"/>
    </row>
    <row r="563" spans="5:89">
      <c r="E563" s="8"/>
      <c r="I563" s="8"/>
      <c r="M563" s="8"/>
      <c r="Q563" s="8"/>
      <c r="U563" s="8"/>
      <c r="Y563" s="8"/>
      <c r="AC563" s="8"/>
      <c r="AG563" s="8"/>
      <c r="AK563" s="8"/>
      <c r="AO563" s="8"/>
      <c r="AS563" s="8"/>
      <c r="AW563" s="8"/>
      <c r="BA563" s="8"/>
      <c r="BE563" s="8"/>
      <c r="BI563" s="8"/>
      <c r="BM563" s="8"/>
      <c r="BQ563" s="8"/>
      <c r="BU563" s="8"/>
      <c r="BY563" s="8"/>
      <c r="CC563" s="8"/>
      <c r="CG563" s="8"/>
      <c r="CK563" s="8"/>
    </row>
    <row r="564" spans="5:89">
      <c r="E564" s="8"/>
      <c r="I564" s="8"/>
      <c r="M564" s="8"/>
      <c r="Q564" s="8"/>
      <c r="U564" s="8"/>
      <c r="Y564" s="8"/>
      <c r="AC564" s="8"/>
      <c r="AG564" s="8"/>
      <c r="AK564" s="8"/>
      <c r="AO564" s="8"/>
      <c r="AS564" s="8"/>
      <c r="AW564" s="8"/>
      <c r="BA564" s="8"/>
      <c r="BE564" s="8"/>
      <c r="BI564" s="8"/>
      <c r="BM564" s="8"/>
      <c r="BQ564" s="8"/>
      <c r="BU564" s="8"/>
      <c r="BY564" s="8"/>
      <c r="CC564" s="8"/>
      <c r="CG564" s="8"/>
      <c r="CK564" s="8"/>
    </row>
    <row r="565" spans="5:89">
      <c r="E565" s="8"/>
      <c r="I565" s="8"/>
      <c r="M565" s="8"/>
      <c r="Q565" s="8"/>
      <c r="U565" s="8"/>
      <c r="Y565" s="8"/>
      <c r="AC565" s="8"/>
      <c r="AG565" s="8"/>
      <c r="AK565" s="8"/>
      <c r="AO565" s="8"/>
      <c r="AS565" s="8"/>
      <c r="AW565" s="8"/>
      <c r="BA565" s="8"/>
      <c r="BE565" s="8"/>
      <c r="BI565" s="8"/>
      <c r="BM565" s="8"/>
      <c r="BQ565" s="8"/>
      <c r="BU565" s="8"/>
      <c r="BY565" s="8"/>
      <c r="CC565" s="8"/>
      <c r="CG565" s="8"/>
      <c r="CK565" s="8"/>
    </row>
    <row r="566" spans="5:89">
      <c r="E566" s="8"/>
      <c r="I566" s="8"/>
      <c r="M566" s="8"/>
      <c r="Q566" s="8"/>
      <c r="U566" s="8"/>
      <c r="Y566" s="8"/>
      <c r="AC566" s="8"/>
      <c r="AG566" s="8"/>
      <c r="AK566" s="8"/>
      <c r="AO566" s="8"/>
      <c r="AS566" s="8"/>
      <c r="AW566" s="8"/>
      <c r="BA566" s="8"/>
      <c r="BE566" s="8"/>
      <c r="BI566" s="8"/>
      <c r="BM566" s="8"/>
      <c r="BQ566" s="8"/>
      <c r="BU566" s="8"/>
      <c r="BY566" s="8"/>
      <c r="CC566" s="8"/>
      <c r="CG566" s="8"/>
      <c r="CK566" s="8"/>
    </row>
    <row r="567" spans="5:89">
      <c r="E567" s="8"/>
      <c r="I567" s="8"/>
      <c r="M567" s="8"/>
      <c r="Q567" s="8"/>
      <c r="U567" s="8"/>
      <c r="Y567" s="8"/>
      <c r="AC567" s="8"/>
      <c r="AG567" s="8"/>
      <c r="AK567" s="8"/>
      <c r="AO567" s="8"/>
      <c r="AS567" s="8"/>
      <c r="AW567" s="8"/>
      <c r="BA567" s="8"/>
      <c r="BE567" s="8"/>
      <c r="BI567" s="8"/>
      <c r="BM567" s="8"/>
      <c r="BQ567" s="8"/>
      <c r="BU567" s="8"/>
      <c r="BY567" s="8"/>
      <c r="CC567" s="8"/>
      <c r="CG567" s="8"/>
      <c r="CK567" s="8"/>
    </row>
    <row r="568" spans="5:89">
      <c r="E568" s="8"/>
      <c r="I568" s="8"/>
      <c r="M568" s="8"/>
      <c r="Q568" s="8"/>
      <c r="U568" s="8"/>
      <c r="Y568" s="8"/>
      <c r="AC568" s="8"/>
      <c r="AG568" s="8"/>
      <c r="AK568" s="8"/>
      <c r="AO568" s="8"/>
      <c r="AS568" s="8"/>
      <c r="AW568" s="8"/>
      <c r="BA568" s="8"/>
      <c r="BE568" s="8"/>
      <c r="BI568" s="8"/>
      <c r="BM568" s="8"/>
      <c r="BQ568" s="8"/>
      <c r="BU568" s="8"/>
      <c r="BY568" s="8"/>
      <c r="CC568" s="8"/>
      <c r="CG568" s="8"/>
      <c r="CK568" s="8"/>
    </row>
    <row r="569" spans="5:89">
      <c r="E569" s="8"/>
      <c r="I569" s="8"/>
      <c r="M569" s="8"/>
      <c r="Q569" s="8"/>
      <c r="U569" s="8"/>
      <c r="Y569" s="8"/>
      <c r="AC569" s="8"/>
      <c r="AG569" s="8"/>
      <c r="AK569" s="8"/>
      <c r="AO569" s="8"/>
      <c r="AS569" s="8"/>
      <c r="AW569" s="8"/>
      <c r="BA569" s="8"/>
      <c r="BE569" s="8"/>
      <c r="BI569" s="8"/>
      <c r="BM569" s="8"/>
      <c r="BQ569" s="8"/>
      <c r="BU569" s="8"/>
      <c r="BY569" s="8"/>
      <c r="CC569" s="8"/>
      <c r="CG569" s="8"/>
      <c r="CK569" s="8"/>
    </row>
    <row r="570" spans="5:89">
      <c r="E570" s="8"/>
      <c r="I570" s="8"/>
      <c r="M570" s="8"/>
      <c r="Q570" s="8"/>
      <c r="U570" s="8"/>
      <c r="Y570" s="8"/>
      <c r="AC570" s="8"/>
      <c r="AG570" s="8"/>
      <c r="AK570" s="8"/>
      <c r="AO570" s="8"/>
      <c r="AS570" s="8"/>
      <c r="AW570" s="8"/>
      <c r="BA570" s="8"/>
      <c r="BE570" s="8"/>
      <c r="BI570" s="8"/>
      <c r="BM570" s="8"/>
      <c r="BQ570" s="8"/>
      <c r="BU570" s="8"/>
      <c r="BY570" s="8"/>
      <c r="CC570" s="8"/>
      <c r="CG570" s="8"/>
      <c r="CK570" s="8"/>
    </row>
    <row r="571" spans="5:89">
      <c r="E571" s="8"/>
      <c r="I571" s="8"/>
      <c r="M571" s="8"/>
      <c r="Q571" s="8"/>
      <c r="U571" s="8"/>
      <c r="Y571" s="8"/>
      <c r="AC571" s="8"/>
      <c r="AG571" s="8"/>
      <c r="AK571" s="8"/>
      <c r="AO571" s="8"/>
      <c r="AS571" s="8"/>
      <c r="AW571" s="8"/>
      <c r="BA571" s="8"/>
      <c r="BE571" s="8"/>
      <c r="BI571" s="8"/>
      <c r="BM571" s="8"/>
      <c r="BQ571" s="8"/>
      <c r="BU571" s="8"/>
      <c r="BY571" s="8"/>
      <c r="CC571" s="8"/>
      <c r="CG571" s="8"/>
      <c r="CK571" s="8"/>
    </row>
    <row r="572" spans="5:89">
      <c r="E572" s="8"/>
      <c r="I572" s="8"/>
      <c r="M572" s="8"/>
      <c r="Q572" s="8"/>
      <c r="U572" s="8"/>
      <c r="Y572" s="8"/>
      <c r="AC572" s="8"/>
      <c r="AG572" s="8"/>
      <c r="AK572" s="8"/>
      <c r="AO572" s="8"/>
      <c r="AS572" s="8"/>
      <c r="AW572" s="8"/>
      <c r="BA572" s="8"/>
      <c r="BE572" s="8"/>
      <c r="BI572" s="8"/>
      <c r="BM572" s="8"/>
      <c r="BQ572" s="8"/>
      <c r="BU572" s="8"/>
      <c r="BY572" s="8"/>
      <c r="CC572" s="8"/>
      <c r="CG572" s="8"/>
      <c r="CK572" s="8"/>
    </row>
    <row r="573" spans="5:89">
      <c r="E573" s="8"/>
      <c r="I573" s="8"/>
      <c r="M573" s="8"/>
      <c r="Q573" s="8"/>
      <c r="U573" s="8"/>
      <c r="Y573" s="8"/>
      <c r="AC573" s="8"/>
      <c r="AG573" s="8"/>
      <c r="AK573" s="8"/>
      <c r="AO573" s="8"/>
      <c r="AS573" s="8"/>
      <c r="AW573" s="8"/>
      <c r="BA573" s="8"/>
      <c r="BE573" s="8"/>
      <c r="BI573" s="8"/>
      <c r="BM573" s="8"/>
      <c r="BQ573" s="8"/>
      <c r="BU573" s="8"/>
      <c r="BY573" s="8"/>
      <c r="CC573" s="8"/>
      <c r="CG573" s="8"/>
      <c r="CK573" s="8"/>
    </row>
    <row r="574" spans="5:89">
      <c r="E574" s="8"/>
      <c r="I574" s="8"/>
      <c r="M574" s="8"/>
      <c r="Q574" s="8"/>
      <c r="U574" s="8"/>
      <c r="Y574" s="8"/>
      <c r="AC574" s="8"/>
      <c r="AG574" s="8"/>
      <c r="AK574" s="8"/>
      <c r="AO574" s="8"/>
      <c r="AS574" s="8"/>
      <c r="AW574" s="8"/>
      <c r="BA574" s="8"/>
      <c r="BE574" s="8"/>
      <c r="BI574" s="8"/>
      <c r="BM574" s="8"/>
      <c r="BQ574" s="8"/>
      <c r="BU574" s="8"/>
      <c r="BY574" s="8"/>
      <c r="CC574" s="8"/>
      <c r="CG574" s="8"/>
      <c r="CK574" s="8"/>
    </row>
    <row r="575" spans="5:89">
      <c r="E575" s="8"/>
      <c r="I575" s="8"/>
      <c r="M575" s="8"/>
      <c r="Q575" s="8"/>
      <c r="U575" s="8"/>
      <c r="Y575" s="8"/>
      <c r="AC575" s="8"/>
      <c r="AG575" s="8"/>
      <c r="AK575" s="8"/>
      <c r="AO575" s="8"/>
      <c r="AS575" s="8"/>
      <c r="AW575" s="8"/>
      <c r="BA575" s="8"/>
      <c r="BE575" s="8"/>
      <c r="BI575" s="8"/>
      <c r="BM575" s="8"/>
      <c r="BQ575" s="8"/>
      <c r="BU575" s="8"/>
      <c r="BY575" s="8"/>
      <c r="CC575" s="8"/>
      <c r="CG575" s="8"/>
      <c r="CK575" s="8"/>
    </row>
    <row r="576" spans="5:89">
      <c r="E576" s="8"/>
      <c r="I576" s="8"/>
      <c r="M576" s="8"/>
      <c r="Q576" s="8"/>
      <c r="U576" s="8"/>
      <c r="Y576" s="8"/>
      <c r="AC576" s="8"/>
      <c r="AG576" s="8"/>
      <c r="AK576" s="8"/>
      <c r="AO576" s="8"/>
      <c r="AS576" s="8"/>
      <c r="AW576" s="8"/>
      <c r="BA576" s="8"/>
      <c r="BE576" s="8"/>
      <c r="BI576" s="8"/>
      <c r="BM576" s="8"/>
      <c r="BQ576" s="8"/>
      <c r="BU576" s="8"/>
      <c r="BY576" s="8"/>
      <c r="CC576" s="8"/>
      <c r="CG576" s="8"/>
      <c r="CK576" s="8"/>
    </row>
    <row r="577" spans="5:89">
      <c r="E577" s="8"/>
      <c r="I577" s="8"/>
      <c r="M577" s="8"/>
      <c r="Q577" s="8"/>
      <c r="U577" s="8"/>
      <c r="Y577" s="8"/>
      <c r="AC577" s="8"/>
      <c r="AG577" s="8"/>
      <c r="AK577" s="8"/>
      <c r="AO577" s="8"/>
      <c r="AS577" s="8"/>
      <c r="AW577" s="8"/>
      <c r="BA577" s="8"/>
      <c r="BE577" s="8"/>
      <c r="BI577" s="8"/>
      <c r="BM577" s="8"/>
      <c r="BQ577" s="8"/>
      <c r="BU577" s="8"/>
      <c r="BY577" s="8"/>
      <c r="CC577" s="8"/>
      <c r="CG577" s="8"/>
      <c r="CK577" s="8"/>
    </row>
    <row r="578" spans="5:89">
      <c r="E578" s="8"/>
      <c r="I578" s="8"/>
      <c r="M578" s="8"/>
      <c r="Q578" s="8"/>
      <c r="U578" s="8"/>
      <c r="Y578" s="8"/>
      <c r="AC578" s="8"/>
      <c r="AG578" s="8"/>
      <c r="AK578" s="8"/>
      <c r="AO578" s="8"/>
      <c r="AS578" s="8"/>
      <c r="AW578" s="8"/>
      <c r="BA578" s="8"/>
      <c r="BE578" s="8"/>
      <c r="BI578" s="8"/>
      <c r="BM578" s="8"/>
      <c r="BQ578" s="8"/>
      <c r="BU578" s="8"/>
      <c r="BY578" s="8"/>
      <c r="CC578" s="8"/>
      <c r="CG578" s="8"/>
      <c r="CK578" s="8"/>
    </row>
    <row r="579" spans="5:89">
      <c r="E579" s="8"/>
      <c r="I579" s="8"/>
      <c r="M579" s="8"/>
      <c r="Q579" s="8"/>
      <c r="U579" s="8"/>
      <c r="Y579" s="8"/>
      <c r="AC579" s="8"/>
      <c r="AG579" s="8"/>
      <c r="AK579" s="8"/>
      <c r="AO579" s="8"/>
      <c r="AS579" s="8"/>
      <c r="AW579" s="8"/>
      <c r="BA579" s="8"/>
      <c r="BE579" s="8"/>
      <c r="BI579" s="8"/>
      <c r="BM579" s="8"/>
      <c r="BQ579" s="8"/>
      <c r="BU579" s="8"/>
      <c r="BY579" s="8"/>
      <c r="CC579" s="8"/>
      <c r="CG579" s="8"/>
      <c r="CK579" s="8"/>
    </row>
    <row r="580" spans="5:89">
      <c r="E580" s="8"/>
      <c r="I580" s="8"/>
      <c r="M580" s="8"/>
      <c r="Q580" s="8"/>
      <c r="U580" s="8"/>
      <c r="Y580" s="8"/>
      <c r="AC580" s="8"/>
      <c r="AG580" s="8"/>
      <c r="AK580" s="8"/>
      <c r="AO580" s="8"/>
      <c r="AS580" s="8"/>
      <c r="AW580" s="8"/>
      <c r="BA580" s="8"/>
      <c r="BE580" s="8"/>
      <c r="BI580" s="8"/>
      <c r="BM580" s="8"/>
      <c r="BQ580" s="8"/>
      <c r="BU580" s="8"/>
      <c r="BY580" s="8"/>
      <c r="CC580" s="8"/>
      <c r="CG580" s="8"/>
      <c r="CK580" s="8"/>
    </row>
    <row r="581" spans="5:89">
      <c r="E581" s="8"/>
      <c r="I581" s="8"/>
      <c r="M581" s="8"/>
      <c r="Q581" s="8"/>
      <c r="U581" s="8"/>
      <c r="Y581" s="8"/>
      <c r="AC581" s="8"/>
      <c r="AG581" s="8"/>
      <c r="AK581" s="8"/>
      <c r="AO581" s="8"/>
      <c r="AS581" s="8"/>
      <c r="AW581" s="8"/>
      <c r="BA581" s="8"/>
      <c r="BE581" s="8"/>
      <c r="BI581" s="8"/>
      <c r="BM581" s="8"/>
      <c r="BQ581" s="8"/>
      <c r="BU581" s="8"/>
      <c r="BY581" s="8"/>
      <c r="CC581" s="8"/>
      <c r="CG581" s="8"/>
      <c r="CK581" s="8"/>
    </row>
    <row r="582" spans="5:89">
      <c r="E582" s="8"/>
      <c r="I582" s="8"/>
      <c r="M582" s="8"/>
      <c r="Q582" s="8"/>
      <c r="U582" s="8"/>
      <c r="Y582" s="8"/>
      <c r="AC582" s="8"/>
      <c r="AG582" s="8"/>
      <c r="AK582" s="8"/>
      <c r="AO582" s="8"/>
      <c r="AS582" s="8"/>
      <c r="AW582" s="8"/>
      <c r="BA582" s="8"/>
      <c r="BE582" s="8"/>
      <c r="BI582" s="8"/>
      <c r="BM582" s="8"/>
      <c r="BQ582" s="8"/>
      <c r="BU582" s="8"/>
      <c r="BY582" s="8"/>
      <c r="CC582" s="8"/>
      <c r="CG582" s="8"/>
      <c r="CK582" s="8"/>
    </row>
    <row r="583" spans="5:89">
      <c r="E583" s="8"/>
      <c r="I583" s="8"/>
      <c r="M583" s="8"/>
      <c r="Q583" s="8"/>
      <c r="U583" s="8"/>
      <c r="Y583" s="8"/>
      <c r="AC583" s="8"/>
      <c r="AG583" s="8"/>
      <c r="AK583" s="8"/>
      <c r="AO583" s="8"/>
      <c r="AS583" s="8"/>
      <c r="AW583" s="8"/>
      <c r="BA583" s="8"/>
      <c r="BE583" s="8"/>
      <c r="BI583" s="8"/>
      <c r="BM583" s="8"/>
      <c r="BQ583" s="8"/>
      <c r="BU583" s="8"/>
      <c r="BY583" s="8"/>
      <c r="CC583" s="8"/>
      <c r="CG583" s="8"/>
      <c r="CK583" s="8"/>
    </row>
    <row r="584" spans="5:89">
      <c r="E584" s="8"/>
      <c r="I584" s="8"/>
      <c r="M584" s="8"/>
      <c r="Q584" s="8"/>
      <c r="U584" s="8"/>
      <c r="Y584" s="8"/>
      <c r="AC584" s="8"/>
      <c r="AG584" s="8"/>
      <c r="AK584" s="8"/>
      <c r="AO584" s="8"/>
      <c r="AS584" s="8"/>
      <c r="AW584" s="8"/>
      <c r="BA584" s="8"/>
      <c r="BE584" s="8"/>
      <c r="BI584" s="8"/>
      <c r="BM584" s="8"/>
      <c r="BQ584" s="8"/>
      <c r="BU584" s="8"/>
      <c r="BY584" s="8"/>
      <c r="CC584" s="8"/>
      <c r="CG584" s="8"/>
      <c r="CK584" s="8"/>
    </row>
    <row r="585" spans="5:89">
      <c r="E585" s="8"/>
      <c r="I585" s="8"/>
      <c r="M585" s="8"/>
      <c r="Q585" s="8"/>
      <c r="U585" s="8"/>
      <c r="Y585" s="8"/>
      <c r="AC585" s="8"/>
      <c r="AG585" s="8"/>
      <c r="AK585" s="8"/>
      <c r="AO585" s="8"/>
      <c r="AS585" s="8"/>
      <c r="AW585" s="8"/>
      <c r="BA585" s="8"/>
      <c r="BE585" s="8"/>
      <c r="BI585" s="8"/>
      <c r="BM585" s="8"/>
      <c r="BQ585" s="8"/>
      <c r="BU585" s="8"/>
      <c r="BY585" s="8"/>
      <c r="CC585" s="8"/>
      <c r="CG585" s="8"/>
      <c r="CK585" s="8"/>
    </row>
    <row r="586" spans="5:89">
      <c r="E586" s="8"/>
      <c r="I586" s="8"/>
      <c r="M586" s="8"/>
      <c r="Q586" s="8"/>
      <c r="U586" s="8"/>
      <c r="Y586" s="8"/>
      <c r="AC586" s="8"/>
      <c r="AG586" s="8"/>
      <c r="AK586" s="8"/>
      <c r="AO586" s="8"/>
      <c r="AS586" s="8"/>
      <c r="AW586" s="8"/>
      <c r="BA586" s="8"/>
      <c r="BE586" s="8"/>
      <c r="BI586" s="8"/>
      <c r="BM586" s="8"/>
      <c r="BQ586" s="8"/>
      <c r="BU586" s="8"/>
      <c r="BY586" s="8"/>
      <c r="CC586" s="8"/>
      <c r="CG586" s="8"/>
      <c r="CK586" s="8"/>
    </row>
    <row r="587" spans="5:89">
      <c r="E587" s="8"/>
      <c r="I587" s="8"/>
      <c r="M587" s="8"/>
      <c r="Q587" s="8"/>
      <c r="U587" s="8"/>
      <c r="Y587" s="8"/>
      <c r="AC587" s="8"/>
      <c r="AG587" s="8"/>
      <c r="AK587" s="8"/>
      <c r="AO587" s="8"/>
      <c r="AS587" s="8"/>
      <c r="AW587" s="8"/>
      <c r="BA587" s="8"/>
      <c r="BE587" s="8"/>
      <c r="BI587" s="8"/>
      <c r="BM587" s="8"/>
      <c r="BQ587" s="8"/>
      <c r="BU587" s="8"/>
      <c r="BY587" s="8"/>
      <c r="CC587" s="8"/>
      <c r="CG587" s="8"/>
      <c r="CK587" s="8"/>
    </row>
    <row r="588" spans="5:89">
      <c r="E588" s="8"/>
      <c r="I588" s="8"/>
      <c r="M588" s="8"/>
      <c r="Q588" s="8"/>
      <c r="U588" s="8"/>
      <c r="Y588" s="8"/>
      <c r="AC588" s="8"/>
      <c r="AG588" s="8"/>
      <c r="AK588" s="8"/>
      <c r="AO588" s="8"/>
      <c r="AS588" s="8"/>
      <c r="AW588" s="8"/>
      <c r="BA588" s="8"/>
      <c r="BE588" s="8"/>
      <c r="BI588" s="8"/>
      <c r="BM588" s="8"/>
      <c r="BQ588" s="8"/>
      <c r="BU588" s="8"/>
      <c r="BY588" s="8"/>
      <c r="CC588" s="8"/>
      <c r="CG588" s="8"/>
      <c r="CK588" s="8"/>
    </row>
    <row r="589" spans="5:89">
      <c r="E589" s="8"/>
      <c r="I589" s="8"/>
      <c r="M589" s="8"/>
      <c r="Q589" s="8"/>
      <c r="U589" s="8"/>
      <c r="Y589" s="8"/>
      <c r="AC589" s="8"/>
      <c r="AG589" s="8"/>
      <c r="AK589" s="8"/>
      <c r="AO589" s="8"/>
      <c r="AS589" s="8"/>
      <c r="AW589" s="8"/>
      <c r="BA589" s="8"/>
      <c r="BE589" s="8"/>
      <c r="BI589" s="8"/>
      <c r="BM589" s="8"/>
      <c r="BQ589" s="8"/>
      <c r="BU589" s="8"/>
      <c r="BY589" s="8"/>
      <c r="CC589" s="8"/>
      <c r="CG589" s="8"/>
      <c r="CK589" s="8"/>
    </row>
    <row r="590" spans="5:89">
      <c r="E590" s="8"/>
      <c r="I590" s="8"/>
      <c r="M590" s="8"/>
      <c r="Q590" s="8"/>
      <c r="U590" s="8"/>
      <c r="Y590" s="8"/>
      <c r="AC590" s="8"/>
      <c r="AG590" s="8"/>
      <c r="AK590" s="8"/>
      <c r="AO590" s="8"/>
      <c r="AS590" s="8"/>
      <c r="AW590" s="8"/>
      <c r="BA590" s="8"/>
      <c r="BE590" s="8"/>
      <c r="BI590" s="8"/>
      <c r="BM590" s="8"/>
      <c r="BQ590" s="8"/>
      <c r="BU590" s="8"/>
      <c r="BY590" s="8"/>
      <c r="CC590" s="8"/>
      <c r="CG590" s="8"/>
      <c r="CK590" s="8"/>
    </row>
    <row r="591" spans="5:89">
      <c r="E591" s="8"/>
      <c r="I591" s="8"/>
      <c r="M591" s="8"/>
      <c r="Q591" s="8"/>
      <c r="U591" s="8"/>
      <c r="Y591" s="8"/>
      <c r="AC591" s="8"/>
      <c r="AG591" s="8"/>
      <c r="AK591" s="8"/>
      <c r="AO591" s="8"/>
      <c r="AS591" s="8"/>
      <c r="AW591" s="8"/>
      <c r="BA591" s="8"/>
      <c r="BE591" s="8"/>
      <c r="BI591" s="8"/>
      <c r="BM591" s="8"/>
      <c r="BQ591" s="8"/>
      <c r="BU591" s="8"/>
      <c r="BY591" s="8"/>
      <c r="CC591" s="8"/>
      <c r="CG591" s="8"/>
      <c r="CK591" s="8"/>
    </row>
    <row r="592" spans="5:89">
      <c r="E592" s="8"/>
      <c r="I592" s="8"/>
      <c r="M592" s="8"/>
      <c r="Q592" s="8"/>
      <c r="U592" s="8"/>
      <c r="Y592" s="8"/>
      <c r="AC592" s="8"/>
      <c r="AG592" s="8"/>
      <c r="AK592" s="8"/>
      <c r="AO592" s="8"/>
      <c r="AS592" s="8"/>
      <c r="AW592" s="8"/>
      <c r="BA592" s="8"/>
      <c r="BE592" s="8"/>
      <c r="BI592" s="8"/>
      <c r="BM592" s="8"/>
      <c r="BQ592" s="8"/>
      <c r="BU592" s="8"/>
      <c r="BY592" s="8"/>
      <c r="CC592" s="8"/>
      <c r="CG592" s="8"/>
      <c r="CK592" s="8"/>
    </row>
    <row r="593" spans="5:89">
      <c r="E593" s="8"/>
      <c r="I593" s="8"/>
      <c r="M593" s="8"/>
      <c r="Q593" s="8"/>
      <c r="U593" s="8"/>
      <c r="Y593" s="8"/>
      <c r="AC593" s="8"/>
      <c r="AG593" s="8"/>
      <c r="AK593" s="8"/>
      <c r="AO593" s="8"/>
      <c r="AS593" s="8"/>
      <c r="AW593" s="8"/>
      <c r="BA593" s="8"/>
      <c r="BE593" s="8"/>
      <c r="BI593" s="8"/>
      <c r="BM593" s="8"/>
      <c r="BQ593" s="8"/>
      <c r="BU593" s="8"/>
      <c r="BY593" s="8"/>
      <c r="CC593" s="8"/>
      <c r="CG593" s="8"/>
      <c r="CK593" s="8"/>
    </row>
    <row r="594" spans="5:89">
      <c r="E594" s="8"/>
      <c r="I594" s="8"/>
      <c r="M594" s="8"/>
      <c r="Q594" s="8"/>
      <c r="U594" s="8"/>
      <c r="Y594" s="8"/>
      <c r="AC594" s="8"/>
      <c r="AG594" s="8"/>
      <c r="AK594" s="8"/>
      <c r="AO594" s="8"/>
      <c r="AS594" s="8"/>
      <c r="AW594" s="8"/>
      <c r="BA594" s="8"/>
      <c r="BE594" s="8"/>
      <c r="BI594" s="8"/>
      <c r="BM594" s="8"/>
      <c r="BQ594" s="8"/>
      <c r="BU594" s="8"/>
      <c r="BY594" s="8"/>
      <c r="CC594" s="8"/>
      <c r="CG594" s="8"/>
      <c r="CK594" s="8"/>
    </row>
    <row r="595" spans="5:89">
      <c r="E595" s="8"/>
      <c r="I595" s="8"/>
      <c r="M595" s="8"/>
      <c r="Q595" s="8"/>
      <c r="U595" s="8"/>
      <c r="Y595" s="8"/>
      <c r="AC595" s="8"/>
      <c r="AG595" s="8"/>
      <c r="AK595" s="8"/>
      <c r="AO595" s="8"/>
      <c r="AS595" s="8"/>
      <c r="AW595" s="8"/>
      <c r="BA595" s="8"/>
      <c r="BE595" s="8"/>
      <c r="BI595" s="8"/>
      <c r="BM595" s="8"/>
      <c r="BQ595" s="8"/>
      <c r="BU595" s="8"/>
      <c r="BY595" s="8"/>
      <c r="CC595" s="8"/>
      <c r="CG595" s="8"/>
      <c r="CK595" s="8"/>
    </row>
    <row r="596" spans="5:89">
      <c r="E596" s="8"/>
      <c r="I596" s="8"/>
      <c r="M596" s="8"/>
      <c r="Q596" s="8"/>
      <c r="U596" s="8"/>
      <c r="Y596" s="8"/>
      <c r="AC596" s="8"/>
      <c r="AG596" s="8"/>
      <c r="AK596" s="8"/>
      <c r="AO596" s="8"/>
      <c r="AS596" s="8"/>
      <c r="AW596" s="8"/>
      <c r="BA596" s="8"/>
      <c r="BE596" s="8"/>
      <c r="BI596" s="8"/>
      <c r="BM596" s="8"/>
      <c r="BQ596" s="8"/>
      <c r="BU596" s="8"/>
      <c r="BY596" s="8"/>
      <c r="CC596" s="8"/>
      <c r="CG596" s="8"/>
      <c r="CK596" s="8"/>
    </row>
    <row r="597" spans="5:89">
      <c r="E597" s="8"/>
      <c r="I597" s="8"/>
      <c r="M597" s="8"/>
      <c r="Q597" s="8"/>
      <c r="U597" s="8"/>
      <c r="Y597" s="8"/>
      <c r="AC597" s="8"/>
      <c r="AG597" s="8"/>
      <c r="AK597" s="8"/>
      <c r="AO597" s="8"/>
      <c r="AS597" s="8"/>
      <c r="AW597" s="8"/>
      <c r="BA597" s="8"/>
      <c r="BE597" s="8"/>
      <c r="BI597" s="8"/>
      <c r="BM597" s="8"/>
      <c r="BQ597" s="8"/>
      <c r="BU597" s="8"/>
      <c r="BY597" s="8"/>
      <c r="CC597" s="8"/>
      <c r="CG597" s="8"/>
      <c r="CK597" s="8"/>
    </row>
    <row r="598" spans="5:89">
      <c r="E598" s="8"/>
      <c r="I598" s="8"/>
      <c r="M598" s="8"/>
      <c r="Q598" s="8"/>
      <c r="U598" s="8"/>
      <c r="Y598" s="8"/>
      <c r="AC598" s="8"/>
      <c r="AG598" s="8"/>
      <c r="AK598" s="8"/>
      <c r="AO598" s="8"/>
      <c r="AS598" s="8"/>
      <c r="AW598" s="8"/>
      <c r="BA598" s="8"/>
      <c r="BE598" s="8"/>
      <c r="BI598" s="8"/>
      <c r="BM598" s="8"/>
      <c r="BQ598" s="8"/>
      <c r="BU598" s="8"/>
      <c r="BY598" s="8"/>
      <c r="CC598" s="8"/>
      <c r="CG598" s="8"/>
      <c r="CK598" s="8"/>
    </row>
    <row r="599" spans="5:89">
      <c r="E599" s="8"/>
      <c r="I599" s="8"/>
      <c r="M599" s="8"/>
      <c r="Q599" s="8"/>
      <c r="U599" s="8"/>
      <c r="Y599" s="8"/>
      <c r="AC599" s="8"/>
      <c r="AG599" s="8"/>
      <c r="AK599" s="8"/>
      <c r="AO599" s="8"/>
      <c r="AS599" s="8"/>
      <c r="AW599" s="8"/>
      <c r="BA599" s="8"/>
      <c r="BE599" s="8"/>
      <c r="BI599" s="8"/>
      <c r="BM599" s="8"/>
      <c r="BQ599" s="8"/>
      <c r="BU599" s="8"/>
      <c r="BY599" s="8"/>
      <c r="CC599" s="8"/>
      <c r="CG599" s="8"/>
      <c r="CK599" s="8"/>
    </row>
    <row r="600" spans="5:89">
      <c r="E600" s="8"/>
      <c r="I600" s="8"/>
      <c r="M600" s="8"/>
      <c r="Q600" s="8"/>
      <c r="U600" s="8"/>
      <c r="Y600" s="8"/>
      <c r="AC600" s="8"/>
      <c r="AG600" s="8"/>
      <c r="AK600" s="8"/>
      <c r="AO600" s="8"/>
      <c r="AS600" s="8"/>
      <c r="AW600" s="8"/>
      <c r="BA600" s="8"/>
      <c r="BE600" s="8"/>
      <c r="BI600" s="8"/>
      <c r="BM600" s="8"/>
      <c r="BQ600" s="8"/>
      <c r="BU600" s="8"/>
      <c r="BY600" s="8"/>
      <c r="CC600" s="8"/>
      <c r="CG600" s="8"/>
      <c r="CK600" s="8"/>
    </row>
    <row r="601" spans="5:89">
      <c r="E601" s="8"/>
      <c r="I601" s="8"/>
      <c r="M601" s="8"/>
      <c r="Q601" s="8"/>
      <c r="U601" s="8"/>
      <c r="Y601" s="8"/>
      <c r="AC601" s="8"/>
      <c r="AG601" s="8"/>
      <c r="AK601" s="8"/>
      <c r="AO601" s="8"/>
      <c r="AS601" s="8"/>
      <c r="AW601" s="8"/>
      <c r="BA601" s="8"/>
      <c r="BE601" s="8"/>
      <c r="BI601" s="8"/>
      <c r="BM601" s="8"/>
      <c r="BQ601" s="8"/>
      <c r="BU601" s="8"/>
      <c r="BY601" s="8"/>
      <c r="CC601" s="8"/>
      <c r="CG601" s="8"/>
      <c r="CK601" s="8"/>
    </row>
    <row r="602" spans="5:89">
      <c r="E602" s="8"/>
      <c r="I602" s="8"/>
      <c r="M602" s="8"/>
      <c r="Q602" s="8"/>
      <c r="U602" s="8"/>
      <c r="Y602" s="8"/>
      <c r="AC602" s="8"/>
      <c r="AG602" s="8"/>
      <c r="AK602" s="8"/>
      <c r="AO602" s="8"/>
      <c r="AS602" s="8"/>
      <c r="AW602" s="8"/>
      <c r="BA602" s="8"/>
      <c r="BE602" s="8"/>
      <c r="BI602" s="8"/>
      <c r="BM602" s="8"/>
      <c r="BQ602" s="8"/>
      <c r="BU602" s="8"/>
      <c r="BY602" s="8"/>
      <c r="CC602" s="8"/>
      <c r="CG602" s="8"/>
      <c r="CK602" s="8"/>
    </row>
    <row r="603" spans="5:89">
      <c r="E603" s="8"/>
      <c r="I603" s="8"/>
      <c r="M603" s="8"/>
      <c r="Q603" s="8"/>
      <c r="U603" s="8"/>
      <c r="Y603" s="8"/>
      <c r="AC603" s="8"/>
      <c r="AG603" s="8"/>
      <c r="AK603" s="8"/>
      <c r="AO603" s="8"/>
      <c r="AS603" s="8"/>
      <c r="AW603" s="8"/>
      <c r="BA603" s="8"/>
      <c r="BE603" s="8"/>
      <c r="BI603" s="8"/>
      <c r="BM603" s="8"/>
      <c r="BQ603" s="8"/>
      <c r="BU603" s="8"/>
      <c r="BY603" s="8"/>
      <c r="CC603" s="8"/>
      <c r="CG603" s="8"/>
      <c r="CK603" s="8"/>
    </row>
    <row r="604" spans="5:89">
      <c r="E604" s="8"/>
      <c r="I604" s="8"/>
      <c r="M604" s="8"/>
      <c r="Q604" s="8"/>
      <c r="U604" s="8"/>
      <c r="Y604" s="8"/>
      <c r="AC604" s="8"/>
      <c r="AG604" s="8"/>
      <c r="AK604" s="8"/>
      <c r="AO604" s="8"/>
      <c r="AS604" s="8"/>
      <c r="AW604" s="8"/>
      <c r="BA604" s="8"/>
      <c r="BE604" s="8"/>
      <c r="BI604" s="8"/>
      <c r="BM604" s="8"/>
      <c r="BQ604" s="8"/>
      <c r="BU604" s="8"/>
      <c r="BY604" s="8"/>
      <c r="CC604" s="8"/>
      <c r="CG604" s="8"/>
      <c r="CK604" s="8"/>
    </row>
    <row r="605" spans="5:89">
      <c r="E605" s="8"/>
      <c r="I605" s="8"/>
      <c r="M605" s="8"/>
      <c r="Q605" s="8"/>
      <c r="U605" s="8"/>
      <c r="Y605" s="8"/>
      <c r="AC605" s="8"/>
      <c r="AG605" s="8"/>
      <c r="AK605" s="8"/>
      <c r="AO605" s="8"/>
      <c r="AS605" s="8"/>
      <c r="AW605" s="8"/>
      <c r="BA605" s="8"/>
      <c r="BE605" s="8"/>
      <c r="BI605" s="8"/>
      <c r="BM605" s="8"/>
      <c r="BQ605" s="8"/>
      <c r="BU605" s="8"/>
      <c r="BY605" s="8"/>
      <c r="CC605" s="8"/>
      <c r="CG605" s="8"/>
      <c r="CK605" s="8"/>
    </row>
    <row r="606" spans="5:89">
      <c r="E606" s="8"/>
      <c r="I606" s="8"/>
      <c r="M606" s="8"/>
      <c r="Q606" s="8"/>
      <c r="U606" s="8"/>
      <c r="Y606" s="8"/>
      <c r="AC606" s="8"/>
      <c r="AG606" s="8"/>
      <c r="AK606" s="8"/>
      <c r="AO606" s="8"/>
      <c r="AS606" s="8"/>
      <c r="AW606" s="8"/>
      <c r="BA606" s="8"/>
      <c r="BE606" s="8"/>
      <c r="BI606" s="8"/>
      <c r="BM606" s="8"/>
      <c r="BQ606" s="8"/>
      <c r="BU606" s="8"/>
      <c r="BY606" s="8"/>
      <c r="CC606" s="8"/>
      <c r="CG606" s="8"/>
      <c r="CK606" s="8"/>
    </row>
    <row r="607" spans="5:89">
      <c r="E607" s="8"/>
      <c r="I607" s="8"/>
      <c r="M607" s="8"/>
      <c r="Q607" s="8"/>
      <c r="U607" s="8"/>
      <c r="Y607" s="8"/>
      <c r="AC607" s="8"/>
      <c r="AG607" s="8"/>
      <c r="AK607" s="8"/>
      <c r="AO607" s="8"/>
      <c r="AS607" s="8"/>
      <c r="AW607" s="8"/>
      <c r="BA607" s="8"/>
      <c r="BE607" s="8"/>
      <c r="BI607" s="8"/>
      <c r="BM607" s="8"/>
      <c r="BQ607" s="8"/>
      <c r="BU607" s="8"/>
      <c r="BY607" s="8"/>
      <c r="CC607" s="8"/>
      <c r="CG607" s="8"/>
      <c r="CK607" s="8"/>
    </row>
    <row r="608" spans="5:89">
      <c r="E608" s="8"/>
      <c r="I608" s="8"/>
      <c r="M608" s="8"/>
      <c r="Q608" s="8"/>
      <c r="U608" s="8"/>
      <c r="Y608" s="8"/>
      <c r="AC608" s="8"/>
      <c r="AG608" s="8"/>
      <c r="AK608" s="8"/>
      <c r="AO608" s="8"/>
      <c r="AS608" s="8"/>
      <c r="AW608" s="8"/>
      <c r="BA608" s="8"/>
      <c r="BE608" s="8"/>
      <c r="BI608" s="8"/>
      <c r="BM608" s="8"/>
      <c r="BQ608" s="8"/>
      <c r="BU608" s="8"/>
      <c r="BY608" s="8"/>
      <c r="CC608" s="8"/>
      <c r="CG608" s="8"/>
      <c r="CK608" s="8"/>
    </row>
    <row r="609" spans="5:89">
      <c r="E609" s="8"/>
      <c r="I609" s="8"/>
      <c r="M609" s="8"/>
      <c r="Q609" s="8"/>
      <c r="U609" s="8"/>
      <c r="Y609" s="8"/>
      <c r="AC609" s="8"/>
      <c r="AG609" s="8"/>
      <c r="AK609" s="8"/>
      <c r="AO609" s="8"/>
      <c r="AS609" s="8"/>
      <c r="AW609" s="8"/>
      <c r="BA609" s="8"/>
      <c r="BE609" s="8"/>
      <c r="BI609" s="8"/>
      <c r="BM609" s="8"/>
      <c r="BQ609" s="8"/>
      <c r="BU609" s="8"/>
      <c r="BY609" s="8"/>
      <c r="CC609" s="8"/>
      <c r="CG609" s="8"/>
      <c r="CK609" s="8"/>
    </row>
    <row r="610" spans="5:89">
      <c r="E610" s="8"/>
      <c r="I610" s="8"/>
      <c r="M610" s="8"/>
      <c r="Q610" s="8"/>
      <c r="U610" s="8"/>
      <c r="Y610" s="8"/>
      <c r="AC610" s="8"/>
      <c r="AG610" s="8"/>
      <c r="AK610" s="8"/>
      <c r="AO610" s="8"/>
      <c r="AS610" s="8"/>
      <c r="AW610" s="8"/>
      <c r="BA610" s="8"/>
      <c r="BE610" s="8"/>
      <c r="BI610" s="8"/>
      <c r="BM610" s="8"/>
      <c r="BQ610" s="8"/>
      <c r="BU610" s="8"/>
      <c r="BY610" s="8"/>
      <c r="CC610" s="8"/>
      <c r="CG610" s="8"/>
      <c r="CK610" s="8"/>
    </row>
    <row r="611" spans="5:89">
      <c r="E611" s="8"/>
      <c r="I611" s="8"/>
      <c r="M611" s="8"/>
      <c r="Q611" s="8"/>
      <c r="U611" s="8"/>
      <c r="Y611" s="8"/>
      <c r="AC611" s="8"/>
      <c r="AG611" s="8"/>
      <c r="AK611" s="8"/>
      <c r="AO611" s="8"/>
      <c r="AS611" s="8"/>
      <c r="AW611" s="8"/>
      <c r="BA611" s="8"/>
      <c r="BE611" s="8"/>
      <c r="BI611" s="8"/>
      <c r="BM611" s="8"/>
      <c r="BQ611" s="8"/>
      <c r="BU611" s="8"/>
      <c r="BY611" s="8"/>
      <c r="CC611" s="8"/>
      <c r="CG611" s="8"/>
      <c r="CK611" s="8"/>
    </row>
    <row r="612" spans="5:89">
      <c r="E612" s="8"/>
      <c r="I612" s="8"/>
      <c r="M612" s="8"/>
      <c r="Q612" s="8"/>
      <c r="U612" s="8"/>
      <c r="Y612" s="8"/>
      <c r="AC612" s="8"/>
      <c r="AG612" s="8"/>
      <c r="AK612" s="8"/>
      <c r="AO612" s="8"/>
      <c r="AS612" s="8"/>
      <c r="AW612" s="8"/>
      <c r="BA612" s="8"/>
      <c r="BE612" s="8"/>
      <c r="BI612" s="8"/>
      <c r="BM612" s="8"/>
      <c r="BQ612" s="8"/>
      <c r="BU612" s="8"/>
      <c r="BY612" s="8"/>
      <c r="CC612" s="8"/>
      <c r="CG612" s="8"/>
      <c r="CK612" s="8"/>
    </row>
    <row r="613" spans="5:89">
      <c r="E613" s="8"/>
      <c r="I613" s="8"/>
      <c r="M613" s="8"/>
      <c r="Q613" s="8"/>
      <c r="U613" s="8"/>
      <c r="Y613" s="8"/>
      <c r="AC613" s="8"/>
      <c r="AG613" s="8"/>
      <c r="AK613" s="8"/>
      <c r="AO613" s="8"/>
      <c r="AS613" s="8"/>
      <c r="AW613" s="8"/>
      <c r="BA613" s="8"/>
      <c r="BE613" s="8"/>
      <c r="BI613" s="8"/>
      <c r="BM613" s="8"/>
      <c r="BQ613" s="8"/>
      <c r="BU613" s="8"/>
      <c r="BY613" s="8"/>
      <c r="CC613" s="8"/>
      <c r="CG613" s="8"/>
      <c r="CK613" s="8"/>
    </row>
    <row r="614" spans="5:89">
      <c r="E614" s="8"/>
      <c r="I614" s="8"/>
      <c r="M614" s="8"/>
      <c r="Q614" s="8"/>
      <c r="U614" s="8"/>
      <c r="Y614" s="8"/>
      <c r="AC614" s="8"/>
      <c r="AG614" s="8"/>
      <c r="AK614" s="8"/>
      <c r="AO614" s="8"/>
      <c r="AS614" s="8"/>
      <c r="AW614" s="8"/>
      <c r="BA614" s="8"/>
      <c r="BE614" s="8"/>
      <c r="BI614" s="8"/>
      <c r="BM614" s="8"/>
      <c r="BQ614" s="8"/>
      <c r="BU614" s="8"/>
      <c r="BY614" s="8"/>
      <c r="CC614" s="8"/>
      <c r="CG614" s="8"/>
      <c r="CK614" s="8"/>
    </row>
    <row r="615" spans="5:89">
      <c r="E615" s="8"/>
      <c r="I615" s="8"/>
      <c r="M615" s="8"/>
      <c r="Q615" s="8"/>
      <c r="U615" s="8"/>
      <c r="Y615" s="8"/>
      <c r="AC615" s="8"/>
      <c r="AG615" s="8"/>
      <c r="AK615" s="8"/>
      <c r="AO615" s="8"/>
      <c r="AS615" s="8"/>
      <c r="AW615" s="8"/>
      <c r="BA615" s="8"/>
      <c r="BE615" s="8"/>
      <c r="BI615" s="8"/>
      <c r="BM615" s="8"/>
      <c r="BQ615" s="8"/>
      <c r="BU615" s="8"/>
      <c r="BY615" s="8"/>
      <c r="CC615" s="8"/>
      <c r="CG615" s="8"/>
      <c r="CK615" s="8"/>
    </row>
    <row r="616" spans="5:89">
      <c r="E616" s="8"/>
      <c r="I616" s="8"/>
      <c r="M616" s="8"/>
      <c r="Q616" s="8"/>
      <c r="U616" s="8"/>
      <c r="Y616" s="8"/>
      <c r="AC616" s="8"/>
      <c r="AG616" s="8"/>
      <c r="AK616" s="8"/>
      <c r="AO616" s="8"/>
      <c r="AS616" s="8"/>
      <c r="AW616" s="8"/>
      <c r="BA616" s="8"/>
      <c r="BE616" s="8"/>
      <c r="BI616" s="8"/>
      <c r="BM616" s="8"/>
      <c r="BQ616" s="8"/>
      <c r="BU616" s="8"/>
      <c r="BY616" s="8"/>
      <c r="CC616" s="8"/>
      <c r="CG616" s="8"/>
      <c r="CK616" s="8"/>
    </row>
    <row r="617" spans="5:89">
      <c r="E617" s="8"/>
      <c r="I617" s="8"/>
      <c r="M617" s="8"/>
      <c r="Q617" s="8"/>
      <c r="U617" s="8"/>
      <c r="Y617" s="8"/>
      <c r="AC617" s="8"/>
      <c r="AG617" s="8"/>
      <c r="AK617" s="8"/>
      <c r="AO617" s="8"/>
      <c r="AS617" s="8"/>
      <c r="AW617" s="8"/>
      <c r="BA617" s="8"/>
      <c r="BE617" s="8"/>
      <c r="BI617" s="8"/>
      <c r="BM617" s="8"/>
      <c r="BQ617" s="8"/>
      <c r="BU617" s="8"/>
      <c r="BY617" s="8"/>
      <c r="CC617" s="8"/>
      <c r="CG617" s="8"/>
      <c r="CK617" s="8"/>
    </row>
    <row r="618" spans="5:89">
      <c r="E618" s="8"/>
      <c r="I618" s="8"/>
      <c r="M618" s="8"/>
      <c r="Q618" s="8"/>
      <c r="U618" s="8"/>
      <c r="Y618" s="8"/>
      <c r="AC618" s="8"/>
      <c r="AG618" s="8"/>
      <c r="AK618" s="8"/>
      <c r="AO618" s="8"/>
      <c r="AS618" s="8"/>
      <c r="AW618" s="8"/>
      <c r="BA618" s="8"/>
      <c r="BE618" s="8"/>
      <c r="BI618" s="8"/>
      <c r="BM618" s="8"/>
      <c r="BQ618" s="8"/>
      <c r="BU618" s="8"/>
      <c r="BY618" s="8"/>
      <c r="CC618" s="8"/>
      <c r="CG618" s="8"/>
      <c r="CK618" s="8"/>
    </row>
    <row r="619" spans="5:89">
      <c r="E619" s="8"/>
      <c r="I619" s="8"/>
      <c r="M619" s="8"/>
      <c r="Q619" s="8"/>
      <c r="U619" s="8"/>
      <c r="Y619" s="8"/>
      <c r="AC619" s="8"/>
      <c r="AG619" s="8"/>
      <c r="AK619" s="8"/>
      <c r="AO619" s="8"/>
      <c r="AS619" s="8"/>
      <c r="AW619" s="8"/>
      <c r="BA619" s="8"/>
      <c r="BE619" s="8"/>
      <c r="BI619" s="8"/>
      <c r="BM619" s="8"/>
      <c r="BQ619" s="8"/>
      <c r="BU619" s="8"/>
      <c r="BY619" s="8"/>
      <c r="CC619" s="8"/>
      <c r="CG619" s="8"/>
      <c r="CK619" s="8"/>
    </row>
    <row r="620" spans="5:89">
      <c r="E620" s="8"/>
      <c r="I620" s="8"/>
      <c r="M620" s="8"/>
      <c r="Q620" s="8"/>
      <c r="U620" s="8"/>
      <c r="Y620" s="8"/>
      <c r="AC620" s="8"/>
      <c r="AG620" s="8"/>
      <c r="AK620" s="8"/>
      <c r="AO620" s="8"/>
      <c r="AS620" s="8"/>
      <c r="AW620" s="8"/>
      <c r="BA620" s="8"/>
      <c r="BE620" s="8"/>
      <c r="BI620" s="8"/>
      <c r="BM620" s="8"/>
      <c r="BQ620" s="8"/>
      <c r="BU620" s="8"/>
      <c r="BY620" s="8"/>
      <c r="CC620" s="8"/>
      <c r="CG620" s="8"/>
      <c r="CK620" s="8"/>
    </row>
    <row r="621" spans="5:89">
      <c r="E621" s="8"/>
      <c r="I621" s="8"/>
      <c r="M621" s="8"/>
      <c r="Q621" s="8"/>
      <c r="U621" s="8"/>
      <c r="Y621" s="8"/>
      <c r="AC621" s="8"/>
      <c r="AG621" s="8"/>
      <c r="AK621" s="8"/>
      <c r="AO621" s="8"/>
      <c r="AS621" s="8"/>
      <c r="AW621" s="8"/>
      <c r="BA621" s="8"/>
      <c r="BE621" s="8"/>
      <c r="BI621" s="8"/>
      <c r="BM621" s="8"/>
      <c r="BQ621" s="8"/>
      <c r="BU621" s="8"/>
      <c r="BY621" s="8"/>
      <c r="CC621" s="8"/>
      <c r="CG621" s="8"/>
      <c r="CK621" s="8"/>
    </row>
    <row r="622" spans="5:89">
      <c r="E622" s="8"/>
      <c r="I622" s="8"/>
      <c r="M622" s="8"/>
      <c r="Q622" s="8"/>
      <c r="U622" s="8"/>
      <c r="Y622" s="8"/>
      <c r="AC622" s="8"/>
      <c r="AG622" s="8"/>
      <c r="AK622" s="8"/>
      <c r="AO622" s="8"/>
      <c r="AS622" s="8"/>
      <c r="AW622" s="8"/>
      <c r="BA622" s="8"/>
      <c r="BE622" s="8"/>
      <c r="BI622" s="8"/>
      <c r="BM622" s="8"/>
      <c r="BQ622" s="8"/>
      <c r="BU622" s="8"/>
      <c r="BY622" s="8"/>
      <c r="CC622" s="8"/>
      <c r="CG622" s="8"/>
      <c r="CK622" s="8"/>
    </row>
    <row r="623" spans="5:89">
      <c r="E623" s="8"/>
      <c r="I623" s="8"/>
      <c r="M623" s="8"/>
      <c r="Q623" s="8"/>
      <c r="U623" s="8"/>
      <c r="Y623" s="8"/>
      <c r="AC623" s="8"/>
      <c r="AG623" s="8"/>
      <c r="AK623" s="8"/>
      <c r="AO623" s="8"/>
      <c r="AS623" s="8"/>
      <c r="AW623" s="8"/>
      <c r="BA623" s="8"/>
      <c r="BE623" s="8"/>
      <c r="BI623" s="8"/>
      <c r="BM623" s="8"/>
      <c r="BQ623" s="8"/>
      <c r="BU623" s="8"/>
      <c r="BY623" s="8"/>
      <c r="CC623" s="8"/>
      <c r="CG623" s="8"/>
      <c r="CK623" s="8"/>
    </row>
    <row r="624" spans="5:89">
      <c r="E624" s="8"/>
      <c r="I624" s="8"/>
      <c r="M624" s="8"/>
      <c r="Q624" s="8"/>
      <c r="U624" s="8"/>
      <c r="Y624" s="8"/>
      <c r="AC624" s="8"/>
      <c r="AG624" s="8"/>
      <c r="AK624" s="8"/>
      <c r="AO624" s="8"/>
      <c r="AS624" s="8"/>
      <c r="AW624" s="8"/>
      <c r="BA624" s="8"/>
      <c r="BE624" s="8"/>
      <c r="BI624" s="8"/>
      <c r="BM624" s="8"/>
      <c r="BQ624" s="8"/>
      <c r="BU624" s="8"/>
      <c r="BY624" s="8"/>
      <c r="CC624" s="8"/>
      <c r="CG624" s="8"/>
      <c r="CK624" s="8"/>
    </row>
    <row r="625" spans="5:89">
      <c r="E625" s="8"/>
      <c r="I625" s="8"/>
      <c r="M625" s="8"/>
      <c r="Q625" s="8"/>
      <c r="U625" s="8"/>
      <c r="Y625" s="8"/>
      <c r="AC625" s="8"/>
      <c r="AG625" s="8"/>
      <c r="AK625" s="8"/>
      <c r="AO625" s="8"/>
      <c r="AS625" s="8"/>
      <c r="AW625" s="8"/>
      <c r="BA625" s="8"/>
      <c r="BE625" s="8"/>
      <c r="BI625" s="8"/>
      <c r="BM625" s="8"/>
      <c r="BQ625" s="8"/>
      <c r="BU625" s="8"/>
      <c r="BY625" s="8"/>
      <c r="CC625" s="8"/>
      <c r="CG625" s="8"/>
      <c r="CK625" s="8"/>
    </row>
    <row r="626" spans="5:89">
      <c r="E626" s="8"/>
      <c r="I626" s="8"/>
      <c r="M626" s="8"/>
      <c r="Q626" s="8"/>
      <c r="U626" s="8"/>
      <c r="Y626" s="8"/>
      <c r="AC626" s="8"/>
      <c r="AG626" s="8"/>
      <c r="AK626" s="8"/>
      <c r="AO626" s="8"/>
      <c r="AS626" s="8"/>
      <c r="AW626" s="8"/>
      <c r="BA626" s="8"/>
      <c r="BE626" s="8"/>
      <c r="BI626" s="8"/>
      <c r="BM626" s="8"/>
      <c r="BQ626" s="8"/>
      <c r="BU626" s="8"/>
      <c r="BY626" s="8"/>
      <c r="CC626" s="8"/>
      <c r="CG626" s="8"/>
      <c r="CK626" s="8"/>
    </row>
    <row r="627" spans="5:89">
      <c r="E627" s="8"/>
      <c r="I627" s="8"/>
      <c r="M627" s="8"/>
      <c r="Q627" s="8"/>
      <c r="U627" s="8"/>
      <c r="Y627" s="8"/>
      <c r="AC627" s="8"/>
      <c r="AG627" s="8"/>
      <c r="AK627" s="8"/>
      <c r="AO627" s="8"/>
      <c r="AS627" s="8"/>
      <c r="AW627" s="8"/>
      <c r="BA627" s="8"/>
      <c r="BE627" s="8"/>
      <c r="BI627" s="8"/>
      <c r="BM627" s="8"/>
      <c r="BQ627" s="8"/>
      <c r="BU627" s="8"/>
      <c r="BY627" s="8"/>
      <c r="CC627" s="8"/>
      <c r="CG627" s="8"/>
      <c r="CK627" s="8"/>
    </row>
    <row r="628" spans="5:89">
      <c r="E628" s="8"/>
      <c r="I628" s="8"/>
      <c r="M628" s="8"/>
      <c r="Q628" s="8"/>
      <c r="U628" s="8"/>
      <c r="Y628" s="8"/>
      <c r="AC628" s="8"/>
      <c r="AG628" s="8"/>
      <c r="AK628" s="8"/>
      <c r="AO628" s="8"/>
      <c r="AS628" s="8"/>
      <c r="AW628" s="8"/>
      <c r="BA628" s="8"/>
      <c r="BE628" s="8"/>
      <c r="BI628" s="8"/>
      <c r="BM628" s="8"/>
      <c r="BQ628" s="8"/>
      <c r="BU628" s="8"/>
      <c r="BY628" s="8"/>
      <c r="CC628" s="8"/>
      <c r="CG628" s="8"/>
      <c r="CK628" s="8"/>
    </row>
    <row r="629" spans="5:89">
      <c r="E629" s="8"/>
      <c r="I629" s="8"/>
      <c r="M629" s="8"/>
      <c r="Q629" s="8"/>
      <c r="U629" s="8"/>
      <c r="Y629" s="8"/>
      <c r="AC629" s="8"/>
      <c r="AG629" s="8"/>
      <c r="AK629" s="8"/>
      <c r="AO629" s="8"/>
      <c r="AS629" s="8"/>
      <c r="AW629" s="8"/>
      <c r="BA629" s="8"/>
      <c r="BE629" s="8"/>
      <c r="BI629" s="8"/>
      <c r="BM629" s="8"/>
      <c r="BQ629" s="8"/>
      <c r="BU629" s="8"/>
      <c r="BY629" s="8"/>
      <c r="CC629" s="8"/>
      <c r="CG629" s="8"/>
      <c r="CK629" s="8"/>
    </row>
    <row r="630" spans="5:89">
      <c r="E630" s="8"/>
      <c r="I630" s="8"/>
      <c r="M630" s="8"/>
      <c r="Q630" s="8"/>
      <c r="U630" s="8"/>
      <c r="Y630" s="8"/>
      <c r="AC630" s="8"/>
      <c r="AG630" s="8"/>
      <c r="AK630" s="8"/>
      <c r="AO630" s="8"/>
      <c r="AS630" s="8"/>
      <c r="AW630" s="8"/>
      <c r="BA630" s="8"/>
      <c r="BE630" s="8"/>
      <c r="BI630" s="8"/>
      <c r="BM630" s="8"/>
      <c r="BQ630" s="8"/>
      <c r="BU630" s="8"/>
      <c r="BY630" s="8"/>
      <c r="CC630" s="8"/>
      <c r="CG630" s="8"/>
      <c r="CK630" s="8"/>
    </row>
    <row r="631" spans="5:89">
      <c r="E631" s="8"/>
      <c r="I631" s="8"/>
      <c r="M631" s="8"/>
      <c r="Q631" s="8"/>
      <c r="U631" s="8"/>
      <c r="Y631" s="8"/>
      <c r="AC631" s="8"/>
      <c r="AG631" s="8"/>
      <c r="AK631" s="8"/>
      <c r="AO631" s="8"/>
      <c r="AS631" s="8"/>
      <c r="AW631" s="8"/>
      <c r="BA631" s="8"/>
      <c r="BE631" s="8"/>
      <c r="BI631" s="8"/>
      <c r="BM631" s="8"/>
      <c r="BQ631" s="8"/>
      <c r="BU631" s="8"/>
      <c r="BY631" s="8"/>
      <c r="CC631" s="8"/>
      <c r="CG631" s="8"/>
      <c r="CK631" s="8"/>
    </row>
    <row r="632" spans="5:89">
      <c r="E632" s="8"/>
      <c r="I632" s="8"/>
      <c r="M632" s="8"/>
      <c r="Q632" s="8"/>
      <c r="U632" s="8"/>
      <c r="Y632" s="8"/>
      <c r="AC632" s="8"/>
      <c r="AG632" s="8"/>
      <c r="AK632" s="8"/>
      <c r="AO632" s="8"/>
      <c r="AS632" s="8"/>
      <c r="AW632" s="8"/>
      <c r="BA632" s="8"/>
      <c r="BE632" s="8"/>
      <c r="BI632" s="8"/>
      <c r="BM632" s="8"/>
      <c r="BQ632" s="8"/>
      <c r="BU632" s="8"/>
      <c r="BY632" s="8"/>
      <c r="CC632" s="8"/>
      <c r="CG632" s="8"/>
      <c r="CK632" s="8"/>
    </row>
    <row r="633" spans="5:89">
      <c r="E633" s="8"/>
      <c r="I633" s="8"/>
      <c r="M633" s="8"/>
      <c r="Q633" s="8"/>
      <c r="U633" s="8"/>
      <c r="Y633" s="8"/>
      <c r="AC633" s="8"/>
      <c r="AG633" s="8"/>
      <c r="AK633" s="8"/>
      <c r="AO633" s="8"/>
      <c r="AS633" s="8"/>
      <c r="AW633" s="8"/>
      <c r="BA633" s="8"/>
      <c r="BE633" s="8"/>
      <c r="BI633" s="8"/>
      <c r="BM633" s="8"/>
      <c r="BQ633" s="8"/>
      <c r="BU633" s="8"/>
      <c r="BY633" s="8"/>
      <c r="CC633" s="8"/>
      <c r="CG633" s="8"/>
      <c r="CK633" s="8"/>
    </row>
    <row r="634" spans="5:89">
      <c r="E634" s="8"/>
      <c r="I634" s="8"/>
      <c r="M634" s="8"/>
      <c r="Q634" s="8"/>
      <c r="U634" s="8"/>
      <c r="Y634" s="8"/>
      <c r="AC634" s="8"/>
      <c r="AG634" s="8"/>
      <c r="AK634" s="8"/>
      <c r="AO634" s="8"/>
      <c r="AS634" s="8"/>
      <c r="AW634" s="8"/>
      <c r="BA634" s="8"/>
      <c r="BE634" s="8"/>
      <c r="BI634" s="8"/>
      <c r="BM634" s="8"/>
      <c r="BQ634" s="8"/>
      <c r="BU634" s="8"/>
      <c r="BY634" s="8"/>
      <c r="CC634" s="8"/>
      <c r="CG634" s="8"/>
      <c r="CK634" s="8"/>
    </row>
    <row r="635" spans="5:89">
      <c r="E635" s="8"/>
      <c r="I635" s="8"/>
      <c r="M635" s="8"/>
      <c r="Q635" s="8"/>
      <c r="U635" s="8"/>
      <c r="Y635" s="8"/>
      <c r="AC635" s="8"/>
      <c r="AG635" s="8"/>
      <c r="AK635" s="8"/>
      <c r="AO635" s="8"/>
      <c r="AS635" s="8"/>
      <c r="AW635" s="8"/>
      <c r="BA635" s="8"/>
      <c r="BE635" s="8"/>
      <c r="BI635" s="8"/>
      <c r="BM635" s="8"/>
      <c r="BQ635" s="8"/>
      <c r="BU635" s="8"/>
      <c r="BY635" s="8"/>
      <c r="CC635" s="8"/>
      <c r="CG635" s="8"/>
      <c r="CK635" s="8"/>
    </row>
    <row r="636" spans="5:89">
      <c r="E636" s="8"/>
      <c r="I636" s="8"/>
      <c r="M636" s="8"/>
      <c r="Q636" s="8"/>
      <c r="U636" s="8"/>
      <c r="Y636" s="8"/>
      <c r="AC636" s="8"/>
      <c r="AG636" s="8"/>
      <c r="AK636" s="8"/>
      <c r="AO636" s="8"/>
      <c r="AS636" s="8"/>
      <c r="AW636" s="8"/>
      <c r="BA636" s="8"/>
      <c r="BE636" s="8"/>
      <c r="BI636" s="8"/>
      <c r="BM636" s="8"/>
      <c r="BQ636" s="8"/>
      <c r="BU636" s="8"/>
      <c r="BY636" s="8"/>
      <c r="CC636" s="8"/>
      <c r="CG636" s="8"/>
      <c r="CK636" s="8"/>
    </row>
    <row r="637" spans="5:89">
      <c r="E637" s="8"/>
      <c r="I637" s="8"/>
      <c r="M637" s="8"/>
      <c r="Q637" s="8"/>
      <c r="U637" s="8"/>
      <c r="Y637" s="8"/>
      <c r="AC637" s="8"/>
      <c r="AG637" s="8"/>
      <c r="AK637" s="8"/>
      <c r="AO637" s="8"/>
      <c r="AS637" s="8"/>
      <c r="AW637" s="8"/>
      <c r="BA637" s="8"/>
      <c r="BE637" s="8"/>
      <c r="BI637" s="8"/>
      <c r="BM637" s="8"/>
      <c r="BQ637" s="8"/>
      <c r="BU637" s="8"/>
      <c r="BY637" s="8"/>
      <c r="CC637" s="8"/>
      <c r="CG637" s="8"/>
      <c r="CK637" s="8"/>
    </row>
    <row r="638" spans="5:89">
      <c r="E638" s="8"/>
      <c r="I638" s="8"/>
      <c r="M638" s="8"/>
      <c r="Q638" s="8"/>
      <c r="U638" s="8"/>
      <c r="Y638" s="8"/>
      <c r="AC638" s="8"/>
      <c r="AG638" s="8"/>
      <c r="AK638" s="8"/>
      <c r="AO638" s="8"/>
      <c r="AS638" s="8"/>
      <c r="AW638" s="8"/>
      <c r="BA638" s="8"/>
      <c r="BE638" s="8"/>
      <c r="BI638" s="8"/>
      <c r="BM638" s="8"/>
      <c r="BQ638" s="8"/>
      <c r="BU638" s="8"/>
      <c r="BY638" s="8"/>
      <c r="CC638" s="8"/>
      <c r="CG638" s="8"/>
      <c r="CK638" s="8"/>
    </row>
    <row r="639" spans="5:89">
      <c r="E639" s="8"/>
      <c r="I639" s="8"/>
      <c r="M639" s="8"/>
      <c r="Q639" s="8"/>
      <c r="U639" s="8"/>
      <c r="Y639" s="8"/>
      <c r="AC639" s="8"/>
      <c r="AG639" s="8"/>
      <c r="AK639" s="8"/>
      <c r="AO639" s="8"/>
      <c r="AS639" s="8"/>
      <c r="AW639" s="8"/>
      <c r="BA639" s="8"/>
      <c r="BE639" s="8"/>
      <c r="BI639" s="8"/>
      <c r="BM639" s="8"/>
      <c r="BQ639" s="8"/>
      <c r="BU639" s="8"/>
      <c r="BY639" s="8"/>
      <c r="CC639" s="8"/>
      <c r="CG639" s="8"/>
      <c r="CK639" s="8"/>
    </row>
    <row r="640" spans="5:89">
      <c r="E640" s="8"/>
      <c r="I640" s="8"/>
      <c r="M640" s="8"/>
      <c r="Q640" s="8"/>
      <c r="U640" s="8"/>
      <c r="Y640" s="8"/>
      <c r="AC640" s="8"/>
      <c r="AG640" s="8"/>
      <c r="AK640" s="8"/>
      <c r="AO640" s="8"/>
      <c r="AS640" s="8"/>
      <c r="AW640" s="8"/>
      <c r="BA640" s="8"/>
      <c r="BE640" s="8"/>
      <c r="BI640" s="8"/>
      <c r="BM640" s="8"/>
      <c r="BQ640" s="8"/>
      <c r="BU640" s="8"/>
      <c r="BY640" s="8"/>
      <c r="CC640" s="8"/>
      <c r="CG640" s="8"/>
      <c r="CK640" s="8"/>
    </row>
    <row r="641" spans="5:89">
      <c r="E641" s="8"/>
      <c r="I641" s="8"/>
      <c r="M641" s="8"/>
      <c r="Q641" s="8"/>
      <c r="U641" s="8"/>
      <c r="Y641" s="8"/>
      <c r="AC641" s="8"/>
      <c r="AG641" s="8"/>
      <c r="AK641" s="8"/>
      <c r="AO641" s="8"/>
      <c r="AS641" s="8"/>
      <c r="AW641" s="8"/>
      <c r="BA641" s="8"/>
      <c r="BE641" s="8"/>
      <c r="BI641" s="8"/>
      <c r="BM641" s="8"/>
      <c r="BQ641" s="8"/>
      <c r="BU641" s="8"/>
      <c r="BY641" s="8"/>
      <c r="CC641" s="8"/>
      <c r="CG641" s="8"/>
      <c r="CK641" s="8"/>
    </row>
    <row r="642" spans="5:89">
      <c r="E642" s="8"/>
      <c r="I642" s="8"/>
      <c r="M642" s="8"/>
      <c r="Q642" s="8"/>
      <c r="U642" s="8"/>
      <c r="Y642" s="8"/>
      <c r="AC642" s="8"/>
      <c r="AG642" s="8"/>
      <c r="AK642" s="8"/>
      <c r="AO642" s="8"/>
      <c r="AS642" s="8"/>
      <c r="AW642" s="8"/>
      <c r="BA642" s="8"/>
      <c r="BE642" s="8"/>
      <c r="BI642" s="8"/>
      <c r="BM642" s="8"/>
      <c r="BQ642" s="8"/>
      <c r="BU642" s="8"/>
      <c r="BY642" s="8"/>
      <c r="CC642" s="8"/>
      <c r="CG642" s="8"/>
      <c r="CK642" s="8"/>
    </row>
    <row r="643" spans="5:89">
      <c r="E643" s="8"/>
      <c r="I643" s="8"/>
      <c r="M643" s="8"/>
      <c r="Q643" s="8"/>
      <c r="U643" s="8"/>
      <c r="Y643" s="8"/>
      <c r="AC643" s="8"/>
      <c r="AG643" s="8"/>
      <c r="AK643" s="8"/>
      <c r="AO643" s="8"/>
      <c r="AS643" s="8"/>
      <c r="AW643" s="8"/>
      <c r="BA643" s="8"/>
      <c r="BE643" s="8"/>
      <c r="BI643" s="8"/>
      <c r="BM643" s="8"/>
      <c r="BQ643" s="8"/>
      <c r="BU643" s="8"/>
      <c r="BY643" s="8"/>
      <c r="CC643" s="8"/>
      <c r="CG643" s="8"/>
      <c r="CK643" s="8"/>
    </row>
    <row r="644" spans="5:89">
      <c r="E644" s="8"/>
      <c r="I644" s="8"/>
      <c r="M644" s="8"/>
      <c r="Q644" s="8"/>
      <c r="U644" s="8"/>
      <c r="Y644" s="8"/>
      <c r="AC644" s="8"/>
      <c r="AG644" s="8"/>
      <c r="AK644" s="8"/>
      <c r="AO644" s="8"/>
      <c r="AS644" s="8"/>
      <c r="AW644" s="8"/>
      <c r="BA644" s="8"/>
      <c r="BE644" s="8"/>
      <c r="BI644" s="8"/>
      <c r="BM644" s="8"/>
      <c r="BQ644" s="8"/>
      <c r="BU644" s="8"/>
      <c r="BY644" s="8"/>
      <c r="CC644" s="8"/>
      <c r="CG644" s="8"/>
      <c r="CK644" s="8"/>
    </row>
    <row r="645" spans="5:89">
      <c r="E645" s="8"/>
      <c r="I645" s="8"/>
      <c r="M645" s="8"/>
      <c r="Q645" s="8"/>
      <c r="U645" s="8"/>
      <c r="Y645" s="8"/>
      <c r="AC645" s="8"/>
      <c r="AG645" s="8"/>
      <c r="AK645" s="8"/>
      <c r="AO645" s="8"/>
      <c r="AS645" s="8"/>
      <c r="AW645" s="8"/>
      <c r="BA645" s="8"/>
      <c r="BE645" s="8"/>
      <c r="BI645" s="8"/>
      <c r="BM645" s="8"/>
      <c r="BQ645" s="8"/>
      <c r="BU645" s="8"/>
      <c r="BY645" s="8"/>
      <c r="CC645" s="8"/>
      <c r="CG645" s="8"/>
      <c r="CK645" s="8"/>
    </row>
    <row r="646" spans="5:89">
      <c r="E646" s="8"/>
      <c r="I646" s="8"/>
      <c r="M646" s="8"/>
      <c r="Q646" s="8"/>
      <c r="U646" s="8"/>
      <c r="Y646" s="8"/>
      <c r="AC646" s="8"/>
      <c r="AG646" s="8"/>
      <c r="AK646" s="8"/>
      <c r="AO646" s="8"/>
      <c r="AS646" s="8"/>
      <c r="AW646" s="8"/>
      <c r="BA646" s="8"/>
      <c r="BE646" s="8"/>
      <c r="BI646" s="8"/>
      <c r="BM646" s="8"/>
      <c r="BQ646" s="8"/>
      <c r="BU646" s="8"/>
      <c r="BY646" s="8"/>
      <c r="CC646" s="8"/>
      <c r="CG646" s="8"/>
      <c r="CK646" s="8"/>
    </row>
    <row r="647" spans="5:89">
      <c r="E647" s="8"/>
      <c r="I647" s="8"/>
      <c r="M647" s="8"/>
      <c r="Q647" s="8"/>
      <c r="U647" s="8"/>
      <c r="Y647" s="8"/>
      <c r="AC647" s="8"/>
      <c r="AG647" s="8"/>
      <c r="AK647" s="8"/>
      <c r="AO647" s="8"/>
      <c r="AS647" s="8"/>
      <c r="AW647" s="8"/>
      <c r="BA647" s="8"/>
      <c r="BE647" s="8"/>
      <c r="BI647" s="8"/>
      <c r="BM647" s="8"/>
      <c r="BQ647" s="8"/>
      <c r="BU647" s="8"/>
      <c r="BY647" s="8"/>
      <c r="CC647" s="8"/>
      <c r="CG647" s="8"/>
      <c r="CK647" s="8"/>
    </row>
    <row r="648" spans="5:89">
      <c r="E648" s="8"/>
      <c r="I648" s="8"/>
      <c r="M648" s="8"/>
      <c r="Q648" s="8"/>
      <c r="U648" s="8"/>
      <c r="Y648" s="8"/>
      <c r="AC648" s="8"/>
      <c r="AG648" s="8"/>
      <c r="AK648" s="8"/>
      <c r="AO648" s="8"/>
      <c r="AS648" s="8"/>
      <c r="AW648" s="8"/>
      <c r="BA648" s="8"/>
      <c r="BE648" s="8"/>
      <c r="BI648" s="8"/>
      <c r="BM648" s="8"/>
      <c r="BQ648" s="8"/>
      <c r="BU648" s="8"/>
      <c r="BY648" s="8"/>
      <c r="CC648" s="8"/>
      <c r="CG648" s="8"/>
      <c r="CK648" s="8"/>
    </row>
    <row r="649" spans="5:89">
      <c r="E649" s="8"/>
      <c r="I649" s="8"/>
      <c r="M649" s="8"/>
      <c r="Q649" s="8"/>
      <c r="U649" s="8"/>
      <c r="Y649" s="8"/>
      <c r="AC649" s="8"/>
      <c r="AG649" s="8"/>
      <c r="AK649" s="8"/>
      <c r="AO649" s="8"/>
      <c r="AS649" s="8"/>
      <c r="AW649" s="8"/>
      <c r="BA649" s="8"/>
      <c r="BE649" s="8"/>
      <c r="BI649" s="8"/>
      <c r="BM649" s="8"/>
      <c r="BQ649" s="8"/>
      <c r="BU649" s="8"/>
      <c r="BY649" s="8"/>
      <c r="CC649" s="8"/>
      <c r="CG649" s="8"/>
      <c r="CK649" s="8"/>
    </row>
    <row r="650" spans="5:89">
      <c r="E650" s="8"/>
      <c r="I650" s="8"/>
      <c r="M650" s="8"/>
      <c r="Q650" s="8"/>
      <c r="U650" s="8"/>
      <c r="Y650" s="8"/>
      <c r="AC650" s="8"/>
      <c r="AG650" s="8"/>
      <c r="AK650" s="8"/>
      <c r="AO650" s="8"/>
      <c r="AS650" s="8"/>
      <c r="AW650" s="8"/>
      <c r="BA650" s="8"/>
      <c r="BE650" s="8"/>
      <c r="BI650" s="8"/>
      <c r="BM650" s="8"/>
      <c r="BQ650" s="8"/>
      <c r="BU650" s="8"/>
      <c r="BY650" s="8"/>
      <c r="CC650" s="8"/>
      <c r="CG650" s="8"/>
      <c r="CK650" s="8"/>
    </row>
    <row r="651" spans="5:89">
      <c r="E651" s="8"/>
      <c r="I651" s="8"/>
      <c r="M651" s="8"/>
      <c r="Q651" s="8"/>
      <c r="U651" s="8"/>
      <c r="Y651" s="8"/>
      <c r="AC651" s="8"/>
      <c r="AG651" s="8"/>
      <c r="AK651" s="8"/>
      <c r="AO651" s="8"/>
      <c r="AS651" s="8"/>
      <c r="AW651" s="8"/>
      <c r="BA651" s="8"/>
      <c r="BE651" s="8"/>
      <c r="BI651" s="8"/>
      <c r="BM651" s="8"/>
      <c r="BQ651" s="8"/>
      <c r="BU651" s="8"/>
      <c r="BY651" s="8"/>
      <c r="CC651" s="8"/>
      <c r="CG651" s="8"/>
      <c r="CK651" s="8"/>
    </row>
    <row r="652" spans="5:89">
      <c r="E652" s="8"/>
      <c r="I652" s="8"/>
      <c r="M652" s="8"/>
      <c r="Q652" s="8"/>
      <c r="U652" s="8"/>
      <c r="Y652" s="8"/>
      <c r="AC652" s="8"/>
      <c r="AG652" s="8"/>
      <c r="AK652" s="8"/>
      <c r="AO652" s="8"/>
      <c r="AS652" s="8"/>
      <c r="AW652" s="8"/>
      <c r="BA652" s="8"/>
      <c r="BE652" s="8"/>
      <c r="BI652" s="8"/>
      <c r="BM652" s="8"/>
      <c r="BQ652" s="8"/>
      <c r="BU652" s="8"/>
      <c r="BY652" s="8"/>
      <c r="CC652" s="8"/>
      <c r="CG652" s="8"/>
      <c r="CK652" s="8"/>
    </row>
    <row r="653" spans="5:89">
      <c r="E653" s="8"/>
      <c r="I653" s="8"/>
      <c r="M653" s="8"/>
      <c r="Q653" s="8"/>
      <c r="U653" s="8"/>
      <c r="Y653" s="8"/>
      <c r="AC653" s="8"/>
      <c r="AG653" s="8"/>
      <c r="AK653" s="8"/>
      <c r="AO653" s="8"/>
      <c r="AS653" s="8"/>
      <c r="AW653" s="8"/>
      <c r="BA653" s="8"/>
      <c r="BE653" s="8"/>
      <c r="BI653" s="8"/>
      <c r="BM653" s="8"/>
      <c r="BQ653" s="8"/>
      <c r="BU653" s="8"/>
      <c r="BY653" s="8"/>
      <c r="CC653" s="8"/>
      <c r="CG653" s="8"/>
      <c r="CK653" s="8"/>
    </row>
    <row r="654" spans="5:89">
      <c r="E654" s="8"/>
      <c r="I654" s="8"/>
      <c r="M654" s="8"/>
      <c r="Q654" s="8"/>
      <c r="U654" s="8"/>
      <c r="Y654" s="8"/>
      <c r="AC654" s="8"/>
      <c r="AG654" s="8"/>
      <c r="AK654" s="8"/>
      <c r="AO654" s="8"/>
      <c r="AS654" s="8"/>
      <c r="AW654" s="8"/>
      <c r="BA654" s="8"/>
      <c r="BE654" s="8"/>
      <c r="BI654" s="8"/>
      <c r="BM654" s="8"/>
      <c r="BQ654" s="8"/>
      <c r="BU654" s="8"/>
      <c r="BY654" s="8"/>
      <c r="CC654" s="8"/>
      <c r="CG654" s="8"/>
      <c r="CK654" s="8"/>
    </row>
    <row r="655" spans="5:89">
      <c r="E655" s="8"/>
      <c r="I655" s="8"/>
      <c r="M655" s="8"/>
      <c r="Q655" s="8"/>
      <c r="U655" s="8"/>
      <c r="Y655" s="8"/>
      <c r="AC655" s="8"/>
      <c r="AG655" s="8"/>
      <c r="AK655" s="8"/>
      <c r="AO655" s="8"/>
      <c r="AS655" s="8"/>
      <c r="AW655" s="8"/>
      <c r="BA655" s="8"/>
      <c r="BE655" s="8"/>
      <c r="BI655" s="8"/>
      <c r="BM655" s="8"/>
      <c r="BQ655" s="8"/>
      <c r="BU655" s="8"/>
      <c r="BY655" s="8"/>
      <c r="CC655" s="8"/>
      <c r="CG655" s="8"/>
      <c r="CK655" s="8"/>
    </row>
    <row r="656" spans="5:89">
      <c r="E656" s="8"/>
      <c r="I656" s="8"/>
      <c r="M656" s="8"/>
      <c r="Q656" s="8"/>
      <c r="U656" s="8"/>
      <c r="Y656" s="8"/>
      <c r="AC656" s="8"/>
      <c r="AG656" s="8"/>
      <c r="AK656" s="8"/>
      <c r="AO656" s="8"/>
      <c r="AS656" s="8"/>
      <c r="AW656" s="8"/>
      <c r="BA656" s="8"/>
      <c r="BE656" s="8"/>
      <c r="BI656" s="8"/>
      <c r="BM656" s="8"/>
      <c r="BQ656" s="8"/>
      <c r="BU656" s="8"/>
      <c r="BY656" s="8"/>
      <c r="CC656" s="8"/>
      <c r="CG656" s="8"/>
      <c r="CK656" s="8"/>
    </row>
    <row r="657" spans="5:89">
      <c r="E657" s="8"/>
      <c r="I657" s="8"/>
      <c r="M657" s="8"/>
      <c r="Q657" s="8"/>
      <c r="U657" s="8"/>
      <c r="Y657" s="8"/>
      <c r="AC657" s="8"/>
      <c r="AG657" s="8"/>
      <c r="AK657" s="8"/>
      <c r="AO657" s="8"/>
      <c r="AS657" s="8"/>
      <c r="AW657" s="8"/>
      <c r="BA657" s="8"/>
      <c r="BE657" s="8"/>
      <c r="BI657" s="8"/>
      <c r="BM657" s="8"/>
      <c r="BQ657" s="8"/>
      <c r="BU657" s="8"/>
      <c r="BY657" s="8"/>
      <c r="CC657" s="8"/>
      <c r="CG657" s="8"/>
      <c r="CK657" s="8"/>
    </row>
    <row r="658" spans="5:89">
      <c r="E658" s="8"/>
      <c r="I658" s="8"/>
      <c r="M658" s="8"/>
      <c r="Q658" s="8"/>
      <c r="U658" s="8"/>
      <c r="Y658" s="8"/>
      <c r="AC658" s="8"/>
      <c r="AG658" s="8"/>
      <c r="AK658" s="8"/>
      <c r="AO658" s="8"/>
      <c r="AS658" s="8"/>
      <c r="AW658" s="8"/>
      <c r="BA658" s="8"/>
      <c r="BE658" s="8"/>
      <c r="BI658" s="8"/>
      <c r="BM658" s="8"/>
      <c r="BQ658" s="8"/>
      <c r="BU658" s="8"/>
      <c r="BY658" s="8"/>
      <c r="CC658" s="8"/>
      <c r="CG658" s="8"/>
      <c r="CK658" s="8"/>
    </row>
    <row r="659" spans="5:89">
      <c r="E659" s="8"/>
      <c r="I659" s="8"/>
      <c r="M659" s="8"/>
      <c r="Q659" s="8"/>
      <c r="U659" s="8"/>
      <c r="Y659" s="8"/>
      <c r="AC659" s="8"/>
      <c r="AG659" s="8"/>
      <c r="AK659" s="8"/>
      <c r="AO659" s="8"/>
      <c r="AS659" s="8"/>
      <c r="AW659" s="8"/>
      <c r="BA659" s="8"/>
      <c r="BE659" s="8"/>
      <c r="BI659" s="8"/>
      <c r="BM659" s="8"/>
      <c r="BQ659" s="8"/>
      <c r="BU659" s="8"/>
      <c r="BY659" s="8"/>
      <c r="CC659" s="8"/>
      <c r="CG659" s="8"/>
      <c r="CK659" s="8"/>
    </row>
    <row r="660" spans="5:89">
      <c r="E660" s="8"/>
      <c r="I660" s="8"/>
      <c r="M660" s="8"/>
      <c r="Q660" s="8"/>
      <c r="U660" s="8"/>
      <c r="Y660" s="8"/>
      <c r="AC660" s="8"/>
      <c r="AG660" s="8"/>
      <c r="AK660" s="8"/>
      <c r="AO660" s="8"/>
      <c r="AS660" s="8"/>
      <c r="AW660" s="8"/>
      <c r="BA660" s="8"/>
      <c r="BE660" s="8"/>
      <c r="BI660" s="8"/>
      <c r="BM660" s="8"/>
      <c r="BQ660" s="8"/>
      <c r="BU660" s="8"/>
      <c r="BY660" s="8"/>
      <c r="CC660" s="8"/>
      <c r="CG660" s="8"/>
      <c r="CK660" s="8"/>
    </row>
    <row r="661" spans="5:89">
      <c r="E661" s="8"/>
      <c r="I661" s="8"/>
      <c r="M661" s="8"/>
      <c r="Q661" s="8"/>
      <c r="U661" s="8"/>
      <c r="Y661" s="8"/>
      <c r="AC661" s="8"/>
      <c r="AG661" s="8"/>
      <c r="AK661" s="8"/>
      <c r="AO661" s="8"/>
      <c r="AS661" s="8"/>
      <c r="AW661" s="8"/>
      <c r="BA661" s="8"/>
      <c r="BE661" s="8"/>
      <c r="BI661" s="8"/>
      <c r="BM661" s="8"/>
      <c r="BQ661" s="8"/>
      <c r="BU661" s="8"/>
      <c r="BY661" s="8"/>
      <c r="CC661" s="8"/>
      <c r="CG661" s="8"/>
      <c r="CK661" s="8"/>
    </row>
    <row r="662" spans="5:89">
      <c r="E662" s="8"/>
      <c r="I662" s="8"/>
      <c r="M662" s="8"/>
      <c r="Q662" s="8"/>
      <c r="U662" s="8"/>
      <c r="Y662" s="8"/>
      <c r="AC662" s="8"/>
      <c r="AG662" s="8"/>
      <c r="AK662" s="8"/>
      <c r="AO662" s="8"/>
      <c r="AS662" s="8"/>
      <c r="AW662" s="8"/>
      <c r="BA662" s="8"/>
      <c r="BE662" s="8"/>
      <c r="BI662" s="8"/>
      <c r="BM662" s="8"/>
      <c r="BQ662" s="8"/>
      <c r="BU662" s="8"/>
      <c r="BY662" s="8"/>
      <c r="CC662" s="8"/>
      <c r="CG662" s="8"/>
      <c r="CK662" s="8"/>
    </row>
    <row r="663" spans="5:89">
      <c r="E663" s="8"/>
      <c r="I663" s="8"/>
      <c r="M663" s="8"/>
      <c r="Q663" s="8"/>
      <c r="U663" s="8"/>
      <c r="Y663" s="8"/>
      <c r="AC663" s="8"/>
      <c r="AG663" s="8"/>
      <c r="AK663" s="8"/>
      <c r="AO663" s="8"/>
      <c r="AS663" s="8"/>
      <c r="AW663" s="8"/>
      <c r="BA663" s="8"/>
      <c r="BE663" s="8"/>
      <c r="BI663" s="8"/>
      <c r="BM663" s="8"/>
      <c r="BQ663" s="8"/>
      <c r="BU663" s="8"/>
      <c r="BY663" s="8"/>
      <c r="CC663" s="8"/>
      <c r="CG663" s="8"/>
      <c r="CK663" s="8"/>
    </row>
    <row r="664" spans="5:89">
      <c r="E664" s="8"/>
      <c r="I664" s="8"/>
      <c r="M664" s="8"/>
      <c r="Q664" s="8"/>
      <c r="U664" s="8"/>
      <c r="Y664" s="8"/>
      <c r="AC664" s="8"/>
      <c r="AG664" s="8"/>
      <c r="AK664" s="8"/>
      <c r="AO664" s="8"/>
      <c r="AS664" s="8"/>
      <c r="AW664" s="8"/>
      <c r="BA664" s="8"/>
      <c r="BE664" s="8"/>
      <c r="BI664" s="8"/>
      <c r="BM664" s="8"/>
      <c r="BQ664" s="8"/>
      <c r="BU664" s="8"/>
      <c r="BY664" s="8"/>
      <c r="CC664" s="8"/>
      <c r="CG664" s="8"/>
      <c r="CK664" s="8"/>
    </row>
    <row r="665" spans="5:89">
      <c r="E665" s="8"/>
      <c r="I665" s="8"/>
      <c r="M665" s="8"/>
      <c r="Q665" s="8"/>
      <c r="U665" s="8"/>
      <c r="Y665" s="8"/>
      <c r="AC665" s="8"/>
      <c r="AG665" s="8"/>
      <c r="AK665" s="8"/>
      <c r="AO665" s="8"/>
      <c r="AS665" s="8"/>
      <c r="AW665" s="8"/>
      <c r="BA665" s="8"/>
      <c r="BE665" s="8"/>
      <c r="BI665" s="8"/>
      <c r="BM665" s="8"/>
      <c r="BQ665" s="8"/>
      <c r="BU665" s="8"/>
      <c r="BY665" s="8"/>
      <c r="CC665" s="8"/>
      <c r="CG665" s="8"/>
      <c r="CK665" s="8"/>
    </row>
    <row r="666" spans="5:89">
      <c r="E666" s="8"/>
      <c r="I666" s="8"/>
      <c r="M666" s="8"/>
      <c r="Q666" s="8"/>
      <c r="U666" s="8"/>
      <c r="Y666" s="8"/>
      <c r="AC666" s="8"/>
      <c r="AG666" s="8"/>
      <c r="AK666" s="8"/>
      <c r="AO666" s="8"/>
      <c r="AS666" s="8"/>
      <c r="AW666" s="8"/>
      <c r="BA666" s="8"/>
      <c r="BE666" s="8"/>
      <c r="BI666" s="8"/>
      <c r="BM666" s="8"/>
      <c r="BQ666" s="8"/>
      <c r="BU666" s="8"/>
      <c r="BY666" s="8"/>
      <c r="CC666" s="8"/>
      <c r="CG666" s="8"/>
      <c r="CK666" s="8"/>
    </row>
    <row r="667" spans="5:89">
      <c r="E667" s="8"/>
      <c r="I667" s="8"/>
      <c r="M667" s="8"/>
      <c r="Q667" s="8"/>
      <c r="U667" s="8"/>
      <c r="Y667" s="8"/>
      <c r="AC667" s="8"/>
      <c r="AG667" s="8"/>
      <c r="AK667" s="8"/>
      <c r="AO667" s="8"/>
      <c r="AS667" s="8"/>
      <c r="AW667" s="8"/>
      <c r="BA667" s="8"/>
      <c r="BE667" s="8"/>
      <c r="BI667" s="8"/>
      <c r="BM667" s="8"/>
      <c r="BQ667" s="8"/>
      <c r="BU667" s="8"/>
      <c r="BY667" s="8"/>
      <c r="CC667" s="8"/>
      <c r="CG667" s="8"/>
      <c r="CK667" s="8"/>
    </row>
    <row r="668" spans="5:89">
      <c r="E668" s="8"/>
      <c r="I668" s="8"/>
      <c r="M668" s="8"/>
      <c r="Q668" s="8"/>
      <c r="U668" s="8"/>
      <c r="Y668" s="8"/>
      <c r="AC668" s="8"/>
      <c r="AG668" s="8"/>
      <c r="AK668" s="8"/>
      <c r="AO668" s="8"/>
      <c r="AS668" s="8"/>
      <c r="AW668" s="8"/>
      <c r="BA668" s="8"/>
      <c r="BE668" s="8"/>
      <c r="BI668" s="8"/>
      <c r="BM668" s="8"/>
      <c r="BQ668" s="8"/>
      <c r="BU668" s="8"/>
      <c r="BY668" s="8"/>
      <c r="CC668" s="8"/>
      <c r="CG668" s="8"/>
      <c r="CK668" s="8"/>
    </row>
    <row r="669" spans="5:89">
      <c r="E669" s="8"/>
      <c r="I669" s="8"/>
      <c r="M669" s="8"/>
      <c r="Q669" s="8"/>
      <c r="U669" s="8"/>
      <c r="Y669" s="8"/>
      <c r="AC669" s="8"/>
      <c r="AG669" s="8"/>
      <c r="AK669" s="8"/>
      <c r="AO669" s="8"/>
      <c r="AS669" s="8"/>
      <c r="AW669" s="8"/>
      <c r="BA669" s="8"/>
      <c r="BE669" s="8"/>
      <c r="BI669" s="8"/>
      <c r="BM669" s="8"/>
      <c r="BQ669" s="8"/>
      <c r="BU669" s="8"/>
      <c r="BY669" s="8"/>
      <c r="CC669" s="8"/>
      <c r="CG669" s="8"/>
      <c r="CK669" s="8"/>
    </row>
    <row r="670" spans="5:89">
      <c r="E670" s="8"/>
      <c r="I670" s="8"/>
      <c r="M670" s="8"/>
      <c r="Q670" s="8"/>
      <c r="U670" s="8"/>
      <c r="Y670" s="8"/>
      <c r="AC670" s="8"/>
      <c r="AG670" s="8"/>
      <c r="AK670" s="8"/>
      <c r="AO670" s="8"/>
      <c r="AS670" s="8"/>
      <c r="AW670" s="8"/>
      <c r="BA670" s="8"/>
      <c r="BE670" s="8"/>
      <c r="BI670" s="8"/>
      <c r="BM670" s="8"/>
      <c r="BQ670" s="8"/>
      <c r="BU670" s="8"/>
      <c r="BY670" s="8"/>
      <c r="CC670" s="8"/>
      <c r="CG670" s="8"/>
      <c r="CK670" s="8"/>
    </row>
    <row r="671" spans="5:89">
      <c r="E671" s="8"/>
      <c r="I671" s="8"/>
      <c r="M671" s="8"/>
      <c r="Q671" s="8"/>
      <c r="U671" s="8"/>
      <c r="Y671" s="8"/>
      <c r="AC671" s="8"/>
      <c r="AG671" s="8"/>
      <c r="AK671" s="8"/>
      <c r="AO671" s="8"/>
      <c r="AS671" s="8"/>
      <c r="AW671" s="8"/>
      <c r="BA671" s="8"/>
      <c r="BE671" s="8"/>
      <c r="BI671" s="8"/>
      <c r="BM671" s="8"/>
      <c r="BQ671" s="8"/>
      <c r="BU671" s="8"/>
      <c r="BY671" s="8"/>
      <c r="CC671" s="8"/>
      <c r="CG671" s="8"/>
      <c r="CK671" s="8"/>
    </row>
    <row r="672" spans="5:89">
      <c r="E672" s="8"/>
      <c r="I672" s="8"/>
      <c r="M672" s="8"/>
      <c r="Q672" s="8"/>
      <c r="U672" s="8"/>
      <c r="Y672" s="8"/>
      <c r="AC672" s="8"/>
      <c r="AG672" s="8"/>
      <c r="AK672" s="8"/>
      <c r="AO672" s="8"/>
      <c r="AS672" s="8"/>
      <c r="AW672" s="8"/>
      <c r="BA672" s="8"/>
      <c r="BE672" s="8"/>
      <c r="BI672" s="8"/>
      <c r="BM672" s="8"/>
      <c r="BQ672" s="8"/>
      <c r="BU672" s="8"/>
      <c r="BY672" s="8"/>
      <c r="CC672" s="8"/>
      <c r="CG672" s="8"/>
      <c r="CK672" s="8"/>
    </row>
    <row r="673" spans="5:89">
      <c r="E673" s="8"/>
      <c r="I673" s="8"/>
      <c r="M673" s="8"/>
      <c r="Q673" s="8"/>
      <c r="U673" s="8"/>
      <c r="Y673" s="8"/>
      <c r="AC673" s="8"/>
      <c r="AG673" s="8"/>
      <c r="AK673" s="8"/>
      <c r="AO673" s="8"/>
      <c r="AS673" s="8"/>
      <c r="AW673" s="8"/>
      <c r="BA673" s="8"/>
      <c r="BE673" s="8"/>
      <c r="BI673" s="8"/>
      <c r="BM673" s="8"/>
      <c r="BQ673" s="8"/>
      <c r="BU673" s="8"/>
      <c r="BY673" s="8"/>
      <c r="CC673" s="8"/>
      <c r="CG673" s="8"/>
      <c r="CK673" s="8"/>
    </row>
    <row r="674" spans="5:89">
      <c r="E674" s="8"/>
      <c r="I674" s="8"/>
      <c r="M674" s="8"/>
      <c r="Q674" s="8"/>
      <c r="U674" s="8"/>
      <c r="Y674" s="8"/>
      <c r="AC674" s="8"/>
      <c r="AG674" s="8"/>
      <c r="AK674" s="8"/>
      <c r="AO674" s="8"/>
      <c r="AS674" s="8"/>
      <c r="AW674" s="8"/>
      <c r="BA674" s="8"/>
      <c r="BE674" s="8"/>
      <c r="BI674" s="8"/>
      <c r="BM674" s="8"/>
      <c r="BQ674" s="8"/>
      <c r="BU674" s="8"/>
      <c r="BY674" s="8"/>
      <c r="CC674" s="8"/>
      <c r="CG674" s="8"/>
      <c r="CK674" s="8"/>
    </row>
    <row r="675" spans="5:89">
      <c r="E675" s="8"/>
      <c r="I675" s="8"/>
      <c r="M675" s="8"/>
      <c r="Q675" s="8"/>
      <c r="U675" s="8"/>
      <c r="Y675" s="8"/>
      <c r="AC675" s="8"/>
      <c r="AG675" s="8"/>
      <c r="AK675" s="8"/>
      <c r="AO675" s="8"/>
      <c r="AS675" s="8"/>
      <c r="AW675" s="8"/>
      <c r="BA675" s="8"/>
      <c r="BE675" s="8"/>
      <c r="BI675" s="8"/>
      <c r="BM675" s="8"/>
      <c r="BQ675" s="8"/>
      <c r="BU675" s="8"/>
      <c r="BY675" s="8"/>
      <c r="CC675" s="8"/>
      <c r="CG675" s="8"/>
      <c r="CK675" s="8"/>
    </row>
    <row r="676" spans="5:89">
      <c r="E676" s="8"/>
      <c r="I676" s="8"/>
      <c r="M676" s="8"/>
      <c r="Q676" s="8"/>
      <c r="U676" s="8"/>
      <c r="Y676" s="8"/>
      <c r="AC676" s="8"/>
      <c r="AG676" s="8"/>
      <c r="AK676" s="8"/>
      <c r="AO676" s="8"/>
      <c r="AS676" s="8"/>
      <c r="AW676" s="8"/>
      <c r="BA676" s="8"/>
      <c r="BE676" s="8"/>
      <c r="BI676" s="8"/>
      <c r="BM676" s="8"/>
      <c r="BQ676" s="8"/>
      <c r="BU676" s="8"/>
      <c r="BY676" s="8"/>
      <c r="CC676" s="8"/>
      <c r="CG676" s="8"/>
      <c r="CK676" s="8"/>
    </row>
    <row r="677" spans="5:89">
      <c r="E677" s="8"/>
      <c r="I677" s="8"/>
      <c r="M677" s="8"/>
      <c r="Q677" s="8"/>
      <c r="U677" s="8"/>
      <c r="Y677" s="8"/>
      <c r="AC677" s="8"/>
      <c r="AG677" s="8"/>
      <c r="AK677" s="8"/>
      <c r="AO677" s="8"/>
      <c r="AS677" s="8"/>
      <c r="AW677" s="8"/>
      <c r="BA677" s="8"/>
      <c r="BE677" s="8"/>
      <c r="BI677" s="8"/>
      <c r="BM677" s="8"/>
      <c r="BQ677" s="8"/>
      <c r="BU677" s="8"/>
      <c r="BY677" s="8"/>
      <c r="CC677" s="8"/>
      <c r="CG677" s="8"/>
      <c r="CK677" s="8"/>
    </row>
    <row r="678" spans="5:89">
      <c r="E678" s="8"/>
      <c r="I678" s="8"/>
      <c r="M678" s="8"/>
      <c r="Q678" s="8"/>
      <c r="U678" s="8"/>
      <c r="Y678" s="8"/>
      <c r="AC678" s="8"/>
      <c r="AG678" s="8"/>
      <c r="AK678" s="8"/>
      <c r="AO678" s="8"/>
      <c r="AS678" s="8"/>
      <c r="AW678" s="8"/>
      <c r="BA678" s="8"/>
      <c r="BE678" s="8"/>
      <c r="BI678" s="8"/>
      <c r="BM678" s="8"/>
      <c r="BQ678" s="8"/>
      <c r="BU678" s="8"/>
      <c r="BY678" s="8"/>
      <c r="CC678" s="8"/>
      <c r="CG678" s="8"/>
      <c r="CK678" s="8"/>
    </row>
    <row r="679" spans="5:89">
      <c r="E679" s="8"/>
      <c r="I679" s="8"/>
      <c r="M679" s="8"/>
      <c r="Q679" s="8"/>
      <c r="U679" s="8"/>
      <c r="Y679" s="8"/>
      <c r="AC679" s="8"/>
      <c r="AG679" s="8"/>
      <c r="AK679" s="8"/>
      <c r="AO679" s="8"/>
      <c r="AS679" s="8"/>
      <c r="AW679" s="8"/>
      <c r="BA679" s="8"/>
      <c r="BE679" s="8"/>
      <c r="BI679" s="8"/>
      <c r="BM679" s="8"/>
      <c r="BQ679" s="8"/>
      <c r="BU679" s="8"/>
      <c r="BY679" s="8"/>
      <c r="CC679" s="8"/>
      <c r="CG679" s="8"/>
      <c r="CK679" s="8"/>
    </row>
    <row r="680" spans="5:89">
      <c r="E680" s="8"/>
      <c r="I680" s="8"/>
      <c r="M680" s="8"/>
      <c r="Q680" s="8"/>
      <c r="U680" s="8"/>
      <c r="Y680" s="8"/>
      <c r="AC680" s="8"/>
      <c r="AG680" s="8"/>
      <c r="AK680" s="8"/>
      <c r="AO680" s="8"/>
      <c r="AS680" s="8"/>
      <c r="AW680" s="8"/>
      <c r="BA680" s="8"/>
      <c r="BE680" s="8"/>
      <c r="BI680" s="8"/>
      <c r="BM680" s="8"/>
      <c r="BQ680" s="8"/>
      <c r="BU680" s="8"/>
      <c r="BY680" s="8"/>
      <c r="CC680" s="8"/>
      <c r="CG680" s="8"/>
      <c r="CK680" s="8"/>
    </row>
    <row r="681" spans="5:89">
      <c r="E681" s="8"/>
      <c r="I681" s="8"/>
      <c r="M681" s="8"/>
      <c r="Q681" s="8"/>
      <c r="U681" s="8"/>
      <c r="Y681" s="8"/>
      <c r="AC681" s="8"/>
      <c r="AG681" s="8"/>
      <c r="AK681" s="8"/>
      <c r="AO681" s="8"/>
      <c r="AS681" s="8"/>
      <c r="AW681" s="8"/>
      <c r="BA681" s="8"/>
      <c r="BE681" s="8"/>
      <c r="BI681" s="8"/>
      <c r="BM681" s="8"/>
      <c r="BQ681" s="8"/>
      <c r="BU681" s="8"/>
      <c r="BY681" s="8"/>
      <c r="CC681" s="8"/>
      <c r="CG681" s="8"/>
      <c r="CK681" s="8"/>
    </row>
    <row r="682" spans="5:89">
      <c r="E682" s="8"/>
      <c r="I682" s="8"/>
      <c r="M682" s="8"/>
      <c r="Q682" s="8"/>
      <c r="U682" s="8"/>
      <c r="Y682" s="8"/>
      <c r="AC682" s="8"/>
      <c r="AG682" s="8"/>
      <c r="AK682" s="8"/>
      <c r="AO682" s="8"/>
      <c r="AS682" s="8"/>
      <c r="AW682" s="8"/>
      <c r="BA682" s="8"/>
      <c r="BE682" s="8"/>
      <c r="BI682" s="8"/>
      <c r="BM682" s="8"/>
      <c r="BQ682" s="8"/>
      <c r="BU682" s="8"/>
      <c r="BY682" s="8"/>
      <c r="CC682" s="8"/>
      <c r="CG682" s="8"/>
      <c r="CK682" s="8"/>
    </row>
    <row r="683" spans="5:89">
      <c r="E683" s="8"/>
      <c r="I683" s="8"/>
      <c r="M683" s="8"/>
      <c r="Q683" s="8"/>
      <c r="U683" s="8"/>
      <c r="Y683" s="8"/>
      <c r="AC683" s="8"/>
      <c r="AG683" s="8"/>
      <c r="AK683" s="8"/>
      <c r="AO683" s="8"/>
      <c r="AS683" s="8"/>
      <c r="AW683" s="8"/>
      <c r="BA683" s="8"/>
      <c r="BE683" s="8"/>
      <c r="BI683" s="8"/>
      <c r="BM683" s="8"/>
      <c r="BQ683" s="8"/>
      <c r="BU683" s="8"/>
      <c r="BY683" s="8"/>
      <c r="CC683" s="8"/>
      <c r="CG683" s="8"/>
      <c r="CK683" s="8"/>
    </row>
    <row r="684" spans="5:89">
      <c r="E684" s="8"/>
      <c r="I684" s="8"/>
      <c r="M684" s="8"/>
      <c r="Q684" s="8"/>
      <c r="U684" s="8"/>
      <c r="Y684" s="8"/>
      <c r="AC684" s="8"/>
      <c r="AG684" s="8"/>
      <c r="AK684" s="8"/>
      <c r="AO684" s="8"/>
      <c r="AS684" s="8"/>
      <c r="AW684" s="8"/>
      <c r="BA684" s="8"/>
      <c r="BE684" s="8"/>
      <c r="BI684" s="8"/>
      <c r="BM684" s="8"/>
      <c r="BQ684" s="8"/>
      <c r="BU684" s="8"/>
      <c r="BY684" s="8"/>
      <c r="CC684" s="8"/>
      <c r="CG684" s="8"/>
      <c r="CK684" s="8"/>
    </row>
    <row r="685" spans="5:89">
      <c r="E685" s="8"/>
      <c r="I685" s="8"/>
      <c r="M685" s="8"/>
      <c r="Q685" s="8"/>
      <c r="U685" s="8"/>
      <c r="Y685" s="8"/>
      <c r="AC685" s="8"/>
      <c r="AG685" s="8"/>
      <c r="AK685" s="8"/>
      <c r="AO685" s="8"/>
      <c r="AS685" s="8"/>
      <c r="AW685" s="8"/>
      <c r="BA685" s="8"/>
      <c r="BE685" s="8"/>
      <c r="BI685" s="8"/>
      <c r="BM685" s="8"/>
      <c r="BQ685" s="8"/>
      <c r="BU685" s="8"/>
      <c r="BY685" s="8"/>
      <c r="CC685" s="8"/>
      <c r="CG685" s="8"/>
      <c r="CK685" s="8"/>
    </row>
    <row r="686" spans="5:89">
      <c r="E686" s="8"/>
      <c r="I686" s="8"/>
      <c r="M686" s="8"/>
      <c r="Q686" s="8"/>
      <c r="U686" s="8"/>
      <c r="Y686" s="8"/>
      <c r="AC686" s="8"/>
      <c r="AG686" s="8"/>
      <c r="AK686" s="8"/>
      <c r="AO686" s="8"/>
      <c r="AS686" s="8"/>
      <c r="AW686" s="8"/>
      <c r="BA686" s="8"/>
      <c r="BE686" s="8"/>
      <c r="BI686" s="8"/>
      <c r="BM686" s="8"/>
      <c r="BQ686" s="8"/>
      <c r="BU686" s="8"/>
      <c r="BY686" s="8"/>
      <c r="CC686" s="8"/>
      <c r="CG686" s="8"/>
      <c r="CK686" s="8"/>
    </row>
    <row r="687" spans="5:89">
      <c r="E687" s="8"/>
      <c r="I687" s="8"/>
      <c r="M687" s="8"/>
      <c r="Q687" s="8"/>
      <c r="U687" s="8"/>
      <c r="Y687" s="8"/>
      <c r="AC687" s="8"/>
      <c r="AG687" s="8"/>
      <c r="AK687" s="8"/>
      <c r="AO687" s="8"/>
      <c r="AS687" s="8"/>
      <c r="AW687" s="8"/>
      <c r="BA687" s="8"/>
      <c r="BE687" s="8"/>
      <c r="BI687" s="8"/>
      <c r="BM687" s="8"/>
      <c r="BQ687" s="8"/>
      <c r="BU687" s="8"/>
      <c r="BY687" s="8"/>
      <c r="CC687" s="8"/>
      <c r="CG687" s="8"/>
      <c r="CK687" s="8"/>
    </row>
    <row r="688" spans="5:89">
      <c r="E688" s="8"/>
      <c r="I688" s="8"/>
      <c r="M688" s="8"/>
      <c r="Q688" s="8"/>
      <c r="U688" s="8"/>
      <c r="Y688" s="8"/>
      <c r="AC688" s="8"/>
      <c r="AG688" s="8"/>
      <c r="AK688" s="8"/>
      <c r="AO688" s="8"/>
      <c r="AS688" s="8"/>
      <c r="AW688" s="8"/>
      <c r="BA688" s="8"/>
      <c r="BE688" s="8"/>
      <c r="BI688" s="8"/>
      <c r="BM688" s="8"/>
      <c r="BQ688" s="8"/>
      <c r="BU688" s="8"/>
      <c r="BY688" s="8"/>
      <c r="CC688" s="8"/>
      <c r="CG688" s="8"/>
      <c r="CK688" s="8"/>
    </row>
    <row r="689" spans="5:89">
      <c r="E689" s="8"/>
      <c r="I689" s="8"/>
      <c r="M689" s="8"/>
      <c r="Q689" s="8"/>
      <c r="U689" s="8"/>
      <c r="Y689" s="8"/>
      <c r="AC689" s="8"/>
      <c r="AG689" s="8"/>
      <c r="AK689" s="8"/>
      <c r="AO689" s="8"/>
      <c r="AS689" s="8"/>
      <c r="AW689" s="8"/>
      <c r="BA689" s="8"/>
      <c r="BE689" s="8"/>
      <c r="BI689" s="8"/>
      <c r="BM689" s="8"/>
      <c r="BQ689" s="8"/>
      <c r="BU689" s="8"/>
      <c r="BY689" s="8"/>
      <c r="CC689" s="8"/>
      <c r="CG689" s="8"/>
      <c r="CK689" s="8"/>
    </row>
    <row r="690" spans="5:89">
      <c r="E690" s="8"/>
      <c r="I690" s="8"/>
      <c r="M690" s="8"/>
      <c r="Q690" s="8"/>
      <c r="U690" s="8"/>
      <c r="Y690" s="8"/>
      <c r="AC690" s="8"/>
      <c r="AG690" s="8"/>
      <c r="AK690" s="8"/>
      <c r="AO690" s="8"/>
      <c r="AS690" s="8"/>
      <c r="AW690" s="8"/>
      <c r="BA690" s="8"/>
      <c r="BE690" s="8"/>
      <c r="BI690" s="8"/>
      <c r="BM690" s="8"/>
      <c r="BQ690" s="8"/>
      <c r="BU690" s="8"/>
      <c r="BY690" s="8"/>
      <c r="CC690" s="8"/>
      <c r="CG690" s="8"/>
      <c r="CK690" s="8"/>
    </row>
    <row r="691" spans="5:89">
      <c r="E691" s="8"/>
      <c r="I691" s="8"/>
      <c r="M691" s="8"/>
      <c r="Q691" s="8"/>
      <c r="U691" s="8"/>
      <c r="Y691" s="8"/>
      <c r="AC691" s="8"/>
      <c r="AG691" s="8"/>
      <c r="AK691" s="8"/>
      <c r="AO691" s="8"/>
      <c r="AS691" s="8"/>
      <c r="AW691" s="8"/>
      <c r="BA691" s="8"/>
      <c r="BE691" s="8"/>
      <c r="BI691" s="8"/>
      <c r="BM691" s="8"/>
      <c r="BQ691" s="8"/>
      <c r="BU691" s="8"/>
      <c r="BY691" s="8"/>
      <c r="CC691" s="8"/>
      <c r="CG691" s="8"/>
      <c r="CK691" s="8"/>
    </row>
    <row r="692" spans="5:89">
      <c r="E692" s="8"/>
      <c r="I692" s="8"/>
      <c r="M692" s="8"/>
      <c r="Q692" s="8"/>
      <c r="U692" s="8"/>
      <c r="Y692" s="8"/>
      <c r="AC692" s="8"/>
      <c r="AG692" s="8"/>
      <c r="AK692" s="8"/>
      <c r="AO692" s="8"/>
      <c r="AS692" s="8"/>
      <c r="AW692" s="8"/>
      <c r="BA692" s="8"/>
      <c r="BE692" s="8"/>
      <c r="BI692" s="8"/>
      <c r="BM692" s="8"/>
      <c r="BQ692" s="8"/>
      <c r="BU692" s="8"/>
      <c r="BY692" s="8"/>
      <c r="CC692" s="8"/>
      <c r="CG692" s="8"/>
      <c r="CK692" s="8"/>
    </row>
    <row r="693" spans="5:89">
      <c r="E693" s="8"/>
      <c r="I693" s="8"/>
      <c r="M693" s="8"/>
      <c r="Q693" s="8"/>
      <c r="U693" s="8"/>
      <c r="Y693" s="8"/>
      <c r="AC693" s="8"/>
      <c r="AG693" s="8"/>
      <c r="AK693" s="8"/>
      <c r="AO693" s="8"/>
      <c r="AS693" s="8"/>
      <c r="AW693" s="8"/>
      <c r="BA693" s="8"/>
      <c r="BE693" s="8"/>
      <c r="BI693" s="8"/>
      <c r="BM693" s="8"/>
      <c r="BQ693" s="8"/>
      <c r="BU693" s="8"/>
      <c r="BY693" s="8"/>
      <c r="CC693" s="8"/>
      <c r="CG693" s="8"/>
      <c r="CK693" s="8"/>
    </row>
    <row r="694" spans="5:89">
      <c r="E694" s="8"/>
      <c r="I694" s="8"/>
      <c r="M694" s="8"/>
      <c r="Q694" s="8"/>
      <c r="U694" s="8"/>
      <c r="Y694" s="8"/>
      <c r="AC694" s="8"/>
      <c r="AG694" s="8"/>
      <c r="AK694" s="8"/>
      <c r="AO694" s="8"/>
      <c r="AS694" s="8"/>
      <c r="AW694" s="8"/>
      <c r="BA694" s="8"/>
      <c r="BE694" s="8"/>
      <c r="BI694" s="8"/>
      <c r="BM694" s="8"/>
      <c r="BQ694" s="8"/>
      <c r="BU694" s="8"/>
      <c r="BY694" s="8"/>
      <c r="CC694" s="8"/>
      <c r="CG694" s="8"/>
      <c r="CK694" s="8"/>
    </row>
    <row r="695" spans="5:89">
      <c r="E695" s="8"/>
      <c r="I695" s="8"/>
      <c r="M695" s="8"/>
      <c r="Q695" s="8"/>
      <c r="U695" s="8"/>
      <c r="Y695" s="8"/>
      <c r="AC695" s="8"/>
      <c r="AG695" s="8"/>
      <c r="AK695" s="8"/>
      <c r="AO695" s="8"/>
      <c r="AS695" s="8"/>
      <c r="AW695" s="8"/>
      <c r="BA695" s="8"/>
      <c r="BE695" s="8"/>
      <c r="BI695" s="8"/>
      <c r="BM695" s="8"/>
      <c r="BQ695" s="8"/>
      <c r="BU695" s="8"/>
      <c r="BY695" s="8"/>
      <c r="CC695" s="8"/>
      <c r="CG695" s="8"/>
      <c r="CK695" s="8"/>
    </row>
    <row r="696" spans="5:89">
      <c r="E696" s="8"/>
      <c r="I696" s="8"/>
      <c r="M696" s="8"/>
      <c r="Q696" s="8"/>
      <c r="U696" s="8"/>
      <c r="Y696" s="8"/>
      <c r="AC696" s="8"/>
      <c r="AG696" s="8"/>
      <c r="AK696" s="8"/>
      <c r="AO696" s="8"/>
      <c r="AS696" s="8"/>
      <c r="AW696" s="8"/>
      <c r="BA696" s="8"/>
      <c r="BE696" s="8"/>
      <c r="BI696" s="8"/>
      <c r="BM696" s="8"/>
      <c r="BQ696" s="8"/>
      <c r="BU696" s="8"/>
      <c r="BY696" s="8"/>
      <c r="CC696" s="8"/>
      <c r="CG696" s="8"/>
      <c r="CK696" s="8"/>
    </row>
    <row r="697" spans="5:89">
      <c r="E697" s="8"/>
      <c r="I697" s="8"/>
      <c r="M697" s="8"/>
      <c r="Q697" s="8"/>
      <c r="U697" s="8"/>
      <c r="Y697" s="8"/>
      <c r="AC697" s="8"/>
      <c r="AG697" s="8"/>
      <c r="AK697" s="8"/>
      <c r="AO697" s="8"/>
      <c r="AS697" s="8"/>
      <c r="AW697" s="8"/>
      <c r="BA697" s="8"/>
      <c r="BE697" s="8"/>
      <c r="BI697" s="8"/>
      <c r="BM697" s="8"/>
      <c r="BQ697" s="8"/>
      <c r="BU697" s="8"/>
      <c r="BY697" s="8"/>
      <c r="CC697" s="8"/>
      <c r="CG697" s="8"/>
      <c r="CK697" s="8"/>
    </row>
    <row r="698" spans="5:89">
      <c r="E698" s="8"/>
      <c r="I698" s="8"/>
      <c r="M698" s="8"/>
      <c r="Q698" s="8"/>
      <c r="U698" s="8"/>
      <c r="Y698" s="8"/>
      <c r="AC698" s="8"/>
      <c r="AG698" s="8"/>
      <c r="AK698" s="8"/>
      <c r="AO698" s="8"/>
      <c r="AS698" s="8"/>
      <c r="AW698" s="8"/>
      <c r="BA698" s="8"/>
      <c r="BE698" s="8"/>
      <c r="BI698" s="8"/>
      <c r="BM698" s="8"/>
      <c r="BQ698" s="8"/>
      <c r="BU698" s="8"/>
      <c r="BY698" s="8"/>
      <c r="CC698" s="8"/>
      <c r="CG698" s="8"/>
      <c r="CK698" s="8"/>
    </row>
    <row r="699" spans="5:89">
      <c r="E699" s="8"/>
      <c r="I699" s="8"/>
      <c r="M699" s="8"/>
      <c r="Q699" s="8"/>
      <c r="U699" s="8"/>
      <c r="Y699" s="8"/>
      <c r="AC699" s="8"/>
      <c r="AG699" s="8"/>
      <c r="AK699" s="8"/>
      <c r="AO699" s="8"/>
      <c r="AS699" s="8"/>
      <c r="AW699" s="8"/>
      <c r="BA699" s="8"/>
      <c r="BE699" s="8"/>
      <c r="BI699" s="8"/>
      <c r="BM699" s="8"/>
      <c r="BQ699" s="8"/>
      <c r="BU699" s="8"/>
      <c r="BY699" s="8"/>
      <c r="CC699" s="8"/>
      <c r="CG699" s="8"/>
      <c r="CK699" s="8"/>
    </row>
    <row r="700" spans="5:89">
      <c r="E700" s="8"/>
      <c r="I700" s="8"/>
      <c r="M700" s="8"/>
      <c r="Q700" s="8"/>
      <c r="U700" s="8"/>
      <c r="Y700" s="8"/>
      <c r="AC700" s="8"/>
      <c r="AG700" s="8"/>
      <c r="AK700" s="8"/>
      <c r="AO700" s="8"/>
      <c r="AS700" s="8"/>
      <c r="AW700" s="8"/>
      <c r="BA700" s="8"/>
      <c r="BE700" s="8"/>
      <c r="BI700" s="8"/>
      <c r="BM700" s="8"/>
      <c r="BQ700" s="8"/>
      <c r="BU700" s="8"/>
      <c r="BY700" s="8"/>
      <c r="CC700" s="8"/>
      <c r="CG700" s="8"/>
      <c r="CK700" s="8"/>
    </row>
    <row r="701" spans="5:89">
      <c r="E701" s="8"/>
      <c r="I701" s="8"/>
      <c r="M701" s="8"/>
      <c r="Q701" s="8"/>
      <c r="U701" s="8"/>
      <c r="Y701" s="8"/>
      <c r="AC701" s="8"/>
      <c r="AG701" s="8"/>
      <c r="AK701" s="8"/>
      <c r="AO701" s="8"/>
      <c r="AS701" s="8"/>
      <c r="AW701" s="8"/>
      <c r="BA701" s="8"/>
      <c r="BE701" s="8"/>
      <c r="BI701" s="8"/>
      <c r="BM701" s="8"/>
      <c r="BQ701" s="8"/>
      <c r="BU701" s="8"/>
      <c r="BY701" s="8"/>
      <c r="CC701" s="8"/>
      <c r="CG701" s="8"/>
      <c r="CK701" s="8"/>
    </row>
    <row r="702" spans="5:89">
      <c r="E702" s="8"/>
      <c r="I702" s="8"/>
      <c r="M702" s="8"/>
      <c r="Q702" s="8"/>
      <c r="U702" s="8"/>
      <c r="Y702" s="8"/>
      <c r="AC702" s="8"/>
      <c r="AG702" s="8"/>
      <c r="AK702" s="8"/>
      <c r="AO702" s="8"/>
      <c r="AS702" s="8"/>
      <c r="AW702" s="8"/>
      <c r="BA702" s="8"/>
      <c r="BE702" s="8"/>
      <c r="BI702" s="8"/>
      <c r="BM702" s="8"/>
      <c r="BQ702" s="8"/>
      <c r="BU702" s="8"/>
      <c r="BY702" s="8"/>
      <c r="CC702" s="8"/>
      <c r="CG702" s="8"/>
      <c r="CK702" s="8"/>
    </row>
    <row r="703" spans="5:89">
      <c r="E703" s="8"/>
      <c r="I703" s="8"/>
      <c r="M703" s="8"/>
      <c r="Q703" s="8"/>
      <c r="U703" s="8"/>
      <c r="Y703" s="8"/>
      <c r="AC703" s="8"/>
      <c r="AG703" s="8"/>
      <c r="AK703" s="8"/>
      <c r="AO703" s="8"/>
      <c r="AS703" s="8"/>
      <c r="AW703" s="8"/>
      <c r="BA703" s="8"/>
      <c r="BE703" s="8"/>
      <c r="BI703" s="8"/>
      <c r="BM703" s="8"/>
      <c r="BQ703" s="8"/>
      <c r="BU703" s="8"/>
      <c r="BY703" s="8"/>
      <c r="CC703" s="8"/>
      <c r="CG703" s="8"/>
      <c r="CK703" s="8"/>
    </row>
    <row r="704" spans="5:89">
      <c r="E704" s="8"/>
      <c r="I704" s="8"/>
      <c r="M704" s="8"/>
      <c r="Q704" s="8"/>
      <c r="U704" s="8"/>
      <c r="Y704" s="8"/>
      <c r="AC704" s="8"/>
      <c r="AG704" s="8"/>
      <c r="AK704" s="8"/>
      <c r="AO704" s="8"/>
      <c r="AS704" s="8"/>
      <c r="AW704" s="8"/>
      <c r="BA704" s="8"/>
      <c r="BE704" s="8"/>
      <c r="BI704" s="8"/>
      <c r="BM704" s="8"/>
      <c r="BQ704" s="8"/>
      <c r="BU704" s="8"/>
      <c r="BY704" s="8"/>
      <c r="CC704" s="8"/>
      <c r="CG704" s="8"/>
      <c r="CK704" s="8"/>
    </row>
    <row r="705" spans="5:89">
      <c r="E705" s="8"/>
      <c r="I705" s="8"/>
      <c r="M705" s="8"/>
      <c r="Q705" s="8"/>
      <c r="U705" s="8"/>
      <c r="Y705" s="8"/>
      <c r="AC705" s="8"/>
      <c r="AG705" s="8"/>
      <c r="AK705" s="8"/>
      <c r="AO705" s="8"/>
      <c r="AS705" s="8"/>
      <c r="AW705" s="8"/>
      <c r="BA705" s="8"/>
      <c r="BE705" s="8"/>
      <c r="BI705" s="8"/>
      <c r="BM705" s="8"/>
      <c r="BQ705" s="8"/>
      <c r="BU705" s="8"/>
      <c r="BY705" s="8"/>
      <c r="CC705" s="8"/>
      <c r="CG705" s="8"/>
      <c r="CK705" s="8"/>
    </row>
    <row r="706" spans="5:89">
      <c r="E706" s="8"/>
      <c r="I706" s="8"/>
      <c r="M706" s="8"/>
      <c r="Q706" s="8"/>
      <c r="U706" s="8"/>
      <c r="Y706" s="8"/>
      <c r="AC706" s="8"/>
      <c r="AG706" s="8"/>
      <c r="AK706" s="8"/>
      <c r="AO706" s="8"/>
      <c r="AS706" s="8"/>
      <c r="AW706" s="8"/>
      <c r="BA706" s="8"/>
      <c r="BE706" s="8"/>
      <c r="BI706" s="8"/>
      <c r="BM706" s="8"/>
      <c r="BQ706" s="8"/>
      <c r="BU706" s="8"/>
      <c r="BY706" s="8"/>
      <c r="CC706" s="8"/>
      <c r="CG706" s="8"/>
      <c r="CK706" s="8"/>
    </row>
    <row r="707" spans="5:89">
      <c r="E707" s="8"/>
      <c r="I707" s="8"/>
      <c r="M707" s="8"/>
      <c r="Q707" s="8"/>
      <c r="U707" s="8"/>
      <c r="Y707" s="8"/>
      <c r="AC707" s="8"/>
      <c r="AG707" s="8"/>
      <c r="AK707" s="8"/>
      <c r="AO707" s="8"/>
      <c r="AS707" s="8"/>
      <c r="AW707" s="8"/>
      <c r="BA707" s="8"/>
      <c r="BE707" s="8"/>
      <c r="BI707" s="8"/>
      <c r="BM707" s="8"/>
      <c r="BQ707" s="8"/>
      <c r="BU707" s="8"/>
      <c r="BY707" s="8"/>
      <c r="CC707" s="8"/>
      <c r="CG707" s="8"/>
      <c r="CK707" s="8"/>
    </row>
    <row r="708" spans="5:89">
      <c r="E708" s="8"/>
      <c r="I708" s="8"/>
      <c r="M708" s="8"/>
      <c r="Q708" s="8"/>
      <c r="U708" s="8"/>
      <c r="Y708" s="8"/>
      <c r="AC708" s="8"/>
      <c r="AG708" s="8"/>
      <c r="AK708" s="8"/>
      <c r="AO708" s="8"/>
      <c r="AS708" s="8"/>
      <c r="AW708" s="8"/>
      <c r="BA708" s="8"/>
      <c r="BE708" s="8"/>
      <c r="BI708" s="8"/>
      <c r="BM708" s="8"/>
      <c r="BQ708" s="8"/>
      <c r="BU708" s="8"/>
      <c r="BY708" s="8"/>
      <c r="CC708" s="8"/>
      <c r="CG708" s="8"/>
      <c r="CK708" s="8"/>
    </row>
    <row r="709" spans="5:89">
      <c r="E709" s="8"/>
      <c r="I709" s="8"/>
      <c r="M709" s="8"/>
      <c r="Q709" s="8"/>
      <c r="U709" s="8"/>
      <c r="Y709" s="8"/>
      <c r="AC709" s="8"/>
      <c r="AG709" s="8"/>
      <c r="AK709" s="8"/>
      <c r="AO709" s="8"/>
      <c r="AS709" s="8"/>
      <c r="AW709" s="8"/>
      <c r="BA709" s="8"/>
      <c r="BE709" s="8"/>
      <c r="BI709" s="8"/>
      <c r="BM709" s="8"/>
      <c r="BQ709" s="8"/>
      <c r="BU709" s="8"/>
      <c r="BY709" s="8"/>
      <c r="CC709" s="8"/>
      <c r="CG709" s="8"/>
      <c r="CK709" s="8"/>
    </row>
    <row r="710" spans="5:89">
      <c r="E710" s="8"/>
      <c r="I710" s="8"/>
      <c r="M710" s="8"/>
      <c r="Q710" s="8"/>
      <c r="U710" s="8"/>
      <c r="Y710" s="8"/>
      <c r="AC710" s="8"/>
      <c r="AG710" s="8"/>
      <c r="AK710" s="8"/>
      <c r="AO710" s="8"/>
      <c r="AS710" s="8"/>
      <c r="AW710" s="8"/>
      <c r="BA710" s="8"/>
      <c r="BE710" s="8"/>
      <c r="BI710" s="8"/>
      <c r="BM710" s="8"/>
      <c r="BQ710" s="8"/>
      <c r="BU710" s="8"/>
      <c r="BY710" s="8"/>
      <c r="CC710" s="8"/>
      <c r="CG710" s="8"/>
      <c r="CK710" s="8"/>
    </row>
    <row r="711" spans="5:89">
      <c r="E711" s="8"/>
      <c r="I711" s="8"/>
      <c r="M711" s="8"/>
      <c r="Q711" s="8"/>
      <c r="U711" s="8"/>
      <c r="Y711" s="8"/>
      <c r="AC711" s="8"/>
      <c r="AG711" s="8"/>
      <c r="AK711" s="8"/>
      <c r="AO711" s="8"/>
      <c r="AS711" s="8"/>
      <c r="AW711" s="8"/>
      <c r="BA711" s="8"/>
      <c r="BE711" s="8"/>
      <c r="BI711" s="8"/>
      <c r="BM711" s="8"/>
      <c r="BQ711" s="8"/>
      <c r="BU711" s="8"/>
      <c r="BY711" s="8"/>
      <c r="CC711" s="8"/>
      <c r="CG711" s="8"/>
      <c r="CK711" s="8"/>
    </row>
    <row r="712" spans="5:89">
      <c r="E712" s="8"/>
      <c r="I712" s="8"/>
      <c r="M712" s="8"/>
      <c r="Q712" s="8"/>
      <c r="U712" s="8"/>
      <c r="Y712" s="8"/>
      <c r="AC712" s="8"/>
      <c r="AG712" s="8"/>
      <c r="AK712" s="8"/>
      <c r="AO712" s="8"/>
      <c r="AS712" s="8"/>
      <c r="AW712" s="8"/>
      <c r="BA712" s="8"/>
      <c r="BE712" s="8"/>
      <c r="BI712" s="8"/>
      <c r="BM712" s="8"/>
      <c r="BQ712" s="8"/>
      <c r="BU712" s="8"/>
      <c r="BY712" s="8"/>
      <c r="CC712" s="8"/>
      <c r="CG712" s="8"/>
      <c r="CK712" s="8"/>
    </row>
    <row r="713" spans="5:89">
      <c r="E713" s="8"/>
      <c r="I713" s="8"/>
      <c r="M713" s="8"/>
      <c r="Q713" s="8"/>
      <c r="U713" s="8"/>
      <c r="Y713" s="8"/>
      <c r="AC713" s="8"/>
      <c r="AG713" s="8"/>
      <c r="AK713" s="8"/>
      <c r="AO713" s="8"/>
      <c r="AS713" s="8"/>
      <c r="AW713" s="8"/>
      <c r="BA713" s="8"/>
      <c r="BE713" s="8"/>
      <c r="BI713" s="8"/>
      <c r="BM713" s="8"/>
      <c r="BQ713" s="8"/>
      <c r="BU713" s="8"/>
      <c r="BY713" s="8"/>
      <c r="CC713" s="8"/>
      <c r="CG713" s="8"/>
      <c r="CK713" s="8"/>
    </row>
    <row r="714" spans="5:89">
      <c r="E714" s="8"/>
      <c r="I714" s="8"/>
      <c r="M714" s="8"/>
      <c r="Q714" s="8"/>
      <c r="U714" s="8"/>
      <c r="Y714" s="8"/>
      <c r="AC714" s="8"/>
      <c r="AG714" s="8"/>
      <c r="AK714" s="8"/>
      <c r="AO714" s="8"/>
      <c r="AS714" s="8"/>
      <c r="AW714" s="8"/>
      <c r="BA714" s="8"/>
      <c r="BE714" s="8"/>
      <c r="BI714" s="8"/>
      <c r="BM714" s="8"/>
      <c r="BQ714" s="8"/>
      <c r="BU714" s="8"/>
      <c r="BY714" s="8"/>
      <c r="CC714" s="8"/>
      <c r="CG714" s="8"/>
      <c r="CK714" s="8"/>
    </row>
    <row r="715" spans="5:89">
      <c r="E715" s="8"/>
      <c r="I715" s="8"/>
      <c r="M715" s="8"/>
      <c r="Q715" s="8"/>
      <c r="U715" s="8"/>
      <c r="Y715" s="8"/>
      <c r="AC715" s="8"/>
      <c r="AG715" s="8"/>
      <c r="AK715" s="8"/>
      <c r="AO715" s="8"/>
      <c r="AS715" s="8"/>
      <c r="AW715" s="8"/>
      <c r="BA715" s="8"/>
      <c r="BE715" s="8"/>
      <c r="BI715" s="8"/>
      <c r="BM715" s="8"/>
      <c r="BQ715" s="8"/>
      <c r="BU715" s="8"/>
      <c r="BY715" s="8"/>
      <c r="CC715" s="8"/>
      <c r="CG715" s="8"/>
      <c r="CK715" s="8"/>
    </row>
    <row r="716" spans="5:89">
      <c r="E716" s="8"/>
      <c r="I716" s="8"/>
      <c r="M716" s="8"/>
      <c r="Q716" s="8"/>
      <c r="U716" s="8"/>
      <c r="Y716" s="8"/>
      <c r="AC716" s="8"/>
      <c r="AG716" s="8"/>
      <c r="AK716" s="8"/>
      <c r="AO716" s="8"/>
      <c r="AS716" s="8"/>
      <c r="AW716" s="8"/>
      <c r="BA716" s="8"/>
      <c r="BE716" s="8"/>
      <c r="BI716" s="8"/>
      <c r="BM716" s="8"/>
      <c r="BQ716" s="8"/>
      <c r="BU716" s="8"/>
      <c r="BY716" s="8"/>
      <c r="CC716" s="8"/>
      <c r="CG716" s="8"/>
      <c r="CK716" s="8"/>
    </row>
    <row r="717" spans="5:89">
      <c r="E717" s="8"/>
      <c r="I717" s="8"/>
      <c r="M717" s="8"/>
      <c r="Q717" s="8"/>
      <c r="U717" s="8"/>
      <c r="Y717" s="8"/>
      <c r="AC717" s="8"/>
      <c r="AG717" s="8"/>
      <c r="AK717" s="8"/>
      <c r="AO717" s="8"/>
      <c r="AS717" s="8"/>
      <c r="AW717" s="8"/>
      <c r="BA717" s="8"/>
      <c r="BE717" s="8"/>
      <c r="BI717" s="8"/>
      <c r="BM717" s="8"/>
      <c r="BQ717" s="8"/>
      <c r="BU717" s="8"/>
      <c r="BY717" s="8"/>
      <c r="CC717" s="8"/>
      <c r="CG717" s="8"/>
      <c r="CK717" s="8"/>
    </row>
    <row r="718" spans="5:89">
      <c r="E718" s="8"/>
      <c r="I718" s="8"/>
      <c r="M718" s="8"/>
      <c r="Q718" s="8"/>
      <c r="U718" s="8"/>
      <c r="Y718" s="8"/>
      <c r="AC718" s="8"/>
      <c r="AG718" s="8"/>
      <c r="AK718" s="8"/>
      <c r="AO718" s="8"/>
      <c r="AS718" s="8"/>
      <c r="AW718" s="8"/>
      <c r="BA718" s="8"/>
      <c r="BE718" s="8"/>
      <c r="BI718" s="8"/>
      <c r="BM718" s="8"/>
      <c r="BQ718" s="8"/>
      <c r="BU718" s="8"/>
      <c r="BY718" s="8"/>
      <c r="CC718" s="8"/>
      <c r="CG718" s="8"/>
      <c r="CK718" s="8"/>
    </row>
    <row r="719" spans="5:89">
      <c r="E719" s="8"/>
      <c r="I719" s="8"/>
      <c r="M719" s="8"/>
      <c r="Q719" s="8"/>
      <c r="U719" s="8"/>
      <c r="Y719" s="8"/>
      <c r="AC719" s="8"/>
      <c r="AG719" s="8"/>
      <c r="AK719" s="8"/>
      <c r="AO719" s="8"/>
      <c r="AS719" s="8"/>
      <c r="AW719" s="8"/>
      <c r="BA719" s="8"/>
      <c r="BE719" s="8"/>
      <c r="BI719" s="8"/>
      <c r="BM719" s="8"/>
      <c r="BQ719" s="8"/>
      <c r="BU719" s="8"/>
      <c r="BY719" s="8"/>
      <c r="CC719" s="8"/>
      <c r="CG719" s="8"/>
      <c r="CK719" s="8"/>
    </row>
    <row r="720" spans="5:89">
      <c r="E720" s="8"/>
      <c r="I720" s="8"/>
      <c r="M720" s="8"/>
      <c r="Q720" s="8"/>
      <c r="U720" s="8"/>
      <c r="Y720" s="8"/>
      <c r="AC720" s="8"/>
      <c r="AG720" s="8"/>
      <c r="AK720" s="8"/>
      <c r="AO720" s="8"/>
      <c r="AS720" s="8"/>
      <c r="AW720" s="8"/>
      <c r="BA720" s="8"/>
      <c r="BE720" s="8"/>
      <c r="BI720" s="8"/>
      <c r="BM720" s="8"/>
      <c r="BQ720" s="8"/>
      <c r="BU720" s="8"/>
      <c r="BY720" s="8"/>
      <c r="CC720" s="8"/>
      <c r="CG720" s="8"/>
      <c r="CK720" s="8"/>
    </row>
    <row r="721" spans="5:89">
      <c r="E721" s="8"/>
      <c r="I721" s="8"/>
      <c r="M721" s="8"/>
      <c r="Q721" s="8"/>
      <c r="U721" s="8"/>
      <c r="Y721" s="8"/>
      <c r="AC721" s="8"/>
      <c r="AG721" s="8"/>
      <c r="AK721" s="8"/>
      <c r="AO721" s="8"/>
      <c r="AS721" s="8"/>
      <c r="AW721" s="8"/>
      <c r="BA721" s="8"/>
      <c r="BE721" s="8"/>
      <c r="BI721" s="8"/>
      <c r="BM721" s="8"/>
      <c r="BQ721" s="8"/>
      <c r="BU721" s="8"/>
      <c r="BY721" s="8"/>
      <c r="CC721" s="8"/>
      <c r="CG721" s="8"/>
      <c r="CK721" s="8"/>
    </row>
    <row r="722" spans="5:89">
      <c r="E722" s="8"/>
      <c r="I722" s="8"/>
      <c r="M722" s="8"/>
      <c r="Q722" s="8"/>
      <c r="U722" s="8"/>
      <c r="Y722" s="8"/>
      <c r="AC722" s="8"/>
      <c r="AG722" s="8"/>
      <c r="AK722" s="8"/>
      <c r="AO722" s="8"/>
      <c r="AS722" s="8"/>
      <c r="AW722" s="8"/>
      <c r="BA722" s="8"/>
      <c r="BE722" s="8"/>
      <c r="BI722" s="8"/>
      <c r="BM722" s="8"/>
      <c r="BQ722" s="8"/>
      <c r="BU722" s="8"/>
      <c r="BY722" s="8"/>
      <c r="CC722" s="8"/>
      <c r="CG722" s="8"/>
      <c r="CK722" s="8"/>
    </row>
    <row r="723" spans="5:89">
      <c r="E723" s="8"/>
      <c r="I723" s="8"/>
      <c r="M723" s="8"/>
      <c r="Q723" s="8"/>
      <c r="U723" s="8"/>
      <c r="Y723" s="8"/>
      <c r="AC723" s="8"/>
      <c r="AG723" s="8"/>
      <c r="AK723" s="8"/>
      <c r="AO723" s="8"/>
      <c r="AS723" s="8"/>
      <c r="AW723" s="8"/>
      <c r="BA723" s="8"/>
      <c r="BE723" s="8"/>
      <c r="BI723" s="8"/>
      <c r="BM723" s="8"/>
      <c r="BQ723" s="8"/>
      <c r="BU723" s="8"/>
      <c r="BY723" s="8"/>
      <c r="CC723" s="8"/>
      <c r="CG723" s="8"/>
      <c r="CK723" s="8"/>
    </row>
    <row r="724" spans="5:89">
      <c r="E724" s="8"/>
      <c r="I724" s="8"/>
      <c r="M724" s="8"/>
      <c r="Q724" s="8"/>
      <c r="U724" s="8"/>
      <c r="Y724" s="8"/>
      <c r="AC724" s="8"/>
      <c r="AG724" s="8"/>
      <c r="AK724" s="8"/>
      <c r="AO724" s="8"/>
      <c r="AS724" s="8"/>
      <c r="AW724" s="8"/>
      <c r="BA724" s="8"/>
      <c r="BE724" s="8"/>
      <c r="BI724" s="8"/>
      <c r="BM724" s="8"/>
      <c r="BQ724" s="8"/>
      <c r="BU724" s="8"/>
      <c r="BY724" s="8"/>
      <c r="CC724" s="8"/>
      <c r="CG724" s="8"/>
      <c r="CK724" s="8"/>
    </row>
    <row r="725" spans="5:89">
      <c r="E725" s="8"/>
      <c r="I725" s="8"/>
      <c r="M725" s="8"/>
      <c r="Q725" s="8"/>
      <c r="U725" s="8"/>
      <c r="Y725" s="8"/>
      <c r="AC725" s="8"/>
      <c r="AG725" s="8"/>
      <c r="AK725" s="8"/>
      <c r="AO725" s="8"/>
      <c r="AS725" s="8"/>
      <c r="AW725" s="8"/>
      <c r="BA725" s="8"/>
      <c r="BE725" s="8"/>
      <c r="BI725" s="8"/>
      <c r="BM725" s="8"/>
      <c r="BQ725" s="8"/>
      <c r="BU725" s="8"/>
      <c r="BY725" s="8"/>
      <c r="CC725" s="8"/>
      <c r="CG725" s="8"/>
      <c r="CK725" s="8"/>
    </row>
    <row r="726" spans="5:89">
      <c r="E726" s="8"/>
      <c r="I726" s="8"/>
      <c r="M726" s="8"/>
      <c r="Q726" s="8"/>
      <c r="U726" s="8"/>
      <c r="Y726" s="8"/>
      <c r="AC726" s="8"/>
      <c r="AG726" s="8"/>
      <c r="AK726" s="8"/>
      <c r="AO726" s="8"/>
      <c r="AS726" s="8"/>
      <c r="AW726" s="8"/>
      <c r="BA726" s="8"/>
      <c r="BE726" s="8"/>
      <c r="BI726" s="8"/>
      <c r="BM726" s="8"/>
      <c r="BQ726" s="8"/>
      <c r="BU726" s="8"/>
      <c r="BY726" s="8"/>
      <c r="CC726" s="8"/>
      <c r="CG726" s="8"/>
      <c r="CK726" s="8"/>
    </row>
    <row r="727" spans="5:89">
      <c r="E727" s="8"/>
      <c r="I727" s="8"/>
      <c r="M727" s="8"/>
      <c r="Q727" s="8"/>
      <c r="U727" s="8"/>
      <c r="Y727" s="8"/>
      <c r="AC727" s="8"/>
      <c r="AG727" s="8"/>
      <c r="AK727" s="8"/>
      <c r="AO727" s="8"/>
      <c r="AS727" s="8"/>
      <c r="AW727" s="8"/>
      <c r="BA727" s="8"/>
      <c r="BE727" s="8"/>
      <c r="BI727" s="8"/>
      <c r="BM727" s="8"/>
      <c r="BQ727" s="8"/>
      <c r="BU727" s="8"/>
      <c r="BY727" s="8"/>
      <c r="CC727" s="8"/>
      <c r="CG727" s="8"/>
      <c r="CK727" s="8"/>
    </row>
    <row r="728" spans="5:89">
      <c r="E728" s="8"/>
      <c r="I728" s="8"/>
      <c r="M728" s="8"/>
      <c r="Q728" s="8"/>
      <c r="U728" s="8"/>
      <c r="Y728" s="8"/>
      <c r="AC728" s="8"/>
      <c r="AG728" s="8"/>
      <c r="AK728" s="8"/>
      <c r="AO728" s="8"/>
      <c r="AS728" s="8"/>
      <c r="AW728" s="8"/>
      <c r="BA728" s="8"/>
      <c r="BE728" s="8"/>
      <c r="BI728" s="8"/>
      <c r="BM728" s="8"/>
      <c r="BQ728" s="8"/>
      <c r="BU728" s="8"/>
      <c r="BY728" s="8"/>
      <c r="CC728" s="8"/>
      <c r="CG728" s="8"/>
      <c r="CK728" s="8"/>
    </row>
    <row r="729" spans="5:89">
      <c r="E729" s="8"/>
      <c r="I729" s="8"/>
      <c r="M729" s="8"/>
      <c r="Q729" s="8"/>
      <c r="U729" s="8"/>
      <c r="Y729" s="8"/>
      <c r="AC729" s="8"/>
      <c r="AG729" s="8"/>
      <c r="AK729" s="8"/>
      <c r="AO729" s="8"/>
      <c r="AS729" s="8"/>
      <c r="AW729" s="8"/>
      <c r="BA729" s="8"/>
      <c r="BE729" s="8"/>
      <c r="BI729" s="8"/>
      <c r="BM729" s="8"/>
      <c r="BQ729" s="8"/>
      <c r="BU729" s="8"/>
      <c r="BY729" s="8"/>
      <c r="CC729" s="8"/>
      <c r="CG729" s="8"/>
      <c r="CK729" s="8"/>
    </row>
    <row r="730" spans="5:89">
      <c r="E730" s="8"/>
      <c r="I730" s="8"/>
      <c r="M730" s="8"/>
      <c r="Q730" s="8"/>
      <c r="U730" s="8"/>
      <c r="Y730" s="8"/>
      <c r="AC730" s="8"/>
      <c r="AG730" s="8"/>
      <c r="AK730" s="8"/>
      <c r="AO730" s="8"/>
      <c r="AS730" s="8"/>
      <c r="AW730" s="8"/>
      <c r="BA730" s="8"/>
      <c r="BE730" s="8"/>
      <c r="BI730" s="8"/>
      <c r="BM730" s="8"/>
      <c r="BQ730" s="8"/>
      <c r="BU730" s="8"/>
      <c r="BY730" s="8"/>
      <c r="CC730" s="8"/>
      <c r="CG730" s="8"/>
      <c r="CK730" s="8"/>
    </row>
    <row r="731" spans="5:89">
      <c r="E731" s="8"/>
      <c r="I731" s="8"/>
      <c r="M731" s="8"/>
      <c r="Q731" s="8"/>
      <c r="U731" s="8"/>
      <c r="Y731" s="8"/>
      <c r="AC731" s="8"/>
      <c r="AG731" s="8"/>
      <c r="AK731" s="8"/>
      <c r="AO731" s="8"/>
      <c r="AS731" s="8"/>
      <c r="AW731" s="8"/>
      <c r="BA731" s="8"/>
      <c r="BE731" s="8"/>
      <c r="BI731" s="8"/>
      <c r="BM731" s="8"/>
      <c r="BQ731" s="8"/>
      <c r="BU731" s="8"/>
      <c r="BY731" s="8"/>
      <c r="CC731" s="8"/>
      <c r="CG731" s="8"/>
      <c r="CK731" s="8"/>
    </row>
    <row r="732" spans="5:89">
      <c r="E732" s="8"/>
      <c r="I732" s="8"/>
      <c r="M732" s="8"/>
      <c r="Q732" s="8"/>
      <c r="U732" s="8"/>
      <c r="Y732" s="8"/>
      <c r="AC732" s="8"/>
      <c r="AG732" s="8"/>
      <c r="AK732" s="8"/>
      <c r="AO732" s="8"/>
      <c r="AS732" s="8"/>
      <c r="AW732" s="8"/>
      <c r="BA732" s="8"/>
      <c r="BE732" s="8"/>
      <c r="BI732" s="8"/>
      <c r="BM732" s="8"/>
      <c r="BQ732" s="8"/>
      <c r="BU732" s="8"/>
      <c r="BY732" s="8"/>
      <c r="CC732" s="8"/>
      <c r="CG732" s="8"/>
      <c r="CK732" s="8"/>
    </row>
    <row r="733" spans="5:89">
      <c r="E733" s="8"/>
      <c r="I733" s="8"/>
      <c r="M733" s="8"/>
      <c r="Q733" s="8"/>
      <c r="U733" s="8"/>
      <c r="Y733" s="8"/>
      <c r="AC733" s="8"/>
      <c r="AG733" s="8"/>
      <c r="AK733" s="8"/>
      <c r="AO733" s="8"/>
      <c r="AS733" s="8"/>
      <c r="AW733" s="8"/>
      <c r="BA733" s="8"/>
      <c r="BE733" s="8"/>
      <c r="BI733" s="8"/>
      <c r="BM733" s="8"/>
      <c r="BQ733" s="8"/>
      <c r="BU733" s="8"/>
      <c r="BY733" s="8"/>
      <c r="CC733" s="8"/>
      <c r="CG733" s="8"/>
      <c r="CK733" s="8"/>
    </row>
    <row r="734" spans="5:89">
      <c r="E734" s="8"/>
      <c r="I734" s="8"/>
      <c r="M734" s="8"/>
      <c r="Q734" s="8"/>
      <c r="U734" s="8"/>
      <c r="Y734" s="8"/>
      <c r="AC734" s="8"/>
      <c r="AG734" s="8"/>
      <c r="AK734" s="8"/>
      <c r="AO734" s="8"/>
      <c r="AS734" s="8"/>
      <c r="AW734" s="8"/>
      <c r="BA734" s="8"/>
      <c r="BE734" s="8"/>
      <c r="BI734" s="8"/>
      <c r="BM734" s="8"/>
      <c r="BQ734" s="8"/>
      <c r="BU734" s="8"/>
      <c r="BY734" s="8"/>
      <c r="CC734" s="8"/>
      <c r="CG734" s="8"/>
      <c r="CK734" s="8"/>
    </row>
    <row r="735" spans="5:89">
      <c r="E735" s="8"/>
      <c r="I735" s="8"/>
      <c r="M735" s="8"/>
      <c r="Q735" s="8"/>
      <c r="U735" s="8"/>
      <c r="Y735" s="8"/>
      <c r="AC735" s="8"/>
      <c r="AG735" s="8"/>
      <c r="AK735" s="8"/>
      <c r="AO735" s="8"/>
      <c r="AS735" s="8"/>
      <c r="AW735" s="8"/>
      <c r="BA735" s="8"/>
      <c r="BE735" s="8"/>
      <c r="BI735" s="8"/>
      <c r="BM735" s="8"/>
      <c r="BQ735" s="8"/>
      <c r="BU735" s="8"/>
      <c r="BY735" s="8"/>
      <c r="CC735" s="8"/>
      <c r="CG735" s="8"/>
      <c r="CK735" s="8"/>
    </row>
    <row r="736" spans="5:89">
      <c r="E736" s="8"/>
      <c r="I736" s="8"/>
      <c r="M736" s="8"/>
      <c r="Q736" s="8"/>
      <c r="U736" s="8"/>
      <c r="Y736" s="8"/>
      <c r="AC736" s="8"/>
      <c r="AG736" s="8"/>
      <c r="AK736" s="8"/>
      <c r="AO736" s="8"/>
      <c r="AS736" s="8"/>
      <c r="AW736" s="8"/>
      <c r="BA736" s="8"/>
      <c r="BE736" s="8"/>
      <c r="BI736" s="8"/>
      <c r="BM736" s="8"/>
      <c r="BQ736" s="8"/>
      <c r="BU736" s="8"/>
      <c r="BY736" s="8"/>
      <c r="CC736" s="8"/>
      <c r="CG736" s="8"/>
      <c r="CK736" s="8"/>
    </row>
    <row r="737" spans="5:89">
      <c r="E737" s="8"/>
      <c r="I737" s="8"/>
      <c r="M737" s="8"/>
      <c r="Q737" s="8"/>
      <c r="U737" s="8"/>
      <c r="Y737" s="8"/>
      <c r="AC737" s="8"/>
      <c r="AG737" s="8"/>
      <c r="AK737" s="8"/>
      <c r="AO737" s="8"/>
      <c r="AS737" s="8"/>
      <c r="AW737" s="8"/>
      <c r="BA737" s="8"/>
      <c r="BE737" s="8"/>
      <c r="BI737" s="8"/>
      <c r="BM737" s="8"/>
      <c r="BQ737" s="8"/>
      <c r="BU737" s="8"/>
      <c r="BY737" s="8"/>
      <c r="CC737" s="8"/>
      <c r="CG737" s="8"/>
      <c r="CK737" s="8"/>
    </row>
    <row r="738" spans="5:89">
      <c r="E738" s="8"/>
      <c r="I738" s="8"/>
      <c r="M738" s="8"/>
      <c r="Q738" s="8"/>
      <c r="U738" s="8"/>
      <c r="Y738" s="8"/>
      <c r="AC738" s="8"/>
      <c r="AG738" s="8"/>
      <c r="AK738" s="8"/>
      <c r="AO738" s="8"/>
      <c r="AS738" s="8"/>
      <c r="AW738" s="8"/>
      <c r="BA738" s="8"/>
      <c r="BE738" s="8"/>
      <c r="BI738" s="8"/>
      <c r="BM738" s="8"/>
      <c r="BQ738" s="8"/>
      <c r="BU738" s="8"/>
      <c r="BY738" s="8"/>
      <c r="CC738" s="8"/>
      <c r="CG738" s="8"/>
      <c r="CK738" s="8"/>
    </row>
    <row r="739" spans="5:89">
      <c r="E739" s="8"/>
      <c r="I739" s="8"/>
      <c r="M739" s="8"/>
      <c r="Q739" s="8"/>
      <c r="U739" s="8"/>
      <c r="Y739" s="8"/>
      <c r="AC739" s="8"/>
      <c r="AG739" s="8"/>
      <c r="AK739" s="8"/>
      <c r="AO739" s="8"/>
      <c r="AS739" s="8"/>
      <c r="AW739" s="8"/>
      <c r="BA739" s="8"/>
      <c r="BE739" s="8"/>
      <c r="BI739" s="8"/>
      <c r="BM739" s="8"/>
      <c r="BQ739" s="8"/>
      <c r="BU739" s="8"/>
      <c r="BY739" s="8"/>
      <c r="CC739" s="8"/>
      <c r="CG739" s="8"/>
      <c r="CK739" s="8"/>
    </row>
    <row r="740" spans="5:89">
      <c r="E740" s="8"/>
      <c r="I740" s="8"/>
      <c r="M740" s="8"/>
      <c r="Q740" s="8"/>
      <c r="U740" s="8"/>
      <c r="Y740" s="8"/>
      <c r="AC740" s="8"/>
      <c r="AG740" s="8"/>
      <c r="AK740" s="8"/>
      <c r="AO740" s="8"/>
      <c r="AS740" s="8"/>
      <c r="AW740" s="8"/>
      <c r="BA740" s="8"/>
      <c r="BE740" s="8"/>
      <c r="BI740" s="8"/>
      <c r="BM740" s="8"/>
      <c r="BQ740" s="8"/>
      <c r="BU740" s="8"/>
      <c r="BY740" s="8"/>
      <c r="CC740" s="8"/>
      <c r="CG740" s="8"/>
      <c r="CK740" s="8"/>
    </row>
    <row r="741" spans="5:89">
      <c r="E741" s="8"/>
      <c r="I741" s="8"/>
      <c r="M741" s="8"/>
      <c r="Q741" s="8"/>
      <c r="U741" s="8"/>
      <c r="Y741" s="8"/>
      <c r="AC741" s="8"/>
      <c r="AG741" s="8"/>
      <c r="AK741" s="8"/>
      <c r="AO741" s="8"/>
      <c r="AS741" s="8"/>
      <c r="AW741" s="8"/>
      <c r="BA741" s="8"/>
      <c r="BE741" s="8"/>
      <c r="BI741" s="8"/>
      <c r="BM741" s="8"/>
      <c r="BQ741" s="8"/>
      <c r="BU741" s="8"/>
      <c r="BY741" s="8"/>
      <c r="CC741" s="8"/>
      <c r="CG741" s="8"/>
      <c r="CK741" s="8"/>
    </row>
    <row r="742" spans="5:89">
      <c r="E742" s="8"/>
      <c r="I742" s="8"/>
      <c r="M742" s="8"/>
      <c r="Q742" s="8"/>
      <c r="U742" s="8"/>
      <c r="Y742" s="8"/>
      <c r="AC742" s="8"/>
      <c r="AG742" s="8"/>
      <c r="AK742" s="8"/>
      <c r="AO742" s="8"/>
      <c r="AS742" s="8"/>
      <c r="AW742" s="8"/>
      <c r="BA742" s="8"/>
      <c r="BE742" s="8"/>
      <c r="BI742" s="8"/>
      <c r="BM742" s="8"/>
      <c r="BQ742" s="8"/>
      <c r="BU742" s="8"/>
      <c r="BY742" s="8"/>
      <c r="CC742" s="8"/>
      <c r="CG742" s="8"/>
      <c r="CK742" s="8"/>
    </row>
    <row r="743" spans="5:89">
      <c r="E743" s="8"/>
      <c r="I743" s="8"/>
      <c r="M743" s="8"/>
      <c r="Q743" s="8"/>
      <c r="U743" s="8"/>
      <c r="Y743" s="8"/>
      <c r="AC743" s="8"/>
      <c r="AG743" s="8"/>
      <c r="AK743" s="8"/>
      <c r="AO743" s="8"/>
      <c r="AS743" s="8"/>
      <c r="AW743" s="8"/>
      <c r="BA743" s="8"/>
      <c r="BE743" s="8"/>
      <c r="BI743" s="8"/>
      <c r="BM743" s="8"/>
      <c r="BQ743" s="8"/>
      <c r="BU743" s="8"/>
      <c r="BY743" s="8"/>
      <c r="CC743" s="8"/>
      <c r="CG743" s="8"/>
      <c r="CK743" s="8"/>
    </row>
    <row r="744" spans="5:89">
      <c r="E744" s="8"/>
      <c r="I744" s="8"/>
      <c r="M744" s="8"/>
      <c r="Q744" s="8"/>
      <c r="U744" s="8"/>
      <c r="Y744" s="8"/>
      <c r="AC744" s="8"/>
      <c r="AG744" s="8"/>
      <c r="AK744" s="8"/>
      <c r="AO744" s="8"/>
      <c r="AS744" s="8"/>
      <c r="AW744" s="8"/>
      <c r="BA744" s="8"/>
      <c r="BE744" s="8"/>
      <c r="BI744" s="8"/>
      <c r="BM744" s="8"/>
      <c r="BQ744" s="8"/>
      <c r="BU744" s="8"/>
      <c r="BY744" s="8"/>
      <c r="CC744" s="8"/>
      <c r="CG744" s="8"/>
      <c r="CK744" s="8"/>
    </row>
    <row r="745" spans="5:89">
      <c r="E745" s="8"/>
      <c r="I745" s="8"/>
      <c r="M745" s="8"/>
      <c r="Q745" s="8"/>
      <c r="U745" s="8"/>
      <c r="Y745" s="8"/>
      <c r="AC745" s="8"/>
      <c r="AG745" s="8"/>
      <c r="AK745" s="8"/>
      <c r="AO745" s="8"/>
      <c r="AS745" s="8"/>
      <c r="AW745" s="8"/>
      <c r="BA745" s="8"/>
      <c r="BE745" s="8"/>
      <c r="BI745" s="8"/>
      <c r="BM745" s="8"/>
      <c r="BQ745" s="8"/>
      <c r="BU745" s="8"/>
      <c r="BY745" s="8"/>
      <c r="CC745" s="8"/>
      <c r="CG745" s="8"/>
      <c r="CK745" s="8"/>
    </row>
    <row r="746" spans="5:89">
      <c r="E746" s="8"/>
      <c r="I746" s="8"/>
      <c r="M746" s="8"/>
      <c r="Q746" s="8"/>
      <c r="U746" s="8"/>
      <c r="Y746" s="8"/>
      <c r="AC746" s="8"/>
      <c r="AG746" s="8"/>
      <c r="AK746" s="8"/>
      <c r="AO746" s="8"/>
      <c r="AS746" s="8"/>
      <c r="AW746" s="8"/>
      <c r="BA746" s="8"/>
      <c r="BE746" s="8"/>
      <c r="BI746" s="8"/>
      <c r="BM746" s="8"/>
      <c r="BQ746" s="8"/>
      <c r="BU746" s="8"/>
      <c r="BY746" s="8"/>
      <c r="CC746" s="8"/>
      <c r="CG746" s="8"/>
      <c r="CK746" s="8"/>
    </row>
    <row r="747" spans="5:89">
      <c r="E747" s="8"/>
      <c r="I747" s="8"/>
      <c r="M747" s="8"/>
      <c r="Q747" s="8"/>
      <c r="U747" s="8"/>
      <c r="Y747" s="8"/>
      <c r="AC747" s="8"/>
      <c r="AG747" s="8"/>
      <c r="AK747" s="8"/>
      <c r="AO747" s="8"/>
      <c r="AS747" s="8"/>
      <c r="AW747" s="8"/>
      <c r="BA747" s="8"/>
      <c r="BE747" s="8"/>
      <c r="BI747" s="8"/>
      <c r="BM747" s="8"/>
      <c r="BQ747" s="8"/>
      <c r="BU747" s="8"/>
      <c r="BY747" s="8"/>
      <c r="CC747" s="8"/>
      <c r="CG747" s="8"/>
      <c r="CK747" s="8"/>
    </row>
    <row r="748" spans="5:89">
      <c r="E748" s="8"/>
      <c r="I748" s="8"/>
      <c r="M748" s="8"/>
      <c r="Q748" s="8"/>
      <c r="U748" s="8"/>
      <c r="Y748" s="8"/>
      <c r="AC748" s="8"/>
      <c r="AG748" s="8"/>
      <c r="AK748" s="8"/>
      <c r="AO748" s="8"/>
      <c r="AS748" s="8"/>
      <c r="AW748" s="8"/>
      <c r="BA748" s="8"/>
      <c r="BE748" s="8"/>
      <c r="BI748" s="8"/>
      <c r="BM748" s="8"/>
      <c r="BQ748" s="8"/>
      <c r="BU748" s="8"/>
      <c r="BY748" s="8"/>
      <c r="CC748" s="8"/>
      <c r="CG748" s="8"/>
      <c r="CK748" s="8"/>
    </row>
    <row r="749" spans="5:89">
      <c r="E749" s="8"/>
      <c r="I749" s="8"/>
      <c r="M749" s="8"/>
      <c r="Q749" s="8"/>
      <c r="U749" s="8"/>
      <c r="Y749" s="8"/>
      <c r="AC749" s="8"/>
      <c r="AG749" s="8"/>
      <c r="AK749" s="8"/>
      <c r="AO749" s="8"/>
      <c r="AS749" s="8"/>
      <c r="AW749" s="8"/>
      <c r="BA749" s="8"/>
      <c r="BE749" s="8"/>
      <c r="BI749" s="8"/>
      <c r="BM749" s="8"/>
      <c r="BQ749" s="8"/>
      <c r="BU749" s="8"/>
      <c r="BY749" s="8"/>
      <c r="CC749" s="8"/>
      <c r="CG749" s="8"/>
      <c r="CK749" s="8"/>
    </row>
    <row r="750" spans="5:89">
      <c r="E750" s="8"/>
      <c r="I750" s="8"/>
      <c r="M750" s="8"/>
      <c r="Q750" s="8"/>
      <c r="U750" s="8"/>
      <c r="Y750" s="8"/>
      <c r="AC750" s="8"/>
      <c r="AG750" s="8"/>
      <c r="AK750" s="8"/>
      <c r="AO750" s="8"/>
      <c r="AS750" s="8"/>
      <c r="AW750" s="8"/>
      <c r="BA750" s="8"/>
      <c r="BE750" s="8"/>
      <c r="BI750" s="8"/>
      <c r="BM750" s="8"/>
      <c r="BQ750" s="8"/>
      <c r="BU750" s="8"/>
      <c r="BY750" s="8"/>
      <c r="CC750" s="8"/>
      <c r="CG750" s="8"/>
      <c r="CK750" s="8"/>
    </row>
    <row r="751" spans="5:89">
      <c r="E751" s="8"/>
      <c r="I751" s="8"/>
      <c r="M751" s="8"/>
      <c r="Q751" s="8"/>
      <c r="U751" s="8"/>
      <c r="Y751" s="8"/>
      <c r="AC751" s="8"/>
      <c r="AG751" s="8"/>
      <c r="AK751" s="8"/>
      <c r="AO751" s="8"/>
      <c r="AS751" s="8"/>
      <c r="AW751" s="8"/>
      <c r="BA751" s="8"/>
      <c r="BE751" s="8"/>
      <c r="BI751" s="8"/>
      <c r="BM751" s="8"/>
      <c r="BQ751" s="8"/>
      <c r="BU751" s="8"/>
      <c r="BY751" s="8"/>
      <c r="CC751" s="8"/>
      <c r="CG751" s="8"/>
      <c r="CK751" s="8"/>
    </row>
    <row r="752" spans="5:89">
      <c r="E752" s="8"/>
      <c r="I752" s="8"/>
      <c r="M752" s="8"/>
      <c r="Q752" s="8"/>
      <c r="U752" s="8"/>
      <c r="Y752" s="8"/>
      <c r="AC752" s="8"/>
      <c r="AG752" s="8"/>
      <c r="AK752" s="8"/>
      <c r="AO752" s="8"/>
      <c r="AS752" s="8"/>
      <c r="AW752" s="8"/>
      <c r="BA752" s="8"/>
      <c r="BE752" s="8"/>
      <c r="BI752" s="8"/>
      <c r="BM752" s="8"/>
      <c r="BQ752" s="8"/>
      <c r="BU752" s="8"/>
      <c r="BY752" s="8"/>
      <c r="CC752" s="8"/>
      <c r="CG752" s="8"/>
      <c r="CK752" s="8"/>
    </row>
    <row r="753" spans="5:89">
      <c r="E753" s="8"/>
      <c r="I753" s="8"/>
      <c r="M753" s="8"/>
      <c r="Q753" s="8"/>
      <c r="U753" s="8"/>
      <c r="Y753" s="8"/>
      <c r="AC753" s="8"/>
      <c r="AG753" s="8"/>
      <c r="AK753" s="8"/>
      <c r="AO753" s="8"/>
      <c r="AS753" s="8"/>
      <c r="AW753" s="8"/>
      <c r="BA753" s="8"/>
      <c r="BE753" s="8"/>
      <c r="BI753" s="8"/>
      <c r="BM753" s="8"/>
      <c r="BQ753" s="8"/>
      <c r="BU753" s="8"/>
      <c r="BY753" s="8"/>
      <c r="CC753" s="8"/>
      <c r="CG753" s="8"/>
      <c r="CK753" s="8"/>
    </row>
    <row r="754" spans="5:89">
      <c r="E754" s="8"/>
      <c r="I754" s="8"/>
      <c r="M754" s="8"/>
      <c r="Q754" s="8"/>
      <c r="U754" s="8"/>
      <c r="Y754" s="8"/>
      <c r="AC754" s="8"/>
      <c r="AG754" s="8"/>
      <c r="AK754" s="8"/>
      <c r="AO754" s="8"/>
      <c r="AS754" s="8"/>
      <c r="AW754" s="8"/>
      <c r="BA754" s="8"/>
      <c r="BE754" s="8"/>
      <c r="BI754" s="8"/>
      <c r="BM754" s="8"/>
      <c r="BQ754" s="8"/>
      <c r="BU754" s="8"/>
      <c r="BY754" s="8"/>
      <c r="CC754" s="8"/>
      <c r="CG754" s="8"/>
      <c r="CK754" s="8"/>
    </row>
    <row r="755" spans="5:89">
      <c r="E755" s="8"/>
      <c r="I755" s="8"/>
      <c r="M755" s="8"/>
      <c r="Q755" s="8"/>
      <c r="U755" s="8"/>
      <c r="Y755" s="8"/>
      <c r="AC755" s="8"/>
      <c r="AG755" s="8"/>
      <c r="AK755" s="8"/>
      <c r="AO755" s="8"/>
      <c r="AS755" s="8"/>
      <c r="AW755" s="8"/>
      <c r="BA755" s="8"/>
      <c r="BE755" s="8"/>
      <c r="BI755" s="8"/>
      <c r="BM755" s="8"/>
      <c r="BQ755" s="8"/>
      <c r="BU755" s="8"/>
      <c r="BY755" s="8"/>
      <c r="CC755" s="8"/>
      <c r="CG755" s="8"/>
      <c r="CK755" s="8"/>
    </row>
    <row r="756" spans="5:89">
      <c r="E756" s="8"/>
      <c r="I756" s="8"/>
      <c r="M756" s="8"/>
      <c r="Q756" s="8"/>
      <c r="U756" s="8"/>
      <c r="Y756" s="8"/>
      <c r="AC756" s="8"/>
      <c r="AG756" s="8"/>
      <c r="AK756" s="8"/>
      <c r="AO756" s="8"/>
      <c r="AS756" s="8"/>
      <c r="AW756" s="8"/>
      <c r="BA756" s="8"/>
      <c r="BE756" s="8"/>
      <c r="BI756" s="8"/>
      <c r="BM756" s="8"/>
      <c r="BQ756" s="8"/>
      <c r="BU756" s="8"/>
      <c r="BY756" s="8"/>
      <c r="CC756" s="8"/>
      <c r="CG756" s="8"/>
      <c r="CK756" s="8"/>
    </row>
    <row r="757" spans="5:89">
      <c r="E757" s="8"/>
      <c r="I757" s="8"/>
      <c r="M757" s="8"/>
      <c r="Q757" s="8"/>
      <c r="U757" s="8"/>
      <c r="Y757" s="8"/>
      <c r="AC757" s="8"/>
      <c r="AG757" s="8"/>
      <c r="AK757" s="8"/>
      <c r="AO757" s="8"/>
      <c r="AS757" s="8"/>
      <c r="AW757" s="8"/>
      <c r="BA757" s="8"/>
      <c r="BE757" s="8"/>
      <c r="BI757" s="8"/>
      <c r="BM757" s="8"/>
      <c r="BQ757" s="8"/>
      <c r="BU757" s="8"/>
      <c r="BY757" s="8"/>
      <c r="CC757" s="8"/>
      <c r="CG757" s="8"/>
      <c r="CK757" s="8"/>
    </row>
    <row r="758" spans="5:89">
      <c r="E758" s="8"/>
      <c r="I758" s="8"/>
      <c r="M758" s="8"/>
      <c r="Q758" s="8"/>
      <c r="U758" s="8"/>
      <c r="Y758" s="8"/>
      <c r="AC758" s="8"/>
      <c r="AG758" s="8"/>
      <c r="AK758" s="8"/>
      <c r="AO758" s="8"/>
      <c r="AS758" s="8"/>
      <c r="AW758" s="8"/>
      <c r="BA758" s="8"/>
      <c r="BE758" s="8"/>
      <c r="BI758" s="8"/>
      <c r="BM758" s="8"/>
      <c r="BQ758" s="8"/>
      <c r="BU758" s="8"/>
      <c r="BY758" s="8"/>
      <c r="CC758" s="8"/>
      <c r="CG758" s="8"/>
      <c r="CK758" s="8"/>
    </row>
    <row r="759" spans="5:89">
      <c r="E759" s="8"/>
      <c r="I759" s="8"/>
      <c r="M759" s="8"/>
      <c r="Q759" s="8"/>
      <c r="U759" s="8"/>
      <c r="Y759" s="8"/>
      <c r="AC759" s="8"/>
      <c r="AG759" s="8"/>
      <c r="AK759" s="8"/>
      <c r="AO759" s="8"/>
      <c r="AS759" s="8"/>
      <c r="AW759" s="8"/>
      <c r="BA759" s="8"/>
      <c r="BE759" s="8"/>
      <c r="BI759" s="8"/>
      <c r="BM759" s="8"/>
      <c r="BQ759" s="8"/>
      <c r="BU759" s="8"/>
      <c r="BY759" s="8"/>
      <c r="CC759" s="8"/>
      <c r="CG759" s="8"/>
      <c r="CK759" s="8"/>
    </row>
    <row r="760" spans="5:89">
      <c r="E760" s="8"/>
      <c r="I760" s="8"/>
      <c r="M760" s="8"/>
      <c r="Q760" s="8"/>
      <c r="U760" s="8"/>
      <c r="Y760" s="8"/>
      <c r="AC760" s="8"/>
      <c r="AG760" s="8"/>
      <c r="AK760" s="8"/>
      <c r="AO760" s="8"/>
      <c r="AS760" s="8"/>
      <c r="AW760" s="8"/>
      <c r="BA760" s="8"/>
      <c r="BE760" s="8"/>
      <c r="BI760" s="8"/>
      <c r="BM760" s="8"/>
      <c r="BQ760" s="8"/>
      <c r="BU760" s="8"/>
      <c r="BY760" s="8"/>
      <c r="CC760" s="8"/>
      <c r="CG760" s="8"/>
      <c r="CK760" s="8"/>
    </row>
    <row r="761" spans="5:89">
      <c r="E761" s="8"/>
      <c r="I761" s="8"/>
      <c r="M761" s="8"/>
      <c r="Q761" s="8"/>
      <c r="U761" s="8"/>
      <c r="Y761" s="8"/>
      <c r="AC761" s="8"/>
      <c r="AG761" s="8"/>
      <c r="AK761" s="8"/>
      <c r="AO761" s="8"/>
      <c r="AS761" s="8"/>
      <c r="AW761" s="8"/>
      <c r="BA761" s="8"/>
      <c r="BE761" s="8"/>
      <c r="BI761" s="8"/>
      <c r="BM761" s="8"/>
      <c r="BQ761" s="8"/>
      <c r="BU761" s="8"/>
      <c r="BY761" s="8"/>
      <c r="CC761" s="8"/>
      <c r="CG761" s="8"/>
      <c r="CK761" s="8"/>
    </row>
    <row r="762" spans="5:89">
      <c r="E762" s="8"/>
      <c r="I762" s="8"/>
      <c r="M762" s="8"/>
      <c r="Q762" s="8"/>
      <c r="U762" s="8"/>
      <c r="Y762" s="8"/>
      <c r="AC762" s="8"/>
      <c r="AG762" s="8"/>
      <c r="AK762" s="8"/>
      <c r="AO762" s="8"/>
      <c r="AS762" s="8"/>
      <c r="AW762" s="8"/>
      <c r="BA762" s="8"/>
      <c r="BE762" s="8"/>
      <c r="BI762" s="8"/>
      <c r="BM762" s="8"/>
      <c r="BQ762" s="8"/>
      <c r="BU762" s="8"/>
      <c r="BY762" s="8"/>
      <c r="CC762" s="8"/>
      <c r="CG762" s="8"/>
      <c r="CK762" s="8"/>
    </row>
    <row r="763" spans="5:89">
      <c r="E763" s="8"/>
      <c r="I763" s="8"/>
      <c r="M763" s="8"/>
      <c r="Q763" s="8"/>
      <c r="U763" s="8"/>
      <c r="Y763" s="8"/>
      <c r="AC763" s="8"/>
      <c r="AG763" s="8"/>
      <c r="AK763" s="8"/>
      <c r="AO763" s="8"/>
      <c r="AS763" s="8"/>
      <c r="AW763" s="8"/>
      <c r="BA763" s="8"/>
      <c r="BE763" s="8"/>
      <c r="BI763" s="8"/>
      <c r="BM763" s="8"/>
      <c r="BQ763" s="8"/>
      <c r="BU763" s="8"/>
      <c r="BY763" s="8"/>
      <c r="CC763" s="8"/>
      <c r="CG763" s="8"/>
      <c r="CK763" s="8"/>
    </row>
    <row r="764" spans="5:89">
      <c r="E764" s="8"/>
      <c r="I764" s="8"/>
      <c r="M764" s="8"/>
      <c r="Q764" s="8"/>
      <c r="U764" s="8"/>
      <c r="Y764" s="8"/>
      <c r="AC764" s="8"/>
      <c r="AG764" s="8"/>
      <c r="AK764" s="8"/>
      <c r="AO764" s="8"/>
      <c r="AS764" s="8"/>
      <c r="AW764" s="8"/>
      <c r="BA764" s="8"/>
      <c r="BE764" s="8"/>
      <c r="BI764" s="8"/>
      <c r="BM764" s="8"/>
      <c r="BQ764" s="8"/>
      <c r="BU764" s="8"/>
      <c r="BY764" s="8"/>
      <c r="CC764" s="8"/>
      <c r="CG764" s="8"/>
      <c r="CK764" s="8"/>
    </row>
    <row r="765" spans="5:89">
      <c r="E765" s="8"/>
      <c r="I765" s="8"/>
      <c r="M765" s="8"/>
      <c r="Q765" s="8"/>
      <c r="U765" s="8"/>
      <c r="Y765" s="8"/>
      <c r="AC765" s="8"/>
      <c r="AG765" s="8"/>
      <c r="AK765" s="8"/>
      <c r="AO765" s="8"/>
      <c r="AS765" s="8"/>
      <c r="AW765" s="8"/>
      <c r="BA765" s="8"/>
      <c r="BE765" s="8"/>
      <c r="BI765" s="8"/>
      <c r="BM765" s="8"/>
      <c r="BQ765" s="8"/>
      <c r="BU765" s="8"/>
      <c r="BY765" s="8"/>
      <c r="CC765" s="8"/>
      <c r="CG765" s="8"/>
      <c r="CK765" s="8"/>
    </row>
    <row r="766" spans="5:89">
      <c r="E766" s="8"/>
      <c r="I766" s="8"/>
      <c r="M766" s="8"/>
      <c r="Q766" s="8"/>
      <c r="U766" s="8"/>
      <c r="Y766" s="8"/>
      <c r="AC766" s="8"/>
      <c r="AG766" s="8"/>
      <c r="AK766" s="8"/>
      <c r="AO766" s="8"/>
      <c r="AS766" s="8"/>
      <c r="AW766" s="8"/>
      <c r="BA766" s="8"/>
      <c r="BE766" s="8"/>
      <c r="BI766" s="8"/>
      <c r="BM766" s="8"/>
      <c r="BQ766" s="8"/>
      <c r="BU766" s="8"/>
      <c r="BY766" s="8"/>
      <c r="CC766" s="8"/>
      <c r="CG766" s="8"/>
      <c r="CK766" s="8"/>
    </row>
    <row r="767" spans="5:89">
      <c r="E767" s="8"/>
      <c r="I767" s="8"/>
      <c r="M767" s="8"/>
      <c r="Q767" s="8"/>
      <c r="U767" s="8"/>
      <c r="Y767" s="8"/>
      <c r="AC767" s="8"/>
      <c r="AG767" s="8"/>
      <c r="AK767" s="8"/>
      <c r="AO767" s="8"/>
      <c r="AS767" s="8"/>
      <c r="AW767" s="8"/>
      <c r="BA767" s="8"/>
      <c r="BE767" s="8"/>
      <c r="BI767" s="8"/>
      <c r="BM767" s="8"/>
      <c r="BQ767" s="8"/>
      <c r="BU767" s="8"/>
      <c r="BY767" s="8"/>
      <c r="CC767" s="8"/>
      <c r="CG767" s="8"/>
      <c r="CK767" s="8"/>
    </row>
    <row r="768" spans="5:89">
      <c r="E768" s="8"/>
      <c r="I768" s="8"/>
      <c r="M768" s="8"/>
      <c r="Q768" s="8"/>
      <c r="U768" s="8"/>
      <c r="Y768" s="8"/>
      <c r="AC768" s="8"/>
      <c r="AG768" s="8"/>
      <c r="AK768" s="8"/>
      <c r="AO768" s="8"/>
      <c r="AS768" s="8"/>
      <c r="AW768" s="8"/>
      <c r="BA768" s="8"/>
      <c r="BE768" s="8"/>
      <c r="BI768" s="8"/>
      <c r="BM768" s="8"/>
      <c r="BQ768" s="8"/>
      <c r="BU768" s="8"/>
      <c r="BY768" s="8"/>
      <c r="CC768" s="8"/>
      <c r="CG768" s="8"/>
      <c r="CK768" s="8"/>
    </row>
    <row r="769" spans="5:89">
      <c r="E769" s="8"/>
      <c r="I769" s="8"/>
      <c r="M769" s="8"/>
      <c r="Q769" s="8"/>
      <c r="U769" s="8"/>
      <c r="Y769" s="8"/>
      <c r="AC769" s="8"/>
      <c r="AG769" s="8"/>
      <c r="AK769" s="8"/>
      <c r="AO769" s="8"/>
      <c r="AS769" s="8"/>
      <c r="AW769" s="8"/>
      <c r="BA769" s="8"/>
      <c r="BE769" s="8"/>
      <c r="BI769" s="8"/>
      <c r="BM769" s="8"/>
      <c r="BQ769" s="8"/>
      <c r="BU769" s="8"/>
      <c r="BY769" s="8"/>
      <c r="CC769" s="8"/>
      <c r="CG769" s="8"/>
      <c r="CK769" s="8"/>
    </row>
    <row r="770" spans="5:89">
      <c r="E770" s="8"/>
      <c r="I770" s="8"/>
      <c r="M770" s="8"/>
      <c r="Q770" s="8"/>
      <c r="U770" s="8"/>
      <c r="Y770" s="8"/>
      <c r="AC770" s="8"/>
      <c r="AG770" s="8"/>
      <c r="AK770" s="8"/>
      <c r="AO770" s="8"/>
      <c r="AS770" s="8"/>
      <c r="AW770" s="8"/>
      <c r="BA770" s="8"/>
      <c r="BE770" s="8"/>
      <c r="BI770" s="8"/>
      <c r="BM770" s="8"/>
      <c r="BQ770" s="8"/>
      <c r="BU770" s="8"/>
      <c r="BY770" s="8"/>
      <c r="CC770" s="8"/>
      <c r="CG770" s="8"/>
      <c r="CK770" s="8"/>
    </row>
    <row r="771" spans="5:89">
      <c r="E771" s="8"/>
      <c r="I771" s="8"/>
      <c r="M771" s="8"/>
      <c r="Q771" s="8"/>
      <c r="U771" s="8"/>
      <c r="Y771" s="8"/>
      <c r="AC771" s="8"/>
      <c r="AG771" s="8"/>
      <c r="AK771" s="8"/>
      <c r="AO771" s="8"/>
      <c r="AS771" s="8"/>
      <c r="AW771" s="8"/>
      <c r="BA771" s="8"/>
      <c r="BE771" s="8"/>
      <c r="BI771" s="8"/>
      <c r="BM771" s="8"/>
      <c r="BQ771" s="8"/>
      <c r="BU771" s="8"/>
      <c r="BY771" s="8"/>
      <c r="CC771" s="8"/>
      <c r="CG771" s="8"/>
      <c r="CK771" s="8"/>
    </row>
    <row r="772" spans="5:89">
      <c r="E772" s="8"/>
      <c r="I772" s="8"/>
      <c r="M772" s="8"/>
      <c r="Q772" s="8"/>
      <c r="U772" s="8"/>
      <c r="Y772" s="8"/>
      <c r="AC772" s="8"/>
      <c r="AG772" s="8"/>
      <c r="AK772" s="8"/>
      <c r="AO772" s="8"/>
      <c r="AS772" s="8"/>
      <c r="AW772" s="8"/>
      <c r="BA772" s="8"/>
      <c r="BE772" s="8"/>
      <c r="BI772" s="8"/>
      <c r="BM772" s="8"/>
      <c r="BQ772" s="8"/>
      <c r="BU772" s="8"/>
      <c r="BY772" s="8"/>
      <c r="CC772" s="8"/>
      <c r="CG772" s="8"/>
      <c r="CK772" s="8"/>
    </row>
    <row r="773" spans="5:89">
      <c r="E773" s="8"/>
      <c r="I773" s="8"/>
      <c r="M773" s="8"/>
      <c r="Q773" s="8"/>
      <c r="U773" s="8"/>
      <c r="Y773" s="8"/>
      <c r="AC773" s="8"/>
      <c r="AG773" s="8"/>
      <c r="AK773" s="8"/>
      <c r="AO773" s="8"/>
      <c r="AS773" s="8"/>
      <c r="AW773" s="8"/>
      <c r="BA773" s="8"/>
      <c r="BE773" s="8"/>
      <c r="BI773" s="8"/>
      <c r="BM773" s="8"/>
      <c r="BQ773" s="8"/>
      <c r="BU773" s="8"/>
      <c r="BY773" s="8"/>
      <c r="CC773" s="8"/>
      <c r="CG773" s="8"/>
      <c r="CK773" s="8"/>
    </row>
    <row r="774" spans="5:89">
      <c r="E774" s="8"/>
      <c r="I774" s="8"/>
      <c r="M774" s="8"/>
      <c r="Q774" s="8"/>
      <c r="U774" s="8"/>
      <c r="Y774" s="8"/>
      <c r="AC774" s="8"/>
      <c r="AG774" s="8"/>
      <c r="AK774" s="8"/>
      <c r="AO774" s="8"/>
      <c r="AS774" s="8"/>
      <c r="AW774" s="8"/>
      <c r="BA774" s="8"/>
      <c r="BE774" s="8"/>
      <c r="BI774" s="8"/>
      <c r="BM774" s="8"/>
      <c r="BQ774" s="8"/>
      <c r="BU774" s="8"/>
      <c r="BY774" s="8"/>
      <c r="CC774" s="8"/>
      <c r="CG774" s="8"/>
      <c r="CK774" s="8"/>
    </row>
    <row r="775" spans="5:89">
      <c r="E775" s="8"/>
      <c r="I775" s="8"/>
      <c r="M775" s="8"/>
      <c r="Q775" s="8"/>
      <c r="U775" s="8"/>
      <c r="Y775" s="8"/>
      <c r="AC775" s="8"/>
      <c r="AG775" s="8"/>
      <c r="AK775" s="8"/>
      <c r="AO775" s="8"/>
      <c r="AS775" s="8"/>
      <c r="AW775" s="8"/>
      <c r="BA775" s="8"/>
      <c r="BE775" s="8"/>
      <c r="BI775" s="8"/>
      <c r="BM775" s="8"/>
      <c r="BQ775" s="8"/>
      <c r="BU775" s="8"/>
      <c r="BY775" s="8"/>
      <c r="CC775" s="8"/>
      <c r="CG775" s="8"/>
      <c r="CK775" s="8"/>
    </row>
    <row r="776" spans="5:89">
      <c r="E776" s="8"/>
      <c r="I776" s="8"/>
      <c r="M776" s="8"/>
      <c r="Q776" s="8"/>
      <c r="U776" s="8"/>
      <c r="Y776" s="8"/>
      <c r="AC776" s="8"/>
      <c r="AG776" s="8"/>
      <c r="AK776" s="8"/>
      <c r="AO776" s="8"/>
      <c r="AS776" s="8"/>
      <c r="AW776" s="8"/>
      <c r="BA776" s="8"/>
      <c r="BE776" s="8"/>
      <c r="BI776" s="8"/>
      <c r="BM776" s="8"/>
      <c r="BQ776" s="8"/>
      <c r="BU776" s="8"/>
      <c r="BY776" s="8"/>
      <c r="CC776" s="8"/>
      <c r="CG776" s="8"/>
      <c r="CK776" s="8"/>
    </row>
    <row r="777" spans="5:89">
      <c r="E777" s="8"/>
      <c r="I777" s="8"/>
      <c r="M777" s="8"/>
      <c r="Q777" s="8"/>
      <c r="U777" s="8"/>
      <c r="Y777" s="8"/>
      <c r="AC777" s="8"/>
      <c r="AG777" s="8"/>
      <c r="AK777" s="8"/>
      <c r="AO777" s="8"/>
      <c r="AS777" s="8"/>
      <c r="AW777" s="8"/>
      <c r="BA777" s="8"/>
      <c r="BE777" s="8"/>
      <c r="BI777" s="8"/>
      <c r="BM777" s="8"/>
      <c r="BQ777" s="8"/>
      <c r="BU777" s="8"/>
      <c r="BY777" s="8"/>
      <c r="CC777" s="8"/>
      <c r="CG777" s="8"/>
      <c r="CK777" s="8"/>
    </row>
    <row r="778" spans="5:89">
      <c r="E778" s="8"/>
      <c r="I778" s="8"/>
      <c r="M778" s="8"/>
      <c r="Q778" s="8"/>
      <c r="U778" s="8"/>
      <c r="Y778" s="8"/>
      <c r="AC778" s="8"/>
      <c r="AG778" s="8"/>
      <c r="AK778" s="8"/>
      <c r="AO778" s="8"/>
      <c r="AS778" s="8"/>
      <c r="AW778" s="8"/>
      <c r="BA778" s="8"/>
      <c r="BE778" s="8"/>
      <c r="BI778" s="8"/>
      <c r="BM778" s="8"/>
      <c r="BQ778" s="8"/>
      <c r="BU778" s="8"/>
      <c r="BY778" s="8"/>
      <c r="CC778" s="8"/>
      <c r="CG778" s="8"/>
      <c r="CK778" s="8"/>
    </row>
    <row r="779" spans="5:89">
      <c r="E779" s="8"/>
      <c r="I779" s="8"/>
      <c r="M779" s="8"/>
      <c r="Q779" s="8"/>
      <c r="U779" s="8"/>
      <c r="Y779" s="8"/>
      <c r="AC779" s="8"/>
      <c r="AG779" s="8"/>
      <c r="AK779" s="8"/>
      <c r="AO779" s="8"/>
      <c r="AS779" s="8"/>
      <c r="AW779" s="8"/>
      <c r="BA779" s="8"/>
      <c r="BE779" s="8"/>
      <c r="BI779" s="8"/>
      <c r="BM779" s="8"/>
      <c r="BQ779" s="8"/>
      <c r="BU779" s="8"/>
      <c r="BY779" s="8"/>
      <c r="CC779" s="8"/>
      <c r="CG779" s="8"/>
      <c r="CK779" s="8"/>
    </row>
    <row r="780" spans="5:89">
      <c r="E780" s="8"/>
      <c r="I780" s="8"/>
      <c r="M780" s="8"/>
      <c r="Q780" s="8"/>
      <c r="U780" s="8"/>
      <c r="Y780" s="8"/>
      <c r="AC780" s="8"/>
      <c r="AG780" s="8"/>
      <c r="AK780" s="8"/>
      <c r="AO780" s="8"/>
      <c r="AS780" s="8"/>
      <c r="AW780" s="8"/>
      <c r="BA780" s="8"/>
      <c r="BE780" s="8"/>
      <c r="BI780" s="8"/>
      <c r="BM780" s="8"/>
      <c r="BQ780" s="8"/>
      <c r="BU780" s="8"/>
      <c r="BY780" s="8"/>
      <c r="CC780" s="8"/>
      <c r="CG780" s="8"/>
      <c r="CK780" s="8"/>
    </row>
    <row r="781" spans="5:89">
      <c r="E781" s="8"/>
      <c r="I781" s="8"/>
      <c r="M781" s="8"/>
      <c r="Q781" s="8"/>
      <c r="U781" s="8"/>
      <c r="Y781" s="8"/>
      <c r="AC781" s="8"/>
      <c r="AG781" s="8"/>
      <c r="AK781" s="8"/>
      <c r="AO781" s="8"/>
      <c r="AS781" s="8"/>
      <c r="AW781" s="8"/>
      <c r="BA781" s="8"/>
      <c r="BE781" s="8"/>
      <c r="BI781" s="8"/>
      <c r="BM781" s="8"/>
      <c r="BQ781" s="8"/>
      <c r="BU781" s="8"/>
      <c r="BY781" s="8"/>
      <c r="CC781" s="8"/>
      <c r="CG781" s="8"/>
      <c r="CK781" s="8"/>
    </row>
    <row r="782" spans="5:89">
      <c r="E782" s="8"/>
      <c r="I782" s="8"/>
      <c r="M782" s="8"/>
      <c r="Q782" s="8"/>
      <c r="U782" s="8"/>
      <c r="Y782" s="8"/>
      <c r="AC782" s="8"/>
      <c r="AG782" s="8"/>
      <c r="AK782" s="8"/>
      <c r="AO782" s="8"/>
      <c r="AS782" s="8"/>
      <c r="AW782" s="8"/>
      <c r="BA782" s="8"/>
      <c r="BE782" s="8"/>
      <c r="BI782" s="8"/>
      <c r="BM782" s="8"/>
      <c r="BQ782" s="8"/>
      <c r="BU782" s="8"/>
      <c r="BY782" s="8"/>
      <c r="CC782" s="8"/>
      <c r="CG782" s="8"/>
      <c r="CK782" s="8"/>
    </row>
    <row r="783" spans="5:89">
      <c r="E783" s="8"/>
      <c r="I783" s="8"/>
      <c r="M783" s="8"/>
      <c r="Q783" s="8"/>
      <c r="U783" s="8"/>
      <c r="Y783" s="8"/>
      <c r="AC783" s="8"/>
      <c r="AG783" s="8"/>
      <c r="AK783" s="8"/>
      <c r="AO783" s="8"/>
      <c r="AS783" s="8"/>
      <c r="AW783" s="8"/>
      <c r="BA783" s="8"/>
      <c r="BE783" s="8"/>
      <c r="BI783" s="8"/>
      <c r="BM783" s="8"/>
      <c r="BQ783" s="8"/>
      <c r="BU783" s="8"/>
      <c r="BY783" s="8"/>
      <c r="CC783" s="8"/>
      <c r="CG783" s="8"/>
      <c r="CK783" s="8"/>
    </row>
    <row r="784" spans="5:89">
      <c r="E784" s="8"/>
      <c r="I784" s="8"/>
      <c r="M784" s="8"/>
      <c r="Q784" s="8"/>
      <c r="U784" s="8"/>
      <c r="Y784" s="8"/>
      <c r="AC784" s="8"/>
      <c r="AG784" s="8"/>
      <c r="AK784" s="8"/>
      <c r="AO784" s="8"/>
      <c r="AS784" s="8"/>
      <c r="AW784" s="8"/>
      <c r="BA784" s="8"/>
      <c r="BE784" s="8"/>
      <c r="BI784" s="8"/>
      <c r="BM784" s="8"/>
      <c r="BQ784" s="8"/>
      <c r="BU784" s="8"/>
      <c r="BY784" s="8"/>
      <c r="CC784" s="8"/>
      <c r="CG784" s="8"/>
      <c r="CK784" s="8"/>
    </row>
    <row r="785" spans="5:89">
      <c r="E785" s="8"/>
      <c r="I785" s="8"/>
      <c r="M785" s="8"/>
      <c r="Q785" s="8"/>
      <c r="U785" s="8"/>
      <c r="Y785" s="8"/>
      <c r="AC785" s="8"/>
      <c r="AG785" s="8"/>
      <c r="AK785" s="8"/>
      <c r="AO785" s="8"/>
      <c r="AS785" s="8"/>
      <c r="AW785" s="8"/>
      <c r="BA785" s="8"/>
      <c r="BE785" s="8"/>
      <c r="BI785" s="8"/>
      <c r="BM785" s="8"/>
      <c r="BQ785" s="8"/>
      <c r="BU785" s="8"/>
      <c r="BY785" s="8"/>
      <c r="CC785" s="8"/>
      <c r="CG785" s="8"/>
      <c r="CK785" s="8"/>
    </row>
    <row r="786" spans="5:89">
      <c r="E786" s="8"/>
      <c r="I786" s="8"/>
      <c r="M786" s="8"/>
      <c r="Q786" s="8"/>
      <c r="U786" s="8"/>
      <c r="Y786" s="8"/>
      <c r="AC786" s="8"/>
      <c r="AG786" s="8"/>
      <c r="AK786" s="8"/>
      <c r="AO786" s="8"/>
      <c r="AS786" s="8"/>
      <c r="AW786" s="8"/>
      <c r="BA786" s="8"/>
      <c r="BE786" s="8"/>
      <c r="BI786" s="8"/>
      <c r="BM786" s="8"/>
      <c r="BQ786" s="8"/>
      <c r="BU786" s="8"/>
      <c r="BY786" s="8"/>
      <c r="CC786" s="8"/>
      <c r="CG786" s="8"/>
      <c r="CK786" s="8"/>
    </row>
    <row r="787" spans="5:89">
      <c r="E787" s="8"/>
      <c r="I787" s="8"/>
      <c r="M787" s="8"/>
      <c r="Q787" s="8"/>
      <c r="U787" s="8"/>
      <c r="Y787" s="8"/>
      <c r="AC787" s="8"/>
      <c r="AG787" s="8"/>
      <c r="AK787" s="8"/>
      <c r="AO787" s="8"/>
      <c r="AS787" s="8"/>
      <c r="AW787" s="8"/>
      <c r="BA787" s="8"/>
      <c r="BE787" s="8"/>
      <c r="BI787" s="8"/>
      <c r="BM787" s="8"/>
      <c r="BQ787" s="8"/>
      <c r="BU787" s="8"/>
      <c r="BY787" s="8"/>
      <c r="CC787" s="8"/>
      <c r="CG787" s="8"/>
      <c r="CK787" s="8"/>
    </row>
    <row r="788" spans="5:89">
      <c r="E788" s="8"/>
      <c r="I788" s="8"/>
      <c r="M788" s="8"/>
      <c r="Q788" s="8"/>
      <c r="U788" s="8"/>
      <c r="Y788" s="8"/>
      <c r="AC788" s="8"/>
      <c r="AG788" s="8"/>
      <c r="AK788" s="8"/>
      <c r="AO788" s="8"/>
      <c r="AS788" s="8"/>
      <c r="AW788" s="8"/>
      <c r="BA788" s="8"/>
      <c r="BE788" s="8"/>
      <c r="BI788" s="8"/>
      <c r="BM788" s="8"/>
      <c r="BQ788" s="8"/>
      <c r="BU788" s="8"/>
      <c r="BY788" s="8"/>
      <c r="CC788" s="8"/>
      <c r="CG788" s="8"/>
      <c r="CK788" s="8"/>
    </row>
    <row r="789" spans="5:89">
      <c r="E789" s="8"/>
      <c r="I789" s="8"/>
      <c r="M789" s="8"/>
      <c r="Q789" s="8"/>
      <c r="U789" s="8"/>
      <c r="Y789" s="8"/>
      <c r="AC789" s="8"/>
      <c r="AG789" s="8"/>
      <c r="AK789" s="8"/>
      <c r="AO789" s="8"/>
      <c r="AS789" s="8"/>
      <c r="AW789" s="8"/>
      <c r="BA789" s="8"/>
      <c r="BE789" s="8"/>
      <c r="BI789" s="8"/>
      <c r="BM789" s="8"/>
      <c r="BQ789" s="8"/>
      <c r="BU789" s="8"/>
      <c r="BY789" s="8"/>
      <c r="CC789" s="8"/>
      <c r="CG789" s="8"/>
      <c r="CK789" s="8"/>
    </row>
    <row r="790" spans="5:89">
      <c r="E790" s="8"/>
      <c r="I790" s="8"/>
      <c r="M790" s="8"/>
      <c r="Q790" s="8"/>
      <c r="U790" s="8"/>
      <c r="Y790" s="8"/>
      <c r="AC790" s="8"/>
      <c r="AG790" s="8"/>
      <c r="AK790" s="8"/>
      <c r="AO790" s="8"/>
      <c r="AS790" s="8"/>
      <c r="AW790" s="8"/>
      <c r="BA790" s="8"/>
      <c r="BE790" s="8"/>
      <c r="BI790" s="8"/>
      <c r="BM790" s="8"/>
      <c r="BQ790" s="8"/>
      <c r="BU790" s="8"/>
      <c r="BY790" s="8"/>
      <c r="CC790" s="8"/>
      <c r="CG790" s="8"/>
      <c r="CK790" s="8"/>
    </row>
    <row r="791" spans="5:89">
      <c r="E791" s="8"/>
      <c r="I791" s="8"/>
      <c r="M791" s="8"/>
      <c r="Q791" s="8"/>
      <c r="U791" s="8"/>
      <c r="Y791" s="8"/>
      <c r="AC791" s="8"/>
      <c r="AG791" s="8"/>
      <c r="AK791" s="8"/>
      <c r="AO791" s="8"/>
      <c r="AS791" s="8"/>
      <c r="AW791" s="8"/>
      <c r="BA791" s="8"/>
      <c r="BE791" s="8"/>
      <c r="BI791" s="8"/>
      <c r="BM791" s="8"/>
      <c r="BQ791" s="8"/>
      <c r="BU791" s="8"/>
      <c r="BY791" s="8"/>
      <c r="CC791" s="8"/>
      <c r="CG791" s="8"/>
      <c r="CK791" s="8"/>
    </row>
    <row r="792" spans="5:89">
      <c r="E792" s="8"/>
      <c r="I792" s="8"/>
      <c r="M792" s="8"/>
      <c r="Q792" s="8"/>
      <c r="U792" s="8"/>
      <c r="Y792" s="8"/>
      <c r="AC792" s="8"/>
      <c r="AG792" s="8"/>
      <c r="AK792" s="8"/>
      <c r="AO792" s="8"/>
      <c r="AS792" s="8"/>
      <c r="AW792" s="8"/>
      <c r="BA792" s="8"/>
      <c r="BE792" s="8"/>
      <c r="BI792" s="8"/>
      <c r="BM792" s="8"/>
      <c r="BQ792" s="8"/>
      <c r="BU792" s="8"/>
      <c r="BY792" s="8"/>
      <c r="CC792" s="8"/>
      <c r="CG792" s="8"/>
      <c r="CK792" s="8"/>
    </row>
    <row r="793" spans="5:89">
      <c r="E793" s="8"/>
      <c r="I793" s="8"/>
      <c r="M793" s="8"/>
      <c r="Q793" s="8"/>
      <c r="U793" s="8"/>
      <c r="Y793" s="8"/>
      <c r="AC793" s="8"/>
      <c r="AG793" s="8"/>
      <c r="AK793" s="8"/>
      <c r="AO793" s="8"/>
      <c r="AS793" s="8"/>
      <c r="AW793" s="8"/>
      <c r="BA793" s="8"/>
      <c r="BE793" s="8"/>
      <c r="BI793" s="8"/>
      <c r="BM793" s="8"/>
      <c r="BQ793" s="8"/>
      <c r="BU793" s="8"/>
      <c r="BY793" s="8"/>
      <c r="CC793" s="8"/>
      <c r="CG793" s="8"/>
      <c r="CK793" s="8"/>
    </row>
    <row r="794" spans="5:89">
      <c r="E794" s="8"/>
      <c r="I794" s="8"/>
      <c r="M794" s="8"/>
      <c r="Q794" s="8"/>
      <c r="U794" s="8"/>
      <c r="Y794" s="8"/>
      <c r="AC794" s="8"/>
      <c r="AG794" s="8"/>
      <c r="AK794" s="8"/>
      <c r="AO794" s="8"/>
      <c r="AS794" s="8"/>
      <c r="AW794" s="8"/>
      <c r="BA794" s="8"/>
      <c r="BE794" s="8"/>
      <c r="BI794" s="8"/>
      <c r="BM794" s="8"/>
      <c r="BQ794" s="8"/>
      <c r="BU794" s="8"/>
      <c r="BY794" s="8"/>
      <c r="CC794" s="8"/>
      <c r="CG794" s="8"/>
      <c r="CK794" s="8"/>
    </row>
    <row r="795" spans="5:89">
      <c r="E795" s="8"/>
      <c r="I795" s="8"/>
      <c r="M795" s="8"/>
      <c r="Q795" s="8"/>
      <c r="U795" s="8"/>
      <c r="Y795" s="8"/>
      <c r="AC795" s="8"/>
      <c r="AG795" s="8"/>
      <c r="AK795" s="8"/>
      <c r="AO795" s="8"/>
      <c r="AS795" s="8"/>
      <c r="AW795" s="8"/>
      <c r="BA795" s="8"/>
      <c r="BE795" s="8"/>
      <c r="BI795" s="8"/>
      <c r="BM795" s="8"/>
      <c r="BQ795" s="8"/>
      <c r="BU795" s="8"/>
      <c r="BY795" s="8"/>
      <c r="CC795" s="8"/>
      <c r="CG795" s="8"/>
      <c r="CK795" s="8"/>
    </row>
    <row r="796" spans="5:89">
      <c r="E796" s="8"/>
      <c r="I796" s="8"/>
      <c r="M796" s="8"/>
      <c r="Q796" s="8"/>
      <c r="U796" s="8"/>
      <c r="Y796" s="8"/>
      <c r="AC796" s="8"/>
      <c r="AG796" s="8"/>
      <c r="AK796" s="8"/>
      <c r="AO796" s="8"/>
      <c r="AS796" s="8"/>
      <c r="AW796" s="8"/>
      <c r="BA796" s="8"/>
      <c r="BE796" s="8"/>
      <c r="BI796" s="8"/>
      <c r="BM796" s="8"/>
      <c r="BQ796" s="8"/>
      <c r="BU796" s="8"/>
      <c r="BY796" s="8"/>
      <c r="CC796" s="8"/>
      <c r="CG796" s="8"/>
      <c r="CK796" s="8"/>
    </row>
    <row r="797" spans="5:89">
      <c r="E797" s="8"/>
      <c r="I797" s="8"/>
      <c r="M797" s="8"/>
      <c r="Q797" s="8"/>
      <c r="U797" s="8"/>
      <c r="Y797" s="8"/>
      <c r="AC797" s="8"/>
      <c r="AG797" s="8"/>
      <c r="AK797" s="8"/>
      <c r="AO797" s="8"/>
      <c r="AS797" s="8"/>
      <c r="AW797" s="8"/>
      <c r="BA797" s="8"/>
      <c r="BE797" s="8"/>
      <c r="BI797" s="8"/>
      <c r="BM797" s="8"/>
      <c r="BQ797" s="8"/>
      <c r="BU797" s="8"/>
      <c r="BY797" s="8"/>
      <c r="CC797" s="8"/>
      <c r="CG797" s="8"/>
      <c r="CK797" s="8"/>
    </row>
    <row r="798" spans="5:89">
      <c r="E798" s="8"/>
      <c r="I798" s="8"/>
      <c r="M798" s="8"/>
      <c r="Q798" s="8"/>
      <c r="U798" s="8"/>
      <c r="Y798" s="8"/>
      <c r="AC798" s="8"/>
      <c r="AG798" s="8"/>
      <c r="AK798" s="8"/>
      <c r="AO798" s="8"/>
      <c r="AS798" s="8"/>
      <c r="AW798" s="8"/>
      <c r="BA798" s="8"/>
      <c r="BE798" s="8"/>
      <c r="BI798" s="8"/>
      <c r="BM798" s="8"/>
      <c r="BQ798" s="8"/>
      <c r="BU798" s="8"/>
      <c r="BY798" s="8"/>
      <c r="CC798" s="8"/>
      <c r="CG798" s="8"/>
      <c r="CK798" s="8"/>
    </row>
    <row r="799" spans="5:89">
      <c r="E799" s="8"/>
      <c r="I799" s="8"/>
      <c r="M799" s="8"/>
      <c r="Q799" s="8"/>
      <c r="U799" s="8"/>
      <c r="Y799" s="8"/>
      <c r="AC799" s="8"/>
      <c r="AG799" s="8"/>
      <c r="AK799" s="8"/>
      <c r="AO799" s="8"/>
      <c r="AS799" s="8"/>
      <c r="AW799" s="8"/>
      <c r="BA799" s="8"/>
      <c r="BE799" s="8"/>
      <c r="BI799" s="8"/>
      <c r="BM799" s="8"/>
      <c r="BQ799" s="8"/>
      <c r="BU799" s="8"/>
      <c r="BY799" s="8"/>
      <c r="CC799" s="8"/>
      <c r="CG799" s="8"/>
      <c r="CK799" s="8"/>
    </row>
    <row r="800" spans="5:89">
      <c r="E800" s="8"/>
      <c r="I800" s="8"/>
      <c r="M800" s="8"/>
      <c r="Q800" s="8"/>
      <c r="U800" s="8"/>
      <c r="Y800" s="8"/>
      <c r="AC800" s="8"/>
      <c r="AG800" s="8"/>
      <c r="AK800" s="8"/>
      <c r="AO800" s="8"/>
      <c r="AS800" s="8"/>
      <c r="AW800" s="8"/>
      <c r="BA800" s="8"/>
      <c r="BE800" s="8"/>
      <c r="BI800" s="8"/>
      <c r="BM800" s="8"/>
      <c r="BQ800" s="8"/>
      <c r="BU800" s="8"/>
      <c r="BY800" s="8"/>
      <c r="CC800" s="8"/>
      <c r="CG800" s="8"/>
      <c r="CK800" s="8"/>
    </row>
    <row r="801" spans="5:89">
      <c r="E801" s="8"/>
      <c r="I801" s="8"/>
      <c r="M801" s="8"/>
      <c r="Q801" s="8"/>
      <c r="U801" s="8"/>
      <c r="Y801" s="8"/>
      <c r="AC801" s="8"/>
      <c r="AG801" s="8"/>
      <c r="AK801" s="8"/>
      <c r="AO801" s="8"/>
      <c r="AS801" s="8"/>
      <c r="AW801" s="8"/>
      <c r="BA801" s="8"/>
      <c r="BE801" s="8"/>
      <c r="BI801" s="8"/>
      <c r="BM801" s="8"/>
      <c r="BQ801" s="8"/>
      <c r="BU801" s="8"/>
      <c r="BY801" s="8"/>
      <c r="CC801" s="8"/>
      <c r="CG801" s="8"/>
      <c r="CK801" s="8"/>
    </row>
    <row r="802" spans="5:89">
      <c r="E802" s="8"/>
      <c r="I802" s="8"/>
      <c r="M802" s="8"/>
      <c r="Q802" s="8"/>
      <c r="U802" s="8"/>
      <c r="Y802" s="8"/>
      <c r="AC802" s="8"/>
      <c r="AG802" s="8"/>
      <c r="AK802" s="8"/>
      <c r="AO802" s="8"/>
      <c r="AS802" s="8"/>
      <c r="AW802" s="8"/>
      <c r="BA802" s="8"/>
      <c r="BE802" s="8"/>
      <c r="BI802" s="8"/>
      <c r="BM802" s="8"/>
      <c r="BQ802" s="8"/>
      <c r="BU802" s="8"/>
      <c r="BY802" s="8"/>
      <c r="CC802" s="8"/>
      <c r="CG802" s="8"/>
      <c r="CK802" s="8"/>
    </row>
    <row r="803" spans="5:89">
      <c r="E803" s="8"/>
      <c r="I803" s="8"/>
      <c r="M803" s="8"/>
      <c r="Q803" s="8"/>
      <c r="U803" s="8"/>
      <c r="Y803" s="8"/>
      <c r="AC803" s="8"/>
      <c r="AG803" s="8"/>
      <c r="AK803" s="8"/>
      <c r="AO803" s="8"/>
      <c r="AS803" s="8"/>
      <c r="AW803" s="8"/>
      <c r="BA803" s="8"/>
      <c r="BE803" s="8"/>
      <c r="BI803" s="8"/>
      <c r="BM803" s="8"/>
      <c r="BQ803" s="8"/>
      <c r="BU803" s="8"/>
      <c r="BY803" s="8"/>
      <c r="CC803" s="8"/>
      <c r="CG803" s="8"/>
      <c r="CK803" s="8"/>
    </row>
    <row r="804" spans="5:89">
      <c r="E804" s="8"/>
      <c r="I804" s="8"/>
      <c r="M804" s="8"/>
      <c r="Q804" s="8"/>
      <c r="U804" s="8"/>
      <c r="Y804" s="8"/>
      <c r="AC804" s="8"/>
      <c r="AG804" s="8"/>
      <c r="AK804" s="8"/>
      <c r="AO804" s="8"/>
      <c r="AS804" s="8"/>
      <c r="AW804" s="8"/>
      <c r="BA804" s="8"/>
      <c r="BE804" s="8"/>
      <c r="BI804" s="8"/>
      <c r="BM804" s="8"/>
      <c r="BQ804" s="8"/>
      <c r="BU804" s="8"/>
      <c r="BY804" s="8"/>
      <c r="CC804" s="8"/>
      <c r="CG804" s="8"/>
      <c r="CK804" s="8"/>
    </row>
    <row r="805" spans="5:89">
      <c r="E805" s="8"/>
      <c r="I805" s="8"/>
      <c r="M805" s="8"/>
      <c r="Q805" s="8"/>
      <c r="U805" s="8"/>
      <c r="Y805" s="8"/>
      <c r="AC805" s="8"/>
      <c r="AG805" s="8"/>
      <c r="AK805" s="8"/>
      <c r="AO805" s="8"/>
      <c r="AS805" s="8"/>
      <c r="AW805" s="8"/>
      <c r="BA805" s="8"/>
      <c r="BE805" s="8"/>
      <c r="BI805" s="8"/>
      <c r="BM805" s="8"/>
      <c r="BQ805" s="8"/>
      <c r="BU805" s="8"/>
      <c r="BY805" s="8"/>
      <c r="CC805" s="8"/>
      <c r="CG805" s="8"/>
      <c r="CK805" s="8"/>
    </row>
    <row r="806" spans="5:89">
      <c r="E806" s="8"/>
      <c r="I806" s="8"/>
      <c r="M806" s="8"/>
      <c r="Q806" s="8"/>
      <c r="U806" s="8"/>
      <c r="Y806" s="8"/>
      <c r="AC806" s="8"/>
      <c r="AG806" s="8"/>
      <c r="AK806" s="8"/>
      <c r="AO806" s="8"/>
      <c r="AS806" s="8"/>
      <c r="AW806" s="8"/>
      <c r="BA806" s="8"/>
      <c r="BE806" s="8"/>
      <c r="BI806" s="8"/>
      <c r="BM806" s="8"/>
      <c r="BQ806" s="8"/>
      <c r="BU806" s="8"/>
      <c r="BY806" s="8"/>
      <c r="CC806" s="8"/>
      <c r="CG806" s="8"/>
      <c r="CK806" s="8"/>
    </row>
    <row r="807" spans="5:89">
      <c r="E807" s="8"/>
      <c r="I807" s="8"/>
      <c r="M807" s="8"/>
      <c r="Q807" s="8"/>
      <c r="U807" s="8"/>
      <c r="Y807" s="8"/>
      <c r="AC807" s="8"/>
      <c r="AG807" s="8"/>
      <c r="AK807" s="8"/>
      <c r="AO807" s="8"/>
      <c r="AS807" s="8"/>
      <c r="AW807" s="8"/>
      <c r="BA807" s="8"/>
      <c r="BE807" s="8"/>
      <c r="BI807" s="8"/>
      <c r="BM807" s="8"/>
      <c r="BQ807" s="8"/>
      <c r="BU807" s="8"/>
      <c r="BY807" s="8"/>
      <c r="CC807" s="8"/>
      <c r="CG807" s="8"/>
      <c r="CK807" s="8"/>
    </row>
    <row r="808" spans="5:89">
      <c r="E808" s="8"/>
      <c r="I808" s="8"/>
      <c r="M808" s="8"/>
      <c r="Q808" s="8"/>
      <c r="U808" s="8"/>
      <c r="Y808" s="8"/>
      <c r="AC808" s="8"/>
      <c r="AG808" s="8"/>
      <c r="AK808" s="8"/>
      <c r="AO808" s="8"/>
      <c r="AS808" s="8"/>
      <c r="AW808" s="8"/>
      <c r="BA808" s="8"/>
      <c r="BE808" s="8"/>
      <c r="BI808" s="8"/>
      <c r="BM808" s="8"/>
      <c r="BQ808" s="8"/>
      <c r="BU808" s="8"/>
      <c r="BY808" s="8"/>
      <c r="CC808" s="8"/>
      <c r="CG808" s="8"/>
      <c r="CK808" s="8"/>
    </row>
    <row r="809" spans="5:89">
      <c r="E809" s="8"/>
      <c r="I809" s="8"/>
      <c r="M809" s="8"/>
      <c r="Q809" s="8"/>
      <c r="U809" s="8"/>
      <c r="Y809" s="8"/>
      <c r="AC809" s="8"/>
      <c r="AG809" s="8"/>
      <c r="AK809" s="8"/>
      <c r="AO809" s="8"/>
      <c r="AS809" s="8"/>
      <c r="AW809" s="8"/>
      <c r="BA809" s="8"/>
      <c r="BE809" s="8"/>
      <c r="BI809" s="8"/>
      <c r="BM809" s="8"/>
      <c r="BQ809" s="8"/>
      <c r="BU809" s="8"/>
      <c r="BY809" s="8"/>
      <c r="CC809" s="8"/>
      <c r="CG809" s="8"/>
      <c r="CK809" s="8"/>
    </row>
    <row r="810" spans="5:89">
      <c r="E810" s="8"/>
      <c r="I810" s="8"/>
      <c r="M810" s="8"/>
      <c r="Q810" s="8"/>
      <c r="U810" s="8"/>
      <c r="Y810" s="8"/>
      <c r="AC810" s="8"/>
      <c r="AG810" s="8"/>
      <c r="AK810" s="8"/>
      <c r="AO810" s="8"/>
      <c r="AS810" s="8"/>
      <c r="AW810" s="8"/>
      <c r="BA810" s="8"/>
      <c r="BE810" s="8"/>
      <c r="BI810" s="8"/>
      <c r="BM810" s="8"/>
      <c r="BQ810" s="8"/>
      <c r="BU810" s="8"/>
      <c r="BY810" s="8"/>
      <c r="CC810" s="8"/>
      <c r="CG810" s="8"/>
      <c r="CK810" s="8"/>
    </row>
    <row r="811" spans="5:89">
      <c r="E811" s="8"/>
      <c r="I811" s="8"/>
      <c r="M811" s="8"/>
      <c r="Q811" s="8"/>
      <c r="U811" s="8"/>
      <c r="Y811" s="8"/>
      <c r="AC811" s="8"/>
      <c r="AG811" s="8"/>
      <c r="AK811" s="8"/>
      <c r="AO811" s="8"/>
      <c r="AS811" s="8"/>
      <c r="AW811" s="8"/>
      <c r="BA811" s="8"/>
      <c r="BE811" s="8"/>
      <c r="BI811" s="8"/>
      <c r="BM811" s="8"/>
      <c r="BQ811" s="8"/>
      <c r="BU811" s="8"/>
      <c r="BY811" s="8"/>
      <c r="CC811" s="8"/>
      <c r="CG811" s="8"/>
      <c r="CK811" s="8"/>
    </row>
    <row r="812" spans="5:89">
      <c r="E812" s="8"/>
      <c r="I812" s="8"/>
      <c r="M812" s="8"/>
      <c r="Q812" s="8"/>
      <c r="U812" s="8"/>
      <c r="Y812" s="8"/>
      <c r="AC812" s="8"/>
      <c r="AG812" s="8"/>
      <c r="AK812" s="8"/>
      <c r="AO812" s="8"/>
      <c r="AS812" s="8"/>
      <c r="AW812" s="8"/>
      <c r="BA812" s="8"/>
      <c r="BE812" s="8"/>
      <c r="BI812" s="8"/>
      <c r="BM812" s="8"/>
      <c r="BQ812" s="8"/>
      <c r="BU812" s="8"/>
      <c r="BY812" s="8"/>
      <c r="CC812" s="8"/>
      <c r="CG812" s="8"/>
      <c r="CK812" s="8"/>
    </row>
    <row r="813" spans="5:89">
      <c r="E813" s="8"/>
      <c r="I813" s="8"/>
      <c r="M813" s="8"/>
      <c r="Q813" s="8"/>
      <c r="U813" s="8"/>
      <c r="Y813" s="8"/>
      <c r="AC813" s="8"/>
      <c r="AG813" s="8"/>
      <c r="AK813" s="8"/>
      <c r="AO813" s="8"/>
      <c r="AS813" s="8"/>
      <c r="AW813" s="8"/>
      <c r="BA813" s="8"/>
      <c r="BE813" s="8"/>
      <c r="BI813" s="8"/>
      <c r="BM813" s="8"/>
      <c r="BQ813" s="8"/>
      <c r="BU813" s="8"/>
      <c r="BY813" s="8"/>
      <c r="CC813" s="8"/>
      <c r="CG813" s="8"/>
      <c r="CK813" s="8"/>
    </row>
    <row r="814" spans="5:89">
      <c r="E814" s="8"/>
      <c r="I814" s="8"/>
      <c r="M814" s="8"/>
      <c r="Q814" s="8"/>
      <c r="U814" s="8"/>
      <c r="Y814" s="8"/>
      <c r="AC814" s="8"/>
      <c r="AG814" s="8"/>
      <c r="AK814" s="8"/>
      <c r="AO814" s="8"/>
      <c r="AS814" s="8"/>
      <c r="AW814" s="8"/>
      <c r="BA814" s="8"/>
      <c r="BE814" s="8"/>
      <c r="BI814" s="8"/>
      <c r="BM814" s="8"/>
      <c r="BQ814" s="8"/>
      <c r="BU814" s="8"/>
      <c r="BY814" s="8"/>
      <c r="CC814" s="8"/>
      <c r="CG814" s="8"/>
      <c r="CK814" s="8"/>
    </row>
    <row r="815" spans="5:89">
      <c r="E815" s="8"/>
      <c r="I815" s="8"/>
      <c r="M815" s="8"/>
      <c r="Q815" s="8"/>
      <c r="U815" s="8"/>
      <c r="Y815" s="8"/>
      <c r="AC815" s="8"/>
      <c r="AG815" s="8"/>
      <c r="AK815" s="8"/>
      <c r="AO815" s="8"/>
      <c r="AS815" s="8"/>
      <c r="AW815" s="8"/>
      <c r="BA815" s="8"/>
      <c r="BE815" s="8"/>
      <c r="BI815" s="8"/>
      <c r="BM815" s="8"/>
      <c r="BQ815" s="8"/>
      <c r="BU815" s="8"/>
      <c r="BY815" s="8"/>
      <c r="CC815" s="8"/>
      <c r="CG815" s="8"/>
      <c r="CK815" s="8"/>
    </row>
    <row r="816" spans="5:89">
      <c r="E816" s="8"/>
      <c r="I816" s="8"/>
      <c r="M816" s="8"/>
      <c r="Q816" s="8"/>
      <c r="U816" s="8"/>
      <c r="Y816" s="8"/>
      <c r="AC816" s="8"/>
      <c r="AG816" s="8"/>
      <c r="AK816" s="8"/>
      <c r="AO816" s="8"/>
      <c r="AS816" s="8"/>
      <c r="AW816" s="8"/>
      <c r="BA816" s="8"/>
      <c r="BE816" s="8"/>
      <c r="BI816" s="8"/>
      <c r="BM816" s="8"/>
      <c r="BQ816" s="8"/>
      <c r="BU816" s="8"/>
      <c r="BY816" s="8"/>
      <c r="CC816" s="8"/>
      <c r="CG816" s="8"/>
      <c r="CK816" s="8"/>
    </row>
    <row r="817" spans="5:89">
      <c r="E817" s="8"/>
      <c r="I817" s="8"/>
      <c r="M817" s="8"/>
      <c r="Q817" s="8"/>
      <c r="U817" s="8"/>
      <c r="Y817" s="8"/>
      <c r="AC817" s="8"/>
      <c r="AG817" s="8"/>
      <c r="AK817" s="8"/>
      <c r="AO817" s="8"/>
      <c r="AS817" s="8"/>
      <c r="AW817" s="8"/>
      <c r="BA817" s="8"/>
      <c r="BE817" s="8"/>
      <c r="BI817" s="8"/>
      <c r="BM817" s="8"/>
      <c r="BQ817" s="8"/>
      <c r="BU817" s="8"/>
      <c r="BY817" s="8"/>
      <c r="CC817" s="8"/>
      <c r="CG817" s="8"/>
      <c r="CK817" s="8"/>
    </row>
    <row r="818" spans="5:89">
      <c r="E818" s="8"/>
      <c r="I818" s="8"/>
      <c r="M818" s="8"/>
      <c r="Q818" s="8"/>
      <c r="U818" s="8"/>
      <c r="Y818" s="8"/>
      <c r="AC818" s="8"/>
      <c r="AG818" s="8"/>
      <c r="AK818" s="8"/>
      <c r="AO818" s="8"/>
      <c r="AS818" s="8"/>
      <c r="AW818" s="8"/>
      <c r="BA818" s="8"/>
      <c r="BE818" s="8"/>
      <c r="BI818" s="8"/>
      <c r="BM818" s="8"/>
      <c r="BQ818" s="8"/>
      <c r="BU818" s="8"/>
      <c r="BY818" s="8"/>
      <c r="CC818" s="8"/>
      <c r="CG818" s="8"/>
      <c r="CK818" s="8"/>
    </row>
    <row r="819" spans="5:89">
      <c r="E819" s="8"/>
      <c r="I819" s="8"/>
      <c r="M819" s="8"/>
      <c r="Q819" s="8"/>
      <c r="U819" s="8"/>
      <c r="Y819" s="8"/>
      <c r="AC819" s="8"/>
      <c r="AG819" s="8"/>
      <c r="AK819" s="8"/>
      <c r="AO819" s="8"/>
      <c r="AS819" s="8"/>
      <c r="AW819" s="8"/>
      <c r="BA819" s="8"/>
      <c r="BE819" s="8"/>
      <c r="BI819" s="8"/>
      <c r="BM819" s="8"/>
      <c r="BQ819" s="8"/>
      <c r="BU819" s="8"/>
      <c r="BY819" s="8"/>
      <c r="CC819" s="8"/>
      <c r="CG819" s="8"/>
      <c r="CK819" s="8"/>
    </row>
    <row r="820" spans="5:89">
      <c r="E820" s="8"/>
      <c r="I820" s="8"/>
      <c r="M820" s="8"/>
      <c r="Q820" s="8"/>
      <c r="U820" s="8"/>
      <c r="Y820" s="8"/>
      <c r="AC820" s="8"/>
      <c r="AG820" s="8"/>
      <c r="AK820" s="8"/>
      <c r="AO820" s="8"/>
      <c r="AS820" s="8"/>
      <c r="AW820" s="8"/>
      <c r="BA820" s="8"/>
      <c r="BE820" s="8"/>
      <c r="BI820" s="8"/>
      <c r="BM820" s="8"/>
      <c r="BQ820" s="8"/>
      <c r="BU820" s="8"/>
      <c r="BY820" s="8"/>
      <c r="CC820" s="8"/>
      <c r="CG820" s="8"/>
      <c r="CK820" s="8"/>
    </row>
    <row r="821" spans="5:89">
      <c r="E821" s="8"/>
      <c r="I821" s="8"/>
      <c r="M821" s="8"/>
      <c r="Q821" s="8"/>
      <c r="U821" s="8"/>
      <c r="Y821" s="8"/>
      <c r="AC821" s="8"/>
      <c r="AG821" s="8"/>
      <c r="AK821" s="8"/>
      <c r="AO821" s="8"/>
      <c r="AS821" s="8"/>
      <c r="AW821" s="8"/>
      <c r="BA821" s="8"/>
      <c r="BE821" s="8"/>
      <c r="BI821" s="8"/>
      <c r="BM821" s="8"/>
      <c r="BQ821" s="8"/>
      <c r="BU821" s="8"/>
      <c r="BY821" s="8"/>
      <c r="CC821" s="8"/>
      <c r="CG821" s="8"/>
      <c r="CK821" s="8"/>
    </row>
    <row r="822" spans="5:89">
      <c r="E822" s="8"/>
      <c r="I822" s="8"/>
      <c r="M822" s="8"/>
      <c r="Q822" s="8"/>
      <c r="U822" s="8"/>
      <c r="Y822" s="8"/>
      <c r="AC822" s="8"/>
      <c r="AG822" s="8"/>
      <c r="AK822" s="8"/>
      <c r="AO822" s="8"/>
      <c r="AS822" s="8"/>
      <c r="AW822" s="8"/>
      <c r="BA822" s="8"/>
      <c r="BE822" s="8"/>
      <c r="BI822" s="8"/>
      <c r="BM822" s="8"/>
      <c r="BQ822" s="8"/>
      <c r="BU822" s="8"/>
      <c r="BY822" s="8"/>
      <c r="CC822" s="8"/>
      <c r="CG822" s="8"/>
      <c r="CK822" s="8"/>
    </row>
    <row r="823" spans="5:89">
      <c r="E823" s="8"/>
      <c r="I823" s="8"/>
      <c r="M823" s="8"/>
      <c r="Q823" s="8"/>
      <c r="U823" s="8"/>
      <c r="Y823" s="8"/>
      <c r="AC823" s="8"/>
      <c r="AG823" s="8"/>
      <c r="AK823" s="8"/>
      <c r="AO823" s="8"/>
      <c r="AS823" s="8"/>
      <c r="AW823" s="8"/>
      <c r="BA823" s="8"/>
      <c r="BE823" s="8"/>
      <c r="BI823" s="8"/>
      <c r="BM823" s="8"/>
      <c r="BQ823" s="8"/>
      <c r="BU823" s="8"/>
      <c r="BY823" s="8"/>
      <c r="CC823" s="8"/>
      <c r="CG823" s="8"/>
      <c r="CK823" s="8"/>
    </row>
    <row r="824" spans="5:89">
      <c r="E824" s="8"/>
      <c r="I824" s="8"/>
      <c r="M824" s="8"/>
      <c r="Q824" s="8"/>
      <c r="U824" s="8"/>
      <c r="Y824" s="8"/>
      <c r="AC824" s="8"/>
      <c r="AG824" s="8"/>
      <c r="AK824" s="8"/>
      <c r="AO824" s="8"/>
      <c r="AS824" s="8"/>
      <c r="AW824" s="8"/>
      <c r="BA824" s="8"/>
      <c r="BE824" s="8"/>
      <c r="BI824" s="8"/>
      <c r="BM824" s="8"/>
      <c r="BQ824" s="8"/>
      <c r="BU824" s="8"/>
      <c r="BY824" s="8"/>
      <c r="CC824" s="8"/>
      <c r="CG824" s="8"/>
      <c r="CK824" s="8"/>
    </row>
    <row r="825" spans="5:89">
      <c r="E825" s="8"/>
      <c r="I825" s="8"/>
      <c r="M825" s="8"/>
      <c r="Q825" s="8"/>
      <c r="U825" s="8"/>
      <c r="Y825" s="8"/>
      <c r="AC825" s="8"/>
      <c r="AG825" s="8"/>
      <c r="AK825" s="8"/>
      <c r="AO825" s="8"/>
      <c r="AS825" s="8"/>
      <c r="AW825" s="8"/>
      <c r="BA825" s="8"/>
      <c r="BE825" s="8"/>
      <c r="BI825" s="8"/>
      <c r="BM825" s="8"/>
      <c r="BQ825" s="8"/>
      <c r="BU825" s="8"/>
      <c r="BY825" s="8"/>
      <c r="CC825" s="8"/>
      <c r="CG825" s="8"/>
      <c r="CK825" s="8"/>
    </row>
    <row r="826" spans="5:89">
      <c r="E826" s="8"/>
      <c r="I826" s="8"/>
      <c r="M826" s="8"/>
      <c r="Q826" s="8"/>
      <c r="U826" s="8"/>
      <c r="Y826" s="8"/>
      <c r="AC826" s="8"/>
      <c r="AG826" s="8"/>
      <c r="AK826" s="8"/>
      <c r="AO826" s="8"/>
      <c r="AS826" s="8"/>
      <c r="AW826" s="8"/>
      <c r="BA826" s="8"/>
      <c r="BE826" s="8"/>
      <c r="BI826" s="8"/>
      <c r="BM826" s="8"/>
      <c r="BQ826" s="8"/>
      <c r="BU826" s="8"/>
      <c r="BY826" s="8"/>
      <c r="CC826" s="8"/>
      <c r="CG826" s="8"/>
      <c r="CK826" s="8"/>
    </row>
    <row r="827" spans="5:89">
      <c r="E827" s="8"/>
      <c r="I827" s="8"/>
      <c r="M827" s="8"/>
      <c r="Q827" s="8"/>
      <c r="U827" s="8"/>
      <c r="Y827" s="8"/>
      <c r="AC827" s="8"/>
      <c r="AG827" s="8"/>
      <c r="AK827" s="8"/>
      <c r="AO827" s="8"/>
      <c r="AS827" s="8"/>
      <c r="AW827" s="8"/>
      <c r="BA827" s="8"/>
      <c r="BE827" s="8"/>
      <c r="BI827" s="8"/>
      <c r="BM827" s="8"/>
      <c r="BQ827" s="8"/>
      <c r="BU827" s="8"/>
      <c r="BY827" s="8"/>
      <c r="CC827" s="8"/>
      <c r="CG827" s="8"/>
      <c r="CK827" s="8"/>
    </row>
    <row r="828" spans="5:89">
      <c r="E828" s="8"/>
      <c r="I828" s="8"/>
      <c r="M828" s="8"/>
      <c r="Q828" s="8"/>
      <c r="U828" s="8"/>
      <c r="Y828" s="8"/>
      <c r="AC828" s="8"/>
      <c r="AG828" s="8"/>
      <c r="AK828" s="8"/>
      <c r="AO828" s="8"/>
      <c r="AS828" s="8"/>
      <c r="AW828" s="8"/>
      <c r="BA828" s="8"/>
      <c r="BE828" s="8"/>
      <c r="BI828" s="8"/>
      <c r="BM828" s="8"/>
      <c r="BQ828" s="8"/>
      <c r="BU828" s="8"/>
      <c r="BY828" s="8"/>
      <c r="CC828" s="8"/>
      <c r="CG828" s="8"/>
      <c r="CK828" s="8"/>
    </row>
    <row r="829" spans="5:89">
      <c r="E829" s="8"/>
      <c r="I829" s="8"/>
      <c r="M829" s="8"/>
      <c r="Q829" s="8"/>
      <c r="U829" s="8"/>
      <c r="Y829" s="8"/>
      <c r="AC829" s="8"/>
      <c r="AG829" s="8"/>
      <c r="AK829" s="8"/>
      <c r="AO829" s="8"/>
      <c r="AS829" s="8"/>
      <c r="AW829" s="8"/>
      <c r="BA829" s="8"/>
      <c r="BE829" s="8"/>
      <c r="BI829" s="8"/>
      <c r="BM829" s="8"/>
      <c r="BQ829" s="8"/>
      <c r="BU829" s="8"/>
      <c r="BY829" s="8"/>
      <c r="CC829" s="8"/>
      <c r="CG829" s="8"/>
      <c r="CK829" s="8"/>
    </row>
    <row r="830" spans="5:89">
      <c r="E830" s="8"/>
      <c r="I830" s="8"/>
      <c r="M830" s="8"/>
      <c r="Q830" s="8"/>
      <c r="U830" s="8"/>
      <c r="Y830" s="8"/>
      <c r="AC830" s="8"/>
      <c r="AG830" s="8"/>
      <c r="AK830" s="8"/>
      <c r="AO830" s="8"/>
      <c r="AS830" s="8"/>
      <c r="AW830" s="8"/>
      <c r="BA830" s="8"/>
      <c r="BE830" s="8"/>
      <c r="BI830" s="8"/>
      <c r="BM830" s="8"/>
      <c r="BQ830" s="8"/>
      <c r="BU830" s="8"/>
      <c r="BY830" s="8"/>
      <c r="CC830" s="8"/>
      <c r="CG830" s="8"/>
      <c r="CK830" s="8"/>
    </row>
    <row r="831" spans="5:89">
      <c r="E831" s="8"/>
      <c r="I831" s="8"/>
      <c r="M831" s="8"/>
      <c r="Q831" s="8"/>
      <c r="U831" s="8"/>
      <c r="Y831" s="8"/>
      <c r="AC831" s="8"/>
      <c r="AG831" s="8"/>
      <c r="AK831" s="8"/>
      <c r="AO831" s="8"/>
      <c r="AS831" s="8"/>
      <c r="AW831" s="8"/>
      <c r="BA831" s="8"/>
      <c r="BE831" s="8"/>
      <c r="BI831" s="8"/>
      <c r="BM831" s="8"/>
      <c r="BQ831" s="8"/>
      <c r="BU831" s="8"/>
      <c r="BY831" s="8"/>
      <c r="CC831" s="8"/>
      <c r="CG831" s="8"/>
      <c r="CK831" s="8"/>
    </row>
    <row r="832" spans="5:89">
      <c r="E832" s="8"/>
      <c r="I832" s="8"/>
      <c r="M832" s="8"/>
      <c r="Q832" s="8"/>
      <c r="U832" s="8"/>
      <c r="Y832" s="8"/>
      <c r="AC832" s="8"/>
      <c r="AG832" s="8"/>
      <c r="AK832" s="8"/>
      <c r="AO832" s="8"/>
      <c r="AS832" s="8"/>
      <c r="AW832" s="8"/>
      <c r="BA832" s="8"/>
      <c r="BE832" s="8"/>
      <c r="BI832" s="8"/>
      <c r="BM832" s="8"/>
      <c r="BQ832" s="8"/>
      <c r="BU832" s="8"/>
      <c r="BY832" s="8"/>
      <c r="CC832" s="8"/>
      <c r="CG832" s="8"/>
      <c r="CK832" s="8"/>
    </row>
    <row r="833" spans="5:89">
      <c r="E833" s="8"/>
      <c r="I833" s="8"/>
      <c r="M833" s="8"/>
      <c r="Q833" s="8"/>
      <c r="U833" s="8"/>
      <c r="Y833" s="8"/>
      <c r="AC833" s="8"/>
      <c r="AG833" s="8"/>
      <c r="AK833" s="8"/>
      <c r="AO833" s="8"/>
      <c r="AS833" s="8"/>
      <c r="AW833" s="8"/>
      <c r="BA833" s="8"/>
      <c r="BE833" s="8"/>
      <c r="BI833" s="8"/>
      <c r="BM833" s="8"/>
      <c r="BQ833" s="8"/>
      <c r="BU833" s="8"/>
      <c r="BY833" s="8"/>
      <c r="CC833" s="8"/>
      <c r="CG833" s="8"/>
      <c r="CK833" s="8"/>
    </row>
    <row r="834" spans="5:89">
      <c r="E834" s="8"/>
      <c r="I834" s="8"/>
      <c r="M834" s="8"/>
      <c r="Q834" s="8"/>
      <c r="U834" s="8"/>
      <c r="Y834" s="8"/>
      <c r="AC834" s="8"/>
      <c r="AG834" s="8"/>
      <c r="AK834" s="8"/>
      <c r="AO834" s="8"/>
      <c r="AS834" s="8"/>
      <c r="AW834" s="8"/>
      <c r="BA834" s="8"/>
      <c r="BE834" s="8"/>
      <c r="BI834" s="8"/>
      <c r="BM834" s="8"/>
      <c r="BQ834" s="8"/>
      <c r="BU834" s="8"/>
      <c r="BY834" s="8"/>
      <c r="CC834" s="8"/>
      <c r="CG834" s="8"/>
      <c r="CK834" s="8"/>
    </row>
    <row r="835" spans="5:89">
      <c r="E835" s="8"/>
      <c r="I835" s="8"/>
      <c r="M835" s="8"/>
      <c r="Q835" s="8"/>
      <c r="U835" s="8"/>
      <c r="Y835" s="8"/>
      <c r="AC835" s="8"/>
      <c r="AG835" s="8"/>
      <c r="AK835" s="8"/>
      <c r="AO835" s="8"/>
      <c r="AS835" s="8"/>
      <c r="AW835" s="8"/>
      <c r="BA835" s="8"/>
      <c r="BE835" s="8"/>
      <c r="BI835" s="8"/>
      <c r="BM835" s="8"/>
      <c r="BQ835" s="8"/>
      <c r="BU835" s="8"/>
      <c r="BY835" s="8"/>
      <c r="CC835" s="8"/>
      <c r="CG835" s="8"/>
      <c r="CK835" s="8"/>
    </row>
    <row r="836" spans="5:89">
      <c r="E836" s="8"/>
      <c r="I836" s="8"/>
      <c r="M836" s="8"/>
      <c r="Q836" s="8"/>
      <c r="U836" s="8"/>
      <c r="Y836" s="8"/>
      <c r="AC836" s="8"/>
      <c r="AG836" s="8"/>
      <c r="AK836" s="8"/>
      <c r="AO836" s="8"/>
      <c r="AS836" s="8"/>
      <c r="AW836" s="8"/>
      <c r="BA836" s="8"/>
      <c r="BE836" s="8"/>
      <c r="BI836" s="8"/>
      <c r="BM836" s="8"/>
      <c r="BQ836" s="8"/>
      <c r="BU836" s="8"/>
      <c r="BY836" s="8"/>
      <c r="CC836" s="8"/>
      <c r="CG836" s="8"/>
      <c r="CK836" s="8"/>
    </row>
    <row r="837" spans="5:89">
      <c r="E837" s="8"/>
      <c r="I837" s="8"/>
      <c r="M837" s="8"/>
      <c r="Q837" s="8"/>
      <c r="U837" s="8"/>
      <c r="Y837" s="8"/>
      <c r="AC837" s="8"/>
      <c r="AG837" s="8"/>
      <c r="AK837" s="8"/>
      <c r="AO837" s="8"/>
      <c r="AS837" s="8"/>
      <c r="AW837" s="8"/>
      <c r="BA837" s="8"/>
      <c r="BE837" s="8"/>
      <c r="BI837" s="8"/>
      <c r="BM837" s="8"/>
      <c r="BQ837" s="8"/>
      <c r="BU837" s="8"/>
      <c r="BY837" s="8"/>
      <c r="CC837" s="8"/>
      <c r="CG837" s="8"/>
      <c r="CK837" s="8"/>
    </row>
    <row r="838" spans="5:89">
      <c r="E838" s="8"/>
      <c r="I838" s="8"/>
      <c r="M838" s="8"/>
      <c r="Q838" s="8"/>
      <c r="U838" s="8"/>
      <c r="Y838" s="8"/>
      <c r="AC838" s="8"/>
      <c r="AG838" s="8"/>
      <c r="AK838" s="8"/>
      <c r="AO838" s="8"/>
      <c r="AS838" s="8"/>
      <c r="AW838" s="8"/>
      <c r="BA838" s="8"/>
      <c r="BE838" s="8"/>
      <c r="BI838" s="8"/>
      <c r="BM838" s="8"/>
      <c r="BQ838" s="8"/>
      <c r="BU838" s="8"/>
      <c r="BY838" s="8"/>
      <c r="CC838" s="8"/>
      <c r="CG838" s="8"/>
      <c r="CK838" s="8"/>
    </row>
    <row r="839" spans="5:89">
      <c r="E839" s="8"/>
      <c r="I839" s="8"/>
      <c r="M839" s="8"/>
      <c r="Q839" s="8"/>
      <c r="U839" s="8"/>
      <c r="Y839" s="8"/>
      <c r="AC839" s="8"/>
      <c r="AG839" s="8"/>
      <c r="AK839" s="8"/>
      <c r="AO839" s="8"/>
      <c r="AS839" s="8"/>
      <c r="AW839" s="8"/>
      <c r="BA839" s="8"/>
      <c r="BE839" s="8"/>
      <c r="BI839" s="8"/>
      <c r="BM839" s="8"/>
      <c r="BQ839" s="8"/>
      <c r="BU839" s="8"/>
      <c r="BY839" s="8"/>
      <c r="CC839" s="8"/>
      <c r="CG839" s="8"/>
      <c r="CK839" s="8"/>
    </row>
    <row r="840" spans="5:89">
      <c r="E840" s="8"/>
      <c r="I840" s="8"/>
      <c r="M840" s="8"/>
      <c r="Q840" s="8"/>
      <c r="U840" s="8"/>
      <c r="Y840" s="8"/>
      <c r="AC840" s="8"/>
      <c r="AG840" s="8"/>
      <c r="AK840" s="8"/>
      <c r="AO840" s="8"/>
      <c r="AS840" s="8"/>
      <c r="AW840" s="8"/>
      <c r="BA840" s="8"/>
      <c r="BE840" s="8"/>
      <c r="BI840" s="8"/>
      <c r="BM840" s="8"/>
      <c r="BQ840" s="8"/>
      <c r="BU840" s="8"/>
      <c r="BY840" s="8"/>
      <c r="CC840" s="8"/>
      <c r="CG840" s="8"/>
      <c r="CK840" s="8"/>
    </row>
    <row r="841" spans="5:89">
      <c r="E841" s="8"/>
      <c r="I841" s="8"/>
      <c r="M841" s="8"/>
      <c r="Q841" s="8"/>
      <c r="U841" s="8"/>
      <c r="Y841" s="8"/>
      <c r="AC841" s="8"/>
      <c r="AG841" s="8"/>
      <c r="AK841" s="8"/>
      <c r="AO841" s="8"/>
      <c r="AS841" s="8"/>
      <c r="AW841" s="8"/>
      <c r="BA841" s="8"/>
      <c r="BE841" s="8"/>
      <c r="BI841" s="8"/>
      <c r="BM841" s="8"/>
      <c r="BQ841" s="8"/>
      <c r="BU841" s="8"/>
      <c r="BY841" s="8"/>
      <c r="CC841" s="8"/>
      <c r="CG841" s="8"/>
      <c r="CK841" s="8"/>
    </row>
    <row r="842" spans="5:89">
      <c r="E842" s="8"/>
      <c r="I842" s="8"/>
      <c r="M842" s="8"/>
      <c r="Q842" s="8"/>
      <c r="U842" s="8"/>
      <c r="Y842" s="8"/>
      <c r="AC842" s="8"/>
      <c r="AG842" s="8"/>
      <c r="AK842" s="8"/>
      <c r="AO842" s="8"/>
      <c r="AS842" s="8"/>
      <c r="AW842" s="8"/>
      <c r="BA842" s="8"/>
      <c r="BE842" s="8"/>
      <c r="BI842" s="8"/>
      <c r="BM842" s="8"/>
      <c r="BQ842" s="8"/>
      <c r="BU842" s="8"/>
      <c r="BY842" s="8"/>
      <c r="CC842" s="8"/>
      <c r="CG842" s="8"/>
      <c r="CK842" s="8"/>
    </row>
    <row r="843" spans="5:89">
      <c r="E843" s="8"/>
      <c r="I843" s="8"/>
      <c r="M843" s="8"/>
      <c r="Q843" s="8"/>
      <c r="U843" s="8"/>
      <c r="Y843" s="8"/>
      <c r="AC843" s="8"/>
      <c r="AG843" s="8"/>
      <c r="AK843" s="8"/>
      <c r="AO843" s="8"/>
      <c r="AS843" s="8"/>
      <c r="AW843" s="8"/>
      <c r="BA843" s="8"/>
      <c r="BE843" s="8"/>
      <c r="BI843" s="8"/>
      <c r="BM843" s="8"/>
      <c r="BQ843" s="8"/>
      <c r="BU843" s="8"/>
      <c r="BY843" s="8"/>
      <c r="CC843" s="8"/>
      <c r="CG843" s="8"/>
      <c r="CK843" s="8"/>
    </row>
    <row r="844" spans="5:89">
      <c r="E844" s="8"/>
      <c r="I844" s="8"/>
      <c r="M844" s="8"/>
      <c r="Q844" s="8"/>
      <c r="U844" s="8"/>
      <c r="Y844" s="8"/>
      <c r="AC844" s="8"/>
      <c r="AG844" s="8"/>
      <c r="AK844" s="8"/>
      <c r="AO844" s="8"/>
      <c r="AS844" s="8"/>
      <c r="AW844" s="8"/>
      <c r="BA844" s="8"/>
      <c r="BE844" s="8"/>
      <c r="BI844" s="8"/>
      <c r="BM844" s="8"/>
      <c r="BQ844" s="8"/>
      <c r="BU844" s="8"/>
      <c r="BY844" s="8"/>
      <c r="CC844" s="8"/>
      <c r="CG844" s="8"/>
      <c r="CK844" s="8"/>
    </row>
    <row r="845" spans="5:89">
      <c r="E845" s="8"/>
      <c r="I845" s="8"/>
      <c r="M845" s="8"/>
      <c r="Q845" s="8"/>
      <c r="U845" s="8"/>
      <c r="Y845" s="8"/>
      <c r="AC845" s="8"/>
      <c r="AG845" s="8"/>
      <c r="AK845" s="8"/>
      <c r="AO845" s="8"/>
      <c r="AS845" s="8"/>
      <c r="AW845" s="8"/>
      <c r="BA845" s="8"/>
      <c r="BE845" s="8"/>
      <c r="BI845" s="8"/>
      <c r="BM845" s="8"/>
      <c r="BQ845" s="8"/>
      <c r="BU845" s="8"/>
      <c r="BY845" s="8"/>
      <c r="CC845" s="8"/>
      <c r="CG845" s="8"/>
      <c r="CK845" s="8"/>
    </row>
    <row r="846" spans="5:89">
      <c r="E846" s="8"/>
      <c r="I846" s="8"/>
      <c r="M846" s="8"/>
      <c r="Q846" s="8"/>
      <c r="U846" s="8"/>
      <c r="Y846" s="8"/>
      <c r="AC846" s="8"/>
      <c r="AG846" s="8"/>
      <c r="AK846" s="8"/>
      <c r="AO846" s="8"/>
      <c r="AS846" s="8"/>
      <c r="AW846" s="8"/>
      <c r="BA846" s="8"/>
      <c r="BE846" s="8"/>
      <c r="BI846" s="8"/>
      <c r="BM846" s="8"/>
      <c r="BQ846" s="8"/>
      <c r="BU846" s="8"/>
      <c r="BY846" s="8"/>
      <c r="CC846" s="8"/>
      <c r="CG846" s="8"/>
      <c r="CK846" s="8"/>
    </row>
    <row r="847" spans="5:89">
      <c r="E847" s="8"/>
      <c r="I847" s="8"/>
      <c r="M847" s="8"/>
      <c r="Q847" s="8"/>
      <c r="U847" s="8"/>
      <c r="Y847" s="8"/>
      <c r="AC847" s="8"/>
      <c r="AG847" s="8"/>
      <c r="AK847" s="8"/>
      <c r="AO847" s="8"/>
      <c r="AS847" s="8"/>
      <c r="AW847" s="8"/>
      <c r="BA847" s="8"/>
      <c r="BE847" s="8"/>
      <c r="BI847" s="8"/>
      <c r="BM847" s="8"/>
      <c r="BQ847" s="8"/>
      <c r="BU847" s="8"/>
      <c r="BY847" s="8"/>
      <c r="CC847" s="8"/>
      <c r="CG847" s="8"/>
      <c r="CK847" s="8"/>
    </row>
    <row r="848" spans="5:89">
      <c r="E848" s="8"/>
      <c r="I848" s="8"/>
      <c r="M848" s="8"/>
      <c r="Q848" s="8"/>
      <c r="U848" s="8"/>
      <c r="Y848" s="8"/>
      <c r="AC848" s="8"/>
      <c r="AG848" s="8"/>
      <c r="AK848" s="8"/>
      <c r="AO848" s="8"/>
      <c r="AS848" s="8"/>
      <c r="AW848" s="8"/>
      <c r="BA848" s="8"/>
      <c r="BE848" s="8"/>
      <c r="BI848" s="8"/>
      <c r="BM848" s="8"/>
      <c r="BQ848" s="8"/>
      <c r="BU848" s="8"/>
      <c r="BY848" s="8"/>
      <c r="CC848" s="8"/>
      <c r="CG848" s="8"/>
      <c r="CK848" s="8"/>
    </row>
    <row r="849" spans="5:89">
      <c r="E849" s="8"/>
      <c r="I849" s="8"/>
      <c r="M849" s="8"/>
      <c r="Q849" s="8"/>
      <c r="U849" s="8"/>
      <c r="Y849" s="8"/>
      <c r="AC849" s="8"/>
      <c r="AG849" s="8"/>
      <c r="AK849" s="8"/>
      <c r="AO849" s="8"/>
      <c r="AS849" s="8"/>
      <c r="AW849" s="8"/>
      <c r="BA849" s="8"/>
      <c r="BE849" s="8"/>
      <c r="BI849" s="8"/>
      <c r="BM849" s="8"/>
      <c r="BQ849" s="8"/>
      <c r="BU849" s="8"/>
      <c r="BY849" s="8"/>
      <c r="CC849" s="8"/>
      <c r="CG849" s="8"/>
      <c r="CK849" s="8"/>
    </row>
    <row r="850" spans="5:89">
      <c r="E850" s="8"/>
      <c r="I850" s="8"/>
      <c r="M850" s="8"/>
      <c r="Q850" s="8"/>
      <c r="U850" s="8"/>
      <c r="Y850" s="8"/>
      <c r="AC850" s="8"/>
      <c r="AG850" s="8"/>
      <c r="AK850" s="8"/>
      <c r="AO850" s="8"/>
      <c r="AS850" s="8"/>
      <c r="AW850" s="8"/>
      <c r="BA850" s="8"/>
      <c r="BE850" s="8"/>
      <c r="BI850" s="8"/>
      <c r="BM850" s="8"/>
      <c r="BQ850" s="8"/>
      <c r="BU850" s="8"/>
      <c r="BY850" s="8"/>
      <c r="CC850" s="8"/>
      <c r="CG850" s="8"/>
      <c r="CK850" s="8"/>
    </row>
    <row r="851" spans="5:89">
      <c r="E851" s="8"/>
      <c r="I851" s="8"/>
      <c r="M851" s="8"/>
      <c r="Q851" s="8"/>
      <c r="U851" s="8"/>
      <c r="Y851" s="8"/>
      <c r="AC851" s="8"/>
      <c r="AG851" s="8"/>
      <c r="AK851" s="8"/>
      <c r="AO851" s="8"/>
      <c r="AS851" s="8"/>
      <c r="AW851" s="8"/>
      <c r="BA851" s="8"/>
      <c r="BE851" s="8"/>
      <c r="BI851" s="8"/>
      <c r="BM851" s="8"/>
      <c r="BQ851" s="8"/>
      <c r="BU851" s="8"/>
      <c r="BY851" s="8"/>
      <c r="CC851" s="8"/>
      <c r="CG851" s="8"/>
      <c r="CK851" s="8"/>
    </row>
    <row r="852" spans="5:89">
      <c r="E852" s="8"/>
      <c r="I852" s="8"/>
      <c r="M852" s="8"/>
      <c r="Q852" s="8"/>
      <c r="U852" s="8"/>
      <c r="Y852" s="8"/>
      <c r="AC852" s="8"/>
      <c r="AG852" s="8"/>
      <c r="AK852" s="8"/>
      <c r="AO852" s="8"/>
      <c r="AS852" s="8"/>
      <c r="AW852" s="8"/>
      <c r="BA852" s="8"/>
      <c r="BE852" s="8"/>
      <c r="BI852" s="8"/>
      <c r="BM852" s="8"/>
      <c r="BQ852" s="8"/>
      <c r="BU852" s="8"/>
      <c r="BY852" s="8"/>
      <c r="CC852" s="8"/>
      <c r="CG852" s="8"/>
      <c r="CK852" s="8"/>
    </row>
    <row r="853" spans="5:89">
      <c r="E853" s="8"/>
      <c r="I853" s="8"/>
      <c r="M853" s="8"/>
      <c r="Q853" s="8"/>
      <c r="U853" s="8"/>
      <c r="Y853" s="8"/>
      <c r="AC853" s="8"/>
      <c r="AG853" s="8"/>
      <c r="AK853" s="8"/>
      <c r="AO853" s="8"/>
      <c r="AS853" s="8"/>
      <c r="AW853" s="8"/>
      <c r="BA853" s="8"/>
      <c r="BE853" s="8"/>
      <c r="BI853" s="8"/>
      <c r="BM853" s="8"/>
      <c r="BQ853" s="8"/>
      <c r="BU853" s="8"/>
      <c r="BY853" s="8"/>
      <c r="CC853" s="8"/>
      <c r="CG853" s="8"/>
      <c r="CK853" s="8"/>
    </row>
    <row r="854" spans="5:89">
      <c r="E854" s="8"/>
      <c r="I854" s="8"/>
      <c r="M854" s="8"/>
      <c r="Q854" s="8"/>
      <c r="U854" s="8"/>
      <c r="Y854" s="8"/>
      <c r="AC854" s="8"/>
      <c r="AG854" s="8"/>
      <c r="AK854" s="8"/>
      <c r="AO854" s="8"/>
      <c r="AS854" s="8"/>
      <c r="AW854" s="8"/>
      <c r="BA854" s="8"/>
      <c r="BE854" s="8"/>
      <c r="BI854" s="8"/>
      <c r="BM854" s="8"/>
      <c r="BQ854" s="8"/>
      <c r="BU854" s="8"/>
      <c r="BY854" s="8"/>
      <c r="CC854" s="8"/>
      <c r="CG854" s="8"/>
      <c r="CK854" s="8"/>
    </row>
    <row r="855" spans="5:89">
      <c r="E855" s="8"/>
      <c r="I855" s="8"/>
      <c r="M855" s="8"/>
      <c r="Q855" s="8"/>
      <c r="U855" s="8"/>
      <c r="Y855" s="8"/>
      <c r="AC855" s="8"/>
      <c r="AG855" s="8"/>
      <c r="AK855" s="8"/>
      <c r="AO855" s="8"/>
      <c r="AS855" s="8"/>
      <c r="AW855" s="8"/>
      <c r="BA855" s="8"/>
      <c r="BE855" s="8"/>
      <c r="BI855" s="8"/>
      <c r="BM855" s="8"/>
      <c r="BQ855" s="8"/>
      <c r="BU855" s="8"/>
      <c r="BY855" s="8"/>
      <c r="CC855" s="8"/>
      <c r="CG855" s="8"/>
      <c r="CK855" s="8"/>
    </row>
    <row r="856" spans="5:89">
      <c r="E856" s="8"/>
      <c r="I856" s="8"/>
      <c r="M856" s="8"/>
      <c r="Q856" s="8"/>
      <c r="U856" s="8"/>
      <c r="Y856" s="8"/>
      <c r="AC856" s="8"/>
      <c r="AG856" s="8"/>
      <c r="AK856" s="8"/>
      <c r="AO856" s="8"/>
      <c r="AS856" s="8"/>
      <c r="AW856" s="8"/>
      <c r="BA856" s="8"/>
      <c r="BE856" s="8"/>
      <c r="BI856" s="8"/>
      <c r="BM856" s="8"/>
      <c r="BQ856" s="8"/>
      <c r="BU856" s="8"/>
      <c r="BY856" s="8"/>
      <c r="CC856" s="8"/>
      <c r="CG856" s="8"/>
      <c r="CK856" s="8"/>
    </row>
    <row r="857" spans="5:89">
      <c r="E857" s="8"/>
      <c r="I857" s="8"/>
      <c r="M857" s="8"/>
      <c r="Q857" s="8"/>
      <c r="U857" s="8"/>
      <c r="Y857" s="8"/>
      <c r="AC857" s="8"/>
      <c r="AG857" s="8"/>
      <c r="AK857" s="8"/>
      <c r="AO857" s="8"/>
      <c r="AS857" s="8"/>
      <c r="AW857" s="8"/>
      <c r="BA857" s="8"/>
      <c r="BE857" s="8"/>
      <c r="BI857" s="8"/>
      <c r="BM857" s="8"/>
      <c r="BQ857" s="8"/>
      <c r="BU857" s="8"/>
      <c r="BY857" s="8"/>
      <c r="CC857" s="8"/>
      <c r="CG857" s="8"/>
      <c r="CK857" s="8"/>
    </row>
    <row r="858" spans="5:89">
      <c r="E858" s="8"/>
      <c r="I858" s="8"/>
      <c r="M858" s="8"/>
      <c r="Q858" s="8"/>
      <c r="U858" s="8"/>
      <c r="Y858" s="8"/>
      <c r="AC858" s="8"/>
      <c r="AG858" s="8"/>
      <c r="AK858" s="8"/>
      <c r="AO858" s="8"/>
      <c r="AS858" s="8"/>
      <c r="AW858" s="8"/>
      <c r="BA858" s="8"/>
      <c r="BE858" s="8"/>
      <c r="BI858" s="8"/>
      <c r="BM858" s="8"/>
      <c r="BQ858" s="8"/>
      <c r="BU858" s="8"/>
      <c r="BY858" s="8"/>
      <c r="CC858" s="8"/>
      <c r="CG858" s="8"/>
      <c r="CK858" s="8"/>
    </row>
    <row r="859" spans="5:89">
      <c r="E859" s="8"/>
      <c r="I859" s="8"/>
      <c r="M859" s="8"/>
      <c r="Q859" s="8"/>
      <c r="U859" s="8"/>
      <c r="Y859" s="8"/>
      <c r="AC859" s="8"/>
      <c r="AG859" s="8"/>
      <c r="AK859" s="8"/>
      <c r="AO859" s="8"/>
      <c r="AS859" s="8"/>
      <c r="AW859" s="8"/>
      <c r="BA859" s="8"/>
      <c r="BE859" s="8"/>
      <c r="BI859" s="8"/>
      <c r="BM859" s="8"/>
      <c r="BQ859" s="8"/>
      <c r="BU859" s="8"/>
      <c r="BY859" s="8"/>
      <c r="CC859" s="8"/>
      <c r="CG859" s="8"/>
      <c r="CK859" s="8"/>
    </row>
    <row r="860" spans="5:89">
      <c r="E860" s="8"/>
      <c r="I860" s="8"/>
      <c r="M860" s="8"/>
      <c r="Q860" s="8"/>
      <c r="U860" s="8"/>
      <c r="Y860" s="8"/>
      <c r="AC860" s="8"/>
      <c r="AG860" s="8"/>
      <c r="AK860" s="8"/>
      <c r="AO860" s="8"/>
      <c r="AS860" s="8"/>
      <c r="AW860" s="8"/>
      <c r="BA860" s="8"/>
      <c r="BE860" s="8"/>
      <c r="BI860" s="8"/>
      <c r="BM860" s="8"/>
      <c r="BQ860" s="8"/>
      <c r="BU860" s="8"/>
      <c r="BY860" s="8"/>
      <c r="CC860" s="8"/>
      <c r="CG860" s="8"/>
      <c r="CK860" s="8"/>
    </row>
    <row r="861" spans="5:89">
      <c r="E861" s="8"/>
      <c r="I861" s="8"/>
      <c r="M861" s="8"/>
      <c r="Q861" s="8"/>
      <c r="U861" s="8"/>
      <c r="Y861" s="8"/>
      <c r="AC861" s="8"/>
      <c r="AG861" s="8"/>
      <c r="AK861" s="8"/>
      <c r="AO861" s="8"/>
      <c r="AS861" s="8"/>
      <c r="AW861" s="8"/>
      <c r="BA861" s="8"/>
      <c r="BE861" s="8"/>
      <c r="BI861" s="8"/>
      <c r="BM861" s="8"/>
      <c r="BQ861" s="8"/>
      <c r="BU861" s="8"/>
      <c r="BY861" s="8"/>
      <c r="CC861" s="8"/>
      <c r="CG861" s="8"/>
      <c r="CK861" s="8"/>
    </row>
    <row r="862" spans="5:89">
      <c r="E862" s="8"/>
      <c r="I862" s="8"/>
      <c r="M862" s="8"/>
      <c r="Q862" s="8"/>
      <c r="U862" s="8"/>
      <c r="Y862" s="8"/>
      <c r="AC862" s="8"/>
      <c r="AG862" s="8"/>
      <c r="AK862" s="8"/>
      <c r="AO862" s="8"/>
      <c r="AS862" s="8"/>
      <c r="AW862" s="8"/>
      <c r="BA862" s="8"/>
      <c r="BE862" s="8"/>
      <c r="BI862" s="8"/>
      <c r="BM862" s="8"/>
      <c r="BQ862" s="8"/>
      <c r="BU862" s="8"/>
      <c r="BY862" s="8"/>
      <c r="CC862" s="8"/>
      <c r="CG862" s="8"/>
      <c r="CK862" s="8"/>
    </row>
    <row r="863" spans="5:89">
      <c r="E863" s="8"/>
      <c r="I863" s="8"/>
      <c r="M863" s="8"/>
      <c r="Q863" s="8"/>
      <c r="U863" s="8"/>
      <c r="Y863" s="8"/>
      <c r="AC863" s="8"/>
      <c r="AG863" s="8"/>
      <c r="AK863" s="8"/>
      <c r="AO863" s="8"/>
      <c r="AS863" s="8"/>
      <c r="AW863" s="8"/>
      <c r="BA863" s="8"/>
      <c r="BE863" s="8"/>
      <c r="BI863" s="8"/>
      <c r="BM863" s="8"/>
      <c r="BQ863" s="8"/>
      <c r="BU863" s="8"/>
      <c r="BY863" s="8"/>
      <c r="CC863" s="8"/>
      <c r="CG863" s="8"/>
      <c r="CK863" s="8"/>
    </row>
    <row r="864" spans="5:89">
      <c r="E864" s="8"/>
      <c r="I864" s="8"/>
      <c r="M864" s="8"/>
      <c r="Q864" s="8"/>
      <c r="U864" s="8"/>
      <c r="Y864" s="8"/>
      <c r="AC864" s="8"/>
      <c r="AG864" s="8"/>
      <c r="AK864" s="8"/>
      <c r="AO864" s="8"/>
      <c r="AS864" s="8"/>
      <c r="AW864" s="8"/>
      <c r="BA864" s="8"/>
      <c r="BE864" s="8"/>
      <c r="BI864" s="8"/>
      <c r="BM864" s="8"/>
      <c r="BQ864" s="8"/>
      <c r="BU864" s="8"/>
      <c r="BY864" s="8"/>
      <c r="CC864" s="8"/>
      <c r="CG864" s="8"/>
      <c r="CK864" s="8"/>
    </row>
    <row r="865" spans="5:89">
      <c r="E865" s="8"/>
      <c r="I865" s="8"/>
      <c r="M865" s="8"/>
      <c r="Q865" s="8"/>
      <c r="U865" s="8"/>
      <c r="Y865" s="8"/>
      <c r="AC865" s="8"/>
      <c r="AG865" s="8"/>
      <c r="AK865" s="8"/>
      <c r="AO865" s="8"/>
      <c r="AS865" s="8"/>
      <c r="AW865" s="8"/>
      <c r="BA865" s="8"/>
      <c r="BE865" s="8"/>
      <c r="BI865" s="8"/>
      <c r="BM865" s="8"/>
      <c r="BQ865" s="8"/>
      <c r="BU865" s="8"/>
      <c r="BY865" s="8"/>
      <c r="CC865" s="8"/>
      <c r="CG865" s="8"/>
      <c r="CK865" s="8"/>
    </row>
    <row r="866" spans="5:89">
      <c r="E866" s="8"/>
      <c r="I866" s="8"/>
      <c r="M866" s="8"/>
      <c r="Q866" s="8"/>
      <c r="U866" s="8"/>
      <c r="Y866" s="8"/>
      <c r="AC866" s="8"/>
      <c r="AG866" s="8"/>
      <c r="AK866" s="8"/>
      <c r="AO866" s="8"/>
      <c r="AS866" s="8"/>
      <c r="AW866" s="8"/>
      <c r="BA866" s="8"/>
      <c r="BE866" s="8"/>
      <c r="BI866" s="8"/>
      <c r="BM866" s="8"/>
      <c r="BQ866" s="8"/>
      <c r="BU866" s="8"/>
      <c r="BY866" s="8"/>
      <c r="CC866" s="8"/>
      <c r="CG866" s="8"/>
      <c r="CK866" s="8"/>
    </row>
    <row r="867" spans="5:89">
      <c r="E867" s="8"/>
      <c r="I867" s="8"/>
      <c r="M867" s="8"/>
      <c r="Q867" s="8"/>
      <c r="U867" s="8"/>
      <c r="Y867" s="8"/>
      <c r="AC867" s="8"/>
      <c r="AG867" s="8"/>
      <c r="AK867" s="8"/>
      <c r="AO867" s="8"/>
      <c r="AS867" s="8"/>
      <c r="AW867" s="8"/>
      <c r="BA867" s="8"/>
      <c r="BE867" s="8"/>
      <c r="BI867" s="8"/>
      <c r="BM867" s="8"/>
      <c r="BQ867" s="8"/>
      <c r="BU867" s="8"/>
      <c r="BY867" s="8"/>
      <c r="CC867" s="8"/>
      <c r="CG867" s="8"/>
      <c r="CK867" s="8"/>
    </row>
    <row r="868" spans="5:89">
      <c r="E868" s="8"/>
      <c r="I868" s="8"/>
      <c r="M868" s="8"/>
      <c r="Q868" s="8"/>
      <c r="U868" s="8"/>
      <c r="Y868" s="8"/>
      <c r="AC868" s="8"/>
      <c r="AG868" s="8"/>
      <c r="AK868" s="8"/>
      <c r="AO868" s="8"/>
      <c r="AS868" s="8"/>
      <c r="AW868" s="8"/>
      <c r="BA868" s="8"/>
      <c r="BE868" s="8"/>
      <c r="BI868" s="8"/>
      <c r="BM868" s="8"/>
      <c r="BQ868" s="8"/>
      <c r="BU868" s="8"/>
      <c r="BY868" s="8"/>
      <c r="CC868" s="8"/>
      <c r="CG868" s="8"/>
      <c r="CK868" s="8"/>
    </row>
    <row r="869" spans="5:89">
      <c r="E869" s="8"/>
      <c r="I869" s="8"/>
      <c r="M869" s="8"/>
      <c r="Q869" s="8"/>
      <c r="U869" s="8"/>
      <c r="Y869" s="8"/>
      <c r="AC869" s="8"/>
      <c r="AG869" s="8"/>
      <c r="AK869" s="8"/>
      <c r="AO869" s="8"/>
      <c r="AS869" s="8"/>
      <c r="AW869" s="8"/>
      <c r="BA869" s="8"/>
      <c r="BE869" s="8"/>
      <c r="BI869" s="8"/>
      <c r="BM869" s="8"/>
      <c r="BQ869" s="8"/>
      <c r="BU869" s="8"/>
      <c r="BY869" s="8"/>
      <c r="CC869" s="8"/>
      <c r="CG869" s="8"/>
      <c r="CK869" s="8"/>
    </row>
    <row r="870" spans="5:89">
      <c r="E870" s="8"/>
      <c r="I870" s="8"/>
      <c r="M870" s="8"/>
      <c r="Q870" s="8"/>
      <c r="U870" s="8"/>
      <c r="Y870" s="8"/>
      <c r="AC870" s="8"/>
      <c r="AG870" s="8"/>
      <c r="AK870" s="8"/>
      <c r="AO870" s="8"/>
      <c r="AS870" s="8"/>
      <c r="AW870" s="8"/>
      <c r="BA870" s="8"/>
      <c r="BE870" s="8"/>
      <c r="BI870" s="8"/>
      <c r="BM870" s="8"/>
      <c r="BQ870" s="8"/>
      <c r="BU870" s="8"/>
      <c r="BY870" s="8"/>
      <c r="CC870" s="8"/>
      <c r="CG870" s="8"/>
      <c r="CK870" s="8"/>
    </row>
    <row r="871" spans="5:89">
      <c r="E871" s="8"/>
      <c r="I871" s="8"/>
      <c r="M871" s="8"/>
      <c r="Q871" s="8"/>
      <c r="U871" s="8"/>
      <c r="Y871" s="8"/>
      <c r="AC871" s="8"/>
      <c r="AG871" s="8"/>
      <c r="AK871" s="8"/>
      <c r="AO871" s="8"/>
      <c r="AS871" s="8"/>
      <c r="AW871" s="8"/>
      <c r="BA871" s="8"/>
      <c r="BE871" s="8"/>
      <c r="BI871" s="8"/>
      <c r="BM871" s="8"/>
      <c r="BQ871" s="8"/>
      <c r="BU871" s="8"/>
      <c r="BY871" s="8"/>
      <c r="CC871" s="8"/>
      <c r="CG871" s="8"/>
      <c r="CK871" s="8"/>
    </row>
    <row r="872" spans="5:89">
      <c r="E872" s="8"/>
      <c r="I872" s="8"/>
      <c r="M872" s="8"/>
      <c r="Q872" s="8"/>
      <c r="U872" s="8"/>
      <c r="Y872" s="8"/>
      <c r="AC872" s="8"/>
      <c r="AG872" s="8"/>
      <c r="AK872" s="8"/>
      <c r="AO872" s="8"/>
      <c r="AS872" s="8"/>
      <c r="AW872" s="8"/>
      <c r="BA872" s="8"/>
      <c r="BE872" s="8"/>
      <c r="BI872" s="8"/>
      <c r="BM872" s="8"/>
      <c r="BQ872" s="8"/>
      <c r="BU872" s="8"/>
      <c r="BY872" s="8"/>
      <c r="CC872" s="8"/>
      <c r="CG872" s="8"/>
      <c r="CK872" s="8"/>
    </row>
    <row r="873" spans="5:89">
      <c r="E873" s="8"/>
      <c r="I873" s="8"/>
      <c r="M873" s="8"/>
      <c r="Q873" s="8"/>
      <c r="U873" s="8"/>
      <c r="Y873" s="8"/>
      <c r="AC873" s="8"/>
      <c r="AG873" s="8"/>
      <c r="AK873" s="8"/>
      <c r="AO873" s="8"/>
      <c r="AS873" s="8"/>
      <c r="AW873" s="8"/>
      <c r="BA873" s="8"/>
      <c r="BE873" s="8"/>
      <c r="BI873" s="8"/>
      <c r="BM873" s="8"/>
      <c r="BQ873" s="8"/>
      <c r="BU873" s="8"/>
      <c r="BY873" s="8"/>
      <c r="CC873" s="8"/>
      <c r="CG873" s="8"/>
      <c r="CK873" s="8"/>
    </row>
    <row r="874" spans="5:89">
      <c r="E874" s="8"/>
      <c r="I874" s="8"/>
      <c r="M874" s="8"/>
      <c r="Q874" s="8"/>
      <c r="U874" s="8"/>
      <c r="Y874" s="8"/>
      <c r="AC874" s="8"/>
      <c r="AG874" s="8"/>
      <c r="AK874" s="8"/>
      <c r="AO874" s="8"/>
      <c r="AS874" s="8"/>
      <c r="AW874" s="8"/>
      <c r="BA874" s="8"/>
      <c r="BE874" s="8"/>
      <c r="BI874" s="8"/>
      <c r="BM874" s="8"/>
      <c r="BQ874" s="8"/>
      <c r="BU874" s="8"/>
      <c r="BY874" s="8"/>
      <c r="CC874" s="8"/>
      <c r="CG874" s="8"/>
      <c r="CK874" s="8"/>
    </row>
    <row r="875" spans="5:89">
      <c r="E875" s="8"/>
      <c r="I875" s="8"/>
      <c r="M875" s="8"/>
      <c r="Q875" s="8"/>
      <c r="U875" s="8"/>
      <c r="Y875" s="8"/>
      <c r="AC875" s="8"/>
      <c r="AG875" s="8"/>
      <c r="AK875" s="8"/>
      <c r="AO875" s="8"/>
      <c r="AS875" s="8"/>
      <c r="AW875" s="8"/>
      <c r="BA875" s="8"/>
      <c r="BE875" s="8"/>
      <c r="BI875" s="8"/>
      <c r="BM875" s="8"/>
      <c r="BQ875" s="8"/>
      <c r="BU875" s="8"/>
      <c r="BY875" s="8"/>
      <c r="CC875" s="8"/>
      <c r="CG875" s="8"/>
      <c r="CK875" s="8"/>
    </row>
    <row r="876" spans="5:89">
      <c r="E876" s="8"/>
      <c r="I876" s="8"/>
      <c r="M876" s="8"/>
      <c r="Q876" s="8"/>
      <c r="U876" s="8"/>
      <c r="Y876" s="8"/>
      <c r="AC876" s="8"/>
      <c r="AG876" s="8"/>
      <c r="AK876" s="8"/>
      <c r="AO876" s="8"/>
      <c r="AS876" s="8"/>
      <c r="AW876" s="8"/>
      <c r="BA876" s="8"/>
      <c r="BE876" s="8"/>
      <c r="BI876" s="8"/>
      <c r="BM876" s="8"/>
      <c r="BQ876" s="8"/>
      <c r="BU876" s="8"/>
      <c r="BY876" s="8"/>
      <c r="CC876" s="8"/>
      <c r="CG876" s="8"/>
      <c r="CK876" s="8"/>
    </row>
    <row r="877" spans="5:89">
      <c r="E877" s="8"/>
      <c r="I877" s="8"/>
      <c r="M877" s="8"/>
      <c r="Q877" s="8"/>
      <c r="U877" s="8"/>
      <c r="Y877" s="8"/>
      <c r="AC877" s="8"/>
      <c r="AG877" s="8"/>
      <c r="AK877" s="8"/>
      <c r="AO877" s="8"/>
      <c r="AS877" s="8"/>
      <c r="AW877" s="8"/>
      <c r="BA877" s="8"/>
      <c r="BE877" s="8"/>
      <c r="BI877" s="8"/>
      <c r="BM877" s="8"/>
      <c r="BQ877" s="8"/>
      <c r="BU877" s="8"/>
      <c r="BY877" s="8"/>
      <c r="CC877" s="8"/>
      <c r="CG877" s="8"/>
      <c r="CK877" s="8"/>
    </row>
    <row r="878" spans="5:89">
      <c r="E878" s="8"/>
      <c r="I878" s="8"/>
      <c r="M878" s="8"/>
      <c r="Q878" s="8"/>
      <c r="U878" s="8"/>
      <c r="Y878" s="8"/>
      <c r="AC878" s="8"/>
      <c r="AG878" s="8"/>
      <c r="AK878" s="8"/>
      <c r="AO878" s="8"/>
      <c r="AS878" s="8"/>
      <c r="AW878" s="8"/>
      <c r="BA878" s="8"/>
      <c r="BE878" s="8"/>
      <c r="BI878" s="8"/>
      <c r="BM878" s="8"/>
      <c r="BQ878" s="8"/>
      <c r="BU878" s="8"/>
      <c r="BY878" s="8"/>
      <c r="CC878" s="8"/>
      <c r="CG878" s="8"/>
      <c r="CK878" s="8"/>
    </row>
    <row r="879" spans="5:89">
      <c r="E879" s="8"/>
      <c r="I879" s="8"/>
      <c r="M879" s="8"/>
      <c r="Q879" s="8"/>
      <c r="U879" s="8"/>
      <c r="Y879" s="8"/>
      <c r="AC879" s="8"/>
      <c r="AG879" s="8"/>
      <c r="AK879" s="8"/>
      <c r="AO879" s="8"/>
      <c r="AS879" s="8"/>
      <c r="AW879" s="8"/>
      <c r="BA879" s="8"/>
      <c r="BE879" s="8"/>
      <c r="BI879" s="8"/>
      <c r="BM879" s="8"/>
      <c r="BQ879" s="8"/>
      <c r="BU879" s="8"/>
      <c r="BY879" s="8"/>
      <c r="CC879" s="8"/>
      <c r="CG879" s="8"/>
      <c r="CK879" s="8"/>
    </row>
    <row r="880" spans="5:89">
      <c r="E880" s="8"/>
      <c r="I880" s="8"/>
      <c r="M880" s="8"/>
      <c r="Q880" s="8"/>
      <c r="U880" s="8"/>
      <c r="Y880" s="8"/>
      <c r="AC880" s="8"/>
      <c r="AG880" s="8"/>
      <c r="AK880" s="8"/>
      <c r="AO880" s="8"/>
      <c r="AS880" s="8"/>
      <c r="AW880" s="8"/>
      <c r="BA880" s="8"/>
      <c r="BE880" s="8"/>
      <c r="BI880" s="8"/>
      <c r="BM880" s="8"/>
      <c r="BQ880" s="8"/>
      <c r="BU880" s="8"/>
      <c r="BY880" s="8"/>
      <c r="CC880" s="8"/>
      <c r="CG880" s="8"/>
      <c r="CK880" s="8"/>
    </row>
    <row r="881" spans="5:89">
      <c r="E881" s="8"/>
      <c r="I881" s="8"/>
      <c r="M881" s="8"/>
      <c r="Q881" s="8"/>
      <c r="U881" s="8"/>
      <c r="Y881" s="8"/>
      <c r="AC881" s="8"/>
      <c r="AG881" s="8"/>
      <c r="AK881" s="8"/>
      <c r="AO881" s="8"/>
      <c r="AS881" s="8"/>
      <c r="AW881" s="8"/>
      <c r="BA881" s="8"/>
      <c r="BE881" s="8"/>
      <c r="BI881" s="8"/>
      <c r="BM881" s="8"/>
      <c r="BQ881" s="8"/>
      <c r="BU881" s="8"/>
      <c r="BY881" s="8"/>
      <c r="CC881" s="8"/>
      <c r="CG881" s="8"/>
      <c r="CK881" s="8"/>
    </row>
    <row r="882" spans="5:89">
      <c r="E882" s="8"/>
      <c r="I882" s="8"/>
      <c r="M882" s="8"/>
      <c r="Q882" s="8"/>
      <c r="U882" s="8"/>
      <c r="Y882" s="8"/>
      <c r="AC882" s="8"/>
      <c r="AG882" s="8"/>
      <c r="AK882" s="8"/>
      <c r="AO882" s="8"/>
      <c r="AS882" s="8"/>
      <c r="AW882" s="8"/>
      <c r="BA882" s="8"/>
      <c r="BE882" s="8"/>
      <c r="BI882" s="8"/>
      <c r="BM882" s="8"/>
      <c r="BQ882" s="8"/>
      <c r="BU882" s="8"/>
      <c r="BY882" s="8"/>
      <c r="CC882" s="8"/>
      <c r="CG882" s="8"/>
      <c r="CK882" s="8"/>
    </row>
    <row r="883" spans="5:89">
      <c r="E883" s="8"/>
      <c r="I883" s="8"/>
      <c r="M883" s="8"/>
      <c r="Q883" s="8"/>
      <c r="U883" s="8"/>
      <c r="Y883" s="8"/>
      <c r="AC883" s="8"/>
      <c r="AG883" s="8"/>
      <c r="AK883" s="8"/>
      <c r="AO883" s="8"/>
      <c r="AS883" s="8"/>
      <c r="AW883" s="8"/>
      <c r="BA883" s="8"/>
      <c r="BE883" s="8"/>
      <c r="BI883" s="8"/>
      <c r="BM883" s="8"/>
      <c r="BQ883" s="8"/>
      <c r="BU883" s="8"/>
      <c r="BY883" s="8"/>
      <c r="CC883" s="8"/>
      <c r="CG883" s="8"/>
      <c r="CK883" s="8"/>
    </row>
    <row r="884" spans="5:89">
      <c r="E884" s="8"/>
      <c r="I884" s="8"/>
      <c r="M884" s="8"/>
      <c r="Q884" s="8"/>
      <c r="U884" s="8"/>
      <c r="Y884" s="8"/>
      <c r="AC884" s="8"/>
      <c r="AG884" s="8"/>
      <c r="AK884" s="8"/>
      <c r="AO884" s="8"/>
      <c r="AS884" s="8"/>
      <c r="AW884" s="8"/>
      <c r="BA884" s="8"/>
      <c r="BE884" s="8"/>
      <c r="BI884" s="8"/>
      <c r="BM884" s="8"/>
      <c r="BQ884" s="8"/>
      <c r="BU884" s="8"/>
      <c r="BY884" s="8"/>
      <c r="CC884" s="8"/>
      <c r="CG884" s="8"/>
      <c r="CK884" s="8"/>
    </row>
    <row r="885" spans="5:89">
      <c r="E885" s="8"/>
      <c r="I885" s="8"/>
      <c r="M885" s="8"/>
      <c r="Q885" s="8"/>
      <c r="U885" s="8"/>
      <c r="Y885" s="8"/>
      <c r="AC885" s="8"/>
      <c r="AG885" s="8"/>
      <c r="AK885" s="8"/>
      <c r="AO885" s="8"/>
      <c r="AS885" s="8"/>
      <c r="AW885" s="8"/>
      <c r="BA885" s="8"/>
      <c r="BE885" s="8"/>
      <c r="BI885" s="8"/>
      <c r="BM885" s="8"/>
      <c r="BQ885" s="8"/>
      <c r="BU885" s="8"/>
      <c r="BY885" s="8"/>
      <c r="CC885" s="8"/>
      <c r="CG885" s="8"/>
      <c r="CK885" s="8"/>
    </row>
    <row r="886" spans="5:89">
      <c r="E886" s="8"/>
      <c r="I886" s="8"/>
      <c r="M886" s="8"/>
      <c r="Q886" s="8"/>
      <c r="U886" s="8"/>
      <c r="Y886" s="8"/>
      <c r="AC886" s="8"/>
      <c r="AG886" s="8"/>
      <c r="AK886" s="8"/>
      <c r="AO886" s="8"/>
      <c r="AS886" s="8"/>
      <c r="AW886" s="8"/>
      <c r="BA886" s="8"/>
      <c r="BE886" s="8"/>
      <c r="BI886" s="8"/>
      <c r="BM886" s="8"/>
      <c r="BQ886" s="8"/>
      <c r="BU886" s="8"/>
      <c r="BY886" s="8"/>
      <c r="CC886" s="8"/>
      <c r="CG886" s="8"/>
      <c r="CK886" s="8"/>
    </row>
    <row r="887" spans="5:89">
      <c r="E887" s="8"/>
      <c r="I887" s="8"/>
      <c r="M887" s="8"/>
      <c r="Q887" s="8"/>
      <c r="U887" s="8"/>
      <c r="Y887" s="8"/>
      <c r="AC887" s="8"/>
      <c r="AG887" s="8"/>
      <c r="AK887" s="8"/>
      <c r="AO887" s="8"/>
      <c r="AS887" s="8"/>
      <c r="AW887" s="8"/>
      <c r="BA887" s="8"/>
      <c r="BE887" s="8"/>
      <c r="BI887" s="8"/>
      <c r="BM887" s="8"/>
      <c r="BQ887" s="8"/>
      <c r="BU887" s="8"/>
      <c r="BY887" s="8"/>
      <c r="CC887" s="8"/>
      <c r="CG887" s="8"/>
      <c r="CK887" s="8"/>
    </row>
    <row r="888" spans="5:89">
      <c r="E888" s="8"/>
      <c r="I888" s="8"/>
      <c r="M888" s="8"/>
      <c r="Q888" s="8"/>
      <c r="U888" s="8"/>
      <c r="Y888" s="8"/>
      <c r="AC888" s="8"/>
      <c r="AG888" s="8"/>
      <c r="AK888" s="8"/>
      <c r="AO888" s="8"/>
      <c r="AS888" s="8"/>
      <c r="AW888" s="8"/>
      <c r="BA888" s="8"/>
      <c r="BE888" s="8"/>
      <c r="BI888" s="8"/>
      <c r="BM888" s="8"/>
      <c r="BQ888" s="8"/>
      <c r="BU888" s="8"/>
      <c r="BY888" s="8"/>
      <c r="CC888" s="8"/>
      <c r="CG888" s="8"/>
      <c r="CK888" s="8"/>
    </row>
    <row r="889" spans="5:89">
      <c r="E889" s="8"/>
      <c r="I889" s="8"/>
      <c r="M889" s="8"/>
      <c r="Q889" s="8"/>
      <c r="U889" s="8"/>
      <c r="Y889" s="8"/>
      <c r="AC889" s="8"/>
      <c r="AG889" s="8"/>
      <c r="AK889" s="8"/>
      <c r="AO889" s="8"/>
      <c r="AS889" s="8"/>
      <c r="AW889" s="8"/>
      <c r="BA889" s="8"/>
      <c r="BE889" s="8"/>
      <c r="BI889" s="8"/>
      <c r="BM889" s="8"/>
      <c r="BQ889" s="8"/>
      <c r="BU889" s="8"/>
      <c r="BY889" s="8"/>
      <c r="CC889" s="8"/>
      <c r="CG889" s="8"/>
      <c r="CK889" s="8"/>
    </row>
    <row r="890" spans="5:89">
      <c r="E890" s="8"/>
      <c r="I890" s="8"/>
      <c r="M890" s="8"/>
      <c r="Q890" s="8"/>
      <c r="U890" s="8"/>
      <c r="Y890" s="8"/>
      <c r="AC890" s="8"/>
      <c r="AG890" s="8"/>
      <c r="AK890" s="8"/>
      <c r="AO890" s="8"/>
      <c r="AS890" s="8"/>
      <c r="AW890" s="8"/>
      <c r="BA890" s="8"/>
      <c r="BE890" s="8"/>
      <c r="BI890" s="8"/>
      <c r="BM890" s="8"/>
      <c r="BQ890" s="8"/>
      <c r="BU890" s="8"/>
      <c r="BY890" s="8"/>
      <c r="CC890" s="8"/>
      <c r="CG890" s="8"/>
      <c r="CK890" s="8"/>
    </row>
    <row r="891" spans="5:89">
      <c r="E891" s="8"/>
      <c r="I891" s="8"/>
      <c r="M891" s="8"/>
      <c r="Q891" s="8"/>
      <c r="U891" s="8"/>
      <c r="Y891" s="8"/>
      <c r="AC891" s="8"/>
      <c r="AG891" s="8"/>
      <c r="AK891" s="8"/>
      <c r="AO891" s="8"/>
      <c r="AS891" s="8"/>
      <c r="AW891" s="8"/>
      <c r="BA891" s="8"/>
      <c r="BE891" s="8"/>
      <c r="BI891" s="8"/>
      <c r="BM891" s="8"/>
      <c r="BQ891" s="8"/>
      <c r="BU891" s="8"/>
      <c r="BY891" s="8"/>
      <c r="CC891" s="8"/>
      <c r="CG891" s="8"/>
      <c r="CK891" s="8"/>
    </row>
    <row r="892" spans="5:89">
      <c r="E892" s="8"/>
      <c r="I892" s="8"/>
      <c r="M892" s="8"/>
      <c r="Q892" s="8"/>
      <c r="U892" s="8"/>
      <c r="Y892" s="8"/>
      <c r="AC892" s="8"/>
      <c r="AG892" s="8"/>
      <c r="AK892" s="8"/>
      <c r="AO892" s="8"/>
      <c r="AS892" s="8"/>
      <c r="AW892" s="8"/>
      <c r="BA892" s="8"/>
      <c r="BE892" s="8"/>
      <c r="BI892" s="8"/>
      <c r="BM892" s="8"/>
      <c r="BQ892" s="8"/>
      <c r="BU892" s="8"/>
      <c r="BY892" s="8"/>
      <c r="CC892" s="8"/>
      <c r="CG892" s="8"/>
      <c r="CK892" s="8"/>
    </row>
    <row r="893" spans="5:89">
      <c r="E893" s="8"/>
      <c r="I893" s="8"/>
      <c r="M893" s="8"/>
      <c r="Q893" s="8"/>
      <c r="U893" s="8"/>
      <c r="Y893" s="8"/>
      <c r="AC893" s="8"/>
      <c r="AG893" s="8"/>
      <c r="AK893" s="8"/>
      <c r="AO893" s="8"/>
      <c r="AS893" s="8"/>
      <c r="AW893" s="8"/>
      <c r="BA893" s="8"/>
      <c r="BE893" s="8"/>
      <c r="BI893" s="8"/>
      <c r="BM893" s="8"/>
      <c r="BQ893" s="8"/>
      <c r="BU893" s="8"/>
      <c r="BY893" s="8"/>
      <c r="CC893" s="8"/>
      <c r="CG893" s="8"/>
      <c r="CK893" s="8"/>
    </row>
    <row r="894" spans="5:89">
      <c r="E894" s="8"/>
      <c r="I894" s="8"/>
      <c r="M894" s="8"/>
      <c r="Q894" s="8"/>
      <c r="U894" s="8"/>
      <c r="Y894" s="8"/>
      <c r="AC894" s="8"/>
      <c r="AG894" s="8"/>
      <c r="AK894" s="8"/>
      <c r="AO894" s="8"/>
      <c r="AS894" s="8"/>
      <c r="AW894" s="8"/>
      <c r="BA894" s="8"/>
      <c r="BE894" s="8"/>
      <c r="BI894" s="8"/>
      <c r="BM894" s="8"/>
      <c r="BQ894" s="8"/>
      <c r="BU894" s="8"/>
      <c r="BY894" s="8"/>
      <c r="CC894" s="8"/>
      <c r="CG894" s="8"/>
      <c r="CK894" s="8"/>
    </row>
    <row r="895" spans="5:89">
      <c r="E895" s="8"/>
      <c r="I895" s="8"/>
      <c r="M895" s="8"/>
      <c r="Q895" s="8"/>
      <c r="U895" s="8"/>
      <c r="Y895" s="8"/>
      <c r="AC895" s="8"/>
      <c r="AG895" s="8"/>
      <c r="AK895" s="8"/>
      <c r="AO895" s="8"/>
      <c r="AS895" s="8"/>
      <c r="AW895" s="8"/>
      <c r="BA895" s="8"/>
      <c r="BE895" s="8"/>
      <c r="BI895" s="8"/>
      <c r="BM895" s="8"/>
      <c r="BQ895" s="8"/>
      <c r="BU895" s="8"/>
      <c r="BY895" s="8"/>
      <c r="CC895" s="8"/>
      <c r="CG895" s="8"/>
      <c r="CK895" s="8"/>
    </row>
    <row r="896" spans="5:89">
      <c r="E896" s="8"/>
      <c r="I896" s="8"/>
      <c r="M896" s="8"/>
      <c r="Q896" s="8"/>
      <c r="U896" s="8"/>
      <c r="Y896" s="8"/>
      <c r="AC896" s="8"/>
      <c r="AG896" s="8"/>
      <c r="AK896" s="8"/>
      <c r="AO896" s="8"/>
      <c r="AS896" s="8"/>
      <c r="AW896" s="8"/>
      <c r="BA896" s="8"/>
      <c r="BE896" s="8"/>
      <c r="BI896" s="8"/>
      <c r="BM896" s="8"/>
      <c r="BQ896" s="8"/>
      <c r="BU896" s="8"/>
      <c r="BY896" s="8"/>
      <c r="CC896" s="8"/>
      <c r="CG896" s="8"/>
      <c r="CK896" s="8"/>
    </row>
    <row r="897" spans="5:89">
      <c r="E897" s="8"/>
      <c r="I897" s="8"/>
      <c r="M897" s="8"/>
      <c r="Q897" s="8"/>
      <c r="U897" s="8"/>
      <c r="Y897" s="8"/>
      <c r="AC897" s="8"/>
      <c r="AG897" s="8"/>
      <c r="AK897" s="8"/>
      <c r="AO897" s="8"/>
      <c r="AS897" s="8"/>
      <c r="AW897" s="8"/>
      <c r="BA897" s="8"/>
      <c r="BE897" s="8"/>
      <c r="BI897" s="8"/>
      <c r="BM897" s="8"/>
      <c r="BQ897" s="8"/>
      <c r="BU897" s="8"/>
      <c r="BY897" s="8"/>
      <c r="CC897" s="8"/>
      <c r="CG897" s="8"/>
      <c r="CK897" s="8"/>
    </row>
    <row r="898" spans="5:89">
      <c r="E898" s="8"/>
      <c r="I898" s="8"/>
      <c r="M898" s="8"/>
      <c r="Q898" s="8"/>
      <c r="U898" s="8"/>
      <c r="Y898" s="8"/>
      <c r="AC898" s="8"/>
      <c r="AG898" s="8"/>
      <c r="AK898" s="8"/>
      <c r="AO898" s="8"/>
      <c r="AS898" s="8"/>
      <c r="AW898" s="8"/>
      <c r="BA898" s="8"/>
      <c r="BE898" s="8"/>
      <c r="BI898" s="8"/>
      <c r="BM898" s="8"/>
      <c r="BQ898" s="8"/>
      <c r="BU898" s="8"/>
      <c r="BY898" s="8"/>
      <c r="CC898" s="8"/>
      <c r="CG898" s="8"/>
      <c r="CK898" s="8"/>
    </row>
    <row r="899" spans="5:89">
      <c r="E899" s="8"/>
      <c r="I899" s="8"/>
      <c r="M899" s="8"/>
      <c r="Q899" s="8"/>
      <c r="U899" s="8"/>
      <c r="Y899" s="8"/>
      <c r="AC899" s="8"/>
      <c r="AG899" s="8"/>
      <c r="AK899" s="8"/>
      <c r="AO899" s="8"/>
      <c r="AS899" s="8"/>
      <c r="AW899" s="8"/>
      <c r="BA899" s="8"/>
      <c r="BE899" s="8"/>
      <c r="BI899" s="8"/>
      <c r="BM899" s="8"/>
      <c r="BQ899" s="8"/>
      <c r="BU899" s="8"/>
      <c r="BY899" s="8"/>
      <c r="CC899" s="8"/>
      <c r="CG899" s="8"/>
      <c r="CK899" s="8"/>
    </row>
    <row r="900" spans="5:89">
      <c r="E900" s="8"/>
      <c r="I900" s="8"/>
      <c r="M900" s="8"/>
      <c r="Q900" s="8"/>
      <c r="U900" s="8"/>
      <c r="Y900" s="8"/>
      <c r="AC900" s="8"/>
      <c r="AG900" s="8"/>
      <c r="AK900" s="8"/>
      <c r="AO900" s="8"/>
      <c r="AS900" s="8"/>
      <c r="AW900" s="8"/>
      <c r="BA900" s="8"/>
      <c r="BE900" s="8"/>
      <c r="BI900" s="8"/>
      <c r="BM900" s="8"/>
      <c r="BQ900" s="8"/>
      <c r="BU900" s="8"/>
      <c r="BY900" s="8"/>
      <c r="CC900" s="8"/>
      <c r="CG900" s="8"/>
      <c r="CK900" s="8"/>
    </row>
    <row r="901" spans="5:89">
      <c r="E901" s="8"/>
      <c r="I901" s="8"/>
      <c r="M901" s="8"/>
      <c r="Q901" s="8"/>
      <c r="U901" s="8"/>
      <c r="Y901" s="8"/>
      <c r="AC901" s="8"/>
      <c r="AG901" s="8"/>
      <c r="AK901" s="8"/>
      <c r="AO901" s="8"/>
      <c r="AS901" s="8"/>
      <c r="AW901" s="8"/>
      <c r="BA901" s="8"/>
      <c r="BE901" s="8"/>
      <c r="BI901" s="8"/>
      <c r="BM901" s="8"/>
      <c r="BQ901" s="8"/>
      <c r="BU901" s="8"/>
      <c r="BY901" s="8"/>
      <c r="CC901" s="8"/>
      <c r="CG901" s="8"/>
      <c r="CK901" s="8"/>
    </row>
    <row r="902" spans="5:89">
      <c r="E902" s="8"/>
      <c r="I902" s="8"/>
      <c r="M902" s="8"/>
      <c r="Q902" s="8"/>
      <c r="U902" s="8"/>
      <c r="Y902" s="8"/>
      <c r="AC902" s="8"/>
      <c r="AG902" s="8"/>
      <c r="AK902" s="8"/>
      <c r="AO902" s="8"/>
      <c r="AS902" s="8"/>
      <c r="AW902" s="8"/>
      <c r="BA902" s="8"/>
      <c r="BE902" s="8"/>
      <c r="BI902" s="8"/>
      <c r="BM902" s="8"/>
      <c r="BQ902" s="8"/>
      <c r="BU902" s="8"/>
      <c r="BY902" s="8"/>
      <c r="CC902" s="8"/>
      <c r="CG902" s="8"/>
      <c r="CK902" s="8"/>
    </row>
    <row r="903" spans="5:89">
      <c r="E903" s="8"/>
      <c r="I903" s="8"/>
      <c r="M903" s="8"/>
      <c r="Q903" s="8"/>
      <c r="U903" s="8"/>
      <c r="Y903" s="8"/>
      <c r="AC903" s="8"/>
      <c r="AG903" s="8"/>
      <c r="AK903" s="8"/>
      <c r="AO903" s="8"/>
      <c r="AS903" s="8"/>
      <c r="AW903" s="8"/>
      <c r="BA903" s="8"/>
      <c r="BE903" s="8"/>
      <c r="BI903" s="8"/>
      <c r="BM903" s="8"/>
      <c r="BQ903" s="8"/>
      <c r="BU903" s="8"/>
      <c r="BY903" s="8"/>
      <c r="CC903" s="8"/>
      <c r="CG903" s="8"/>
      <c r="CK903" s="8"/>
    </row>
    <row r="904" spans="5:89">
      <c r="E904" s="8"/>
      <c r="I904" s="8"/>
      <c r="M904" s="8"/>
      <c r="Q904" s="8"/>
      <c r="U904" s="8"/>
      <c r="Y904" s="8"/>
      <c r="AC904" s="8"/>
      <c r="AG904" s="8"/>
      <c r="AK904" s="8"/>
      <c r="AO904" s="8"/>
      <c r="AS904" s="8"/>
      <c r="AW904" s="8"/>
      <c r="BA904" s="8"/>
      <c r="BE904" s="8"/>
      <c r="BI904" s="8"/>
      <c r="BM904" s="8"/>
      <c r="BQ904" s="8"/>
      <c r="BU904" s="8"/>
      <c r="BY904" s="8"/>
      <c r="CC904" s="8"/>
      <c r="CG904" s="8"/>
      <c r="CK904" s="8"/>
    </row>
    <row r="905" spans="5:89">
      <c r="E905" s="8"/>
      <c r="I905" s="8"/>
      <c r="M905" s="8"/>
      <c r="Q905" s="8"/>
      <c r="U905" s="8"/>
      <c r="Y905" s="8"/>
      <c r="AC905" s="8"/>
      <c r="AG905" s="8"/>
      <c r="AK905" s="8"/>
      <c r="AO905" s="8"/>
      <c r="AS905" s="8"/>
      <c r="AW905" s="8"/>
      <c r="BA905" s="8"/>
      <c r="BE905" s="8"/>
      <c r="BI905" s="8"/>
      <c r="BM905" s="8"/>
      <c r="BQ905" s="8"/>
      <c r="BU905" s="8"/>
      <c r="BY905" s="8"/>
      <c r="CC905" s="8"/>
      <c r="CG905" s="8"/>
      <c r="CK905" s="8"/>
    </row>
    <row r="906" spans="5:89">
      <c r="E906" s="8"/>
      <c r="I906" s="8"/>
      <c r="M906" s="8"/>
      <c r="Q906" s="8"/>
      <c r="U906" s="8"/>
      <c r="Y906" s="8"/>
      <c r="AC906" s="8"/>
      <c r="AG906" s="8"/>
      <c r="AK906" s="8"/>
      <c r="AO906" s="8"/>
      <c r="AS906" s="8"/>
      <c r="AW906" s="8"/>
      <c r="BA906" s="8"/>
      <c r="BE906" s="8"/>
      <c r="BI906" s="8"/>
      <c r="BM906" s="8"/>
      <c r="BQ906" s="8"/>
      <c r="BU906" s="8"/>
      <c r="BY906" s="8"/>
      <c r="CC906" s="8"/>
      <c r="CG906" s="8"/>
      <c r="CK906" s="8"/>
    </row>
    <row r="907" spans="5:89">
      <c r="E907" s="8"/>
      <c r="I907" s="8"/>
      <c r="M907" s="8"/>
      <c r="Q907" s="8"/>
      <c r="U907" s="8"/>
      <c r="Y907" s="8"/>
      <c r="AC907" s="8"/>
      <c r="AG907" s="8"/>
      <c r="AK907" s="8"/>
      <c r="AO907" s="8"/>
      <c r="AS907" s="8"/>
      <c r="AW907" s="8"/>
      <c r="BA907" s="8"/>
      <c r="BE907" s="8"/>
      <c r="BI907" s="8"/>
      <c r="BM907" s="8"/>
      <c r="BQ907" s="8"/>
      <c r="BU907" s="8"/>
      <c r="BY907" s="8"/>
      <c r="CC907" s="8"/>
      <c r="CG907" s="8"/>
      <c r="CK907" s="8"/>
    </row>
    <row r="908" spans="5:89">
      <c r="E908" s="8"/>
      <c r="I908" s="8"/>
      <c r="M908" s="8"/>
      <c r="Q908" s="8"/>
      <c r="U908" s="8"/>
      <c r="Y908" s="8"/>
      <c r="AC908" s="8"/>
      <c r="AG908" s="8"/>
      <c r="AK908" s="8"/>
      <c r="AO908" s="8"/>
      <c r="AS908" s="8"/>
      <c r="AW908" s="8"/>
      <c r="BA908" s="8"/>
      <c r="BE908" s="8"/>
      <c r="BI908" s="8"/>
      <c r="BM908" s="8"/>
      <c r="BQ908" s="8"/>
      <c r="BU908" s="8"/>
      <c r="BY908" s="8"/>
      <c r="CC908" s="8"/>
      <c r="CG908" s="8"/>
      <c r="CK908" s="8"/>
    </row>
    <row r="909" spans="5:89">
      <c r="E909" s="8"/>
      <c r="I909" s="8"/>
      <c r="M909" s="8"/>
      <c r="Q909" s="8"/>
      <c r="U909" s="8"/>
      <c r="Y909" s="8"/>
      <c r="AC909" s="8"/>
      <c r="AG909" s="8"/>
      <c r="AK909" s="8"/>
      <c r="AO909" s="8"/>
      <c r="AS909" s="8"/>
      <c r="AW909" s="8"/>
      <c r="BA909" s="8"/>
      <c r="BE909" s="8"/>
      <c r="BI909" s="8"/>
      <c r="BM909" s="8"/>
      <c r="BQ909" s="8"/>
      <c r="BU909" s="8"/>
      <c r="BY909" s="8"/>
      <c r="CC909" s="8"/>
      <c r="CG909" s="8"/>
      <c r="CK909" s="8"/>
    </row>
    <row r="910" spans="5:89">
      <c r="E910" s="8"/>
      <c r="I910" s="8"/>
      <c r="M910" s="8"/>
      <c r="Q910" s="8"/>
      <c r="U910" s="8"/>
      <c r="Y910" s="8"/>
      <c r="AC910" s="8"/>
      <c r="AG910" s="8"/>
      <c r="AK910" s="8"/>
      <c r="AO910" s="8"/>
      <c r="AS910" s="8"/>
      <c r="AW910" s="8"/>
      <c r="BA910" s="8"/>
      <c r="BE910" s="8"/>
      <c r="BI910" s="8"/>
      <c r="BM910" s="8"/>
      <c r="BQ910" s="8"/>
      <c r="BU910" s="8"/>
      <c r="BY910" s="8"/>
      <c r="CC910" s="8"/>
      <c r="CG910" s="8"/>
      <c r="CK910" s="8"/>
    </row>
    <row r="911" spans="5:89">
      <c r="E911" s="8"/>
      <c r="I911" s="8"/>
      <c r="M911" s="8"/>
      <c r="Q911" s="8"/>
      <c r="U911" s="8"/>
      <c r="Y911" s="8"/>
      <c r="AC911" s="8"/>
      <c r="AG911" s="8"/>
      <c r="AK911" s="8"/>
      <c r="AO911" s="8"/>
      <c r="AS911" s="8"/>
      <c r="AW911" s="8"/>
      <c r="BA911" s="8"/>
      <c r="BE911" s="8"/>
      <c r="BI911" s="8"/>
      <c r="BM911" s="8"/>
      <c r="BQ911" s="8"/>
      <c r="BU911" s="8"/>
      <c r="BY911" s="8"/>
      <c r="CC911" s="8"/>
      <c r="CG911" s="8"/>
      <c r="CK911" s="8"/>
    </row>
    <row r="912" spans="5:89">
      <c r="E912" s="8"/>
      <c r="I912" s="8"/>
      <c r="M912" s="8"/>
      <c r="Q912" s="8"/>
      <c r="U912" s="8"/>
      <c r="Y912" s="8"/>
      <c r="AC912" s="8"/>
      <c r="AG912" s="8"/>
      <c r="AK912" s="8"/>
      <c r="AO912" s="8"/>
      <c r="AS912" s="8"/>
      <c r="AW912" s="8"/>
      <c r="BA912" s="8"/>
      <c r="BE912" s="8"/>
      <c r="BI912" s="8"/>
      <c r="BM912" s="8"/>
      <c r="BQ912" s="8"/>
      <c r="BU912" s="8"/>
      <c r="BY912" s="8"/>
      <c r="CC912" s="8"/>
      <c r="CG912" s="8"/>
      <c r="CK912" s="8"/>
    </row>
    <row r="913" spans="5:89">
      <c r="E913" s="8"/>
      <c r="I913" s="8"/>
      <c r="M913" s="8"/>
      <c r="Q913" s="8"/>
      <c r="U913" s="8"/>
      <c r="Y913" s="8"/>
      <c r="AC913" s="8"/>
      <c r="AG913" s="8"/>
      <c r="AK913" s="8"/>
      <c r="AO913" s="8"/>
      <c r="AS913" s="8"/>
      <c r="AW913" s="8"/>
      <c r="BA913" s="8"/>
      <c r="BE913" s="8"/>
      <c r="BI913" s="8"/>
      <c r="BM913" s="8"/>
      <c r="BQ913" s="8"/>
      <c r="BU913" s="8"/>
      <c r="BY913" s="8"/>
      <c r="CC913" s="8"/>
      <c r="CG913" s="8"/>
      <c r="CK913" s="8"/>
    </row>
    <row r="914" spans="5:89">
      <c r="E914" s="8"/>
      <c r="I914" s="8"/>
      <c r="M914" s="8"/>
      <c r="Q914" s="8"/>
      <c r="U914" s="8"/>
      <c r="Y914" s="8"/>
      <c r="AC914" s="8"/>
      <c r="AG914" s="8"/>
      <c r="AK914" s="8"/>
      <c r="AO914" s="8"/>
      <c r="AS914" s="8"/>
      <c r="AW914" s="8"/>
      <c r="BA914" s="8"/>
      <c r="BE914" s="8"/>
      <c r="BI914" s="8"/>
      <c r="BM914" s="8"/>
      <c r="BQ914" s="8"/>
      <c r="BU914" s="8"/>
      <c r="BY914" s="8"/>
      <c r="CC914" s="8"/>
      <c r="CG914" s="8"/>
      <c r="CK914" s="8"/>
    </row>
    <row r="915" spans="5:89">
      <c r="E915" s="8"/>
      <c r="I915" s="8"/>
      <c r="M915" s="8"/>
      <c r="Q915" s="8"/>
      <c r="U915" s="8"/>
      <c r="Y915" s="8"/>
      <c r="AC915" s="8"/>
      <c r="AG915" s="8"/>
      <c r="AK915" s="8"/>
      <c r="AO915" s="8"/>
      <c r="AS915" s="8"/>
      <c r="AW915" s="8"/>
      <c r="BA915" s="8"/>
      <c r="BE915" s="8"/>
      <c r="BI915" s="8"/>
      <c r="BM915" s="8"/>
      <c r="BQ915" s="8"/>
      <c r="BU915" s="8"/>
      <c r="BY915" s="8"/>
      <c r="CC915" s="8"/>
      <c r="CG915" s="8"/>
      <c r="CK915" s="8"/>
    </row>
    <row r="916" spans="5:89">
      <c r="E916" s="8"/>
      <c r="I916" s="8"/>
      <c r="M916" s="8"/>
      <c r="Q916" s="8"/>
      <c r="U916" s="8"/>
      <c r="Y916" s="8"/>
      <c r="AC916" s="8"/>
      <c r="AG916" s="8"/>
      <c r="AK916" s="8"/>
      <c r="AO916" s="8"/>
      <c r="AS916" s="8"/>
      <c r="AW916" s="8"/>
      <c r="BA916" s="8"/>
      <c r="BE916" s="8"/>
      <c r="BI916" s="8"/>
      <c r="BM916" s="8"/>
      <c r="BQ916" s="8"/>
      <c r="BU916" s="8"/>
      <c r="BY916" s="8"/>
      <c r="CC916" s="8"/>
      <c r="CG916" s="8"/>
      <c r="CK916" s="8"/>
    </row>
    <row r="917" spans="5:89">
      <c r="E917" s="8"/>
      <c r="I917" s="8"/>
      <c r="M917" s="8"/>
      <c r="Q917" s="8"/>
      <c r="U917" s="8"/>
      <c r="Y917" s="8"/>
      <c r="AC917" s="8"/>
      <c r="AG917" s="8"/>
      <c r="AK917" s="8"/>
      <c r="AO917" s="8"/>
      <c r="AS917" s="8"/>
      <c r="AW917" s="8"/>
      <c r="BA917" s="8"/>
      <c r="BE917" s="8"/>
      <c r="BI917" s="8"/>
      <c r="BM917" s="8"/>
      <c r="BQ917" s="8"/>
      <c r="BU917" s="8"/>
      <c r="BY917" s="8"/>
      <c r="CC917" s="8"/>
      <c r="CG917" s="8"/>
      <c r="CK917" s="8"/>
    </row>
    <row r="918" spans="5:89">
      <c r="E918" s="8"/>
      <c r="I918" s="8"/>
      <c r="M918" s="8"/>
      <c r="Q918" s="8"/>
      <c r="U918" s="8"/>
      <c r="Y918" s="8"/>
      <c r="AC918" s="8"/>
      <c r="AG918" s="8"/>
      <c r="AK918" s="8"/>
      <c r="AO918" s="8"/>
      <c r="AS918" s="8"/>
      <c r="AW918" s="8"/>
      <c r="BA918" s="8"/>
      <c r="BE918" s="8"/>
      <c r="BI918" s="8"/>
      <c r="BM918" s="8"/>
      <c r="BQ918" s="8"/>
      <c r="BU918" s="8"/>
      <c r="BY918" s="8"/>
      <c r="CC918" s="8"/>
      <c r="CG918" s="8"/>
      <c r="CK918" s="8"/>
    </row>
    <row r="919" spans="5:89">
      <c r="E919" s="8"/>
      <c r="I919" s="8"/>
      <c r="M919" s="8"/>
      <c r="Q919" s="8"/>
      <c r="U919" s="8"/>
      <c r="Y919" s="8"/>
      <c r="AC919" s="8"/>
      <c r="AG919" s="8"/>
      <c r="AK919" s="8"/>
      <c r="AO919" s="8"/>
      <c r="AS919" s="8"/>
      <c r="AW919" s="8"/>
      <c r="BA919" s="8"/>
      <c r="BE919" s="8"/>
      <c r="BI919" s="8"/>
      <c r="BM919" s="8"/>
      <c r="BQ919" s="8"/>
      <c r="BU919" s="8"/>
      <c r="BY919" s="8"/>
      <c r="CC919" s="8"/>
      <c r="CG919" s="8"/>
      <c r="CK919" s="8"/>
    </row>
    <row r="920" spans="5:89">
      <c r="E920" s="8"/>
      <c r="I920" s="8"/>
      <c r="M920" s="8"/>
      <c r="Q920" s="8"/>
      <c r="U920" s="8"/>
      <c r="Y920" s="8"/>
      <c r="AC920" s="8"/>
      <c r="AG920" s="8"/>
      <c r="AK920" s="8"/>
      <c r="AO920" s="8"/>
      <c r="AS920" s="8"/>
      <c r="AW920" s="8"/>
      <c r="BA920" s="8"/>
      <c r="BE920" s="8"/>
      <c r="BI920" s="8"/>
      <c r="BM920" s="8"/>
      <c r="BQ920" s="8"/>
      <c r="BU920" s="8"/>
      <c r="BY920" s="8"/>
      <c r="CC920" s="8"/>
      <c r="CG920" s="8"/>
      <c r="CK920" s="8"/>
    </row>
    <row r="921" spans="5:89">
      <c r="E921" s="8"/>
      <c r="I921" s="8"/>
      <c r="M921" s="8"/>
      <c r="Q921" s="8"/>
      <c r="U921" s="8"/>
      <c r="Y921" s="8"/>
      <c r="AC921" s="8"/>
      <c r="AG921" s="8"/>
      <c r="AK921" s="8"/>
      <c r="AO921" s="8"/>
      <c r="AS921" s="8"/>
      <c r="AW921" s="8"/>
      <c r="BA921" s="8"/>
      <c r="BE921" s="8"/>
      <c r="BI921" s="8"/>
      <c r="BM921" s="8"/>
      <c r="BQ921" s="8"/>
      <c r="BU921" s="8"/>
      <c r="BY921" s="8"/>
      <c r="CC921" s="8"/>
      <c r="CG921" s="8"/>
      <c r="CK921" s="8"/>
    </row>
    <row r="922" spans="5:89">
      <c r="E922" s="8"/>
      <c r="I922" s="8"/>
      <c r="M922" s="8"/>
      <c r="Q922" s="8"/>
      <c r="U922" s="8"/>
      <c r="Y922" s="8"/>
      <c r="AC922" s="8"/>
      <c r="AG922" s="8"/>
      <c r="AK922" s="8"/>
      <c r="AO922" s="8"/>
      <c r="AS922" s="8"/>
      <c r="AW922" s="8"/>
      <c r="BA922" s="8"/>
      <c r="BE922" s="8"/>
      <c r="BI922" s="8"/>
      <c r="BM922" s="8"/>
      <c r="BQ922" s="8"/>
      <c r="BU922" s="8"/>
      <c r="BY922" s="8"/>
      <c r="CC922" s="8"/>
      <c r="CG922" s="8"/>
      <c r="CK922" s="8"/>
    </row>
    <row r="923" spans="5:89">
      <c r="E923" s="8"/>
      <c r="I923" s="8"/>
      <c r="M923" s="8"/>
      <c r="Q923" s="8"/>
      <c r="U923" s="8"/>
      <c r="Y923" s="8"/>
      <c r="AC923" s="8"/>
      <c r="AG923" s="8"/>
      <c r="AK923" s="8"/>
      <c r="AO923" s="8"/>
      <c r="AS923" s="8"/>
      <c r="AW923" s="8"/>
      <c r="BA923" s="8"/>
      <c r="BE923" s="8"/>
      <c r="BI923" s="8"/>
      <c r="BM923" s="8"/>
      <c r="BQ923" s="8"/>
      <c r="BU923" s="8"/>
      <c r="BY923" s="8"/>
      <c r="CC923" s="8"/>
      <c r="CG923" s="8"/>
      <c r="CK923" s="8"/>
    </row>
    <row r="924" spans="5:89">
      <c r="E924" s="8"/>
      <c r="I924" s="8"/>
      <c r="M924" s="8"/>
      <c r="Q924" s="8"/>
      <c r="U924" s="8"/>
      <c r="Y924" s="8"/>
      <c r="AC924" s="8"/>
      <c r="AG924" s="8"/>
      <c r="AK924" s="8"/>
      <c r="AO924" s="8"/>
      <c r="AS924" s="8"/>
      <c r="AW924" s="8"/>
      <c r="BA924" s="8"/>
      <c r="BE924" s="8"/>
      <c r="BI924" s="8"/>
      <c r="BM924" s="8"/>
      <c r="BQ924" s="8"/>
      <c r="BU924" s="8"/>
      <c r="BY924" s="8"/>
      <c r="CC924" s="8"/>
      <c r="CG924" s="8"/>
      <c r="CK924" s="8"/>
    </row>
    <row r="925" spans="5:89">
      <c r="E925" s="8"/>
      <c r="I925" s="8"/>
      <c r="M925" s="8"/>
      <c r="Q925" s="8"/>
      <c r="U925" s="8"/>
      <c r="Y925" s="8"/>
      <c r="AC925" s="8"/>
      <c r="AG925" s="8"/>
      <c r="AK925" s="8"/>
      <c r="AO925" s="8"/>
      <c r="AS925" s="8"/>
      <c r="AW925" s="8"/>
      <c r="BA925" s="8"/>
      <c r="BE925" s="8"/>
      <c r="BI925" s="8"/>
      <c r="BM925" s="8"/>
      <c r="BQ925" s="8"/>
      <c r="BU925" s="8"/>
      <c r="BY925" s="8"/>
      <c r="CC925" s="8"/>
      <c r="CG925" s="8"/>
      <c r="CK925" s="8"/>
    </row>
    <row r="926" spans="5:89">
      <c r="E926" s="8"/>
      <c r="I926" s="8"/>
      <c r="M926" s="8"/>
      <c r="Q926" s="8"/>
      <c r="U926" s="8"/>
      <c r="Y926" s="8"/>
      <c r="AC926" s="8"/>
      <c r="AG926" s="8"/>
      <c r="AK926" s="8"/>
      <c r="AO926" s="8"/>
      <c r="AS926" s="8"/>
      <c r="AW926" s="8"/>
      <c r="BA926" s="8"/>
      <c r="BE926" s="8"/>
      <c r="BI926" s="8"/>
      <c r="BM926" s="8"/>
      <c r="BQ926" s="8"/>
      <c r="BU926" s="8"/>
      <c r="BY926" s="8"/>
      <c r="CC926" s="8"/>
      <c r="CG926" s="8"/>
      <c r="CK926" s="8"/>
    </row>
    <row r="927" spans="5:89">
      <c r="E927" s="8"/>
      <c r="I927" s="8"/>
      <c r="M927" s="8"/>
      <c r="Q927" s="8"/>
      <c r="U927" s="8"/>
      <c r="Y927" s="8"/>
      <c r="AC927" s="8"/>
      <c r="AG927" s="8"/>
      <c r="AK927" s="8"/>
      <c r="AO927" s="8"/>
      <c r="AS927" s="8"/>
      <c r="AW927" s="8"/>
      <c r="BA927" s="8"/>
      <c r="BE927" s="8"/>
      <c r="BI927" s="8"/>
      <c r="BM927" s="8"/>
      <c r="BQ927" s="8"/>
      <c r="BU927" s="8"/>
      <c r="BY927" s="8"/>
      <c r="CC927" s="8"/>
      <c r="CG927" s="8"/>
      <c r="CK927" s="8"/>
    </row>
    <row r="928" spans="5:89">
      <c r="E928" s="8"/>
      <c r="I928" s="8"/>
      <c r="M928" s="8"/>
      <c r="Q928" s="8"/>
      <c r="U928" s="8"/>
      <c r="Y928" s="8"/>
      <c r="AC928" s="8"/>
      <c r="AG928" s="8"/>
      <c r="AK928" s="8"/>
      <c r="AO928" s="8"/>
      <c r="AS928" s="8"/>
      <c r="AW928" s="8"/>
      <c r="BA928" s="8"/>
      <c r="BE928" s="8"/>
      <c r="BI928" s="8"/>
      <c r="BM928" s="8"/>
      <c r="BQ928" s="8"/>
      <c r="BU928" s="8"/>
      <c r="BY928" s="8"/>
      <c r="CC928" s="8"/>
      <c r="CG928" s="8"/>
      <c r="CK928" s="8"/>
    </row>
    <row r="929" spans="5:89">
      <c r="E929" s="8"/>
      <c r="I929" s="8"/>
      <c r="M929" s="8"/>
      <c r="Q929" s="8"/>
      <c r="U929" s="8"/>
      <c r="Y929" s="8"/>
      <c r="AC929" s="8"/>
      <c r="AG929" s="8"/>
      <c r="AK929" s="8"/>
      <c r="AO929" s="8"/>
      <c r="AS929" s="8"/>
      <c r="AW929" s="8"/>
      <c r="BA929" s="8"/>
      <c r="BE929" s="8"/>
      <c r="BI929" s="8"/>
      <c r="BM929" s="8"/>
      <c r="BQ929" s="8"/>
      <c r="BU929" s="8"/>
      <c r="BY929" s="8"/>
      <c r="CC929" s="8"/>
      <c r="CG929" s="8"/>
      <c r="CK929" s="8"/>
    </row>
    <row r="930" spans="5:89">
      <c r="E930" s="8"/>
      <c r="I930" s="8"/>
      <c r="M930" s="8"/>
      <c r="Q930" s="8"/>
      <c r="U930" s="8"/>
      <c r="Y930" s="8"/>
      <c r="AC930" s="8"/>
      <c r="AG930" s="8"/>
      <c r="AK930" s="8"/>
      <c r="AO930" s="8"/>
      <c r="AS930" s="8"/>
      <c r="AW930" s="8"/>
      <c r="BA930" s="8"/>
      <c r="BE930" s="8"/>
      <c r="BI930" s="8"/>
      <c r="BM930" s="8"/>
      <c r="BQ930" s="8"/>
      <c r="BU930" s="8"/>
      <c r="BY930" s="8"/>
      <c r="CC930" s="8"/>
      <c r="CG930" s="8"/>
      <c r="CK930" s="8"/>
    </row>
    <row r="931" spans="5:89">
      <c r="E931" s="8"/>
      <c r="I931" s="8"/>
      <c r="M931" s="8"/>
      <c r="Q931" s="8"/>
      <c r="U931" s="8"/>
      <c r="Y931" s="8"/>
      <c r="AC931" s="8"/>
      <c r="AG931" s="8"/>
      <c r="AK931" s="8"/>
      <c r="AO931" s="8"/>
      <c r="AS931" s="8"/>
      <c r="AW931" s="8"/>
      <c r="BA931" s="8"/>
      <c r="BE931" s="8"/>
      <c r="BI931" s="8"/>
      <c r="BM931" s="8"/>
      <c r="BQ931" s="8"/>
      <c r="BU931" s="8"/>
      <c r="BY931" s="8"/>
      <c r="CC931" s="8"/>
      <c r="CG931" s="8"/>
      <c r="CK931" s="8"/>
    </row>
    <row r="932" spans="5:89">
      <c r="E932" s="8"/>
      <c r="I932" s="8"/>
      <c r="M932" s="8"/>
      <c r="Q932" s="8"/>
      <c r="U932" s="8"/>
      <c r="Y932" s="8"/>
      <c r="AC932" s="8"/>
      <c r="AG932" s="8"/>
      <c r="AK932" s="8"/>
      <c r="AO932" s="8"/>
      <c r="AS932" s="8"/>
      <c r="AW932" s="8"/>
      <c r="BA932" s="8"/>
      <c r="BE932" s="8"/>
      <c r="BI932" s="8"/>
      <c r="BM932" s="8"/>
      <c r="BQ932" s="8"/>
      <c r="BU932" s="8"/>
      <c r="BY932" s="8"/>
      <c r="CC932" s="8"/>
      <c r="CG932" s="8"/>
      <c r="CK932" s="8"/>
    </row>
    <row r="933" spans="5:89">
      <c r="E933" s="8"/>
      <c r="I933" s="8"/>
      <c r="M933" s="8"/>
      <c r="Q933" s="8"/>
      <c r="U933" s="8"/>
      <c r="Y933" s="8"/>
      <c r="AC933" s="8"/>
      <c r="AG933" s="8"/>
      <c r="AK933" s="8"/>
      <c r="AO933" s="8"/>
      <c r="AS933" s="8"/>
      <c r="AW933" s="8"/>
      <c r="BA933" s="8"/>
      <c r="BE933" s="8"/>
      <c r="BI933" s="8"/>
      <c r="BM933" s="8"/>
      <c r="BQ933" s="8"/>
      <c r="BU933" s="8"/>
      <c r="BY933" s="8"/>
      <c r="CC933" s="8"/>
      <c r="CG933" s="8"/>
      <c r="CK933" s="8"/>
    </row>
    <row r="934" spans="5:89">
      <c r="E934" s="8"/>
      <c r="I934" s="8"/>
      <c r="M934" s="8"/>
      <c r="Q934" s="8"/>
      <c r="U934" s="8"/>
      <c r="Y934" s="8"/>
      <c r="AC934" s="8"/>
      <c r="AG934" s="8"/>
      <c r="AK934" s="8"/>
      <c r="AO934" s="8"/>
      <c r="AS934" s="8"/>
      <c r="AW934" s="8"/>
      <c r="BA934" s="8"/>
      <c r="BE934" s="8"/>
      <c r="BI934" s="8"/>
      <c r="BM934" s="8"/>
      <c r="BQ934" s="8"/>
      <c r="BU934" s="8"/>
      <c r="BY934" s="8"/>
      <c r="CC934" s="8"/>
      <c r="CG934" s="8"/>
      <c r="CK934" s="8"/>
    </row>
    <row r="935" spans="5:89">
      <c r="E935" s="8"/>
      <c r="I935" s="8"/>
      <c r="M935" s="8"/>
      <c r="Q935" s="8"/>
      <c r="U935" s="8"/>
      <c r="Y935" s="8"/>
      <c r="AC935" s="8"/>
      <c r="AG935" s="8"/>
      <c r="AK935" s="8"/>
      <c r="AO935" s="8"/>
      <c r="AS935" s="8"/>
      <c r="AW935" s="8"/>
      <c r="BA935" s="8"/>
      <c r="BE935" s="8"/>
      <c r="BI935" s="8"/>
      <c r="BM935" s="8"/>
      <c r="BQ935" s="8"/>
      <c r="BU935" s="8"/>
      <c r="BY935" s="8"/>
      <c r="CC935" s="8"/>
      <c r="CG935" s="8"/>
      <c r="CK935" s="8"/>
    </row>
    <row r="936" spans="5:89">
      <c r="E936" s="8"/>
      <c r="I936" s="8"/>
      <c r="M936" s="8"/>
      <c r="Q936" s="8"/>
      <c r="U936" s="8"/>
      <c r="Y936" s="8"/>
      <c r="AC936" s="8"/>
      <c r="AG936" s="8"/>
      <c r="AK936" s="8"/>
      <c r="AO936" s="8"/>
      <c r="AS936" s="8"/>
      <c r="AW936" s="8"/>
      <c r="BA936" s="8"/>
      <c r="BE936" s="8"/>
      <c r="BI936" s="8"/>
      <c r="BM936" s="8"/>
      <c r="BQ936" s="8"/>
      <c r="BU936" s="8"/>
      <c r="BY936" s="8"/>
      <c r="CC936" s="8"/>
      <c r="CG936" s="8"/>
      <c r="CK936" s="8"/>
    </row>
    <row r="937" spans="5:89">
      <c r="E937" s="8"/>
      <c r="I937" s="8"/>
      <c r="M937" s="8"/>
      <c r="Q937" s="8"/>
      <c r="U937" s="8"/>
      <c r="Y937" s="8"/>
      <c r="AC937" s="8"/>
      <c r="AG937" s="8"/>
      <c r="AK937" s="8"/>
      <c r="AO937" s="8"/>
      <c r="AS937" s="8"/>
      <c r="AW937" s="8"/>
      <c r="BA937" s="8"/>
      <c r="BE937" s="8"/>
      <c r="BI937" s="8"/>
      <c r="BM937" s="8"/>
      <c r="BQ937" s="8"/>
      <c r="BU937" s="8"/>
      <c r="BY937" s="8"/>
      <c r="CC937" s="8"/>
      <c r="CG937" s="8"/>
      <c r="CK937" s="8"/>
    </row>
    <row r="938" spans="5:89">
      <c r="E938" s="8"/>
      <c r="I938" s="8"/>
      <c r="M938" s="8"/>
      <c r="Q938" s="8"/>
      <c r="U938" s="8"/>
      <c r="Y938" s="8"/>
      <c r="AC938" s="8"/>
      <c r="AG938" s="8"/>
      <c r="AK938" s="8"/>
      <c r="AO938" s="8"/>
      <c r="AS938" s="8"/>
      <c r="AW938" s="8"/>
      <c r="BA938" s="8"/>
      <c r="BE938" s="8"/>
      <c r="BI938" s="8"/>
      <c r="BM938" s="8"/>
      <c r="BQ938" s="8"/>
      <c r="BU938" s="8"/>
      <c r="BY938" s="8"/>
      <c r="CC938" s="8"/>
      <c r="CG938" s="8"/>
      <c r="CK938" s="8"/>
    </row>
    <row r="939" spans="5:89">
      <c r="E939" s="8"/>
      <c r="I939" s="8"/>
      <c r="M939" s="8"/>
      <c r="Q939" s="8"/>
      <c r="U939" s="8"/>
      <c r="Y939" s="8"/>
      <c r="AC939" s="8"/>
      <c r="AG939" s="8"/>
      <c r="AK939" s="8"/>
      <c r="AO939" s="8"/>
      <c r="AS939" s="8"/>
      <c r="AW939" s="8"/>
      <c r="BA939" s="8"/>
      <c r="BE939" s="8"/>
      <c r="BI939" s="8"/>
      <c r="BM939" s="8"/>
      <c r="BQ939" s="8"/>
      <c r="BU939" s="8"/>
      <c r="BY939" s="8"/>
      <c r="CC939" s="8"/>
      <c r="CG939" s="8"/>
      <c r="CK939" s="8"/>
    </row>
    <row r="940" spans="5:89">
      <c r="E940" s="8"/>
      <c r="I940" s="8"/>
      <c r="M940" s="8"/>
      <c r="Q940" s="8"/>
      <c r="U940" s="8"/>
      <c r="Y940" s="8"/>
      <c r="AC940" s="8"/>
      <c r="AG940" s="8"/>
      <c r="AK940" s="8"/>
      <c r="AO940" s="8"/>
      <c r="AS940" s="8"/>
      <c r="AW940" s="8"/>
      <c r="BA940" s="8"/>
      <c r="BE940" s="8"/>
      <c r="BI940" s="8"/>
      <c r="BM940" s="8"/>
      <c r="BQ940" s="8"/>
      <c r="BU940" s="8"/>
      <c r="BY940" s="8"/>
      <c r="CC940" s="8"/>
      <c r="CG940" s="8"/>
      <c r="CK940" s="8"/>
    </row>
    <row r="941" spans="5:89">
      <c r="E941" s="8"/>
      <c r="I941" s="8"/>
      <c r="M941" s="8"/>
      <c r="Q941" s="8"/>
      <c r="U941" s="8"/>
      <c r="Y941" s="8"/>
      <c r="AC941" s="8"/>
      <c r="AG941" s="8"/>
      <c r="AK941" s="8"/>
      <c r="AO941" s="8"/>
      <c r="AS941" s="8"/>
      <c r="AW941" s="8"/>
      <c r="BA941" s="8"/>
      <c r="BE941" s="8"/>
      <c r="BI941" s="8"/>
      <c r="BM941" s="8"/>
      <c r="BQ941" s="8"/>
      <c r="BU941" s="8"/>
      <c r="BY941" s="8"/>
      <c r="CC941" s="8"/>
      <c r="CG941" s="8"/>
      <c r="CK941" s="8"/>
    </row>
    <row r="942" spans="5:89">
      <c r="E942" s="8"/>
      <c r="I942" s="8"/>
      <c r="M942" s="8"/>
      <c r="Q942" s="8"/>
      <c r="U942" s="8"/>
      <c r="Y942" s="8"/>
      <c r="AC942" s="8"/>
      <c r="AG942" s="8"/>
      <c r="AK942" s="8"/>
      <c r="AO942" s="8"/>
      <c r="AS942" s="8"/>
      <c r="AW942" s="8"/>
      <c r="BA942" s="8"/>
      <c r="BE942" s="8"/>
      <c r="BI942" s="8"/>
      <c r="BM942" s="8"/>
      <c r="BQ942" s="8"/>
      <c r="BU942" s="8"/>
      <c r="BY942" s="8"/>
      <c r="CC942" s="8"/>
      <c r="CG942" s="8"/>
      <c r="CK942" s="8"/>
    </row>
    <row r="943" spans="5:89">
      <c r="E943" s="8"/>
      <c r="I943" s="8"/>
      <c r="M943" s="8"/>
      <c r="Q943" s="8"/>
      <c r="U943" s="8"/>
      <c r="Y943" s="8"/>
      <c r="AC943" s="8"/>
      <c r="AG943" s="8"/>
      <c r="AK943" s="8"/>
      <c r="AO943" s="8"/>
      <c r="AS943" s="8"/>
      <c r="AW943" s="8"/>
      <c r="BA943" s="8"/>
      <c r="BE943" s="8"/>
      <c r="BI943" s="8"/>
      <c r="BM943" s="8"/>
      <c r="BQ943" s="8"/>
      <c r="BU943" s="8"/>
      <c r="BY943" s="8"/>
      <c r="CC943" s="8"/>
      <c r="CG943" s="8"/>
      <c r="CK943" s="8"/>
    </row>
    <row r="944" spans="5:89">
      <c r="E944" s="8"/>
      <c r="I944" s="8"/>
      <c r="M944" s="8"/>
      <c r="Q944" s="8"/>
      <c r="U944" s="8"/>
      <c r="Y944" s="8"/>
      <c r="AC944" s="8"/>
      <c r="AG944" s="8"/>
      <c r="AK944" s="8"/>
      <c r="AO944" s="8"/>
      <c r="AS944" s="8"/>
      <c r="AW944" s="8"/>
      <c r="BA944" s="8"/>
      <c r="BE944" s="8"/>
      <c r="BI944" s="8"/>
      <c r="BM944" s="8"/>
      <c r="BQ944" s="8"/>
      <c r="BU944" s="8"/>
      <c r="BY944" s="8"/>
      <c r="CC944" s="8"/>
      <c r="CG944" s="8"/>
      <c r="CK944" s="8"/>
    </row>
    <row r="945" spans="5:89">
      <c r="E945" s="8"/>
      <c r="I945" s="8"/>
      <c r="M945" s="8"/>
      <c r="Q945" s="8"/>
      <c r="U945" s="8"/>
      <c r="Y945" s="8"/>
      <c r="AC945" s="8"/>
      <c r="AG945" s="8"/>
      <c r="AK945" s="8"/>
      <c r="AO945" s="8"/>
      <c r="AS945" s="8"/>
      <c r="AW945" s="8"/>
      <c r="BA945" s="8"/>
      <c r="BE945" s="8"/>
      <c r="BI945" s="8"/>
      <c r="BM945" s="8"/>
      <c r="BQ945" s="8"/>
      <c r="BU945" s="8"/>
      <c r="BY945" s="8"/>
      <c r="CC945" s="8"/>
      <c r="CG945" s="8"/>
      <c r="CK945" s="8"/>
    </row>
    <row r="946" spans="5:89">
      <c r="E946" s="8"/>
      <c r="I946" s="8"/>
      <c r="M946" s="8"/>
      <c r="Q946" s="8"/>
      <c r="U946" s="8"/>
      <c r="Y946" s="8"/>
      <c r="AC946" s="8"/>
      <c r="AG946" s="8"/>
      <c r="AK946" s="8"/>
      <c r="AO946" s="8"/>
      <c r="AS946" s="8"/>
      <c r="AW946" s="8"/>
      <c r="BA946" s="8"/>
      <c r="BE946" s="8"/>
      <c r="BI946" s="8"/>
      <c r="BM946" s="8"/>
      <c r="BQ946" s="8"/>
      <c r="BU946" s="8"/>
      <c r="BY946" s="8"/>
      <c r="CC946" s="8"/>
      <c r="CG946" s="8"/>
      <c r="CK946" s="8"/>
    </row>
    <row r="947" spans="5:89">
      <c r="E947" s="8"/>
      <c r="I947" s="8"/>
      <c r="M947" s="8"/>
      <c r="Q947" s="8"/>
      <c r="U947" s="8"/>
      <c r="Y947" s="8"/>
      <c r="AC947" s="8"/>
      <c r="AG947" s="8"/>
      <c r="AK947" s="8"/>
      <c r="AO947" s="8"/>
      <c r="AS947" s="8"/>
      <c r="AW947" s="8"/>
      <c r="BA947" s="8"/>
      <c r="BE947" s="8"/>
      <c r="BI947" s="8"/>
      <c r="BM947" s="8"/>
      <c r="BQ947" s="8"/>
      <c r="BU947" s="8"/>
      <c r="BY947" s="8"/>
      <c r="CC947" s="8"/>
      <c r="CG947" s="8"/>
      <c r="CK947" s="8"/>
    </row>
    <row r="948" spans="5:89">
      <c r="E948" s="8"/>
      <c r="I948" s="8"/>
      <c r="M948" s="8"/>
      <c r="Q948" s="8"/>
      <c r="U948" s="8"/>
      <c r="Y948" s="8"/>
      <c r="AC948" s="8"/>
      <c r="AG948" s="8"/>
      <c r="AK948" s="8"/>
      <c r="AO948" s="8"/>
      <c r="AS948" s="8"/>
      <c r="AW948" s="8"/>
      <c r="BA948" s="8"/>
      <c r="BE948" s="8"/>
      <c r="BI948" s="8"/>
      <c r="BM948" s="8"/>
      <c r="BQ948" s="8"/>
      <c r="BU948" s="8"/>
      <c r="BY948" s="8"/>
      <c r="CC948" s="8"/>
      <c r="CG948" s="8"/>
      <c r="CK948" s="8"/>
    </row>
    <row r="949" spans="5:89">
      <c r="E949" s="8"/>
      <c r="I949" s="8"/>
      <c r="M949" s="8"/>
      <c r="Q949" s="8"/>
      <c r="U949" s="8"/>
      <c r="Y949" s="8"/>
      <c r="AC949" s="8"/>
      <c r="AG949" s="8"/>
      <c r="AK949" s="8"/>
      <c r="AO949" s="8"/>
      <c r="AS949" s="8"/>
      <c r="AW949" s="8"/>
      <c r="BA949" s="8"/>
      <c r="BE949" s="8"/>
      <c r="BI949" s="8"/>
      <c r="BM949" s="8"/>
      <c r="BQ949" s="8"/>
      <c r="BU949" s="8"/>
      <c r="BY949" s="8"/>
      <c r="CC949" s="8"/>
      <c r="CG949" s="8"/>
      <c r="CK949" s="8"/>
    </row>
    <row r="950" spans="5:89">
      <c r="E950" s="8"/>
      <c r="I950" s="8"/>
      <c r="M950" s="8"/>
      <c r="Q950" s="8"/>
      <c r="U950" s="8"/>
      <c r="Y950" s="8"/>
      <c r="AC950" s="8"/>
      <c r="AG950" s="8"/>
      <c r="AK950" s="8"/>
      <c r="AO950" s="8"/>
      <c r="AS950" s="8"/>
      <c r="AW950" s="8"/>
      <c r="BA950" s="8"/>
      <c r="BE950" s="8"/>
      <c r="BI950" s="8"/>
      <c r="BM950" s="8"/>
      <c r="BQ950" s="8"/>
      <c r="BU950" s="8"/>
      <c r="BY950" s="8"/>
      <c r="CC950" s="8"/>
      <c r="CG950" s="8"/>
      <c r="CK950" s="8"/>
    </row>
    <row r="951" spans="5:89">
      <c r="E951" s="8"/>
      <c r="I951" s="8"/>
      <c r="M951" s="8"/>
      <c r="Q951" s="8"/>
      <c r="U951" s="8"/>
      <c r="Y951" s="8"/>
      <c r="AC951" s="8"/>
      <c r="AG951" s="8"/>
      <c r="AK951" s="8"/>
      <c r="AO951" s="8"/>
      <c r="AS951" s="8"/>
      <c r="AW951" s="8"/>
      <c r="BA951" s="8"/>
      <c r="BE951" s="8"/>
      <c r="BI951" s="8"/>
      <c r="BM951" s="8"/>
      <c r="BQ951" s="8"/>
      <c r="BU951" s="8"/>
      <c r="BY951" s="8"/>
      <c r="CC951" s="8"/>
      <c r="CG951" s="8"/>
      <c r="CK951" s="8"/>
    </row>
    <row r="952" spans="5:89">
      <c r="E952" s="8"/>
      <c r="I952" s="8"/>
      <c r="M952" s="8"/>
      <c r="Q952" s="8"/>
      <c r="U952" s="8"/>
      <c r="Y952" s="8"/>
      <c r="AC952" s="8"/>
      <c r="AG952" s="8"/>
      <c r="AK952" s="8"/>
      <c r="AO952" s="8"/>
      <c r="AS952" s="8"/>
      <c r="AW952" s="8"/>
      <c r="BA952" s="8"/>
      <c r="BE952" s="8"/>
      <c r="BI952" s="8"/>
      <c r="BM952" s="8"/>
      <c r="BQ952" s="8"/>
      <c r="BU952" s="8"/>
      <c r="BY952" s="8"/>
      <c r="CC952" s="8"/>
      <c r="CG952" s="8"/>
      <c r="CK952" s="8"/>
    </row>
    <row r="953" spans="5:89">
      <c r="E953" s="8"/>
      <c r="I953" s="8"/>
      <c r="M953" s="8"/>
      <c r="Q953" s="8"/>
      <c r="U953" s="8"/>
      <c r="Y953" s="8"/>
      <c r="AC953" s="8"/>
      <c r="AG953" s="8"/>
      <c r="AK953" s="8"/>
      <c r="AO953" s="8"/>
      <c r="AS953" s="8"/>
      <c r="AW953" s="8"/>
      <c r="BA953" s="8"/>
      <c r="BE953" s="8"/>
      <c r="BI953" s="8"/>
      <c r="BM953" s="8"/>
      <c r="BQ953" s="8"/>
      <c r="BU953" s="8"/>
      <c r="BY953" s="8"/>
      <c r="CC953" s="8"/>
      <c r="CG953" s="8"/>
      <c r="CK953" s="8"/>
    </row>
    <row r="954" spans="5:89">
      <c r="E954" s="8"/>
      <c r="I954" s="8"/>
      <c r="M954" s="8"/>
      <c r="Q954" s="8"/>
      <c r="U954" s="8"/>
      <c r="Y954" s="8"/>
      <c r="AC954" s="8"/>
      <c r="AG954" s="8"/>
      <c r="AK954" s="8"/>
      <c r="AO954" s="8"/>
      <c r="AS954" s="8"/>
      <c r="AW954" s="8"/>
      <c r="BA954" s="8"/>
      <c r="BE954" s="8"/>
      <c r="BI954" s="8"/>
      <c r="BM954" s="8"/>
      <c r="BQ954" s="8"/>
      <c r="BU954" s="8"/>
      <c r="BY954" s="8"/>
      <c r="CC954" s="8"/>
      <c r="CG954" s="8"/>
      <c r="CK954" s="8"/>
    </row>
    <row r="955" spans="5:89">
      <c r="E955" s="8"/>
      <c r="I955" s="8"/>
      <c r="M955" s="8"/>
      <c r="Q955" s="8"/>
      <c r="U955" s="8"/>
      <c r="Y955" s="8"/>
      <c r="AC955" s="8"/>
      <c r="AG955" s="8"/>
      <c r="AK955" s="8"/>
      <c r="AO955" s="8"/>
      <c r="AS955" s="8"/>
      <c r="AW955" s="8"/>
      <c r="BA955" s="8"/>
      <c r="BE955" s="8"/>
      <c r="BI955" s="8"/>
      <c r="BM955" s="8"/>
      <c r="BQ955" s="8"/>
      <c r="BU955" s="8"/>
      <c r="BY955" s="8"/>
      <c r="CC955" s="8"/>
      <c r="CG955" s="8"/>
      <c r="CK955" s="8"/>
    </row>
    <row r="956" spans="5:89">
      <c r="E956" s="8"/>
      <c r="I956" s="8"/>
      <c r="M956" s="8"/>
      <c r="Q956" s="8"/>
      <c r="U956" s="8"/>
      <c r="Y956" s="8"/>
      <c r="AC956" s="8"/>
      <c r="AG956" s="8"/>
      <c r="AK956" s="8"/>
      <c r="AO956" s="8"/>
      <c r="AS956" s="8"/>
      <c r="AW956" s="8"/>
      <c r="BA956" s="8"/>
      <c r="BE956" s="8"/>
      <c r="BI956" s="8"/>
      <c r="BM956" s="8"/>
      <c r="BQ956" s="8"/>
      <c r="BU956" s="8"/>
      <c r="BY956" s="8"/>
      <c r="CC956" s="8"/>
      <c r="CG956" s="8"/>
      <c r="CK956" s="8"/>
    </row>
    <row r="957" spans="5:89">
      <c r="E957" s="8"/>
      <c r="I957" s="8"/>
      <c r="M957" s="8"/>
      <c r="Q957" s="8"/>
      <c r="U957" s="8"/>
      <c r="Y957" s="8"/>
      <c r="AC957" s="8"/>
      <c r="AG957" s="8"/>
      <c r="AK957" s="8"/>
      <c r="AO957" s="8"/>
      <c r="AS957" s="8"/>
      <c r="AW957" s="8"/>
      <c r="BA957" s="8"/>
      <c r="BE957" s="8"/>
      <c r="BI957" s="8"/>
      <c r="BM957" s="8"/>
      <c r="BQ957" s="8"/>
      <c r="BU957" s="8"/>
      <c r="BY957" s="8"/>
      <c r="CC957" s="8"/>
      <c r="CG957" s="8"/>
      <c r="CK957" s="8"/>
    </row>
    <row r="958" spans="5:89">
      <c r="E958" s="8"/>
      <c r="I958" s="8"/>
      <c r="M958" s="8"/>
      <c r="Q958" s="8"/>
      <c r="U958" s="8"/>
      <c r="Y958" s="8"/>
      <c r="AC958" s="8"/>
      <c r="AG958" s="8"/>
      <c r="AK958" s="8"/>
      <c r="AO958" s="8"/>
      <c r="AS958" s="8"/>
      <c r="AW958" s="8"/>
      <c r="BA958" s="8"/>
      <c r="BE958" s="8"/>
      <c r="BI958" s="8"/>
      <c r="BM958" s="8"/>
      <c r="BQ958" s="8"/>
      <c r="BU958" s="8"/>
      <c r="BY958" s="8"/>
      <c r="CC958" s="8"/>
      <c r="CG958" s="8"/>
      <c r="CK958" s="8"/>
    </row>
    <row r="959" spans="5:89">
      <c r="E959" s="8"/>
      <c r="I959" s="8"/>
      <c r="M959" s="8"/>
      <c r="Q959" s="8"/>
      <c r="U959" s="8"/>
      <c r="Y959" s="8"/>
      <c r="AC959" s="8"/>
      <c r="AG959" s="8"/>
      <c r="AK959" s="8"/>
      <c r="AO959" s="8"/>
      <c r="AS959" s="8"/>
      <c r="AW959" s="8"/>
      <c r="BA959" s="8"/>
      <c r="BE959" s="8"/>
      <c r="BI959" s="8"/>
      <c r="BM959" s="8"/>
      <c r="BQ959" s="8"/>
      <c r="BU959" s="8"/>
      <c r="BY959" s="8"/>
      <c r="CC959" s="8"/>
      <c r="CG959" s="8"/>
      <c r="CK959" s="8"/>
    </row>
    <row r="960" spans="5:89">
      <c r="E960" s="8"/>
      <c r="I960" s="8"/>
      <c r="M960" s="8"/>
      <c r="Q960" s="8"/>
      <c r="U960" s="8"/>
      <c r="Y960" s="8"/>
      <c r="AC960" s="8"/>
      <c r="AG960" s="8"/>
      <c r="AK960" s="8"/>
      <c r="AO960" s="8"/>
      <c r="AS960" s="8"/>
      <c r="AW960" s="8"/>
      <c r="BA960" s="8"/>
      <c r="BE960" s="8"/>
      <c r="BI960" s="8"/>
      <c r="BM960" s="8"/>
      <c r="BQ960" s="8"/>
      <c r="BU960" s="8"/>
      <c r="BY960" s="8"/>
      <c r="CC960" s="8"/>
      <c r="CG960" s="8"/>
      <c r="CK960" s="8"/>
    </row>
    <row r="961" spans="5:89">
      <c r="E961" s="8"/>
      <c r="I961" s="8"/>
      <c r="M961" s="8"/>
      <c r="Q961" s="8"/>
      <c r="U961" s="8"/>
      <c r="Y961" s="8"/>
      <c r="AC961" s="8"/>
      <c r="AG961" s="8"/>
      <c r="AK961" s="8"/>
      <c r="AO961" s="8"/>
      <c r="AS961" s="8"/>
      <c r="AW961" s="8"/>
      <c r="BA961" s="8"/>
      <c r="BE961" s="8"/>
      <c r="BI961" s="8"/>
      <c r="BM961" s="8"/>
      <c r="BQ961" s="8"/>
      <c r="BU961" s="8"/>
      <c r="BY961" s="8"/>
      <c r="CC961" s="8"/>
      <c r="CG961" s="8"/>
      <c r="CK961" s="8"/>
    </row>
    <row r="962" spans="5:89">
      <c r="E962" s="8"/>
      <c r="I962" s="8"/>
      <c r="M962" s="8"/>
      <c r="Q962" s="8"/>
      <c r="U962" s="8"/>
      <c r="Y962" s="8"/>
      <c r="AC962" s="8"/>
      <c r="AG962" s="8"/>
      <c r="AK962" s="8"/>
      <c r="AO962" s="8"/>
      <c r="AS962" s="8"/>
      <c r="AW962" s="8"/>
      <c r="BA962" s="8"/>
      <c r="BE962" s="8"/>
      <c r="BI962" s="8"/>
      <c r="BM962" s="8"/>
      <c r="BQ962" s="8"/>
      <c r="BU962" s="8"/>
      <c r="BY962" s="8"/>
      <c r="CC962" s="8"/>
      <c r="CG962" s="8"/>
      <c r="CK962" s="8"/>
    </row>
    <row r="963" spans="5:89">
      <c r="E963" s="8"/>
      <c r="I963" s="8"/>
      <c r="M963" s="8"/>
      <c r="Q963" s="8"/>
      <c r="U963" s="8"/>
      <c r="Y963" s="8"/>
      <c r="AC963" s="8"/>
      <c r="AG963" s="8"/>
      <c r="AK963" s="8"/>
      <c r="AO963" s="8"/>
      <c r="AS963" s="8"/>
      <c r="AW963" s="8"/>
      <c r="BA963" s="8"/>
      <c r="BE963" s="8"/>
      <c r="BI963" s="8"/>
      <c r="BM963" s="8"/>
      <c r="BQ963" s="8"/>
      <c r="BU963" s="8"/>
      <c r="BY963" s="8"/>
      <c r="CC963" s="8"/>
      <c r="CG963" s="8"/>
      <c r="CK963" s="8"/>
    </row>
    <row r="964" spans="5:89">
      <c r="E964" s="8"/>
      <c r="I964" s="8"/>
      <c r="M964" s="8"/>
      <c r="Q964" s="8"/>
      <c r="U964" s="8"/>
      <c r="Y964" s="8"/>
      <c r="AC964" s="8"/>
      <c r="AG964" s="8"/>
      <c r="AK964" s="8"/>
      <c r="AO964" s="8"/>
      <c r="AS964" s="8"/>
      <c r="AW964" s="8"/>
      <c r="BA964" s="8"/>
      <c r="BE964" s="8"/>
      <c r="BI964" s="8"/>
      <c r="BM964" s="8"/>
      <c r="BQ964" s="8"/>
      <c r="BU964" s="8"/>
      <c r="BY964" s="8"/>
      <c r="CC964" s="8"/>
      <c r="CG964" s="8"/>
      <c r="CK964" s="8"/>
    </row>
    <row r="965" spans="5:89">
      <c r="E965" s="8"/>
      <c r="I965" s="8"/>
      <c r="M965" s="8"/>
      <c r="Q965" s="8"/>
      <c r="U965" s="8"/>
      <c r="Y965" s="8"/>
      <c r="AC965" s="8"/>
      <c r="AG965" s="8"/>
      <c r="AK965" s="8"/>
      <c r="AO965" s="8"/>
      <c r="AS965" s="8"/>
      <c r="AW965" s="8"/>
      <c r="BA965" s="8"/>
      <c r="BE965" s="8"/>
      <c r="BI965" s="8"/>
      <c r="BM965" s="8"/>
      <c r="BQ965" s="8"/>
      <c r="BU965" s="8"/>
      <c r="BY965" s="8"/>
      <c r="CC965" s="8"/>
      <c r="CG965" s="8"/>
      <c r="CK965" s="8"/>
    </row>
    <row r="966" spans="5:89">
      <c r="E966" s="8"/>
      <c r="I966" s="8"/>
      <c r="M966" s="8"/>
      <c r="Q966" s="8"/>
      <c r="U966" s="8"/>
      <c r="Y966" s="8"/>
      <c r="AC966" s="8"/>
      <c r="AG966" s="8"/>
      <c r="AK966" s="8"/>
      <c r="AO966" s="8"/>
      <c r="AS966" s="8"/>
      <c r="AW966" s="8"/>
      <c r="BA966" s="8"/>
      <c r="BE966" s="8"/>
      <c r="BI966" s="8"/>
      <c r="BM966" s="8"/>
      <c r="BQ966" s="8"/>
      <c r="BU966" s="8"/>
      <c r="BY966" s="8"/>
      <c r="CC966" s="8"/>
      <c r="CG966" s="8"/>
      <c r="CK966" s="8"/>
    </row>
    <row r="967" spans="5:89">
      <c r="E967" s="8"/>
      <c r="I967" s="8"/>
      <c r="M967" s="8"/>
      <c r="Q967" s="8"/>
      <c r="U967" s="8"/>
      <c r="Y967" s="8"/>
      <c r="AC967" s="8"/>
      <c r="AG967" s="8"/>
      <c r="AK967" s="8"/>
      <c r="AO967" s="8"/>
      <c r="AS967" s="8"/>
      <c r="AW967" s="8"/>
      <c r="BA967" s="8"/>
      <c r="BE967" s="8"/>
      <c r="BI967" s="8"/>
      <c r="BM967" s="8"/>
      <c r="BQ967" s="8"/>
      <c r="BU967" s="8"/>
      <c r="BY967" s="8"/>
      <c r="CC967" s="8"/>
      <c r="CG967" s="8"/>
      <c r="CK967" s="8"/>
    </row>
    <row r="968" spans="5:89">
      <c r="E968" s="8"/>
      <c r="I968" s="8"/>
      <c r="M968" s="8"/>
      <c r="Q968" s="8"/>
      <c r="U968" s="8"/>
      <c r="Y968" s="8"/>
      <c r="AC968" s="8"/>
      <c r="AG968" s="8"/>
      <c r="AK968" s="8"/>
      <c r="AO968" s="8"/>
      <c r="AS968" s="8"/>
      <c r="AW968" s="8"/>
      <c r="BA968" s="8"/>
      <c r="BE968" s="8"/>
      <c r="BI968" s="8"/>
      <c r="BM968" s="8"/>
      <c r="BQ968" s="8"/>
      <c r="BU968" s="8"/>
      <c r="BY968" s="8"/>
      <c r="CC968" s="8"/>
      <c r="CG968" s="8"/>
      <c r="CK968" s="8"/>
    </row>
    <row r="969" spans="5:89">
      <c r="E969" s="8"/>
      <c r="I969" s="8"/>
      <c r="M969" s="8"/>
      <c r="Q969" s="8"/>
      <c r="U969" s="8"/>
      <c r="Y969" s="8"/>
      <c r="AC969" s="8"/>
      <c r="AG969" s="8"/>
      <c r="AK969" s="8"/>
      <c r="AO969" s="8"/>
      <c r="AS969" s="8"/>
      <c r="AW969" s="8"/>
      <c r="BA969" s="8"/>
      <c r="BE969" s="8"/>
      <c r="BI969" s="8"/>
      <c r="BM969" s="8"/>
      <c r="BQ969" s="8"/>
      <c r="BU969" s="8"/>
      <c r="BY969" s="8"/>
      <c r="CC969" s="8"/>
      <c r="CG969" s="8"/>
      <c r="CK969" s="8"/>
    </row>
    <row r="970" spans="5:89">
      <c r="E970" s="8"/>
      <c r="I970" s="8"/>
      <c r="M970" s="8"/>
      <c r="Q970" s="8"/>
      <c r="U970" s="8"/>
      <c r="Y970" s="8"/>
      <c r="AC970" s="8"/>
      <c r="AG970" s="8"/>
      <c r="AK970" s="8"/>
      <c r="AO970" s="8"/>
      <c r="AS970" s="8"/>
      <c r="AW970" s="8"/>
      <c r="BA970" s="8"/>
      <c r="BE970" s="8"/>
      <c r="BI970" s="8"/>
      <c r="BM970" s="8"/>
      <c r="BQ970" s="8"/>
      <c r="BU970" s="8"/>
      <c r="BY970" s="8"/>
      <c r="CC970" s="8"/>
      <c r="CG970" s="8"/>
      <c r="CK970" s="8"/>
    </row>
    <row r="971" spans="5:89">
      <c r="E971" s="8"/>
      <c r="I971" s="8"/>
      <c r="M971" s="8"/>
      <c r="Q971" s="8"/>
      <c r="U971" s="8"/>
      <c r="Y971" s="8"/>
      <c r="AC971" s="8"/>
      <c r="AG971" s="8"/>
      <c r="AK971" s="8"/>
      <c r="AO971" s="8"/>
      <c r="AS971" s="8"/>
      <c r="AW971" s="8"/>
      <c r="BA971" s="8"/>
      <c r="BE971" s="8"/>
      <c r="BI971" s="8"/>
      <c r="BM971" s="8"/>
      <c r="BQ971" s="8"/>
      <c r="BU971" s="8"/>
      <c r="BY971" s="8"/>
      <c r="CC971" s="8"/>
      <c r="CG971" s="8"/>
      <c r="CK971" s="8"/>
    </row>
    <row r="972" spans="5:89">
      <c r="E972" s="8"/>
      <c r="I972" s="8"/>
      <c r="M972" s="8"/>
      <c r="Q972" s="8"/>
      <c r="U972" s="8"/>
      <c r="Y972" s="8"/>
      <c r="AC972" s="8"/>
      <c r="AG972" s="8"/>
      <c r="AK972" s="8"/>
      <c r="AO972" s="8"/>
      <c r="AS972" s="8"/>
      <c r="AW972" s="8"/>
      <c r="BA972" s="8"/>
      <c r="BE972" s="8"/>
      <c r="BI972" s="8"/>
      <c r="BM972" s="8"/>
      <c r="BQ972" s="8"/>
      <c r="BU972" s="8"/>
      <c r="BY972" s="8"/>
      <c r="CC972" s="8"/>
      <c r="CG972" s="8"/>
      <c r="CK972" s="8"/>
    </row>
    <row r="973" spans="5:89">
      <c r="E973" s="8"/>
      <c r="I973" s="8"/>
      <c r="M973" s="8"/>
      <c r="Q973" s="8"/>
      <c r="U973" s="8"/>
      <c r="Y973" s="8"/>
      <c r="AC973" s="8"/>
      <c r="AG973" s="8"/>
      <c r="AK973" s="8"/>
      <c r="AO973" s="8"/>
      <c r="AS973" s="8"/>
      <c r="AW973" s="8"/>
      <c r="BA973" s="8"/>
      <c r="BE973" s="8"/>
      <c r="BI973" s="8"/>
      <c r="BM973" s="8"/>
      <c r="BQ973" s="8"/>
      <c r="BU973" s="8"/>
      <c r="BY973" s="8"/>
      <c r="CC973" s="8"/>
      <c r="CG973" s="8"/>
      <c r="CK973" s="8"/>
    </row>
    <row r="974" spans="5:89">
      <c r="E974" s="8"/>
      <c r="I974" s="8"/>
      <c r="M974" s="8"/>
      <c r="Q974" s="8"/>
      <c r="U974" s="8"/>
      <c r="Y974" s="8"/>
      <c r="AC974" s="8"/>
      <c r="AG974" s="8"/>
      <c r="AK974" s="8"/>
      <c r="AO974" s="8"/>
      <c r="AS974" s="8"/>
      <c r="AW974" s="8"/>
      <c r="BA974" s="8"/>
      <c r="BE974" s="8"/>
      <c r="BI974" s="8"/>
      <c r="BM974" s="8"/>
      <c r="BQ974" s="8"/>
      <c r="BU974" s="8"/>
      <c r="BY974" s="8"/>
      <c r="CC974" s="8"/>
      <c r="CG974" s="8"/>
      <c r="CK974" s="8"/>
    </row>
    <row r="975" spans="5:89">
      <c r="E975" s="8"/>
      <c r="I975" s="8"/>
      <c r="M975" s="8"/>
      <c r="Q975" s="8"/>
      <c r="U975" s="8"/>
      <c r="Y975" s="8"/>
      <c r="AC975" s="8"/>
      <c r="AG975" s="8"/>
      <c r="AK975" s="8"/>
      <c r="AO975" s="8"/>
      <c r="AS975" s="8"/>
      <c r="AW975" s="8"/>
      <c r="BA975" s="8"/>
      <c r="BE975" s="8"/>
      <c r="BI975" s="8"/>
      <c r="BM975" s="8"/>
      <c r="BQ975" s="8"/>
      <c r="BU975" s="8"/>
      <c r="BY975" s="8"/>
      <c r="CC975" s="8"/>
      <c r="CG975" s="8"/>
      <c r="CK975" s="8"/>
    </row>
    <row r="976" spans="5:89">
      <c r="E976" s="8"/>
      <c r="I976" s="8"/>
      <c r="M976" s="8"/>
      <c r="Q976" s="8"/>
      <c r="U976" s="8"/>
      <c r="Y976" s="8"/>
      <c r="AC976" s="8"/>
      <c r="AG976" s="8"/>
      <c r="AK976" s="8"/>
      <c r="AO976" s="8"/>
      <c r="AS976" s="8"/>
      <c r="AW976" s="8"/>
      <c r="BA976" s="8"/>
      <c r="BE976" s="8"/>
      <c r="BI976" s="8"/>
      <c r="BM976" s="8"/>
      <c r="BQ976" s="8"/>
      <c r="BU976" s="8"/>
      <c r="BY976" s="8"/>
      <c r="CC976" s="8"/>
      <c r="CG976" s="8"/>
      <c r="CK976" s="8"/>
    </row>
    <row r="977" spans="5:89">
      <c r="E977" s="8"/>
      <c r="I977" s="8"/>
      <c r="M977" s="8"/>
      <c r="Q977" s="8"/>
      <c r="U977" s="8"/>
      <c r="Y977" s="8"/>
      <c r="AC977" s="8"/>
      <c r="AG977" s="8"/>
      <c r="AK977" s="8"/>
      <c r="AO977" s="8"/>
      <c r="AS977" s="8"/>
      <c r="AW977" s="8"/>
      <c r="BA977" s="8"/>
      <c r="BE977" s="8"/>
      <c r="BI977" s="8"/>
      <c r="BM977" s="8"/>
      <c r="BQ977" s="8"/>
      <c r="BU977" s="8"/>
      <c r="BY977" s="8"/>
      <c r="CC977" s="8"/>
      <c r="CG977" s="8"/>
      <c r="CK977" s="8"/>
    </row>
    <row r="978" spans="5:89">
      <c r="E978" s="8"/>
      <c r="I978" s="8"/>
      <c r="M978" s="8"/>
      <c r="Q978" s="8"/>
      <c r="U978" s="8"/>
      <c r="Y978" s="8"/>
      <c r="AC978" s="8"/>
      <c r="AG978" s="8"/>
      <c r="AK978" s="8"/>
      <c r="AO978" s="8"/>
      <c r="AS978" s="8"/>
      <c r="AW978" s="8"/>
      <c r="BA978" s="8"/>
      <c r="BE978" s="8"/>
      <c r="BI978" s="8"/>
      <c r="BM978" s="8"/>
      <c r="BQ978" s="8"/>
      <c r="BU978" s="8"/>
      <c r="BY978" s="8"/>
      <c r="CC978" s="8"/>
      <c r="CG978" s="8"/>
      <c r="CK978" s="8"/>
    </row>
    <row r="979" spans="5:89">
      <c r="E979" s="8"/>
      <c r="I979" s="8"/>
      <c r="M979" s="8"/>
      <c r="Q979" s="8"/>
      <c r="U979" s="8"/>
      <c r="Y979" s="8"/>
      <c r="AC979" s="8"/>
      <c r="AG979" s="8"/>
      <c r="AK979" s="8"/>
      <c r="AO979" s="8"/>
      <c r="AS979" s="8"/>
      <c r="AW979" s="8"/>
      <c r="BA979" s="8"/>
      <c r="BE979" s="8"/>
      <c r="BI979" s="8"/>
      <c r="BM979" s="8"/>
      <c r="BQ979" s="8"/>
      <c r="BU979" s="8"/>
      <c r="BY979" s="8"/>
      <c r="CC979" s="8"/>
      <c r="CG979" s="8"/>
      <c r="CK979" s="8"/>
    </row>
    <row r="980" spans="5:89">
      <c r="E980" s="8"/>
      <c r="I980" s="8"/>
      <c r="M980" s="8"/>
      <c r="Q980" s="8"/>
      <c r="U980" s="8"/>
      <c r="Y980" s="8"/>
      <c r="AC980" s="8"/>
      <c r="AG980" s="8"/>
      <c r="AK980" s="8"/>
      <c r="AO980" s="8"/>
      <c r="AS980" s="8"/>
      <c r="AW980" s="8"/>
      <c r="BA980" s="8"/>
      <c r="BE980" s="8"/>
      <c r="BI980" s="8"/>
      <c r="BM980" s="8"/>
      <c r="BQ980" s="8"/>
      <c r="BU980" s="8"/>
      <c r="BY980" s="8"/>
      <c r="CC980" s="8"/>
      <c r="CG980" s="8"/>
      <c r="CK980" s="8"/>
    </row>
    <row r="981" spans="5:89">
      <c r="E981" s="8"/>
      <c r="I981" s="8"/>
      <c r="M981" s="8"/>
      <c r="Q981" s="8"/>
      <c r="U981" s="8"/>
      <c r="Y981" s="8"/>
      <c r="AC981" s="8"/>
      <c r="AG981" s="8"/>
      <c r="AK981" s="8"/>
      <c r="AO981" s="8"/>
      <c r="AS981" s="8"/>
      <c r="AW981" s="8"/>
      <c r="BA981" s="8"/>
      <c r="BE981" s="8"/>
      <c r="BI981" s="8"/>
      <c r="BM981" s="8"/>
      <c r="BQ981" s="8"/>
      <c r="BU981" s="8"/>
      <c r="BY981" s="8"/>
      <c r="CC981" s="8"/>
      <c r="CG981" s="8"/>
      <c r="CK981" s="8"/>
    </row>
    <row r="982" spans="5:89">
      <c r="E982" s="8"/>
      <c r="I982" s="8"/>
      <c r="M982" s="8"/>
      <c r="Q982" s="8"/>
      <c r="U982" s="8"/>
      <c r="Y982" s="8"/>
      <c r="AC982" s="8"/>
      <c r="AG982" s="8"/>
      <c r="AK982" s="8"/>
      <c r="AO982" s="8"/>
      <c r="AS982" s="8"/>
      <c r="AW982" s="8"/>
      <c r="BA982" s="8"/>
      <c r="BE982" s="8"/>
      <c r="BI982" s="8"/>
      <c r="BM982" s="8"/>
      <c r="BQ982" s="8"/>
      <c r="BU982" s="8"/>
      <c r="BY982" s="8"/>
      <c r="CC982" s="8"/>
      <c r="CG982" s="8"/>
      <c r="CK982" s="8"/>
    </row>
    <row r="983" spans="5:89">
      <c r="E983" s="8"/>
      <c r="I983" s="8"/>
      <c r="M983" s="8"/>
      <c r="Q983" s="8"/>
      <c r="U983" s="8"/>
      <c r="Y983" s="8"/>
      <c r="AC983" s="8"/>
      <c r="AG983" s="8"/>
      <c r="AK983" s="8"/>
      <c r="AO983" s="8"/>
      <c r="AS983" s="8"/>
      <c r="AW983" s="8"/>
      <c r="BA983" s="8"/>
      <c r="BE983" s="8"/>
      <c r="BI983" s="8"/>
      <c r="BM983" s="8"/>
      <c r="BQ983" s="8"/>
      <c r="BU983" s="8"/>
      <c r="BY983" s="8"/>
      <c r="CC983" s="8"/>
      <c r="CG983" s="8"/>
      <c r="CK983" s="8"/>
    </row>
    <row r="984" spans="5:89">
      <c r="E984" s="8"/>
      <c r="I984" s="8"/>
      <c r="M984" s="8"/>
      <c r="Q984" s="8"/>
      <c r="U984" s="8"/>
      <c r="Y984" s="8"/>
      <c r="AC984" s="8"/>
      <c r="AG984" s="8"/>
      <c r="AK984" s="8"/>
      <c r="AO984" s="8"/>
      <c r="AS984" s="8"/>
      <c r="AW984" s="8"/>
      <c r="BA984" s="8"/>
      <c r="BE984" s="8"/>
      <c r="BI984" s="8"/>
      <c r="BM984" s="8"/>
      <c r="BQ984" s="8"/>
      <c r="BU984" s="8"/>
      <c r="BY984" s="8"/>
      <c r="CC984" s="8"/>
      <c r="CG984" s="8"/>
      <c r="CK984" s="8"/>
    </row>
    <row r="985" spans="5:89">
      <c r="E985" s="8"/>
      <c r="I985" s="8"/>
      <c r="M985" s="8"/>
      <c r="Q985" s="8"/>
      <c r="U985" s="8"/>
      <c r="Y985" s="8"/>
      <c r="AC985" s="8"/>
      <c r="AG985" s="8"/>
      <c r="AK985" s="8"/>
      <c r="AO985" s="8"/>
      <c r="AS985" s="8"/>
      <c r="AW985" s="8"/>
      <c r="BA985" s="8"/>
      <c r="BE985" s="8"/>
      <c r="BI985" s="8"/>
      <c r="BM985" s="8"/>
      <c r="BQ985" s="8"/>
      <c r="BU985" s="8"/>
      <c r="BY985" s="8"/>
      <c r="CC985" s="8"/>
      <c r="CG985" s="8"/>
      <c r="CK985" s="8"/>
    </row>
    <row r="986" spans="5:89">
      <c r="E986" s="8"/>
      <c r="I986" s="8"/>
      <c r="M986" s="8"/>
      <c r="Q986" s="8"/>
      <c r="U986" s="8"/>
      <c r="Y986" s="8"/>
      <c r="AC986" s="8"/>
      <c r="AG986" s="8"/>
      <c r="AK986" s="8"/>
      <c r="AO986" s="8"/>
      <c r="AS986" s="8"/>
      <c r="AW986" s="8"/>
      <c r="BA986" s="8"/>
      <c r="BE986" s="8"/>
      <c r="BI986" s="8"/>
      <c r="BM986" s="8"/>
      <c r="BQ986" s="8"/>
      <c r="BU986" s="8"/>
      <c r="BY986" s="8"/>
      <c r="CC986" s="8"/>
      <c r="CG986" s="8"/>
      <c r="CK986" s="8"/>
    </row>
    <row r="987" spans="5:89">
      <c r="E987" s="8"/>
      <c r="I987" s="8"/>
      <c r="M987" s="8"/>
      <c r="Q987" s="8"/>
      <c r="U987" s="8"/>
      <c r="Y987" s="8"/>
      <c r="AC987" s="8"/>
      <c r="AG987" s="8"/>
      <c r="AK987" s="8"/>
      <c r="AO987" s="8"/>
      <c r="AS987" s="8"/>
      <c r="AW987" s="8"/>
      <c r="BA987" s="8"/>
      <c r="BE987" s="8"/>
      <c r="BI987" s="8"/>
      <c r="BM987" s="8"/>
      <c r="BQ987" s="8"/>
      <c r="BU987" s="8"/>
      <c r="BY987" s="8"/>
      <c r="CC987" s="8"/>
      <c r="CG987" s="8"/>
      <c r="CK987" s="8"/>
    </row>
    <row r="988" spans="5:89">
      <c r="E988" s="8"/>
      <c r="I988" s="8"/>
      <c r="M988" s="8"/>
      <c r="Q988" s="8"/>
      <c r="U988" s="8"/>
      <c r="Y988" s="8"/>
      <c r="AC988" s="8"/>
      <c r="AG988" s="8"/>
      <c r="AK988" s="8"/>
      <c r="AO988" s="8"/>
      <c r="AS988" s="8"/>
      <c r="AW988" s="8"/>
      <c r="BA988" s="8"/>
      <c r="BE988" s="8"/>
      <c r="BI988" s="8"/>
      <c r="BM988" s="8"/>
      <c r="BQ988" s="8"/>
      <c r="BU988" s="8"/>
      <c r="BY988" s="8"/>
      <c r="CC988" s="8"/>
      <c r="CG988" s="8"/>
      <c r="CK988" s="8"/>
    </row>
    <row r="989" spans="5:89">
      <c r="E989" s="8"/>
      <c r="I989" s="8"/>
      <c r="M989" s="8"/>
      <c r="Q989" s="8"/>
      <c r="U989" s="8"/>
      <c r="Y989" s="8"/>
      <c r="AC989" s="8"/>
      <c r="AG989" s="8"/>
      <c r="AK989" s="8"/>
      <c r="AO989" s="8"/>
      <c r="AS989" s="8"/>
      <c r="AW989" s="8"/>
      <c r="BA989" s="8"/>
      <c r="BE989" s="8"/>
      <c r="BI989" s="8"/>
      <c r="BM989" s="8"/>
      <c r="BQ989" s="8"/>
      <c r="BU989" s="8"/>
      <c r="BY989" s="8"/>
      <c r="CC989" s="8"/>
      <c r="CG989" s="8"/>
      <c r="CK989" s="8"/>
    </row>
    <row r="990" spans="5:89">
      <c r="E990" s="8"/>
      <c r="I990" s="8"/>
      <c r="M990" s="8"/>
      <c r="Q990" s="8"/>
      <c r="U990" s="8"/>
      <c r="Y990" s="8"/>
      <c r="AC990" s="8"/>
      <c r="AG990" s="8"/>
      <c r="AK990" s="8"/>
      <c r="AO990" s="8"/>
      <c r="AS990" s="8"/>
      <c r="AW990" s="8"/>
      <c r="BA990" s="8"/>
      <c r="BE990" s="8"/>
      <c r="BI990" s="8"/>
      <c r="BM990" s="8"/>
      <c r="BQ990" s="8"/>
      <c r="BU990" s="8"/>
      <c r="BY990" s="8"/>
      <c r="CC990" s="8"/>
      <c r="CG990" s="8"/>
      <c r="CK990" s="8"/>
    </row>
    <row r="991" spans="5:89">
      <c r="E991" s="8"/>
      <c r="I991" s="8"/>
      <c r="M991" s="8"/>
      <c r="Q991" s="8"/>
      <c r="U991" s="8"/>
      <c r="Y991" s="8"/>
      <c r="AC991" s="8"/>
      <c r="AG991" s="8"/>
      <c r="AK991" s="8"/>
      <c r="AO991" s="8"/>
      <c r="AS991" s="8"/>
      <c r="AW991" s="8"/>
      <c r="BA991" s="8"/>
      <c r="BE991" s="8"/>
      <c r="BI991" s="8"/>
      <c r="BM991" s="8"/>
      <c r="BQ991" s="8"/>
      <c r="BU991" s="8"/>
      <c r="BY991" s="8"/>
      <c r="CC991" s="8"/>
      <c r="CG991" s="8"/>
      <c r="CK991" s="8"/>
    </row>
    <row r="992" spans="5:89">
      <c r="E992" s="8"/>
      <c r="I992" s="8"/>
      <c r="M992" s="8"/>
      <c r="Q992" s="8"/>
      <c r="U992" s="8"/>
      <c r="Y992" s="8"/>
      <c r="AC992" s="8"/>
      <c r="AG992" s="8"/>
      <c r="AK992" s="8"/>
      <c r="AO992" s="8"/>
      <c r="AS992" s="8"/>
      <c r="AW992" s="8"/>
      <c r="BA992" s="8"/>
      <c r="BE992" s="8"/>
      <c r="BI992" s="8"/>
      <c r="BM992" s="8"/>
      <c r="BQ992" s="8"/>
      <c r="BU992" s="8"/>
      <c r="BY992" s="8"/>
      <c r="CC992" s="8"/>
      <c r="CG992" s="8"/>
      <c r="CK992" s="8"/>
    </row>
    <row r="993" spans="5:89">
      <c r="E993" s="8"/>
      <c r="I993" s="8"/>
      <c r="M993" s="8"/>
      <c r="Q993" s="8"/>
      <c r="U993" s="8"/>
      <c r="Y993" s="8"/>
      <c r="AC993" s="8"/>
      <c r="AG993" s="8"/>
      <c r="AK993" s="8"/>
      <c r="AO993" s="8"/>
      <c r="AS993" s="8"/>
      <c r="AW993" s="8"/>
      <c r="BA993" s="8"/>
      <c r="BE993" s="8"/>
      <c r="BI993" s="8"/>
      <c r="BM993" s="8"/>
      <c r="BQ993" s="8"/>
      <c r="BU993" s="8"/>
      <c r="BY993" s="8"/>
      <c r="CC993" s="8"/>
      <c r="CG993" s="8"/>
      <c r="CK993" s="8"/>
    </row>
    <row r="994" spans="5:89">
      <c r="E994" s="8"/>
      <c r="I994" s="8"/>
      <c r="M994" s="8"/>
      <c r="Q994" s="8"/>
      <c r="U994" s="8"/>
      <c r="Y994" s="8"/>
      <c r="AC994" s="8"/>
      <c r="AG994" s="8"/>
      <c r="AK994" s="8"/>
      <c r="AO994" s="8"/>
      <c r="AS994" s="8"/>
      <c r="AW994" s="8"/>
      <c r="BA994" s="8"/>
      <c r="BE994" s="8"/>
      <c r="BI994" s="8"/>
      <c r="BM994" s="8"/>
      <c r="BQ994" s="8"/>
      <c r="BU994" s="8"/>
      <c r="BY994" s="8"/>
      <c r="CC994" s="8"/>
      <c r="CG994" s="8"/>
      <c r="CK994" s="8"/>
    </row>
    <row r="995" spans="5:89">
      <c r="E995" s="8"/>
      <c r="I995" s="8"/>
      <c r="M995" s="8"/>
      <c r="Q995" s="8"/>
      <c r="U995" s="8"/>
      <c r="Y995" s="8"/>
      <c r="AC995" s="8"/>
      <c r="AG995" s="8"/>
      <c r="AK995" s="8"/>
      <c r="AO995" s="8"/>
      <c r="AS995" s="8"/>
      <c r="AW995" s="8"/>
      <c r="BA995" s="8"/>
      <c r="BE995" s="8"/>
      <c r="BI995" s="8"/>
      <c r="BM995" s="8"/>
      <c r="BQ995" s="8"/>
      <c r="BU995" s="8"/>
      <c r="BY995" s="8"/>
      <c r="CC995" s="8"/>
      <c r="CG995" s="8"/>
      <c r="CK995" s="8"/>
    </row>
    <row r="996" spans="5:89">
      <c r="E996" s="8"/>
      <c r="I996" s="8"/>
      <c r="M996" s="8"/>
      <c r="Q996" s="8"/>
      <c r="U996" s="8"/>
      <c r="Y996" s="8"/>
      <c r="AC996" s="8"/>
      <c r="AG996" s="8"/>
      <c r="AK996" s="8"/>
      <c r="AO996" s="8"/>
      <c r="AS996" s="8"/>
      <c r="AW996" s="8"/>
      <c r="BA996" s="8"/>
      <c r="BE996" s="8"/>
      <c r="BI996" s="8"/>
      <c r="BM996" s="8"/>
      <c r="BQ996" s="8"/>
      <c r="BU996" s="8"/>
      <c r="BY996" s="8"/>
      <c r="CC996" s="8"/>
      <c r="CG996" s="8"/>
      <c r="CK996" s="8"/>
    </row>
    <row r="997" spans="5:89">
      <c r="E997" s="8"/>
      <c r="I997" s="8"/>
      <c r="M997" s="8"/>
      <c r="Q997" s="8"/>
      <c r="U997" s="8"/>
      <c r="Y997" s="8"/>
      <c r="AC997" s="8"/>
      <c r="AG997" s="8"/>
      <c r="AK997" s="8"/>
      <c r="AO997" s="8"/>
      <c r="AS997" s="8"/>
      <c r="AW997" s="8"/>
      <c r="BA997" s="8"/>
      <c r="BE997" s="8"/>
      <c r="BI997" s="8"/>
      <c r="BM997" s="8"/>
      <c r="BQ997" s="8"/>
      <c r="BU997" s="8"/>
      <c r="BY997" s="8"/>
      <c r="CC997" s="8"/>
      <c r="CG997" s="8"/>
      <c r="CK997" s="8"/>
    </row>
    <row r="998" spans="5:89">
      <c r="E998" s="8"/>
      <c r="I998" s="8"/>
      <c r="M998" s="8"/>
      <c r="Q998" s="8"/>
      <c r="U998" s="8"/>
      <c r="Y998" s="8"/>
      <c r="AC998" s="8"/>
      <c r="AG998" s="8"/>
      <c r="AK998" s="8"/>
      <c r="AO998" s="8"/>
      <c r="AS998" s="8"/>
      <c r="AW998" s="8"/>
      <c r="BA998" s="8"/>
      <c r="BE998" s="8"/>
      <c r="BI998" s="8"/>
      <c r="BM998" s="8"/>
      <c r="BQ998" s="8"/>
      <c r="BU998" s="8"/>
      <c r="BY998" s="8"/>
      <c r="CC998" s="8"/>
      <c r="CG998" s="8"/>
      <c r="CK998" s="8"/>
    </row>
    <row r="999" spans="5:89">
      <c r="E999" s="8"/>
      <c r="I999" s="8"/>
      <c r="M999" s="8"/>
      <c r="Q999" s="8"/>
      <c r="U999" s="8"/>
      <c r="Y999" s="8"/>
      <c r="AC999" s="8"/>
      <c r="AG999" s="8"/>
      <c r="AK999" s="8"/>
      <c r="AO999" s="8"/>
      <c r="AS999" s="8"/>
      <c r="AW999" s="8"/>
      <c r="BA999" s="8"/>
      <c r="BE999" s="8"/>
      <c r="BI999" s="8"/>
      <c r="BM999" s="8"/>
      <c r="BQ999" s="8"/>
      <c r="BU999" s="8"/>
      <c r="BY999" s="8"/>
      <c r="CC999" s="8"/>
      <c r="CG999" s="8"/>
      <c r="CK999" s="8"/>
    </row>
    <row r="1000" spans="5:89">
      <c r="E1000" s="8"/>
      <c r="I1000" s="8"/>
      <c r="M1000" s="8"/>
      <c r="Q1000" s="8"/>
      <c r="U1000" s="8"/>
      <c r="Y1000" s="8"/>
      <c r="AC1000" s="8"/>
      <c r="AG1000" s="8"/>
      <c r="AK1000" s="8"/>
      <c r="AO1000" s="8"/>
      <c r="AS1000" s="8"/>
      <c r="AW1000" s="8"/>
      <c r="BA1000" s="8"/>
      <c r="BE1000" s="8"/>
      <c r="BI1000" s="8"/>
      <c r="BM1000" s="8"/>
      <c r="BQ1000" s="8"/>
      <c r="BU1000" s="8"/>
      <c r="BY1000" s="8"/>
      <c r="CC1000" s="8"/>
      <c r="CG1000" s="8"/>
      <c r="CK1000" s="8"/>
    </row>
    <row r="1001" spans="5:89">
      <c r="E1001" s="8"/>
      <c r="I1001" s="8"/>
      <c r="M1001" s="8"/>
      <c r="Q1001" s="8"/>
      <c r="U1001" s="8"/>
      <c r="Y1001" s="8"/>
      <c r="AC1001" s="8"/>
      <c r="AG1001" s="8"/>
      <c r="AK1001" s="8"/>
      <c r="AO1001" s="8"/>
      <c r="AS1001" s="8"/>
      <c r="AW1001" s="8"/>
      <c r="BA1001" s="8"/>
      <c r="BE1001" s="8"/>
      <c r="BI1001" s="8"/>
      <c r="BM1001" s="8"/>
      <c r="BQ1001" s="8"/>
      <c r="BU1001" s="8"/>
      <c r="BY1001" s="8"/>
      <c r="CC1001" s="8"/>
      <c r="CG1001" s="8"/>
      <c r="CK1001" s="8"/>
    </row>
    <row r="1002" spans="5:89">
      <c r="E1002" s="8"/>
      <c r="I1002" s="8"/>
      <c r="M1002" s="8"/>
      <c r="Q1002" s="8"/>
      <c r="U1002" s="8"/>
      <c r="Y1002" s="8"/>
      <c r="AC1002" s="8"/>
      <c r="AG1002" s="8"/>
      <c r="AK1002" s="8"/>
      <c r="AO1002" s="8"/>
      <c r="AS1002" s="8"/>
      <c r="AW1002" s="8"/>
      <c r="BA1002" s="8"/>
      <c r="BE1002" s="8"/>
      <c r="BI1002" s="8"/>
      <c r="BM1002" s="8"/>
      <c r="BQ1002" s="8"/>
      <c r="BU1002" s="8"/>
      <c r="BY1002" s="8"/>
      <c r="CC1002" s="8"/>
      <c r="CG1002" s="8"/>
      <c r="CK1002" s="8"/>
    </row>
    <row r="1003" spans="5:89">
      <c r="E1003" s="8"/>
      <c r="I1003" s="8"/>
      <c r="M1003" s="8"/>
      <c r="Q1003" s="8"/>
      <c r="U1003" s="8"/>
      <c r="Y1003" s="8"/>
      <c r="AC1003" s="8"/>
      <c r="AG1003" s="8"/>
      <c r="AK1003" s="8"/>
      <c r="AO1003" s="8"/>
      <c r="AS1003" s="8"/>
      <c r="AW1003" s="8"/>
      <c r="BA1003" s="8"/>
      <c r="BE1003" s="8"/>
      <c r="BI1003" s="8"/>
      <c r="BM1003" s="8"/>
      <c r="BQ1003" s="8"/>
      <c r="BU1003" s="8"/>
      <c r="BY1003" s="8"/>
      <c r="CC1003" s="8"/>
      <c r="CG1003" s="8"/>
      <c r="CK1003" s="8"/>
    </row>
    <row r="1004" spans="5:89">
      <c r="E1004" s="8"/>
      <c r="I1004" s="8"/>
      <c r="M1004" s="8"/>
      <c r="Q1004" s="8"/>
      <c r="U1004" s="8"/>
      <c r="Y1004" s="8"/>
      <c r="AC1004" s="8"/>
      <c r="AG1004" s="8"/>
      <c r="AK1004" s="8"/>
      <c r="AO1004" s="8"/>
      <c r="AS1004" s="8"/>
      <c r="AW1004" s="8"/>
      <c r="BA1004" s="8"/>
      <c r="BE1004" s="8"/>
      <c r="BI1004" s="8"/>
      <c r="BM1004" s="8"/>
      <c r="BQ1004" s="8"/>
      <c r="BU1004" s="8"/>
      <c r="BY1004" s="8"/>
      <c r="CC1004" s="8"/>
      <c r="CG1004" s="8"/>
      <c r="CK1004" s="8"/>
    </row>
    <row r="1005" spans="5:89">
      <c r="E1005" s="8"/>
      <c r="I1005" s="8"/>
      <c r="M1005" s="8"/>
      <c r="Q1005" s="8"/>
      <c r="U1005" s="8"/>
      <c r="Y1005" s="8"/>
      <c r="AC1005" s="8"/>
      <c r="AG1005" s="8"/>
      <c r="AK1005" s="8"/>
      <c r="AO1005" s="8"/>
      <c r="AS1005" s="8"/>
      <c r="AW1005" s="8"/>
      <c r="BA1005" s="8"/>
      <c r="BE1005" s="8"/>
      <c r="BI1005" s="8"/>
      <c r="BM1005" s="8"/>
      <c r="BQ1005" s="8"/>
      <c r="BU1005" s="8"/>
      <c r="BY1005" s="8"/>
      <c r="CC1005" s="8"/>
      <c r="CG1005" s="8"/>
      <c r="CK1005" s="8"/>
    </row>
    <row r="1006" spans="5:89">
      <c r="E1006" s="8"/>
      <c r="I1006" s="8"/>
      <c r="M1006" s="8"/>
      <c r="Q1006" s="8"/>
      <c r="U1006" s="8"/>
      <c r="Y1006" s="8"/>
      <c r="AC1006" s="8"/>
      <c r="AG1006" s="8"/>
      <c r="AK1006" s="8"/>
      <c r="AO1006" s="8"/>
      <c r="AS1006" s="8"/>
      <c r="AW1006" s="8"/>
      <c r="BA1006" s="8"/>
      <c r="BE1006" s="8"/>
      <c r="BI1006" s="8"/>
      <c r="BM1006" s="8"/>
      <c r="BQ1006" s="8"/>
      <c r="BU1006" s="8"/>
      <c r="BY1006" s="8"/>
      <c r="CC1006" s="8"/>
      <c r="CG1006" s="8"/>
      <c r="CK1006" s="8"/>
    </row>
    <row r="1007" spans="5:89">
      <c r="E1007" s="8"/>
      <c r="I1007" s="8"/>
      <c r="M1007" s="8"/>
      <c r="Q1007" s="8"/>
      <c r="U1007" s="8"/>
      <c r="Y1007" s="8"/>
      <c r="AC1007" s="8"/>
      <c r="AG1007" s="8"/>
      <c r="AK1007" s="8"/>
      <c r="AO1007" s="8"/>
      <c r="AS1007" s="8"/>
      <c r="AW1007" s="8"/>
      <c r="BA1007" s="8"/>
      <c r="BE1007" s="8"/>
      <c r="BI1007" s="8"/>
      <c r="BM1007" s="8"/>
      <c r="BQ1007" s="8"/>
      <c r="BU1007" s="8"/>
      <c r="BY1007" s="8"/>
      <c r="CC1007" s="8"/>
      <c r="CG1007" s="8"/>
      <c r="CK1007" s="8"/>
    </row>
    <row r="1008" spans="5:89">
      <c r="E1008" s="8"/>
      <c r="I1008" s="8"/>
      <c r="M1008" s="8"/>
      <c r="Q1008" s="8"/>
      <c r="U1008" s="8"/>
      <c r="Y1008" s="8"/>
      <c r="AC1008" s="8"/>
      <c r="AG1008" s="8"/>
      <c r="AK1008" s="8"/>
      <c r="AO1008" s="8"/>
      <c r="AS1008" s="8"/>
      <c r="AW1008" s="8"/>
      <c r="BA1008" s="8"/>
      <c r="BE1008" s="8"/>
      <c r="BI1008" s="8"/>
      <c r="BM1008" s="8"/>
      <c r="BQ1008" s="8"/>
      <c r="BU1008" s="8"/>
      <c r="BY1008" s="8"/>
      <c r="CC1008" s="8"/>
      <c r="CG1008" s="8"/>
      <c r="CK1008" s="8"/>
    </row>
    <row r="1009" spans="5:89">
      <c r="E1009" s="8"/>
      <c r="I1009" s="8"/>
      <c r="M1009" s="8"/>
      <c r="Q1009" s="8"/>
      <c r="U1009" s="8"/>
      <c r="Y1009" s="8"/>
      <c r="AC1009" s="8"/>
      <c r="AG1009" s="8"/>
      <c r="AK1009" s="8"/>
      <c r="AO1009" s="8"/>
      <c r="AS1009" s="8"/>
      <c r="AW1009" s="8"/>
      <c r="BA1009" s="8"/>
      <c r="BE1009" s="8"/>
      <c r="BI1009" s="8"/>
      <c r="BM1009" s="8"/>
      <c r="BQ1009" s="8"/>
      <c r="BU1009" s="8"/>
      <c r="BY1009" s="8"/>
      <c r="CC1009" s="8"/>
      <c r="CG1009" s="8"/>
      <c r="CK1009" s="8"/>
    </row>
    <row r="1010" spans="5:89">
      <c r="E1010" s="8"/>
      <c r="I1010" s="8"/>
      <c r="M1010" s="8"/>
      <c r="Q1010" s="8"/>
      <c r="U1010" s="8"/>
      <c r="Y1010" s="8"/>
      <c r="AC1010" s="8"/>
      <c r="AG1010" s="8"/>
      <c r="AK1010" s="8"/>
      <c r="AO1010" s="8"/>
      <c r="AS1010" s="8"/>
      <c r="AW1010" s="8"/>
      <c r="BA1010" s="8"/>
      <c r="BE1010" s="8"/>
      <c r="BI1010" s="8"/>
      <c r="BM1010" s="8"/>
      <c r="BQ1010" s="8"/>
      <c r="BU1010" s="8"/>
      <c r="BY1010" s="8"/>
      <c r="CC1010" s="8"/>
      <c r="CG1010" s="8"/>
      <c r="CK1010" s="8"/>
    </row>
    <row r="1011" spans="5:89">
      <c r="E1011" s="8"/>
      <c r="I1011" s="8"/>
      <c r="M1011" s="8"/>
      <c r="Q1011" s="8"/>
      <c r="U1011" s="8"/>
      <c r="Y1011" s="8"/>
      <c r="AC1011" s="8"/>
      <c r="AG1011" s="8"/>
      <c r="AK1011" s="8"/>
      <c r="AO1011" s="8"/>
      <c r="AS1011" s="8"/>
      <c r="AW1011" s="8"/>
      <c r="BA1011" s="8"/>
      <c r="BE1011" s="8"/>
      <c r="BI1011" s="8"/>
      <c r="BM1011" s="8"/>
      <c r="BQ1011" s="8"/>
      <c r="BU1011" s="8"/>
      <c r="BY1011" s="8"/>
      <c r="CC1011" s="8"/>
      <c r="CG1011" s="8"/>
      <c r="CK1011" s="8"/>
    </row>
    <row r="1012" spans="5:89">
      <c r="E1012" s="8"/>
      <c r="I1012" s="8"/>
      <c r="M1012" s="8"/>
      <c r="Q1012" s="8"/>
      <c r="U1012" s="8"/>
      <c r="Y1012" s="8"/>
      <c r="AC1012" s="8"/>
      <c r="AG1012" s="8"/>
      <c r="AK1012" s="8"/>
      <c r="AO1012" s="8"/>
      <c r="AS1012" s="8"/>
      <c r="AW1012" s="8"/>
      <c r="BA1012" s="8"/>
      <c r="BE1012" s="8"/>
      <c r="BI1012" s="8"/>
      <c r="BM1012" s="8"/>
      <c r="BQ1012" s="8"/>
      <c r="BU1012" s="8"/>
      <c r="BY1012" s="8"/>
      <c r="CC1012" s="8"/>
      <c r="CG1012" s="8"/>
      <c r="CK1012" s="8"/>
    </row>
    <row r="1013" spans="5:89">
      <c r="E1013" s="8"/>
      <c r="I1013" s="8"/>
      <c r="M1013" s="8"/>
      <c r="Q1013" s="8"/>
      <c r="U1013" s="8"/>
      <c r="Y1013" s="8"/>
      <c r="AC1013" s="8"/>
      <c r="AG1013" s="8"/>
      <c r="AK1013" s="8"/>
      <c r="AO1013" s="8"/>
      <c r="AS1013" s="8"/>
      <c r="AW1013" s="8"/>
      <c r="BA1013" s="8"/>
      <c r="BE1013" s="8"/>
      <c r="BI1013" s="8"/>
      <c r="BM1013" s="8"/>
      <c r="BQ1013" s="8"/>
      <c r="BU1013" s="8"/>
      <c r="BY1013" s="8"/>
      <c r="CC1013" s="8"/>
      <c r="CG1013" s="8"/>
      <c r="CK1013" s="8"/>
    </row>
    <row r="1014" spans="5:89">
      <c r="E1014" s="8"/>
      <c r="I1014" s="8"/>
      <c r="M1014" s="8"/>
      <c r="Q1014" s="8"/>
      <c r="U1014" s="8"/>
      <c r="Y1014" s="8"/>
      <c r="AC1014" s="8"/>
      <c r="AG1014" s="8"/>
      <c r="AK1014" s="8"/>
      <c r="AO1014" s="8"/>
      <c r="AS1014" s="8"/>
      <c r="AW1014" s="8"/>
      <c r="BA1014" s="8"/>
      <c r="BE1014" s="8"/>
      <c r="BI1014" s="8"/>
      <c r="BM1014" s="8"/>
      <c r="BQ1014" s="8"/>
      <c r="BU1014" s="8"/>
      <c r="BY1014" s="8"/>
      <c r="CC1014" s="8"/>
      <c r="CG1014" s="8"/>
      <c r="CK1014" s="8"/>
    </row>
    <row r="1015" spans="5:89">
      <c r="E1015" s="8"/>
      <c r="I1015" s="8"/>
      <c r="M1015" s="8"/>
      <c r="Q1015" s="8"/>
      <c r="U1015" s="8"/>
      <c r="Y1015" s="8"/>
      <c r="AC1015" s="8"/>
      <c r="AG1015" s="8"/>
      <c r="AK1015" s="8"/>
      <c r="AO1015" s="8"/>
      <c r="AS1015" s="8"/>
      <c r="AW1015" s="8"/>
      <c r="BA1015" s="8"/>
      <c r="BE1015" s="8"/>
      <c r="BI1015" s="8"/>
      <c r="BM1015" s="8"/>
      <c r="BQ1015" s="8"/>
      <c r="BU1015" s="8"/>
      <c r="BY1015" s="8"/>
      <c r="CC1015" s="8"/>
      <c r="CG1015" s="8"/>
      <c r="CK1015" s="8"/>
    </row>
    <row r="1016" spans="5:89">
      <c r="E1016" s="8"/>
      <c r="I1016" s="8"/>
      <c r="M1016" s="8"/>
      <c r="Q1016" s="8"/>
      <c r="U1016" s="8"/>
      <c r="Y1016" s="8"/>
      <c r="AC1016" s="8"/>
      <c r="AG1016" s="8"/>
      <c r="AK1016" s="8"/>
      <c r="AO1016" s="8"/>
      <c r="AS1016" s="8"/>
      <c r="AW1016" s="8"/>
      <c r="BA1016" s="8"/>
      <c r="BE1016" s="8"/>
      <c r="BI1016" s="8"/>
      <c r="BM1016" s="8"/>
      <c r="BQ1016" s="8"/>
      <c r="BU1016" s="8"/>
      <c r="BY1016" s="8"/>
      <c r="CC1016" s="8"/>
      <c r="CG1016" s="8"/>
      <c r="CK1016" s="8"/>
    </row>
    <row r="1017" spans="5:89">
      <c r="E1017" s="8"/>
      <c r="I1017" s="8"/>
      <c r="M1017" s="8"/>
      <c r="Q1017" s="8"/>
      <c r="U1017" s="8"/>
      <c r="Y1017" s="8"/>
      <c r="AC1017" s="8"/>
      <c r="AG1017" s="8"/>
      <c r="AK1017" s="8"/>
      <c r="AO1017" s="8"/>
      <c r="AS1017" s="8"/>
      <c r="AW1017" s="8"/>
      <c r="BA1017" s="8"/>
      <c r="BE1017" s="8"/>
      <c r="BI1017" s="8"/>
      <c r="BM1017" s="8"/>
      <c r="BQ1017" s="8"/>
      <c r="BU1017" s="8"/>
      <c r="BY1017" s="8"/>
      <c r="CC1017" s="8"/>
      <c r="CG1017" s="8"/>
      <c r="CK1017" s="8"/>
    </row>
    <row r="1018" spans="5:89">
      <c r="E1018" s="8"/>
      <c r="I1018" s="8"/>
      <c r="M1018" s="8"/>
      <c r="Q1018" s="8"/>
      <c r="U1018" s="8"/>
      <c r="Y1018" s="8"/>
      <c r="AC1018" s="8"/>
      <c r="AG1018" s="8"/>
      <c r="AK1018" s="8"/>
      <c r="AO1018" s="8"/>
      <c r="AS1018" s="8"/>
      <c r="AW1018" s="8"/>
      <c r="BA1018" s="8"/>
      <c r="BE1018" s="8"/>
      <c r="BI1018" s="8"/>
      <c r="BM1018" s="8"/>
      <c r="BQ1018" s="8"/>
      <c r="BU1018" s="8"/>
      <c r="BY1018" s="8"/>
      <c r="CC1018" s="8"/>
      <c r="CG1018" s="8"/>
      <c r="CK1018" s="8"/>
    </row>
    <row r="1019" spans="5:89">
      <c r="E1019" s="8"/>
      <c r="I1019" s="8"/>
      <c r="M1019" s="8"/>
      <c r="Q1019" s="8"/>
      <c r="U1019" s="8"/>
      <c r="Y1019" s="8"/>
      <c r="AC1019" s="8"/>
      <c r="AG1019" s="8"/>
      <c r="AK1019" s="8"/>
      <c r="AO1019" s="8"/>
      <c r="AS1019" s="8"/>
      <c r="AW1019" s="8"/>
      <c r="BA1019" s="8"/>
      <c r="BE1019" s="8"/>
      <c r="BI1019" s="8"/>
      <c r="BM1019" s="8"/>
      <c r="BQ1019" s="8"/>
      <c r="BU1019" s="8"/>
      <c r="BY1019" s="8"/>
      <c r="CC1019" s="8"/>
      <c r="CG1019" s="8"/>
      <c r="CK1019" s="8"/>
    </row>
    <row r="1020" spans="5:89">
      <c r="E1020" s="8"/>
      <c r="I1020" s="8"/>
      <c r="M1020" s="8"/>
      <c r="Q1020" s="8"/>
      <c r="U1020" s="8"/>
      <c r="Y1020" s="8"/>
      <c r="AC1020" s="8"/>
      <c r="AG1020" s="8"/>
      <c r="AK1020" s="8"/>
      <c r="AO1020" s="8"/>
      <c r="AS1020" s="8"/>
      <c r="AW1020" s="8"/>
      <c r="BA1020" s="8"/>
      <c r="BE1020" s="8"/>
      <c r="BI1020" s="8"/>
      <c r="BM1020" s="8"/>
      <c r="BQ1020" s="8"/>
      <c r="BU1020" s="8"/>
      <c r="BY1020" s="8"/>
      <c r="CC1020" s="8"/>
      <c r="CG1020" s="8"/>
      <c r="CK1020" s="8"/>
    </row>
    <row r="1021" spans="5:89">
      <c r="E1021" s="8"/>
      <c r="I1021" s="8"/>
      <c r="M1021" s="8"/>
      <c r="Q1021" s="8"/>
      <c r="U1021" s="8"/>
      <c r="Y1021" s="8"/>
      <c r="AC1021" s="8"/>
      <c r="AG1021" s="8"/>
      <c r="AK1021" s="8"/>
      <c r="AO1021" s="8"/>
      <c r="AS1021" s="8"/>
      <c r="AW1021" s="8"/>
      <c r="BA1021" s="8"/>
      <c r="BE1021" s="8"/>
      <c r="BI1021" s="8"/>
      <c r="BM1021" s="8"/>
      <c r="BQ1021" s="8"/>
      <c r="BU1021" s="8"/>
      <c r="BY1021" s="8"/>
      <c r="CC1021" s="8"/>
      <c r="CG1021" s="8"/>
      <c r="CK1021" s="8"/>
    </row>
    <row r="1022" spans="5:89">
      <c r="E1022" s="8"/>
      <c r="I1022" s="8"/>
      <c r="M1022" s="8"/>
      <c r="Q1022" s="8"/>
      <c r="U1022" s="8"/>
      <c r="Y1022" s="8"/>
      <c r="AC1022" s="8"/>
      <c r="AG1022" s="8"/>
      <c r="AK1022" s="8"/>
      <c r="AO1022" s="8"/>
      <c r="AS1022" s="8"/>
      <c r="AW1022" s="8"/>
      <c r="BA1022" s="8"/>
      <c r="BE1022" s="8"/>
      <c r="BI1022" s="8"/>
      <c r="BM1022" s="8"/>
      <c r="BQ1022" s="8"/>
      <c r="BU1022" s="8"/>
      <c r="BY1022" s="8"/>
      <c r="CC1022" s="8"/>
      <c r="CG1022" s="8"/>
      <c r="CK1022" s="8"/>
    </row>
    <row r="1023" spans="5:89">
      <c r="E1023" s="8"/>
      <c r="I1023" s="8"/>
      <c r="M1023" s="8"/>
      <c r="Q1023" s="8"/>
      <c r="U1023" s="8"/>
      <c r="Y1023" s="8"/>
      <c r="AC1023" s="8"/>
      <c r="AG1023" s="8"/>
      <c r="AK1023" s="8"/>
      <c r="AO1023" s="8"/>
      <c r="AS1023" s="8"/>
      <c r="AW1023" s="8"/>
      <c r="BA1023" s="8"/>
      <c r="BE1023" s="8"/>
      <c r="BI1023" s="8"/>
      <c r="BM1023" s="8"/>
      <c r="BQ1023" s="8"/>
      <c r="BU1023" s="8"/>
      <c r="BY1023" s="8"/>
      <c r="CC1023" s="8"/>
      <c r="CG1023" s="8"/>
      <c r="CK1023" s="8"/>
    </row>
    <row r="1024" spans="5:89">
      <c r="E1024" s="8"/>
      <c r="I1024" s="8"/>
      <c r="M1024" s="8"/>
      <c r="Q1024" s="8"/>
      <c r="U1024" s="8"/>
      <c r="Y1024" s="8"/>
      <c r="AC1024" s="8"/>
      <c r="AG1024" s="8"/>
      <c r="AK1024" s="8"/>
      <c r="AO1024" s="8"/>
      <c r="AS1024" s="8"/>
      <c r="AW1024" s="8"/>
      <c r="BA1024" s="8"/>
      <c r="BE1024" s="8"/>
      <c r="BI1024" s="8"/>
      <c r="BM1024" s="8"/>
      <c r="BQ1024" s="8"/>
      <c r="BU1024" s="8"/>
      <c r="BY1024" s="8"/>
      <c r="CC1024" s="8"/>
      <c r="CG1024" s="8"/>
      <c r="CK1024" s="8"/>
    </row>
    <row r="1025" spans="5:89">
      <c r="E1025" s="8"/>
      <c r="I1025" s="8"/>
      <c r="M1025" s="8"/>
      <c r="Q1025" s="8"/>
      <c r="U1025" s="8"/>
      <c r="Y1025" s="8"/>
      <c r="AC1025" s="8"/>
      <c r="AG1025" s="8"/>
      <c r="AK1025" s="8"/>
      <c r="AO1025" s="8"/>
      <c r="AS1025" s="8"/>
      <c r="AW1025" s="8"/>
      <c r="BA1025" s="8"/>
      <c r="BE1025" s="8"/>
      <c r="BI1025" s="8"/>
      <c r="BM1025" s="8"/>
      <c r="BQ1025" s="8"/>
      <c r="BU1025" s="8"/>
      <c r="BY1025" s="8"/>
      <c r="CC1025" s="8"/>
      <c r="CG1025" s="8"/>
      <c r="CK1025" s="8"/>
    </row>
    <row r="1026" spans="5:89">
      <c r="E1026" s="8"/>
      <c r="I1026" s="8"/>
      <c r="M1026" s="8"/>
      <c r="Q1026" s="8"/>
      <c r="U1026" s="8"/>
      <c r="Y1026" s="8"/>
      <c r="AC1026" s="8"/>
      <c r="AG1026" s="8"/>
      <c r="AK1026" s="8"/>
      <c r="AO1026" s="8"/>
      <c r="AS1026" s="8"/>
      <c r="AW1026" s="8"/>
      <c r="BA1026" s="8"/>
      <c r="BE1026" s="8"/>
      <c r="BI1026" s="8"/>
      <c r="BM1026" s="8"/>
      <c r="BQ1026" s="8"/>
      <c r="BU1026" s="8"/>
      <c r="BY1026" s="8"/>
      <c r="CC1026" s="8"/>
      <c r="CG1026" s="8"/>
      <c r="CK1026" s="8"/>
    </row>
    <row r="1027" spans="5:89">
      <c r="E1027" s="8"/>
      <c r="I1027" s="8"/>
      <c r="M1027" s="8"/>
      <c r="Q1027" s="8"/>
      <c r="U1027" s="8"/>
      <c r="Y1027" s="8"/>
      <c r="AC1027" s="8"/>
      <c r="AG1027" s="8"/>
      <c r="AK1027" s="8"/>
      <c r="AO1027" s="8"/>
      <c r="AS1027" s="8"/>
      <c r="AW1027" s="8"/>
      <c r="BA1027" s="8"/>
      <c r="BE1027" s="8"/>
      <c r="BI1027" s="8"/>
      <c r="BM1027" s="8"/>
      <c r="BQ1027" s="8"/>
      <c r="BU1027" s="8"/>
      <c r="BY1027" s="8"/>
      <c r="CC1027" s="8"/>
      <c r="CG1027" s="8"/>
      <c r="CK1027" s="8"/>
    </row>
    <row r="1028" spans="5:89">
      <c r="E1028" s="8"/>
      <c r="I1028" s="8"/>
      <c r="M1028" s="8"/>
      <c r="Q1028" s="8"/>
      <c r="U1028" s="8"/>
      <c r="Y1028" s="8"/>
      <c r="AC1028" s="8"/>
      <c r="AG1028" s="8"/>
      <c r="AK1028" s="8"/>
      <c r="AO1028" s="8"/>
      <c r="AS1028" s="8"/>
      <c r="AW1028" s="8"/>
      <c r="BA1028" s="8"/>
      <c r="BE1028" s="8"/>
      <c r="BI1028" s="8"/>
      <c r="BM1028" s="8"/>
      <c r="BQ1028" s="8"/>
      <c r="BU1028" s="8"/>
      <c r="BY1028" s="8"/>
      <c r="CC1028" s="8"/>
      <c r="CG1028" s="8"/>
      <c r="CK1028" s="8"/>
    </row>
    <row r="1029" spans="5:89">
      <c r="E1029" s="8"/>
      <c r="I1029" s="8"/>
      <c r="M1029" s="8"/>
      <c r="Q1029" s="8"/>
      <c r="U1029" s="8"/>
      <c r="Y1029" s="8"/>
      <c r="AC1029" s="8"/>
      <c r="AG1029" s="8"/>
      <c r="AK1029" s="8"/>
      <c r="AO1029" s="8"/>
      <c r="AS1029" s="8"/>
      <c r="AW1029" s="8"/>
      <c r="BA1029" s="8"/>
      <c r="BE1029" s="8"/>
      <c r="BI1029" s="8"/>
      <c r="BM1029" s="8"/>
      <c r="BQ1029" s="8"/>
      <c r="BU1029" s="8"/>
      <c r="BY1029" s="8"/>
      <c r="CC1029" s="8"/>
      <c r="CG1029" s="8"/>
      <c r="CK1029" s="8"/>
    </row>
    <row r="1030" spans="5:89">
      <c r="E1030" s="8"/>
      <c r="I1030" s="8"/>
      <c r="M1030" s="8"/>
      <c r="Q1030" s="8"/>
      <c r="U1030" s="8"/>
      <c r="Y1030" s="8"/>
      <c r="AC1030" s="8"/>
      <c r="AG1030" s="8"/>
      <c r="AK1030" s="8"/>
      <c r="AO1030" s="8"/>
      <c r="AS1030" s="8"/>
      <c r="AW1030" s="8"/>
      <c r="BA1030" s="8"/>
      <c r="BE1030" s="8"/>
      <c r="BI1030" s="8"/>
      <c r="BM1030" s="8"/>
      <c r="BQ1030" s="8"/>
      <c r="BU1030" s="8"/>
      <c r="BY1030" s="8"/>
      <c r="CC1030" s="8"/>
      <c r="CG1030" s="8"/>
      <c r="CK1030" s="8"/>
    </row>
    <row r="1031" spans="5:89">
      <c r="E1031" s="8"/>
      <c r="I1031" s="8"/>
      <c r="M1031" s="8"/>
      <c r="Q1031" s="8"/>
      <c r="U1031" s="8"/>
      <c r="Y1031" s="8"/>
      <c r="AC1031" s="8"/>
      <c r="AG1031" s="8"/>
      <c r="AK1031" s="8"/>
      <c r="AO1031" s="8"/>
      <c r="AS1031" s="8"/>
      <c r="AW1031" s="8"/>
      <c r="BA1031" s="8"/>
      <c r="BE1031" s="8"/>
      <c r="BI1031" s="8"/>
      <c r="BM1031" s="8"/>
      <c r="BQ1031" s="8"/>
      <c r="BU1031" s="8"/>
      <c r="BY1031" s="8"/>
      <c r="CC1031" s="8"/>
      <c r="CG1031" s="8"/>
      <c r="CK1031" s="8"/>
    </row>
    <row r="1032" spans="5:89">
      <c r="E1032" s="8"/>
      <c r="I1032" s="8"/>
      <c r="M1032" s="8"/>
      <c r="Q1032" s="8"/>
      <c r="U1032" s="8"/>
      <c r="Y1032" s="8"/>
      <c r="AC1032" s="8"/>
      <c r="AG1032" s="8"/>
      <c r="AK1032" s="8"/>
      <c r="AO1032" s="8"/>
      <c r="AS1032" s="8"/>
      <c r="AW1032" s="8"/>
      <c r="BA1032" s="8"/>
      <c r="BE1032" s="8"/>
      <c r="BI1032" s="8"/>
      <c r="BM1032" s="8"/>
      <c r="BQ1032" s="8"/>
      <c r="BU1032" s="8"/>
      <c r="BY1032" s="8"/>
      <c r="CC1032" s="8"/>
      <c r="CG1032" s="8"/>
      <c r="CK1032" s="8"/>
    </row>
    <row r="1033" spans="5:89">
      <c r="E1033" s="8"/>
      <c r="I1033" s="8"/>
      <c r="M1033" s="8"/>
      <c r="Q1033" s="8"/>
      <c r="U1033" s="8"/>
      <c r="Y1033" s="8"/>
      <c r="AC1033" s="8"/>
      <c r="AG1033" s="8"/>
      <c r="AK1033" s="8"/>
      <c r="AO1033" s="8"/>
      <c r="AS1033" s="8"/>
      <c r="AW1033" s="8"/>
      <c r="BA1033" s="8"/>
      <c r="BE1033" s="8"/>
      <c r="BI1033" s="8"/>
      <c r="BM1033" s="8"/>
      <c r="BQ1033" s="8"/>
      <c r="BU1033" s="8"/>
      <c r="BY1033" s="8"/>
      <c r="CC1033" s="8"/>
      <c r="CG1033" s="8"/>
      <c r="CK1033" s="8"/>
    </row>
    <row r="1034" spans="5:89">
      <c r="E1034" s="8"/>
      <c r="I1034" s="8"/>
      <c r="M1034" s="8"/>
      <c r="Q1034" s="8"/>
      <c r="U1034" s="8"/>
      <c r="Y1034" s="8"/>
      <c r="AC1034" s="8"/>
      <c r="AG1034" s="8"/>
      <c r="AK1034" s="8"/>
      <c r="AO1034" s="8"/>
      <c r="AS1034" s="8"/>
      <c r="AW1034" s="8"/>
      <c r="BA1034" s="8"/>
      <c r="BE1034" s="8"/>
      <c r="BI1034" s="8"/>
      <c r="BM1034" s="8"/>
      <c r="BQ1034" s="8"/>
      <c r="BU1034" s="8"/>
      <c r="BY1034" s="8"/>
      <c r="CC1034" s="8"/>
      <c r="CG1034" s="8"/>
      <c r="CK1034" s="8"/>
    </row>
    <row r="1035" spans="5:89">
      <c r="E1035" s="8"/>
      <c r="I1035" s="8"/>
      <c r="M1035" s="8"/>
      <c r="Q1035" s="8"/>
      <c r="U1035" s="8"/>
      <c r="Y1035" s="8"/>
      <c r="AC1035" s="8"/>
      <c r="AG1035" s="8"/>
      <c r="AK1035" s="8"/>
      <c r="AO1035" s="8"/>
      <c r="AS1035" s="8"/>
      <c r="AW1035" s="8"/>
      <c r="BA1035" s="8"/>
      <c r="BE1035" s="8"/>
      <c r="BI1035" s="8"/>
      <c r="BM1035" s="8"/>
      <c r="BQ1035" s="8"/>
      <c r="BU1035" s="8"/>
      <c r="BY1035" s="8"/>
      <c r="CC1035" s="8"/>
      <c r="CG1035" s="8"/>
      <c r="CK1035" s="8"/>
    </row>
    <row r="1036" spans="5:89">
      <c r="E1036" s="8"/>
      <c r="I1036" s="8"/>
      <c r="M1036" s="8"/>
      <c r="Q1036" s="8"/>
      <c r="U1036" s="8"/>
      <c r="Y1036" s="8"/>
      <c r="AC1036" s="8"/>
      <c r="AG1036" s="8"/>
      <c r="AK1036" s="8"/>
      <c r="AO1036" s="8"/>
      <c r="AS1036" s="8"/>
      <c r="AW1036" s="8"/>
      <c r="BA1036" s="8"/>
      <c r="BE1036" s="8"/>
      <c r="BI1036" s="8"/>
      <c r="BM1036" s="8"/>
      <c r="BQ1036" s="8"/>
      <c r="BU1036" s="8"/>
      <c r="BY1036" s="8"/>
      <c r="CC1036" s="8"/>
      <c r="CG1036" s="8"/>
      <c r="CK1036" s="8"/>
    </row>
    <row r="1037" spans="5:89">
      <c r="E1037" s="8"/>
      <c r="I1037" s="8"/>
      <c r="M1037" s="8"/>
      <c r="Q1037" s="8"/>
      <c r="U1037" s="8"/>
      <c r="Y1037" s="8"/>
      <c r="AC1037" s="8"/>
      <c r="AG1037" s="8"/>
      <c r="AK1037" s="8"/>
      <c r="AO1037" s="8"/>
      <c r="AS1037" s="8"/>
      <c r="AW1037" s="8"/>
      <c r="BA1037" s="8"/>
      <c r="BE1037" s="8"/>
      <c r="BI1037" s="8"/>
      <c r="BM1037" s="8"/>
      <c r="BQ1037" s="8"/>
      <c r="BU1037" s="8"/>
      <c r="BY1037" s="8"/>
      <c r="CC1037" s="8"/>
      <c r="CG1037" s="8"/>
      <c r="CK1037" s="8"/>
    </row>
    <row r="1038" spans="5:89">
      <c r="E1038" s="8"/>
      <c r="I1038" s="8"/>
      <c r="M1038" s="8"/>
      <c r="Q1038" s="8"/>
      <c r="U1038" s="8"/>
      <c r="Y1038" s="8"/>
      <c r="AC1038" s="8"/>
      <c r="AG1038" s="8"/>
      <c r="AK1038" s="8"/>
      <c r="AO1038" s="8"/>
      <c r="AS1038" s="8"/>
      <c r="AW1038" s="8"/>
      <c r="BA1038" s="8"/>
      <c r="BE1038" s="8"/>
      <c r="BI1038" s="8"/>
      <c r="BM1038" s="8"/>
      <c r="BQ1038" s="8"/>
      <c r="BU1038" s="8"/>
      <c r="BY1038" s="8"/>
      <c r="CC1038" s="8"/>
      <c r="CG1038" s="8"/>
      <c r="CK1038" s="8"/>
    </row>
    <row r="1039" spans="5:89">
      <c r="E1039" s="8"/>
      <c r="I1039" s="8"/>
      <c r="M1039" s="8"/>
      <c r="Q1039" s="8"/>
      <c r="U1039" s="8"/>
      <c r="Y1039" s="8"/>
      <c r="AC1039" s="8"/>
      <c r="AG1039" s="8"/>
      <c r="AK1039" s="8"/>
      <c r="AO1039" s="8"/>
      <c r="AS1039" s="8"/>
      <c r="AW1039" s="8"/>
      <c r="BA1039" s="8"/>
      <c r="BE1039" s="8"/>
      <c r="BI1039" s="8"/>
      <c r="BM1039" s="8"/>
      <c r="BQ1039" s="8"/>
      <c r="BU1039" s="8"/>
      <c r="BY1039" s="8"/>
      <c r="CC1039" s="8"/>
      <c r="CG1039" s="8"/>
      <c r="CK1039" s="8"/>
    </row>
    <row r="1040" spans="5:89">
      <c r="E1040" s="8"/>
      <c r="I1040" s="8"/>
      <c r="M1040" s="8"/>
      <c r="Q1040" s="8"/>
      <c r="U1040" s="8"/>
      <c r="Y1040" s="8"/>
      <c r="AC1040" s="8"/>
      <c r="AG1040" s="8"/>
      <c r="AK1040" s="8"/>
      <c r="AO1040" s="8"/>
      <c r="AS1040" s="8"/>
      <c r="AW1040" s="8"/>
      <c r="BA1040" s="8"/>
      <c r="BE1040" s="8"/>
      <c r="BI1040" s="8"/>
      <c r="BM1040" s="8"/>
      <c r="BQ1040" s="8"/>
      <c r="BU1040" s="8"/>
      <c r="BY1040" s="8"/>
      <c r="CC1040" s="8"/>
      <c r="CG1040" s="8"/>
      <c r="CK1040" s="8"/>
    </row>
    <row r="1041" spans="5:89">
      <c r="E1041" s="8"/>
      <c r="I1041" s="8"/>
      <c r="M1041" s="8"/>
      <c r="Q1041" s="8"/>
      <c r="U1041" s="8"/>
      <c r="Y1041" s="8"/>
      <c r="AC1041" s="8"/>
      <c r="AG1041" s="8"/>
      <c r="AK1041" s="8"/>
      <c r="AO1041" s="8"/>
      <c r="AS1041" s="8"/>
      <c r="AW1041" s="8"/>
      <c r="BA1041" s="8"/>
      <c r="BE1041" s="8"/>
      <c r="BI1041" s="8"/>
      <c r="BM1041" s="8"/>
      <c r="BQ1041" s="8"/>
      <c r="BU1041" s="8"/>
      <c r="BY1041" s="8"/>
      <c r="CC1041" s="8"/>
      <c r="CG1041" s="8"/>
      <c r="CK1041" s="8"/>
    </row>
    <row r="1042" spans="5:89">
      <c r="E1042" s="8"/>
      <c r="I1042" s="8"/>
      <c r="M1042" s="8"/>
      <c r="Q1042" s="8"/>
      <c r="U1042" s="8"/>
      <c r="Y1042" s="8"/>
      <c r="AC1042" s="8"/>
      <c r="AG1042" s="8"/>
      <c r="AK1042" s="8"/>
      <c r="AO1042" s="8"/>
      <c r="AS1042" s="8"/>
      <c r="AW1042" s="8"/>
      <c r="BA1042" s="8"/>
      <c r="BE1042" s="8"/>
      <c r="BI1042" s="8"/>
      <c r="BM1042" s="8"/>
      <c r="BQ1042" s="8"/>
      <c r="BU1042" s="8"/>
      <c r="BY1042" s="8"/>
      <c r="CC1042" s="8"/>
      <c r="CG1042" s="8"/>
      <c r="CK1042" s="8"/>
    </row>
    <row r="1043" spans="5:89">
      <c r="E1043" s="8"/>
      <c r="I1043" s="8"/>
      <c r="M1043" s="8"/>
      <c r="Q1043" s="8"/>
      <c r="U1043" s="8"/>
      <c r="Y1043" s="8"/>
      <c r="AC1043" s="8"/>
      <c r="AG1043" s="8"/>
      <c r="AK1043" s="8"/>
      <c r="AO1043" s="8"/>
      <c r="AS1043" s="8"/>
      <c r="AW1043" s="8"/>
      <c r="BA1043" s="8"/>
      <c r="BE1043" s="8"/>
      <c r="BI1043" s="8"/>
      <c r="BM1043" s="8"/>
      <c r="BQ1043" s="8"/>
      <c r="BU1043" s="8"/>
      <c r="BY1043" s="8"/>
      <c r="CC1043" s="8"/>
      <c r="CG1043" s="8"/>
      <c r="CK1043" s="8"/>
    </row>
    <row r="1044" spans="5:89">
      <c r="E1044" s="8"/>
      <c r="I1044" s="8"/>
      <c r="M1044" s="8"/>
      <c r="Q1044" s="8"/>
      <c r="U1044" s="8"/>
      <c r="Y1044" s="8"/>
      <c r="AC1044" s="8"/>
      <c r="AG1044" s="8"/>
      <c r="AK1044" s="8"/>
      <c r="AO1044" s="8"/>
      <c r="AS1044" s="8"/>
      <c r="AW1044" s="8"/>
      <c r="BA1044" s="8"/>
      <c r="BE1044" s="8"/>
      <c r="BI1044" s="8"/>
      <c r="BM1044" s="8"/>
      <c r="BQ1044" s="8"/>
      <c r="BU1044" s="8"/>
      <c r="BY1044" s="8"/>
      <c r="CC1044" s="8"/>
      <c r="CG1044" s="8"/>
      <c r="CK1044" s="8"/>
    </row>
    <row r="1045" spans="5:89">
      <c r="E1045" s="8"/>
      <c r="I1045" s="8"/>
      <c r="M1045" s="8"/>
      <c r="Q1045" s="8"/>
      <c r="U1045" s="8"/>
      <c r="Y1045" s="8"/>
      <c r="AC1045" s="8"/>
      <c r="AG1045" s="8"/>
      <c r="AK1045" s="8"/>
      <c r="AO1045" s="8"/>
      <c r="AS1045" s="8"/>
      <c r="AW1045" s="8"/>
      <c r="BA1045" s="8"/>
      <c r="BE1045" s="8"/>
      <c r="BI1045" s="8"/>
      <c r="BM1045" s="8"/>
      <c r="BQ1045" s="8"/>
      <c r="BU1045" s="8"/>
      <c r="BY1045" s="8"/>
      <c r="CC1045" s="8"/>
      <c r="CG1045" s="8"/>
      <c r="CK1045" s="8"/>
    </row>
    <row r="1046" spans="5:89">
      <c r="E1046" s="8"/>
      <c r="I1046" s="8"/>
      <c r="M1046" s="8"/>
      <c r="Q1046" s="8"/>
      <c r="U1046" s="8"/>
      <c r="Y1046" s="8"/>
      <c r="AC1046" s="8"/>
      <c r="AG1046" s="8"/>
      <c r="AK1046" s="8"/>
      <c r="AO1046" s="8"/>
      <c r="AS1046" s="8"/>
      <c r="AW1046" s="8"/>
      <c r="BA1046" s="8"/>
      <c r="BE1046" s="8"/>
      <c r="BI1046" s="8"/>
      <c r="BM1046" s="8"/>
      <c r="BQ1046" s="8"/>
      <c r="BU1046" s="8"/>
      <c r="BY1046" s="8"/>
      <c r="CC1046" s="8"/>
      <c r="CG1046" s="8"/>
      <c r="CK1046" s="8"/>
    </row>
    <row r="1047" spans="5:89">
      <c r="E1047" s="8"/>
      <c r="I1047" s="8"/>
      <c r="M1047" s="8"/>
      <c r="Q1047" s="8"/>
      <c r="U1047" s="8"/>
      <c r="Y1047" s="8"/>
      <c r="AC1047" s="8"/>
      <c r="AG1047" s="8"/>
      <c r="AK1047" s="8"/>
      <c r="AO1047" s="8"/>
      <c r="AS1047" s="8"/>
      <c r="AW1047" s="8"/>
      <c r="BA1047" s="8"/>
      <c r="BE1047" s="8"/>
      <c r="BI1047" s="8"/>
      <c r="BM1047" s="8"/>
      <c r="BQ1047" s="8"/>
      <c r="BU1047" s="8"/>
      <c r="BY1047" s="8"/>
      <c r="CC1047" s="8"/>
      <c r="CG1047" s="8"/>
      <c r="CK1047" s="8"/>
    </row>
    <row r="1048" spans="5:89">
      <c r="E1048" s="8"/>
      <c r="I1048" s="8"/>
      <c r="M1048" s="8"/>
      <c r="Q1048" s="8"/>
      <c r="U1048" s="8"/>
      <c r="Y1048" s="8"/>
      <c r="AC1048" s="8"/>
      <c r="AG1048" s="8"/>
      <c r="AK1048" s="8"/>
      <c r="AO1048" s="8"/>
      <c r="AS1048" s="8"/>
      <c r="AW1048" s="8"/>
      <c r="BA1048" s="8"/>
      <c r="BE1048" s="8"/>
      <c r="BI1048" s="8"/>
      <c r="BM1048" s="8"/>
      <c r="BQ1048" s="8"/>
      <c r="BU1048" s="8"/>
      <c r="BY1048" s="8"/>
      <c r="CC1048" s="8"/>
      <c r="CG1048" s="8"/>
      <c r="CK1048" s="8"/>
    </row>
    <row r="1049" spans="5:89">
      <c r="E1049" s="8"/>
      <c r="I1049" s="8"/>
      <c r="M1049" s="8"/>
      <c r="Q1049" s="8"/>
      <c r="U1049" s="8"/>
      <c r="Y1049" s="8"/>
      <c r="AC1049" s="8"/>
      <c r="AG1049" s="8"/>
      <c r="AK1049" s="8"/>
      <c r="AO1049" s="8"/>
      <c r="AS1049" s="8"/>
      <c r="AW1049" s="8"/>
      <c r="BA1049" s="8"/>
      <c r="BE1049" s="8"/>
      <c r="BI1049" s="8"/>
      <c r="BM1049" s="8"/>
      <c r="BQ1049" s="8"/>
      <c r="BU1049" s="8"/>
      <c r="BY1049" s="8"/>
      <c r="CC1049" s="8"/>
      <c r="CG1049" s="8"/>
      <c r="CK1049" s="8"/>
    </row>
    <row r="1050" spans="5:89">
      <c r="E1050" s="8"/>
      <c r="I1050" s="8"/>
      <c r="M1050" s="8"/>
      <c r="Q1050" s="8"/>
      <c r="U1050" s="8"/>
      <c r="Y1050" s="8"/>
      <c r="AC1050" s="8"/>
      <c r="AG1050" s="8"/>
      <c r="AK1050" s="8"/>
      <c r="AO1050" s="8"/>
      <c r="AS1050" s="8"/>
      <c r="AW1050" s="8"/>
      <c r="BA1050" s="8"/>
      <c r="BE1050" s="8"/>
      <c r="BI1050" s="8"/>
      <c r="BM1050" s="8"/>
      <c r="BQ1050" s="8"/>
      <c r="BU1050" s="8"/>
      <c r="BY1050" s="8"/>
      <c r="CC1050" s="8"/>
      <c r="CG1050" s="8"/>
      <c r="CK1050" s="8"/>
    </row>
    <row r="1051" spans="5:89">
      <c r="E1051" s="8"/>
      <c r="I1051" s="8"/>
      <c r="M1051" s="8"/>
      <c r="Q1051" s="8"/>
      <c r="U1051" s="8"/>
      <c r="Y1051" s="8"/>
      <c r="AC1051" s="8"/>
      <c r="AG1051" s="8"/>
      <c r="AK1051" s="8"/>
      <c r="AO1051" s="8"/>
      <c r="AS1051" s="8"/>
      <c r="AW1051" s="8"/>
      <c r="BA1051" s="8"/>
      <c r="BE1051" s="8"/>
      <c r="BI1051" s="8"/>
      <c r="BM1051" s="8"/>
      <c r="BQ1051" s="8"/>
      <c r="BU1051" s="8"/>
      <c r="BY1051" s="8"/>
      <c r="CC1051" s="8"/>
      <c r="CG1051" s="8"/>
      <c r="CK1051" s="8"/>
    </row>
    <row r="1052" spans="5:89">
      <c r="E1052" s="8"/>
      <c r="I1052" s="8"/>
      <c r="M1052" s="8"/>
      <c r="Q1052" s="8"/>
      <c r="U1052" s="8"/>
      <c r="Y1052" s="8"/>
      <c r="AC1052" s="8"/>
      <c r="AG1052" s="8"/>
      <c r="AK1052" s="8"/>
      <c r="AO1052" s="8"/>
      <c r="AS1052" s="8"/>
      <c r="AW1052" s="8"/>
      <c r="BA1052" s="8"/>
      <c r="BE1052" s="8"/>
      <c r="BI1052" s="8"/>
      <c r="BM1052" s="8"/>
      <c r="BQ1052" s="8"/>
      <c r="BU1052" s="8"/>
      <c r="BY1052" s="8"/>
      <c r="CC1052" s="8"/>
      <c r="CG1052" s="8"/>
      <c r="CK1052" s="8"/>
    </row>
    <row r="1053" spans="5:89">
      <c r="E1053" s="8"/>
      <c r="I1053" s="8"/>
      <c r="M1053" s="8"/>
      <c r="Q1053" s="8"/>
      <c r="U1053" s="8"/>
      <c r="Y1053" s="8"/>
      <c r="AC1053" s="8"/>
      <c r="AG1053" s="8"/>
      <c r="AK1053" s="8"/>
      <c r="AO1053" s="8"/>
      <c r="AS1053" s="8"/>
      <c r="AW1053" s="8"/>
      <c r="BA1053" s="8"/>
      <c r="BE1053" s="8"/>
      <c r="BI1053" s="8"/>
      <c r="BM1053" s="8"/>
      <c r="BQ1053" s="8"/>
      <c r="BU1053" s="8"/>
      <c r="BY1053" s="8"/>
      <c r="CC1053" s="8"/>
      <c r="CG1053" s="8"/>
      <c r="CK1053" s="8"/>
    </row>
    <row r="1054" spans="5:89">
      <c r="E1054" s="8"/>
      <c r="I1054" s="8"/>
      <c r="M1054" s="8"/>
      <c r="Q1054" s="8"/>
      <c r="U1054" s="8"/>
      <c r="Y1054" s="8"/>
      <c r="AC1054" s="8"/>
      <c r="AG1054" s="8"/>
      <c r="AK1054" s="8"/>
      <c r="AO1054" s="8"/>
      <c r="AS1054" s="8"/>
      <c r="AW1054" s="8"/>
      <c r="BA1054" s="8"/>
      <c r="BE1054" s="8"/>
      <c r="BI1054" s="8"/>
      <c r="BM1054" s="8"/>
      <c r="BQ1054" s="8"/>
      <c r="BU1054" s="8"/>
      <c r="BY1054" s="8"/>
      <c r="CC1054" s="8"/>
      <c r="CG1054" s="8"/>
      <c r="CK1054" s="8"/>
    </row>
    <row r="1055" spans="5:89">
      <c r="E1055" s="8"/>
      <c r="I1055" s="8"/>
      <c r="M1055" s="8"/>
      <c r="Q1055" s="8"/>
      <c r="U1055" s="8"/>
      <c r="Y1055" s="8"/>
      <c r="AC1055" s="8"/>
      <c r="AG1055" s="8"/>
      <c r="AK1055" s="8"/>
      <c r="AO1055" s="8"/>
      <c r="AS1055" s="8"/>
      <c r="AW1055" s="8"/>
      <c r="BA1055" s="8"/>
      <c r="BE1055" s="8"/>
      <c r="BI1055" s="8"/>
      <c r="BM1055" s="8"/>
      <c r="BQ1055" s="8"/>
      <c r="BU1055" s="8"/>
      <c r="BY1055" s="8"/>
      <c r="CC1055" s="8"/>
      <c r="CG1055" s="8"/>
      <c r="CK1055" s="8"/>
    </row>
    <row r="1056" spans="5:89">
      <c r="E1056" s="8"/>
      <c r="I1056" s="8"/>
      <c r="M1056" s="8"/>
      <c r="Q1056" s="8"/>
      <c r="U1056" s="8"/>
      <c r="Y1056" s="8"/>
      <c r="AC1056" s="8"/>
      <c r="AG1056" s="8"/>
      <c r="AK1056" s="8"/>
      <c r="AO1056" s="8"/>
      <c r="AS1056" s="8"/>
      <c r="AW1056" s="8"/>
      <c r="BA1056" s="8"/>
      <c r="BE1056" s="8"/>
      <c r="BI1056" s="8"/>
      <c r="BM1056" s="8"/>
      <c r="BQ1056" s="8"/>
      <c r="BU1056" s="8"/>
      <c r="BY1056" s="8"/>
      <c r="CC1056" s="8"/>
      <c r="CG1056" s="8"/>
      <c r="CK1056" s="8"/>
    </row>
    <row r="1057" spans="5:89">
      <c r="E1057" s="8"/>
      <c r="I1057" s="8"/>
      <c r="M1057" s="8"/>
      <c r="Q1057" s="8"/>
      <c r="U1057" s="8"/>
      <c r="Y1057" s="8"/>
      <c r="AC1057" s="8"/>
      <c r="AG1057" s="8"/>
      <c r="AK1057" s="8"/>
      <c r="AO1057" s="8"/>
      <c r="AS1057" s="8"/>
      <c r="AW1057" s="8"/>
      <c r="BA1057" s="8"/>
      <c r="BE1057" s="8"/>
      <c r="BI1057" s="8"/>
      <c r="BM1057" s="8"/>
      <c r="BQ1057" s="8"/>
      <c r="BU1057" s="8"/>
      <c r="BY1057" s="8"/>
      <c r="CC1057" s="8"/>
      <c r="CG1057" s="8"/>
      <c r="CK1057" s="8"/>
    </row>
    <row r="1058" spans="5:89">
      <c r="E1058" s="8"/>
      <c r="I1058" s="8"/>
      <c r="M1058" s="8"/>
      <c r="Q1058" s="8"/>
      <c r="U1058" s="8"/>
      <c r="Y1058" s="8"/>
      <c r="AC1058" s="8"/>
      <c r="AG1058" s="8"/>
      <c r="AK1058" s="8"/>
      <c r="AO1058" s="8"/>
      <c r="AS1058" s="8"/>
      <c r="AW1058" s="8"/>
      <c r="BA1058" s="8"/>
      <c r="BE1058" s="8"/>
      <c r="BI1058" s="8"/>
      <c r="BM1058" s="8"/>
      <c r="BQ1058" s="8"/>
      <c r="BU1058" s="8"/>
      <c r="BY1058" s="8"/>
      <c r="CC1058" s="8"/>
      <c r="CG1058" s="8"/>
      <c r="CK1058" s="8"/>
    </row>
    <row r="1059" spans="5:89">
      <c r="E1059" s="8"/>
      <c r="I1059" s="8"/>
      <c r="M1059" s="8"/>
      <c r="Q1059" s="8"/>
      <c r="U1059" s="8"/>
      <c r="Y1059" s="8"/>
      <c r="AC1059" s="8"/>
      <c r="AG1059" s="8"/>
      <c r="AK1059" s="8"/>
      <c r="AO1059" s="8"/>
      <c r="AS1059" s="8"/>
      <c r="AW1059" s="8"/>
      <c r="BA1059" s="8"/>
      <c r="BE1059" s="8"/>
      <c r="BI1059" s="8"/>
      <c r="BM1059" s="8"/>
      <c r="BQ1059" s="8"/>
      <c r="BU1059" s="8"/>
      <c r="BY1059" s="8"/>
      <c r="CC1059" s="8"/>
      <c r="CG1059" s="8"/>
      <c r="CK1059" s="8"/>
    </row>
    <row r="1060" spans="5:89">
      <c r="E1060" s="8"/>
      <c r="I1060" s="8"/>
      <c r="M1060" s="8"/>
      <c r="Q1060" s="8"/>
      <c r="U1060" s="8"/>
      <c r="Y1060" s="8"/>
      <c r="AC1060" s="8"/>
      <c r="AG1060" s="8"/>
      <c r="AK1060" s="8"/>
      <c r="AO1060" s="8"/>
      <c r="AS1060" s="8"/>
      <c r="AW1060" s="8"/>
      <c r="BA1060" s="8"/>
      <c r="BE1060" s="8"/>
      <c r="BI1060" s="8"/>
      <c r="BM1060" s="8"/>
      <c r="BQ1060" s="8"/>
      <c r="BU1060" s="8"/>
      <c r="BY1060" s="8"/>
      <c r="CC1060" s="8"/>
      <c r="CG1060" s="8"/>
      <c r="CK1060" s="8"/>
    </row>
    <row r="1061" spans="5:89">
      <c r="E1061" s="8"/>
      <c r="I1061" s="8"/>
      <c r="M1061" s="8"/>
      <c r="Q1061" s="8"/>
      <c r="U1061" s="8"/>
      <c r="Y1061" s="8"/>
      <c r="AC1061" s="8"/>
      <c r="AG1061" s="8"/>
      <c r="AK1061" s="8"/>
      <c r="AO1061" s="8"/>
      <c r="AS1061" s="8"/>
      <c r="AW1061" s="8"/>
      <c r="BA1061" s="8"/>
      <c r="BE1061" s="8"/>
      <c r="BI1061" s="8"/>
      <c r="BM1061" s="8"/>
      <c r="BQ1061" s="8"/>
      <c r="BU1061" s="8"/>
      <c r="BY1061" s="8"/>
      <c r="CC1061" s="8"/>
      <c r="CG1061" s="8"/>
      <c r="CK1061" s="8"/>
    </row>
    <row r="1062" spans="5:89">
      <c r="E1062" s="8"/>
      <c r="I1062" s="8"/>
      <c r="M1062" s="8"/>
      <c r="Q1062" s="8"/>
      <c r="U1062" s="8"/>
      <c r="Y1062" s="8"/>
      <c r="AC1062" s="8"/>
      <c r="AG1062" s="8"/>
      <c r="AK1062" s="8"/>
      <c r="AO1062" s="8"/>
      <c r="AS1062" s="8"/>
      <c r="AW1062" s="8"/>
      <c r="BA1062" s="8"/>
      <c r="BE1062" s="8"/>
      <c r="BI1062" s="8"/>
      <c r="BM1062" s="8"/>
      <c r="BQ1062" s="8"/>
      <c r="BU1062" s="8"/>
      <c r="BY1062" s="8"/>
      <c r="CC1062" s="8"/>
      <c r="CG1062" s="8"/>
      <c r="CK1062" s="8"/>
    </row>
    <row r="1063" spans="5:89">
      <c r="E1063" s="8"/>
      <c r="I1063" s="8"/>
      <c r="M1063" s="8"/>
      <c r="Q1063" s="8"/>
      <c r="U1063" s="8"/>
      <c r="Y1063" s="8"/>
      <c r="AC1063" s="8"/>
      <c r="AG1063" s="8"/>
      <c r="AK1063" s="8"/>
      <c r="AO1063" s="8"/>
      <c r="AS1063" s="8"/>
      <c r="AW1063" s="8"/>
      <c r="BA1063" s="8"/>
      <c r="BE1063" s="8"/>
      <c r="BI1063" s="8"/>
      <c r="BM1063" s="8"/>
      <c r="BQ1063" s="8"/>
      <c r="BU1063" s="8"/>
      <c r="BY1063" s="8"/>
      <c r="CC1063" s="8"/>
      <c r="CG1063" s="8"/>
      <c r="CK1063" s="8"/>
    </row>
    <row r="1064" spans="5:89">
      <c r="E1064" s="8"/>
      <c r="I1064" s="8"/>
      <c r="M1064" s="8"/>
      <c r="Q1064" s="8"/>
      <c r="U1064" s="8"/>
      <c r="Y1064" s="8"/>
      <c r="AC1064" s="8"/>
      <c r="AG1064" s="8"/>
      <c r="AK1064" s="8"/>
      <c r="AO1064" s="8"/>
      <c r="AS1064" s="8"/>
      <c r="AW1064" s="8"/>
      <c r="BA1064" s="8"/>
      <c r="BE1064" s="8"/>
      <c r="BI1064" s="8"/>
      <c r="BM1064" s="8"/>
      <c r="BQ1064" s="8"/>
      <c r="BU1064" s="8"/>
      <c r="BY1064" s="8"/>
      <c r="CC1064" s="8"/>
      <c r="CG1064" s="8"/>
      <c r="CK1064" s="8"/>
    </row>
    <row r="1065" spans="5:89">
      <c r="E1065" s="8"/>
      <c r="I1065" s="8"/>
      <c r="M1065" s="8"/>
      <c r="Q1065" s="8"/>
      <c r="U1065" s="8"/>
      <c r="Y1065" s="8"/>
      <c r="AC1065" s="8"/>
      <c r="AG1065" s="8"/>
      <c r="AK1065" s="8"/>
      <c r="AO1065" s="8"/>
      <c r="AS1065" s="8"/>
      <c r="AW1065" s="8"/>
      <c r="BA1065" s="8"/>
      <c r="BE1065" s="8"/>
      <c r="BI1065" s="8"/>
      <c r="BM1065" s="8"/>
      <c r="BQ1065" s="8"/>
      <c r="BU1065" s="8"/>
      <c r="BY1065" s="8"/>
      <c r="CC1065" s="8"/>
      <c r="CG1065" s="8"/>
      <c r="CK1065" s="8"/>
    </row>
    <row r="1066" spans="5:89">
      <c r="E1066" s="8"/>
      <c r="I1066" s="8"/>
      <c r="M1066" s="8"/>
      <c r="Q1066" s="8"/>
      <c r="U1066" s="8"/>
      <c r="Y1066" s="8"/>
      <c r="AC1066" s="8"/>
      <c r="AG1066" s="8"/>
      <c r="AK1066" s="8"/>
      <c r="AO1066" s="8"/>
      <c r="AS1066" s="8"/>
      <c r="AW1066" s="8"/>
      <c r="BA1066" s="8"/>
      <c r="BE1066" s="8"/>
      <c r="BI1066" s="8"/>
      <c r="BM1066" s="8"/>
      <c r="BQ1066" s="8"/>
      <c r="BU1066" s="8"/>
      <c r="BY1066" s="8"/>
      <c r="CC1066" s="8"/>
      <c r="CG1066" s="8"/>
      <c r="CK1066" s="8"/>
    </row>
    <row r="1067" spans="5:89">
      <c r="E1067" s="8"/>
      <c r="I1067" s="8"/>
      <c r="M1067" s="8"/>
      <c r="Q1067" s="8"/>
      <c r="U1067" s="8"/>
      <c r="Y1067" s="8"/>
      <c r="AC1067" s="8"/>
      <c r="AG1067" s="8"/>
      <c r="AK1067" s="8"/>
      <c r="AO1067" s="8"/>
      <c r="AS1067" s="8"/>
      <c r="AW1067" s="8"/>
      <c r="BA1067" s="8"/>
      <c r="BE1067" s="8"/>
      <c r="BI1067" s="8"/>
      <c r="BM1067" s="8"/>
      <c r="BQ1067" s="8"/>
      <c r="BU1067" s="8"/>
      <c r="BY1067" s="8"/>
      <c r="CC1067" s="8"/>
      <c r="CG1067" s="8"/>
      <c r="CK1067" s="8"/>
    </row>
    <row r="1068" spans="5:89">
      <c r="E1068" s="8"/>
      <c r="I1068" s="8"/>
      <c r="M1068" s="8"/>
      <c r="Q1068" s="8"/>
      <c r="U1068" s="8"/>
      <c r="Y1068" s="8"/>
      <c r="AC1068" s="8"/>
      <c r="AG1068" s="8"/>
      <c r="AK1068" s="8"/>
      <c r="AO1068" s="8"/>
      <c r="AS1068" s="8"/>
      <c r="AW1068" s="8"/>
      <c r="BA1068" s="8"/>
      <c r="BE1068" s="8"/>
      <c r="BI1068" s="8"/>
      <c r="BM1068" s="8"/>
      <c r="BQ1068" s="8"/>
      <c r="BU1068" s="8"/>
      <c r="BY1068" s="8"/>
      <c r="CC1068" s="8"/>
      <c r="CG1068" s="8"/>
      <c r="CK1068" s="8"/>
    </row>
    <row r="1069" spans="5:89">
      <c r="E1069" s="8"/>
      <c r="I1069" s="8"/>
      <c r="M1069" s="8"/>
      <c r="Q1069" s="8"/>
      <c r="U1069" s="8"/>
      <c r="Y1069" s="8"/>
      <c r="AC1069" s="8"/>
      <c r="AG1069" s="8"/>
      <c r="AK1069" s="8"/>
      <c r="AO1069" s="8"/>
      <c r="AS1069" s="8"/>
      <c r="AW1069" s="8"/>
      <c r="BA1069" s="8"/>
      <c r="BE1069" s="8"/>
      <c r="BI1069" s="8"/>
      <c r="BM1069" s="8"/>
      <c r="BQ1069" s="8"/>
      <c r="BU1069" s="8"/>
      <c r="BY1069" s="8"/>
      <c r="CC1069" s="8"/>
      <c r="CG1069" s="8"/>
      <c r="CK1069" s="8"/>
    </row>
    <row r="1070" spans="5:89">
      <c r="E1070" s="8"/>
      <c r="I1070" s="8"/>
      <c r="M1070" s="8"/>
      <c r="Q1070" s="8"/>
      <c r="U1070" s="8"/>
      <c r="Y1070" s="8"/>
      <c r="AC1070" s="8"/>
      <c r="AG1070" s="8"/>
      <c r="AK1070" s="8"/>
      <c r="AO1070" s="8"/>
      <c r="AS1070" s="8"/>
      <c r="AW1070" s="8"/>
      <c r="BA1070" s="8"/>
      <c r="BE1070" s="8"/>
      <c r="BI1070" s="8"/>
      <c r="BM1070" s="8"/>
      <c r="BQ1070" s="8"/>
      <c r="BU1070" s="8"/>
      <c r="BY1070" s="8"/>
      <c r="CC1070" s="8"/>
      <c r="CG1070" s="8"/>
      <c r="CK1070" s="8"/>
    </row>
    <row r="1071" spans="5:89">
      <c r="E1071" s="8"/>
      <c r="I1071" s="8"/>
      <c r="M1071" s="8"/>
      <c r="Q1071" s="8"/>
      <c r="U1071" s="8"/>
      <c r="Y1071" s="8"/>
      <c r="AC1071" s="8"/>
      <c r="AG1071" s="8"/>
      <c r="AK1071" s="8"/>
      <c r="AO1071" s="8"/>
      <c r="AS1071" s="8"/>
      <c r="AW1071" s="8"/>
      <c r="BA1071" s="8"/>
      <c r="BE1071" s="8"/>
      <c r="BI1071" s="8"/>
      <c r="BM1071" s="8"/>
      <c r="BQ1071" s="8"/>
      <c r="BU1071" s="8"/>
      <c r="BY1071" s="8"/>
      <c r="CC1071" s="8"/>
      <c r="CG1071" s="8"/>
      <c r="CK1071" s="8"/>
    </row>
    <row r="1072" spans="5:89">
      <c r="E1072" s="8"/>
      <c r="I1072" s="8"/>
      <c r="M1072" s="8"/>
      <c r="Q1072" s="8"/>
      <c r="U1072" s="8"/>
      <c r="Y1072" s="8"/>
      <c r="AC1072" s="8"/>
      <c r="AG1072" s="8"/>
      <c r="AK1072" s="8"/>
      <c r="AO1072" s="8"/>
      <c r="AS1072" s="8"/>
      <c r="AW1072" s="8"/>
      <c r="BA1072" s="8"/>
      <c r="BE1072" s="8"/>
      <c r="BI1072" s="8"/>
      <c r="BM1072" s="8"/>
      <c r="BQ1072" s="8"/>
      <c r="BU1072" s="8"/>
      <c r="BY1072" s="8"/>
      <c r="CC1072" s="8"/>
      <c r="CG1072" s="8"/>
      <c r="CK1072" s="8"/>
    </row>
    <row r="1073" spans="5:89">
      <c r="E1073" s="8"/>
      <c r="I1073" s="8"/>
      <c r="M1073" s="8"/>
      <c r="Q1073" s="8"/>
      <c r="U1073" s="8"/>
      <c r="Y1073" s="8"/>
      <c r="AC1073" s="8"/>
      <c r="AG1073" s="8"/>
      <c r="AK1073" s="8"/>
      <c r="AO1073" s="8"/>
      <c r="AS1073" s="8"/>
      <c r="AW1073" s="8"/>
      <c r="BA1073" s="8"/>
      <c r="BE1073" s="8"/>
      <c r="BI1073" s="8"/>
      <c r="BM1073" s="8"/>
      <c r="BQ1073" s="8"/>
      <c r="BU1073" s="8"/>
      <c r="BY1073" s="8"/>
      <c r="CC1073" s="8"/>
      <c r="CG1073" s="8"/>
      <c r="CK1073" s="8"/>
    </row>
    <row r="1074" spans="5:89">
      <c r="E1074" s="8"/>
      <c r="I1074" s="8"/>
      <c r="M1074" s="8"/>
      <c r="Q1074" s="8"/>
      <c r="U1074" s="8"/>
      <c r="Y1074" s="8"/>
      <c r="AC1074" s="8"/>
      <c r="AG1074" s="8"/>
      <c r="AK1074" s="8"/>
      <c r="AO1074" s="8"/>
      <c r="AS1074" s="8"/>
      <c r="AW1074" s="8"/>
      <c r="BA1074" s="8"/>
      <c r="BE1074" s="8"/>
      <c r="BI1074" s="8"/>
      <c r="BM1074" s="8"/>
      <c r="BQ1074" s="8"/>
      <c r="BU1074" s="8"/>
      <c r="BY1074" s="8"/>
      <c r="CC1074" s="8"/>
      <c r="CG1074" s="8"/>
      <c r="CK1074" s="8"/>
    </row>
    <row r="1075" spans="5:89">
      <c r="E1075" s="8"/>
      <c r="I1075" s="8"/>
      <c r="M1075" s="8"/>
      <c r="Q1075" s="8"/>
      <c r="U1075" s="8"/>
      <c r="Y1075" s="8"/>
      <c r="AC1075" s="8"/>
      <c r="AG1075" s="8"/>
      <c r="AK1075" s="8"/>
      <c r="AO1075" s="8"/>
      <c r="AS1075" s="8"/>
      <c r="AW1075" s="8"/>
      <c r="BA1075" s="8"/>
      <c r="BE1075" s="8"/>
      <c r="BI1075" s="8"/>
      <c r="BM1075" s="8"/>
      <c r="BQ1075" s="8"/>
      <c r="BU1075" s="8"/>
      <c r="BY1075" s="8"/>
      <c r="CC1075" s="8"/>
      <c r="CG1075" s="8"/>
      <c r="CK1075" s="8"/>
    </row>
    <row r="1076" spans="5:89">
      <c r="E1076" s="8"/>
      <c r="I1076" s="8"/>
      <c r="M1076" s="8"/>
      <c r="Q1076" s="8"/>
      <c r="U1076" s="8"/>
      <c r="Y1076" s="8"/>
      <c r="AC1076" s="8"/>
      <c r="AG1076" s="8"/>
      <c r="AK1076" s="8"/>
      <c r="AO1076" s="8"/>
      <c r="AS1076" s="8"/>
      <c r="AW1076" s="8"/>
      <c r="BA1076" s="8"/>
      <c r="BE1076" s="8"/>
      <c r="BI1076" s="8"/>
      <c r="BM1076" s="8"/>
      <c r="BQ1076" s="8"/>
      <c r="BU1076" s="8"/>
      <c r="BY1076" s="8"/>
      <c r="CC1076" s="8"/>
      <c r="CG1076" s="8"/>
      <c r="CK1076" s="8"/>
    </row>
    <row r="1077" spans="5:89">
      <c r="E1077" s="8"/>
      <c r="I1077" s="8"/>
      <c r="M1077" s="8"/>
      <c r="Q1077" s="8"/>
      <c r="U1077" s="8"/>
      <c r="Y1077" s="8"/>
      <c r="AC1077" s="8"/>
      <c r="AG1077" s="8"/>
      <c r="AK1077" s="8"/>
      <c r="AO1077" s="8"/>
      <c r="AS1077" s="8"/>
      <c r="AW1077" s="8"/>
      <c r="BA1077" s="8"/>
      <c r="BE1077" s="8"/>
      <c r="BI1077" s="8"/>
      <c r="BM1077" s="8"/>
      <c r="BQ1077" s="8"/>
      <c r="BU1077" s="8"/>
      <c r="BY1077" s="8"/>
      <c r="CC1077" s="8"/>
      <c r="CG1077" s="8"/>
      <c r="CK1077" s="8"/>
    </row>
    <row r="1078" spans="5:89">
      <c r="E1078" s="8"/>
      <c r="I1078" s="8"/>
      <c r="M1078" s="8"/>
      <c r="Q1078" s="8"/>
      <c r="U1078" s="8"/>
      <c r="Y1078" s="8"/>
      <c r="AC1078" s="8"/>
      <c r="AG1078" s="8"/>
      <c r="AK1078" s="8"/>
      <c r="AO1078" s="8"/>
      <c r="AS1078" s="8"/>
      <c r="AW1078" s="8"/>
      <c r="BA1078" s="8"/>
      <c r="BE1078" s="8"/>
      <c r="BI1078" s="8"/>
      <c r="BM1078" s="8"/>
      <c r="BQ1078" s="8"/>
      <c r="BU1078" s="8"/>
      <c r="BY1078" s="8"/>
      <c r="CC1078" s="8"/>
      <c r="CG1078" s="8"/>
      <c r="CK1078" s="8"/>
    </row>
    <row r="1079" spans="5:89">
      <c r="E1079" s="8"/>
      <c r="I1079" s="8"/>
      <c r="M1079" s="8"/>
      <c r="Q1079" s="8"/>
      <c r="U1079" s="8"/>
      <c r="Y1079" s="8"/>
      <c r="AC1079" s="8"/>
      <c r="AG1079" s="8"/>
      <c r="AK1079" s="8"/>
      <c r="AO1079" s="8"/>
      <c r="AS1079" s="8"/>
      <c r="AW1079" s="8"/>
      <c r="BA1079" s="8"/>
      <c r="BE1079" s="8"/>
      <c r="BI1079" s="8"/>
      <c r="BM1079" s="8"/>
      <c r="BQ1079" s="8"/>
      <c r="BU1079" s="8"/>
      <c r="BY1079" s="8"/>
      <c r="CC1079" s="8"/>
      <c r="CG1079" s="8"/>
      <c r="CK1079" s="8"/>
    </row>
    <row r="1080" spans="5:89">
      <c r="E1080" s="8"/>
      <c r="I1080" s="8"/>
      <c r="M1080" s="8"/>
      <c r="Q1080" s="8"/>
      <c r="U1080" s="8"/>
      <c r="Y1080" s="8"/>
      <c r="AC1080" s="8"/>
      <c r="AG1080" s="8"/>
      <c r="AK1080" s="8"/>
      <c r="AO1080" s="8"/>
      <c r="AS1080" s="8"/>
      <c r="AW1080" s="8"/>
      <c r="BA1080" s="8"/>
      <c r="BE1080" s="8"/>
      <c r="BI1080" s="8"/>
      <c r="BM1080" s="8"/>
      <c r="BQ1080" s="8"/>
      <c r="BU1080" s="8"/>
      <c r="BY1080" s="8"/>
      <c r="CC1080" s="8"/>
      <c r="CG1080" s="8"/>
      <c r="CK1080" s="8"/>
    </row>
    <row r="1081" spans="5:89">
      <c r="E1081" s="8"/>
      <c r="I1081" s="8"/>
      <c r="M1081" s="8"/>
      <c r="Q1081" s="8"/>
      <c r="U1081" s="8"/>
      <c r="Y1081" s="8"/>
      <c r="AC1081" s="8"/>
      <c r="AG1081" s="8"/>
      <c r="AK1081" s="8"/>
      <c r="AO1081" s="8"/>
      <c r="AS1081" s="8"/>
      <c r="AW1081" s="8"/>
      <c r="BA1081" s="8"/>
      <c r="BE1081" s="8"/>
      <c r="BI1081" s="8"/>
      <c r="BM1081" s="8"/>
      <c r="BQ1081" s="8"/>
      <c r="BU1081" s="8"/>
      <c r="BY1081" s="8"/>
      <c r="CC1081" s="8"/>
      <c r="CG1081" s="8"/>
      <c r="CK1081" s="8"/>
    </row>
    <row r="1082" spans="5:89">
      <c r="E1082" s="8"/>
      <c r="I1082" s="8"/>
      <c r="M1082" s="8"/>
      <c r="Q1082" s="8"/>
      <c r="U1082" s="8"/>
      <c r="Y1082" s="8"/>
      <c r="AC1082" s="8"/>
      <c r="AG1082" s="8"/>
      <c r="AK1082" s="8"/>
      <c r="AO1082" s="8"/>
      <c r="AS1082" s="8"/>
      <c r="AW1082" s="8"/>
      <c r="BA1082" s="8"/>
      <c r="BE1082" s="8"/>
      <c r="BI1082" s="8"/>
      <c r="BM1082" s="8"/>
      <c r="BQ1082" s="8"/>
      <c r="BU1082" s="8"/>
      <c r="BY1082" s="8"/>
      <c r="CC1082" s="8"/>
      <c r="CG1082" s="8"/>
      <c r="CK1082" s="8"/>
    </row>
    <row r="1083" spans="5:89">
      <c r="E1083" s="8"/>
      <c r="I1083" s="8"/>
      <c r="M1083" s="8"/>
      <c r="Q1083" s="8"/>
      <c r="U1083" s="8"/>
      <c r="Y1083" s="8"/>
      <c r="AC1083" s="8"/>
      <c r="AG1083" s="8"/>
      <c r="AK1083" s="8"/>
      <c r="AO1083" s="8"/>
      <c r="AS1083" s="8"/>
      <c r="AW1083" s="8"/>
      <c r="BA1083" s="8"/>
      <c r="BE1083" s="8"/>
      <c r="BI1083" s="8"/>
      <c r="BM1083" s="8"/>
      <c r="BQ1083" s="8"/>
      <c r="BU1083" s="8"/>
      <c r="BY1083" s="8"/>
      <c r="CC1083" s="8"/>
      <c r="CG1083" s="8"/>
      <c r="CK1083" s="8"/>
    </row>
    <row r="1084" spans="5:89">
      <c r="E1084" s="8"/>
      <c r="I1084" s="8"/>
      <c r="M1084" s="8"/>
      <c r="Q1084" s="8"/>
      <c r="U1084" s="8"/>
      <c r="Y1084" s="8"/>
      <c r="AC1084" s="8"/>
      <c r="AG1084" s="8"/>
      <c r="AK1084" s="8"/>
      <c r="AO1084" s="8"/>
      <c r="AS1084" s="8"/>
      <c r="AW1084" s="8"/>
      <c r="BA1084" s="8"/>
      <c r="BE1084" s="8"/>
      <c r="BI1084" s="8"/>
      <c r="BM1084" s="8"/>
      <c r="BQ1084" s="8"/>
      <c r="BU1084" s="8"/>
      <c r="BY1084" s="8"/>
      <c r="CC1084" s="8"/>
      <c r="CG1084" s="8"/>
      <c r="CK1084" s="8"/>
    </row>
    <row r="1085" spans="5:89">
      <c r="E1085" s="8"/>
      <c r="I1085" s="8"/>
      <c r="M1085" s="8"/>
      <c r="Q1085" s="8"/>
      <c r="U1085" s="8"/>
      <c r="Y1085" s="8"/>
      <c r="AC1085" s="8"/>
      <c r="AG1085" s="8"/>
      <c r="AK1085" s="8"/>
      <c r="AO1085" s="8"/>
      <c r="AS1085" s="8"/>
      <c r="AW1085" s="8"/>
      <c r="BA1085" s="8"/>
      <c r="BE1085" s="8"/>
      <c r="BI1085" s="8"/>
      <c r="BM1085" s="8"/>
      <c r="BQ1085" s="8"/>
      <c r="BU1085" s="8"/>
      <c r="BY1085" s="8"/>
      <c r="CC1085" s="8"/>
      <c r="CG1085" s="8"/>
      <c r="CK1085" s="8"/>
    </row>
    <row r="1086" spans="5:89">
      <c r="E1086" s="8"/>
      <c r="I1086" s="8"/>
      <c r="M1086" s="8"/>
      <c r="Q1086" s="8"/>
      <c r="U1086" s="8"/>
      <c r="Y1086" s="8"/>
      <c r="AC1086" s="8"/>
      <c r="AG1086" s="8"/>
      <c r="AK1086" s="8"/>
      <c r="AO1086" s="8"/>
      <c r="AS1086" s="8"/>
      <c r="AW1086" s="8"/>
      <c r="BA1086" s="8"/>
      <c r="BE1086" s="8"/>
      <c r="BI1086" s="8"/>
      <c r="BM1086" s="8"/>
      <c r="BQ1086" s="8"/>
      <c r="BU1086" s="8"/>
      <c r="BY1086" s="8"/>
      <c r="CC1086" s="8"/>
      <c r="CG1086" s="8"/>
      <c r="CK1086" s="8"/>
    </row>
    <row r="1087" spans="5:89">
      <c r="E1087" s="8"/>
      <c r="I1087" s="8"/>
      <c r="M1087" s="8"/>
      <c r="Q1087" s="8"/>
      <c r="U1087" s="8"/>
      <c r="Y1087" s="8"/>
      <c r="AC1087" s="8"/>
      <c r="AG1087" s="8"/>
      <c r="AK1087" s="8"/>
      <c r="AO1087" s="8"/>
      <c r="AS1087" s="8"/>
      <c r="AW1087" s="8"/>
      <c r="BA1087" s="8"/>
      <c r="BE1087" s="8"/>
      <c r="BI1087" s="8"/>
      <c r="BM1087" s="8"/>
      <c r="BQ1087" s="8"/>
      <c r="BU1087" s="8"/>
      <c r="BY1087" s="8"/>
      <c r="CC1087" s="8"/>
      <c r="CG1087" s="8"/>
      <c r="CK1087" s="8"/>
    </row>
    <row r="1088" spans="5:89">
      <c r="E1088" s="8"/>
      <c r="I1088" s="8"/>
      <c r="M1088" s="8"/>
      <c r="Q1088" s="8"/>
      <c r="U1088" s="8"/>
      <c r="Y1088" s="8"/>
      <c r="AC1088" s="8"/>
      <c r="AG1088" s="8"/>
      <c r="AK1088" s="8"/>
      <c r="AO1088" s="8"/>
      <c r="AS1088" s="8"/>
      <c r="AW1088" s="8"/>
      <c r="BA1088" s="8"/>
      <c r="BE1088" s="8"/>
      <c r="BI1088" s="8"/>
      <c r="BM1088" s="8"/>
      <c r="BQ1088" s="8"/>
      <c r="BU1088" s="8"/>
      <c r="BY1088" s="8"/>
      <c r="CC1088" s="8"/>
      <c r="CG1088" s="8"/>
      <c r="CK1088" s="8"/>
    </row>
    <row r="1089" spans="5:89">
      <c r="E1089" s="8"/>
      <c r="I1089" s="8"/>
      <c r="M1089" s="8"/>
      <c r="Q1089" s="8"/>
      <c r="U1089" s="8"/>
      <c r="Y1089" s="8"/>
      <c r="AC1089" s="8"/>
      <c r="AG1089" s="8"/>
      <c r="AK1089" s="8"/>
      <c r="AO1089" s="8"/>
      <c r="AS1089" s="8"/>
      <c r="AW1089" s="8"/>
      <c r="BA1089" s="8"/>
      <c r="BE1089" s="8"/>
      <c r="BI1089" s="8"/>
      <c r="BM1089" s="8"/>
      <c r="BQ1089" s="8"/>
      <c r="BU1089" s="8"/>
      <c r="BY1089" s="8"/>
      <c r="CC1089" s="8"/>
      <c r="CG1089" s="8"/>
      <c r="CK1089" s="8"/>
    </row>
    <row r="1090" spans="5:89">
      <c r="E1090" s="8"/>
      <c r="I1090" s="8"/>
      <c r="M1090" s="8"/>
      <c r="Q1090" s="8"/>
      <c r="U1090" s="8"/>
      <c r="Y1090" s="8"/>
      <c r="AC1090" s="8"/>
      <c r="AG1090" s="8"/>
      <c r="AK1090" s="8"/>
      <c r="AO1090" s="8"/>
      <c r="AS1090" s="8"/>
      <c r="AW1090" s="8"/>
      <c r="BA1090" s="8"/>
      <c r="BE1090" s="8"/>
      <c r="BI1090" s="8"/>
      <c r="BM1090" s="8"/>
      <c r="BQ1090" s="8"/>
      <c r="BU1090" s="8"/>
      <c r="BY1090" s="8"/>
      <c r="CC1090" s="8"/>
      <c r="CG1090" s="8"/>
      <c r="CK1090" s="8"/>
    </row>
    <row r="1091" spans="5:89">
      <c r="E1091" s="8"/>
      <c r="I1091" s="8"/>
      <c r="M1091" s="8"/>
      <c r="Q1091" s="8"/>
      <c r="U1091" s="8"/>
      <c r="Y1091" s="8"/>
      <c r="AC1091" s="8"/>
      <c r="AG1091" s="8"/>
      <c r="AK1091" s="8"/>
      <c r="AO1091" s="8"/>
      <c r="AS1091" s="8"/>
      <c r="AW1091" s="8"/>
      <c r="BA1091" s="8"/>
      <c r="BE1091" s="8"/>
      <c r="BI1091" s="8"/>
      <c r="BM1091" s="8"/>
      <c r="BQ1091" s="8"/>
      <c r="BU1091" s="8"/>
      <c r="BY1091" s="8"/>
      <c r="CC1091" s="8"/>
      <c r="CG1091" s="8"/>
      <c r="CK1091" s="8"/>
    </row>
    <row r="1092" spans="5:89">
      <c r="E1092" s="8"/>
      <c r="I1092" s="8"/>
      <c r="M1092" s="8"/>
      <c r="Q1092" s="8"/>
      <c r="U1092" s="8"/>
      <c r="Y1092" s="8"/>
      <c r="AC1092" s="8"/>
      <c r="AG1092" s="8"/>
      <c r="AK1092" s="8"/>
      <c r="AO1092" s="8"/>
      <c r="AS1092" s="8"/>
      <c r="AW1092" s="8"/>
      <c r="BA1092" s="8"/>
      <c r="BE1092" s="8"/>
      <c r="BI1092" s="8"/>
      <c r="BM1092" s="8"/>
      <c r="BQ1092" s="8"/>
      <c r="BU1092" s="8"/>
      <c r="BY1092" s="8"/>
      <c r="CC1092" s="8"/>
      <c r="CG1092" s="8"/>
      <c r="CK1092" s="8"/>
    </row>
    <row r="1093" spans="5:89">
      <c r="E1093" s="8"/>
      <c r="I1093" s="8"/>
      <c r="M1093" s="8"/>
      <c r="Q1093" s="8"/>
      <c r="U1093" s="8"/>
      <c r="Y1093" s="8"/>
      <c r="AC1093" s="8"/>
      <c r="AG1093" s="8"/>
      <c r="AK1093" s="8"/>
      <c r="AO1093" s="8"/>
      <c r="AS1093" s="8"/>
      <c r="AW1093" s="8"/>
      <c r="BA1093" s="8"/>
      <c r="BE1093" s="8"/>
      <c r="BI1093" s="8"/>
      <c r="BM1093" s="8"/>
      <c r="BQ1093" s="8"/>
      <c r="BU1093" s="8"/>
      <c r="BY1093" s="8"/>
      <c r="CC1093" s="8"/>
      <c r="CG1093" s="8"/>
      <c r="CK1093" s="8"/>
    </row>
    <row r="1094" spans="5:89">
      <c r="E1094" s="8"/>
      <c r="I1094" s="8"/>
      <c r="M1094" s="8"/>
      <c r="Q1094" s="8"/>
      <c r="U1094" s="8"/>
      <c r="Y1094" s="8"/>
      <c r="AC1094" s="8"/>
      <c r="AG1094" s="8"/>
      <c r="AK1094" s="8"/>
      <c r="AO1094" s="8"/>
      <c r="AS1094" s="8"/>
      <c r="AW1094" s="8"/>
      <c r="BA1094" s="8"/>
      <c r="BE1094" s="8"/>
      <c r="BI1094" s="8"/>
      <c r="BM1094" s="8"/>
      <c r="BQ1094" s="8"/>
      <c r="BU1094" s="8"/>
      <c r="BY1094" s="8"/>
      <c r="CC1094" s="8"/>
      <c r="CG1094" s="8"/>
      <c r="CK1094" s="8"/>
    </row>
    <row r="1095" spans="5:89">
      <c r="E1095" s="8"/>
      <c r="I1095" s="8"/>
      <c r="M1095" s="8"/>
      <c r="Q1095" s="8"/>
      <c r="U1095" s="8"/>
      <c r="Y1095" s="8"/>
      <c r="AC1095" s="8"/>
      <c r="AG1095" s="8"/>
      <c r="AK1095" s="8"/>
      <c r="AO1095" s="8"/>
      <c r="AS1095" s="8"/>
      <c r="AW1095" s="8"/>
      <c r="BA1095" s="8"/>
      <c r="BE1095" s="8"/>
      <c r="BI1095" s="8"/>
      <c r="BM1095" s="8"/>
      <c r="BQ1095" s="8"/>
      <c r="BU1095" s="8"/>
      <c r="BY1095" s="8"/>
      <c r="CC1095" s="8"/>
      <c r="CG1095" s="8"/>
      <c r="CK1095" s="8"/>
    </row>
    <row r="1096" spans="5:89">
      <c r="E1096" s="8"/>
      <c r="I1096" s="8"/>
      <c r="M1096" s="8"/>
      <c r="Q1096" s="8"/>
      <c r="U1096" s="8"/>
      <c r="Y1096" s="8"/>
      <c r="AC1096" s="8"/>
      <c r="AG1096" s="8"/>
      <c r="AK1096" s="8"/>
      <c r="AO1096" s="8"/>
      <c r="AS1096" s="8"/>
      <c r="AW1096" s="8"/>
      <c r="BA1096" s="8"/>
      <c r="BE1096" s="8"/>
      <c r="BI1096" s="8"/>
      <c r="BM1096" s="8"/>
      <c r="BQ1096" s="8"/>
      <c r="BU1096" s="8"/>
      <c r="BY1096" s="8"/>
      <c r="CC1096" s="8"/>
      <c r="CG1096" s="8"/>
      <c r="CK1096" s="8"/>
    </row>
    <row r="1097" spans="5:89">
      <c r="E1097" s="8"/>
      <c r="I1097" s="8"/>
      <c r="M1097" s="8"/>
      <c r="Q1097" s="8"/>
      <c r="U1097" s="8"/>
      <c r="Y1097" s="8"/>
      <c r="AC1097" s="8"/>
      <c r="AG1097" s="8"/>
      <c r="AK1097" s="8"/>
      <c r="AO1097" s="8"/>
      <c r="AS1097" s="8"/>
      <c r="AW1097" s="8"/>
      <c r="BA1097" s="8"/>
      <c r="BE1097" s="8"/>
      <c r="BI1097" s="8"/>
      <c r="BM1097" s="8"/>
      <c r="BQ1097" s="8"/>
      <c r="BU1097" s="8"/>
      <c r="BY1097" s="8"/>
      <c r="CC1097" s="8"/>
      <c r="CG1097" s="8"/>
      <c r="CK1097" s="8"/>
    </row>
    <row r="1098" spans="5:89">
      <c r="E1098" s="8"/>
      <c r="I1098" s="8"/>
      <c r="M1098" s="8"/>
      <c r="Q1098" s="8"/>
      <c r="U1098" s="8"/>
      <c r="Y1098" s="8"/>
      <c r="AC1098" s="8"/>
      <c r="AG1098" s="8"/>
      <c r="AK1098" s="8"/>
      <c r="AO1098" s="8"/>
      <c r="AS1098" s="8"/>
      <c r="AW1098" s="8"/>
      <c r="BA1098" s="8"/>
      <c r="BE1098" s="8"/>
      <c r="BI1098" s="8"/>
      <c r="BM1098" s="8"/>
      <c r="BQ1098" s="8"/>
      <c r="BU1098" s="8"/>
      <c r="BY1098" s="8"/>
      <c r="CC1098" s="8"/>
      <c r="CG1098" s="8"/>
      <c r="CK1098" s="8"/>
    </row>
    <row r="1099" spans="5:89">
      <c r="E1099" s="8"/>
      <c r="I1099" s="8"/>
      <c r="M1099" s="8"/>
      <c r="Q1099" s="8"/>
      <c r="U1099" s="8"/>
      <c r="Y1099" s="8"/>
      <c r="AC1099" s="8"/>
      <c r="AG1099" s="8"/>
      <c r="AK1099" s="8"/>
      <c r="AO1099" s="8"/>
      <c r="AS1099" s="8"/>
      <c r="AW1099" s="8"/>
      <c r="BA1099" s="8"/>
      <c r="BE1099" s="8"/>
      <c r="BI1099" s="8"/>
      <c r="BM1099" s="8"/>
      <c r="BQ1099" s="8"/>
      <c r="BU1099" s="8"/>
      <c r="BY1099" s="8"/>
      <c r="CC1099" s="8"/>
      <c r="CG1099" s="8"/>
      <c r="CK1099" s="8"/>
    </row>
    <row r="1100" spans="5:89">
      <c r="E1100" s="8"/>
      <c r="I1100" s="8"/>
      <c r="M1100" s="8"/>
      <c r="Q1100" s="8"/>
      <c r="U1100" s="8"/>
      <c r="Y1100" s="8"/>
      <c r="AC1100" s="8"/>
      <c r="AG1100" s="8"/>
      <c r="AK1100" s="8"/>
      <c r="AO1100" s="8"/>
      <c r="AS1100" s="8"/>
      <c r="AW1100" s="8"/>
      <c r="BA1100" s="8"/>
      <c r="BE1100" s="8"/>
      <c r="BI1100" s="8"/>
      <c r="BM1100" s="8"/>
      <c r="BQ1100" s="8"/>
      <c r="BU1100" s="8"/>
      <c r="BY1100" s="8"/>
      <c r="CC1100" s="8"/>
      <c r="CG1100" s="8"/>
      <c r="CK1100" s="8"/>
    </row>
    <row r="1101" spans="5:89">
      <c r="E1101" s="8"/>
      <c r="I1101" s="8"/>
      <c r="M1101" s="8"/>
      <c r="Q1101" s="8"/>
      <c r="U1101" s="8"/>
      <c r="Y1101" s="8"/>
      <c r="AC1101" s="8"/>
      <c r="AG1101" s="8"/>
      <c r="AK1101" s="8"/>
      <c r="AO1101" s="8"/>
      <c r="AS1101" s="8"/>
      <c r="AW1101" s="8"/>
      <c r="BA1101" s="8"/>
      <c r="BE1101" s="8"/>
      <c r="BI1101" s="8"/>
      <c r="BM1101" s="8"/>
      <c r="BQ1101" s="8"/>
      <c r="BU1101" s="8"/>
      <c r="BY1101" s="8"/>
      <c r="CC1101" s="8"/>
      <c r="CG1101" s="8"/>
      <c r="CK1101" s="8"/>
    </row>
    <row r="1102" spans="5:89">
      <c r="E1102" s="8"/>
      <c r="I1102" s="8"/>
      <c r="M1102" s="8"/>
      <c r="Q1102" s="8"/>
      <c r="U1102" s="8"/>
      <c r="Y1102" s="8"/>
      <c r="AC1102" s="8"/>
      <c r="AG1102" s="8"/>
      <c r="AK1102" s="8"/>
      <c r="AO1102" s="8"/>
      <c r="AS1102" s="8"/>
      <c r="AW1102" s="8"/>
      <c r="BA1102" s="8"/>
      <c r="BE1102" s="8"/>
      <c r="BI1102" s="8"/>
      <c r="BM1102" s="8"/>
      <c r="BQ1102" s="8"/>
      <c r="BU1102" s="8"/>
      <c r="BY1102" s="8"/>
      <c r="CC1102" s="8"/>
      <c r="CG1102" s="8"/>
      <c r="CK1102" s="8"/>
    </row>
    <row r="1103" spans="5:89">
      <c r="E1103" s="8"/>
      <c r="I1103" s="8"/>
      <c r="M1103" s="8"/>
      <c r="Q1103" s="8"/>
      <c r="U1103" s="8"/>
      <c r="Y1103" s="8"/>
      <c r="AC1103" s="8"/>
      <c r="AG1103" s="8"/>
      <c r="AK1103" s="8"/>
      <c r="AO1103" s="8"/>
      <c r="AS1103" s="8"/>
      <c r="AW1103" s="8"/>
      <c r="BA1103" s="8"/>
      <c r="BE1103" s="8"/>
      <c r="BI1103" s="8"/>
      <c r="BM1103" s="8"/>
      <c r="BQ1103" s="8"/>
      <c r="BU1103" s="8"/>
      <c r="BY1103" s="8"/>
      <c r="CC1103" s="8"/>
      <c r="CG1103" s="8"/>
      <c r="CK1103" s="8"/>
    </row>
    <row r="1104" spans="5:89">
      <c r="E1104" s="8"/>
      <c r="I1104" s="8"/>
      <c r="M1104" s="8"/>
      <c r="Q1104" s="8"/>
      <c r="U1104" s="8"/>
      <c r="Y1104" s="8"/>
      <c r="AC1104" s="8"/>
      <c r="AG1104" s="8"/>
      <c r="AK1104" s="8"/>
      <c r="AO1104" s="8"/>
      <c r="AS1104" s="8"/>
      <c r="AW1104" s="8"/>
      <c r="BA1104" s="8"/>
      <c r="BE1104" s="8"/>
      <c r="BI1104" s="8"/>
      <c r="BM1104" s="8"/>
      <c r="BQ1104" s="8"/>
      <c r="BU1104" s="8"/>
      <c r="BY1104" s="8"/>
      <c r="CC1104" s="8"/>
      <c r="CG1104" s="8"/>
      <c r="CK1104" s="8"/>
    </row>
    <row r="1105" spans="5:89">
      <c r="E1105" s="8"/>
      <c r="I1105" s="8"/>
      <c r="M1105" s="8"/>
      <c r="Q1105" s="8"/>
      <c r="U1105" s="8"/>
      <c r="Y1105" s="8"/>
      <c r="AC1105" s="8"/>
      <c r="AG1105" s="8"/>
      <c r="AK1105" s="8"/>
      <c r="AO1105" s="8"/>
      <c r="AS1105" s="8"/>
      <c r="AW1105" s="8"/>
      <c r="BA1105" s="8"/>
      <c r="BE1105" s="8"/>
      <c r="BI1105" s="8"/>
      <c r="BM1105" s="8"/>
      <c r="BQ1105" s="8"/>
      <c r="BU1105" s="8"/>
      <c r="BY1105" s="8"/>
      <c r="CC1105" s="8"/>
      <c r="CG1105" s="8"/>
      <c r="CK1105" s="8"/>
    </row>
    <row r="1106" spans="5:89">
      <c r="E1106" s="8"/>
      <c r="I1106" s="8"/>
      <c r="M1106" s="8"/>
      <c r="Q1106" s="8"/>
      <c r="U1106" s="8"/>
      <c r="Y1106" s="8"/>
      <c r="AC1106" s="8"/>
      <c r="AG1106" s="8"/>
      <c r="AK1106" s="8"/>
      <c r="AO1106" s="8"/>
      <c r="AS1106" s="8"/>
      <c r="AW1106" s="8"/>
      <c r="BA1106" s="8"/>
      <c r="BE1106" s="8"/>
      <c r="BI1106" s="8"/>
      <c r="BM1106" s="8"/>
      <c r="BQ1106" s="8"/>
      <c r="BU1106" s="8"/>
      <c r="BY1106" s="8"/>
      <c r="CC1106" s="8"/>
      <c r="CG1106" s="8"/>
      <c r="CK1106" s="8"/>
    </row>
    <row r="1107" spans="5:89">
      <c r="E1107" s="8"/>
      <c r="I1107" s="8"/>
      <c r="M1107" s="8"/>
      <c r="Q1107" s="8"/>
      <c r="U1107" s="8"/>
      <c r="Y1107" s="8"/>
      <c r="AC1107" s="8"/>
      <c r="AG1107" s="8"/>
      <c r="AK1107" s="8"/>
      <c r="AO1107" s="8"/>
      <c r="AS1107" s="8"/>
      <c r="AW1107" s="8"/>
      <c r="BA1107" s="8"/>
      <c r="BE1107" s="8"/>
      <c r="BI1107" s="8"/>
      <c r="BM1107" s="8"/>
      <c r="BQ1107" s="8"/>
      <c r="BU1107" s="8"/>
      <c r="BY1107" s="8"/>
      <c r="CC1107" s="8"/>
      <c r="CG1107" s="8"/>
      <c r="CK1107" s="8"/>
    </row>
    <row r="1108" spans="5:89">
      <c r="E1108" s="8"/>
      <c r="I1108" s="8"/>
      <c r="M1108" s="8"/>
      <c r="Q1108" s="8"/>
      <c r="U1108" s="8"/>
      <c r="Y1108" s="8"/>
      <c r="AC1108" s="8"/>
      <c r="AG1108" s="8"/>
      <c r="AK1108" s="8"/>
      <c r="AO1108" s="8"/>
      <c r="AS1108" s="8"/>
      <c r="AW1108" s="8"/>
      <c r="BA1108" s="8"/>
      <c r="BE1108" s="8"/>
      <c r="BI1108" s="8"/>
      <c r="BM1108" s="8"/>
      <c r="BQ1108" s="8"/>
      <c r="BU1108" s="8"/>
      <c r="BY1108" s="8"/>
      <c r="CC1108" s="8"/>
      <c r="CG1108" s="8"/>
      <c r="CK1108" s="8"/>
    </row>
    <row r="1109" spans="5:89">
      <c r="E1109" s="8"/>
      <c r="I1109" s="8"/>
      <c r="M1109" s="8"/>
      <c r="Q1109" s="8"/>
      <c r="U1109" s="8"/>
      <c r="Y1109" s="8"/>
      <c r="AC1109" s="8"/>
      <c r="AG1109" s="8"/>
      <c r="AK1109" s="8"/>
      <c r="AO1109" s="8"/>
      <c r="AS1109" s="8"/>
      <c r="AW1109" s="8"/>
      <c r="BA1109" s="8"/>
      <c r="BE1109" s="8"/>
      <c r="BI1109" s="8"/>
      <c r="BM1109" s="8"/>
      <c r="BQ1109" s="8"/>
      <c r="BU1109" s="8"/>
      <c r="BY1109" s="8"/>
      <c r="CC1109" s="8"/>
      <c r="CG1109" s="8"/>
      <c r="CK1109" s="8"/>
    </row>
    <row r="1110" spans="5:89">
      <c r="E1110" s="8"/>
      <c r="I1110" s="8"/>
      <c r="M1110" s="8"/>
      <c r="Q1110" s="8"/>
      <c r="U1110" s="8"/>
      <c r="Y1110" s="8"/>
      <c r="AC1110" s="8"/>
      <c r="AG1110" s="8"/>
      <c r="AK1110" s="8"/>
      <c r="AO1110" s="8"/>
      <c r="AS1110" s="8"/>
      <c r="AW1110" s="8"/>
      <c r="BA1110" s="8"/>
      <c r="BE1110" s="8"/>
      <c r="BI1110" s="8"/>
      <c r="BM1110" s="8"/>
      <c r="BQ1110" s="8"/>
      <c r="BU1110" s="8"/>
      <c r="BY1110" s="8"/>
      <c r="CC1110" s="8"/>
      <c r="CG1110" s="8"/>
      <c r="CK1110" s="8"/>
    </row>
    <row r="1111" spans="5:89">
      <c r="E1111" s="8"/>
      <c r="I1111" s="8"/>
      <c r="M1111" s="8"/>
      <c r="Q1111" s="8"/>
      <c r="U1111" s="8"/>
      <c r="Y1111" s="8"/>
      <c r="AC1111" s="8"/>
      <c r="AG1111" s="8"/>
      <c r="AK1111" s="8"/>
      <c r="AO1111" s="8"/>
      <c r="AS1111" s="8"/>
      <c r="AW1111" s="8"/>
      <c r="BA1111" s="8"/>
      <c r="BE1111" s="8"/>
      <c r="BI1111" s="8"/>
      <c r="BM1111" s="8"/>
      <c r="BQ1111" s="8"/>
      <c r="BU1111" s="8"/>
      <c r="BY1111" s="8"/>
      <c r="CC1111" s="8"/>
      <c r="CG1111" s="8"/>
      <c r="CK1111" s="8"/>
    </row>
    <row r="1112" spans="5:89">
      <c r="E1112" s="8"/>
      <c r="I1112" s="8"/>
      <c r="M1112" s="8"/>
      <c r="Q1112" s="8"/>
      <c r="U1112" s="8"/>
      <c r="Y1112" s="8"/>
      <c r="AC1112" s="8"/>
      <c r="AG1112" s="8"/>
      <c r="AK1112" s="8"/>
      <c r="AO1112" s="8"/>
      <c r="AS1112" s="8"/>
      <c r="AW1112" s="8"/>
      <c r="BA1112" s="8"/>
      <c r="BE1112" s="8"/>
      <c r="BI1112" s="8"/>
      <c r="BM1112" s="8"/>
      <c r="BQ1112" s="8"/>
      <c r="BU1112" s="8"/>
      <c r="BY1112" s="8"/>
      <c r="CC1112" s="8"/>
      <c r="CG1112" s="8"/>
      <c r="CK1112" s="8"/>
    </row>
    <row r="1113" spans="5:89">
      <c r="E1113" s="8"/>
      <c r="I1113" s="8"/>
      <c r="M1113" s="8"/>
      <c r="Q1113" s="8"/>
      <c r="U1113" s="8"/>
      <c r="Y1113" s="8"/>
      <c r="AC1113" s="8"/>
      <c r="AG1113" s="8"/>
      <c r="AK1113" s="8"/>
      <c r="AO1113" s="8"/>
      <c r="AS1113" s="8"/>
      <c r="AW1113" s="8"/>
      <c r="BA1113" s="8"/>
      <c r="BE1113" s="8"/>
      <c r="BI1113" s="8"/>
      <c r="BM1113" s="8"/>
      <c r="BQ1113" s="8"/>
      <c r="BU1113" s="8"/>
      <c r="BY1113" s="8"/>
      <c r="CC1113" s="8"/>
      <c r="CG1113" s="8"/>
      <c r="CK1113" s="8"/>
    </row>
    <row r="1114" spans="5:89">
      <c r="E1114" s="8"/>
      <c r="I1114" s="8"/>
      <c r="M1114" s="8"/>
      <c r="Q1114" s="8"/>
      <c r="U1114" s="8"/>
      <c r="Y1114" s="8"/>
      <c r="AC1114" s="8"/>
      <c r="AG1114" s="8"/>
      <c r="AK1114" s="8"/>
      <c r="AO1114" s="8"/>
      <c r="AS1114" s="8"/>
      <c r="AW1114" s="8"/>
      <c r="BA1114" s="8"/>
      <c r="BE1114" s="8"/>
      <c r="BI1114" s="8"/>
      <c r="BM1114" s="8"/>
      <c r="BQ1114" s="8"/>
      <c r="BU1114" s="8"/>
      <c r="BY1114" s="8"/>
      <c r="CC1114" s="8"/>
      <c r="CG1114" s="8"/>
      <c r="CK1114" s="8"/>
    </row>
    <row r="1115" spans="5:89">
      <c r="E1115" s="8"/>
      <c r="I1115" s="8"/>
      <c r="M1115" s="8"/>
      <c r="Q1115" s="8"/>
      <c r="U1115" s="8"/>
      <c r="Y1115" s="8"/>
      <c r="AC1115" s="8"/>
      <c r="AG1115" s="8"/>
      <c r="AK1115" s="8"/>
      <c r="AO1115" s="8"/>
      <c r="AS1115" s="8"/>
      <c r="AW1115" s="8"/>
      <c r="BA1115" s="8"/>
      <c r="BE1115" s="8"/>
      <c r="BI1115" s="8"/>
      <c r="BM1115" s="8"/>
      <c r="BQ1115" s="8"/>
      <c r="BU1115" s="8"/>
      <c r="BY1115" s="8"/>
      <c r="CC1115" s="8"/>
      <c r="CG1115" s="8"/>
      <c r="CK1115" s="8"/>
    </row>
    <row r="1116" spans="5:89">
      <c r="E1116" s="8"/>
      <c r="I1116" s="8"/>
      <c r="M1116" s="8"/>
      <c r="Q1116" s="8"/>
      <c r="U1116" s="8"/>
      <c r="Y1116" s="8"/>
      <c r="AC1116" s="8"/>
      <c r="AG1116" s="8"/>
      <c r="AK1116" s="8"/>
      <c r="AO1116" s="8"/>
      <c r="AS1116" s="8"/>
      <c r="AW1116" s="8"/>
      <c r="BA1116" s="8"/>
      <c r="BE1116" s="8"/>
      <c r="BI1116" s="8"/>
      <c r="BM1116" s="8"/>
      <c r="BQ1116" s="8"/>
      <c r="BU1116" s="8"/>
      <c r="BY1116" s="8"/>
      <c r="CC1116" s="8"/>
      <c r="CG1116" s="8"/>
      <c r="CK1116" s="8"/>
    </row>
    <row r="1117" spans="5:89">
      <c r="E1117" s="8"/>
      <c r="I1117" s="8"/>
      <c r="M1117" s="8"/>
      <c r="Q1117" s="8"/>
      <c r="U1117" s="8"/>
      <c r="Y1117" s="8"/>
      <c r="AC1117" s="8"/>
      <c r="AG1117" s="8"/>
      <c r="AK1117" s="8"/>
      <c r="AO1117" s="8"/>
      <c r="AS1117" s="8"/>
      <c r="AW1117" s="8"/>
      <c r="BA1117" s="8"/>
      <c r="BE1117" s="8"/>
      <c r="BI1117" s="8"/>
      <c r="BM1117" s="8"/>
      <c r="BQ1117" s="8"/>
      <c r="BU1117" s="8"/>
      <c r="BY1117" s="8"/>
      <c r="CC1117" s="8"/>
      <c r="CG1117" s="8"/>
      <c r="CK1117" s="8"/>
    </row>
    <row r="1118" spans="5:89">
      <c r="E1118" s="8"/>
      <c r="I1118" s="8"/>
      <c r="M1118" s="8"/>
      <c r="Q1118" s="8"/>
      <c r="U1118" s="8"/>
      <c r="Y1118" s="8"/>
      <c r="AC1118" s="8"/>
      <c r="AG1118" s="8"/>
      <c r="AK1118" s="8"/>
      <c r="AO1118" s="8"/>
      <c r="AS1118" s="8"/>
      <c r="AW1118" s="8"/>
      <c r="BA1118" s="8"/>
      <c r="BE1118" s="8"/>
      <c r="BI1118" s="8"/>
      <c r="BM1118" s="8"/>
      <c r="BQ1118" s="8"/>
      <c r="BU1118" s="8"/>
      <c r="BY1118" s="8"/>
      <c r="CC1118" s="8"/>
      <c r="CG1118" s="8"/>
      <c r="CK1118" s="8"/>
    </row>
    <row r="1119" spans="5:89">
      <c r="E1119" s="8"/>
      <c r="I1119" s="8"/>
      <c r="M1119" s="8"/>
      <c r="Q1119" s="8"/>
      <c r="U1119" s="8"/>
      <c r="Y1119" s="8"/>
      <c r="AC1119" s="8"/>
      <c r="AG1119" s="8"/>
      <c r="AK1119" s="8"/>
      <c r="AO1119" s="8"/>
      <c r="AS1119" s="8"/>
      <c r="AW1119" s="8"/>
      <c r="BA1119" s="8"/>
      <c r="BE1119" s="8"/>
      <c r="BI1119" s="8"/>
      <c r="BM1119" s="8"/>
      <c r="BQ1119" s="8"/>
      <c r="BU1119" s="8"/>
      <c r="BY1119" s="8"/>
      <c r="CC1119" s="8"/>
      <c r="CG1119" s="8"/>
      <c r="CK1119" s="8"/>
    </row>
    <row r="1120" spans="5:89">
      <c r="E1120" s="8"/>
      <c r="I1120" s="8"/>
      <c r="M1120" s="8"/>
      <c r="Q1120" s="8"/>
      <c r="U1120" s="8"/>
      <c r="Y1120" s="8"/>
      <c r="AC1120" s="8"/>
      <c r="AG1120" s="8"/>
      <c r="AK1120" s="8"/>
      <c r="AO1120" s="8"/>
      <c r="AS1120" s="8"/>
      <c r="AW1120" s="8"/>
      <c r="BA1120" s="8"/>
      <c r="BE1120" s="8"/>
      <c r="BI1120" s="8"/>
      <c r="BM1120" s="8"/>
      <c r="BQ1120" s="8"/>
      <c r="BU1120" s="8"/>
      <c r="BY1120" s="8"/>
      <c r="CC1120" s="8"/>
      <c r="CG1120" s="8"/>
      <c r="CK1120" s="8"/>
    </row>
    <row r="1121" spans="5:89">
      <c r="E1121" s="8"/>
      <c r="I1121" s="8"/>
      <c r="M1121" s="8"/>
      <c r="Q1121" s="8"/>
      <c r="U1121" s="8"/>
      <c r="Y1121" s="8"/>
      <c r="AC1121" s="8"/>
      <c r="AG1121" s="8"/>
      <c r="AK1121" s="8"/>
      <c r="AO1121" s="8"/>
      <c r="AS1121" s="8"/>
      <c r="AW1121" s="8"/>
      <c r="BA1121" s="8"/>
      <c r="BE1121" s="8"/>
      <c r="BI1121" s="8"/>
      <c r="BM1121" s="8"/>
      <c r="BQ1121" s="8"/>
      <c r="BU1121" s="8"/>
      <c r="BY1121" s="8"/>
      <c r="CC1121" s="8"/>
      <c r="CG1121" s="8"/>
      <c r="CK1121" s="8"/>
    </row>
    <row r="1122" spans="5:89">
      <c r="E1122" s="8"/>
      <c r="I1122" s="8"/>
      <c r="M1122" s="8"/>
      <c r="Q1122" s="8"/>
      <c r="U1122" s="8"/>
      <c r="Y1122" s="8"/>
      <c r="AC1122" s="8"/>
      <c r="AG1122" s="8"/>
      <c r="AK1122" s="8"/>
      <c r="AO1122" s="8"/>
      <c r="AS1122" s="8"/>
      <c r="AW1122" s="8"/>
      <c r="BA1122" s="8"/>
      <c r="BE1122" s="8"/>
      <c r="BI1122" s="8"/>
      <c r="BM1122" s="8"/>
      <c r="BQ1122" s="8"/>
      <c r="BU1122" s="8"/>
      <c r="BY1122" s="8"/>
      <c r="CC1122" s="8"/>
      <c r="CG1122" s="8"/>
      <c r="CK1122" s="8"/>
    </row>
    <row r="1123" spans="5:89">
      <c r="E1123" s="8"/>
      <c r="I1123" s="8"/>
      <c r="M1123" s="8"/>
      <c r="Q1123" s="8"/>
      <c r="U1123" s="8"/>
      <c r="Y1123" s="8"/>
      <c r="AC1123" s="8"/>
      <c r="AG1123" s="8"/>
      <c r="AK1123" s="8"/>
      <c r="AO1123" s="8"/>
      <c r="AS1123" s="8"/>
      <c r="AW1123" s="8"/>
      <c r="BA1123" s="8"/>
      <c r="BE1123" s="8"/>
      <c r="BI1123" s="8"/>
      <c r="BM1123" s="8"/>
      <c r="BQ1123" s="8"/>
      <c r="BU1123" s="8"/>
      <c r="BY1123" s="8"/>
      <c r="CC1123" s="8"/>
      <c r="CG1123" s="8"/>
      <c r="CK1123" s="8"/>
    </row>
    <row r="1124" spans="5:89">
      <c r="E1124" s="8"/>
      <c r="I1124" s="8"/>
      <c r="M1124" s="8"/>
      <c r="Q1124" s="8"/>
      <c r="U1124" s="8"/>
      <c r="Y1124" s="8"/>
      <c r="AC1124" s="8"/>
      <c r="AG1124" s="8"/>
      <c r="AK1124" s="8"/>
      <c r="AO1124" s="8"/>
      <c r="AS1124" s="8"/>
      <c r="AW1124" s="8"/>
      <c r="BA1124" s="8"/>
      <c r="BE1124" s="8"/>
      <c r="BI1124" s="8"/>
      <c r="BM1124" s="8"/>
      <c r="BQ1124" s="8"/>
      <c r="BU1124" s="8"/>
      <c r="BY1124" s="8"/>
      <c r="CC1124" s="8"/>
      <c r="CG1124" s="8"/>
      <c r="CK1124" s="8"/>
    </row>
    <row r="1125" spans="5:89">
      <c r="E1125" s="8"/>
      <c r="I1125" s="8"/>
      <c r="M1125" s="8"/>
      <c r="Q1125" s="8"/>
      <c r="U1125" s="8"/>
      <c r="Y1125" s="8"/>
      <c r="AC1125" s="8"/>
      <c r="AG1125" s="8"/>
      <c r="AK1125" s="8"/>
      <c r="AO1125" s="8"/>
      <c r="AS1125" s="8"/>
      <c r="AW1125" s="8"/>
      <c r="BA1125" s="8"/>
      <c r="BE1125" s="8"/>
      <c r="BI1125" s="8"/>
      <c r="BM1125" s="8"/>
      <c r="BQ1125" s="8"/>
      <c r="BU1125" s="8"/>
      <c r="BY1125" s="8"/>
      <c r="CC1125" s="8"/>
      <c r="CG1125" s="8"/>
      <c r="CK1125" s="8"/>
    </row>
    <row r="1126" spans="5:89">
      <c r="E1126" s="8"/>
      <c r="I1126" s="8"/>
      <c r="M1126" s="8"/>
      <c r="Q1126" s="8"/>
      <c r="U1126" s="8"/>
      <c r="Y1126" s="8"/>
      <c r="AC1126" s="8"/>
      <c r="AG1126" s="8"/>
      <c r="AK1126" s="8"/>
      <c r="AO1126" s="8"/>
      <c r="AS1126" s="8"/>
      <c r="AW1126" s="8"/>
      <c r="BA1126" s="8"/>
      <c r="BE1126" s="8"/>
      <c r="BI1126" s="8"/>
      <c r="BM1126" s="8"/>
      <c r="BQ1126" s="8"/>
      <c r="BU1126" s="8"/>
      <c r="BY1126" s="8"/>
      <c r="CC1126" s="8"/>
      <c r="CG1126" s="8"/>
      <c r="CK1126" s="8"/>
    </row>
    <row r="1127" spans="5:89">
      <c r="E1127" s="8"/>
      <c r="I1127" s="8"/>
      <c r="M1127" s="8"/>
      <c r="Q1127" s="8"/>
      <c r="U1127" s="8"/>
      <c r="Y1127" s="8"/>
      <c r="AC1127" s="8"/>
      <c r="AG1127" s="8"/>
      <c r="AK1127" s="8"/>
      <c r="AO1127" s="8"/>
      <c r="AS1127" s="8"/>
      <c r="AW1127" s="8"/>
      <c r="BA1127" s="8"/>
      <c r="BE1127" s="8"/>
      <c r="BI1127" s="8"/>
      <c r="BM1127" s="8"/>
      <c r="BQ1127" s="8"/>
      <c r="BU1127" s="8"/>
      <c r="BY1127" s="8"/>
      <c r="CC1127" s="8"/>
      <c r="CG1127" s="8"/>
      <c r="CK1127" s="8"/>
    </row>
    <row r="1128" spans="5:89">
      <c r="E1128" s="8"/>
      <c r="I1128" s="8"/>
      <c r="M1128" s="8"/>
      <c r="Q1128" s="8"/>
      <c r="U1128" s="8"/>
      <c r="Y1128" s="8"/>
      <c r="AC1128" s="8"/>
      <c r="AG1128" s="8"/>
      <c r="AK1128" s="8"/>
      <c r="AO1128" s="8"/>
      <c r="AS1128" s="8"/>
      <c r="AW1128" s="8"/>
      <c r="BA1128" s="8"/>
      <c r="BE1128" s="8"/>
      <c r="BI1128" s="8"/>
      <c r="BM1128" s="8"/>
      <c r="BQ1128" s="8"/>
      <c r="BU1128" s="8"/>
      <c r="BY1128" s="8"/>
      <c r="CC1128" s="8"/>
      <c r="CG1128" s="8"/>
      <c r="CK1128" s="8"/>
    </row>
    <row r="1129" spans="5:89">
      <c r="E1129" s="8"/>
      <c r="I1129" s="8"/>
      <c r="M1129" s="8"/>
      <c r="Q1129" s="8"/>
      <c r="U1129" s="8"/>
      <c r="Y1129" s="8"/>
      <c r="AC1129" s="8"/>
      <c r="AG1129" s="8"/>
      <c r="AK1129" s="8"/>
      <c r="AO1129" s="8"/>
      <c r="AS1129" s="8"/>
      <c r="AW1129" s="8"/>
      <c r="BA1129" s="8"/>
      <c r="BE1129" s="8"/>
      <c r="BI1129" s="8"/>
      <c r="BM1129" s="8"/>
      <c r="BQ1129" s="8"/>
      <c r="BU1129" s="8"/>
      <c r="BY1129" s="8"/>
      <c r="CC1129" s="8"/>
      <c r="CG1129" s="8"/>
      <c r="CK1129" s="8"/>
    </row>
    <row r="1130" spans="5:89">
      <c r="E1130" s="8"/>
      <c r="I1130" s="8"/>
      <c r="M1130" s="8"/>
      <c r="Q1130" s="8"/>
      <c r="U1130" s="8"/>
      <c r="Y1130" s="8"/>
      <c r="AC1130" s="8"/>
      <c r="AG1130" s="8"/>
      <c r="AK1130" s="8"/>
      <c r="AO1130" s="8"/>
      <c r="AS1130" s="8"/>
      <c r="AW1130" s="8"/>
      <c r="BA1130" s="8"/>
      <c r="BE1130" s="8"/>
      <c r="BI1130" s="8"/>
      <c r="BM1130" s="8"/>
      <c r="BQ1130" s="8"/>
      <c r="BU1130" s="8"/>
      <c r="BY1130" s="8"/>
      <c r="CC1130" s="8"/>
      <c r="CG1130" s="8"/>
      <c r="CK1130" s="8"/>
    </row>
    <row r="1131" spans="5:89">
      <c r="E1131" s="8"/>
      <c r="I1131" s="8"/>
      <c r="M1131" s="8"/>
      <c r="Q1131" s="8"/>
      <c r="U1131" s="8"/>
      <c r="Y1131" s="8"/>
      <c r="AC1131" s="8"/>
      <c r="AG1131" s="8"/>
      <c r="AK1131" s="8"/>
      <c r="AO1131" s="8"/>
      <c r="AS1131" s="8"/>
      <c r="AW1131" s="8"/>
      <c r="BA1131" s="8"/>
      <c r="BE1131" s="8"/>
      <c r="BI1131" s="8"/>
      <c r="BM1131" s="8"/>
      <c r="BQ1131" s="8"/>
      <c r="BU1131" s="8"/>
      <c r="BY1131" s="8"/>
      <c r="CC1131" s="8"/>
      <c r="CG1131" s="8"/>
      <c r="CK1131" s="8"/>
    </row>
    <row r="1132" spans="5:89">
      <c r="E1132" s="8"/>
      <c r="I1132" s="8"/>
      <c r="M1132" s="8"/>
      <c r="Q1132" s="8"/>
      <c r="U1132" s="8"/>
      <c r="Y1132" s="8"/>
      <c r="AC1132" s="8"/>
      <c r="AG1132" s="8"/>
      <c r="AK1132" s="8"/>
      <c r="AO1132" s="8"/>
      <c r="AS1132" s="8"/>
      <c r="AW1132" s="8"/>
      <c r="BA1132" s="8"/>
      <c r="BE1132" s="8"/>
      <c r="BI1132" s="8"/>
      <c r="BM1132" s="8"/>
      <c r="BQ1132" s="8"/>
      <c r="BU1132" s="8"/>
      <c r="BY1132" s="8"/>
      <c r="CC1132" s="8"/>
      <c r="CG1132" s="8"/>
      <c r="CK1132" s="8"/>
    </row>
    <row r="1133" spans="5:89">
      <c r="E1133" s="8"/>
      <c r="I1133" s="8"/>
      <c r="M1133" s="8"/>
      <c r="Q1133" s="8"/>
      <c r="U1133" s="8"/>
      <c r="Y1133" s="8"/>
      <c r="AC1133" s="8"/>
      <c r="AG1133" s="8"/>
      <c r="AK1133" s="8"/>
      <c r="AO1133" s="8"/>
      <c r="AS1133" s="8"/>
      <c r="AW1133" s="8"/>
      <c r="BA1133" s="8"/>
      <c r="BE1133" s="8"/>
      <c r="BI1133" s="8"/>
      <c r="BM1133" s="8"/>
      <c r="BQ1133" s="8"/>
      <c r="BU1133" s="8"/>
      <c r="BY1133" s="8"/>
      <c r="CC1133" s="8"/>
      <c r="CG1133" s="8"/>
      <c r="CK1133" s="8"/>
    </row>
    <row r="1134" spans="5:89">
      <c r="E1134" s="8"/>
      <c r="I1134" s="8"/>
      <c r="M1134" s="8"/>
      <c r="Q1134" s="8"/>
      <c r="U1134" s="8"/>
      <c r="Y1134" s="8"/>
      <c r="AC1134" s="8"/>
      <c r="AG1134" s="8"/>
      <c r="AK1134" s="8"/>
      <c r="AO1134" s="8"/>
      <c r="AS1134" s="8"/>
      <c r="AW1134" s="8"/>
      <c r="BA1134" s="8"/>
      <c r="BE1134" s="8"/>
      <c r="BI1134" s="8"/>
      <c r="BM1134" s="8"/>
      <c r="BQ1134" s="8"/>
      <c r="BU1134" s="8"/>
      <c r="BY1134" s="8"/>
      <c r="CC1134" s="8"/>
      <c r="CG1134" s="8"/>
      <c r="CK1134" s="8"/>
    </row>
    <row r="1135" spans="5:89">
      <c r="E1135" s="8"/>
      <c r="I1135" s="8"/>
      <c r="M1135" s="8"/>
      <c r="Q1135" s="8"/>
      <c r="U1135" s="8"/>
      <c r="Y1135" s="8"/>
      <c r="AC1135" s="8"/>
      <c r="AG1135" s="8"/>
      <c r="AK1135" s="8"/>
      <c r="AO1135" s="8"/>
      <c r="AS1135" s="8"/>
      <c r="AW1135" s="8"/>
      <c r="BA1135" s="8"/>
      <c r="BE1135" s="8"/>
      <c r="BI1135" s="8"/>
      <c r="BM1135" s="8"/>
      <c r="BQ1135" s="8"/>
      <c r="BU1135" s="8"/>
      <c r="BY1135" s="8"/>
      <c r="CC1135" s="8"/>
      <c r="CG1135" s="8"/>
      <c r="CK1135" s="8"/>
    </row>
    <row r="1136" spans="5:89">
      <c r="E1136" s="8"/>
      <c r="I1136" s="8"/>
      <c r="M1136" s="8"/>
      <c r="Q1136" s="8"/>
      <c r="U1136" s="8"/>
      <c r="Y1136" s="8"/>
      <c r="AC1136" s="8"/>
      <c r="AG1136" s="8"/>
      <c r="AK1136" s="8"/>
      <c r="AO1136" s="8"/>
      <c r="AS1136" s="8"/>
      <c r="AW1136" s="8"/>
      <c r="BA1136" s="8"/>
      <c r="BE1136" s="8"/>
      <c r="BI1136" s="8"/>
      <c r="BM1136" s="8"/>
      <c r="BQ1136" s="8"/>
      <c r="BU1136" s="8"/>
      <c r="BY1136" s="8"/>
      <c r="CC1136" s="8"/>
      <c r="CG1136" s="8"/>
      <c r="CK1136" s="8"/>
    </row>
    <row r="1137" spans="5:89">
      <c r="E1137" s="8"/>
      <c r="I1137" s="8"/>
      <c r="M1137" s="8"/>
      <c r="Q1137" s="8"/>
      <c r="U1137" s="8"/>
      <c r="Y1137" s="8"/>
      <c r="AC1137" s="8"/>
      <c r="AG1137" s="8"/>
      <c r="AK1137" s="8"/>
      <c r="AO1137" s="8"/>
      <c r="AS1137" s="8"/>
      <c r="AW1137" s="8"/>
      <c r="BA1137" s="8"/>
      <c r="BE1137" s="8"/>
      <c r="BI1137" s="8"/>
      <c r="BM1137" s="8"/>
      <c r="BQ1137" s="8"/>
      <c r="BU1137" s="8"/>
      <c r="BY1137" s="8"/>
      <c r="CC1137" s="8"/>
      <c r="CG1137" s="8"/>
      <c r="CK1137" s="8"/>
    </row>
    <row r="1138" spans="5:89">
      <c r="E1138" s="8"/>
      <c r="I1138" s="8"/>
      <c r="M1138" s="8"/>
      <c r="Q1138" s="8"/>
      <c r="U1138" s="8"/>
      <c r="Y1138" s="8"/>
      <c r="AC1138" s="8"/>
      <c r="AG1138" s="8"/>
      <c r="AK1138" s="8"/>
      <c r="AO1138" s="8"/>
      <c r="AS1138" s="8"/>
      <c r="AW1138" s="8"/>
      <c r="BA1138" s="8"/>
      <c r="BE1138" s="8"/>
      <c r="BI1138" s="8"/>
      <c r="BM1138" s="8"/>
      <c r="BQ1138" s="8"/>
      <c r="BU1138" s="8"/>
      <c r="BY1138" s="8"/>
      <c r="CC1138" s="8"/>
      <c r="CG1138" s="8"/>
      <c r="CK1138" s="8"/>
    </row>
    <row r="1139" spans="5:89">
      <c r="E1139" s="8"/>
      <c r="I1139" s="8"/>
      <c r="M1139" s="8"/>
      <c r="Q1139" s="8"/>
      <c r="U1139" s="8"/>
      <c r="Y1139" s="8"/>
      <c r="AC1139" s="8"/>
      <c r="AG1139" s="8"/>
      <c r="AK1139" s="8"/>
      <c r="AO1139" s="8"/>
      <c r="AS1139" s="8"/>
      <c r="AW1139" s="8"/>
      <c r="BA1139" s="8"/>
      <c r="BE1139" s="8"/>
      <c r="BI1139" s="8"/>
      <c r="BM1139" s="8"/>
      <c r="BQ1139" s="8"/>
      <c r="BU1139" s="8"/>
      <c r="BY1139" s="8"/>
      <c r="CC1139" s="8"/>
      <c r="CG1139" s="8"/>
      <c r="CK1139" s="8"/>
    </row>
    <row r="1140" spans="5:89">
      <c r="E1140" s="8"/>
      <c r="I1140" s="8"/>
      <c r="M1140" s="8"/>
      <c r="Q1140" s="8"/>
      <c r="U1140" s="8"/>
      <c r="Y1140" s="8"/>
      <c r="AC1140" s="8"/>
      <c r="AG1140" s="8"/>
      <c r="AK1140" s="8"/>
      <c r="AO1140" s="8"/>
      <c r="AS1140" s="8"/>
      <c r="AW1140" s="8"/>
      <c r="BA1140" s="8"/>
      <c r="BE1140" s="8"/>
      <c r="BI1140" s="8"/>
      <c r="BM1140" s="8"/>
      <c r="BQ1140" s="8"/>
      <c r="BU1140" s="8"/>
      <c r="BY1140" s="8"/>
      <c r="CC1140" s="8"/>
      <c r="CG1140" s="8"/>
      <c r="CK1140" s="8"/>
    </row>
    <row r="1141" spans="5:89">
      <c r="E1141" s="8"/>
      <c r="I1141" s="8"/>
      <c r="M1141" s="8"/>
      <c r="Q1141" s="8"/>
      <c r="U1141" s="8"/>
      <c r="Y1141" s="8"/>
      <c r="AC1141" s="8"/>
      <c r="AG1141" s="8"/>
      <c r="AK1141" s="8"/>
      <c r="AO1141" s="8"/>
      <c r="AS1141" s="8"/>
      <c r="AW1141" s="8"/>
      <c r="BA1141" s="8"/>
      <c r="BE1141" s="8"/>
      <c r="BI1141" s="8"/>
      <c r="BM1141" s="8"/>
      <c r="BQ1141" s="8"/>
      <c r="BU1141" s="8"/>
      <c r="BY1141" s="8"/>
      <c r="CC1141" s="8"/>
      <c r="CG1141" s="8"/>
      <c r="CK1141" s="8"/>
    </row>
    <row r="1142" spans="5:89">
      <c r="E1142" s="8"/>
      <c r="I1142" s="8"/>
      <c r="M1142" s="8"/>
      <c r="Q1142" s="8"/>
      <c r="U1142" s="8"/>
      <c r="Y1142" s="8"/>
      <c r="AC1142" s="8"/>
      <c r="AG1142" s="8"/>
      <c r="AK1142" s="8"/>
      <c r="AO1142" s="8"/>
      <c r="AS1142" s="8"/>
      <c r="AW1142" s="8"/>
      <c r="BA1142" s="8"/>
      <c r="BE1142" s="8"/>
      <c r="BI1142" s="8"/>
      <c r="BM1142" s="8"/>
      <c r="BQ1142" s="8"/>
      <c r="BU1142" s="8"/>
      <c r="BY1142" s="8"/>
      <c r="CC1142" s="8"/>
      <c r="CG1142" s="8"/>
      <c r="CK1142" s="8"/>
    </row>
    <row r="1143" spans="5:89">
      <c r="E1143" s="8"/>
      <c r="I1143" s="8"/>
      <c r="M1143" s="8"/>
      <c r="Q1143" s="8"/>
      <c r="U1143" s="8"/>
      <c r="Y1143" s="8"/>
      <c r="AC1143" s="8"/>
      <c r="AG1143" s="8"/>
      <c r="AK1143" s="8"/>
      <c r="AO1143" s="8"/>
      <c r="AS1143" s="8"/>
      <c r="AW1143" s="8"/>
      <c r="BA1143" s="8"/>
      <c r="BE1143" s="8"/>
      <c r="BI1143" s="8"/>
      <c r="BM1143" s="8"/>
      <c r="BQ1143" s="8"/>
      <c r="BU1143" s="8"/>
      <c r="BY1143" s="8"/>
      <c r="CC1143" s="8"/>
      <c r="CG1143" s="8"/>
      <c r="CK1143" s="8"/>
    </row>
    <row r="1144" spans="5:89">
      <c r="E1144" s="8"/>
      <c r="I1144" s="8"/>
      <c r="M1144" s="8"/>
      <c r="Q1144" s="8"/>
      <c r="U1144" s="8"/>
      <c r="Y1144" s="8"/>
      <c r="AC1144" s="8"/>
      <c r="AG1144" s="8"/>
      <c r="AK1144" s="8"/>
      <c r="AO1144" s="8"/>
      <c r="AS1144" s="8"/>
      <c r="AW1144" s="8"/>
      <c r="BA1144" s="8"/>
      <c r="BE1144" s="8"/>
      <c r="BI1144" s="8"/>
      <c r="BM1144" s="8"/>
      <c r="BQ1144" s="8"/>
      <c r="BU1144" s="8"/>
      <c r="BY1144" s="8"/>
      <c r="CC1144" s="8"/>
      <c r="CG1144" s="8"/>
      <c r="CK1144" s="8"/>
    </row>
    <row r="1145" spans="5:89">
      <c r="E1145" s="8"/>
      <c r="I1145" s="8"/>
      <c r="M1145" s="8"/>
      <c r="Q1145" s="8"/>
      <c r="U1145" s="8"/>
      <c r="Y1145" s="8"/>
      <c r="AC1145" s="8"/>
      <c r="AG1145" s="8"/>
      <c r="AK1145" s="8"/>
      <c r="AO1145" s="8"/>
      <c r="AS1145" s="8"/>
      <c r="AW1145" s="8"/>
      <c r="BA1145" s="8"/>
      <c r="BE1145" s="8"/>
      <c r="BI1145" s="8"/>
      <c r="BM1145" s="8"/>
      <c r="BQ1145" s="8"/>
      <c r="BU1145" s="8"/>
      <c r="BY1145" s="8"/>
      <c r="CC1145" s="8"/>
      <c r="CG1145" s="8"/>
      <c r="CK1145" s="8"/>
    </row>
    <row r="1146" spans="5:89">
      <c r="E1146" s="8"/>
      <c r="I1146" s="8"/>
      <c r="M1146" s="8"/>
      <c r="Q1146" s="8"/>
      <c r="U1146" s="8"/>
      <c r="Y1146" s="8"/>
      <c r="AC1146" s="8"/>
      <c r="AG1146" s="8"/>
      <c r="AK1146" s="8"/>
      <c r="AO1146" s="8"/>
      <c r="AS1146" s="8"/>
      <c r="AW1146" s="8"/>
      <c r="BA1146" s="8"/>
      <c r="BE1146" s="8"/>
      <c r="BI1146" s="8"/>
      <c r="BM1146" s="8"/>
      <c r="BQ1146" s="8"/>
      <c r="BU1146" s="8"/>
      <c r="BY1146" s="8"/>
      <c r="CC1146" s="8"/>
      <c r="CG1146" s="8"/>
      <c r="CK1146" s="8"/>
    </row>
    <row r="1147" spans="5:89">
      <c r="E1147" s="8"/>
      <c r="I1147" s="8"/>
      <c r="M1147" s="8"/>
      <c r="Q1147" s="8"/>
      <c r="U1147" s="8"/>
      <c r="Y1147" s="8"/>
      <c r="AC1147" s="8"/>
      <c r="AG1147" s="8"/>
      <c r="AK1147" s="8"/>
      <c r="AO1147" s="8"/>
      <c r="AS1147" s="8"/>
      <c r="AW1147" s="8"/>
      <c r="BA1147" s="8"/>
      <c r="BE1147" s="8"/>
      <c r="BI1147" s="8"/>
      <c r="BM1147" s="8"/>
      <c r="BQ1147" s="8"/>
      <c r="BU1147" s="8"/>
      <c r="BY1147" s="8"/>
      <c r="CC1147" s="8"/>
      <c r="CG1147" s="8"/>
      <c r="CK1147" s="8"/>
    </row>
    <row r="1148" spans="5:89">
      <c r="E1148" s="8"/>
      <c r="I1148" s="8"/>
      <c r="M1148" s="8"/>
      <c r="Q1148" s="8"/>
      <c r="U1148" s="8"/>
      <c r="Y1148" s="8"/>
      <c r="AC1148" s="8"/>
      <c r="AG1148" s="8"/>
      <c r="AK1148" s="8"/>
      <c r="AO1148" s="8"/>
      <c r="AS1148" s="8"/>
      <c r="AW1148" s="8"/>
      <c r="BA1148" s="8"/>
      <c r="BE1148" s="8"/>
      <c r="BI1148" s="8"/>
      <c r="BM1148" s="8"/>
      <c r="BQ1148" s="8"/>
      <c r="BU1148" s="8"/>
      <c r="BY1148" s="8"/>
      <c r="CC1148" s="8"/>
      <c r="CG1148" s="8"/>
      <c r="CK1148" s="8"/>
    </row>
    <row r="1149" spans="5:89">
      <c r="E1149" s="8"/>
      <c r="I1149" s="8"/>
      <c r="M1149" s="8"/>
      <c r="Q1149" s="8"/>
      <c r="U1149" s="8"/>
      <c r="Y1149" s="8"/>
      <c r="AC1149" s="8"/>
      <c r="AG1149" s="8"/>
      <c r="AK1149" s="8"/>
      <c r="AO1149" s="8"/>
      <c r="AS1149" s="8"/>
      <c r="AW1149" s="8"/>
      <c r="BA1149" s="8"/>
      <c r="BE1149" s="8"/>
      <c r="BI1149" s="8"/>
      <c r="BM1149" s="8"/>
      <c r="BQ1149" s="8"/>
      <c r="BU1149" s="8"/>
      <c r="BY1149" s="8"/>
      <c r="CC1149" s="8"/>
      <c r="CG1149" s="8"/>
      <c r="CK1149" s="8"/>
    </row>
    <row r="1150" spans="5:89">
      <c r="E1150" s="8"/>
      <c r="I1150" s="8"/>
      <c r="M1150" s="8"/>
      <c r="Q1150" s="8"/>
      <c r="U1150" s="8"/>
      <c r="Y1150" s="8"/>
      <c r="AC1150" s="8"/>
      <c r="AG1150" s="8"/>
      <c r="AK1150" s="8"/>
      <c r="AO1150" s="8"/>
      <c r="AS1150" s="8"/>
      <c r="AW1150" s="8"/>
      <c r="BA1150" s="8"/>
      <c r="BE1150" s="8"/>
      <c r="BI1150" s="8"/>
      <c r="BM1150" s="8"/>
      <c r="BQ1150" s="8"/>
      <c r="BU1150" s="8"/>
      <c r="BY1150" s="8"/>
      <c r="CC1150" s="8"/>
      <c r="CG1150" s="8"/>
      <c r="CK1150" s="8"/>
    </row>
    <row r="1151" spans="5:89">
      <c r="E1151" s="8"/>
      <c r="I1151" s="8"/>
      <c r="M1151" s="8"/>
      <c r="Q1151" s="8"/>
      <c r="U1151" s="8"/>
      <c r="Y1151" s="8"/>
      <c r="AC1151" s="8"/>
      <c r="AG1151" s="8"/>
      <c r="AK1151" s="8"/>
      <c r="AO1151" s="8"/>
      <c r="AS1151" s="8"/>
      <c r="AW1151" s="8"/>
      <c r="BA1151" s="8"/>
      <c r="BE1151" s="8"/>
      <c r="BI1151" s="8"/>
      <c r="BM1151" s="8"/>
      <c r="BQ1151" s="8"/>
      <c r="BU1151" s="8"/>
      <c r="BY1151" s="8"/>
      <c r="CC1151" s="8"/>
      <c r="CG1151" s="8"/>
      <c r="CK1151" s="8"/>
    </row>
    <row r="1152" spans="5:89">
      <c r="E1152" s="8"/>
      <c r="I1152" s="8"/>
      <c r="M1152" s="8"/>
      <c r="Q1152" s="8"/>
      <c r="U1152" s="8"/>
      <c r="Y1152" s="8"/>
      <c r="AC1152" s="8"/>
      <c r="AG1152" s="8"/>
      <c r="AK1152" s="8"/>
      <c r="AO1152" s="8"/>
      <c r="AS1152" s="8"/>
      <c r="AW1152" s="8"/>
      <c r="BA1152" s="8"/>
      <c r="BE1152" s="8"/>
      <c r="BI1152" s="8"/>
      <c r="BM1152" s="8"/>
      <c r="BQ1152" s="8"/>
      <c r="BU1152" s="8"/>
      <c r="BY1152" s="8"/>
      <c r="CC1152" s="8"/>
      <c r="CG1152" s="8"/>
      <c r="CK1152" s="8"/>
    </row>
    <row r="1153" spans="5:89">
      <c r="E1153" s="8"/>
      <c r="I1153" s="8"/>
      <c r="M1153" s="8"/>
      <c r="Q1153" s="8"/>
      <c r="U1153" s="8"/>
      <c r="Y1153" s="8"/>
      <c r="AC1153" s="8"/>
      <c r="AG1153" s="8"/>
      <c r="AK1153" s="8"/>
      <c r="AO1153" s="8"/>
      <c r="AS1153" s="8"/>
      <c r="AW1153" s="8"/>
      <c r="BA1153" s="8"/>
      <c r="BE1153" s="8"/>
      <c r="BI1153" s="8"/>
      <c r="BM1153" s="8"/>
      <c r="BQ1153" s="8"/>
      <c r="BU1153" s="8"/>
      <c r="BY1153" s="8"/>
      <c r="CC1153" s="8"/>
      <c r="CG1153" s="8"/>
      <c r="CK1153" s="8"/>
    </row>
    <row r="1154" spans="5:89">
      <c r="E1154" s="8"/>
      <c r="I1154" s="8"/>
      <c r="M1154" s="8"/>
      <c r="Q1154" s="8"/>
      <c r="U1154" s="8"/>
      <c r="Y1154" s="8"/>
      <c r="AC1154" s="8"/>
      <c r="AG1154" s="8"/>
      <c r="AK1154" s="8"/>
      <c r="AO1154" s="8"/>
      <c r="AS1154" s="8"/>
      <c r="AW1154" s="8"/>
      <c r="BA1154" s="8"/>
      <c r="BE1154" s="8"/>
      <c r="BI1154" s="8"/>
      <c r="BM1154" s="8"/>
      <c r="BQ1154" s="8"/>
      <c r="BU1154" s="8"/>
      <c r="BY1154" s="8"/>
      <c r="CC1154" s="8"/>
      <c r="CG1154" s="8"/>
      <c r="CK1154" s="8"/>
    </row>
    <row r="1155" spans="5:89">
      <c r="E1155" s="8"/>
      <c r="I1155" s="8"/>
      <c r="M1155" s="8"/>
      <c r="Q1155" s="8"/>
      <c r="U1155" s="8"/>
      <c r="Y1155" s="8"/>
      <c r="AC1155" s="8"/>
      <c r="AG1155" s="8"/>
      <c r="AK1155" s="8"/>
      <c r="AO1155" s="8"/>
      <c r="AS1155" s="8"/>
      <c r="AW1155" s="8"/>
      <c r="BA1155" s="8"/>
      <c r="BE1155" s="8"/>
      <c r="BI1155" s="8"/>
      <c r="BM1155" s="8"/>
      <c r="BQ1155" s="8"/>
      <c r="BU1155" s="8"/>
      <c r="BY1155" s="8"/>
      <c r="CC1155" s="8"/>
      <c r="CG1155" s="8"/>
      <c r="CK1155" s="8"/>
    </row>
    <row r="1156" spans="5:89">
      <c r="E1156" s="8"/>
      <c r="I1156" s="8"/>
      <c r="M1156" s="8"/>
      <c r="Q1156" s="8"/>
      <c r="U1156" s="8"/>
      <c r="Y1156" s="8"/>
      <c r="AC1156" s="8"/>
      <c r="AG1156" s="8"/>
      <c r="AK1156" s="8"/>
      <c r="AO1156" s="8"/>
      <c r="AS1156" s="8"/>
      <c r="AW1156" s="8"/>
      <c r="BA1156" s="8"/>
      <c r="BE1156" s="8"/>
      <c r="BI1156" s="8"/>
      <c r="BM1156" s="8"/>
      <c r="BQ1156" s="8"/>
      <c r="BU1156" s="8"/>
      <c r="BY1156" s="8"/>
      <c r="CC1156" s="8"/>
      <c r="CG1156" s="8"/>
      <c r="CK1156" s="8"/>
    </row>
    <row r="1157" spans="5:89">
      <c r="E1157" s="8"/>
      <c r="I1157" s="8"/>
      <c r="M1157" s="8"/>
      <c r="Q1157" s="8"/>
      <c r="U1157" s="8"/>
      <c r="Y1157" s="8"/>
      <c r="AC1157" s="8"/>
      <c r="AG1157" s="8"/>
      <c r="AK1157" s="8"/>
      <c r="AO1157" s="8"/>
      <c r="AS1157" s="8"/>
      <c r="AW1157" s="8"/>
      <c r="BA1157" s="8"/>
      <c r="BE1157" s="8"/>
      <c r="BI1157" s="8"/>
      <c r="BM1157" s="8"/>
      <c r="BQ1157" s="8"/>
      <c r="BU1157" s="8"/>
      <c r="BY1157" s="8"/>
      <c r="CC1157" s="8"/>
      <c r="CG1157" s="8"/>
      <c r="CK1157" s="8"/>
    </row>
    <row r="1158" spans="5:89">
      <c r="E1158" s="8"/>
      <c r="I1158" s="8"/>
      <c r="M1158" s="8"/>
      <c r="Q1158" s="8"/>
      <c r="U1158" s="8"/>
      <c r="Y1158" s="8"/>
      <c r="AC1158" s="8"/>
      <c r="AG1158" s="8"/>
      <c r="AK1158" s="8"/>
      <c r="AO1158" s="8"/>
      <c r="AS1158" s="8"/>
      <c r="AW1158" s="8"/>
      <c r="BA1158" s="8"/>
      <c r="BE1158" s="8"/>
      <c r="BI1158" s="8"/>
      <c r="BM1158" s="8"/>
      <c r="BQ1158" s="8"/>
      <c r="BU1158" s="8"/>
      <c r="BY1158" s="8"/>
      <c r="CC1158" s="8"/>
      <c r="CG1158" s="8"/>
      <c r="CK1158" s="8"/>
    </row>
    <row r="1159" spans="5:89">
      <c r="E1159" s="8"/>
      <c r="I1159" s="8"/>
      <c r="M1159" s="8"/>
      <c r="Q1159" s="8"/>
      <c r="U1159" s="8"/>
      <c r="Y1159" s="8"/>
      <c r="AC1159" s="8"/>
      <c r="AG1159" s="8"/>
      <c r="AK1159" s="8"/>
      <c r="AO1159" s="8"/>
      <c r="AS1159" s="8"/>
      <c r="AW1159" s="8"/>
      <c r="BA1159" s="8"/>
      <c r="BE1159" s="8"/>
      <c r="BI1159" s="8"/>
      <c r="BM1159" s="8"/>
      <c r="BQ1159" s="8"/>
      <c r="BU1159" s="8"/>
      <c r="BY1159" s="8"/>
      <c r="CC1159" s="8"/>
      <c r="CG1159" s="8"/>
      <c r="CK1159" s="8"/>
    </row>
    <row r="1160" spans="5:89">
      <c r="E1160" s="8"/>
      <c r="I1160" s="8"/>
      <c r="M1160" s="8"/>
      <c r="Q1160" s="8"/>
      <c r="U1160" s="8"/>
      <c r="Y1160" s="8"/>
      <c r="AC1160" s="8"/>
      <c r="AG1160" s="8"/>
      <c r="AK1160" s="8"/>
      <c r="AO1160" s="8"/>
      <c r="AS1160" s="8"/>
      <c r="AW1160" s="8"/>
      <c r="BA1160" s="8"/>
      <c r="BE1160" s="8"/>
      <c r="BI1160" s="8"/>
      <c r="BM1160" s="8"/>
      <c r="BQ1160" s="8"/>
      <c r="BU1160" s="8"/>
      <c r="BY1160" s="8"/>
      <c r="CC1160" s="8"/>
      <c r="CG1160" s="8"/>
      <c r="CK1160" s="8"/>
    </row>
    <row r="1161" spans="5:89">
      <c r="E1161" s="8"/>
      <c r="I1161" s="8"/>
      <c r="M1161" s="8"/>
      <c r="Q1161" s="8"/>
      <c r="U1161" s="8"/>
      <c r="Y1161" s="8"/>
      <c r="AC1161" s="8"/>
      <c r="AG1161" s="8"/>
      <c r="AK1161" s="8"/>
      <c r="AO1161" s="8"/>
      <c r="AS1161" s="8"/>
      <c r="AW1161" s="8"/>
      <c r="BA1161" s="8"/>
      <c r="BE1161" s="8"/>
      <c r="BI1161" s="8"/>
      <c r="BM1161" s="8"/>
      <c r="BQ1161" s="8"/>
      <c r="BU1161" s="8"/>
      <c r="BY1161" s="8"/>
      <c r="CC1161" s="8"/>
      <c r="CG1161" s="8"/>
      <c r="CK1161" s="8"/>
    </row>
    <row r="1162" spans="5:89">
      <c r="E1162" s="8"/>
      <c r="I1162" s="8"/>
      <c r="M1162" s="8"/>
      <c r="Q1162" s="8"/>
      <c r="U1162" s="8"/>
      <c r="Y1162" s="8"/>
      <c r="AC1162" s="8"/>
      <c r="AG1162" s="8"/>
      <c r="AK1162" s="8"/>
      <c r="AO1162" s="8"/>
      <c r="AS1162" s="8"/>
      <c r="AW1162" s="8"/>
      <c r="BA1162" s="8"/>
      <c r="BE1162" s="8"/>
      <c r="BI1162" s="8"/>
      <c r="BM1162" s="8"/>
      <c r="BQ1162" s="8"/>
      <c r="BU1162" s="8"/>
      <c r="BY1162" s="8"/>
      <c r="CC1162" s="8"/>
      <c r="CG1162" s="8"/>
      <c r="CK1162" s="8"/>
    </row>
    <row r="1163" spans="5:89">
      <c r="E1163" s="8"/>
      <c r="I1163" s="8"/>
      <c r="M1163" s="8"/>
      <c r="Q1163" s="8"/>
      <c r="U1163" s="8"/>
      <c r="Y1163" s="8"/>
      <c r="AC1163" s="8"/>
      <c r="AG1163" s="8"/>
      <c r="AK1163" s="8"/>
      <c r="AO1163" s="8"/>
      <c r="AS1163" s="8"/>
      <c r="AW1163" s="8"/>
      <c r="BA1163" s="8"/>
      <c r="BE1163" s="8"/>
      <c r="BI1163" s="8"/>
      <c r="BM1163" s="8"/>
      <c r="BQ1163" s="8"/>
      <c r="BU1163" s="8"/>
      <c r="BY1163" s="8"/>
      <c r="CC1163" s="8"/>
      <c r="CG1163" s="8"/>
      <c r="CK1163" s="8"/>
    </row>
    <row r="1164" spans="5:89">
      <c r="E1164" s="8"/>
      <c r="I1164" s="8"/>
      <c r="M1164" s="8"/>
      <c r="Q1164" s="8"/>
      <c r="U1164" s="8"/>
      <c r="Y1164" s="8"/>
      <c r="AC1164" s="8"/>
      <c r="AG1164" s="8"/>
      <c r="AK1164" s="8"/>
      <c r="AO1164" s="8"/>
      <c r="AS1164" s="8"/>
      <c r="AW1164" s="8"/>
      <c r="BA1164" s="8"/>
      <c r="BE1164" s="8"/>
      <c r="BI1164" s="8"/>
      <c r="BM1164" s="8"/>
      <c r="BQ1164" s="8"/>
      <c r="BU1164" s="8"/>
      <c r="BY1164" s="8"/>
      <c r="CC1164" s="8"/>
      <c r="CG1164" s="8"/>
      <c r="CK1164" s="8"/>
    </row>
    <row r="1165" spans="5:89">
      <c r="E1165" s="8"/>
      <c r="I1165" s="8"/>
      <c r="M1165" s="8"/>
      <c r="Q1165" s="8"/>
      <c r="U1165" s="8"/>
      <c r="Y1165" s="8"/>
      <c r="AC1165" s="8"/>
      <c r="AG1165" s="8"/>
      <c r="AK1165" s="8"/>
      <c r="AO1165" s="8"/>
      <c r="AS1165" s="8"/>
      <c r="AW1165" s="8"/>
      <c r="BA1165" s="8"/>
      <c r="BE1165" s="8"/>
      <c r="BI1165" s="8"/>
      <c r="BM1165" s="8"/>
      <c r="BQ1165" s="8"/>
      <c r="BU1165" s="8"/>
      <c r="BY1165" s="8"/>
      <c r="CC1165" s="8"/>
      <c r="CG1165" s="8"/>
      <c r="CK1165" s="8"/>
    </row>
    <row r="1166" spans="5:89">
      <c r="E1166" s="8"/>
      <c r="I1166" s="8"/>
      <c r="M1166" s="8"/>
      <c r="Q1166" s="8"/>
      <c r="U1166" s="8"/>
      <c r="Y1166" s="8"/>
      <c r="AC1166" s="8"/>
      <c r="AG1166" s="8"/>
      <c r="AK1166" s="8"/>
      <c r="AO1166" s="8"/>
      <c r="AS1166" s="8"/>
      <c r="AW1166" s="8"/>
      <c r="BA1166" s="8"/>
      <c r="BE1166" s="8"/>
      <c r="BI1166" s="8"/>
      <c r="BM1166" s="8"/>
      <c r="BQ1166" s="8"/>
      <c r="BU1166" s="8"/>
      <c r="BY1166" s="8"/>
      <c r="CC1166" s="8"/>
      <c r="CG1166" s="8"/>
      <c r="CK1166" s="8"/>
    </row>
    <row r="1167" spans="5:89">
      <c r="E1167" s="8"/>
      <c r="I1167" s="8"/>
      <c r="M1167" s="8"/>
      <c r="Q1167" s="8"/>
      <c r="U1167" s="8"/>
      <c r="Y1167" s="8"/>
      <c r="AC1167" s="8"/>
      <c r="AG1167" s="8"/>
      <c r="AK1167" s="8"/>
      <c r="AO1167" s="8"/>
      <c r="AS1167" s="8"/>
      <c r="AW1167" s="8"/>
      <c r="BA1167" s="8"/>
      <c r="BE1167" s="8"/>
      <c r="BI1167" s="8"/>
      <c r="BM1167" s="8"/>
      <c r="BQ1167" s="8"/>
      <c r="BU1167" s="8"/>
      <c r="BY1167" s="8"/>
      <c r="CC1167" s="8"/>
      <c r="CG1167" s="8"/>
      <c r="CK1167" s="8"/>
    </row>
    <row r="1168" spans="5:89">
      <c r="E1168" s="8"/>
      <c r="I1168" s="8"/>
      <c r="M1168" s="8"/>
      <c r="Q1168" s="8"/>
      <c r="U1168" s="8"/>
      <c r="Y1168" s="8"/>
      <c r="AC1168" s="8"/>
      <c r="AG1168" s="8"/>
      <c r="AK1168" s="8"/>
      <c r="AO1168" s="8"/>
      <c r="AS1168" s="8"/>
      <c r="AW1168" s="8"/>
      <c r="BA1168" s="8"/>
      <c r="BE1168" s="8"/>
      <c r="BI1168" s="8"/>
      <c r="BM1168" s="8"/>
      <c r="BQ1168" s="8"/>
      <c r="BU1168" s="8"/>
      <c r="BY1168" s="8"/>
      <c r="CC1168" s="8"/>
      <c r="CG1168" s="8"/>
      <c r="CK1168" s="8"/>
    </row>
    <row r="1169" spans="5:89">
      <c r="E1169" s="8"/>
      <c r="I1169" s="8"/>
      <c r="M1169" s="8"/>
      <c r="Q1169" s="8"/>
      <c r="U1169" s="8"/>
      <c r="Y1169" s="8"/>
      <c r="AC1169" s="8"/>
      <c r="AG1169" s="8"/>
      <c r="AK1169" s="8"/>
      <c r="AO1169" s="8"/>
      <c r="AS1169" s="8"/>
      <c r="AW1169" s="8"/>
      <c r="BA1169" s="8"/>
      <c r="BE1169" s="8"/>
      <c r="BI1169" s="8"/>
      <c r="BM1169" s="8"/>
      <c r="BQ1169" s="8"/>
      <c r="BU1169" s="8"/>
      <c r="BY1169" s="8"/>
      <c r="CC1169" s="8"/>
      <c r="CG1169" s="8"/>
      <c r="CK1169" s="8"/>
    </row>
    <row r="1170" spans="5:89">
      <c r="E1170" s="8"/>
      <c r="I1170" s="8"/>
      <c r="M1170" s="8"/>
      <c r="Q1170" s="8"/>
      <c r="U1170" s="8"/>
      <c r="Y1170" s="8"/>
      <c r="AC1170" s="8"/>
      <c r="AG1170" s="8"/>
      <c r="AK1170" s="8"/>
      <c r="AO1170" s="8"/>
      <c r="AS1170" s="8"/>
      <c r="AW1170" s="8"/>
      <c r="BA1170" s="8"/>
      <c r="BE1170" s="8"/>
      <c r="BI1170" s="8"/>
      <c r="BM1170" s="8"/>
      <c r="BQ1170" s="8"/>
      <c r="BU1170" s="8"/>
      <c r="BY1170" s="8"/>
      <c r="CC1170" s="8"/>
      <c r="CG1170" s="8"/>
      <c r="CK1170" s="8"/>
    </row>
    <row r="1171" spans="5:89">
      <c r="E1171" s="8"/>
      <c r="I1171" s="8"/>
      <c r="M1171" s="8"/>
      <c r="Q1171" s="8"/>
      <c r="U1171" s="8"/>
      <c r="Y1171" s="8"/>
      <c r="AC1171" s="8"/>
      <c r="AG1171" s="8"/>
      <c r="AK1171" s="8"/>
      <c r="AO1171" s="8"/>
      <c r="AS1171" s="8"/>
      <c r="AW1171" s="8"/>
      <c r="BA1171" s="8"/>
      <c r="BE1171" s="8"/>
      <c r="BI1171" s="8"/>
      <c r="BM1171" s="8"/>
      <c r="BQ1171" s="8"/>
      <c r="BU1171" s="8"/>
      <c r="BY1171" s="8"/>
      <c r="CC1171" s="8"/>
      <c r="CG1171" s="8"/>
      <c r="CK1171" s="8"/>
    </row>
    <row r="1172" spans="5:89">
      <c r="E1172" s="8"/>
      <c r="I1172" s="8"/>
      <c r="M1172" s="8"/>
      <c r="Q1172" s="8"/>
      <c r="U1172" s="8"/>
      <c r="Y1172" s="8"/>
      <c r="AC1172" s="8"/>
      <c r="AG1172" s="8"/>
      <c r="AK1172" s="8"/>
      <c r="AO1172" s="8"/>
      <c r="AS1172" s="8"/>
      <c r="AW1172" s="8"/>
      <c r="BA1172" s="8"/>
      <c r="BE1172" s="8"/>
      <c r="BI1172" s="8"/>
      <c r="BM1172" s="8"/>
      <c r="BQ1172" s="8"/>
      <c r="BU1172" s="8"/>
      <c r="BY1172" s="8"/>
      <c r="CC1172" s="8"/>
      <c r="CG1172" s="8"/>
      <c r="CK1172" s="8"/>
    </row>
    <row r="1173" spans="5:89">
      <c r="E1173" s="8"/>
      <c r="I1173" s="8"/>
      <c r="M1173" s="8"/>
      <c r="Q1173" s="8"/>
      <c r="U1173" s="8"/>
      <c r="Y1173" s="8"/>
      <c r="AC1173" s="8"/>
      <c r="AG1173" s="8"/>
      <c r="AK1173" s="8"/>
      <c r="AO1173" s="8"/>
      <c r="AS1173" s="8"/>
      <c r="AW1173" s="8"/>
      <c r="BA1173" s="8"/>
      <c r="BE1173" s="8"/>
      <c r="BI1173" s="8"/>
      <c r="BM1173" s="8"/>
      <c r="BQ1173" s="8"/>
      <c r="BU1173" s="8"/>
      <c r="BY1173" s="8"/>
      <c r="CC1173" s="8"/>
      <c r="CG1173" s="8"/>
      <c r="CK1173" s="8"/>
    </row>
    <row r="1174" spans="5:89">
      <c r="E1174" s="8"/>
      <c r="I1174" s="8"/>
      <c r="M1174" s="8"/>
      <c r="Q1174" s="8"/>
      <c r="U1174" s="8"/>
      <c r="Y1174" s="8"/>
      <c r="AC1174" s="8"/>
      <c r="AG1174" s="8"/>
      <c r="AK1174" s="8"/>
      <c r="AO1174" s="8"/>
      <c r="AS1174" s="8"/>
      <c r="AW1174" s="8"/>
      <c r="BA1174" s="8"/>
      <c r="BE1174" s="8"/>
      <c r="BI1174" s="8"/>
      <c r="BM1174" s="8"/>
      <c r="BQ1174" s="8"/>
      <c r="BU1174" s="8"/>
      <c r="BY1174" s="8"/>
      <c r="CC1174" s="8"/>
      <c r="CG1174" s="8"/>
      <c r="CK1174" s="8"/>
    </row>
    <row r="1175" spans="5:89">
      <c r="E1175" s="8"/>
      <c r="I1175" s="8"/>
      <c r="M1175" s="8"/>
      <c r="Q1175" s="8"/>
      <c r="U1175" s="8"/>
      <c r="Y1175" s="8"/>
      <c r="AC1175" s="8"/>
      <c r="AG1175" s="8"/>
      <c r="AK1175" s="8"/>
      <c r="AO1175" s="8"/>
      <c r="AS1175" s="8"/>
      <c r="AW1175" s="8"/>
      <c r="BA1175" s="8"/>
      <c r="BE1175" s="8"/>
      <c r="BI1175" s="8"/>
      <c r="BM1175" s="8"/>
      <c r="BQ1175" s="8"/>
      <c r="BU1175" s="8"/>
      <c r="BY1175" s="8"/>
      <c r="CC1175" s="8"/>
      <c r="CG1175" s="8"/>
      <c r="CK1175" s="8"/>
    </row>
    <row r="1176" spans="5:89">
      <c r="E1176" s="8"/>
      <c r="I1176" s="8"/>
      <c r="M1176" s="8"/>
      <c r="Q1176" s="8"/>
      <c r="U1176" s="8"/>
      <c r="Y1176" s="8"/>
      <c r="AC1176" s="8"/>
      <c r="AG1176" s="8"/>
      <c r="AK1176" s="8"/>
      <c r="AO1176" s="8"/>
      <c r="AS1176" s="8"/>
      <c r="AW1176" s="8"/>
      <c r="BA1176" s="8"/>
      <c r="BE1176" s="8"/>
      <c r="BI1176" s="8"/>
      <c r="BM1176" s="8"/>
      <c r="BQ1176" s="8"/>
      <c r="BU1176" s="8"/>
      <c r="BY1176" s="8"/>
      <c r="CC1176" s="8"/>
      <c r="CG1176" s="8"/>
      <c r="CK1176" s="8"/>
    </row>
    <row r="1177" spans="5:89">
      <c r="E1177" s="8"/>
      <c r="I1177" s="8"/>
      <c r="M1177" s="8"/>
      <c r="Q1177" s="8"/>
      <c r="U1177" s="8"/>
      <c r="Y1177" s="8"/>
      <c r="AC1177" s="8"/>
      <c r="AG1177" s="8"/>
      <c r="AK1177" s="8"/>
      <c r="AO1177" s="8"/>
      <c r="AS1177" s="8"/>
      <c r="AW1177" s="8"/>
      <c r="BA1177" s="8"/>
      <c r="BE1177" s="8"/>
      <c r="BI1177" s="8"/>
      <c r="BM1177" s="8"/>
      <c r="BQ1177" s="8"/>
      <c r="BU1177" s="8"/>
      <c r="BY1177" s="8"/>
      <c r="CC1177" s="8"/>
      <c r="CG1177" s="8"/>
      <c r="CK1177" s="8"/>
    </row>
    <row r="1178" spans="5:89">
      <c r="E1178" s="8"/>
      <c r="I1178" s="8"/>
      <c r="M1178" s="8"/>
      <c r="Q1178" s="8"/>
      <c r="U1178" s="8"/>
      <c r="Y1178" s="8"/>
      <c r="AC1178" s="8"/>
      <c r="AG1178" s="8"/>
      <c r="AK1178" s="8"/>
      <c r="AO1178" s="8"/>
      <c r="AS1178" s="8"/>
      <c r="AW1178" s="8"/>
      <c r="BA1178" s="8"/>
      <c r="BE1178" s="8"/>
      <c r="BI1178" s="8"/>
      <c r="BM1178" s="8"/>
      <c r="BQ1178" s="8"/>
      <c r="BU1178" s="8"/>
      <c r="BY1178" s="8"/>
      <c r="CC1178" s="8"/>
      <c r="CG1178" s="8"/>
      <c r="CK1178" s="8"/>
    </row>
    <row r="1179" spans="5:89">
      <c r="E1179" s="8"/>
      <c r="I1179" s="8"/>
      <c r="M1179" s="8"/>
      <c r="Q1179" s="8"/>
      <c r="U1179" s="8"/>
      <c r="Y1179" s="8"/>
      <c r="AC1179" s="8"/>
      <c r="AG1179" s="8"/>
      <c r="AK1179" s="8"/>
      <c r="AO1179" s="8"/>
      <c r="AS1179" s="8"/>
      <c r="AW1179" s="8"/>
      <c r="BA1179" s="8"/>
      <c r="BE1179" s="8"/>
      <c r="BI1179" s="8"/>
      <c r="BM1179" s="8"/>
      <c r="BQ1179" s="8"/>
      <c r="BU1179" s="8"/>
      <c r="BY1179" s="8"/>
      <c r="CC1179" s="8"/>
      <c r="CG1179" s="8"/>
      <c r="CK1179" s="8"/>
    </row>
    <row r="1180" spans="5:89">
      <c r="E1180" s="8"/>
      <c r="I1180" s="8"/>
      <c r="M1180" s="8"/>
      <c r="Q1180" s="8"/>
      <c r="U1180" s="8"/>
      <c r="Y1180" s="8"/>
      <c r="AC1180" s="8"/>
      <c r="AG1180" s="8"/>
      <c r="AK1180" s="8"/>
      <c r="AO1180" s="8"/>
      <c r="AS1180" s="8"/>
      <c r="AW1180" s="8"/>
      <c r="BA1180" s="8"/>
      <c r="BE1180" s="8"/>
      <c r="BI1180" s="8"/>
      <c r="BM1180" s="8"/>
      <c r="BQ1180" s="8"/>
      <c r="BU1180" s="8"/>
      <c r="BY1180" s="8"/>
      <c r="CC1180" s="8"/>
      <c r="CG1180" s="8"/>
      <c r="CK1180" s="8"/>
    </row>
    <row r="1181" spans="5:89">
      <c r="E1181" s="8"/>
      <c r="I1181" s="8"/>
      <c r="M1181" s="8"/>
      <c r="Q1181" s="8"/>
      <c r="U1181" s="8"/>
      <c r="Y1181" s="8"/>
      <c r="AC1181" s="8"/>
      <c r="AG1181" s="8"/>
      <c r="AK1181" s="8"/>
      <c r="AO1181" s="8"/>
      <c r="AS1181" s="8"/>
      <c r="AW1181" s="8"/>
      <c r="BA1181" s="8"/>
      <c r="BE1181" s="8"/>
      <c r="BI1181" s="8"/>
      <c r="BM1181" s="8"/>
      <c r="BQ1181" s="8"/>
      <c r="BU1181" s="8"/>
      <c r="BY1181" s="8"/>
      <c r="CC1181" s="8"/>
      <c r="CG1181" s="8"/>
      <c r="CK1181" s="8"/>
    </row>
    <row r="1182" spans="5:89">
      <c r="E1182" s="8"/>
      <c r="I1182" s="8"/>
      <c r="M1182" s="8"/>
      <c r="Q1182" s="8"/>
      <c r="U1182" s="8"/>
      <c r="Y1182" s="8"/>
      <c r="AC1182" s="8"/>
      <c r="AG1182" s="8"/>
      <c r="AK1182" s="8"/>
      <c r="AO1182" s="8"/>
      <c r="AS1182" s="8"/>
      <c r="AW1182" s="8"/>
      <c r="BA1182" s="8"/>
      <c r="BE1182" s="8"/>
      <c r="BI1182" s="8"/>
      <c r="BM1182" s="8"/>
      <c r="BQ1182" s="8"/>
      <c r="BU1182" s="8"/>
      <c r="BY1182" s="8"/>
      <c r="CC1182" s="8"/>
      <c r="CG1182" s="8"/>
      <c r="CK1182" s="8"/>
    </row>
    <row r="1183" spans="5:89">
      <c r="E1183" s="8"/>
      <c r="I1183" s="8"/>
      <c r="M1183" s="8"/>
      <c r="Q1183" s="8"/>
      <c r="U1183" s="8"/>
      <c r="Y1183" s="8"/>
      <c r="AC1183" s="8"/>
      <c r="AG1183" s="8"/>
      <c r="AK1183" s="8"/>
      <c r="AO1183" s="8"/>
      <c r="AS1183" s="8"/>
      <c r="AW1183" s="8"/>
      <c r="BA1183" s="8"/>
      <c r="BE1183" s="8"/>
      <c r="BI1183" s="8"/>
      <c r="BM1183" s="8"/>
      <c r="BQ1183" s="8"/>
      <c r="BU1183" s="8"/>
      <c r="BY1183" s="8"/>
      <c r="CC1183" s="8"/>
      <c r="CG1183" s="8"/>
      <c r="CK1183" s="8"/>
    </row>
    <row r="1184" spans="5:89">
      <c r="E1184" s="8"/>
      <c r="I1184" s="8"/>
      <c r="M1184" s="8"/>
      <c r="Q1184" s="8"/>
      <c r="U1184" s="8"/>
      <c r="Y1184" s="8"/>
      <c r="AC1184" s="8"/>
      <c r="AG1184" s="8"/>
      <c r="AK1184" s="8"/>
      <c r="AO1184" s="8"/>
      <c r="AS1184" s="8"/>
      <c r="AW1184" s="8"/>
      <c r="BA1184" s="8"/>
      <c r="BE1184" s="8"/>
      <c r="BI1184" s="8"/>
      <c r="BM1184" s="8"/>
      <c r="BQ1184" s="8"/>
      <c r="BU1184" s="8"/>
      <c r="BY1184" s="8"/>
      <c r="CC1184" s="8"/>
      <c r="CG1184" s="8"/>
      <c r="CK1184" s="8"/>
    </row>
    <row r="1185" spans="5:89">
      <c r="E1185" s="8"/>
      <c r="I1185" s="8"/>
      <c r="M1185" s="8"/>
      <c r="Q1185" s="8"/>
      <c r="U1185" s="8"/>
      <c r="Y1185" s="8"/>
      <c r="AC1185" s="8"/>
      <c r="AG1185" s="8"/>
      <c r="AK1185" s="8"/>
      <c r="AO1185" s="8"/>
      <c r="AS1185" s="8"/>
      <c r="AW1185" s="8"/>
      <c r="BA1185" s="8"/>
      <c r="BE1185" s="8"/>
      <c r="BI1185" s="8"/>
      <c r="BM1185" s="8"/>
      <c r="BQ1185" s="8"/>
      <c r="BU1185" s="8"/>
      <c r="BY1185" s="8"/>
      <c r="CC1185" s="8"/>
      <c r="CG1185" s="8"/>
      <c r="CK1185" s="8"/>
    </row>
    <row r="1186" spans="5:89">
      <c r="E1186" s="8"/>
      <c r="I1186" s="8"/>
      <c r="M1186" s="8"/>
      <c r="Q1186" s="8"/>
      <c r="U1186" s="8"/>
      <c r="Y1186" s="8"/>
      <c r="AC1186" s="8"/>
      <c r="AG1186" s="8"/>
      <c r="AK1186" s="8"/>
      <c r="AO1186" s="8"/>
      <c r="AS1186" s="8"/>
      <c r="AW1186" s="8"/>
      <c r="BA1186" s="8"/>
      <c r="BE1186" s="8"/>
      <c r="BI1186" s="8"/>
      <c r="BM1186" s="8"/>
      <c r="BQ1186" s="8"/>
      <c r="BU1186" s="8"/>
      <c r="BY1186" s="8"/>
      <c r="CC1186" s="8"/>
      <c r="CG1186" s="8"/>
      <c r="CK1186" s="8"/>
    </row>
    <row r="1187" spans="5:89">
      <c r="E1187" s="8"/>
      <c r="I1187" s="8"/>
      <c r="M1187" s="8"/>
      <c r="Q1187" s="8"/>
      <c r="U1187" s="8"/>
      <c r="Y1187" s="8"/>
      <c r="AC1187" s="8"/>
      <c r="AG1187" s="8"/>
      <c r="AK1187" s="8"/>
      <c r="AO1187" s="8"/>
      <c r="AS1187" s="8"/>
      <c r="AW1187" s="8"/>
      <c r="BA1187" s="8"/>
      <c r="BE1187" s="8"/>
      <c r="BI1187" s="8"/>
      <c r="BM1187" s="8"/>
      <c r="BQ1187" s="8"/>
      <c r="BU1187" s="8"/>
      <c r="BY1187" s="8"/>
      <c r="CC1187" s="8"/>
      <c r="CG1187" s="8"/>
      <c r="CK1187" s="8"/>
    </row>
    <row r="1188" spans="5:89">
      <c r="E1188" s="8"/>
      <c r="I1188" s="8"/>
      <c r="M1188" s="8"/>
      <c r="Q1188" s="8"/>
      <c r="U1188" s="8"/>
      <c r="Y1188" s="8"/>
      <c r="AC1188" s="8"/>
      <c r="AG1188" s="8"/>
      <c r="AK1188" s="8"/>
      <c r="AO1188" s="8"/>
      <c r="AS1188" s="8"/>
      <c r="AW1188" s="8"/>
      <c r="BA1188" s="8"/>
      <c r="BE1188" s="8"/>
      <c r="BI1188" s="8"/>
      <c r="BM1188" s="8"/>
      <c r="BQ1188" s="8"/>
      <c r="BU1188" s="8"/>
      <c r="BY1188" s="8"/>
      <c r="CC1188" s="8"/>
      <c r="CG1188" s="8"/>
      <c r="CK1188" s="8"/>
    </row>
    <row r="1189" spans="5:89">
      <c r="E1189" s="8"/>
      <c r="I1189" s="8"/>
      <c r="M1189" s="8"/>
      <c r="Q1189" s="8"/>
      <c r="U1189" s="8"/>
      <c r="Y1189" s="8"/>
      <c r="AC1189" s="8"/>
      <c r="AG1189" s="8"/>
      <c r="AK1189" s="8"/>
      <c r="AO1189" s="8"/>
      <c r="AS1189" s="8"/>
      <c r="AW1189" s="8"/>
      <c r="BA1189" s="8"/>
      <c r="BE1189" s="8"/>
      <c r="BI1189" s="8"/>
      <c r="BM1189" s="8"/>
      <c r="BQ1189" s="8"/>
      <c r="BU1189" s="8"/>
      <c r="BY1189" s="8"/>
      <c r="CC1189" s="8"/>
      <c r="CG1189" s="8"/>
      <c r="CK1189" s="8"/>
    </row>
    <row r="1190" spans="5:89">
      <c r="E1190" s="8"/>
      <c r="I1190" s="8"/>
      <c r="M1190" s="8"/>
      <c r="Q1190" s="8"/>
      <c r="U1190" s="8"/>
      <c r="Y1190" s="8"/>
      <c r="AC1190" s="8"/>
      <c r="AG1190" s="8"/>
      <c r="AK1190" s="8"/>
      <c r="AO1190" s="8"/>
      <c r="AS1190" s="8"/>
      <c r="AW1190" s="8"/>
      <c r="BA1190" s="8"/>
      <c r="BE1190" s="8"/>
      <c r="BI1190" s="8"/>
      <c r="BM1190" s="8"/>
      <c r="BQ1190" s="8"/>
      <c r="BU1190" s="8"/>
      <c r="BY1190" s="8"/>
      <c r="CC1190" s="8"/>
      <c r="CG1190" s="8"/>
      <c r="CK1190" s="8"/>
    </row>
    <row r="1191" spans="5:89">
      <c r="E1191" s="8"/>
      <c r="I1191" s="8"/>
      <c r="M1191" s="8"/>
      <c r="Q1191" s="8"/>
      <c r="U1191" s="8"/>
      <c r="Y1191" s="8"/>
      <c r="AC1191" s="8"/>
      <c r="AG1191" s="8"/>
      <c r="AK1191" s="8"/>
      <c r="AO1191" s="8"/>
      <c r="AS1191" s="8"/>
      <c r="AW1191" s="8"/>
      <c r="BA1191" s="8"/>
      <c r="BE1191" s="8"/>
      <c r="BI1191" s="8"/>
      <c r="BM1191" s="8"/>
      <c r="BQ1191" s="8"/>
      <c r="BU1191" s="8"/>
      <c r="BY1191" s="8"/>
      <c r="CC1191" s="8"/>
      <c r="CG1191" s="8"/>
      <c r="CK1191" s="8"/>
    </row>
    <row r="1192" spans="5:89">
      <c r="E1192" s="8"/>
      <c r="I1192" s="8"/>
      <c r="M1192" s="8"/>
      <c r="Q1192" s="8"/>
      <c r="U1192" s="8"/>
      <c r="Y1192" s="8"/>
      <c r="AC1192" s="8"/>
      <c r="AG1192" s="8"/>
      <c r="AK1192" s="8"/>
      <c r="AO1192" s="8"/>
      <c r="AS1192" s="8"/>
      <c r="AW1192" s="8"/>
      <c r="BA1192" s="8"/>
      <c r="BE1192" s="8"/>
      <c r="BI1192" s="8"/>
      <c r="BM1192" s="8"/>
      <c r="BQ1192" s="8"/>
      <c r="BU1192" s="8"/>
      <c r="BY1192" s="8"/>
      <c r="CC1192" s="8"/>
      <c r="CG1192" s="8"/>
      <c r="CK1192" s="8"/>
    </row>
    <row r="1193" spans="5:89">
      <c r="E1193" s="8"/>
      <c r="I1193" s="8"/>
      <c r="M1193" s="8"/>
      <c r="Q1193" s="8"/>
      <c r="U1193" s="8"/>
      <c r="Y1193" s="8"/>
      <c r="AC1193" s="8"/>
      <c r="AG1193" s="8"/>
      <c r="AK1193" s="8"/>
      <c r="AO1193" s="8"/>
      <c r="AS1193" s="8"/>
      <c r="AW1193" s="8"/>
      <c r="BA1193" s="8"/>
      <c r="BE1193" s="8"/>
      <c r="BI1193" s="8"/>
      <c r="BM1193" s="8"/>
      <c r="BQ1193" s="8"/>
      <c r="BU1193" s="8"/>
      <c r="BY1193" s="8"/>
      <c r="CC1193" s="8"/>
      <c r="CG1193" s="8"/>
      <c r="CK1193" s="8"/>
    </row>
    <row r="1194" spans="5:89">
      <c r="E1194" s="8"/>
      <c r="I1194" s="8"/>
      <c r="M1194" s="8"/>
      <c r="Q1194" s="8"/>
      <c r="U1194" s="8"/>
      <c r="Y1194" s="8"/>
      <c r="AC1194" s="8"/>
      <c r="AG1194" s="8"/>
      <c r="AK1194" s="8"/>
      <c r="AO1194" s="8"/>
      <c r="AS1194" s="8"/>
      <c r="AW1194" s="8"/>
      <c r="BA1194" s="8"/>
      <c r="BE1194" s="8"/>
      <c r="BI1194" s="8"/>
      <c r="BM1194" s="8"/>
      <c r="BQ1194" s="8"/>
      <c r="BU1194" s="8"/>
      <c r="BY1194" s="8"/>
      <c r="CC1194" s="8"/>
      <c r="CG1194" s="8"/>
      <c r="CK1194" s="8"/>
    </row>
    <row r="1195" spans="5:89">
      <c r="E1195" s="8"/>
      <c r="I1195" s="8"/>
      <c r="M1195" s="8"/>
      <c r="Q1195" s="8"/>
      <c r="U1195" s="8"/>
      <c r="Y1195" s="8"/>
      <c r="AC1195" s="8"/>
      <c r="AG1195" s="8"/>
      <c r="AK1195" s="8"/>
      <c r="AO1195" s="8"/>
      <c r="AS1195" s="8"/>
      <c r="AW1195" s="8"/>
      <c r="BA1195" s="8"/>
      <c r="BE1195" s="8"/>
      <c r="BI1195" s="8"/>
      <c r="BM1195" s="8"/>
      <c r="BQ1195" s="8"/>
      <c r="BU1195" s="8"/>
      <c r="BY1195" s="8"/>
      <c r="CC1195" s="8"/>
      <c r="CG1195" s="8"/>
      <c r="CK1195" s="8"/>
    </row>
    <row r="1196" spans="5:89">
      <c r="E1196" s="8"/>
      <c r="I1196" s="8"/>
      <c r="M1196" s="8"/>
      <c r="Q1196" s="8"/>
      <c r="U1196" s="8"/>
      <c r="Y1196" s="8"/>
      <c r="AC1196" s="8"/>
      <c r="AG1196" s="8"/>
      <c r="AK1196" s="8"/>
      <c r="AO1196" s="8"/>
      <c r="AS1196" s="8"/>
      <c r="AW1196" s="8"/>
      <c r="BA1196" s="8"/>
      <c r="BE1196" s="8"/>
      <c r="BI1196" s="8"/>
      <c r="BM1196" s="8"/>
      <c r="BQ1196" s="8"/>
      <c r="BU1196" s="8"/>
      <c r="BY1196" s="8"/>
      <c r="CC1196" s="8"/>
      <c r="CG1196" s="8"/>
      <c r="CK1196" s="8"/>
    </row>
    <row r="1197" spans="5:89">
      <c r="E1197" s="8"/>
      <c r="I1197" s="8"/>
      <c r="M1197" s="8"/>
      <c r="Q1197" s="8"/>
      <c r="U1197" s="8"/>
      <c r="Y1197" s="8"/>
      <c r="AC1197" s="8"/>
      <c r="AG1197" s="8"/>
      <c r="AK1197" s="8"/>
      <c r="AO1197" s="8"/>
      <c r="AS1197" s="8"/>
      <c r="AW1197" s="8"/>
      <c r="BA1197" s="8"/>
      <c r="BE1197" s="8"/>
      <c r="BI1197" s="8"/>
      <c r="BM1197" s="8"/>
      <c r="BQ1197" s="8"/>
      <c r="BU1197" s="8"/>
      <c r="BY1197" s="8"/>
      <c r="CC1197" s="8"/>
      <c r="CG1197" s="8"/>
      <c r="CK1197" s="8"/>
    </row>
    <row r="1198" spans="5:89">
      <c r="E1198" s="8"/>
      <c r="I1198" s="8"/>
      <c r="M1198" s="8"/>
      <c r="Q1198" s="8"/>
      <c r="U1198" s="8"/>
      <c r="Y1198" s="8"/>
      <c r="AC1198" s="8"/>
      <c r="AG1198" s="8"/>
      <c r="AK1198" s="8"/>
      <c r="AO1198" s="8"/>
      <c r="AS1198" s="8"/>
      <c r="AW1198" s="8"/>
      <c r="BA1198" s="8"/>
      <c r="BE1198" s="8"/>
      <c r="BI1198" s="8"/>
      <c r="BM1198" s="8"/>
      <c r="BQ1198" s="8"/>
      <c r="BU1198" s="8"/>
      <c r="BY1198" s="8"/>
      <c r="CC1198" s="8"/>
      <c r="CG1198" s="8"/>
      <c r="CK1198" s="8"/>
    </row>
    <row r="1199" spans="5:89">
      <c r="E1199" s="8"/>
      <c r="I1199" s="8"/>
      <c r="M1199" s="8"/>
      <c r="Q1199" s="8"/>
      <c r="U1199" s="8"/>
      <c r="Y1199" s="8"/>
      <c r="AC1199" s="8"/>
      <c r="AG1199" s="8"/>
      <c r="AK1199" s="8"/>
      <c r="AO1199" s="8"/>
      <c r="AS1199" s="8"/>
      <c r="AW1199" s="8"/>
      <c r="BA1199" s="8"/>
      <c r="BE1199" s="8"/>
      <c r="BI1199" s="8"/>
      <c r="BM1199" s="8"/>
      <c r="BQ1199" s="8"/>
      <c r="BU1199" s="8"/>
      <c r="BY1199" s="8"/>
      <c r="CC1199" s="8"/>
      <c r="CG1199" s="8"/>
      <c r="CK1199" s="8"/>
    </row>
    <row r="1200" spans="5:89">
      <c r="E1200" s="8"/>
      <c r="I1200" s="8"/>
      <c r="M1200" s="8"/>
      <c r="Q1200" s="8"/>
      <c r="U1200" s="8"/>
      <c r="Y1200" s="8"/>
      <c r="AC1200" s="8"/>
      <c r="AG1200" s="8"/>
      <c r="AK1200" s="8"/>
      <c r="AO1200" s="8"/>
      <c r="AS1200" s="8"/>
      <c r="AW1200" s="8"/>
      <c r="BA1200" s="8"/>
      <c r="BE1200" s="8"/>
      <c r="BI1200" s="8"/>
      <c r="BM1200" s="8"/>
      <c r="BQ1200" s="8"/>
      <c r="BU1200" s="8"/>
      <c r="BY1200" s="8"/>
      <c r="CC1200" s="8"/>
      <c r="CG1200" s="8"/>
      <c r="CK1200" s="8"/>
    </row>
    <row r="1201" spans="5:89">
      <c r="E1201" s="8"/>
      <c r="I1201" s="8"/>
      <c r="M1201" s="8"/>
      <c r="Q1201" s="8"/>
      <c r="U1201" s="8"/>
      <c r="Y1201" s="8"/>
      <c r="AC1201" s="8"/>
      <c r="AG1201" s="8"/>
      <c r="AK1201" s="8"/>
      <c r="AO1201" s="8"/>
      <c r="AS1201" s="8"/>
      <c r="AW1201" s="8"/>
      <c r="BA1201" s="8"/>
      <c r="BE1201" s="8"/>
      <c r="BI1201" s="8"/>
      <c r="BM1201" s="8"/>
      <c r="BQ1201" s="8"/>
      <c r="BU1201" s="8"/>
      <c r="BY1201" s="8"/>
      <c r="CC1201" s="8"/>
      <c r="CG1201" s="8"/>
      <c r="CK1201" s="8"/>
    </row>
    <row r="1202" spans="5:89">
      <c r="E1202" s="8"/>
      <c r="I1202" s="8"/>
      <c r="M1202" s="8"/>
      <c r="Q1202" s="8"/>
      <c r="U1202" s="8"/>
      <c r="Y1202" s="8"/>
      <c r="AC1202" s="8"/>
      <c r="AG1202" s="8"/>
      <c r="AK1202" s="8"/>
      <c r="AO1202" s="8"/>
      <c r="AS1202" s="8"/>
      <c r="AW1202" s="8"/>
      <c r="BA1202" s="8"/>
      <c r="BE1202" s="8"/>
      <c r="BI1202" s="8"/>
      <c r="BM1202" s="8"/>
      <c r="BQ1202" s="8"/>
      <c r="BU1202" s="8"/>
      <c r="BY1202" s="8"/>
      <c r="CC1202" s="8"/>
      <c r="CG1202" s="8"/>
      <c r="CK1202" s="8"/>
    </row>
    <row r="1203" spans="5:89">
      <c r="E1203" s="8"/>
      <c r="I1203" s="8"/>
      <c r="M1203" s="8"/>
      <c r="Q1203" s="8"/>
      <c r="U1203" s="8"/>
      <c r="Y1203" s="8"/>
      <c r="AC1203" s="8"/>
      <c r="AG1203" s="8"/>
      <c r="AK1203" s="8"/>
      <c r="AO1203" s="8"/>
      <c r="AS1203" s="8"/>
      <c r="AW1203" s="8"/>
      <c r="BA1203" s="8"/>
      <c r="BE1203" s="8"/>
      <c r="BI1203" s="8"/>
      <c r="BM1203" s="8"/>
      <c r="BQ1203" s="8"/>
      <c r="BU1203" s="8"/>
      <c r="BY1203" s="8"/>
      <c r="CC1203" s="8"/>
      <c r="CG1203" s="8"/>
      <c r="CK1203" s="8"/>
    </row>
    <row r="1204" spans="5:89">
      <c r="E1204" s="8"/>
      <c r="I1204" s="8"/>
      <c r="M1204" s="8"/>
      <c r="Q1204" s="8"/>
      <c r="U1204" s="8"/>
      <c r="Y1204" s="8"/>
      <c r="AC1204" s="8"/>
      <c r="AG1204" s="8"/>
      <c r="AK1204" s="8"/>
      <c r="AO1204" s="8"/>
      <c r="AS1204" s="8"/>
      <c r="AW1204" s="8"/>
      <c r="BA1204" s="8"/>
      <c r="BE1204" s="8"/>
      <c r="BI1204" s="8"/>
      <c r="BM1204" s="8"/>
      <c r="BQ1204" s="8"/>
      <c r="BU1204" s="8"/>
      <c r="BY1204" s="8"/>
      <c r="CC1204" s="8"/>
      <c r="CG1204" s="8"/>
      <c r="CK1204" s="8"/>
    </row>
    <row r="1205" spans="5:89">
      <c r="E1205" s="8"/>
      <c r="I1205" s="8"/>
      <c r="M1205" s="8"/>
      <c r="Q1205" s="8"/>
      <c r="U1205" s="8"/>
      <c r="Y1205" s="8"/>
      <c r="AC1205" s="8"/>
      <c r="AG1205" s="8"/>
      <c r="AK1205" s="8"/>
      <c r="AO1205" s="8"/>
      <c r="AS1205" s="8"/>
      <c r="AW1205" s="8"/>
      <c r="BA1205" s="8"/>
      <c r="BE1205" s="8"/>
      <c r="BI1205" s="8"/>
      <c r="BM1205" s="8"/>
      <c r="BQ1205" s="8"/>
      <c r="BU1205" s="8"/>
      <c r="BY1205" s="8"/>
      <c r="CC1205" s="8"/>
      <c r="CG1205" s="8"/>
      <c r="CK1205" s="8"/>
    </row>
    <row r="1206" spans="5:89">
      <c r="E1206" s="8"/>
      <c r="I1206" s="8"/>
      <c r="M1206" s="8"/>
      <c r="Q1206" s="8"/>
      <c r="U1206" s="8"/>
      <c r="Y1206" s="8"/>
      <c r="AC1206" s="8"/>
      <c r="AG1206" s="8"/>
      <c r="AK1206" s="8"/>
      <c r="AO1206" s="8"/>
      <c r="AS1206" s="8"/>
      <c r="AW1206" s="8"/>
      <c r="BA1206" s="8"/>
      <c r="BE1206" s="8"/>
      <c r="BI1206" s="8"/>
      <c r="BM1206" s="8"/>
      <c r="BQ1206" s="8"/>
      <c r="BU1206" s="8"/>
      <c r="BY1206" s="8"/>
      <c r="CC1206" s="8"/>
      <c r="CG1206" s="8"/>
      <c r="CK1206" s="8"/>
    </row>
    <row r="1207" spans="5:89">
      <c r="E1207" s="8"/>
      <c r="I1207" s="8"/>
      <c r="M1207" s="8"/>
      <c r="Q1207" s="8"/>
      <c r="U1207" s="8"/>
      <c r="Y1207" s="8"/>
      <c r="AC1207" s="8"/>
      <c r="AG1207" s="8"/>
      <c r="AK1207" s="8"/>
      <c r="AO1207" s="8"/>
      <c r="AS1207" s="8"/>
      <c r="AW1207" s="8"/>
      <c r="BA1207" s="8"/>
      <c r="BE1207" s="8"/>
      <c r="BI1207" s="8"/>
      <c r="BM1207" s="8"/>
      <c r="BQ1207" s="8"/>
      <c r="BU1207" s="8"/>
      <c r="BY1207" s="8"/>
      <c r="CC1207" s="8"/>
      <c r="CG1207" s="8"/>
      <c r="CK1207" s="8"/>
    </row>
    <row r="1208" spans="5:89">
      <c r="E1208" s="8"/>
      <c r="I1208" s="8"/>
      <c r="M1208" s="8"/>
      <c r="Q1208" s="8"/>
      <c r="U1208" s="8"/>
      <c r="Y1208" s="8"/>
      <c r="AC1208" s="8"/>
      <c r="AG1208" s="8"/>
      <c r="AK1208" s="8"/>
      <c r="AO1208" s="8"/>
      <c r="AS1208" s="8"/>
      <c r="AW1208" s="8"/>
      <c r="BA1208" s="8"/>
      <c r="BE1208" s="8"/>
      <c r="BI1208" s="8"/>
      <c r="BM1208" s="8"/>
      <c r="BQ1208" s="8"/>
      <c r="BU1208" s="8"/>
      <c r="BY1208" s="8"/>
      <c r="CC1208" s="8"/>
      <c r="CG1208" s="8"/>
      <c r="CK1208" s="8"/>
    </row>
    <row r="1209" spans="5:89">
      <c r="E1209" s="8"/>
      <c r="I1209" s="8"/>
      <c r="M1209" s="8"/>
      <c r="Q1209" s="8"/>
      <c r="U1209" s="8"/>
      <c r="Y1209" s="8"/>
      <c r="AC1209" s="8"/>
      <c r="AG1209" s="8"/>
      <c r="AK1209" s="8"/>
      <c r="AO1209" s="8"/>
      <c r="AS1209" s="8"/>
      <c r="AW1209" s="8"/>
      <c r="BA1209" s="8"/>
      <c r="BE1209" s="8"/>
      <c r="BI1209" s="8"/>
      <c r="BM1209" s="8"/>
      <c r="BQ1209" s="8"/>
      <c r="BU1209" s="8"/>
      <c r="BY1209" s="8"/>
      <c r="CC1209" s="8"/>
      <c r="CG1209" s="8"/>
      <c r="CK1209" s="8"/>
    </row>
    <row r="1210" spans="5:89">
      <c r="E1210" s="8"/>
      <c r="I1210" s="8"/>
      <c r="M1210" s="8"/>
      <c r="Q1210" s="8"/>
      <c r="U1210" s="8"/>
      <c r="Y1210" s="8"/>
      <c r="AC1210" s="8"/>
      <c r="AG1210" s="8"/>
      <c r="AK1210" s="8"/>
      <c r="AO1210" s="8"/>
      <c r="AS1210" s="8"/>
      <c r="AW1210" s="8"/>
      <c r="BA1210" s="8"/>
      <c r="BE1210" s="8"/>
      <c r="BI1210" s="8"/>
      <c r="BM1210" s="8"/>
      <c r="BQ1210" s="8"/>
      <c r="BU1210" s="8"/>
      <c r="BY1210" s="8"/>
      <c r="CC1210" s="8"/>
      <c r="CG1210" s="8"/>
      <c r="CK1210" s="8"/>
    </row>
    <row r="1211" spans="5:89">
      <c r="E1211" s="8"/>
      <c r="I1211" s="8"/>
      <c r="M1211" s="8"/>
      <c r="Q1211" s="8"/>
      <c r="U1211" s="8"/>
      <c r="Y1211" s="8"/>
      <c r="AC1211" s="8"/>
      <c r="AG1211" s="8"/>
      <c r="AK1211" s="8"/>
      <c r="AO1211" s="8"/>
      <c r="AS1211" s="8"/>
      <c r="AW1211" s="8"/>
      <c r="BA1211" s="8"/>
      <c r="BE1211" s="8"/>
      <c r="BI1211" s="8"/>
      <c r="BM1211" s="8"/>
      <c r="BQ1211" s="8"/>
      <c r="BU1211" s="8"/>
      <c r="BY1211" s="8"/>
      <c r="CC1211" s="8"/>
      <c r="CG1211" s="8"/>
      <c r="CK1211" s="8"/>
    </row>
    <row r="1212" spans="5:89">
      <c r="E1212" s="8"/>
      <c r="I1212" s="8"/>
      <c r="M1212" s="8"/>
      <c r="Q1212" s="8"/>
      <c r="U1212" s="8"/>
      <c r="Y1212" s="8"/>
      <c r="AC1212" s="8"/>
      <c r="AG1212" s="8"/>
      <c r="AK1212" s="8"/>
      <c r="AO1212" s="8"/>
      <c r="AS1212" s="8"/>
      <c r="AW1212" s="8"/>
      <c r="BA1212" s="8"/>
      <c r="BE1212" s="8"/>
      <c r="BI1212" s="8"/>
      <c r="BM1212" s="8"/>
      <c r="BQ1212" s="8"/>
      <c r="BU1212" s="8"/>
      <c r="BY1212" s="8"/>
      <c r="CC1212" s="8"/>
      <c r="CG1212" s="8"/>
      <c r="CK1212" s="8"/>
    </row>
    <row r="1213" spans="5:89">
      <c r="E1213" s="8"/>
      <c r="I1213" s="8"/>
      <c r="M1213" s="8"/>
      <c r="Q1213" s="8"/>
      <c r="U1213" s="8"/>
      <c r="Y1213" s="8"/>
      <c r="AC1213" s="8"/>
      <c r="AG1213" s="8"/>
      <c r="AK1213" s="8"/>
      <c r="AO1213" s="8"/>
      <c r="AS1213" s="8"/>
      <c r="AW1213" s="8"/>
      <c r="BA1213" s="8"/>
      <c r="BE1213" s="8"/>
      <c r="BI1213" s="8"/>
      <c r="BM1213" s="8"/>
      <c r="BQ1213" s="8"/>
      <c r="BU1213" s="8"/>
      <c r="BY1213" s="8"/>
      <c r="CC1213" s="8"/>
      <c r="CG1213" s="8"/>
      <c r="CK1213" s="8"/>
    </row>
    <row r="1214" spans="5:89">
      <c r="E1214" s="8"/>
      <c r="I1214" s="8"/>
      <c r="M1214" s="8"/>
      <c r="Q1214" s="8"/>
      <c r="U1214" s="8"/>
      <c r="Y1214" s="8"/>
      <c r="AC1214" s="8"/>
      <c r="AG1214" s="8"/>
      <c r="AK1214" s="8"/>
      <c r="AO1214" s="8"/>
      <c r="AS1214" s="8"/>
      <c r="AW1214" s="8"/>
      <c r="BA1214" s="8"/>
      <c r="BE1214" s="8"/>
      <c r="BI1214" s="8"/>
      <c r="BM1214" s="8"/>
      <c r="BQ1214" s="8"/>
      <c r="BU1214" s="8"/>
      <c r="BY1214" s="8"/>
      <c r="CC1214" s="8"/>
      <c r="CG1214" s="8"/>
      <c r="CK1214" s="8"/>
    </row>
    <row r="1215" spans="5:89">
      <c r="E1215" s="8"/>
      <c r="I1215" s="8"/>
      <c r="M1215" s="8"/>
      <c r="Q1215" s="8"/>
      <c r="U1215" s="8"/>
      <c r="Y1215" s="8"/>
      <c r="AC1215" s="8"/>
      <c r="AG1215" s="8"/>
      <c r="AK1215" s="8"/>
      <c r="AO1215" s="8"/>
      <c r="AS1215" s="8"/>
      <c r="AW1215" s="8"/>
      <c r="BA1215" s="8"/>
      <c r="BE1215" s="8"/>
      <c r="BI1215" s="8"/>
      <c r="BM1215" s="8"/>
      <c r="BQ1215" s="8"/>
      <c r="BU1215" s="8"/>
      <c r="BY1215" s="8"/>
      <c r="CC1215" s="8"/>
      <c r="CG1215" s="8"/>
      <c r="CK1215" s="8"/>
    </row>
    <row r="1216" spans="5:89">
      <c r="E1216" s="8"/>
      <c r="I1216" s="8"/>
      <c r="M1216" s="8"/>
      <c r="Q1216" s="8"/>
      <c r="U1216" s="8"/>
      <c r="Y1216" s="8"/>
      <c r="AC1216" s="8"/>
      <c r="AG1216" s="8"/>
      <c r="AK1216" s="8"/>
      <c r="AO1216" s="8"/>
      <c r="AS1216" s="8"/>
      <c r="AW1216" s="8"/>
      <c r="BA1216" s="8"/>
      <c r="BE1216" s="8"/>
      <c r="BI1216" s="8"/>
      <c r="BM1216" s="8"/>
      <c r="BQ1216" s="8"/>
      <c r="BU1216" s="8"/>
      <c r="BY1216" s="8"/>
      <c r="CC1216" s="8"/>
      <c r="CG1216" s="8"/>
      <c r="CK1216" s="8"/>
    </row>
    <row r="1217" spans="5:89">
      <c r="E1217" s="8"/>
      <c r="I1217" s="8"/>
      <c r="M1217" s="8"/>
      <c r="Q1217" s="8"/>
      <c r="U1217" s="8"/>
      <c r="Y1217" s="8"/>
      <c r="AC1217" s="8"/>
      <c r="AG1217" s="8"/>
      <c r="AK1217" s="8"/>
      <c r="AO1217" s="8"/>
      <c r="AS1217" s="8"/>
      <c r="AW1217" s="8"/>
      <c r="BA1217" s="8"/>
      <c r="BE1217" s="8"/>
      <c r="BI1217" s="8"/>
      <c r="BM1217" s="8"/>
      <c r="BQ1217" s="8"/>
      <c r="BU1217" s="8"/>
      <c r="BY1217" s="8"/>
      <c r="CC1217" s="8"/>
      <c r="CG1217" s="8"/>
      <c r="CK1217" s="8"/>
    </row>
    <row r="1218" spans="5:89">
      <c r="E1218" s="8"/>
      <c r="I1218" s="8"/>
      <c r="M1218" s="8"/>
      <c r="Q1218" s="8"/>
      <c r="U1218" s="8"/>
      <c r="Y1218" s="8"/>
      <c r="AC1218" s="8"/>
      <c r="AG1218" s="8"/>
      <c r="AK1218" s="8"/>
      <c r="AO1218" s="8"/>
      <c r="AS1218" s="8"/>
      <c r="AW1218" s="8"/>
      <c r="BA1218" s="8"/>
      <c r="BE1218" s="8"/>
      <c r="BI1218" s="8"/>
      <c r="BM1218" s="8"/>
      <c r="BQ1218" s="8"/>
      <c r="BU1218" s="8"/>
      <c r="BY1218" s="8"/>
      <c r="CC1218" s="8"/>
      <c r="CG1218" s="8"/>
      <c r="CK1218" s="8"/>
    </row>
    <row r="1219" spans="5:89">
      <c r="E1219" s="8"/>
      <c r="I1219" s="8"/>
      <c r="M1219" s="8"/>
      <c r="Q1219" s="8"/>
      <c r="U1219" s="8"/>
      <c r="Y1219" s="8"/>
      <c r="AC1219" s="8"/>
      <c r="AG1219" s="8"/>
      <c r="AK1219" s="8"/>
      <c r="AO1219" s="8"/>
      <c r="AS1219" s="8"/>
      <c r="AW1219" s="8"/>
      <c r="BA1219" s="8"/>
      <c r="BE1219" s="8"/>
      <c r="BI1219" s="8"/>
      <c r="BM1219" s="8"/>
      <c r="BQ1219" s="8"/>
      <c r="BU1219" s="8"/>
      <c r="BY1219" s="8"/>
      <c r="CC1219" s="8"/>
      <c r="CG1219" s="8"/>
      <c r="CK1219" s="8"/>
    </row>
    <row r="1220" spans="5:89">
      <c r="E1220" s="8"/>
      <c r="I1220" s="8"/>
      <c r="M1220" s="8"/>
      <c r="Q1220" s="8"/>
      <c r="U1220" s="8"/>
      <c r="Y1220" s="8"/>
      <c r="AC1220" s="8"/>
      <c r="AG1220" s="8"/>
      <c r="AK1220" s="8"/>
      <c r="AO1220" s="8"/>
      <c r="AS1220" s="8"/>
      <c r="AW1220" s="8"/>
      <c r="BA1220" s="8"/>
      <c r="BE1220" s="8"/>
      <c r="BI1220" s="8"/>
      <c r="BM1220" s="8"/>
      <c r="BQ1220" s="8"/>
      <c r="BU1220" s="8"/>
      <c r="BY1220" s="8"/>
      <c r="CC1220" s="8"/>
      <c r="CG1220" s="8"/>
      <c r="CK1220" s="8"/>
    </row>
    <row r="1221" spans="5:89">
      <c r="E1221" s="8"/>
      <c r="I1221" s="8"/>
      <c r="M1221" s="8"/>
      <c r="Q1221" s="8"/>
      <c r="U1221" s="8"/>
      <c r="Y1221" s="8"/>
      <c r="AC1221" s="8"/>
      <c r="AG1221" s="8"/>
      <c r="AK1221" s="8"/>
      <c r="AO1221" s="8"/>
      <c r="AS1221" s="8"/>
      <c r="AW1221" s="8"/>
      <c r="BA1221" s="8"/>
      <c r="BE1221" s="8"/>
      <c r="BI1221" s="8"/>
      <c r="BM1221" s="8"/>
      <c r="BQ1221" s="8"/>
      <c r="BU1221" s="8"/>
      <c r="BY1221" s="8"/>
      <c r="CC1221" s="8"/>
      <c r="CG1221" s="8"/>
      <c r="CK1221" s="8"/>
    </row>
    <row r="1222" spans="5:89">
      <c r="E1222" s="8"/>
      <c r="I1222" s="8"/>
      <c r="M1222" s="8"/>
      <c r="Q1222" s="8"/>
      <c r="U1222" s="8"/>
      <c r="Y1222" s="8"/>
      <c r="AC1222" s="8"/>
      <c r="AG1222" s="8"/>
      <c r="AK1222" s="8"/>
      <c r="AO1222" s="8"/>
      <c r="AS1222" s="8"/>
      <c r="AW1222" s="8"/>
      <c r="BA1222" s="8"/>
      <c r="BE1222" s="8"/>
      <c r="BI1222" s="8"/>
      <c r="BM1222" s="8"/>
      <c r="BQ1222" s="8"/>
      <c r="BU1222" s="8"/>
      <c r="BY1222" s="8"/>
      <c r="CC1222" s="8"/>
      <c r="CG1222" s="8"/>
      <c r="CK1222" s="8"/>
    </row>
    <row r="1223" spans="5:89">
      <c r="E1223" s="8"/>
      <c r="I1223" s="8"/>
      <c r="M1223" s="8"/>
      <c r="Q1223" s="8"/>
      <c r="U1223" s="8"/>
      <c r="Y1223" s="8"/>
      <c r="AC1223" s="8"/>
      <c r="AG1223" s="8"/>
      <c r="AK1223" s="8"/>
      <c r="AO1223" s="8"/>
      <c r="AS1223" s="8"/>
      <c r="AW1223" s="8"/>
      <c r="BA1223" s="8"/>
      <c r="BE1223" s="8"/>
      <c r="BI1223" s="8"/>
      <c r="BM1223" s="8"/>
      <c r="BQ1223" s="8"/>
      <c r="BU1223" s="8"/>
      <c r="BY1223" s="8"/>
      <c r="CC1223" s="8"/>
      <c r="CG1223" s="8"/>
      <c r="CK1223" s="8"/>
    </row>
    <row r="1224" spans="5:89">
      <c r="E1224" s="8"/>
      <c r="I1224" s="8"/>
      <c r="M1224" s="8"/>
      <c r="Q1224" s="8"/>
      <c r="U1224" s="8"/>
      <c r="Y1224" s="8"/>
      <c r="AC1224" s="8"/>
      <c r="AG1224" s="8"/>
      <c r="AK1224" s="8"/>
      <c r="AO1224" s="8"/>
      <c r="AS1224" s="8"/>
      <c r="AW1224" s="8"/>
      <c r="BA1224" s="8"/>
      <c r="BE1224" s="8"/>
      <c r="BI1224" s="8"/>
      <c r="BM1224" s="8"/>
      <c r="BQ1224" s="8"/>
      <c r="BU1224" s="8"/>
      <c r="BY1224" s="8"/>
      <c r="CC1224" s="8"/>
      <c r="CG1224" s="8"/>
      <c r="CK1224" s="8"/>
    </row>
    <row r="1225" spans="5:89">
      <c r="E1225" s="8"/>
      <c r="I1225" s="8"/>
      <c r="M1225" s="8"/>
      <c r="Q1225" s="8"/>
      <c r="U1225" s="8"/>
      <c r="Y1225" s="8"/>
      <c r="AC1225" s="8"/>
      <c r="AG1225" s="8"/>
      <c r="AK1225" s="8"/>
      <c r="AO1225" s="8"/>
      <c r="AS1225" s="8"/>
      <c r="AW1225" s="8"/>
      <c r="BA1225" s="8"/>
      <c r="BE1225" s="8"/>
      <c r="BI1225" s="8"/>
      <c r="BM1225" s="8"/>
      <c r="BQ1225" s="8"/>
      <c r="BU1225" s="8"/>
      <c r="BY1225" s="8"/>
      <c r="CC1225" s="8"/>
      <c r="CG1225" s="8"/>
      <c r="CK1225" s="8"/>
    </row>
    <row r="1226" spans="5:89">
      <c r="E1226" s="8"/>
      <c r="I1226" s="8"/>
      <c r="M1226" s="8"/>
      <c r="Q1226" s="8"/>
      <c r="U1226" s="8"/>
      <c r="Y1226" s="8"/>
      <c r="AC1226" s="8"/>
      <c r="AG1226" s="8"/>
      <c r="AK1226" s="8"/>
      <c r="AO1226" s="8"/>
      <c r="AS1226" s="8"/>
      <c r="AW1226" s="8"/>
      <c r="BA1226" s="8"/>
      <c r="BE1226" s="8"/>
      <c r="BI1226" s="8"/>
      <c r="BM1226" s="8"/>
      <c r="BQ1226" s="8"/>
      <c r="BU1226" s="8"/>
      <c r="BY1226" s="8"/>
      <c r="CC1226" s="8"/>
      <c r="CG1226" s="8"/>
      <c r="CK1226" s="8"/>
    </row>
    <row r="1227" spans="5:89">
      <c r="E1227" s="8"/>
      <c r="I1227" s="8"/>
      <c r="M1227" s="8"/>
      <c r="Q1227" s="8"/>
      <c r="U1227" s="8"/>
      <c r="Y1227" s="8"/>
      <c r="AC1227" s="8"/>
      <c r="AG1227" s="8"/>
      <c r="AK1227" s="8"/>
      <c r="AO1227" s="8"/>
      <c r="AS1227" s="8"/>
      <c r="AW1227" s="8"/>
      <c r="BA1227" s="8"/>
      <c r="BE1227" s="8"/>
      <c r="BI1227" s="8"/>
      <c r="BM1227" s="8"/>
      <c r="BQ1227" s="8"/>
      <c r="BU1227" s="8"/>
      <c r="BY1227" s="8"/>
      <c r="CC1227" s="8"/>
      <c r="CG1227" s="8"/>
      <c r="CK1227" s="8"/>
    </row>
    <row r="1228" spans="5:89">
      <c r="E1228" s="8"/>
      <c r="I1228" s="8"/>
      <c r="M1228" s="8"/>
      <c r="Q1228" s="8"/>
      <c r="U1228" s="8"/>
      <c r="Y1228" s="8"/>
      <c r="AC1228" s="8"/>
      <c r="AG1228" s="8"/>
      <c r="AK1228" s="8"/>
      <c r="AO1228" s="8"/>
      <c r="AS1228" s="8"/>
      <c r="AW1228" s="8"/>
      <c r="BA1228" s="8"/>
      <c r="BE1228" s="8"/>
      <c r="BI1228" s="8"/>
      <c r="BM1228" s="8"/>
      <c r="BQ1228" s="8"/>
      <c r="BU1228" s="8"/>
      <c r="BY1228" s="8"/>
      <c r="CC1228" s="8"/>
      <c r="CG1228" s="8"/>
      <c r="CK1228" s="8"/>
    </row>
    <row r="1229" spans="5:89">
      <c r="E1229" s="8"/>
      <c r="I1229" s="8"/>
      <c r="M1229" s="8"/>
      <c r="Q1229" s="8"/>
      <c r="U1229" s="8"/>
      <c r="Y1229" s="8"/>
      <c r="AC1229" s="8"/>
      <c r="AG1229" s="8"/>
      <c r="AK1229" s="8"/>
      <c r="AO1229" s="8"/>
      <c r="AS1229" s="8"/>
      <c r="AW1229" s="8"/>
      <c r="BA1229" s="8"/>
      <c r="BE1229" s="8"/>
      <c r="BI1229" s="8"/>
      <c r="BM1229" s="8"/>
      <c r="BQ1229" s="8"/>
      <c r="BU1229" s="8"/>
      <c r="BY1229" s="8"/>
      <c r="CC1229" s="8"/>
      <c r="CG1229" s="8"/>
      <c r="CK1229" s="8"/>
    </row>
    <row r="1230" spans="5:89">
      <c r="E1230" s="8"/>
      <c r="I1230" s="8"/>
      <c r="M1230" s="8"/>
      <c r="Q1230" s="8"/>
      <c r="U1230" s="8"/>
      <c r="Y1230" s="8"/>
      <c r="AC1230" s="8"/>
      <c r="AG1230" s="8"/>
      <c r="AK1230" s="8"/>
      <c r="AO1230" s="8"/>
      <c r="AS1230" s="8"/>
      <c r="AW1230" s="8"/>
      <c r="BA1230" s="8"/>
      <c r="BE1230" s="8"/>
      <c r="BI1230" s="8"/>
      <c r="BM1230" s="8"/>
      <c r="BQ1230" s="8"/>
      <c r="BU1230" s="8"/>
      <c r="BY1230" s="8"/>
      <c r="CC1230" s="8"/>
      <c r="CG1230" s="8"/>
      <c r="CK1230" s="8"/>
    </row>
    <row r="1231" spans="5:89">
      <c r="E1231" s="8"/>
      <c r="I1231" s="8"/>
      <c r="M1231" s="8"/>
      <c r="Q1231" s="8"/>
      <c r="U1231" s="8"/>
      <c r="Y1231" s="8"/>
      <c r="AC1231" s="8"/>
      <c r="AG1231" s="8"/>
      <c r="AK1231" s="8"/>
      <c r="AO1231" s="8"/>
      <c r="AS1231" s="8"/>
      <c r="AW1231" s="8"/>
      <c r="BA1231" s="8"/>
      <c r="BE1231" s="8"/>
      <c r="BI1231" s="8"/>
      <c r="BM1231" s="8"/>
      <c r="BQ1231" s="8"/>
      <c r="BU1231" s="8"/>
      <c r="BY1231" s="8"/>
      <c r="CC1231" s="8"/>
      <c r="CG1231" s="8"/>
      <c r="CK1231" s="8"/>
    </row>
    <row r="1232" spans="5:89">
      <c r="E1232" s="8"/>
      <c r="I1232" s="8"/>
      <c r="M1232" s="8"/>
      <c r="Q1232" s="8"/>
      <c r="U1232" s="8"/>
      <c r="Y1232" s="8"/>
      <c r="AC1232" s="8"/>
      <c r="AG1232" s="8"/>
      <c r="AK1232" s="8"/>
      <c r="AO1232" s="8"/>
      <c r="AS1232" s="8"/>
      <c r="AW1232" s="8"/>
      <c r="BA1232" s="8"/>
      <c r="BE1232" s="8"/>
      <c r="BI1232" s="8"/>
      <c r="BM1232" s="8"/>
      <c r="BQ1232" s="8"/>
      <c r="BU1232" s="8"/>
      <c r="BY1232" s="8"/>
      <c r="CC1232" s="8"/>
      <c r="CG1232" s="8"/>
      <c r="CK1232" s="8"/>
    </row>
    <row r="1233" spans="5:89">
      <c r="E1233" s="8"/>
      <c r="I1233" s="8"/>
      <c r="M1233" s="8"/>
      <c r="Q1233" s="8"/>
      <c r="U1233" s="8"/>
      <c r="Y1233" s="8"/>
      <c r="AC1233" s="8"/>
      <c r="AG1233" s="8"/>
      <c r="AK1233" s="8"/>
      <c r="AO1233" s="8"/>
      <c r="AS1233" s="8"/>
      <c r="AW1233" s="8"/>
      <c r="BA1233" s="8"/>
      <c r="BE1233" s="8"/>
      <c r="BI1233" s="8"/>
      <c r="BM1233" s="8"/>
      <c r="BQ1233" s="8"/>
      <c r="BU1233" s="8"/>
      <c r="BY1233" s="8"/>
      <c r="CC1233" s="8"/>
      <c r="CG1233" s="8"/>
      <c r="CK1233" s="8"/>
    </row>
    <row r="1234" spans="5:89">
      <c r="E1234" s="8"/>
      <c r="I1234" s="8"/>
      <c r="M1234" s="8"/>
      <c r="Q1234" s="8"/>
      <c r="U1234" s="8"/>
      <c r="Y1234" s="8"/>
      <c r="AC1234" s="8"/>
      <c r="AG1234" s="8"/>
      <c r="AK1234" s="8"/>
      <c r="AO1234" s="8"/>
      <c r="AS1234" s="8"/>
      <c r="AW1234" s="8"/>
      <c r="BA1234" s="8"/>
      <c r="BE1234" s="8"/>
      <c r="BI1234" s="8"/>
      <c r="BM1234" s="8"/>
      <c r="BQ1234" s="8"/>
      <c r="BU1234" s="8"/>
      <c r="BY1234" s="8"/>
      <c r="CC1234" s="8"/>
      <c r="CG1234" s="8"/>
      <c r="CK1234" s="8"/>
    </row>
    <row r="1235" spans="5:89">
      <c r="E1235" s="8"/>
      <c r="I1235" s="8"/>
      <c r="M1235" s="8"/>
      <c r="Q1235" s="8"/>
      <c r="U1235" s="8"/>
      <c r="Y1235" s="8"/>
      <c r="AC1235" s="8"/>
      <c r="AG1235" s="8"/>
      <c r="AK1235" s="8"/>
      <c r="AO1235" s="8"/>
      <c r="AS1235" s="8"/>
      <c r="AW1235" s="8"/>
      <c r="BA1235" s="8"/>
      <c r="BE1235" s="8"/>
      <c r="BI1235" s="8"/>
      <c r="BM1235" s="8"/>
      <c r="BQ1235" s="8"/>
      <c r="BU1235" s="8"/>
      <c r="BY1235" s="8"/>
      <c r="CC1235" s="8"/>
      <c r="CG1235" s="8"/>
      <c r="CK1235" s="8"/>
    </row>
    <row r="1236" spans="5:89">
      <c r="E1236" s="8"/>
      <c r="I1236" s="8"/>
      <c r="M1236" s="8"/>
      <c r="Q1236" s="8"/>
      <c r="U1236" s="8"/>
      <c r="Y1236" s="8"/>
      <c r="AC1236" s="8"/>
      <c r="AG1236" s="8"/>
      <c r="AK1236" s="8"/>
      <c r="AO1236" s="8"/>
      <c r="AS1236" s="8"/>
      <c r="AW1236" s="8"/>
      <c r="BA1236" s="8"/>
      <c r="BE1236" s="8"/>
      <c r="BI1236" s="8"/>
      <c r="BM1236" s="8"/>
      <c r="BQ1236" s="8"/>
      <c r="BU1236" s="8"/>
      <c r="BY1236" s="8"/>
      <c r="CC1236" s="8"/>
      <c r="CG1236" s="8"/>
      <c r="CK1236" s="8"/>
    </row>
    <row r="1237" spans="5:89">
      <c r="E1237" s="8"/>
      <c r="I1237" s="8"/>
      <c r="M1237" s="8"/>
      <c r="Q1237" s="8"/>
      <c r="U1237" s="8"/>
      <c r="Y1237" s="8"/>
      <c r="AC1237" s="8"/>
      <c r="AG1237" s="8"/>
      <c r="AK1237" s="8"/>
      <c r="AO1237" s="8"/>
      <c r="AS1237" s="8"/>
      <c r="AW1237" s="8"/>
      <c r="BA1237" s="8"/>
      <c r="BE1237" s="8"/>
      <c r="BI1237" s="8"/>
      <c r="BM1237" s="8"/>
      <c r="BQ1237" s="8"/>
      <c r="BU1237" s="8"/>
      <c r="BY1237" s="8"/>
      <c r="CC1237" s="8"/>
      <c r="CG1237" s="8"/>
      <c r="CK1237" s="8"/>
    </row>
    <row r="1238" spans="5:89">
      <c r="E1238" s="8"/>
      <c r="I1238" s="8"/>
      <c r="M1238" s="8"/>
      <c r="Q1238" s="8"/>
      <c r="U1238" s="8"/>
      <c r="Y1238" s="8"/>
      <c r="AC1238" s="8"/>
      <c r="AG1238" s="8"/>
      <c r="AK1238" s="8"/>
      <c r="AO1238" s="8"/>
      <c r="AS1238" s="8"/>
      <c r="AW1238" s="8"/>
      <c r="BA1238" s="8"/>
      <c r="BE1238" s="8"/>
      <c r="BI1238" s="8"/>
      <c r="BM1238" s="8"/>
      <c r="BQ1238" s="8"/>
      <c r="BU1238" s="8"/>
      <c r="BY1238" s="8"/>
      <c r="CC1238" s="8"/>
      <c r="CG1238" s="8"/>
      <c r="CK1238" s="8"/>
    </row>
    <row r="1239" spans="5:89">
      <c r="E1239" s="8"/>
      <c r="I1239" s="8"/>
      <c r="M1239" s="8"/>
      <c r="Q1239" s="8"/>
      <c r="U1239" s="8"/>
      <c r="Y1239" s="8"/>
      <c r="AC1239" s="8"/>
      <c r="AG1239" s="8"/>
      <c r="AK1239" s="8"/>
      <c r="AO1239" s="8"/>
      <c r="AS1239" s="8"/>
      <c r="AW1239" s="8"/>
      <c r="BA1239" s="8"/>
      <c r="BE1239" s="8"/>
      <c r="BI1239" s="8"/>
      <c r="BM1239" s="8"/>
      <c r="BQ1239" s="8"/>
      <c r="BU1239" s="8"/>
      <c r="BY1239" s="8"/>
      <c r="CC1239" s="8"/>
      <c r="CG1239" s="8"/>
      <c r="CK1239" s="8"/>
    </row>
    <row r="1240" spans="5:89">
      <c r="E1240" s="8"/>
      <c r="I1240" s="8"/>
      <c r="M1240" s="8"/>
      <c r="Q1240" s="8"/>
      <c r="U1240" s="8"/>
      <c r="Y1240" s="8"/>
      <c r="AC1240" s="8"/>
      <c r="AG1240" s="8"/>
      <c r="AK1240" s="8"/>
      <c r="AO1240" s="8"/>
      <c r="AS1240" s="8"/>
      <c r="AW1240" s="8"/>
      <c r="BA1240" s="8"/>
      <c r="BE1240" s="8"/>
      <c r="BI1240" s="8"/>
      <c r="BM1240" s="8"/>
      <c r="BQ1240" s="8"/>
      <c r="BU1240" s="8"/>
      <c r="BY1240" s="8"/>
      <c r="CC1240" s="8"/>
      <c r="CG1240" s="8"/>
      <c r="CK1240" s="8"/>
    </row>
    <row r="1241" spans="5:89">
      <c r="E1241" s="8"/>
      <c r="I1241" s="8"/>
      <c r="M1241" s="8"/>
      <c r="Q1241" s="8"/>
      <c r="U1241" s="8"/>
      <c r="Y1241" s="8"/>
      <c r="AC1241" s="8"/>
      <c r="AG1241" s="8"/>
      <c r="AK1241" s="8"/>
      <c r="AO1241" s="8"/>
      <c r="AS1241" s="8"/>
      <c r="AW1241" s="8"/>
      <c r="BA1241" s="8"/>
      <c r="BE1241" s="8"/>
      <c r="BI1241" s="8"/>
      <c r="BM1241" s="8"/>
      <c r="BQ1241" s="8"/>
      <c r="BU1241" s="8"/>
      <c r="BY1241" s="8"/>
      <c r="CC1241" s="8"/>
      <c r="CG1241" s="8"/>
      <c r="CK1241" s="8"/>
    </row>
    <row r="1242" spans="5:89">
      <c r="E1242" s="8"/>
      <c r="I1242" s="8"/>
      <c r="M1242" s="8"/>
      <c r="Q1242" s="8"/>
      <c r="U1242" s="8"/>
      <c r="Y1242" s="8"/>
      <c r="AC1242" s="8"/>
      <c r="AG1242" s="8"/>
      <c r="AK1242" s="8"/>
      <c r="AO1242" s="8"/>
      <c r="AS1242" s="8"/>
      <c r="AW1242" s="8"/>
      <c r="BA1242" s="8"/>
      <c r="BE1242" s="8"/>
      <c r="BI1242" s="8"/>
      <c r="BM1242" s="8"/>
      <c r="BQ1242" s="8"/>
      <c r="BU1242" s="8"/>
      <c r="BY1242" s="8"/>
      <c r="CC1242" s="8"/>
      <c r="CG1242" s="8"/>
      <c r="CK1242" s="8"/>
    </row>
    <row r="1243" spans="5:89">
      <c r="E1243" s="8"/>
      <c r="I1243" s="8"/>
      <c r="M1243" s="8"/>
      <c r="Q1243" s="8"/>
      <c r="U1243" s="8"/>
      <c r="Y1243" s="8"/>
      <c r="AC1243" s="8"/>
      <c r="AG1243" s="8"/>
      <c r="AK1243" s="8"/>
      <c r="AO1243" s="8"/>
      <c r="AS1243" s="8"/>
      <c r="AW1243" s="8"/>
      <c r="BA1243" s="8"/>
      <c r="BE1243" s="8"/>
      <c r="BI1243" s="8"/>
      <c r="BM1243" s="8"/>
      <c r="BQ1243" s="8"/>
      <c r="BU1243" s="8"/>
      <c r="BY1243" s="8"/>
      <c r="CC1243" s="8"/>
      <c r="CG1243" s="8"/>
      <c r="CK1243" s="8"/>
    </row>
    <row r="1244" spans="5:89">
      <c r="E1244" s="8"/>
      <c r="I1244" s="8"/>
      <c r="M1244" s="8"/>
      <c r="Q1244" s="8"/>
      <c r="U1244" s="8"/>
      <c r="Y1244" s="8"/>
      <c r="AC1244" s="8"/>
      <c r="AG1244" s="8"/>
      <c r="AK1244" s="8"/>
      <c r="AO1244" s="8"/>
      <c r="AS1244" s="8"/>
      <c r="AW1244" s="8"/>
      <c r="BA1244" s="8"/>
      <c r="BE1244" s="8"/>
      <c r="BI1244" s="8"/>
      <c r="BM1244" s="8"/>
      <c r="BQ1244" s="8"/>
      <c r="BU1244" s="8"/>
      <c r="BY1244" s="8"/>
      <c r="CC1244" s="8"/>
      <c r="CG1244" s="8"/>
      <c r="CK1244" s="8"/>
    </row>
    <row r="1245" spans="5:89">
      <c r="E1245" s="8"/>
      <c r="I1245" s="8"/>
      <c r="M1245" s="8"/>
      <c r="Q1245" s="8"/>
      <c r="U1245" s="8"/>
      <c r="Y1245" s="8"/>
      <c r="AC1245" s="8"/>
      <c r="AG1245" s="8"/>
      <c r="AK1245" s="8"/>
      <c r="AO1245" s="8"/>
      <c r="AS1245" s="8"/>
      <c r="AW1245" s="8"/>
      <c r="BA1245" s="8"/>
      <c r="BE1245" s="8"/>
      <c r="BI1245" s="8"/>
      <c r="BM1245" s="8"/>
      <c r="BQ1245" s="8"/>
      <c r="BU1245" s="8"/>
      <c r="BY1245" s="8"/>
      <c r="CC1245" s="8"/>
      <c r="CG1245" s="8"/>
      <c r="CK1245" s="8"/>
    </row>
    <row r="1246" spans="5:89">
      <c r="E1246" s="8"/>
      <c r="I1246" s="8"/>
      <c r="M1246" s="8"/>
      <c r="Q1246" s="8"/>
      <c r="U1246" s="8"/>
      <c r="Y1246" s="8"/>
      <c r="AC1246" s="8"/>
      <c r="AG1246" s="8"/>
      <c r="AK1246" s="8"/>
      <c r="AO1246" s="8"/>
      <c r="AS1246" s="8"/>
      <c r="AW1246" s="8"/>
      <c r="BA1246" s="8"/>
      <c r="BE1246" s="8"/>
      <c r="BI1246" s="8"/>
      <c r="BM1246" s="8"/>
      <c r="BQ1246" s="8"/>
      <c r="BU1246" s="8"/>
      <c r="BY1246" s="8"/>
      <c r="CC1246" s="8"/>
      <c r="CG1246" s="8"/>
      <c r="CK1246" s="8"/>
    </row>
    <row r="1247" spans="5:89">
      <c r="E1247" s="8"/>
      <c r="I1247" s="8"/>
      <c r="M1247" s="8"/>
      <c r="Q1247" s="8"/>
      <c r="U1247" s="8"/>
      <c r="Y1247" s="8"/>
      <c r="AC1247" s="8"/>
      <c r="AG1247" s="8"/>
      <c r="AK1247" s="8"/>
      <c r="AO1247" s="8"/>
      <c r="AS1247" s="8"/>
      <c r="AW1247" s="8"/>
      <c r="BA1247" s="8"/>
      <c r="BE1247" s="8"/>
      <c r="BI1247" s="8"/>
      <c r="BM1247" s="8"/>
      <c r="BQ1247" s="8"/>
      <c r="BU1247" s="8"/>
      <c r="BY1247" s="8"/>
      <c r="CC1247" s="8"/>
      <c r="CG1247" s="8"/>
      <c r="CK1247" s="8"/>
    </row>
    <row r="1248" spans="5:89">
      <c r="E1248" s="8"/>
      <c r="I1248" s="8"/>
      <c r="M1248" s="8"/>
      <c r="Q1248" s="8"/>
      <c r="U1248" s="8"/>
      <c r="Y1248" s="8"/>
      <c r="AC1248" s="8"/>
      <c r="AG1248" s="8"/>
      <c r="AK1248" s="8"/>
      <c r="AO1248" s="8"/>
      <c r="AS1248" s="8"/>
      <c r="AW1248" s="8"/>
      <c r="BA1248" s="8"/>
      <c r="BE1248" s="8"/>
      <c r="BI1248" s="8"/>
      <c r="BM1248" s="8"/>
      <c r="BQ1248" s="8"/>
      <c r="BU1248" s="8"/>
      <c r="BY1248" s="8"/>
      <c r="CC1248" s="8"/>
      <c r="CG1248" s="8"/>
      <c r="CK1248" s="8"/>
    </row>
    <row r="1249" spans="5:89">
      <c r="E1249" s="8"/>
      <c r="I1249" s="8"/>
      <c r="M1249" s="8"/>
      <c r="Q1249" s="8"/>
      <c r="U1249" s="8"/>
      <c r="Y1249" s="8"/>
      <c r="AC1249" s="8"/>
      <c r="AG1249" s="8"/>
      <c r="AK1249" s="8"/>
      <c r="AO1249" s="8"/>
      <c r="AS1249" s="8"/>
      <c r="AW1249" s="8"/>
      <c r="BA1249" s="8"/>
      <c r="BE1249" s="8"/>
      <c r="BI1249" s="8"/>
      <c r="BM1249" s="8"/>
      <c r="BQ1249" s="8"/>
      <c r="BU1249" s="8"/>
      <c r="BY1249" s="8"/>
      <c r="CC1249" s="8"/>
      <c r="CG1249" s="8"/>
      <c r="CK1249" s="8"/>
    </row>
    <row r="1250" spans="5:89">
      <c r="E1250" s="8"/>
      <c r="I1250" s="8"/>
      <c r="M1250" s="8"/>
      <c r="Q1250" s="8"/>
      <c r="U1250" s="8"/>
      <c r="Y1250" s="8"/>
      <c r="AC1250" s="8"/>
      <c r="AG1250" s="8"/>
      <c r="AK1250" s="8"/>
      <c r="AO1250" s="8"/>
      <c r="AS1250" s="8"/>
      <c r="AW1250" s="8"/>
      <c r="BA1250" s="8"/>
      <c r="BE1250" s="8"/>
      <c r="BI1250" s="8"/>
      <c r="BM1250" s="8"/>
      <c r="BQ1250" s="8"/>
      <c r="BU1250" s="8"/>
      <c r="BY1250" s="8"/>
      <c r="CC1250" s="8"/>
      <c r="CG1250" s="8"/>
      <c r="CK1250" s="8"/>
    </row>
    <row r="1251" spans="5:89">
      <c r="E1251" s="8"/>
      <c r="I1251" s="8"/>
      <c r="M1251" s="8"/>
      <c r="Q1251" s="8"/>
      <c r="U1251" s="8"/>
      <c r="Y1251" s="8"/>
      <c r="AC1251" s="8"/>
      <c r="AG1251" s="8"/>
      <c r="AK1251" s="8"/>
      <c r="AO1251" s="8"/>
      <c r="AS1251" s="8"/>
      <c r="AW1251" s="8"/>
      <c r="BA1251" s="8"/>
      <c r="BE1251" s="8"/>
      <c r="BI1251" s="8"/>
      <c r="BM1251" s="8"/>
      <c r="BQ1251" s="8"/>
      <c r="BU1251" s="8"/>
      <c r="BY1251" s="8"/>
      <c r="CC1251" s="8"/>
      <c r="CG1251" s="8"/>
      <c r="CK1251" s="8"/>
    </row>
    <row r="1252" spans="5:89">
      <c r="E1252" s="8"/>
      <c r="I1252" s="8"/>
      <c r="M1252" s="8"/>
      <c r="Q1252" s="8"/>
      <c r="U1252" s="8"/>
      <c r="Y1252" s="8"/>
      <c r="AC1252" s="8"/>
      <c r="AG1252" s="8"/>
      <c r="AK1252" s="8"/>
      <c r="AO1252" s="8"/>
      <c r="AS1252" s="8"/>
      <c r="AW1252" s="8"/>
      <c r="BA1252" s="8"/>
      <c r="BE1252" s="8"/>
      <c r="BI1252" s="8"/>
      <c r="BM1252" s="8"/>
      <c r="BQ1252" s="8"/>
      <c r="BU1252" s="8"/>
      <c r="BY1252" s="8"/>
      <c r="CC1252" s="8"/>
      <c r="CG1252" s="8"/>
      <c r="CK1252" s="8"/>
    </row>
    <row r="1253" spans="5:89">
      <c r="E1253" s="8"/>
      <c r="I1253" s="8"/>
      <c r="M1253" s="8"/>
      <c r="Q1253" s="8"/>
      <c r="U1253" s="8"/>
      <c r="Y1253" s="8"/>
      <c r="AC1253" s="8"/>
      <c r="AG1253" s="8"/>
      <c r="AK1253" s="8"/>
      <c r="AO1253" s="8"/>
      <c r="AS1253" s="8"/>
      <c r="AW1253" s="8"/>
      <c r="BA1253" s="8"/>
      <c r="BE1253" s="8"/>
      <c r="BI1253" s="8"/>
      <c r="BM1253" s="8"/>
      <c r="BQ1253" s="8"/>
      <c r="BU1253" s="8"/>
      <c r="BY1253" s="8"/>
      <c r="CC1253" s="8"/>
      <c r="CG1253" s="8"/>
      <c r="CK1253" s="8"/>
    </row>
    <row r="1254" spans="5:89">
      <c r="E1254" s="8"/>
      <c r="I1254" s="8"/>
      <c r="M1254" s="8"/>
      <c r="Q1254" s="8"/>
      <c r="U1254" s="8"/>
      <c r="Y1254" s="8"/>
      <c r="AC1254" s="8"/>
      <c r="AG1254" s="8"/>
      <c r="AK1254" s="8"/>
      <c r="AO1254" s="8"/>
      <c r="AS1254" s="8"/>
      <c r="AW1254" s="8"/>
      <c r="BA1254" s="8"/>
      <c r="BE1254" s="8"/>
      <c r="BI1254" s="8"/>
      <c r="BM1254" s="8"/>
      <c r="BQ1254" s="8"/>
      <c r="BU1254" s="8"/>
      <c r="BY1254" s="8"/>
      <c r="CC1254" s="8"/>
      <c r="CG1254" s="8"/>
      <c r="CK1254" s="8"/>
    </row>
    <row r="1255" spans="5:89">
      <c r="E1255" s="8"/>
      <c r="I1255" s="8"/>
      <c r="M1255" s="8"/>
      <c r="Q1255" s="8"/>
      <c r="U1255" s="8"/>
      <c r="Y1255" s="8"/>
      <c r="AC1255" s="8"/>
      <c r="AG1255" s="8"/>
      <c r="AK1255" s="8"/>
      <c r="AO1255" s="8"/>
      <c r="AS1255" s="8"/>
      <c r="AW1255" s="8"/>
      <c r="BA1255" s="8"/>
      <c r="BE1255" s="8"/>
      <c r="BI1255" s="8"/>
      <c r="BM1255" s="8"/>
      <c r="BQ1255" s="8"/>
      <c r="BU1255" s="8"/>
      <c r="BY1255" s="8"/>
      <c r="CC1255" s="8"/>
      <c r="CG1255" s="8"/>
      <c r="CK1255" s="8"/>
    </row>
    <row r="1256" spans="5:89">
      <c r="E1256" s="8"/>
      <c r="I1256" s="8"/>
      <c r="M1256" s="8"/>
      <c r="Q1256" s="8"/>
      <c r="U1256" s="8"/>
      <c r="Y1256" s="8"/>
      <c r="AC1256" s="8"/>
      <c r="AG1256" s="8"/>
      <c r="AK1256" s="8"/>
      <c r="AO1256" s="8"/>
      <c r="AS1256" s="8"/>
      <c r="AW1256" s="8"/>
      <c r="BA1256" s="8"/>
      <c r="BE1256" s="8"/>
      <c r="BI1256" s="8"/>
      <c r="BM1256" s="8"/>
      <c r="BQ1256" s="8"/>
      <c r="BU1256" s="8"/>
      <c r="BY1256" s="8"/>
      <c r="CC1256" s="8"/>
      <c r="CG1256" s="8"/>
      <c r="CK1256" s="8"/>
    </row>
    <row r="1257" spans="5:89">
      <c r="E1257" s="8"/>
      <c r="I1257" s="8"/>
      <c r="M1257" s="8"/>
      <c r="Q1257" s="8"/>
      <c r="U1257" s="8"/>
      <c r="Y1257" s="8"/>
      <c r="AC1257" s="8"/>
      <c r="AG1257" s="8"/>
      <c r="AK1257" s="8"/>
      <c r="AO1257" s="8"/>
      <c r="AS1257" s="8"/>
      <c r="AW1257" s="8"/>
      <c r="BA1257" s="8"/>
      <c r="BE1257" s="8"/>
      <c r="BI1257" s="8"/>
      <c r="BM1257" s="8"/>
      <c r="BQ1257" s="8"/>
      <c r="BU1257" s="8"/>
      <c r="BY1257" s="8"/>
      <c r="CC1257" s="8"/>
      <c r="CG1257" s="8"/>
      <c r="CK1257" s="8"/>
    </row>
    <row r="1258" spans="5:89">
      <c r="E1258" s="8"/>
      <c r="I1258" s="8"/>
      <c r="M1258" s="8"/>
      <c r="Q1258" s="8"/>
      <c r="U1258" s="8"/>
      <c r="Y1258" s="8"/>
      <c r="AC1258" s="8"/>
      <c r="AG1258" s="8"/>
      <c r="AK1258" s="8"/>
      <c r="AO1258" s="8"/>
      <c r="AS1258" s="8"/>
      <c r="AW1258" s="8"/>
      <c r="BA1258" s="8"/>
      <c r="BE1258" s="8"/>
      <c r="BI1258" s="8"/>
      <c r="BM1258" s="8"/>
      <c r="BQ1258" s="8"/>
      <c r="BU1258" s="8"/>
      <c r="BY1258" s="8"/>
      <c r="CC1258" s="8"/>
      <c r="CG1258" s="8"/>
      <c r="CK1258" s="8"/>
    </row>
    <row r="1259" spans="5:89">
      <c r="E1259" s="8"/>
      <c r="I1259" s="8"/>
      <c r="M1259" s="8"/>
      <c r="Q1259" s="8"/>
      <c r="U1259" s="8"/>
      <c r="Y1259" s="8"/>
      <c r="AC1259" s="8"/>
      <c r="AG1259" s="8"/>
      <c r="AK1259" s="8"/>
      <c r="AO1259" s="8"/>
      <c r="AS1259" s="8"/>
      <c r="AW1259" s="8"/>
      <c r="BA1259" s="8"/>
      <c r="BE1259" s="8"/>
      <c r="BI1259" s="8"/>
      <c r="BM1259" s="8"/>
      <c r="BQ1259" s="8"/>
      <c r="BU1259" s="8"/>
      <c r="BY1259" s="8"/>
      <c r="CC1259" s="8"/>
      <c r="CG1259" s="8"/>
      <c r="CK1259" s="8"/>
    </row>
    <row r="1260" spans="5:89">
      <c r="E1260" s="8"/>
      <c r="I1260" s="8"/>
      <c r="M1260" s="8"/>
      <c r="Q1260" s="8"/>
      <c r="U1260" s="8"/>
      <c r="Y1260" s="8"/>
      <c r="AC1260" s="8"/>
      <c r="AG1260" s="8"/>
      <c r="AK1260" s="8"/>
      <c r="AO1260" s="8"/>
      <c r="AS1260" s="8"/>
      <c r="AW1260" s="8"/>
      <c r="BA1260" s="8"/>
      <c r="BE1260" s="8"/>
      <c r="BI1260" s="8"/>
      <c r="BM1260" s="8"/>
      <c r="BQ1260" s="8"/>
      <c r="BU1260" s="8"/>
      <c r="BY1260" s="8"/>
      <c r="CC1260" s="8"/>
      <c r="CG1260" s="8"/>
      <c r="CK1260" s="8"/>
    </row>
    <row r="1261" spans="5:89">
      <c r="E1261" s="8"/>
      <c r="I1261" s="8"/>
      <c r="M1261" s="8"/>
      <c r="Q1261" s="8"/>
      <c r="U1261" s="8"/>
      <c r="Y1261" s="8"/>
      <c r="AC1261" s="8"/>
      <c r="AG1261" s="8"/>
      <c r="AK1261" s="8"/>
      <c r="AO1261" s="8"/>
      <c r="AS1261" s="8"/>
      <c r="AW1261" s="8"/>
      <c r="BA1261" s="8"/>
      <c r="BE1261" s="8"/>
      <c r="BI1261" s="8"/>
      <c r="BM1261" s="8"/>
      <c r="BQ1261" s="8"/>
      <c r="BU1261" s="8"/>
      <c r="BY1261" s="8"/>
      <c r="CC1261" s="8"/>
      <c r="CG1261" s="8"/>
      <c r="CK1261" s="8"/>
    </row>
    <row r="1262" spans="5:89">
      <c r="E1262" s="8"/>
      <c r="I1262" s="8"/>
      <c r="M1262" s="8"/>
      <c r="Q1262" s="8"/>
      <c r="U1262" s="8"/>
      <c r="Y1262" s="8"/>
      <c r="AC1262" s="8"/>
      <c r="AG1262" s="8"/>
      <c r="AK1262" s="8"/>
      <c r="AO1262" s="8"/>
      <c r="AS1262" s="8"/>
      <c r="AW1262" s="8"/>
      <c r="BA1262" s="8"/>
      <c r="BE1262" s="8"/>
      <c r="BI1262" s="8"/>
      <c r="BM1262" s="8"/>
      <c r="BQ1262" s="8"/>
      <c r="BU1262" s="8"/>
      <c r="BY1262" s="8"/>
      <c r="CC1262" s="8"/>
      <c r="CG1262" s="8"/>
      <c r="CK1262" s="8"/>
    </row>
    <row r="1263" spans="5:89">
      <c r="E1263" s="8"/>
      <c r="I1263" s="8"/>
      <c r="M1263" s="8"/>
      <c r="Q1263" s="8"/>
      <c r="U1263" s="8"/>
      <c r="Y1263" s="8"/>
      <c r="AC1263" s="8"/>
      <c r="AG1263" s="8"/>
      <c r="AK1263" s="8"/>
      <c r="AO1263" s="8"/>
      <c r="AS1263" s="8"/>
      <c r="AW1263" s="8"/>
      <c r="BA1263" s="8"/>
      <c r="BE1263" s="8"/>
      <c r="BI1263" s="8"/>
      <c r="BM1263" s="8"/>
      <c r="BQ1263" s="8"/>
      <c r="BU1263" s="8"/>
      <c r="BY1263" s="8"/>
      <c r="CC1263" s="8"/>
      <c r="CG1263" s="8"/>
      <c r="CK1263" s="8"/>
    </row>
    <row r="1264" spans="5:89">
      <c r="E1264" s="8"/>
      <c r="I1264" s="8"/>
      <c r="M1264" s="8"/>
      <c r="Q1264" s="8"/>
      <c r="U1264" s="8"/>
      <c r="Y1264" s="8"/>
      <c r="AC1264" s="8"/>
      <c r="AG1264" s="8"/>
      <c r="AK1264" s="8"/>
      <c r="AO1264" s="8"/>
      <c r="AS1264" s="8"/>
      <c r="AW1264" s="8"/>
      <c r="BA1264" s="8"/>
      <c r="BE1264" s="8"/>
      <c r="BI1264" s="8"/>
      <c r="BM1264" s="8"/>
      <c r="BQ1264" s="8"/>
      <c r="BU1264" s="8"/>
      <c r="BY1264" s="8"/>
      <c r="CC1264" s="8"/>
      <c r="CG1264" s="8"/>
      <c r="CK1264" s="8"/>
    </row>
    <row r="1265" spans="5:89">
      <c r="E1265" s="8"/>
      <c r="I1265" s="8"/>
      <c r="M1265" s="8"/>
      <c r="Q1265" s="8"/>
      <c r="U1265" s="8"/>
      <c r="Y1265" s="8"/>
      <c r="AC1265" s="8"/>
      <c r="AG1265" s="8"/>
      <c r="AK1265" s="8"/>
      <c r="AO1265" s="8"/>
      <c r="AS1265" s="8"/>
      <c r="AW1265" s="8"/>
      <c r="BA1265" s="8"/>
      <c r="BE1265" s="8"/>
      <c r="BI1265" s="8"/>
      <c r="BM1265" s="8"/>
      <c r="BQ1265" s="8"/>
      <c r="BU1265" s="8"/>
      <c r="BY1265" s="8"/>
      <c r="CC1265" s="8"/>
      <c r="CG1265" s="8"/>
      <c r="CK1265" s="8"/>
    </row>
    <row r="1266" spans="5:89">
      <c r="E1266" s="8"/>
      <c r="I1266" s="8"/>
      <c r="M1266" s="8"/>
      <c r="Q1266" s="8"/>
      <c r="U1266" s="8"/>
      <c r="Y1266" s="8"/>
      <c r="AC1266" s="8"/>
      <c r="AG1266" s="8"/>
      <c r="AK1266" s="8"/>
      <c r="AO1266" s="8"/>
      <c r="AS1266" s="8"/>
      <c r="AW1266" s="8"/>
      <c r="BA1266" s="8"/>
      <c r="BE1266" s="8"/>
      <c r="BI1266" s="8"/>
      <c r="BM1266" s="8"/>
      <c r="BQ1266" s="8"/>
      <c r="BU1266" s="8"/>
      <c r="BY1266" s="8"/>
      <c r="CC1266" s="8"/>
      <c r="CG1266" s="8"/>
      <c r="CK1266" s="8"/>
    </row>
    <row r="1267" spans="5:89">
      <c r="E1267" s="8"/>
      <c r="I1267" s="8"/>
      <c r="M1267" s="8"/>
      <c r="Q1267" s="8"/>
      <c r="U1267" s="8"/>
      <c r="Y1267" s="8"/>
      <c r="AC1267" s="8"/>
      <c r="AG1267" s="8"/>
      <c r="AK1267" s="8"/>
      <c r="AO1267" s="8"/>
      <c r="AS1267" s="8"/>
      <c r="AW1267" s="8"/>
      <c r="BA1267" s="8"/>
      <c r="BE1267" s="8"/>
      <c r="BI1267" s="8"/>
      <c r="BM1267" s="8"/>
      <c r="BQ1267" s="8"/>
      <c r="BU1267" s="8"/>
      <c r="BY1267" s="8"/>
      <c r="CC1267" s="8"/>
      <c r="CG1267" s="8"/>
      <c r="CK1267" s="8"/>
    </row>
    <row r="1268" spans="5:89">
      <c r="E1268" s="8"/>
      <c r="I1268" s="8"/>
      <c r="M1268" s="8"/>
      <c r="Q1268" s="8"/>
      <c r="U1268" s="8"/>
      <c r="Y1268" s="8"/>
      <c r="AC1268" s="8"/>
      <c r="AG1268" s="8"/>
      <c r="AK1268" s="8"/>
      <c r="AO1268" s="8"/>
      <c r="AS1268" s="8"/>
      <c r="AW1268" s="8"/>
      <c r="BA1268" s="8"/>
      <c r="BE1268" s="8"/>
      <c r="BI1268" s="8"/>
      <c r="BM1268" s="8"/>
      <c r="BQ1268" s="8"/>
      <c r="BU1268" s="8"/>
      <c r="BY1268" s="8"/>
      <c r="CC1268" s="8"/>
      <c r="CG1268" s="8"/>
      <c r="CK1268" s="8"/>
    </row>
    <row r="1269" spans="5:89">
      <c r="E1269" s="8"/>
      <c r="I1269" s="8"/>
      <c r="M1269" s="8"/>
      <c r="Q1269" s="8"/>
      <c r="U1269" s="8"/>
      <c r="Y1269" s="8"/>
      <c r="AC1269" s="8"/>
      <c r="AG1269" s="8"/>
      <c r="AK1269" s="8"/>
      <c r="AO1269" s="8"/>
      <c r="AS1269" s="8"/>
      <c r="AW1269" s="8"/>
      <c r="BA1269" s="8"/>
      <c r="BE1269" s="8"/>
      <c r="BI1269" s="8"/>
      <c r="BM1269" s="8"/>
      <c r="BQ1269" s="8"/>
      <c r="BU1269" s="8"/>
      <c r="BY1269" s="8"/>
      <c r="CC1269" s="8"/>
      <c r="CG1269" s="8"/>
      <c r="CK1269" s="8"/>
    </row>
    <row r="1270" spans="5:89">
      <c r="E1270" s="8"/>
      <c r="I1270" s="8"/>
      <c r="M1270" s="8"/>
      <c r="Q1270" s="8"/>
      <c r="U1270" s="8"/>
      <c r="Y1270" s="8"/>
      <c r="AC1270" s="8"/>
      <c r="AG1270" s="8"/>
      <c r="AK1270" s="8"/>
      <c r="AO1270" s="8"/>
      <c r="AS1270" s="8"/>
      <c r="AW1270" s="8"/>
      <c r="BA1270" s="8"/>
      <c r="BE1270" s="8"/>
      <c r="BI1270" s="8"/>
      <c r="BM1270" s="8"/>
      <c r="BQ1270" s="8"/>
      <c r="BU1270" s="8"/>
      <c r="BY1270" s="8"/>
      <c r="CC1270" s="8"/>
      <c r="CG1270" s="8"/>
      <c r="CK1270" s="8"/>
    </row>
    <row r="1271" spans="5:89">
      <c r="E1271" s="8"/>
      <c r="I1271" s="8"/>
      <c r="M1271" s="8"/>
      <c r="Q1271" s="8"/>
      <c r="U1271" s="8"/>
      <c r="Y1271" s="8"/>
      <c r="AC1271" s="8"/>
      <c r="AG1271" s="8"/>
      <c r="AK1271" s="8"/>
      <c r="AO1271" s="8"/>
      <c r="AS1271" s="8"/>
      <c r="AW1271" s="8"/>
      <c r="BA1271" s="8"/>
      <c r="BE1271" s="8"/>
      <c r="BI1271" s="8"/>
      <c r="BM1271" s="8"/>
      <c r="BQ1271" s="8"/>
      <c r="BU1271" s="8"/>
      <c r="BY1271" s="8"/>
      <c r="CC1271" s="8"/>
      <c r="CG1271" s="8"/>
      <c r="CK1271" s="8"/>
    </row>
    <row r="1272" spans="5:89">
      <c r="E1272" s="8"/>
      <c r="I1272" s="8"/>
      <c r="M1272" s="8"/>
      <c r="Q1272" s="8"/>
      <c r="U1272" s="8"/>
      <c r="Y1272" s="8"/>
      <c r="AC1272" s="8"/>
      <c r="AG1272" s="8"/>
      <c r="AK1272" s="8"/>
      <c r="AO1272" s="8"/>
      <c r="AS1272" s="8"/>
      <c r="AW1272" s="8"/>
      <c r="BA1272" s="8"/>
      <c r="BE1272" s="8"/>
      <c r="BI1272" s="8"/>
      <c r="BM1272" s="8"/>
      <c r="BQ1272" s="8"/>
      <c r="BU1272" s="8"/>
      <c r="BY1272" s="8"/>
      <c r="CC1272" s="8"/>
      <c r="CG1272" s="8"/>
      <c r="CK1272" s="8"/>
    </row>
    <row r="1273" spans="5:89">
      <c r="E1273" s="8"/>
      <c r="I1273" s="8"/>
      <c r="M1273" s="8"/>
      <c r="Q1273" s="8"/>
      <c r="U1273" s="8"/>
      <c r="Y1273" s="8"/>
      <c r="AC1273" s="8"/>
      <c r="AG1273" s="8"/>
      <c r="AK1273" s="8"/>
      <c r="AO1273" s="8"/>
      <c r="AS1273" s="8"/>
      <c r="AW1273" s="8"/>
      <c r="BA1273" s="8"/>
      <c r="BE1273" s="8"/>
      <c r="BI1273" s="8"/>
      <c r="BM1273" s="8"/>
      <c r="BQ1273" s="8"/>
      <c r="BU1273" s="8"/>
      <c r="BY1273" s="8"/>
      <c r="CC1273" s="8"/>
      <c r="CG1273" s="8"/>
      <c r="CK1273" s="8"/>
    </row>
    <row r="1274" spans="5:89">
      <c r="E1274" s="8"/>
      <c r="I1274" s="8"/>
      <c r="M1274" s="8"/>
      <c r="Q1274" s="8"/>
      <c r="U1274" s="8"/>
      <c r="Y1274" s="8"/>
      <c r="AC1274" s="8"/>
      <c r="AG1274" s="8"/>
      <c r="AK1274" s="8"/>
      <c r="AO1274" s="8"/>
      <c r="AS1274" s="8"/>
      <c r="AW1274" s="8"/>
      <c r="BA1274" s="8"/>
      <c r="BE1274" s="8"/>
      <c r="BI1274" s="8"/>
      <c r="BM1274" s="8"/>
      <c r="BQ1274" s="8"/>
      <c r="BU1274" s="8"/>
      <c r="BY1274" s="8"/>
      <c r="CC1274" s="8"/>
      <c r="CG1274" s="8"/>
      <c r="CK1274" s="8"/>
    </row>
    <row r="1275" spans="5:89">
      <c r="E1275" s="8"/>
      <c r="I1275" s="8"/>
      <c r="M1275" s="8"/>
      <c r="Q1275" s="8"/>
      <c r="U1275" s="8"/>
      <c r="Y1275" s="8"/>
      <c r="AC1275" s="8"/>
      <c r="AG1275" s="8"/>
      <c r="AK1275" s="8"/>
      <c r="AO1275" s="8"/>
      <c r="AS1275" s="8"/>
      <c r="AW1275" s="8"/>
      <c r="BA1275" s="8"/>
      <c r="BE1275" s="8"/>
      <c r="BI1275" s="8"/>
      <c r="BM1275" s="8"/>
      <c r="BQ1275" s="8"/>
      <c r="BU1275" s="8"/>
      <c r="BY1275" s="8"/>
      <c r="CC1275" s="8"/>
      <c r="CG1275" s="8"/>
      <c r="CK1275" s="8"/>
    </row>
    <row r="1276" spans="5:89">
      <c r="E1276" s="8"/>
      <c r="I1276" s="8"/>
      <c r="M1276" s="8"/>
      <c r="Q1276" s="8"/>
      <c r="U1276" s="8"/>
      <c r="Y1276" s="8"/>
      <c r="AC1276" s="8"/>
      <c r="AG1276" s="8"/>
      <c r="AK1276" s="8"/>
      <c r="AO1276" s="8"/>
      <c r="AS1276" s="8"/>
      <c r="AW1276" s="8"/>
      <c r="BA1276" s="8"/>
      <c r="BE1276" s="8"/>
      <c r="BI1276" s="8"/>
      <c r="BM1276" s="8"/>
      <c r="BQ1276" s="8"/>
      <c r="BU1276" s="8"/>
      <c r="BY1276" s="8"/>
      <c r="CC1276" s="8"/>
      <c r="CG1276" s="8"/>
      <c r="CK1276" s="8"/>
    </row>
    <row r="1277" spans="5:89">
      <c r="E1277" s="8"/>
      <c r="I1277" s="8"/>
      <c r="M1277" s="8"/>
      <c r="Q1277" s="8"/>
      <c r="U1277" s="8"/>
      <c r="Y1277" s="8"/>
      <c r="AC1277" s="8"/>
      <c r="AG1277" s="8"/>
      <c r="AK1277" s="8"/>
      <c r="AO1277" s="8"/>
      <c r="AS1277" s="8"/>
      <c r="AW1277" s="8"/>
      <c r="BA1277" s="8"/>
      <c r="BE1277" s="8"/>
      <c r="BI1277" s="8"/>
      <c r="BM1277" s="8"/>
      <c r="BQ1277" s="8"/>
      <c r="BU1277" s="8"/>
      <c r="BY1277" s="8"/>
      <c r="CC1277" s="8"/>
      <c r="CG1277" s="8"/>
      <c r="CK1277" s="8"/>
    </row>
    <row r="1278" spans="5:89">
      <c r="E1278" s="8"/>
      <c r="I1278" s="8"/>
      <c r="M1278" s="8"/>
      <c r="Q1278" s="8"/>
      <c r="U1278" s="8"/>
      <c r="Y1278" s="8"/>
      <c r="AC1278" s="8"/>
      <c r="AG1278" s="8"/>
      <c r="AK1278" s="8"/>
      <c r="AO1278" s="8"/>
      <c r="AS1278" s="8"/>
      <c r="AW1278" s="8"/>
      <c r="BA1278" s="8"/>
      <c r="BE1278" s="8"/>
      <c r="BI1278" s="8"/>
      <c r="BM1278" s="8"/>
      <c r="BQ1278" s="8"/>
      <c r="BU1278" s="8"/>
      <c r="BY1278" s="8"/>
      <c r="CC1278" s="8"/>
      <c r="CG1278" s="8"/>
      <c r="CK1278" s="8"/>
    </row>
    <row r="1279" spans="5:89">
      <c r="E1279" s="8"/>
      <c r="I1279" s="8"/>
      <c r="M1279" s="8"/>
      <c r="Q1279" s="8"/>
      <c r="U1279" s="8"/>
      <c r="Y1279" s="8"/>
      <c r="AC1279" s="8"/>
      <c r="AG1279" s="8"/>
      <c r="AK1279" s="8"/>
      <c r="AO1279" s="8"/>
      <c r="AS1279" s="8"/>
      <c r="AW1279" s="8"/>
      <c r="BA1279" s="8"/>
      <c r="BE1279" s="8"/>
      <c r="BI1279" s="8"/>
      <c r="BM1279" s="8"/>
      <c r="BQ1279" s="8"/>
      <c r="BU1279" s="8"/>
      <c r="BY1279" s="8"/>
      <c r="CC1279" s="8"/>
      <c r="CG1279" s="8"/>
      <c r="CK1279" s="8"/>
    </row>
    <row r="1280" spans="5:89">
      <c r="E1280" s="8"/>
      <c r="I1280" s="8"/>
      <c r="M1280" s="8"/>
      <c r="Q1280" s="8"/>
      <c r="U1280" s="8"/>
      <c r="Y1280" s="8"/>
      <c r="AC1280" s="8"/>
      <c r="AG1280" s="8"/>
      <c r="AK1280" s="8"/>
      <c r="AO1280" s="8"/>
      <c r="AS1280" s="8"/>
      <c r="AW1280" s="8"/>
      <c r="BA1280" s="8"/>
      <c r="BE1280" s="8"/>
      <c r="BI1280" s="8"/>
      <c r="BM1280" s="8"/>
      <c r="BQ1280" s="8"/>
      <c r="BU1280" s="8"/>
      <c r="BY1280" s="8"/>
      <c r="CC1280" s="8"/>
      <c r="CG1280" s="8"/>
      <c r="CK1280" s="8"/>
    </row>
    <row r="1281" spans="5:89">
      <c r="E1281" s="8"/>
      <c r="I1281" s="8"/>
      <c r="M1281" s="8"/>
      <c r="Q1281" s="8"/>
      <c r="U1281" s="8"/>
      <c r="Y1281" s="8"/>
      <c r="AC1281" s="8"/>
      <c r="AG1281" s="8"/>
      <c r="AK1281" s="8"/>
      <c r="AO1281" s="8"/>
      <c r="AS1281" s="8"/>
      <c r="AW1281" s="8"/>
      <c r="BA1281" s="8"/>
      <c r="BE1281" s="8"/>
      <c r="BI1281" s="8"/>
      <c r="BM1281" s="8"/>
      <c r="BQ1281" s="8"/>
      <c r="BU1281" s="8"/>
      <c r="BY1281" s="8"/>
      <c r="CC1281" s="8"/>
      <c r="CG1281" s="8"/>
      <c r="CK1281" s="8"/>
    </row>
    <row r="1282" spans="5:89">
      <c r="E1282" s="8"/>
      <c r="I1282" s="8"/>
      <c r="M1282" s="8"/>
      <c r="Q1282" s="8"/>
      <c r="U1282" s="8"/>
      <c r="Y1282" s="8"/>
      <c r="AC1282" s="8"/>
      <c r="AG1282" s="8"/>
      <c r="AK1282" s="8"/>
      <c r="AO1282" s="8"/>
      <c r="AS1282" s="8"/>
      <c r="AW1282" s="8"/>
      <c r="BA1282" s="8"/>
      <c r="BE1282" s="8"/>
      <c r="BI1282" s="8"/>
      <c r="BM1282" s="8"/>
      <c r="BQ1282" s="8"/>
      <c r="BU1282" s="8"/>
      <c r="BY1282" s="8"/>
      <c r="CC1282" s="8"/>
      <c r="CG1282" s="8"/>
      <c r="CK1282" s="8"/>
    </row>
    <row r="1283" spans="5:89">
      <c r="E1283" s="8"/>
      <c r="I1283" s="8"/>
      <c r="M1283" s="8"/>
      <c r="Q1283" s="8"/>
      <c r="U1283" s="8"/>
      <c r="Y1283" s="8"/>
      <c r="AC1283" s="8"/>
      <c r="AG1283" s="8"/>
      <c r="AK1283" s="8"/>
      <c r="AO1283" s="8"/>
      <c r="AS1283" s="8"/>
      <c r="AW1283" s="8"/>
      <c r="BA1283" s="8"/>
      <c r="BE1283" s="8"/>
      <c r="BI1283" s="8"/>
      <c r="BM1283" s="8"/>
      <c r="BQ1283" s="8"/>
      <c r="BU1283" s="8"/>
      <c r="BY1283" s="8"/>
      <c r="CC1283" s="8"/>
      <c r="CG1283" s="8"/>
      <c r="CK1283" s="8"/>
    </row>
    <row r="1284" spans="5:89">
      <c r="E1284" s="8"/>
      <c r="I1284" s="8"/>
      <c r="M1284" s="8"/>
      <c r="Q1284" s="8"/>
      <c r="U1284" s="8"/>
      <c r="Y1284" s="8"/>
      <c r="AC1284" s="8"/>
      <c r="AG1284" s="8"/>
      <c r="AK1284" s="8"/>
      <c r="AO1284" s="8"/>
      <c r="AS1284" s="8"/>
      <c r="AW1284" s="8"/>
      <c r="BA1284" s="8"/>
      <c r="BE1284" s="8"/>
      <c r="BI1284" s="8"/>
      <c r="BM1284" s="8"/>
      <c r="BQ1284" s="8"/>
      <c r="BU1284" s="8"/>
      <c r="BY1284" s="8"/>
      <c r="CC1284" s="8"/>
      <c r="CG1284" s="8"/>
      <c r="CK1284" s="8"/>
    </row>
    <row r="1285" spans="5:89">
      <c r="E1285" s="8"/>
      <c r="I1285" s="8"/>
      <c r="M1285" s="8"/>
      <c r="Q1285" s="8"/>
      <c r="U1285" s="8"/>
      <c r="Y1285" s="8"/>
      <c r="AC1285" s="8"/>
      <c r="AG1285" s="8"/>
      <c r="AK1285" s="8"/>
      <c r="AO1285" s="8"/>
      <c r="AS1285" s="8"/>
      <c r="AW1285" s="8"/>
      <c r="BA1285" s="8"/>
      <c r="BE1285" s="8"/>
      <c r="BI1285" s="8"/>
      <c r="BM1285" s="8"/>
      <c r="BQ1285" s="8"/>
      <c r="BU1285" s="8"/>
      <c r="BY1285" s="8"/>
      <c r="CC1285" s="8"/>
      <c r="CG1285" s="8"/>
      <c r="CK1285" s="8"/>
    </row>
    <row r="1286" spans="5:89">
      <c r="E1286" s="8"/>
      <c r="I1286" s="8"/>
      <c r="M1286" s="8"/>
      <c r="Q1286" s="8"/>
      <c r="U1286" s="8"/>
      <c r="Y1286" s="8"/>
      <c r="AC1286" s="8"/>
      <c r="AG1286" s="8"/>
      <c r="AK1286" s="8"/>
      <c r="AO1286" s="8"/>
      <c r="AS1286" s="8"/>
      <c r="AW1286" s="8"/>
      <c r="BA1286" s="8"/>
      <c r="BE1286" s="8"/>
      <c r="BI1286" s="8"/>
      <c r="BM1286" s="8"/>
      <c r="BQ1286" s="8"/>
      <c r="BU1286" s="8"/>
      <c r="BY1286" s="8"/>
      <c r="CC1286" s="8"/>
      <c r="CG1286" s="8"/>
      <c r="CK1286" s="8"/>
    </row>
    <row r="1287" spans="5:89">
      <c r="E1287" s="8"/>
      <c r="I1287" s="8"/>
      <c r="M1287" s="8"/>
      <c r="Q1287" s="8"/>
      <c r="U1287" s="8"/>
      <c r="Y1287" s="8"/>
      <c r="AC1287" s="8"/>
      <c r="AG1287" s="8"/>
      <c r="AK1287" s="8"/>
      <c r="AO1287" s="8"/>
      <c r="AS1287" s="8"/>
      <c r="AW1287" s="8"/>
      <c r="BA1287" s="8"/>
      <c r="BE1287" s="8"/>
      <c r="BI1287" s="8"/>
      <c r="BM1287" s="8"/>
      <c r="BQ1287" s="8"/>
      <c r="BU1287" s="8"/>
      <c r="BY1287" s="8"/>
      <c r="CC1287" s="8"/>
      <c r="CG1287" s="8"/>
      <c r="CK1287" s="8"/>
    </row>
    <row r="1288" spans="5:89">
      <c r="E1288" s="8"/>
      <c r="I1288" s="8"/>
      <c r="M1288" s="8"/>
      <c r="Q1288" s="8"/>
      <c r="U1288" s="8"/>
      <c r="Y1288" s="8"/>
      <c r="AC1288" s="8"/>
      <c r="AG1288" s="8"/>
      <c r="AK1288" s="8"/>
      <c r="AO1288" s="8"/>
      <c r="AS1288" s="8"/>
      <c r="AW1288" s="8"/>
      <c r="BA1288" s="8"/>
      <c r="BE1288" s="8"/>
      <c r="BI1288" s="8"/>
      <c r="BM1288" s="8"/>
      <c r="BQ1288" s="8"/>
      <c r="BU1288" s="8"/>
      <c r="BY1288" s="8"/>
      <c r="CC1288" s="8"/>
      <c r="CG1288" s="8"/>
      <c r="CK1288" s="8"/>
    </row>
    <row r="1289" spans="5:89">
      <c r="E1289" s="8"/>
      <c r="I1289" s="8"/>
      <c r="M1289" s="8"/>
      <c r="Q1289" s="8"/>
      <c r="U1289" s="8"/>
      <c r="Y1289" s="8"/>
      <c r="AC1289" s="8"/>
      <c r="AG1289" s="8"/>
      <c r="AK1289" s="8"/>
      <c r="AO1289" s="8"/>
      <c r="AS1289" s="8"/>
      <c r="AW1289" s="8"/>
      <c r="BA1289" s="8"/>
      <c r="BE1289" s="8"/>
      <c r="BI1289" s="8"/>
      <c r="BM1289" s="8"/>
      <c r="BQ1289" s="8"/>
      <c r="BU1289" s="8"/>
      <c r="BY1289" s="8"/>
      <c r="CC1289" s="8"/>
      <c r="CG1289" s="8"/>
      <c r="CK1289" s="8"/>
    </row>
    <row r="1290" spans="5:89">
      <c r="E1290" s="8"/>
      <c r="I1290" s="8"/>
      <c r="M1290" s="8"/>
      <c r="Q1290" s="8"/>
      <c r="U1290" s="8"/>
      <c r="Y1290" s="8"/>
      <c r="AC1290" s="8"/>
      <c r="AG1290" s="8"/>
      <c r="AK1290" s="8"/>
      <c r="AO1290" s="8"/>
      <c r="AS1290" s="8"/>
      <c r="AW1290" s="8"/>
      <c r="BA1290" s="8"/>
      <c r="BE1290" s="8"/>
      <c r="BI1290" s="8"/>
      <c r="BM1290" s="8"/>
      <c r="BQ1290" s="8"/>
      <c r="BU1290" s="8"/>
      <c r="BY1290" s="8"/>
      <c r="CC1290" s="8"/>
      <c r="CG1290" s="8"/>
      <c r="CK1290" s="8"/>
    </row>
    <row r="1291" spans="5:89">
      <c r="E1291" s="8"/>
      <c r="I1291" s="8"/>
      <c r="M1291" s="8"/>
      <c r="Q1291" s="8"/>
      <c r="U1291" s="8"/>
      <c r="Y1291" s="8"/>
      <c r="AC1291" s="8"/>
      <c r="AG1291" s="8"/>
      <c r="AK1291" s="8"/>
      <c r="AO1291" s="8"/>
      <c r="AS1291" s="8"/>
      <c r="AW1291" s="8"/>
      <c r="BA1291" s="8"/>
      <c r="BE1291" s="8"/>
      <c r="BI1291" s="8"/>
      <c r="BM1291" s="8"/>
      <c r="BQ1291" s="8"/>
      <c r="BU1291" s="8"/>
      <c r="BY1291" s="8"/>
      <c r="CC1291" s="8"/>
      <c r="CG1291" s="8"/>
      <c r="CK1291" s="8"/>
    </row>
    <row r="1292" spans="5:89">
      <c r="E1292" s="8"/>
      <c r="I1292" s="8"/>
      <c r="M1292" s="8"/>
      <c r="Q1292" s="8"/>
      <c r="U1292" s="8"/>
      <c r="Y1292" s="8"/>
      <c r="AC1292" s="8"/>
      <c r="AG1292" s="8"/>
      <c r="AK1292" s="8"/>
      <c r="AO1292" s="8"/>
      <c r="AS1292" s="8"/>
      <c r="AW1292" s="8"/>
      <c r="BA1292" s="8"/>
      <c r="BE1292" s="8"/>
      <c r="BI1292" s="8"/>
      <c r="BM1292" s="8"/>
      <c r="BQ1292" s="8"/>
      <c r="BU1292" s="8"/>
      <c r="BY1292" s="8"/>
      <c r="CC1292" s="8"/>
      <c r="CG1292" s="8"/>
      <c r="CK1292" s="8"/>
    </row>
    <row r="1293" spans="5:89">
      <c r="E1293" s="8"/>
      <c r="I1293" s="8"/>
      <c r="M1293" s="8"/>
      <c r="Q1293" s="8"/>
      <c r="U1293" s="8"/>
      <c r="Y1293" s="8"/>
      <c r="AC1293" s="8"/>
      <c r="AG1293" s="8"/>
      <c r="AK1293" s="8"/>
      <c r="AO1293" s="8"/>
      <c r="AS1293" s="8"/>
      <c r="AW1293" s="8"/>
      <c r="BA1293" s="8"/>
      <c r="BE1293" s="8"/>
      <c r="BI1293" s="8"/>
      <c r="BM1293" s="8"/>
      <c r="BQ1293" s="8"/>
      <c r="BU1293" s="8"/>
      <c r="BY1293" s="8"/>
      <c r="CC1293" s="8"/>
      <c r="CG1293" s="8"/>
      <c r="CK1293" s="8"/>
    </row>
    <row r="1294" spans="5:89">
      <c r="E1294" s="8"/>
      <c r="I1294" s="8"/>
      <c r="M1294" s="8"/>
      <c r="Q1294" s="8"/>
      <c r="U1294" s="8"/>
      <c r="Y1294" s="8"/>
      <c r="AC1294" s="8"/>
      <c r="AG1294" s="8"/>
      <c r="AK1294" s="8"/>
      <c r="AO1294" s="8"/>
      <c r="AS1294" s="8"/>
      <c r="AW1294" s="8"/>
      <c r="BA1294" s="8"/>
      <c r="BE1294" s="8"/>
      <c r="BI1294" s="8"/>
      <c r="BM1294" s="8"/>
      <c r="BQ1294" s="8"/>
      <c r="BU1294" s="8"/>
      <c r="BY1294" s="8"/>
      <c r="CC1294" s="8"/>
      <c r="CG1294" s="8"/>
      <c r="CK1294" s="8"/>
    </row>
    <row r="1295" spans="5:89">
      <c r="E1295" s="8"/>
      <c r="I1295" s="8"/>
      <c r="M1295" s="8"/>
      <c r="Q1295" s="8"/>
      <c r="U1295" s="8"/>
      <c r="Y1295" s="8"/>
      <c r="AC1295" s="8"/>
      <c r="AG1295" s="8"/>
      <c r="AK1295" s="8"/>
      <c r="AO1295" s="8"/>
      <c r="AS1295" s="8"/>
      <c r="AW1295" s="8"/>
      <c r="BA1295" s="8"/>
      <c r="BE1295" s="8"/>
      <c r="BI1295" s="8"/>
      <c r="BM1295" s="8"/>
      <c r="BQ1295" s="8"/>
      <c r="BU1295" s="8"/>
      <c r="BY1295" s="8"/>
      <c r="CC1295" s="8"/>
      <c r="CG1295" s="8"/>
      <c r="CK1295" s="8"/>
    </row>
    <row r="1296" spans="5:89">
      <c r="E1296" s="8"/>
      <c r="I1296" s="8"/>
      <c r="M1296" s="8"/>
      <c r="Q1296" s="8"/>
      <c r="U1296" s="8"/>
      <c r="Y1296" s="8"/>
      <c r="AC1296" s="8"/>
      <c r="AG1296" s="8"/>
      <c r="AK1296" s="8"/>
      <c r="AO1296" s="8"/>
      <c r="AS1296" s="8"/>
      <c r="AW1296" s="8"/>
      <c r="BA1296" s="8"/>
      <c r="BE1296" s="8"/>
      <c r="BI1296" s="8"/>
      <c r="BM1296" s="8"/>
      <c r="BQ1296" s="8"/>
      <c r="BU1296" s="8"/>
      <c r="BY1296" s="8"/>
      <c r="CC1296" s="8"/>
      <c r="CG1296" s="8"/>
      <c r="CK1296" s="8"/>
    </row>
    <row r="1297" spans="5:89">
      <c r="E1297" s="8"/>
      <c r="I1297" s="8"/>
      <c r="M1297" s="8"/>
      <c r="Q1297" s="8"/>
      <c r="U1297" s="8"/>
      <c r="Y1297" s="8"/>
      <c r="AC1297" s="8"/>
      <c r="AG1297" s="8"/>
      <c r="AK1297" s="8"/>
      <c r="AO1297" s="8"/>
      <c r="AS1297" s="8"/>
      <c r="AW1297" s="8"/>
      <c r="BA1297" s="8"/>
      <c r="BE1297" s="8"/>
      <c r="BI1297" s="8"/>
      <c r="BM1297" s="8"/>
      <c r="BQ1297" s="8"/>
      <c r="BU1297" s="8"/>
      <c r="BY1297" s="8"/>
      <c r="CC1297" s="8"/>
      <c r="CG1297" s="8"/>
      <c r="CK1297" s="8"/>
    </row>
    <row r="1298" spans="5:89">
      <c r="E1298" s="8"/>
      <c r="I1298" s="8"/>
      <c r="M1298" s="8"/>
      <c r="Q1298" s="8"/>
      <c r="U1298" s="8"/>
      <c r="Y1298" s="8"/>
      <c r="AC1298" s="8"/>
      <c r="AG1298" s="8"/>
      <c r="AK1298" s="8"/>
      <c r="AO1298" s="8"/>
      <c r="AS1298" s="8"/>
      <c r="AW1298" s="8"/>
      <c r="BA1298" s="8"/>
      <c r="BE1298" s="8"/>
      <c r="BI1298" s="8"/>
      <c r="BM1298" s="8"/>
      <c r="BQ1298" s="8"/>
      <c r="BU1298" s="8"/>
      <c r="BY1298" s="8"/>
      <c r="CC1298" s="8"/>
      <c r="CG1298" s="8"/>
      <c r="CK1298" s="8"/>
    </row>
    <row r="1299" spans="5:89">
      <c r="E1299" s="8"/>
      <c r="I1299" s="8"/>
      <c r="M1299" s="8"/>
      <c r="Q1299" s="8"/>
      <c r="U1299" s="8"/>
      <c r="Y1299" s="8"/>
      <c r="AC1299" s="8"/>
      <c r="AG1299" s="8"/>
      <c r="AK1299" s="8"/>
      <c r="AO1299" s="8"/>
      <c r="AS1299" s="8"/>
      <c r="AW1299" s="8"/>
      <c r="BA1299" s="8"/>
      <c r="BE1299" s="8"/>
      <c r="BI1299" s="8"/>
      <c r="BM1299" s="8"/>
      <c r="BQ1299" s="8"/>
      <c r="BU1299" s="8"/>
      <c r="BY1299" s="8"/>
      <c r="CC1299" s="8"/>
      <c r="CG1299" s="8"/>
      <c r="CK1299" s="8"/>
    </row>
    <row r="1300" spans="5:89">
      <c r="E1300" s="8"/>
      <c r="I1300" s="8"/>
      <c r="M1300" s="8"/>
      <c r="Q1300" s="8"/>
      <c r="U1300" s="8"/>
      <c r="Y1300" s="8"/>
      <c r="AC1300" s="8"/>
      <c r="AG1300" s="8"/>
      <c r="AK1300" s="8"/>
      <c r="AO1300" s="8"/>
      <c r="AS1300" s="8"/>
      <c r="AW1300" s="8"/>
      <c r="BA1300" s="8"/>
      <c r="BE1300" s="8"/>
      <c r="BI1300" s="8"/>
      <c r="BM1300" s="8"/>
      <c r="BQ1300" s="8"/>
      <c r="BU1300" s="8"/>
      <c r="BY1300" s="8"/>
      <c r="CC1300" s="8"/>
      <c r="CG1300" s="8"/>
      <c r="CK1300" s="8"/>
    </row>
    <row r="1301" spans="5:89">
      <c r="E1301" s="8"/>
      <c r="I1301" s="8"/>
      <c r="M1301" s="8"/>
      <c r="Q1301" s="8"/>
      <c r="U1301" s="8"/>
      <c r="Y1301" s="8"/>
      <c r="AC1301" s="8"/>
      <c r="AG1301" s="8"/>
      <c r="AK1301" s="8"/>
      <c r="AO1301" s="8"/>
      <c r="AS1301" s="8"/>
      <c r="AW1301" s="8"/>
      <c r="BA1301" s="8"/>
      <c r="BE1301" s="8"/>
      <c r="BI1301" s="8"/>
      <c r="BM1301" s="8"/>
      <c r="BQ1301" s="8"/>
      <c r="BU1301" s="8"/>
      <c r="BY1301" s="8"/>
      <c r="CC1301" s="8"/>
      <c r="CG1301" s="8"/>
      <c r="CK1301" s="8"/>
    </row>
    <row r="1302" spans="5:89">
      <c r="E1302" s="8"/>
      <c r="I1302" s="8"/>
      <c r="M1302" s="8"/>
      <c r="Q1302" s="8"/>
      <c r="U1302" s="8"/>
      <c r="Y1302" s="8"/>
      <c r="AC1302" s="8"/>
      <c r="AG1302" s="8"/>
      <c r="AK1302" s="8"/>
      <c r="AO1302" s="8"/>
      <c r="AS1302" s="8"/>
      <c r="AW1302" s="8"/>
      <c r="BA1302" s="8"/>
      <c r="BE1302" s="8"/>
      <c r="BI1302" s="8"/>
      <c r="BM1302" s="8"/>
      <c r="BQ1302" s="8"/>
      <c r="BU1302" s="8"/>
      <c r="BY1302" s="8"/>
      <c r="CC1302" s="8"/>
      <c r="CG1302" s="8"/>
      <c r="CK1302" s="8"/>
    </row>
    <row r="1303" spans="5:89">
      <c r="E1303" s="8"/>
      <c r="I1303" s="8"/>
      <c r="M1303" s="8"/>
      <c r="Q1303" s="8"/>
      <c r="U1303" s="8"/>
      <c r="Y1303" s="8"/>
      <c r="AC1303" s="8"/>
      <c r="AG1303" s="8"/>
      <c r="AK1303" s="8"/>
      <c r="AO1303" s="8"/>
      <c r="AS1303" s="8"/>
      <c r="AW1303" s="8"/>
      <c r="BA1303" s="8"/>
      <c r="BE1303" s="8"/>
      <c r="BI1303" s="8"/>
      <c r="BM1303" s="8"/>
      <c r="BQ1303" s="8"/>
      <c r="BU1303" s="8"/>
      <c r="BY1303" s="8"/>
      <c r="CC1303" s="8"/>
      <c r="CG1303" s="8"/>
      <c r="CK1303" s="8"/>
    </row>
    <row r="1304" spans="5:89">
      <c r="E1304" s="8"/>
      <c r="I1304" s="8"/>
      <c r="M1304" s="8"/>
      <c r="Q1304" s="8"/>
      <c r="U1304" s="8"/>
      <c r="Y1304" s="8"/>
      <c r="AC1304" s="8"/>
      <c r="AG1304" s="8"/>
      <c r="AK1304" s="8"/>
      <c r="AO1304" s="8"/>
      <c r="AS1304" s="8"/>
      <c r="AW1304" s="8"/>
      <c r="BA1304" s="8"/>
      <c r="BE1304" s="8"/>
      <c r="BI1304" s="8"/>
      <c r="BM1304" s="8"/>
      <c r="BQ1304" s="8"/>
      <c r="BU1304" s="8"/>
      <c r="BY1304" s="8"/>
      <c r="CC1304" s="8"/>
      <c r="CG1304" s="8"/>
      <c r="CK1304" s="8"/>
    </row>
    <row r="1305" spans="5:89">
      <c r="E1305" s="8"/>
      <c r="I1305" s="8"/>
      <c r="M1305" s="8"/>
      <c r="Q1305" s="8"/>
      <c r="U1305" s="8"/>
      <c r="Y1305" s="8"/>
      <c r="AC1305" s="8"/>
      <c r="AG1305" s="8"/>
      <c r="AK1305" s="8"/>
      <c r="AO1305" s="8"/>
      <c r="AS1305" s="8"/>
      <c r="AW1305" s="8"/>
      <c r="BA1305" s="8"/>
      <c r="BE1305" s="8"/>
      <c r="BI1305" s="8"/>
      <c r="BM1305" s="8"/>
      <c r="BQ1305" s="8"/>
      <c r="BU1305" s="8"/>
      <c r="BY1305" s="8"/>
      <c r="CC1305" s="8"/>
      <c r="CG1305" s="8"/>
      <c r="CK1305" s="8"/>
    </row>
    <row r="1306" spans="5:89">
      <c r="E1306" s="8"/>
      <c r="I1306" s="8"/>
      <c r="M1306" s="8"/>
      <c r="Q1306" s="8"/>
      <c r="U1306" s="8"/>
      <c r="Y1306" s="8"/>
      <c r="AC1306" s="8"/>
      <c r="AG1306" s="8"/>
      <c r="AK1306" s="8"/>
      <c r="AO1306" s="8"/>
      <c r="AS1306" s="8"/>
      <c r="AW1306" s="8"/>
      <c r="BA1306" s="8"/>
      <c r="BE1306" s="8"/>
      <c r="BI1306" s="8"/>
      <c r="BM1306" s="8"/>
      <c r="BQ1306" s="8"/>
      <c r="BU1306" s="8"/>
      <c r="BY1306" s="8"/>
      <c r="CC1306" s="8"/>
      <c r="CG1306" s="8"/>
      <c r="CK1306" s="8"/>
    </row>
    <row r="1307" spans="5:89">
      <c r="E1307" s="8"/>
      <c r="I1307" s="8"/>
      <c r="M1307" s="8"/>
      <c r="Q1307" s="8"/>
      <c r="U1307" s="8"/>
      <c r="Y1307" s="8"/>
      <c r="AC1307" s="8"/>
      <c r="AG1307" s="8"/>
      <c r="AK1307" s="8"/>
      <c r="AO1307" s="8"/>
      <c r="AS1307" s="8"/>
      <c r="AW1307" s="8"/>
      <c r="BA1307" s="8"/>
      <c r="BE1307" s="8"/>
      <c r="BI1307" s="8"/>
      <c r="BM1307" s="8"/>
      <c r="BQ1307" s="8"/>
      <c r="BU1307" s="8"/>
      <c r="BY1307" s="8"/>
      <c r="CC1307" s="8"/>
      <c r="CG1307" s="8"/>
      <c r="CK1307" s="8"/>
    </row>
    <row r="1308" spans="5:89">
      <c r="E1308" s="8"/>
      <c r="I1308" s="8"/>
      <c r="M1308" s="8"/>
      <c r="Q1308" s="8"/>
      <c r="U1308" s="8"/>
      <c r="Y1308" s="8"/>
      <c r="AC1308" s="8"/>
      <c r="AG1308" s="8"/>
      <c r="AK1308" s="8"/>
      <c r="AO1308" s="8"/>
      <c r="AS1308" s="8"/>
      <c r="AW1308" s="8"/>
      <c r="BA1308" s="8"/>
      <c r="BE1308" s="8"/>
      <c r="BI1308" s="8"/>
      <c r="BM1308" s="8"/>
      <c r="BQ1308" s="8"/>
      <c r="BU1308" s="8"/>
      <c r="BY1308" s="8"/>
      <c r="CC1308" s="8"/>
      <c r="CG1308" s="8"/>
      <c r="CK1308" s="8"/>
    </row>
    <row r="1309" spans="5:89">
      <c r="E1309" s="8"/>
      <c r="I1309" s="8"/>
      <c r="M1309" s="8"/>
      <c r="Q1309" s="8"/>
      <c r="U1309" s="8"/>
      <c r="Y1309" s="8"/>
      <c r="AC1309" s="8"/>
      <c r="AG1309" s="8"/>
      <c r="AK1309" s="8"/>
      <c r="AO1309" s="8"/>
      <c r="AS1309" s="8"/>
      <c r="AW1309" s="8"/>
      <c r="BA1309" s="8"/>
      <c r="BE1309" s="8"/>
      <c r="BI1309" s="8"/>
      <c r="BM1309" s="8"/>
      <c r="BQ1309" s="8"/>
      <c r="BU1309" s="8"/>
      <c r="BY1309" s="8"/>
      <c r="CC1309" s="8"/>
      <c r="CG1309" s="8"/>
      <c r="CK1309" s="8"/>
    </row>
    <row r="1310" spans="5:89">
      <c r="E1310" s="8"/>
      <c r="I1310" s="8"/>
      <c r="M1310" s="8"/>
      <c r="Q1310" s="8"/>
      <c r="U1310" s="8"/>
      <c r="Y1310" s="8"/>
      <c r="AC1310" s="8"/>
      <c r="AG1310" s="8"/>
      <c r="AK1310" s="8"/>
      <c r="AO1310" s="8"/>
      <c r="AS1310" s="8"/>
      <c r="AW1310" s="8"/>
      <c r="BA1310" s="8"/>
      <c r="BE1310" s="8"/>
      <c r="BI1310" s="8"/>
      <c r="BM1310" s="8"/>
      <c r="BQ1310" s="8"/>
      <c r="BU1310" s="8"/>
      <c r="BY1310" s="8"/>
      <c r="CC1310" s="8"/>
      <c r="CG1310" s="8"/>
      <c r="CK1310" s="8"/>
    </row>
    <row r="1311" spans="5:89">
      <c r="E1311" s="8"/>
      <c r="I1311" s="8"/>
      <c r="M1311" s="8"/>
      <c r="Q1311" s="8"/>
      <c r="U1311" s="8"/>
      <c r="Y1311" s="8"/>
      <c r="AC1311" s="8"/>
      <c r="AG1311" s="8"/>
      <c r="AK1311" s="8"/>
      <c r="AO1311" s="8"/>
      <c r="AS1311" s="8"/>
      <c r="AW1311" s="8"/>
      <c r="BA1311" s="8"/>
      <c r="BE1311" s="8"/>
      <c r="BI1311" s="8"/>
      <c r="BM1311" s="8"/>
      <c r="BQ1311" s="8"/>
      <c r="BU1311" s="8"/>
      <c r="BY1311" s="8"/>
      <c r="CC1311" s="8"/>
      <c r="CG1311" s="8"/>
      <c r="CK1311" s="8"/>
    </row>
    <row r="1312" spans="5:89">
      <c r="E1312" s="8"/>
      <c r="I1312" s="8"/>
      <c r="M1312" s="8"/>
      <c r="Q1312" s="8"/>
      <c r="U1312" s="8"/>
      <c r="Y1312" s="8"/>
      <c r="AC1312" s="8"/>
      <c r="AG1312" s="8"/>
      <c r="AK1312" s="8"/>
      <c r="AO1312" s="8"/>
      <c r="AS1312" s="8"/>
      <c r="AW1312" s="8"/>
      <c r="BA1312" s="8"/>
      <c r="BE1312" s="8"/>
      <c r="BI1312" s="8"/>
      <c r="BM1312" s="8"/>
      <c r="BQ1312" s="8"/>
      <c r="BU1312" s="8"/>
      <c r="BY1312" s="8"/>
      <c r="CC1312" s="8"/>
      <c r="CG1312" s="8"/>
      <c r="CK1312" s="8"/>
    </row>
    <row r="1313" spans="5:89">
      <c r="E1313" s="8"/>
      <c r="I1313" s="8"/>
      <c r="M1313" s="8"/>
      <c r="Q1313" s="8"/>
      <c r="U1313" s="8"/>
      <c r="Y1313" s="8"/>
      <c r="AC1313" s="8"/>
      <c r="AG1313" s="8"/>
      <c r="AK1313" s="8"/>
      <c r="AO1313" s="8"/>
      <c r="AS1313" s="8"/>
      <c r="AW1313" s="8"/>
      <c r="BA1313" s="8"/>
      <c r="BE1313" s="8"/>
      <c r="BI1313" s="8"/>
      <c r="BM1313" s="8"/>
      <c r="BQ1313" s="8"/>
      <c r="BU1313" s="8"/>
      <c r="BY1313" s="8"/>
      <c r="CC1313" s="8"/>
      <c r="CG1313" s="8"/>
      <c r="CK1313" s="8"/>
    </row>
    <row r="1314" spans="5:89">
      <c r="E1314" s="8"/>
      <c r="I1314" s="8"/>
      <c r="M1314" s="8"/>
      <c r="Q1314" s="8"/>
      <c r="U1314" s="8"/>
      <c r="Y1314" s="8"/>
      <c r="AC1314" s="8"/>
      <c r="AG1314" s="8"/>
      <c r="AK1314" s="8"/>
      <c r="AO1314" s="8"/>
      <c r="AS1314" s="8"/>
      <c r="AW1314" s="8"/>
      <c r="BA1314" s="8"/>
      <c r="BE1314" s="8"/>
      <c r="BI1314" s="8"/>
      <c r="BM1314" s="8"/>
      <c r="BQ1314" s="8"/>
      <c r="BU1314" s="8"/>
      <c r="BY1314" s="8"/>
      <c r="CC1314" s="8"/>
      <c r="CG1314" s="8"/>
      <c r="CK1314" s="8"/>
    </row>
    <row r="1315" spans="5:89">
      <c r="E1315" s="8"/>
      <c r="I1315" s="8"/>
      <c r="M1315" s="8"/>
      <c r="Q1315" s="8"/>
      <c r="U1315" s="8"/>
      <c r="Y1315" s="8"/>
      <c r="AC1315" s="8"/>
      <c r="AG1315" s="8"/>
      <c r="AK1315" s="8"/>
      <c r="AO1315" s="8"/>
      <c r="AS1315" s="8"/>
      <c r="AW1315" s="8"/>
      <c r="BA1315" s="8"/>
      <c r="BE1315" s="8"/>
      <c r="BI1315" s="8"/>
      <c r="BM1315" s="8"/>
      <c r="BQ1315" s="8"/>
      <c r="BU1315" s="8"/>
      <c r="BY1315" s="8"/>
      <c r="CC1315" s="8"/>
      <c r="CG1315" s="8"/>
      <c r="CK1315" s="8"/>
    </row>
    <row r="1316" spans="5:89">
      <c r="E1316" s="8"/>
      <c r="I1316" s="8"/>
      <c r="M1316" s="8"/>
      <c r="Q1316" s="8"/>
      <c r="U1316" s="8"/>
      <c r="Y1316" s="8"/>
      <c r="AC1316" s="8"/>
      <c r="AG1316" s="8"/>
      <c r="AK1316" s="8"/>
      <c r="AO1316" s="8"/>
      <c r="AS1316" s="8"/>
      <c r="AW1316" s="8"/>
      <c r="BA1316" s="8"/>
      <c r="BE1316" s="8"/>
      <c r="BI1316" s="8"/>
      <c r="BM1316" s="8"/>
      <c r="BQ1316" s="8"/>
      <c r="BU1316" s="8"/>
      <c r="BY1316" s="8"/>
      <c r="CC1316" s="8"/>
      <c r="CG1316" s="8"/>
      <c r="CK1316" s="8"/>
    </row>
    <row r="1317" spans="5:89">
      <c r="E1317" s="8"/>
      <c r="I1317" s="8"/>
      <c r="M1317" s="8"/>
      <c r="Q1317" s="8"/>
      <c r="U1317" s="8"/>
      <c r="Y1317" s="8"/>
      <c r="AC1317" s="8"/>
      <c r="AG1317" s="8"/>
      <c r="AK1317" s="8"/>
      <c r="AO1317" s="8"/>
      <c r="AS1317" s="8"/>
      <c r="AW1317" s="8"/>
      <c r="BA1317" s="8"/>
      <c r="BE1317" s="8"/>
      <c r="BI1317" s="8"/>
      <c r="BM1317" s="8"/>
      <c r="BQ1317" s="8"/>
      <c r="BU1317" s="8"/>
      <c r="BY1317" s="8"/>
      <c r="CC1317" s="8"/>
      <c r="CG1317" s="8"/>
      <c r="CK1317" s="8"/>
    </row>
    <row r="1318" spans="5:89">
      <c r="E1318" s="8"/>
      <c r="I1318" s="8"/>
      <c r="M1318" s="8"/>
      <c r="Q1318" s="8"/>
      <c r="U1318" s="8"/>
      <c r="Y1318" s="8"/>
      <c r="AC1318" s="8"/>
      <c r="AG1318" s="8"/>
      <c r="AK1318" s="8"/>
      <c r="AO1318" s="8"/>
      <c r="AS1318" s="8"/>
      <c r="AW1318" s="8"/>
      <c r="BA1318" s="8"/>
      <c r="BE1318" s="8"/>
      <c r="BI1318" s="8"/>
      <c r="BM1318" s="8"/>
      <c r="BQ1318" s="8"/>
      <c r="BU1318" s="8"/>
      <c r="BY1318" s="8"/>
      <c r="CC1318" s="8"/>
      <c r="CG1318" s="8"/>
      <c r="CK1318" s="8"/>
    </row>
    <row r="1319" spans="5:89">
      <c r="E1319" s="8"/>
      <c r="I1319" s="8"/>
      <c r="M1319" s="8"/>
      <c r="Q1319" s="8"/>
      <c r="U1319" s="8"/>
      <c r="Y1319" s="8"/>
      <c r="AC1319" s="8"/>
      <c r="AG1319" s="8"/>
      <c r="AK1319" s="8"/>
      <c r="AO1319" s="8"/>
      <c r="AS1319" s="8"/>
      <c r="AW1319" s="8"/>
      <c r="BA1319" s="8"/>
      <c r="BE1319" s="8"/>
      <c r="BI1319" s="8"/>
      <c r="BM1319" s="8"/>
      <c r="BQ1319" s="8"/>
      <c r="BU1319" s="8"/>
      <c r="BY1319" s="8"/>
      <c r="CC1319" s="8"/>
      <c r="CG1319" s="8"/>
      <c r="CK1319" s="8"/>
    </row>
    <row r="1320" spans="5:89">
      <c r="E1320" s="8"/>
      <c r="I1320" s="8"/>
      <c r="M1320" s="8"/>
      <c r="Q1320" s="8"/>
      <c r="U1320" s="8"/>
      <c r="Y1320" s="8"/>
      <c r="AC1320" s="8"/>
      <c r="AG1320" s="8"/>
      <c r="AK1320" s="8"/>
      <c r="AO1320" s="8"/>
      <c r="AS1320" s="8"/>
      <c r="AW1320" s="8"/>
      <c r="BA1320" s="8"/>
      <c r="BE1320" s="8"/>
      <c r="BI1320" s="8"/>
      <c r="BM1320" s="8"/>
      <c r="BQ1320" s="8"/>
      <c r="BU1320" s="8"/>
      <c r="BY1320" s="8"/>
      <c r="CC1320" s="8"/>
      <c r="CG1320" s="8"/>
      <c r="CK1320" s="8"/>
    </row>
    <row r="1321" spans="5:89">
      <c r="E1321" s="8"/>
      <c r="I1321" s="8"/>
      <c r="M1321" s="8"/>
      <c r="Q1321" s="8"/>
      <c r="U1321" s="8"/>
      <c r="Y1321" s="8"/>
      <c r="AC1321" s="8"/>
      <c r="AG1321" s="8"/>
      <c r="AK1321" s="8"/>
      <c r="AO1321" s="8"/>
      <c r="AS1321" s="8"/>
      <c r="AW1321" s="8"/>
      <c r="BA1321" s="8"/>
      <c r="BE1321" s="8"/>
      <c r="BI1321" s="8"/>
      <c r="BM1321" s="8"/>
      <c r="BQ1321" s="8"/>
      <c r="BU1321" s="8"/>
      <c r="BY1321" s="8"/>
      <c r="CC1321" s="8"/>
      <c r="CG1321" s="8"/>
      <c r="CK1321" s="8"/>
    </row>
    <row r="1322" spans="5:89">
      <c r="E1322" s="8"/>
      <c r="I1322" s="8"/>
      <c r="M1322" s="8"/>
      <c r="Q1322" s="8"/>
      <c r="U1322" s="8"/>
      <c r="Y1322" s="8"/>
      <c r="AC1322" s="8"/>
      <c r="AG1322" s="8"/>
      <c r="AK1322" s="8"/>
      <c r="AO1322" s="8"/>
      <c r="AS1322" s="8"/>
      <c r="AW1322" s="8"/>
      <c r="BA1322" s="8"/>
      <c r="BE1322" s="8"/>
      <c r="BI1322" s="8"/>
      <c r="BM1322" s="8"/>
      <c r="BQ1322" s="8"/>
      <c r="BU1322" s="8"/>
      <c r="BY1322" s="8"/>
      <c r="CC1322" s="8"/>
      <c r="CG1322" s="8"/>
      <c r="CK1322" s="8"/>
    </row>
    <row r="1323" spans="5:89">
      <c r="E1323" s="8"/>
      <c r="I1323" s="8"/>
      <c r="M1323" s="8"/>
      <c r="Q1323" s="8"/>
      <c r="U1323" s="8"/>
      <c r="Y1323" s="8"/>
      <c r="AC1323" s="8"/>
      <c r="AG1323" s="8"/>
      <c r="AK1323" s="8"/>
      <c r="AO1323" s="8"/>
      <c r="AS1323" s="8"/>
      <c r="AW1323" s="8"/>
      <c r="BA1323" s="8"/>
      <c r="BE1323" s="8"/>
      <c r="BI1323" s="8"/>
      <c r="BM1323" s="8"/>
      <c r="BQ1323" s="8"/>
      <c r="BU1323" s="8"/>
      <c r="BY1323" s="8"/>
      <c r="CC1323" s="8"/>
      <c r="CG1323" s="8"/>
      <c r="CK1323" s="8"/>
    </row>
    <row r="1324" spans="5:89">
      <c r="E1324" s="8"/>
      <c r="I1324" s="8"/>
      <c r="M1324" s="8"/>
      <c r="Q1324" s="8"/>
      <c r="U1324" s="8"/>
      <c r="Y1324" s="8"/>
      <c r="AC1324" s="8"/>
      <c r="AG1324" s="8"/>
      <c r="AK1324" s="8"/>
      <c r="AO1324" s="8"/>
      <c r="AS1324" s="8"/>
      <c r="AW1324" s="8"/>
      <c r="BA1324" s="8"/>
      <c r="BE1324" s="8"/>
      <c r="BI1324" s="8"/>
      <c r="BM1324" s="8"/>
      <c r="BQ1324" s="8"/>
      <c r="BU1324" s="8"/>
      <c r="BY1324" s="8"/>
      <c r="CC1324" s="8"/>
      <c r="CG1324" s="8"/>
      <c r="CK1324" s="8"/>
    </row>
    <row r="1325" spans="5:89">
      <c r="E1325" s="8"/>
      <c r="I1325" s="8"/>
      <c r="M1325" s="8"/>
      <c r="Q1325" s="8"/>
      <c r="U1325" s="8"/>
      <c r="Y1325" s="8"/>
      <c r="AC1325" s="8"/>
      <c r="AG1325" s="8"/>
      <c r="AK1325" s="8"/>
      <c r="AO1325" s="8"/>
      <c r="AS1325" s="8"/>
      <c r="AW1325" s="8"/>
      <c r="BA1325" s="8"/>
      <c r="BE1325" s="8"/>
      <c r="BI1325" s="8"/>
      <c r="BM1325" s="8"/>
      <c r="BQ1325" s="8"/>
      <c r="BU1325" s="8"/>
      <c r="BY1325" s="8"/>
      <c r="CC1325" s="8"/>
      <c r="CG1325" s="8"/>
      <c r="CK1325" s="8"/>
    </row>
    <row r="1326" spans="5:89">
      <c r="E1326" s="8"/>
      <c r="I1326" s="8"/>
      <c r="M1326" s="8"/>
      <c r="Q1326" s="8"/>
      <c r="U1326" s="8"/>
      <c r="Y1326" s="8"/>
      <c r="AC1326" s="8"/>
      <c r="AG1326" s="8"/>
      <c r="AK1326" s="8"/>
      <c r="AO1326" s="8"/>
      <c r="AS1326" s="8"/>
      <c r="AW1326" s="8"/>
      <c r="BA1326" s="8"/>
      <c r="BE1326" s="8"/>
      <c r="BI1326" s="8"/>
      <c r="BM1326" s="8"/>
      <c r="BQ1326" s="8"/>
      <c r="BU1326" s="8"/>
      <c r="BY1326" s="8"/>
      <c r="CC1326" s="8"/>
      <c r="CG1326" s="8"/>
      <c r="CK1326" s="8"/>
    </row>
    <row r="1327" spans="5:89">
      <c r="E1327" s="8"/>
      <c r="I1327" s="8"/>
      <c r="M1327" s="8"/>
      <c r="Q1327" s="8"/>
      <c r="U1327" s="8"/>
      <c r="Y1327" s="8"/>
      <c r="AC1327" s="8"/>
      <c r="AG1327" s="8"/>
      <c r="AK1327" s="8"/>
      <c r="AO1327" s="8"/>
      <c r="AS1327" s="8"/>
      <c r="AW1327" s="8"/>
      <c r="BA1327" s="8"/>
      <c r="BE1327" s="8"/>
      <c r="BI1327" s="8"/>
      <c r="BM1327" s="8"/>
      <c r="BQ1327" s="8"/>
      <c r="BU1327" s="8"/>
      <c r="BY1327" s="8"/>
      <c r="CC1327" s="8"/>
      <c r="CG1327" s="8"/>
      <c r="CK1327" s="8"/>
    </row>
    <row r="1328" spans="5:89">
      <c r="E1328" s="8"/>
      <c r="I1328" s="8"/>
      <c r="M1328" s="8"/>
      <c r="Q1328" s="8"/>
      <c r="U1328" s="8"/>
      <c r="Y1328" s="8"/>
      <c r="AC1328" s="8"/>
      <c r="AG1328" s="8"/>
      <c r="AK1328" s="8"/>
      <c r="AO1328" s="8"/>
      <c r="AS1328" s="8"/>
      <c r="AW1328" s="8"/>
      <c r="BA1328" s="8"/>
      <c r="BE1328" s="8"/>
      <c r="BI1328" s="8"/>
      <c r="BM1328" s="8"/>
      <c r="BQ1328" s="8"/>
      <c r="BU1328" s="8"/>
      <c r="BY1328" s="8"/>
      <c r="CC1328" s="8"/>
      <c r="CG1328" s="8"/>
      <c r="CK1328" s="8"/>
    </row>
    <row r="1329" spans="5:89">
      <c r="E1329" s="8"/>
      <c r="I1329" s="8"/>
      <c r="M1329" s="8"/>
      <c r="Q1329" s="8"/>
      <c r="U1329" s="8"/>
      <c r="Y1329" s="8"/>
      <c r="AC1329" s="8"/>
      <c r="AG1329" s="8"/>
      <c r="AK1329" s="8"/>
      <c r="AO1329" s="8"/>
      <c r="AS1329" s="8"/>
      <c r="AW1329" s="8"/>
      <c r="BA1329" s="8"/>
      <c r="BE1329" s="8"/>
      <c r="BI1329" s="8"/>
      <c r="BM1329" s="8"/>
      <c r="BQ1329" s="8"/>
      <c r="BU1329" s="8"/>
      <c r="BY1329" s="8"/>
      <c r="CC1329" s="8"/>
      <c r="CG1329" s="8"/>
      <c r="CK1329" s="8"/>
    </row>
    <row r="1330" spans="5:89">
      <c r="E1330" s="8"/>
      <c r="I1330" s="8"/>
      <c r="M1330" s="8"/>
      <c r="Q1330" s="8"/>
      <c r="U1330" s="8"/>
      <c r="Y1330" s="8"/>
      <c r="AC1330" s="8"/>
      <c r="AG1330" s="8"/>
      <c r="AK1330" s="8"/>
      <c r="AO1330" s="8"/>
      <c r="AS1330" s="8"/>
      <c r="AW1330" s="8"/>
      <c r="BA1330" s="8"/>
      <c r="BE1330" s="8"/>
      <c r="BI1330" s="8"/>
      <c r="BM1330" s="8"/>
      <c r="BQ1330" s="8"/>
      <c r="BU1330" s="8"/>
      <c r="BY1330" s="8"/>
      <c r="CC1330" s="8"/>
      <c r="CG1330" s="8"/>
      <c r="CK1330" s="8"/>
    </row>
    <row r="1331" spans="5:89">
      <c r="E1331" s="8"/>
      <c r="I1331" s="8"/>
      <c r="M1331" s="8"/>
      <c r="Q1331" s="8"/>
      <c r="U1331" s="8"/>
      <c r="Y1331" s="8"/>
      <c r="AC1331" s="8"/>
      <c r="AG1331" s="8"/>
      <c r="AK1331" s="8"/>
      <c r="AO1331" s="8"/>
      <c r="AS1331" s="8"/>
      <c r="AW1331" s="8"/>
      <c r="BA1331" s="8"/>
      <c r="BE1331" s="8"/>
      <c r="BI1331" s="8"/>
      <c r="BM1331" s="8"/>
      <c r="BQ1331" s="8"/>
      <c r="BU1331" s="8"/>
      <c r="BY1331" s="8"/>
      <c r="CC1331" s="8"/>
      <c r="CG1331" s="8"/>
      <c r="CK1331" s="8"/>
    </row>
    <row r="1332" spans="5:89">
      <c r="E1332" s="8"/>
      <c r="I1332" s="8"/>
      <c r="M1332" s="8"/>
      <c r="Q1332" s="8"/>
      <c r="U1332" s="8"/>
      <c r="Y1332" s="8"/>
      <c r="AC1332" s="8"/>
      <c r="AG1332" s="8"/>
      <c r="AK1332" s="8"/>
      <c r="AO1332" s="8"/>
      <c r="AS1332" s="8"/>
      <c r="AW1332" s="8"/>
      <c r="BA1332" s="8"/>
      <c r="BE1332" s="8"/>
      <c r="BI1332" s="8"/>
      <c r="BM1332" s="8"/>
      <c r="BQ1332" s="8"/>
      <c r="BU1332" s="8"/>
      <c r="BY1332" s="8"/>
      <c r="CC1332" s="8"/>
      <c r="CG1332" s="8"/>
      <c r="CK1332" s="8"/>
    </row>
    <row r="1333" spans="5:89">
      <c r="E1333" s="8"/>
      <c r="I1333" s="8"/>
      <c r="M1333" s="8"/>
      <c r="Q1333" s="8"/>
      <c r="U1333" s="8"/>
      <c r="Y1333" s="8"/>
      <c r="AC1333" s="8"/>
      <c r="AG1333" s="8"/>
      <c r="AK1333" s="8"/>
      <c r="AO1333" s="8"/>
      <c r="AS1333" s="8"/>
      <c r="AW1333" s="8"/>
      <c r="BA1333" s="8"/>
      <c r="BE1333" s="8"/>
      <c r="BI1333" s="8"/>
      <c r="BM1333" s="8"/>
      <c r="BQ1333" s="8"/>
      <c r="BU1333" s="8"/>
      <c r="BY1333" s="8"/>
      <c r="CC1333" s="8"/>
      <c r="CG1333" s="8"/>
      <c r="CK1333" s="8"/>
    </row>
    <row r="1334" spans="5:89">
      <c r="E1334" s="8"/>
      <c r="I1334" s="8"/>
      <c r="M1334" s="8"/>
      <c r="Q1334" s="8"/>
      <c r="U1334" s="8"/>
      <c r="Y1334" s="8"/>
      <c r="AC1334" s="8"/>
      <c r="AG1334" s="8"/>
      <c r="AK1334" s="8"/>
      <c r="AO1334" s="8"/>
      <c r="AS1334" s="8"/>
      <c r="AW1334" s="8"/>
      <c r="BA1334" s="8"/>
      <c r="BE1334" s="8"/>
      <c r="BI1334" s="8"/>
      <c r="BM1334" s="8"/>
      <c r="BQ1334" s="8"/>
      <c r="BU1334" s="8"/>
      <c r="BY1334" s="8"/>
      <c r="CC1334" s="8"/>
      <c r="CG1334" s="8"/>
      <c r="CK1334" s="8"/>
    </row>
    <row r="1335" spans="5:89">
      <c r="E1335" s="8"/>
      <c r="I1335" s="8"/>
      <c r="M1335" s="8"/>
      <c r="Q1335" s="8"/>
      <c r="U1335" s="8"/>
      <c r="Y1335" s="8"/>
      <c r="AC1335" s="8"/>
      <c r="AG1335" s="8"/>
      <c r="AK1335" s="8"/>
      <c r="AO1335" s="8"/>
      <c r="AS1335" s="8"/>
      <c r="AW1335" s="8"/>
      <c r="BA1335" s="8"/>
      <c r="BE1335" s="8"/>
      <c r="BI1335" s="8"/>
      <c r="BM1335" s="8"/>
      <c r="BQ1335" s="8"/>
      <c r="BU1335" s="8"/>
      <c r="BY1335" s="8"/>
      <c r="CC1335" s="8"/>
      <c r="CG1335" s="8"/>
      <c r="CK1335" s="8"/>
    </row>
    <row r="1336" spans="5:89">
      <c r="E1336" s="8"/>
      <c r="I1336" s="8"/>
      <c r="M1336" s="8"/>
      <c r="Q1336" s="8"/>
      <c r="U1336" s="8"/>
      <c r="Y1336" s="8"/>
      <c r="AC1336" s="8"/>
      <c r="AG1336" s="8"/>
      <c r="AK1336" s="8"/>
      <c r="AO1336" s="8"/>
      <c r="AS1336" s="8"/>
      <c r="AW1336" s="8"/>
      <c r="BA1336" s="8"/>
      <c r="BE1336" s="8"/>
      <c r="BI1336" s="8"/>
      <c r="BM1336" s="8"/>
      <c r="BQ1336" s="8"/>
      <c r="BU1336" s="8"/>
      <c r="BY1336" s="8"/>
      <c r="CC1336" s="8"/>
      <c r="CG1336" s="8"/>
      <c r="CK1336" s="8"/>
    </row>
    <row r="1337" spans="5:89">
      <c r="E1337" s="8"/>
      <c r="I1337" s="8"/>
      <c r="M1337" s="8"/>
      <c r="Q1337" s="8"/>
      <c r="U1337" s="8"/>
      <c r="Y1337" s="8"/>
      <c r="AC1337" s="8"/>
      <c r="AG1337" s="8"/>
      <c r="AK1337" s="8"/>
      <c r="AO1337" s="8"/>
      <c r="AS1337" s="8"/>
      <c r="AW1337" s="8"/>
      <c r="BA1337" s="8"/>
      <c r="BE1337" s="8"/>
      <c r="BI1337" s="8"/>
      <c r="BM1337" s="8"/>
      <c r="BQ1337" s="8"/>
      <c r="BU1337" s="8"/>
      <c r="BY1337" s="8"/>
      <c r="CC1337" s="8"/>
      <c r="CG1337" s="8"/>
      <c r="CK1337" s="8"/>
    </row>
    <row r="1338" spans="5:89">
      <c r="E1338" s="8"/>
      <c r="I1338" s="8"/>
      <c r="M1338" s="8"/>
      <c r="Q1338" s="8"/>
      <c r="U1338" s="8"/>
      <c r="Y1338" s="8"/>
      <c r="AC1338" s="8"/>
      <c r="AG1338" s="8"/>
      <c r="AK1338" s="8"/>
      <c r="AO1338" s="8"/>
      <c r="AS1338" s="8"/>
      <c r="AW1338" s="8"/>
      <c r="BA1338" s="8"/>
      <c r="BE1338" s="8"/>
      <c r="BI1338" s="8"/>
      <c r="BM1338" s="8"/>
      <c r="BQ1338" s="8"/>
      <c r="BU1338" s="8"/>
      <c r="BY1338" s="8"/>
      <c r="CC1338" s="8"/>
      <c r="CG1338" s="8"/>
      <c r="CK1338" s="8"/>
    </row>
    <row r="1339" spans="5:89">
      <c r="E1339" s="8"/>
      <c r="I1339" s="8"/>
      <c r="M1339" s="8"/>
      <c r="Q1339" s="8"/>
      <c r="U1339" s="8"/>
      <c r="Y1339" s="8"/>
      <c r="AC1339" s="8"/>
      <c r="AG1339" s="8"/>
      <c r="AK1339" s="8"/>
      <c r="AO1339" s="8"/>
      <c r="AS1339" s="8"/>
      <c r="AW1339" s="8"/>
      <c r="BA1339" s="8"/>
      <c r="BE1339" s="8"/>
      <c r="BI1339" s="8"/>
      <c r="BM1339" s="8"/>
      <c r="BQ1339" s="8"/>
      <c r="BU1339" s="8"/>
      <c r="BY1339" s="8"/>
      <c r="CC1339" s="8"/>
      <c r="CG1339" s="8"/>
      <c r="CK1339" s="8"/>
    </row>
    <row r="1340" spans="5:89">
      <c r="E1340" s="8"/>
      <c r="I1340" s="8"/>
      <c r="M1340" s="8"/>
      <c r="Q1340" s="8"/>
      <c r="U1340" s="8"/>
      <c r="Y1340" s="8"/>
      <c r="AC1340" s="8"/>
      <c r="AG1340" s="8"/>
      <c r="AK1340" s="8"/>
      <c r="AO1340" s="8"/>
      <c r="AS1340" s="8"/>
      <c r="AW1340" s="8"/>
      <c r="BA1340" s="8"/>
      <c r="BE1340" s="8"/>
      <c r="BI1340" s="8"/>
      <c r="BM1340" s="8"/>
      <c r="BQ1340" s="8"/>
      <c r="BU1340" s="8"/>
      <c r="BY1340" s="8"/>
      <c r="CC1340" s="8"/>
      <c r="CG1340" s="8"/>
      <c r="CK1340" s="8"/>
    </row>
    <row r="1341" spans="5:89">
      <c r="E1341" s="8"/>
      <c r="I1341" s="8"/>
      <c r="M1341" s="8"/>
      <c r="Q1341" s="8"/>
      <c r="U1341" s="8"/>
      <c r="Y1341" s="8"/>
      <c r="AC1341" s="8"/>
      <c r="AG1341" s="8"/>
      <c r="AK1341" s="8"/>
      <c r="AO1341" s="8"/>
      <c r="AS1341" s="8"/>
      <c r="AW1341" s="8"/>
      <c r="BA1341" s="8"/>
      <c r="BE1341" s="8"/>
      <c r="BI1341" s="8"/>
      <c r="BM1341" s="8"/>
      <c r="BQ1341" s="8"/>
      <c r="BU1341" s="8"/>
      <c r="BY1341" s="8"/>
      <c r="CC1341" s="8"/>
      <c r="CG1341" s="8"/>
      <c r="CK1341" s="8"/>
    </row>
    <row r="1342" spans="5:89">
      <c r="E1342" s="8"/>
      <c r="I1342" s="8"/>
      <c r="M1342" s="8"/>
      <c r="Q1342" s="8"/>
      <c r="U1342" s="8"/>
      <c r="Y1342" s="8"/>
      <c r="AC1342" s="8"/>
      <c r="AG1342" s="8"/>
      <c r="AK1342" s="8"/>
      <c r="AO1342" s="8"/>
      <c r="AS1342" s="8"/>
      <c r="AW1342" s="8"/>
      <c r="BA1342" s="8"/>
      <c r="BE1342" s="8"/>
      <c r="BI1342" s="8"/>
      <c r="BM1342" s="8"/>
      <c r="BQ1342" s="8"/>
      <c r="BU1342" s="8"/>
      <c r="BY1342" s="8"/>
      <c r="CC1342" s="8"/>
      <c r="CG1342" s="8"/>
      <c r="CK1342" s="8"/>
    </row>
    <row r="1343" spans="5:89">
      <c r="E1343" s="8"/>
      <c r="I1343" s="8"/>
      <c r="M1343" s="8"/>
      <c r="Q1343" s="8"/>
      <c r="U1343" s="8"/>
      <c r="Y1343" s="8"/>
      <c r="AC1343" s="8"/>
      <c r="AG1343" s="8"/>
      <c r="AK1343" s="8"/>
      <c r="AO1343" s="8"/>
      <c r="AS1343" s="8"/>
      <c r="AW1343" s="8"/>
      <c r="BA1343" s="8"/>
      <c r="BE1343" s="8"/>
      <c r="BI1343" s="8"/>
      <c r="BM1343" s="8"/>
      <c r="BQ1343" s="8"/>
      <c r="BU1343" s="8"/>
      <c r="BY1343" s="8"/>
      <c r="CC1343" s="8"/>
      <c r="CG1343" s="8"/>
      <c r="CK1343" s="8"/>
    </row>
    <row r="1344" spans="5:89">
      <c r="E1344" s="8"/>
      <c r="I1344" s="8"/>
      <c r="M1344" s="8"/>
      <c r="Q1344" s="8"/>
      <c r="U1344" s="8"/>
      <c r="Y1344" s="8"/>
      <c r="AC1344" s="8"/>
      <c r="AG1344" s="8"/>
      <c r="AK1344" s="8"/>
      <c r="AO1344" s="8"/>
      <c r="AS1344" s="8"/>
      <c r="AW1344" s="8"/>
      <c r="BA1344" s="8"/>
      <c r="BE1344" s="8"/>
      <c r="BI1344" s="8"/>
      <c r="BM1344" s="8"/>
      <c r="BQ1344" s="8"/>
      <c r="BU1344" s="8"/>
      <c r="BY1344" s="8"/>
      <c r="CC1344" s="8"/>
      <c r="CG1344" s="8"/>
      <c r="CK1344" s="8"/>
    </row>
    <row r="1345" spans="5:89">
      <c r="E1345" s="8"/>
      <c r="I1345" s="8"/>
      <c r="M1345" s="8"/>
      <c r="Q1345" s="8"/>
      <c r="U1345" s="8"/>
      <c r="Y1345" s="8"/>
      <c r="AC1345" s="8"/>
      <c r="AG1345" s="8"/>
      <c r="AK1345" s="8"/>
      <c r="AO1345" s="8"/>
      <c r="AS1345" s="8"/>
      <c r="AW1345" s="8"/>
      <c r="BA1345" s="8"/>
      <c r="BE1345" s="8"/>
      <c r="BI1345" s="8"/>
      <c r="BM1345" s="8"/>
      <c r="BQ1345" s="8"/>
      <c r="BU1345" s="8"/>
      <c r="BY1345" s="8"/>
      <c r="CC1345" s="8"/>
      <c r="CG1345" s="8"/>
      <c r="CK1345" s="8"/>
    </row>
    <row r="1346" spans="5:89">
      <c r="E1346" s="8"/>
      <c r="I1346" s="8"/>
      <c r="M1346" s="8"/>
      <c r="Q1346" s="8"/>
      <c r="U1346" s="8"/>
      <c r="Y1346" s="8"/>
      <c r="AC1346" s="8"/>
      <c r="AG1346" s="8"/>
      <c r="AK1346" s="8"/>
      <c r="AO1346" s="8"/>
      <c r="AS1346" s="8"/>
      <c r="AW1346" s="8"/>
      <c r="BA1346" s="8"/>
      <c r="BE1346" s="8"/>
      <c r="BI1346" s="8"/>
      <c r="BM1346" s="8"/>
      <c r="BQ1346" s="8"/>
      <c r="BU1346" s="8"/>
      <c r="BY1346" s="8"/>
      <c r="CC1346" s="8"/>
      <c r="CG1346" s="8"/>
      <c r="CK1346" s="8"/>
    </row>
    <row r="1347" spans="5:89">
      <c r="E1347" s="8"/>
      <c r="I1347" s="8"/>
      <c r="M1347" s="8"/>
      <c r="Q1347" s="8"/>
      <c r="U1347" s="8"/>
      <c r="Y1347" s="8"/>
      <c r="AC1347" s="8"/>
      <c r="AG1347" s="8"/>
      <c r="AK1347" s="8"/>
      <c r="AO1347" s="8"/>
      <c r="AS1347" s="8"/>
      <c r="AW1347" s="8"/>
      <c r="BA1347" s="8"/>
      <c r="BE1347" s="8"/>
      <c r="BI1347" s="8"/>
      <c r="BM1347" s="8"/>
      <c r="BQ1347" s="8"/>
      <c r="BU1347" s="8"/>
      <c r="BY1347" s="8"/>
      <c r="CC1347" s="8"/>
      <c r="CG1347" s="8"/>
      <c r="CK1347" s="8"/>
    </row>
    <row r="1348" spans="5:89">
      <c r="E1348" s="8"/>
      <c r="I1348" s="8"/>
      <c r="M1348" s="8"/>
      <c r="Q1348" s="8"/>
      <c r="U1348" s="8"/>
      <c r="Y1348" s="8"/>
      <c r="AC1348" s="8"/>
      <c r="AG1348" s="8"/>
      <c r="AK1348" s="8"/>
      <c r="AO1348" s="8"/>
      <c r="AS1348" s="8"/>
      <c r="AW1348" s="8"/>
      <c r="BA1348" s="8"/>
      <c r="BE1348" s="8"/>
      <c r="BI1348" s="8"/>
      <c r="BM1348" s="8"/>
      <c r="BQ1348" s="8"/>
      <c r="BU1348" s="8"/>
      <c r="BY1348" s="8"/>
      <c r="CC1348" s="8"/>
      <c r="CG1348" s="8"/>
      <c r="CK1348" s="8"/>
    </row>
    <row r="1349" spans="5:89">
      <c r="E1349" s="8"/>
      <c r="I1349" s="8"/>
      <c r="M1349" s="8"/>
      <c r="Q1349" s="8"/>
      <c r="U1349" s="8"/>
      <c r="Y1349" s="8"/>
      <c r="AC1349" s="8"/>
      <c r="AG1349" s="8"/>
      <c r="AK1349" s="8"/>
      <c r="AO1349" s="8"/>
      <c r="AS1349" s="8"/>
      <c r="AW1349" s="8"/>
      <c r="BA1349" s="8"/>
      <c r="BE1349" s="8"/>
      <c r="BI1349" s="8"/>
      <c r="BM1349" s="8"/>
      <c r="BQ1349" s="8"/>
      <c r="BU1349" s="8"/>
      <c r="BY1349" s="8"/>
      <c r="CC1349" s="8"/>
      <c r="CG1349" s="8"/>
      <c r="CK1349" s="8"/>
    </row>
    <row r="1350" spans="5:89">
      <c r="E1350" s="8"/>
      <c r="I1350" s="8"/>
      <c r="M1350" s="8"/>
      <c r="Q1350" s="8"/>
      <c r="U1350" s="8"/>
      <c r="Y1350" s="8"/>
      <c r="AC1350" s="8"/>
      <c r="AG1350" s="8"/>
      <c r="AK1350" s="8"/>
      <c r="AO1350" s="8"/>
      <c r="AS1350" s="8"/>
      <c r="AW1350" s="8"/>
      <c r="BA1350" s="8"/>
      <c r="BE1350" s="8"/>
      <c r="BI1350" s="8"/>
      <c r="BM1350" s="8"/>
      <c r="BQ1350" s="8"/>
      <c r="BU1350" s="8"/>
      <c r="BY1350" s="8"/>
      <c r="CC1350" s="8"/>
      <c r="CG1350" s="8"/>
      <c r="CK1350" s="8"/>
    </row>
    <row r="1351" spans="5:89">
      <c r="E1351" s="8"/>
      <c r="I1351" s="8"/>
      <c r="M1351" s="8"/>
      <c r="Q1351" s="8"/>
      <c r="U1351" s="8"/>
      <c r="Y1351" s="8"/>
      <c r="AC1351" s="8"/>
      <c r="AG1351" s="8"/>
      <c r="AK1351" s="8"/>
      <c r="AO1351" s="8"/>
      <c r="AS1351" s="8"/>
      <c r="AW1351" s="8"/>
      <c r="BA1351" s="8"/>
      <c r="BE1351" s="8"/>
      <c r="BI1351" s="8"/>
      <c r="BM1351" s="8"/>
      <c r="BQ1351" s="8"/>
      <c r="BU1351" s="8"/>
      <c r="BY1351" s="8"/>
      <c r="CC1351" s="8"/>
      <c r="CG1351" s="8"/>
      <c r="CK1351" s="8"/>
    </row>
    <row r="1352" spans="5:89">
      <c r="E1352" s="8"/>
      <c r="I1352" s="8"/>
      <c r="M1352" s="8"/>
      <c r="Q1352" s="8"/>
      <c r="U1352" s="8"/>
      <c r="Y1352" s="8"/>
      <c r="AC1352" s="8"/>
      <c r="AG1352" s="8"/>
      <c r="AK1352" s="8"/>
      <c r="AO1352" s="8"/>
      <c r="AS1352" s="8"/>
      <c r="AW1352" s="8"/>
      <c r="BA1352" s="8"/>
      <c r="BE1352" s="8"/>
      <c r="BI1352" s="8"/>
      <c r="BM1352" s="8"/>
      <c r="BQ1352" s="8"/>
      <c r="BU1352" s="8"/>
      <c r="BY1352" s="8"/>
      <c r="CC1352" s="8"/>
      <c r="CG1352" s="8"/>
      <c r="CK1352" s="8"/>
    </row>
    <row r="1353" spans="5:89">
      <c r="E1353" s="8"/>
      <c r="I1353" s="8"/>
      <c r="M1353" s="8"/>
      <c r="Q1353" s="8"/>
      <c r="U1353" s="8"/>
      <c r="Y1353" s="8"/>
      <c r="AC1353" s="8"/>
      <c r="AG1353" s="8"/>
      <c r="AK1353" s="8"/>
      <c r="AO1353" s="8"/>
      <c r="AS1353" s="8"/>
      <c r="AW1353" s="8"/>
      <c r="BA1353" s="8"/>
      <c r="BE1353" s="8"/>
      <c r="BI1353" s="8"/>
      <c r="BM1353" s="8"/>
      <c r="BQ1353" s="8"/>
      <c r="BU1353" s="8"/>
      <c r="BY1353" s="8"/>
      <c r="CC1353" s="8"/>
      <c r="CG1353" s="8"/>
      <c r="CK1353" s="8"/>
    </row>
    <row r="1354" spans="5:89">
      <c r="E1354" s="8"/>
      <c r="I1354" s="8"/>
      <c r="M1354" s="8"/>
      <c r="Q1354" s="8"/>
      <c r="U1354" s="8"/>
      <c r="Y1354" s="8"/>
      <c r="AC1354" s="8"/>
      <c r="AG1354" s="8"/>
      <c r="AK1354" s="8"/>
      <c r="AO1354" s="8"/>
      <c r="AS1354" s="8"/>
      <c r="AW1354" s="8"/>
      <c r="BA1354" s="8"/>
      <c r="BE1354" s="8"/>
      <c r="BI1354" s="8"/>
      <c r="BM1354" s="8"/>
      <c r="BQ1354" s="8"/>
      <c r="BU1354" s="8"/>
      <c r="BY1354" s="8"/>
      <c r="CC1354" s="8"/>
      <c r="CG1354" s="8"/>
      <c r="CK1354" s="8"/>
    </row>
    <row r="1355" spans="5:89">
      <c r="E1355" s="8"/>
      <c r="I1355" s="8"/>
      <c r="M1355" s="8"/>
      <c r="Q1355" s="8"/>
      <c r="U1355" s="8"/>
      <c r="Y1355" s="8"/>
      <c r="AC1355" s="8"/>
      <c r="AG1355" s="8"/>
      <c r="AK1355" s="8"/>
      <c r="AO1355" s="8"/>
      <c r="AS1355" s="8"/>
      <c r="AW1355" s="8"/>
      <c r="BA1355" s="8"/>
      <c r="BE1355" s="8"/>
      <c r="BI1355" s="8"/>
      <c r="BM1355" s="8"/>
      <c r="BQ1355" s="8"/>
      <c r="BU1355" s="8"/>
      <c r="BY1355" s="8"/>
      <c r="CC1355" s="8"/>
      <c r="CG1355" s="8"/>
      <c r="CK1355" s="8"/>
    </row>
    <row r="1356" spans="5:89">
      <c r="E1356" s="8"/>
      <c r="I1356" s="8"/>
      <c r="M1356" s="8"/>
      <c r="Q1356" s="8"/>
      <c r="U1356" s="8"/>
      <c r="Y1356" s="8"/>
      <c r="AC1356" s="8"/>
      <c r="AG1356" s="8"/>
      <c r="AK1356" s="8"/>
      <c r="AO1356" s="8"/>
      <c r="AS1356" s="8"/>
      <c r="AW1356" s="8"/>
      <c r="BA1356" s="8"/>
      <c r="BE1356" s="8"/>
      <c r="BI1356" s="8"/>
      <c r="BM1356" s="8"/>
      <c r="BQ1356" s="8"/>
      <c r="BU1356" s="8"/>
      <c r="BY1356" s="8"/>
      <c r="CC1356" s="8"/>
      <c r="CG1356" s="8"/>
      <c r="CK1356" s="8"/>
    </row>
    <row r="1357" spans="5:89">
      <c r="E1357" s="8"/>
      <c r="I1357" s="8"/>
      <c r="M1357" s="8"/>
      <c r="Q1357" s="8"/>
      <c r="U1357" s="8"/>
      <c r="Y1357" s="8"/>
      <c r="AC1357" s="8"/>
      <c r="AG1357" s="8"/>
      <c r="AK1357" s="8"/>
      <c r="AO1357" s="8"/>
      <c r="AS1357" s="8"/>
      <c r="AW1357" s="8"/>
      <c r="BA1357" s="8"/>
      <c r="BE1357" s="8"/>
      <c r="BI1357" s="8"/>
      <c r="BM1357" s="8"/>
      <c r="BQ1357" s="8"/>
      <c r="BU1357" s="8"/>
      <c r="BY1357" s="8"/>
      <c r="CC1357" s="8"/>
      <c r="CG1357" s="8"/>
      <c r="CK1357" s="8"/>
    </row>
    <row r="1358" spans="5:89">
      <c r="E1358" s="8"/>
      <c r="I1358" s="8"/>
      <c r="M1358" s="8"/>
      <c r="Q1358" s="8"/>
      <c r="U1358" s="8"/>
      <c r="Y1358" s="8"/>
      <c r="AC1358" s="8"/>
      <c r="AG1358" s="8"/>
      <c r="AK1358" s="8"/>
      <c r="AO1358" s="8"/>
      <c r="AS1358" s="8"/>
      <c r="AW1358" s="8"/>
      <c r="BA1358" s="8"/>
      <c r="BE1358" s="8"/>
      <c r="BI1358" s="8"/>
      <c r="BM1358" s="8"/>
      <c r="BQ1358" s="8"/>
      <c r="BU1358" s="8"/>
      <c r="BY1358" s="8"/>
      <c r="CC1358" s="8"/>
      <c r="CG1358" s="8"/>
      <c r="CK1358" s="8"/>
    </row>
    <row r="1359" spans="5:89">
      <c r="E1359" s="8"/>
      <c r="I1359" s="8"/>
      <c r="M1359" s="8"/>
      <c r="Q1359" s="8"/>
      <c r="U1359" s="8"/>
      <c r="Y1359" s="8"/>
      <c r="AC1359" s="8"/>
      <c r="AG1359" s="8"/>
      <c r="AK1359" s="8"/>
      <c r="AO1359" s="8"/>
      <c r="AS1359" s="8"/>
      <c r="AW1359" s="8"/>
      <c r="BA1359" s="8"/>
      <c r="BE1359" s="8"/>
      <c r="BI1359" s="8"/>
      <c r="BM1359" s="8"/>
      <c r="BQ1359" s="8"/>
      <c r="BU1359" s="8"/>
      <c r="BY1359" s="8"/>
      <c r="CC1359" s="8"/>
      <c r="CG1359" s="8"/>
      <c r="CK1359" s="8"/>
    </row>
    <row r="1360" spans="5:89">
      <c r="E1360" s="8"/>
      <c r="I1360" s="8"/>
      <c r="M1360" s="8"/>
      <c r="Q1360" s="8"/>
      <c r="U1360" s="8"/>
      <c r="Y1360" s="8"/>
      <c r="AC1360" s="8"/>
      <c r="AG1360" s="8"/>
      <c r="AK1360" s="8"/>
      <c r="AO1360" s="8"/>
      <c r="AS1360" s="8"/>
      <c r="AW1360" s="8"/>
      <c r="BA1360" s="8"/>
      <c r="BE1360" s="8"/>
      <c r="BI1360" s="8"/>
      <c r="BM1360" s="8"/>
      <c r="BQ1360" s="8"/>
      <c r="BU1360" s="8"/>
      <c r="BY1360" s="8"/>
      <c r="CC1360" s="8"/>
      <c r="CG1360" s="8"/>
      <c r="CK1360" s="8"/>
    </row>
    <row r="1361" spans="5:89">
      <c r="E1361" s="8"/>
      <c r="I1361" s="8"/>
      <c r="M1361" s="8"/>
      <c r="Q1361" s="8"/>
      <c r="U1361" s="8"/>
      <c r="Y1361" s="8"/>
      <c r="AC1361" s="8"/>
      <c r="AG1361" s="8"/>
      <c r="AK1361" s="8"/>
      <c r="AO1361" s="8"/>
      <c r="AS1361" s="8"/>
      <c r="AW1361" s="8"/>
      <c r="BA1361" s="8"/>
      <c r="BE1361" s="8"/>
      <c r="BI1361" s="8"/>
      <c r="BM1361" s="8"/>
      <c r="BQ1361" s="8"/>
      <c r="BU1361" s="8"/>
      <c r="BY1361" s="8"/>
      <c r="CC1361" s="8"/>
      <c r="CG1361" s="8"/>
      <c r="CK1361" s="8"/>
    </row>
    <row r="1362" spans="5:89">
      <c r="E1362" s="8"/>
      <c r="I1362" s="8"/>
      <c r="M1362" s="8"/>
      <c r="Q1362" s="8"/>
      <c r="U1362" s="8"/>
      <c r="Y1362" s="8"/>
      <c r="AC1362" s="8"/>
      <c r="AG1362" s="8"/>
      <c r="AK1362" s="8"/>
      <c r="AO1362" s="8"/>
      <c r="AS1362" s="8"/>
      <c r="AW1362" s="8"/>
      <c r="BA1362" s="8"/>
      <c r="BE1362" s="8"/>
      <c r="BI1362" s="8"/>
      <c r="BM1362" s="8"/>
      <c r="BQ1362" s="8"/>
      <c r="BU1362" s="8"/>
      <c r="BY1362" s="8"/>
      <c r="CC1362" s="8"/>
      <c r="CG1362" s="8"/>
      <c r="CK1362" s="8"/>
    </row>
    <row r="1363" spans="5:89">
      <c r="E1363" s="8"/>
      <c r="I1363" s="8"/>
      <c r="M1363" s="8"/>
      <c r="Q1363" s="8"/>
      <c r="U1363" s="8"/>
      <c r="Y1363" s="8"/>
      <c r="AC1363" s="8"/>
      <c r="AG1363" s="8"/>
      <c r="AK1363" s="8"/>
      <c r="AO1363" s="8"/>
      <c r="AS1363" s="8"/>
      <c r="AW1363" s="8"/>
      <c r="BA1363" s="8"/>
      <c r="BE1363" s="8"/>
      <c r="BI1363" s="8"/>
      <c r="BM1363" s="8"/>
      <c r="BQ1363" s="8"/>
      <c r="BU1363" s="8"/>
      <c r="BY1363" s="8"/>
      <c r="CC1363" s="8"/>
      <c r="CG1363" s="8"/>
      <c r="CK1363" s="8"/>
    </row>
    <row r="1364" spans="5:89">
      <c r="E1364" s="8"/>
      <c r="I1364" s="8"/>
      <c r="M1364" s="8"/>
      <c r="Q1364" s="8"/>
      <c r="U1364" s="8"/>
      <c r="Y1364" s="8"/>
      <c r="AC1364" s="8"/>
      <c r="AG1364" s="8"/>
      <c r="AK1364" s="8"/>
      <c r="AO1364" s="8"/>
      <c r="AS1364" s="8"/>
      <c r="AW1364" s="8"/>
      <c r="BA1364" s="8"/>
      <c r="BE1364" s="8"/>
      <c r="BI1364" s="8"/>
      <c r="BM1364" s="8"/>
      <c r="BQ1364" s="8"/>
      <c r="BU1364" s="8"/>
      <c r="BY1364" s="8"/>
      <c r="CC1364" s="8"/>
      <c r="CG1364" s="8"/>
      <c r="CK1364" s="8"/>
    </row>
    <row r="1365" spans="5:89">
      <c r="E1365" s="8"/>
      <c r="I1365" s="8"/>
      <c r="M1365" s="8"/>
      <c r="Q1365" s="8"/>
      <c r="U1365" s="8"/>
      <c r="Y1365" s="8"/>
      <c r="AC1365" s="8"/>
      <c r="AG1365" s="8"/>
      <c r="AK1365" s="8"/>
      <c r="AO1365" s="8"/>
      <c r="AS1365" s="8"/>
      <c r="AW1365" s="8"/>
      <c r="BA1365" s="8"/>
      <c r="BE1365" s="8"/>
      <c r="BI1365" s="8"/>
      <c r="BM1365" s="8"/>
      <c r="BQ1365" s="8"/>
      <c r="BU1365" s="8"/>
      <c r="BY1365" s="8"/>
      <c r="CC1365" s="8"/>
      <c r="CG1365" s="8"/>
      <c r="CK1365" s="8"/>
    </row>
    <row r="1366" spans="5:89">
      <c r="E1366" s="8"/>
      <c r="I1366" s="8"/>
      <c r="M1366" s="8"/>
      <c r="Q1366" s="8"/>
      <c r="U1366" s="8"/>
      <c r="Y1366" s="8"/>
      <c r="AC1366" s="8"/>
      <c r="AG1366" s="8"/>
      <c r="AK1366" s="8"/>
      <c r="AO1366" s="8"/>
      <c r="AS1366" s="8"/>
      <c r="AW1366" s="8"/>
      <c r="BA1366" s="8"/>
      <c r="BE1366" s="8"/>
      <c r="BI1366" s="8"/>
      <c r="BM1366" s="8"/>
      <c r="BQ1366" s="8"/>
      <c r="BU1366" s="8"/>
      <c r="BY1366" s="8"/>
      <c r="CC1366" s="8"/>
      <c r="CG1366" s="8"/>
      <c r="CK1366" s="8"/>
    </row>
    <row r="1367" spans="5:89">
      <c r="E1367" s="8"/>
      <c r="I1367" s="8"/>
      <c r="M1367" s="8"/>
      <c r="Q1367" s="8"/>
      <c r="U1367" s="8"/>
      <c r="Y1367" s="8"/>
      <c r="AC1367" s="8"/>
      <c r="AG1367" s="8"/>
      <c r="AK1367" s="8"/>
      <c r="AO1367" s="8"/>
      <c r="AS1367" s="8"/>
      <c r="AW1367" s="8"/>
      <c r="BA1367" s="8"/>
      <c r="BE1367" s="8"/>
      <c r="BI1367" s="8"/>
      <c r="BM1367" s="8"/>
      <c r="BQ1367" s="8"/>
      <c r="BU1367" s="8"/>
      <c r="BY1367" s="8"/>
      <c r="CC1367" s="8"/>
      <c r="CG1367" s="8"/>
      <c r="CK1367" s="8"/>
    </row>
    <row r="1368" spans="5:89">
      <c r="E1368" s="8"/>
      <c r="I1368" s="8"/>
      <c r="M1368" s="8"/>
      <c r="Q1368" s="8"/>
      <c r="U1368" s="8"/>
      <c r="Y1368" s="8"/>
      <c r="AC1368" s="8"/>
      <c r="AG1368" s="8"/>
      <c r="AK1368" s="8"/>
      <c r="AO1368" s="8"/>
      <c r="AS1368" s="8"/>
      <c r="AW1368" s="8"/>
      <c r="BA1368" s="8"/>
      <c r="BE1368" s="8"/>
      <c r="BI1368" s="8"/>
      <c r="BM1368" s="8"/>
      <c r="BQ1368" s="8"/>
      <c r="BU1368" s="8"/>
      <c r="BY1368" s="8"/>
      <c r="CC1368" s="8"/>
      <c r="CG1368" s="8"/>
      <c r="CK1368" s="8"/>
    </row>
    <row r="1369" spans="5:89">
      <c r="E1369" s="8"/>
      <c r="I1369" s="8"/>
      <c r="M1369" s="8"/>
      <c r="Q1369" s="8"/>
      <c r="U1369" s="8"/>
      <c r="Y1369" s="8"/>
      <c r="AC1369" s="8"/>
      <c r="AG1369" s="8"/>
      <c r="AK1369" s="8"/>
      <c r="AO1369" s="8"/>
      <c r="AS1369" s="8"/>
      <c r="AW1369" s="8"/>
      <c r="BA1369" s="8"/>
      <c r="BE1369" s="8"/>
      <c r="BI1369" s="8"/>
      <c r="BM1369" s="8"/>
      <c r="BQ1369" s="8"/>
      <c r="BU1369" s="8"/>
      <c r="BY1369" s="8"/>
      <c r="CC1369" s="8"/>
      <c r="CG1369" s="8"/>
      <c r="CK1369" s="8"/>
    </row>
    <row r="1370" spans="5:89">
      <c r="E1370" s="8"/>
      <c r="I1370" s="8"/>
      <c r="M1370" s="8"/>
      <c r="Q1370" s="8"/>
      <c r="U1370" s="8"/>
      <c r="Y1370" s="8"/>
      <c r="AC1370" s="8"/>
      <c r="AG1370" s="8"/>
      <c r="AK1370" s="8"/>
      <c r="AO1370" s="8"/>
      <c r="AS1370" s="8"/>
      <c r="AW1370" s="8"/>
      <c r="BA1370" s="8"/>
      <c r="BE1370" s="8"/>
      <c r="BI1370" s="8"/>
      <c r="BM1370" s="8"/>
      <c r="BQ1370" s="8"/>
      <c r="BU1370" s="8"/>
      <c r="BY1370" s="8"/>
      <c r="CC1370" s="8"/>
      <c r="CG1370" s="8"/>
      <c r="CK1370" s="8"/>
    </row>
    <row r="1371" spans="5:89">
      <c r="E1371" s="8"/>
      <c r="I1371" s="8"/>
      <c r="M1371" s="8"/>
      <c r="Q1371" s="8"/>
      <c r="U1371" s="8"/>
      <c r="Y1371" s="8"/>
      <c r="AC1371" s="8"/>
      <c r="AG1371" s="8"/>
      <c r="AK1371" s="8"/>
      <c r="AO1371" s="8"/>
      <c r="AS1371" s="8"/>
      <c r="AW1371" s="8"/>
      <c r="BA1371" s="8"/>
      <c r="BE1371" s="8"/>
      <c r="BI1371" s="8"/>
      <c r="BM1371" s="8"/>
      <c r="BQ1371" s="8"/>
      <c r="BU1371" s="8"/>
      <c r="BY1371" s="8"/>
      <c r="CC1371" s="8"/>
      <c r="CG1371" s="8"/>
      <c r="CK1371" s="8"/>
    </row>
    <row r="1372" spans="5:89">
      <c r="E1372" s="8"/>
      <c r="I1372" s="8"/>
      <c r="M1372" s="8"/>
      <c r="Q1372" s="8"/>
      <c r="U1372" s="8"/>
      <c r="Y1372" s="8"/>
      <c r="AC1372" s="8"/>
      <c r="AG1372" s="8"/>
      <c r="AK1372" s="8"/>
      <c r="AO1372" s="8"/>
      <c r="AS1372" s="8"/>
      <c r="AW1372" s="8"/>
      <c r="BA1372" s="8"/>
      <c r="BE1372" s="8"/>
      <c r="BI1372" s="8"/>
      <c r="BM1372" s="8"/>
      <c r="BQ1372" s="8"/>
      <c r="BU1372" s="8"/>
      <c r="BY1372" s="8"/>
      <c r="CC1372" s="8"/>
      <c r="CG1372" s="8"/>
      <c r="CK1372" s="8"/>
    </row>
    <row r="1373" spans="5:89">
      <c r="E1373" s="8"/>
      <c r="I1373" s="8"/>
      <c r="M1373" s="8"/>
      <c r="Q1373" s="8"/>
      <c r="U1373" s="8"/>
      <c r="Y1373" s="8"/>
      <c r="AC1373" s="8"/>
      <c r="AG1373" s="8"/>
      <c r="AK1373" s="8"/>
      <c r="AO1373" s="8"/>
      <c r="AS1373" s="8"/>
      <c r="AW1373" s="8"/>
      <c r="BA1373" s="8"/>
      <c r="BE1373" s="8"/>
      <c r="BI1373" s="8"/>
      <c r="BM1373" s="8"/>
      <c r="BQ1373" s="8"/>
      <c r="BU1373" s="8"/>
      <c r="BY1373" s="8"/>
      <c r="CC1373" s="8"/>
      <c r="CG1373" s="8"/>
      <c r="CK1373" s="8"/>
    </row>
    <row r="1374" spans="5:89">
      <c r="E1374" s="8"/>
      <c r="I1374" s="8"/>
      <c r="M1374" s="8"/>
      <c r="Q1374" s="8"/>
      <c r="U1374" s="8"/>
      <c r="Y1374" s="8"/>
      <c r="AC1374" s="8"/>
      <c r="AG1374" s="8"/>
      <c r="AK1374" s="8"/>
      <c r="AO1374" s="8"/>
      <c r="AS1374" s="8"/>
      <c r="AW1374" s="8"/>
      <c r="BA1374" s="8"/>
      <c r="BE1374" s="8"/>
      <c r="BI1374" s="8"/>
      <c r="BM1374" s="8"/>
      <c r="BQ1374" s="8"/>
      <c r="BU1374" s="8"/>
      <c r="BY1374" s="8"/>
      <c r="CC1374" s="8"/>
      <c r="CG1374" s="8"/>
      <c r="CK1374" s="8"/>
    </row>
    <row r="1375" spans="5:89">
      <c r="E1375" s="8"/>
      <c r="I1375" s="8"/>
      <c r="M1375" s="8"/>
      <c r="Q1375" s="8"/>
      <c r="U1375" s="8"/>
      <c r="Y1375" s="8"/>
      <c r="AC1375" s="8"/>
      <c r="AG1375" s="8"/>
      <c r="AK1375" s="8"/>
      <c r="AO1375" s="8"/>
      <c r="AS1375" s="8"/>
      <c r="AW1375" s="8"/>
      <c r="BA1375" s="8"/>
      <c r="BE1375" s="8"/>
      <c r="BI1375" s="8"/>
      <c r="BM1375" s="8"/>
      <c r="BQ1375" s="8"/>
      <c r="BU1375" s="8"/>
      <c r="BY1375" s="8"/>
      <c r="CC1375" s="8"/>
      <c r="CG1375" s="8"/>
      <c r="CK1375" s="8"/>
    </row>
    <row r="1376" spans="5:89">
      <c r="E1376" s="8"/>
      <c r="I1376" s="8"/>
      <c r="M1376" s="8"/>
      <c r="Q1376" s="8"/>
      <c r="U1376" s="8"/>
      <c r="Y1376" s="8"/>
      <c r="AC1376" s="8"/>
      <c r="AG1376" s="8"/>
      <c r="AK1376" s="8"/>
      <c r="AO1376" s="8"/>
      <c r="AS1376" s="8"/>
      <c r="AW1376" s="8"/>
      <c r="BA1376" s="8"/>
      <c r="BE1376" s="8"/>
      <c r="BI1376" s="8"/>
      <c r="BM1376" s="8"/>
      <c r="BQ1376" s="8"/>
      <c r="BU1376" s="8"/>
      <c r="BY1376" s="8"/>
      <c r="CC1376" s="8"/>
      <c r="CG1376" s="8"/>
      <c r="CK1376" s="8"/>
    </row>
    <row r="1377" spans="5:89">
      <c r="E1377" s="8"/>
      <c r="I1377" s="8"/>
      <c r="M1377" s="8"/>
      <c r="Q1377" s="8"/>
      <c r="U1377" s="8"/>
      <c r="Y1377" s="8"/>
      <c r="AC1377" s="8"/>
      <c r="AG1377" s="8"/>
      <c r="AK1377" s="8"/>
      <c r="AO1377" s="8"/>
      <c r="AS1377" s="8"/>
      <c r="AW1377" s="8"/>
      <c r="BA1377" s="8"/>
      <c r="BE1377" s="8"/>
      <c r="BI1377" s="8"/>
      <c r="BM1377" s="8"/>
      <c r="BQ1377" s="8"/>
      <c r="BU1377" s="8"/>
      <c r="BY1377" s="8"/>
      <c r="CC1377" s="8"/>
      <c r="CG1377" s="8"/>
      <c r="CK1377" s="8"/>
    </row>
    <row r="1378" spans="5:89">
      <c r="E1378" s="8"/>
      <c r="I1378" s="8"/>
      <c r="M1378" s="8"/>
      <c r="Q1378" s="8"/>
      <c r="U1378" s="8"/>
      <c r="Y1378" s="8"/>
      <c r="AC1378" s="8"/>
      <c r="AG1378" s="8"/>
      <c r="AK1378" s="8"/>
      <c r="AO1378" s="8"/>
      <c r="AS1378" s="8"/>
      <c r="AW1378" s="8"/>
      <c r="BA1378" s="8"/>
      <c r="BE1378" s="8"/>
      <c r="BI1378" s="8"/>
      <c r="BM1378" s="8"/>
      <c r="BQ1378" s="8"/>
      <c r="BU1378" s="8"/>
      <c r="BY1378" s="8"/>
      <c r="CC1378" s="8"/>
      <c r="CG1378" s="8"/>
      <c r="CK1378" s="8"/>
    </row>
    <row r="1379" spans="5:89">
      <c r="E1379" s="8"/>
      <c r="I1379" s="8"/>
      <c r="M1379" s="8"/>
      <c r="Q1379" s="8"/>
      <c r="U1379" s="8"/>
      <c r="Y1379" s="8"/>
      <c r="AC1379" s="8"/>
      <c r="AG1379" s="8"/>
      <c r="AK1379" s="8"/>
      <c r="AO1379" s="8"/>
      <c r="AS1379" s="8"/>
      <c r="AW1379" s="8"/>
      <c r="BA1379" s="8"/>
      <c r="BE1379" s="8"/>
      <c r="BI1379" s="8"/>
      <c r="BM1379" s="8"/>
      <c r="BQ1379" s="8"/>
      <c r="BU1379" s="8"/>
      <c r="BY1379" s="8"/>
      <c r="CC1379" s="8"/>
      <c r="CG1379" s="8"/>
      <c r="CK1379" s="8"/>
    </row>
    <row r="1380" spans="5:89">
      <c r="E1380" s="8"/>
      <c r="I1380" s="8"/>
      <c r="M1380" s="8"/>
      <c r="Q1380" s="8"/>
      <c r="U1380" s="8"/>
      <c r="Y1380" s="8"/>
      <c r="AC1380" s="8"/>
      <c r="AG1380" s="8"/>
      <c r="AK1380" s="8"/>
      <c r="AO1380" s="8"/>
      <c r="AS1380" s="8"/>
      <c r="AW1380" s="8"/>
      <c r="BA1380" s="8"/>
      <c r="BE1380" s="8"/>
      <c r="BI1380" s="8"/>
      <c r="BM1380" s="8"/>
      <c r="BQ1380" s="8"/>
      <c r="BU1380" s="8"/>
      <c r="BY1380" s="8"/>
      <c r="CC1380" s="8"/>
      <c r="CG1380" s="8"/>
      <c r="CK1380" s="8"/>
    </row>
    <row r="1381" spans="5:89">
      <c r="E1381" s="8"/>
      <c r="I1381" s="8"/>
      <c r="M1381" s="8"/>
      <c r="Q1381" s="8"/>
      <c r="U1381" s="8"/>
      <c r="Y1381" s="8"/>
      <c r="AC1381" s="8"/>
      <c r="AG1381" s="8"/>
      <c r="AK1381" s="8"/>
      <c r="AO1381" s="8"/>
      <c r="AS1381" s="8"/>
      <c r="AW1381" s="8"/>
      <c r="BA1381" s="8"/>
      <c r="BE1381" s="8"/>
      <c r="BI1381" s="8"/>
      <c r="BM1381" s="8"/>
      <c r="BQ1381" s="8"/>
      <c r="BU1381" s="8"/>
      <c r="BY1381" s="8"/>
      <c r="CC1381" s="8"/>
      <c r="CG1381" s="8"/>
      <c r="CK1381" s="8"/>
    </row>
    <row r="1382" spans="5:89">
      <c r="E1382" s="8"/>
      <c r="I1382" s="8"/>
      <c r="M1382" s="8"/>
      <c r="Q1382" s="8"/>
      <c r="U1382" s="8"/>
      <c r="Y1382" s="8"/>
      <c r="AC1382" s="8"/>
      <c r="AG1382" s="8"/>
      <c r="AK1382" s="8"/>
      <c r="AO1382" s="8"/>
      <c r="AS1382" s="8"/>
      <c r="AW1382" s="8"/>
      <c r="BA1382" s="8"/>
      <c r="BE1382" s="8"/>
      <c r="BI1382" s="8"/>
      <c r="BM1382" s="8"/>
      <c r="BQ1382" s="8"/>
      <c r="BU1382" s="8"/>
      <c r="BY1382" s="8"/>
      <c r="CC1382" s="8"/>
      <c r="CG1382" s="8"/>
      <c r="CK1382" s="8"/>
    </row>
    <row r="1383" spans="5:89">
      <c r="E1383" s="8"/>
      <c r="I1383" s="8"/>
      <c r="M1383" s="8"/>
      <c r="Q1383" s="8"/>
      <c r="U1383" s="8"/>
      <c r="Y1383" s="8"/>
      <c r="AC1383" s="8"/>
      <c r="AG1383" s="8"/>
      <c r="AK1383" s="8"/>
      <c r="AO1383" s="8"/>
      <c r="AS1383" s="8"/>
      <c r="AW1383" s="8"/>
      <c r="BA1383" s="8"/>
      <c r="BE1383" s="8"/>
      <c r="BI1383" s="8"/>
      <c r="BM1383" s="8"/>
      <c r="BQ1383" s="8"/>
      <c r="BU1383" s="8"/>
      <c r="BY1383" s="8"/>
      <c r="CC1383" s="8"/>
      <c r="CG1383" s="8"/>
      <c r="CK1383" s="8"/>
    </row>
    <row r="1384" spans="5:89">
      <c r="E1384" s="8"/>
      <c r="I1384" s="8"/>
      <c r="M1384" s="8"/>
      <c r="Q1384" s="8"/>
      <c r="U1384" s="8"/>
      <c r="Y1384" s="8"/>
      <c r="AC1384" s="8"/>
      <c r="AG1384" s="8"/>
      <c r="AK1384" s="8"/>
      <c r="AO1384" s="8"/>
      <c r="AS1384" s="8"/>
      <c r="AW1384" s="8"/>
      <c r="BA1384" s="8"/>
      <c r="BE1384" s="8"/>
      <c r="BI1384" s="8"/>
      <c r="BM1384" s="8"/>
      <c r="BQ1384" s="8"/>
      <c r="BU1384" s="8"/>
      <c r="BY1384" s="8"/>
      <c r="CC1384" s="8"/>
      <c r="CG1384" s="8"/>
      <c r="CK1384" s="8"/>
    </row>
    <row r="1385" spans="5:89">
      <c r="E1385" s="8"/>
      <c r="I1385" s="8"/>
      <c r="M1385" s="8"/>
      <c r="Q1385" s="8"/>
      <c r="U1385" s="8"/>
      <c r="Y1385" s="8"/>
      <c r="AC1385" s="8"/>
      <c r="AG1385" s="8"/>
      <c r="AK1385" s="8"/>
      <c r="AO1385" s="8"/>
      <c r="AS1385" s="8"/>
      <c r="AW1385" s="8"/>
      <c r="BA1385" s="8"/>
      <c r="BE1385" s="8"/>
      <c r="BI1385" s="8"/>
      <c r="BM1385" s="8"/>
      <c r="BQ1385" s="8"/>
      <c r="BU1385" s="8"/>
      <c r="BY1385" s="8"/>
      <c r="CC1385" s="8"/>
      <c r="CG1385" s="8"/>
      <c r="CK1385" s="8"/>
    </row>
    <row r="1386" spans="5:89">
      <c r="E1386" s="8"/>
      <c r="I1386" s="8"/>
      <c r="M1386" s="8"/>
      <c r="Q1386" s="8"/>
      <c r="U1386" s="8"/>
      <c r="Y1386" s="8"/>
      <c r="AC1386" s="8"/>
      <c r="AG1386" s="8"/>
      <c r="AK1386" s="8"/>
      <c r="AO1386" s="8"/>
      <c r="AS1386" s="8"/>
      <c r="AW1386" s="8"/>
      <c r="BA1386" s="8"/>
      <c r="BE1386" s="8"/>
      <c r="BI1386" s="8"/>
      <c r="BM1386" s="8"/>
      <c r="BQ1386" s="8"/>
      <c r="BU1386" s="8"/>
      <c r="BY1386" s="8"/>
      <c r="CC1386" s="8"/>
      <c r="CG1386" s="8"/>
      <c r="CK1386" s="8"/>
    </row>
    <row r="1387" spans="5:89">
      <c r="E1387" s="8"/>
      <c r="I1387" s="8"/>
      <c r="M1387" s="8"/>
      <c r="Q1387" s="8"/>
      <c r="U1387" s="8"/>
      <c r="Y1387" s="8"/>
      <c r="AC1387" s="8"/>
      <c r="AG1387" s="8"/>
      <c r="AK1387" s="8"/>
      <c r="AO1387" s="8"/>
      <c r="AS1387" s="8"/>
      <c r="AW1387" s="8"/>
      <c r="BA1387" s="8"/>
      <c r="BE1387" s="8"/>
      <c r="BI1387" s="8"/>
      <c r="BM1387" s="8"/>
      <c r="BQ1387" s="8"/>
      <c r="BU1387" s="8"/>
      <c r="BY1387" s="8"/>
      <c r="CC1387" s="8"/>
      <c r="CG1387" s="8"/>
      <c r="CK1387" s="8"/>
    </row>
    <row r="1388" spans="5:89">
      <c r="E1388" s="8"/>
      <c r="I1388" s="8"/>
      <c r="M1388" s="8"/>
      <c r="Q1388" s="8"/>
      <c r="U1388" s="8"/>
      <c r="Y1388" s="8"/>
      <c r="AC1388" s="8"/>
      <c r="AG1388" s="8"/>
      <c r="AK1388" s="8"/>
      <c r="AO1388" s="8"/>
      <c r="AS1388" s="8"/>
      <c r="AW1388" s="8"/>
      <c r="BA1388" s="8"/>
      <c r="BE1388" s="8"/>
      <c r="BI1388" s="8"/>
      <c r="BM1388" s="8"/>
      <c r="BQ1388" s="8"/>
      <c r="BU1388" s="8"/>
      <c r="BY1388" s="8"/>
      <c r="CC1388" s="8"/>
      <c r="CG1388" s="8"/>
      <c r="CK1388" s="8"/>
    </row>
    <row r="1389" spans="5:89">
      <c r="E1389" s="8"/>
      <c r="I1389" s="8"/>
      <c r="M1389" s="8"/>
      <c r="Q1389" s="8"/>
      <c r="U1389" s="8"/>
      <c r="Y1389" s="8"/>
      <c r="AC1389" s="8"/>
      <c r="AG1389" s="8"/>
      <c r="AK1389" s="8"/>
      <c r="AO1389" s="8"/>
      <c r="AS1389" s="8"/>
      <c r="AW1389" s="8"/>
      <c r="BA1389" s="8"/>
      <c r="BE1389" s="8"/>
      <c r="BI1389" s="8"/>
      <c r="BM1389" s="8"/>
      <c r="BQ1389" s="8"/>
      <c r="BU1389" s="8"/>
      <c r="BY1389" s="8"/>
      <c r="CC1389" s="8"/>
      <c r="CG1389" s="8"/>
      <c r="CK1389" s="8"/>
    </row>
    <row r="1390" spans="5:89">
      <c r="E1390" s="8"/>
      <c r="I1390" s="8"/>
      <c r="M1390" s="8"/>
      <c r="Q1390" s="8"/>
      <c r="U1390" s="8"/>
      <c r="Y1390" s="8"/>
      <c r="AC1390" s="8"/>
      <c r="AG1390" s="8"/>
      <c r="AK1390" s="8"/>
      <c r="AO1390" s="8"/>
      <c r="AS1390" s="8"/>
      <c r="AW1390" s="8"/>
      <c r="BA1390" s="8"/>
      <c r="BE1390" s="8"/>
      <c r="BI1390" s="8"/>
      <c r="BM1390" s="8"/>
      <c r="BQ1390" s="8"/>
      <c r="BU1390" s="8"/>
      <c r="BY1390" s="8"/>
      <c r="CC1390" s="8"/>
      <c r="CG1390" s="8"/>
      <c r="CK1390" s="8"/>
    </row>
    <row r="1391" spans="5:89">
      <c r="E1391" s="8"/>
      <c r="I1391" s="8"/>
      <c r="M1391" s="8"/>
      <c r="Q1391" s="8"/>
      <c r="U1391" s="8"/>
      <c r="Y1391" s="8"/>
      <c r="AC1391" s="8"/>
      <c r="AG1391" s="8"/>
      <c r="AK1391" s="8"/>
      <c r="AO1391" s="8"/>
      <c r="AS1391" s="8"/>
      <c r="AW1391" s="8"/>
      <c r="BA1391" s="8"/>
      <c r="BE1391" s="8"/>
      <c r="BI1391" s="8"/>
      <c r="BM1391" s="8"/>
      <c r="BQ1391" s="8"/>
      <c r="BU1391" s="8"/>
      <c r="BY1391" s="8"/>
      <c r="CC1391" s="8"/>
      <c r="CG1391" s="8"/>
      <c r="CK1391" s="8"/>
    </row>
    <row r="1392" spans="5:89">
      <c r="E1392" s="8"/>
      <c r="I1392" s="8"/>
      <c r="M1392" s="8"/>
      <c r="Q1392" s="8"/>
      <c r="U1392" s="8"/>
      <c r="Y1392" s="8"/>
      <c r="AC1392" s="8"/>
      <c r="AG1392" s="8"/>
      <c r="AK1392" s="8"/>
      <c r="AO1392" s="8"/>
      <c r="AS1392" s="8"/>
      <c r="AW1392" s="8"/>
      <c r="BA1392" s="8"/>
      <c r="BE1392" s="8"/>
      <c r="BI1392" s="8"/>
      <c r="BM1392" s="8"/>
      <c r="BQ1392" s="8"/>
      <c r="BU1392" s="8"/>
      <c r="BY1392" s="8"/>
      <c r="CC1392" s="8"/>
      <c r="CG1392" s="8"/>
      <c r="CK1392" s="8"/>
    </row>
    <row r="1393" spans="5:89">
      <c r="E1393" s="8"/>
      <c r="I1393" s="8"/>
      <c r="M1393" s="8"/>
      <c r="Q1393" s="8"/>
      <c r="U1393" s="8"/>
      <c r="Y1393" s="8"/>
      <c r="AC1393" s="8"/>
      <c r="AG1393" s="8"/>
      <c r="AK1393" s="8"/>
      <c r="AO1393" s="8"/>
      <c r="AS1393" s="8"/>
      <c r="AW1393" s="8"/>
      <c r="BA1393" s="8"/>
      <c r="BE1393" s="8"/>
      <c r="BI1393" s="8"/>
      <c r="BM1393" s="8"/>
      <c r="BQ1393" s="8"/>
      <c r="BU1393" s="8"/>
      <c r="BY1393" s="8"/>
      <c r="CC1393" s="8"/>
      <c r="CG1393" s="8"/>
      <c r="CK1393" s="8"/>
    </row>
    <row r="1394" spans="5:89">
      <c r="E1394" s="8"/>
      <c r="I1394" s="8"/>
      <c r="M1394" s="8"/>
      <c r="Q1394" s="8"/>
      <c r="U1394" s="8"/>
      <c r="Y1394" s="8"/>
      <c r="AC1394" s="8"/>
      <c r="AG1394" s="8"/>
      <c r="AK1394" s="8"/>
      <c r="AO1394" s="8"/>
      <c r="AS1394" s="8"/>
      <c r="AW1394" s="8"/>
      <c r="BA1394" s="8"/>
      <c r="BE1394" s="8"/>
      <c r="BI1394" s="8"/>
      <c r="BM1394" s="8"/>
      <c r="BQ1394" s="8"/>
      <c r="BU1394" s="8"/>
      <c r="BY1394" s="8"/>
      <c r="CC1394" s="8"/>
      <c r="CG1394" s="8"/>
      <c r="CK1394" s="8"/>
    </row>
    <row r="1395" spans="5:89">
      <c r="E1395" s="8"/>
      <c r="I1395" s="8"/>
      <c r="M1395" s="8"/>
      <c r="Q1395" s="8"/>
      <c r="U1395" s="8"/>
      <c r="Y1395" s="8"/>
      <c r="AC1395" s="8"/>
      <c r="AG1395" s="8"/>
      <c r="AK1395" s="8"/>
      <c r="AO1395" s="8"/>
      <c r="AS1395" s="8"/>
      <c r="AW1395" s="8"/>
      <c r="BA1395" s="8"/>
      <c r="BE1395" s="8"/>
      <c r="BI1395" s="8"/>
      <c r="BM1395" s="8"/>
      <c r="BQ1395" s="8"/>
      <c r="BU1395" s="8"/>
      <c r="BY1395" s="8"/>
      <c r="CC1395" s="8"/>
      <c r="CG1395" s="8"/>
      <c r="CK1395" s="8"/>
    </row>
    <row r="1396" spans="5:89">
      <c r="E1396" s="8"/>
      <c r="I1396" s="8"/>
      <c r="M1396" s="8"/>
      <c r="Q1396" s="8"/>
      <c r="U1396" s="8"/>
      <c r="Y1396" s="8"/>
      <c r="AC1396" s="8"/>
      <c r="AG1396" s="8"/>
      <c r="AK1396" s="8"/>
      <c r="AO1396" s="8"/>
      <c r="AS1396" s="8"/>
      <c r="AW1396" s="8"/>
      <c r="BA1396" s="8"/>
      <c r="BE1396" s="8"/>
      <c r="BI1396" s="8"/>
      <c r="BM1396" s="8"/>
      <c r="BQ1396" s="8"/>
      <c r="BU1396" s="8"/>
      <c r="BY1396" s="8"/>
      <c r="CC1396" s="8"/>
      <c r="CG1396" s="8"/>
      <c r="CK1396" s="8"/>
    </row>
    <row r="1397" spans="5:89">
      <c r="E1397" s="8"/>
      <c r="I1397" s="8"/>
      <c r="M1397" s="8"/>
      <c r="Q1397" s="8"/>
      <c r="U1397" s="8"/>
      <c r="Y1397" s="8"/>
      <c r="AC1397" s="8"/>
      <c r="AG1397" s="8"/>
      <c r="AK1397" s="8"/>
      <c r="AO1397" s="8"/>
      <c r="AS1397" s="8"/>
      <c r="AW1397" s="8"/>
      <c r="BA1397" s="8"/>
      <c r="BE1397" s="8"/>
      <c r="BI1397" s="8"/>
      <c r="BM1397" s="8"/>
      <c r="BQ1397" s="8"/>
      <c r="BU1397" s="8"/>
      <c r="BY1397" s="8"/>
      <c r="CC1397" s="8"/>
      <c r="CG1397" s="8"/>
      <c r="CK1397" s="8"/>
    </row>
    <row r="1398" spans="5:89">
      <c r="E1398" s="8"/>
      <c r="I1398" s="8"/>
      <c r="M1398" s="8"/>
      <c r="Q1398" s="8"/>
      <c r="U1398" s="8"/>
      <c r="Y1398" s="8"/>
      <c r="AC1398" s="8"/>
      <c r="AG1398" s="8"/>
      <c r="AK1398" s="8"/>
      <c r="AO1398" s="8"/>
      <c r="AS1398" s="8"/>
      <c r="AW1398" s="8"/>
      <c r="BA1398" s="8"/>
      <c r="BE1398" s="8"/>
      <c r="BI1398" s="8"/>
      <c r="BM1398" s="8"/>
      <c r="BQ1398" s="8"/>
      <c r="BU1398" s="8"/>
      <c r="BY1398" s="8"/>
      <c r="CC1398" s="8"/>
      <c r="CG1398" s="8"/>
      <c r="CK1398" s="8"/>
    </row>
    <row r="1399" spans="5:89">
      <c r="E1399" s="8"/>
      <c r="I1399" s="8"/>
      <c r="M1399" s="8"/>
      <c r="Q1399" s="8"/>
      <c r="U1399" s="8"/>
      <c r="Y1399" s="8"/>
      <c r="AC1399" s="8"/>
      <c r="AG1399" s="8"/>
      <c r="AK1399" s="8"/>
      <c r="AO1399" s="8"/>
      <c r="AS1399" s="8"/>
      <c r="AW1399" s="8"/>
      <c r="BA1399" s="8"/>
      <c r="BE1399" s="8"/>
      <c r="BI1399" s="8"/>
      <c r="BM1399" s="8"/>
      <c r="BQ1399" s="8"/>
      <c r="BU1399" s="8"/>
      <c r="BY1399" s="8"/>
      <c r="CC1399" s="8"/>
      <c r="CG1399" s="8"/>
      <c r="CK1399" s="8"/>
    </row>
    <row r="1400" spans="5:89">
      <c r="E1400" s="8"/>
      <c r="I1400" s="8"/>
      <c r="M1400" s="8"/>
      <c r="Q1400" s="8"/>
      <c r="U1400" s="8"/>
      <c r="Y1400" s="8"/>
      <c r="AC1400" s="8"/>
      <c r="AG1400" s="8"/>
      <c r="AK1400" s="8"/>
      <c r="AO1400" s="8"/>
      <c r="AS1400" s="8"/>
      <c r="AW1400" s="8"/>
      <c r="BA1400" s="8"/>
      <c r="BE1400" s="8"/>
      <c r="BI1400" s="8"/>
      <c r="BM1400" s="8"/>
      <c r="BQ1400" s="8"/>
      <c r="BU1400" s="8"/>
      <c r="BY1400" s="8"/>
      <c r="CC1400" s="8"/>
      <c r="CG1400" s="8"/>
      <c r="CK1400" s="8"/>
    </row>
    <row r="1401" spans="5:89">
      <c r="E1401" s="8"/>
      <c r="I1401" s="8"/>
      <c r="M1401" s="8"/>
      <c r="Q1401" s="8"/>
      <c r="U1401" s="8"/>
      <c r="Y1401" s="8"/>
      <c r="AC1401" s="8"/>
      <c r="AG1401" s="8"/>
      <c r="AK1401" s="8"/>
      <c r="AO1401" s="8"/>
      <c r="AS1401" s="8"/>
      <c r="AW1401" s="8"/>
      <c r="BA1401" s="8"/>
      <c r="BE1401" s="8"/>
      <c r="BI1401" s="8"/>
      <c r="BM1401" s="8"/>
      <c r="BQ1401" s="8"/>
      <c r="BU1401" s="8"/>
      <c r="BY1401" s="8"/>
      <c r="CC1401" s="8"/>
      <c r="CG1401" s="8"/>
      <c r="CK1401" s="8"/>
    </row>
    <row r="1402" spans="5:89">
      <c r="E1402" s="8"/>
      <c r="I1402" s="8"/>
      <c r="M1402" s="8"/>
      <c r="Q1402" s="8"/>
      <c r="U1402" s="8"/>
      <c r="Y1402" s="8"/>
      <c r="AC1402" s="8"/>
      <c r="AG1402" s="8"/>
      <c r="AK1402" s="8"/>
      <c r="AO1402" s="8"/>
      <c r="AS1402" s="8"/>
      <c r="AW1402" s="8"/>
      <c r="BA1402" s="8"/>
      <c r="BE1402" s="8"/>
      <c r="BI1402" s="8"/>
      <c r="BM1402" s="8"/>
      <c r="BQ1402" s="8"/>
      <c r="BU1402" s="8"/>
      <c r="BY1402" s="8"/>
      <c r="CC1402" s="8"/>
      <c r="CG1402" s="8"/>
      <c r="CK1402" s="8"/>
    </row>
    <row r="1403" spans="5:89">
      <c r="E1403" s="8"/>
      <c r="I1403" s="8"/>
      <c r="M1403" s="8"/>
      <c r="Q1403" s="8"/>
      <c r="U1403" s="8"/>
      <c r="Y1403" s="8"/>
      <c r="AC1403" s="8"/>
      <c r="AG1403" s="8"/>
      <c r="AK1403" s="8"/>
      <c r="AO1403" s="8"/>
      <c r="AS1403" s="8"/>
      <c r="AW1403" s="8"/>
      <c r="BA1403" s="8"/>
      <c r="BE1403" s="8"/>
      <c r="BI1403" s="8"/>
      <c r="BM1403" s="8"/>
      <c r="BQ1403" s="8"/>
      <c r="BU1403" s="8"/>
      <c r="BY1403" s="8"/>
      <c r="CC1403" s="8"/>
      <c r="CG1403" s="8"/>
      <c r="CK1403" s="8"/>
    </row>
    <row r="1404" spans="5:89">
      <c r="E1404" s="8"/>
      <c r="I1404" s="8"/>
      <c r="M1404" s="8"/>
      <c r="Q1404" s="8"/>
      <c r="U1404" s="8"/>
      <c r="Y1404" s="8"/>
      <c r="AC1404" s="8"/>
      <c r="AG1404" s="8"/>
      <c r="AK1404" s="8"/>
      <c r="AO1404" s="8"/>
      <c r="AS1404" s="8"/>
      <c r="AW1404" s="8"/>
      <c r="BA1404" s="8"/>
      <c r="BE1404" s="8"/>
      <c r="BI1404" s="8"/>
      <c r="BM1404" s="8"/>
      <c r="BQ1404" s="8"/>
      <c r="BU1404" s="8"/>
      <c r="BY1404" s="8"/>
      <c r="CC1404" s="8"/>
      <c r="CG1404" s="8"/>
      <c r="CK1404" s="8"/>
    </row>
    <row r="1405" spans="5:89">
      <c r="E1405" s="8"/>
      <c r="I1405" s="8"/>
      <c r="M1405" s="8"/>
      <c r="Q1405" s="8"/>
      <c r="U1405" s="8"/>
      <c r="Y1405" s="8"/>
      <c r="AC1405" s="8"/>
      <c r="AG1405" s="8"/>
      <c r="AK1405" s="8"/>
      <c r="AO1405" s="8"/>
      <c r="AS1405" s="8"/>
      <c r="AW1405" s="8"/>
      <c r="BA1405" s="8"/>
      <c r="BE1405" s="8"/>
      <c r="BI1405" s="8"/>
      <c r="BM1405" s="8"/>
      <c r="BQ1405" s="8"/>
      <c r="BU1405" s="8"/>
      <c r="BY1405" s="8"/>
      <c r="CC1405" s="8"/>
      <c r="CG1405" s="8"/>
      <c r="CK1405" s="8"/>
    </row>
    <row r="1406" spans="5:89">
      <c r="E1406" s="8"/>
      <c r="I1406" s="8"/>
      <c r="M1406" s="8"/>
      <c r="Q1406" s="8"/>
      <c r="U1406" s="8"/>
      <c r="Y1406" s="8"/>
      <c r="AC1406" s="8"/>
      <c r="AG1406" s="8"/>
      <c r="AK1406" s="8"/>
      <c r="AO1406" s="8"/>
      <c r="AS1406" s="8"/>
      <c r="AW1406" s="8"/>
      <c r="BA1406" s="8"/>
      <c r="BE1406" s="8"/>
      <c r="BI1406" s="8"/>
      <c r="BM1406" s="8"/>
      <c r="BQ1406" s="8"/>
      <c r="BU1406" s="8"/>
      <c r="BY1406" s="8"/>
      <c r="CC1406" s="8"/>
      <c r="CG1406" s="8"/>
      <c r="CK1406" s="8"/>
    </row>
    <row r="1407" spans="5:89">
      <c r="E1407" s="8"/>
      <c r="I1407" s="8"/>
      <c r="M1407" s="8"/>
      <c r="Q1407" s="8"/>
      <c r="U1407" s="8"/>
      <c r="Y1407" s="8"/>
      <c r="AC1407" s="8"/>
      <c r="AG1407" s="8"/>
      <c r="AK1407" s="8"/>
      <c r="AO1407" s="8"/>
      <c r="AS1407" s="8"/>
      <c r="AW1407" s="8"/>
      <c r="BA1407" s="8"/>
      <c r="BE1407" s="8"/>
      <c r="BI1407" s="8"/>
      <c r="BM1407" s="8"/>
      <c r="BQ1407" s="8"/>
      <c r="BU1407" s="8"/>
      <c r="BY1407" s="8"/>
      <c r="CC1407" s="8"/>
      <c r="CG1407" s="8"/>
      <c r="CK1407" s="8"/>
    </row>
    <row r="1408" spans="5:89">
      <c r="E1408" s="8"/>
      <c r="I1408" s="8"/>
      <c r="M1408" s="8"/>
      <c r="Q1408" s="8"/>
      <c r="U1408" s="8"/>
      <c r="Y1408" s="8"/>
      <c r="AC1408" s="8"/>
      <c r="AG1408" s="8"/>
      <c r="AK1408" s="8"/>
      <c r="AO1408" s="8"/>
      <c r="AS1408" s="8"/>
      <c r="AW1408" s="8"/>
      <c r="BA1408" s="8"/>
      <c r="BE1408" s="8"/>
      <c r="BI1408" s="8"/>
      <c r="BM1408" s="8"/>
      <c r="BQ1408" s="8"/>
      <c r="BU1408" s="8"/>
      <c r="BY1408" s="8"/>
      <c r="CC1408" s="8"/>
      <c r="CG1408" s="8"/>
      <c r="CK1408" s="8"/>
    </row>
    <row r="1409" spans="5:89">
      <c r="E1409" s="8"/>
      <c r="I1409" s="8"/>
      <c r="M1409" s="8"/>
      <c r="Q1409" s="8"/>
      <c r="U1409" s="8"/>
      <c r="Y1409" s="8"/>
      <c r="AC1409" s="8"/>
      <c r="AG1409" s="8"/>
      <c r="AK1409" s="8"/>
      <c r="AO1409" s="8"/>
      <c r="AS1409" s="8"/>
      <c r="AW1409" s="8"/>
      <c r="BA1409" s="8"/>
      <c r="BE1409" s="8"/>
      <c r="BI1409" s="8"/>
      <c r="BM1409" s="8"/>
      <c r="BQ1409" s="8"/>
      <c r="BU1409" s="8"/>
      <c r="BY1409" s="8"/>
      <c r="CC1409" s="8"/>
      <c r="CG1409" s="8"/>
      <c r="CK1409" s="8"/>
    </row>
    <row r="1410" spans="5:89">
      <c r="E1410" s="8"/>
      <c r="I1410" s="8"/>
      <c r="M1410" s="8"/>
      <c r="Q1410" s="8"/>
      <c r="U1410" s="8"/>
      <c r="Y1410" s="8"/>
      <c r="AC1410" s="8"/>
      <c r="AG1410" s="8"/>
      <c r="AK1410" s="8"/>
      <c r="AO1410" s="8"/>
      <c r="AS1410" s="8"/>
      <c r="AW1410" s="8"/>
      <c r="BA1410" s="8"/>
      <c r="BE1410" s="8"/>
      <c r="BI1410" s="8"/>
      <c r="BM1410" s="8"/>
      <c r="BQ1410" s="8"/>
      <c r="BU1410" s="8"/>
      <c r="BY1410" s="8"/>
      <c r="CC1410" s="8"/>
      <c r="CG1410" s="8"/>
      <c r="CK1410" s="8"/>
    </row>
    <row r="1411" spans="5:89">
      <c r="E1411" s="8"/>
      <c r="I1411" s="8"/>
      <c r="M1411" s="8"/>
      <c r="Q1411" s="8"/>
      <c r="U1411" s="8"/>
      <c r="Y1411" s="8"/>
      <c r="AC1411" s="8"/>
      <c r="AG1411" s="8"/>
      <c r="AK1411" s="8"/>
      <c r="AO1411" s="8"/>
      <c r="AS1411" s="8"/>
      <c r="AW1411" s="8"/>
      <c r="BA1411" s="8"/>
      <c r="BE1411" s="8"/>
      <c r="BI1411" s="8"/>
      <c r="BM1411" s="8"/>
      <c r="BQ1411" s="8"/>
      <c r="BU1411" s="8"/>
      <c r="BY1411" s="8"/>
      <c r="CC1411" s="8"/>
      <c r="CG1411" s="8"/>
      <c r="CK1411" s="8"/>
    </row>
    <row r="1412" spans="5:89">
      <c r="E1412" s="8"/>
      <c r="I1412" s="8"/>
      <c r="M1412" s="8"/>
      <c r="Q1412" s="8"/>
      <c r="U1412" s="8"/>
      <c r="Y1412" s="8"/>
      <c r="AC1412" s="8"/>
      <c r="AG1412" s="8"/>
      <c r="AK1412" s="8"/>
      <c r="AO1412" s="8"/>
      <c r="AS1412" s="8"/>
      <c r="AW1412" s="8"/>
      <c r="BA1412" s="8"/>
      <c r="BE1412" s="8"/>
      <c r="BI1412" s="8"/>
      <c r="BM1412" s="8"/>
      <c r="BQ1412" s="8"/>
      <c r="BU1412" s="8"/>
      <c r="BY1412" s="8"/>
      <c r="CC1412" s="8"/>
      <c r="CG1412" s="8"/>
      <c r="CK1412" s="8"/>
    </row>
    <row r="1413" spans="5:89">
      <c r="E1413" s="8"/>
      <c r="I1413" s="8"/>
      <c r="M1413" s="8"/>
      <c r="Q1413" s="8"/>
      <c r="U1413" s="8"/>
      <c r="Y1413" s="8"/>
      <c r="AC1413" s="8"/>
      <c r="AG1413" s="8"/>
      <c r="AK1413" s="8"/>
      <c r="AO1413" s="8"/>
      <c r="AS1413" s="8"/>
      <c r="AW1413" s="8"/>
      <c r="BA1413" s="8"/>
      <c r="BE1413" s="8"/>
      <c r="BI1413" s="8"/>
      <c r="BM1413" s="8"/>
      <c r="BQ1413" s="8"/>
      <c r="BU1413" s="8"/>
      <c r="BY1413" s="8"/>
      <c r="CC1413" s="8"/>
      <c r="CG1413" s="8"/>
      <c r="CK1413" s="8"/>
    </row>
    <row r="1414" spans="5:89">
      <c r="E1414" s="8"/>
      <c r="I1414" s="8"/>
      <c r="M1414" s="8"/>
      <c r="Q1414" s="8"/>
      <c r="U1414" s="8"/>
      <c r="Y1414" s="8"/>
      <c r="AC1414" s="8"/>
      <c r="AG1414" s="8"/>
      <c r="AK1414" s="8"/>
      <c r="AO1414" s="8"/>
      <c r="AS1414" s="8"/>
      <c r="AW1414" s="8"/>
      <c r="BA1414" s="8"/>
      <c r="BE1414" s="8"/>
      <c r="BI1414" s="8"/>
      <c r="BM1414" s="8"/>
      <c r="BQ1414" s="8"/>
      <c r="BU1414" s="8"/>
      <c r="BY1414" s="8"/>
      <c r="CC1414" s="8"/>
      <c r="CG1414" s="8"/>
      <c r="CK1414" s="8"/>
    </row>
    <row r="1415" spans="5:89">
      <c r="E1415" s="8"/>
      <c r="I1415" s="8"/>
      <c r="M1415" s="8"/>
      <c r="Q1415" s="8"/>
      <c r="U1415" s="8"/>
      <c r="Y1415" s="8"/>
      <c r="AC1415" s="8"/>
      <c r="AG1415" s="8"/>
      <c r="AK1415" s="8"/>
      <c r="AO1415" s="8"/>
      <c r="AS1415" s="8"/>
      <c r="AW1415" s="8"/>
      <c r="BA1415" s="8"/>
      <c r="BE1415" s="8"/>
      <c r="BI1415" s="8"/>
      <c r="BM1415" s="8"/>
      <c r="BQ1415" s="8"/>
      <c r="BU1415" s="8"/>
      <c r="BY1415" s="8"/>
      <c r="CC1415" s="8"/>
      <c r="CG1415" s="8"/>
      <c r="CK1415" s="8"/>
    </row>
    <row r="1416" spans="5:89">
      <c r="E1416" s="8"/>
      <c r="I1416" s="8"/>
      <c r="M1416" s="8"/>
      <c r="Q1416" s="8"/>
      <c r="U1416" s="8"/>
      <c r="Y1416" s="8"/>
      <c r="AC1416" s="8"/>
      <c r="AG1416" s="8"/>
      <c r="AK1416" s="8"/>
      <c r="AO1416" s="8"/>
      <c r="AS1416" s="8"/>
      <c r="AW1416" s="8"/>
      <c r="BA1416" s="8"/>
      <c r="BE1416" s="8"/>
      <c r="BI1416" s="8"/>
      <c r="BM1416" s="8"/>
      <c r="BQ1416" s="8"/>
      <c r="BU1416" s="8"/>
      <c r="BY1416" s="8"/>
      <c r="CC1416" s="8"/>
      <c r="CG1416" s="8"/>
      <c r="CK1416" s="8"/>
    </row>
    <row r="1417" spans="5:89">
      <c r="E1417" s="8"/>
      <c r="I1417" s="8"/>
      <c r="M1417" s="8"/>
      <c r="Q1417" s="8"/>
      <c r="U1417" s="8"/>
      <c r="Y1417" s="8"/>
      <c r="AC1417" s="8"/>
      <c r="AG1417" s="8"/>
      <c r="AK1417" s="8"/>
      <c r="AO1417" s="8"/>
      <c r="AS1417" s="8"/>
      <c r="AW1417" s="8"/>
      <c r="BA1417" s="8"/>
      <c r="BE1417" s="8"/>
      <c r="BI1417" s="8"/>
      <c r="BM1417" s="8"/>
      <c r="BQ1417" s="8"/>
      <c r="BU1417" s="8"/>
      <c r="BY1417" s="8"/>
      <c r="CC1417" s="8"/>
      <c r="CG1417" s="8"/>
      <c r="CK1417" s="8"/>
    </row>
    <row r="1418" spans="5:89">
      <c r="E1418" s="8"/>
      <c r="I1418" s="8"/>
      <c r="M1418" s="8"/>
      <c r="Q1418" s="8"/>
      <c r="U1418" s="8"/>
      <c r="Y1418" s="8"/>
      <c r="AC1418" s="8"/>
      <c r="AG1418" s="8"/>
      <c r="AK1418" s="8"/>
      <c r="AO1418" s="8"/>
      <c r="AS1418" s="8"/>
      <c r="AW1418" s="8"/>
      <c r="BA1418" s="8"/>
      <c r="BE1418" s="8"/>
      <c r="BI1418" s="8"/>
      <c r="BM1418" s="8"/>
      <c r="BQ1418" s="8"/>
      <c r="BU1418" s="8"/>
      <c r="BY1418" s="8"/>
      <c r="CC1418" s="8"/>
      <c r="CG1418" s="8"/>
      <c r="CK1418" s="8"/>
    </row>
    <row r="1419" spans="5:89">
      <c r="E1419" s="8"/>
      <c r="I1419" s="8"/>
      <c r="M1419" s="8"/>
      <c r="Q1419" s="8"/>
      <c r="U1419" s="8"/>
      <c r="Y1419" s="8"/>
      <c r="AC1419" s="8"/>
      <c r="AG1419" s="8"/>
      <c r="AK1419" s="8"/>
      <c r="AO1419" s="8"/>
      <c r="AS1419" s="8"/>
      <c r="AW1419" s="8"/>
      <c r="BA1419" s="8"/>
      <c r="BE1419" s="8"/>
      <c r="BI1419" s="8"/>
      <c r="BM1419" s="8"/>
      <c r="BQ1419" s="8"/>
      <c r="BU1419" s="8"/>
      <c r="BY1419" s="8"/>
      <c r="CC1419" s="8"/>
      <c r="CG1419" s="8"/>
      <c r="CK1419" s="8"/>
    </row>
    <row r="1420" spans="5:89">
      <c r="E1420" s="8"/>
      <c r="I1420" s="8"/>
      <c r="M1420" s="8"/>
      <c r="Q1420" s="8"/>
      <c r="U1420" s="8"/>
      <c r="Y1420" s="8"/>
      <c r="AC1420" s="8"/>
      <c r="AG1420" s="8"/>
      <c r="AK1420" s="8"/>
      <c r="AO1420" s="8"/>
      <c r="AS1420" s="8"/>
      <c r="AW1420" s="8"/>
      <c r="BA1420" s="8"/>
      <c r="BE1420" s="8"/>
      <c r="BI1420" s="8"/>
      <c r="BM1420" s="8"/>
      <c r="BQ1420" s="8"/>
      <c r="BU1420" s="8"/>
      <c r="BY1420" s="8"/>
      <c r="CC1420" s="8"/>
      <c r="CG1420" s="8"/>
      <c r="CK1420" s="8"/>
    </row>
    <row r="1421" spans="5:89">
      <c r="E1421" s="8"/>
      <c r="I1421" s="8"/>
      <c r="M1421" s="8"/>
      <c r="Q1421" s="8"/>
      <c r="U1421" s="8"/>
      <c r="Y1421" s="8"/>
      <c r="AC1421" s="8"/>
      <c r="AG1421" s="8"/>
      <c r="AK1421" s="8"/>
      <c r="AO1421" s="8"/>
      <c r="AS1421" s="8"/>
      <c r="AW1421" s="8"/>
      <c r="BA1421" s="8"/>
      <c r="BE1421" s="8"/>
      <c r="BI1421" s="8"/>
      <c r="BM1421" s="8"/>
      <c r="BQ1421" s="8"/>
      <c r="BU1421" s="8"/>
      <c r="BY1421" s="8"/>
      <c r="CC1421" s="8"/>
      <c r="CG1421" s="8"/>
      <c r="CK1421" s="8"/>
    </row>
    <row r="1422" spans="5:89">
      <c r="E1422" s="8"/>
      <c r="I1422" s="8"/>
      <c r="M1422" s="8"/>
      <c r="Q1422" s="8"/>
      <c r="U1422" s="8"/>
      <c r="Y1422" s="8"/>
      <c r="AC1422" s="8"/>
      <c r="AG1422" s="8"/>
      <c r="AK1422" s="8"/>
      <c r="AO1422" s="8"/>
      <c r="AS1422" s="8"/>
      <c r="AW1422" s="8"/>
      <c r="BA1422" s="8"/>
      <c r="BE1422" s="8"/>
      <c r="BI1422" s="8"/>
      <c r="BM1422" s="8"/>
      <c r="BQ1422" s="8"/>
      <c r="BU1422" s="8"/>
      <c r="BY1422" s="8"/>
      <c r="CC1422" s="8"/>
      <c r="CG1422" s="8"/>
      <c r="CK1422" s="8"/>
    </row>
    <row r="1423" spans="5:89">
      <c r="E1423" s="8"/>
      <c r="I1423" s="8"/>
      <c r="M1423" s="8"/>
      <c r="Q1423" s="8"/>
      <c r="U1423" s="8"/>
      <c r="Y1423" s="8"/>
      <c r="AC1423" s="8"/>
      <c r="AG1423" s="8"/>
      <c r="AK1423" s="8"/>
      <c r="AO1423" s="8"/>
      <c r="AS1423" s="8"/>
      <c r="AW1423" s="8"/>
      <c r="BA1423" s="8"/>
      <c r="BE1423" s="8"/>
      <c r="BI1423" s="8"/>
      <c r="BM1423" s="8"/>
      <c r="BQ1423" s="8"/>
      <c r="BU1423" s="8"/>
      <c r="BY1423" s="8"/>
      <c r="CC1423" s="8"/>
      <c r="CG1423" s="8"/>
      <c r="CK1423" s="8"/>
    </row>
    <row r="1424" spans="5:89">
      <c r="E1424" s="8"/>
      <c r="I1424" s="8"/>
      <c r="M1424" s="8"/>
      <c r="Q1424" s="8"/>
      <c r="U1424" s="8"/>
      <c r="Y1424" s="8"/>
      <c r="AC1424" s="8"/>
      <c r="AG1424" s="8"/>
      <c r="AK1424" s="8"/>
      <c r="AO1424" s="8"/>
      <c r="AS1424" s="8"/>
      <c r="AW1424" s="8"/>
      <c r="BA1424" s="8"/>
      <c r="BE1424" s="8"/>
      <c r="BI1424" s="8"/>
      <c r="BM1424" s="8"/>
      <c r="BQ1424" s="8"/>
      <c r="BU1424" s="8"/>
      <c r="BY1424" s="8"/>
      <c r="CC1424" s="8"/>
      <c r="CG1424" s="8"/>
      <c r="CK1424" s="8"/>
    </row>
    <row r="1425" spans="5:89">
      <c r="E1425" s="8"/>
      <c r="I1425" s="8"/>
      <c r="M1425" s="8"/>
      <c r="Q1425" s="8"/>
      <c r="U1425" s="8"/>
      <c r="Y1425" s="8"/>
      <c r="AC1425" s="8"/>
      <c r="AG1425" s="8"/>
      <c r="AK1425" s="8"/>
      <c r="AO1425" s="8"/>
      <c r="AS1425" s="8"/>
      <c r="AW1425" s="8"/>
      <c r="BA1425" s="8"/>
      <c r="BE1425" s="8"/>
      <c r="BI1425" s="8"/>
      <c r="BM1425" s="8"/>
      <c r="BQ1425" s="8"/>
      <c r="BU1425" s="8"/>
      <c r="BY1425" s="8"/>
      <c r="CC1425" s="8"/>
      <c r="CG1425" s="8"/>
      <c r="CK1425" s="8"/>
    </row>
    <row r="1426" spans="5:89">
      <c r="E1426" s="8"/>
      <c r="I1426" s="8"/>
      <c r="M1426" s="8"/>
      <c r="Q1426" s="8"/>
      <c r="U1426" s="8"/>
      <c r="Y1426" s="8"/>
      <c r="AC1426" s="8"/>
      <c r="AG1426" s="8"/>
      <c r="AK1426" s="8"/>
      <c r="AO1426" s="8"/>
      <c r="AS1426" s="8"/>
      <c r="AW1426" s="8"/>
      <c r="BA1426" s="8"/>
      <c r="BE1426" s="8"/>
      <c r="BI1426" s="8"/>
      <c r="BM1426" s="8"/>
      <c r="BQ1426" s="8"/>
      <c r="BU1426" s="8"/>
      <c r="BY1426" s="8"/>
      <c r="CC1426" s="8"/>
      <c r="CG1426" s="8"/>
      <c r="CK1426" s="8"/>
    </row>
    <row r="1427" spans="5:89">
      <c r="E1427" s="8"/>
      <c r="I1427" s="8"/>
      <c r="M1427" s="8"/>
      <c r="Q1427" s="8"/>
      <c r="U1427" s="8"/>
      <c r="Y1427" s="8"/>
      <c r="AC1427" s="8"/>
      <c r="AG1427" s="8"/>
      <c r="AK1427" s="8"/>
      <c r="AO1427" s="8"/>
      <c r="AS1427" s="8"/>
      <c r="AW1427" s="8"/>
      <c r="BA1427" s="8"/>
      <c r="BE1427" s="8"/>
      <c r="BI1427" s="8"/>
      <c r="BM1427" s="8"/>
      <c r="BQ1427" s="8"/>
      <c r="BU1427" s="8"/>
      <c r="BY1427" s="8"/>
      <c r="CC1427" s="8"/>
      <c r="CG1427" s="8"/>
      <c r="CK1427" s="8"/>
    </row>
    <row r="1428" spans="5:89">
      <c r="E1428" s="8"/>
      <c r="I1428" s="8"/>
      <c r="M1428" s="8"/>
      <c r="Q1428" s="8"/>
      <c r="U1428" s="8"/>
      <c r="Y1428" s="8"/>
      <c r="AC1428" s="8"/>
      <c r="AG1428" s="8"/>
      <c r="AK1428" s="8"/>
      <c r="AO1428" s="8"/>
      <c r="AS1428" s="8"/>
      <c r="AW1428" s="8"/>
      <c r="BA1428" s="8"/>
      <c r="BE1428" s="8"/>
      <c r="BI1428" s="8"/>
      <c r="BM1428" s="8"/>
      <c r="BQ1428" s="8"/>
      <c r="BU1428" s="8"/>
      <c r="BY1428" s="8"/>
      <c r="CC1428" s="8"/>
      <c r="CG1428" s="8"/>
      <c r="CK1428" s="8"/>
    </row>
    <row r="1429" spans="5:89">
      <c r="E1429" s="8"/>
      <c r="I1429" s="8"/>
      <c r="M1429" s="8"/>
      <c r="Q1429" s="8"/>
      <c r="U1429" s="8"/>
      <c r="Y1429" s="8"/>
      <c r="AC1429" s="8"/>
      <c r="AG1429" s="8"/>
      <c r="AK1429" s="8"/>
      <c r="AO1429" s="8"/>
      <c r="AS1429" s="8"/>
      <c r="AW1429" s="8"/>
      <c r="BA1429" s="8"/>
      <c r="BE1429" s="8"/>
      <c r="BI1429" s="8"/>
      <c r="BM1429" s="8"/>
      <c r="BQ1429" s="8"/>
      <c r="BU1429" s="8"/>
      <c r="BY1429" s="8"/>
      <c r="CC1429" s="8"/>
      <c r="CG1429" s="8"/>
      <c r="CK1429" s="8"/>
    </row>
    <row r="1430" spans="5:89">
      <c r="E1430" s="8"/>
      <c r="I1430" s="8"/>
      <c r="M1430" s="8"/>
      <c r="Q1430" s="8"/>
      <c r="U1430" s="8"/>
      <c r="Y1430" s="8"/>
      <c r="AC1430" s="8"/>
      <c r="AG1430" s="8"/>
      <c r="AK1430" s="8"/>
      <c r="AO1430" s="8"/>
      <c r="AS1430" s="8"/>
      <c r="AW1430" s="8"/>
      <c r="BA1430" s="8"/>
      <c r="BE1430" s="8"/>
      <c r="BI1430" s="8"/>
      <c r="BM1430" s="8"/>
      <c r="BQ1430" s="8"/>
      <c r="BU1430" s="8"/>
      <c r="BY1430" s="8"/>
      <c r="CC1430" s="8"/>
      <c r="CG1430" s="8"/>
      <c r="CK1430" s="8"/>
    </row>
    <row r="1431" spans="5:89">
      <c r="E1431" s="8"/>
      <c r="I1431" s="8"/>
      <c r="M1431" s="8"/>
      <c r="Q1431" s="8"/>
      <c r="U1431" s="8"/>
      <c r="Y1431" s="8"/>
      <c r="AC1431" s="8"/>
      <c r="AG1431" s="8"/>
      <c r="AK1431" s="8"/>
      <c r="AO1431" s="8"/>
      <c r="AS1431" s="8"/>
      <c r="AW1431" s="8"/>
      <c r="BA1431" s="8"/>
      <c r="BE1431" s="8"/>
      <c r="BI1431" s="8"/>
      <c r="BM1431" s="8"/>
      <c r="BQ1431" s="8"/>
      <c r="BU1431" s="8"/>
      <c r="BY1431" s="8"/>
      <c r="CC1431" s="8"/>
      <c r="CG1431" s="8"/>
      <c r="CK1431" s="8"/>
    </row>
    <row r="1432" spans="5:89">
      <c r="E1432" s="8"/>
      <c r="I1432" s="8"/>
      <c r="M1432" s="8"/>
      <c r="Q1432" s="8"/>
      <c r="U1432" s="8"/>
      <c r="Y1432" s="8"/>
      <c r="AC1432" s="8"/>
      <c r="AG1432" s="8"/>
      <c r="AK1432" s="8"/>
      <c r="AO1432" s="8"/>
      <c r="AS1432" s="8"/>
      <c r="AW1432" s="8"/>
      <c r="BA1432" s="8"/>
      <c r="BE1432" s="8"/>
      <c r="BI1432" s="8"/>
      <c r="BM1432" s="8"/>
      <c r="BQ1432" s="8"/>
      <c r="BU1432" s="8"/>
      <c r="BY1432" s="8"/>
      <c r="CC1432" s="8"/>
      <c r="CG1432" s="8"/>
      <c r="CK1432" s="8"/>
    </row>
    <row r="1433" spans="5:89">
      <c r="E1433" s="8"/>
      <c r="I1433" s="8"/>
      <c r="M1433" s="8"/>
      <c r="Q1433" s="8"/>
      <c r="U1433" s="8"/>
      <c r="Y1433" s="8"/>
      <c r="AC1433" s="8"/>
      <c r="AG1433" s="8"/>
      <c r="AK1433" s="8"/>
      <c r="AO1433" s="8"/>
      <c r="AS1433" s="8"/>
      <c r="AW1433" s="8"/>
      <c r="BA1433" s="8"/>
      <c r="BE1433" s="8"/>
      <c r="BI1433" s="8"/>
      <c r="BM1433" s="8"/>
      <c r="BQ1433" s="8"/>
      <c r="BU1433" s="8"/>
      <c r="BY1433" s="8"/>
      <c r="CC1433" s="8"/>
      <c r="CG1433" s="8"/>
      <c r="CK1433" s="8"/>
    </row>
    <row r="1434" spans="5:89">
      <c r="E1434" s="8"/>
      <c r="I1434" s="8"/>
      <c r="M1434" s="8"/>
      <c r="Q1434" s="8"/>
      <c r="U1434" s="8"/>
      <c r="Y1434" s="8"/>
      <c r="AC1434" s="8"/>
      <c r="AG1434" s="8"/>
      <c r="AK1434" s="8"/>
      <c r="AO1434" s="8"/>
      <c r="AS1434" s="8"/>
      <c r="AW1434" s="8"/>
      <c r="BA1434" s="8"/>
      <c r="BE1434" s="8"/>
      <c r="BI1434" s="8"/>
      <c r="BM1434" s="8"/>
      <c r="BQ1434" s="8"/>
      <c r="BU1434" s="8"/>
      <c r="BY1434" s="8"/>
      <c r="CC1434" s="8"/>
      <c r="CG1434" s="8"/>
      <c r="CK1434" s="8"/>
    </row>
    <row r="1435" spans="5:89">
      <c r="E1435" s="8"/>
      <c r="I1435" s="8"/>
      <c r="M1435" s="8"/>
      <c r="Q1435" s="8"/>
      <c r="U1435" s="8"/>
      <c r="Y1435" s="8"/>
      <c r="AC1435" s="8"/>
      <c r="AG1435" s="8"/>
      <c r="AK1435" s="8"/>
      <c r="AO1435" s="8"/>
      <c r="AS1435" s="8"/>
      <c r="AW1435" s="8"/>
      <c r="BA1435" s="8"/>
      <c r="BE1435" s="8"/>
      <c r="BI1435" s="8"/>
      <c r="BM1435" s="8"/>
      <c r="BQ1435" s="8"/>
      <c r="BU1435" s="8"/>
      <c r="BY1435" s="8"/>
      <c r="CC1435" s="8"/>
      <c r="CG1435" s="8"/>
      <c r="CK1435" s="8"/>
    </row>
    <row r="1436" spans="5:89">
      <c r="E1436" s="8"/>
      <c r="I1436" s="8"/>
      <c r="M1436" s="8"/>
      <c r="Q1436" s="8"/>
      <c r="U1436" s="8"/>
      <c r="Y1436" s="8"/>
      <c r="AC1436" s="8"/>
      <c r="AG1436" s="8"/>
      <c r="AK1436" s="8"/>
      <c r="AO1436" s="8"/>
      <c r="AS1436" s="8"/>
      <c r="AW1436" s="8"/>
      <c r="BA1436" s="8"/>
      <c r="BE1436" s="8"/>
      <c r="BI1436" s="8"/>
      <c r="BM1436" s="8"/>
      <c r="BQ1436" s="8"/>
      <c r="BU1436" s="8"/>
      <c r="BY1436" s="8"/>
      <c r="CC1436" s="8"/>
      <c r="CG1436" s="8"/>
      <c r="CK1436" s="8"/>
    </row>
    <row r="1437" spans="5:89">
      <c r="E1437" s="8"/>
      <c r="I1437" s="8"/>
      <c r="M1437" s="8"/>
      <c r="Q1437" s="8"/>
      <c r="U1437" s="8"/>
      <c r="Y1437" s="8"/>
      <c r="AC1437" s="8"/>
      <c r="AG1437" s="8"/>
      <c r="AK1437" s="8"/>
      <c r="AO1437" s="8"/>
      <c r="AS1437" s="8"/>
      <c r="AW1437" s="8"/>
      <c r="BA1437" s="8"/>
      <c r="BE1437" s="8"/>
      <c r="BI1437" s="8"/>
      <c r="BM1437" s="8"/>
      <c r="BQ1437" s="8"/>
      <c r="BU1437" s="8"/>
      <c r="BY1437" s="8"/>
      <c r="CC1437" s="8"/>
      <c r="CG1437" s="8"/>
      <c r="CK1437" s="8"/>
    </row>
    <row r="1438" spans="5:89">
      <c r="E1438" s="8"/>
      <c r="I1438" s="8"/>
      <c r="M1438" s="8"/>
      <c r="Q1438" s="8"/>
      <c r="U1438" s="8"/>
      <c r="Y1438" s="8"/>
      <c r="AC1438" s="8"/>
      <c r="AG1438" s="8"/>
      <c r="AK1438" s="8"/>
      <c r="AO1438" s="8"/>
      <c r="AS1438" s="8"/>
      <c r="AW1438" s="8"/>
      <c r="BA1438" s="8"/>
      <c r="BE1438" s="8"/>
      <c r="BI1438" s="8"/>
      <c r="BM1438" s="8"/>
      <c r="BQ1438" s="8"/>
      <c r="BU1438" s="8"/>
      <c r="BY1438" s="8"/>
      <c r="CC1438" s="8"/>
      <c r="CG1438" s="8"/>
      <c r="CK1438" s="8"/>
    </row>
    <row r="1439" spans="5:89">
      <c r="E1439" s="8"/>
      <c r="I1439" s="8"/>
      <c r="M1439" s="8"/>
      <c r="Q1439" s="8"/>
      <c r="U1439" s="8"/>
      <c r="Y1439" s="8"/>
      <c r="AC1439" s="8"/>
      <c r="AG1439" s="8"/>
      <c r="AK1439" s="8"/>
      <c r="AO1439" s="8"/>
      <c r="AS1439" s="8"/>
      <c r="AW1439" s="8"/>
      <c r="BA1439" s="8"/>
      <c r="BE1439" s="8"/>
      <c r="BI1439" s="8"/>
      <c r="BM1439" s="8"/>
      <c r="BQ1439" s="8"/>
      <c r="BU1439" s="8"/>
      <c r="BY1439" s="8"/>
      <c r="CC1439" s="8"/>
      <c r="CG1439" s="8"/>
      <c r="CK1439" s="8"/>
    </row>
    <row r="1440" spans="5:89">
      <c r="E1440" s="8"/>
      <c r="I1440" s="8"/>
      <c r="M1440" s="8"/>
      <c r="Q1440" s="8"/>
      <c r="U1440" s="8"/>
      <c r="Y1440" s="8"/>
      <c r="AC1440" s="8"/>
      <c r="AG1440" s="8"/>
      <c r="AK1440" s="8"/>
      <c r="AO1440" s="8"/>
      <c r="AS1440" s="8"/>
      <c r="AW1440" s="8"/>
      <c r="BA1440" s="8"/>
      <c r="BE1440" s="8"/>
      <c r="BI1440" s="8"/>
      <c r="BM1440" s="8"/>
      <c r="BQ1440" s="8"/>
      <c r="BU1440" s="8"/>
      <c r="BY1440" s="8"/>
      <c r="CC1440" s="8"/>
      <c r="CG1440" s="8"/>
      <c r="CK1440" s="8"/>
    </row>
    <row r="1441" spans="5:89">
      <c r="E1441" s="8"/>
      <c r="I1441" s="8"/>
      <c r="M1441" s="8"/>
      <c r="Q1441" s="8"/>
      <c r="U1441" s="8"/>
      <c r="Y1441" s="8"/>
      <c r="AC1441" s="8"/>
      <c r="AG1441" s="8"/>
      <c r="AK1441" s="8"/>
      <c r="AO1441" s="8"/>
      <c r="AS1441" s="8"/>
      <c r="AW1441" s="8"/>
      <c r="BA1441" s="8"/>
      <c r="BE1441" s="8"/>
      <c r="BI1441" s="8"/>
      <c r="BM1441" s="8"/>
      <c r="BQ1441" s="8"/>
      <c r="BU1441" s="8"/>
      <c r="BY1441" s="8"/>
      <c r="CC1441" s="8"/>
      <c r="CG1441" s="8"/>
      <c r="CK1441" s="8"/>
    </row>
    <row r="1442" spans="5:89">
      <c r="E1442" s="8"/>
      <c r="I1442" s="8"/>
      <c r="M1442" s="8"/>
      <c r="Q1442" s="8"/>
      <c r="U1442" s="8"/>
      <c r="Y1442" s="8"/>
      <c r="AC1442" s="8"/>
      <c r="AG1442" s="8"/>
      <c r="AK1442" s="8"/>
      <c r="AO1442" s="8"/>
      <c r="AS1442" s="8"/>
      <c r="AW1442" s="8"/>
      <c r="BA1442" s="8"/>
      <c r="BE1442" s="8"/>
      <c r="BI1442" s="8"/>
      <c r="BM1442" s="8"/>
      <c r="BQ1442" s="8"/>
      <c r="BU1442" s="8"/>
      <c r="BY1442" s="8"/>
      <c r="CC1442" s="8"/>
      <c r="CG1442" s="8"/>
      <c r="CK1442" s="8"/>
    </row>
    <row r="1443" spans="5:89">
      <c r="E1443" s="8"/>
      <c r="I1443" s="8"/>
      <c r="M1443" s="8"/>
      <c r="Q1443" s="8"/>
      <c r="U1443" s="8"/>
      <c r="Y1443" s="8"/>
      <c r="AC1443" s="8"/>
      <c r="AG1443" s="8"/>
      <c r="AK1443" s="8"/>
      <c r="AO1443" s="8"/>
      <c r="AS1443" s="8"/>
      <c r="AW1443" s="8"/>
      <c r="BA1443" s="8"/>
      <c r="BE1443" s="8"/>
      <c r="BI1443" s="8"/>
      <c r="BM1443" s="8"/>
      <c r="BQ1443" s="8"/>
      <c r="BU1443" s="8"/>
      <c r="BY1443" s="8"/>
      <c r="CC1443" s="8"/>
      <c r="CG1443" s="8"/>
      <c r="CK1443" s="8"/>
    </row>
    <row r="1444" spans="5:89">
      <c r="E1444" s="8"/>
      <c r="I1444" s="8"/>
      <c r="M1444" s="8"/>
      <c r="Q1444" s="8"/>
      <c r="U1444" s="8"/>
      <c r="Y1444" s="8"/>
      <c r="AC1444" s="8"/>
      <c r="AG1444" s="8"/>
      <c r="AK1444" s="8"/>
      <c r="AO1444" s="8"/>
      <c r="AS1444" s="8"/>
      <c r="AW1444" s="8"/>
      <c r="BA1444" s="8"/>
      <c r="BE1444" s="8"/>
      <c r="BI1444" s="8"/>
      <c r="BM1444" s="8"/>
      <c r="BQ1444" s="8"/>
      <c r="BU1444" s="8"/>
      <c r="BY1444" s="8"/>
      <c r="CC1444" s="8"/>
      <c r="CG1444" s="8"/>
      <c r="CK1444" s="8"/>
    </row>
    <row r="1445" spans="5:89">
      <c r="E1445" s="8"/>
      <c r="I1445" s="8"/>
      <c r="M1445" s="8"/>
      <c r="Q1445" s="8"/>
      <c r="U1445" s="8"/>
      <c r="Y1445" s="8"/>
      <c r="AC1445" s="8"/>
      <c r="AG1445" s="8"/>
      <c r="AK1445" s="8"/>
      <c r="AO1445" s="8"/>
      <c r="AS1445" s="8"/>
      <c r="AW1445" s="8"/>
      <c r="BA1445" s="8"/>
      <c r="BE1445" s="8"/>
      <c r="BI1445" s="8"/>
      <c r="BM1445" s="8"/>
      <c r="BQ1445" s="8"/>
      <c r="BU1445" s="8"/>
      <c r="BY1445" s="8"/>
      <c r="CC1445" s="8"/>
      <c r="CG1445" s="8"/>
      <c r="CK1445" s="8"/>
    </row>
    <row r="1446" spans="5:89">
      <c r="E1446" s="8"/>
      <c r="I1446" s="8"/>
      <c r="M1446" s="8"/>
      <c r="Q1446" s="8"/>
      <c r="U1446" s="8"/>
      <c r="Y1446" s="8"/>
      <c r="AC1446" s="8"/>
      <c r="AG1446" s="8"/>
      <c r="AK1446" s="8"/>
      <c r="AO1446" s="8"/>
      <c r="AS1446" s="8"/>
      <c r="AW1446" s="8"/>
      <c r="BA1446" s="8"/>
      <c r="BE1446" s="8"/>
      <c r="BI1446" s="8"/>
      <c r="BM1446" s="8"/>
      <c r="BQ1446" s="8"/>
      <c r="BU1446" s="8"/>
      <c r="BY1446" s="8"/>
      <c r="CC1446" s="8"/>
      <c r="CG1446" s="8"/>
      <c r="CK1446" s="8"/>
    </row>
    <row r="1447" spans="5:89">
      <c r="E1447" s="8"/>
      <c r="I1447" s="8"/>
      <c r="M1447" s="8"/>
      <c r="Q1447" s="8"/>
      <c r="U1447" s="8"/>
      <c r="Y1447" s="8"/>
      <c r="AC1447" s="8"/>
      <c r="AG1447" s="8"/>
      <c r="AK1447" s="8"/>
      <c r="AO1447" s="8"/>
      <c r="AS1447" s="8"/>
      <c r="AW1447" s="8"/>
      <c r="BA1447" s="8"/>
      <c r="BE1447" s="8"/>
      <c r="BI1447" s="8"/>
      <c r="BM1447" s="8"/>
      <c r="BQ1447" s="8"/>
      <c r="BU1447" s="8"/>
      <c r="BY1447" s="8"/>
      <c r="CC1447" s="8"/>
      <c r="CG1447" s="8"/>
      <c r="CK1447" s="8"/>
    </row>
    <row r="1448" spans="5:89">
      <c r="E1448" s="8"/>
      <c r="I1448" s="8"/>
      <c r="M1448" s="8"/>
      <c r="Q1448" s="8"/>
      <c r="U1448" s="8"/>
      <c r="Y1448" s="8"/>
      <c r="AC1448" s="8"/>
      <c r="AG1448" s="8"/>
      <c r="AK1448" s="8"/>
      <c r="AO1448" s="8"/>
      <c r="AS1448" s="8"/>
      <c r="AW1448" s="8"/>
      <c r="BA1448" s="8"/>
      <c r="BE1448" s="8"/>
      <c r="BI1448" s="8"/>
      <c r="BM1448" s="8"/>
      <c r="BQ1448" s="8"/>
      <c r="BU1448" s="8"/>
      <c r="BY1448" s="8"/>
      <c r="CC1448" s="8"/>
      <c r="CG1448" s="8"/>
      <c r="CK1448" s="8"/>
    </row>
    <row r="1449" spans="5:89">
      <c r="E1449" s="8"/>
      <c r="I1449" s="8"/>
      <c r="M1449" s="8"/>
      <c r="Q1449" s="8"/>
      <c r="U1449" s="8"/>
      <c r="Y1449" s="8"/>
      <c r="AC1449" s="8"/>
      <c r="AG1449" s="8"/>
      <c r="AK1449" s="8"/>
      <c r="AO1449" s="8"/>
      <c r="AS1449" s="8"/>
      <c r="AW1449" s="8"/>
      <c r="BA1449" s="8"/>
      <c r="BE1449" s="8"/>
      <c r="BI1449" s="8"/>
      <c r="BM1449" s="8"/>
      <c r="BQ1449" s="8"/>
      <c r="BU1449" s="8"/>
      <c r="BY1449" s="8"/>
      <c r="CC1449" s="8"/>
      <c r="CG1449" s="8"/>
      <c r="CK1449" s="8"/>
    </row>
    <row r="1450" spans="5:89">
      <c r="E1450" s="8"/>
      <c r="I1450" s="8"/>
      <c r="M1450" s="8"/>
      <c r="Q1450" s="8"/>
      <c r="U1450" s="8"/>
      <c r="Y1450" s="8"/>
      <c r="AC1450" s="8"/>
      <c r="AG1450" s="8"/>
      <c r="AK1450" s="8"/>
      <c r="AO1450" s="8"/>
      <c r="AS1450" s="8"/>
      <c r="AW1450" s="8"/>
      <c r="BA1450" s="8"/>
      <c r="BE1450" s="8"/>
      <c r="BI1450" s="8"/>
      <c r="BM1450" s="8"/>
      <c r="BQ1450" s="8"/>
      <c r="BU1450" s="8"/>
      <c r="BY1450" s="8"/>
      <c r="CC1450" s="8"/>
      <c r="CG1450" s="8"/>
      <c r="CK1450" s="8"/>
    </row>
    <row r="1451" spans="5:89">
      <c r="E1451" s="8"/>
      <c r="I1451" s="8"/>
      <c r="M1451" s="8"/>
      <c r="Q1451" s="8"/>
      <c r="U1451" s="8"/>
      <c r="Y1451" s="8"/>
      <c r="AC1451" s="8"/>
      <c r="AG1451" s="8"/>
      <c r="AK1451" s="8"/>
      <c r="AO1451" s="8"/>
      <c r="AS1451" s="8"/>
      <c r="AW1451" s="8"/>
      <c r="BA1451" s="8"/>
      <c r="BE1451" s="8"/>
      <c r="BI1451" s="8"/>
      <c r="BM1451" s="8"/>
      <c r="BQ1451" s="8"/>
      <c r="BU1451" s="8"/>
      <c r="BY1451" s="8"/>
      <c r="CC1451" s="8"/>
      <c r="CG1451" s="8"/>
      <c r="CK1451" s="8"/>
    </row>
    <row r="1452" spans="5:89">
      <c r="E1452" s="8"/>
      <c r="I1452" s="8"/>
      <c r="M1452" s="8"/>
      <c r="Q1452" s="8"/>
      <c r="U1452" s="8"/>
      <c r="Y1452" s="8"/>
      <c r="AC1452" s="8"/>
      <c r="AG1452" s="8"/>
      <c r="AK1452" s="8"/>
      <c r="AO1452" s="8"/>
      <c r="AS1452" s="8"/>
      <c r="AW1452" s="8"/>
      <c r="BA1452" s="8"/>
      <c r="BE1452" s="8"/>
      <c r="BI1452" s="8"/>
      <c r="BM1452" s="8"/>
      <c r="BQ1452" s="8"/>
      <c r="BU1452" s="8"/>
      <c r="BY1452" s="8"/>
      <c r="CC1452" s="8"/>
      <c r="CG1452" s="8"/>
      <c r="CK1452" s="8"/>
    </row>
    <row r="1453" spans="5:89">
      <c r="E1453" s="8"/>
      <c r="I1453" s="8"/>
      <c r="M1453" s="8"/>
      <c r="Q1453" s="8"/>
      <c r="U1453" s="8"/>
      <c r="Y1453" s="8"/>
      <c r="AC1453" s="8"/>
      <c r="AG1453" s="8"/>
      <c r="AK1453" s="8"/>
      <c r="AO1453" s="8"/>
      <c r="AS1453" s="8"/>
      <c r="AW1453" s="8"/>
      <c r="BA1453" s="8"/>
      <c r="BE1453" s="8"/>
      <c r="BI1453" s="8"/>
      <c r="BM1453" s="8"/>
      <c r="BQ1453" s="8"/>
      <c r="BU1453" s="8"/>
      <c r="BY1453" s="8"/>
      <c r="CC1453" s="8"/>
      <c r="CG1453" s="8"/>
      <c r="CK1453" s="8"/>
    </row>
    <row r="1454" spans="5:89">
      <c r="E1454" s="8"/>
      <c r="I1454" s="8"/>
      <c r="M1454" s="8"/>
      <c r="Q1454" s="8"/>
      <c r="U1454" s="8"/>
      <c r="Y1454" s="8"/>
      <c r="AC1454" s="8"/>
      <c r="AG1454" s="8"/>
      <c r="AK1454" s="8"/>
      <c r="AO1454" s="8"/>
      <c r="AS1454" s="8"/>
      <c r="AW1454" s="8"/>
      <c r="BA1454" s="8"/>
      <c r="BE1454" s="8"/>
      <c r="BI1454" s="8"/>
      <c r="BM1454" s="8"/>
      <c r="BQ1454" s="8"/>
      <c r="BU1454" s="8"/>
      <c r="BY1454" s="8"/>
      <c r="CC1454" s="8"/>
      <c r="CG1454" s="8"/>
      <c r="CK1454" s="8"/>
    </row>
    <row r="1455" spans="5:89">
      <c r="E1455" s="8"/>
      <c r="I1455" s="8"/>
      <c r="M1455" s="8"/>
      <c r="Q1455" s="8"/>
      <c r="U1455" s="8"/>
      <c r="Y1455" s="8"/>
      <c r="AC1455" s="8"/>
      <c r="AG1455" s="8"/>
      <c r="AK1455" s="8"/>
      <c r="AO1455" s="8"/>
      <c r="AS1455" s="8"/>
      <c r="AW1455" s="8"/>
      <c r="BA1455" s="8"/>
      <c r="BE1455" s="8"/>
      <c r="BI1455" s="8"/>
      <c r="BM1455" s="8"/>
      <c r="BQ1455" s="8"/>
      <c r="BU1455" s="8"/>
      <c r="BY1455" s="8"/>
      <c r="CC1455" s="8"/>
      <c r="CG1455" s="8"/>
      <c r="CK1455" s="8"/>
    </row>
    <row r="1456" spans="5:89">
      <c r="E1456" s="8"/>
      <c r="I1456" s="8"/>
      <c r="M1456" s="8"/>
      <c r="Q1456" s="8"/>
      <c r="U1456" s="8"/>
      <c r="Y1456" s="8"/>
      <c r="AC1456" s="8"/>
      <c r="AG1456" s="8"/>
      <c r="AK1456" s="8"/>
      <c r="AO1456" s="8"/>
      <c r="AS1456" s="8"/>
      <c r="AW1456" s="8"/>
      <c r="BA1456" s="8"/>
      <c r="BE1456" s="8"/>
      <c r="BI1456" s="8"/>
      <c r="BM1456" s="8"/>
      <c r="BQ1456" s="8"/>
      <c r="BU1456" s="8"/>
      <c r="BY1456" s="8"/>
      <c r="CC1456" s="8"/>
      <c r="CG1456" s="8"/>
      <c r="CK1456" s="8"/>
    </row>
    <row r="1457" spans="5:89">
      <c r="E1457" s="8"/>
      <c r="I1457" s="8"/>
      <c r="M1457" s="8"/>
      <c r="Q1457" s="8"/>
      <c r="U1457" s="8"/>
      <c r="Y1457" s="8"/>
      <c r="AC1457" s="8"/>
      <c r="AG1457" s="8"/>
      <c r="AK1457" s="8"/>
      <c r="AO1457" s="8"/>
      <c r="AS1457" s="8"/>
      <c r="AW1457" s="8"/>
      <c r="BA1457" s="8"/>
      <c r="BE1457" s="8"/>
      <c r="BI1457" s="8"/>
      <c r="BM1457" s="8"/>
      <c r="BQ1457" s="8"/>
      <c r="BU1457" s="8"/>
      <c r="BY1457" s="8"/>
      <c r="CC1457" s="8"/>
      <c r="CG1457" s="8"/>
      <c r="CK1457" s="8"/>
    </row>
    <row r="1458" spans="5:89">
      <c r="E1458" s="8"/>
      <c r="I1458" s="8"/>
      <c r="M1458" s="8"/>
      <c r="Q1458" s="8"/>
      <c r="U1458" s="8"/>
      <c r="Y1458" s="8"/>
      <c r="AC1458" s="8"/>
      <c r="AG1458" s="8"/>
      <c r="AK1458" s="8"/>
      <c r="AO1458" s="8"/>
      <c r="AS1458" s="8"/>
      <c r="AW1458" s="8"/>
      <c r="BA1458" s="8"/>
      <c r="BE1458" s="8"/>
      <c r="BI1458" s="8"/>
      <c r="BM1458" s="8"/>
      <c r="BQ1458" s="8"/>
      <c r="BU1458" s="8"/>
      <c r="BY1458" s="8"/>
      <c r="CC1458" s="8"/>
      <c r="CG1458" s="8"/>
      <c r="CK1458" s="8"/>
    </row>
    <row r="1459" spans="5:89">
      <c r="E1459" s="8"/>
      <c r="I1459" s="8"/>
      <c r="M1459" s="8"/>
      <c r="Q1459" s="8"/>
      <c r="U1459" s="8"/>
      <c r="Y1459" s="8"/>
      <c r="AC1459" s="8"/>
      <c r="AG1459" s="8"/>
      <c r="AK1459" s="8"/>
      <c r="AO1459" s="8"/>
      <c r="AS1459" s="8"/>
      <c r="AW1459" s="8"/>
      <c r="BA1459" s="8"/>
      <c r="BE1459" s="8"/>
      <c r="BI1459" s="8"/>
      <c r="BM1459" s="8"/>
      <c r="BQ1459" s="8"/>
      <c r="BU1459" s="8"/>
      <c r="BY1459" s="8"/>
      <c r="CC1459" s="8"/>
      <c r="CG1459" s="8"/>
      <c r="CK1459" s="8"/>
    </row>
    <row r="1460" spans="5:89">
      <c r="E1460" s="8"/>
      <c r="I1460" s="8"/>
      <c r="M1460" s="8"/>
      <c r="Q1460" s="8"/>
      <c r="U1460" s="8"/>
      <c r="Y1460" s="8"/>
      <c r="AC1460" s="8"/>
      <c r="AG1460" s="8"/>
      <c r="AK1460" s="8"/>
      <c r="AO1460" s="8"/>
      <c r="AS1460" s="8"/>
      <c r="AW1460" s="8"/>
      <c r="BA1460" s="8"/>
      <c r="BE1460" s="8"/>
      <c r="BI1460" s="8"/>
      <c r="BM1460" s="8"/>
      <c r="BQ1460" s="8"/>
      <c r="BU1460" s="8"/>
      <c r="BY1460" s="8"/>
      <c r="CC1460" s="8"/>
      <c r="CG1460" s="8"/>
      <c r="CK1460" s="8"/>
    </row>
    <row r="1461" spans="5:89">
      <c r="E1461" s="8"/>
      <c r="I1461" s="8"/>
      <c r="M1461" s="8"/>
      <c r="Q1461" s="8"/>
      <c r="U1461" s="8"/>
      <c r="Y1461" s="8"/>
      <c r="AC1461" s="8"/>
      <c r="AG1461" s="8"/>
      <c r="AK1461" s="8"/>
      <c r="AO1461" s="8"/>
      <c r="AS1461" s="8"/>
      <c r="AW1461" s="8"/>
      <c r="BA1461" s="8"/>
      <c r="BE1461" s="8"/>
      <c r="BI1461" s="8"/>
      <c r="BM1461" s="8"/>
      <c r="BQ1461" s="8"/>
      <c r="BU1461" s="8"/>
      <c r="BY1461" s="8"/>
      <c r="CC1461" s="8"/>
      <c r="CG1461" s="8"/>
      <c r="CK1461" s="8"/>
    </row>
    <row r="1462" spans="5:89">
      <c r="E1462" s="8"/>
      <c r="I1462" s="8"/>
      <c r="M1462" s="8"/>
      <c r="Q1462" s="8"/>
      <c r="U1462" s="8"/>
      <c r="Y1462" s="8"/>
      <c r="AC1462" s="8"/>
      <c r="AG1462" s="8"/>
      <c r="AK1462" s="8"/>
      <c r="AO1462" s="8"/>
      <c r="AS1462" s="8"/>
      <c r="AW1462" s="8"/>
      <c r="BA1462" s="8"/>
      <c r="BE1462" s="8"/>
      <c r="BI1462" s="8"/>
      <c r="BM1462" s="8"/>
      <c r="BQ1462" s="8"/>
      <c r="BU1462" s="8"/>
      <c r="BY1462" s="8"/>
      <c r="CC1462" s="8"/>
      <c r="CG1462" s="8"/>
      <c r="CK1462" s="8"/>
    </row>
    <row r="1463" spans="5:89">
      <c r="E1463" s="8"/>
      <c r="I1463" s="8"/>
      <c r="M1463" s="8"/>
      <c r="Q1463" s="8"/>
      <c r="U1463" s="8"/>
      <c r="Y1463" s="8"/>
      <c r="AC1463" s="8"/>
      <c r="AG1463" s="8"/>
      <c r="AK1463" s="8"/>
      <c r="AO1463" s="8"/>
      <c r="AS1463" s="8"/>
      <c r="AW1463" s="8"/>
      <c r="BA1463" s="8"/>
      <c r="BE1463" s="8"/>
      <c r="BI1463" s="8"/>
      <c r="BM1463" s="8"/>
      <c r="BQ1463" s="8"/>
      <c r="BU1463" s="8"/>
      <c r="BY1463" s="8"/>
      <c r="CC1463" s="8"/>
      <c r="CG1463" s="8"/>
      <c r="CK1463" s="8"/>
    </row>
    <row r="1464" spans="5:89">
      <c r="E1464" s="8"/>
      <c r="I1464" s="8"/>
      <c r="M1464" s="8"/>
      <c r="Q1464" s="8"/>
      <c r="U1464" s="8"/>
      <c r="Y1464" s="8"/>
      <c r="AC1464" s="8"/>
      <c r="AG1464" s="8"/>
      <c r="AK1464" s="8"/>
      <c r="AO1464" s="8"/>
      <c r="AS1464" s="8"/>
      <c r="AW1464" s="8"/>
      <c r="BA1464" s="8"/>
      <c r="BE1464" s="8"/>
      <c r="BI1464" s="8"/>
      <c r="BM1464" s="8"/>
      <c r="BQ1464" s="8"/>
      <c r="BU1464" s="8"/>
      <c r="BY1464" s="8"/>
      <c r="CC1464" s="8"/>
      <c r="CG1464" s="8"/>
      <c r="CK1464" s="8"/>
    </row>
    <row r="1465" spans="5:89">
      <c r="E1465" s="8"/>
      <c r="I1465" s="8"/>
      <c r="M1465" s="8"/>
      <c r="Q1465" s="8"/>
      <c r="U1465" s="8"/>
      <c r="Y1465" s="8"/>
      <c r="AC1465" s="8"/>
      <c r="AG1465" s="8"/>
      <c r="AK1465" s="8"/>
      <c r="AO1465" s="8"/>
      <c r="AS1465" s="8"/>
      <c r="AW1465" s="8"/>
      <c r="BA1465" s="8"/>
      <c r="BE1465" s="8"/>
      <c r="BI1465" s="8"/>
      <c r="BM1465" s="8"/>
      <c r="BQ1465" s="8"/>
      <c r="BU1465" s="8"/>
      <c r="BY1465" s="8"/>
      <c r="CC1465" s="8"/>
      <c r="CG1465" s="8"/>
      <c r="CK1465" s="8"/>
    </row>
    <row r="1466" spans="5:89">
      <c r="E1466" s="8"/>
      <c r="I1466" s="8"/>
      <c r="M1466" s="8"/>
      <c r="Q1466" s="8"/>
      <c r="U1466" s="8"/>
      <c r="Y1466" s="8"/>
      <c r="AC1466" s="8"/>
      <c r="AG1466" s="8"/>
      <c r="AK1466" s="8"/>
      <c r="AO1466" s="8"/>
      <c r="AS1466" s="8"/>
      <c r="AW1466" s="8"/>
      <c r="BA1466" s="8"/>
      <c r="BE1466" s="8"/>
      <c r="BI1466" s="8"/>
      <c r="BM1466" s="8"/>
      <c r="BQ1466" s="8"/>
      <c r="BU1466" s="8"/>
      <c r="BY1466" s="8"/>
      <c r="CC1466" s="8"/>
      <c r="CG1466" s="8"/>
      <c r="CK1466" s="8"/>
    </row>
    <row r="1467" spans="5:89">
      <c r="E1467" s="8"/>
      <c r="I1467" s="8"/>
      <c r="M1467" s="8"/>
      <c r="Q1467" s="8"/>
      <c r="U1467" s="8"/>
      <c r="Y1467" s="8"/>
      <c r="AC1467" s="8"/>
      <c r="AG1467" s="8"/>
      <c r="AK1467" s="8"/>
      <c r="AO1467" s="8"/>
      <c r="AS1467" s="8"/>
      <c r="AW1467" s="8"/>
      <c r="BA1467" s="8"/>
      <c r="BE1467" s="8"/>
      <c r="BI1467" s="8"/>
      <c r="BM1467" s="8"/>
      <c r="BQ1467" s="8"/>
      <c r="BU1467" s="8"/>
      <c r="BY1467" s="8"/>
      <c r="CC1467" s="8"/>
      <c r="CG1467" s="8"/>
      <c r="CK1467" s="8"/>
    </row>
    <row r="1468" spans="5:89">
      <c r="E1468" s="8"/>
      <c r="I1468" s="8"/>
      <c r="M1468" s="8"/>
      <c r="Q1468" s="8"/>
      <c r="U1468" s="8"/>
      <c r="Y1468" s="8"/>
      <c r="AC1468" s="8"/>
      <c r="AG1468" s="8"/>
      <c r="AK1468" s="8"/>
      <c r="AO1468" s="8"/>
      <c r="AS1468" s="8"/>
      <c r="AW1468" s="8"/>
      <c r="BA1468" s="8"/>
      <c r="BE1468" s="8"/>
      <c r="BI1468" s="8"/>
      <c r="BM1468" s="8"/>
      <c r="BQ1468" s="8"/>
      <c r="BU1468" s="8"/>
      <c r="BY1468" s="8"/>
      <c r="CC1468" s="8"/>
      <c r="CG1468" s="8"/>
      <c r="CK1468" s="8"/>
    </row>
    <row r="1469" spans="5:89">
      <c r="E1469" s="8"/>
      <c r="I1469" s="8"/>
      <c r="M1469" s="8"/>
      <c r="Q1469" s="8"/>
      <c r="U1469" s="8"/>
      <c r="Y1469" s="8"/>
      <c r="AC1469" s="8"/>
      <c r="AG1469" s="8"/>
      <c r="AK1469" s="8"/>
      <c r="AO1469" s="8"/>
      <c r="AS1469" s="8"/>
      <c r="AW1469" s="8"/>
      <c r="BA1469" s="8"/>
      <c r="BE1469" s="8"/>
      <c r="BI1469" s="8"/>
      <c r="BM1469" s="8"/>
      <c r="BQ1469" s="8"/>
      <c r="BU1469" s="8"/>
      <c r="BY1469" s="8"/>
      <c r="CC1469" s="8"/>
      <c r="CG1469" s="8"/>
      <c r="CK1469" s="8"/>
    </row>
    <row r="1470" spans="5:89">
      <c r="E1470" s="8"/>
      <c r="I1470" s="8"/>
      <c r="M1470" s="8"/>
      <c r="Q1470" s="8"/>
      <c r="U1470" s="8"/>
      <c r="Y1470" s="8"/>
      <c r="AC1470" s="8"/>
      <c r="AG1470" s="8"/>
      <c r="AK1470" s="8"/>
      <c r="AO1470" s="8"/>
      <c r="AS1470" s="8"/>
      <c r="AW1470" s="8"/>
      <c r="BA1470" s="8"/>
      <c r="BE1470" s="8"/>
      <c r="BI1470" s="8"/>
      <c r="BM1470" s="8"/>
      <c r="BQ1470" s="8"/>
      <c r="BU1470" s="8"/>
      <c r="BY1470" s="8"/>
      <c r="CC1470" s="8"/>
      <c r="CG1470" s="8"/>
      <c r="CK1470" s="8"/>
    </row>
    <row r="1471" spans="5:89">
      <c r="E1471" s="8"/>
      <c r="I1471" s="8"/>
      <c r="M1471" s="8"/>
      <c r="Q1471" s="8"/>
      <c r="U1471" s="8"/>
      <c r="Y1471" s="8"/>
      <c r="AC1471" s="8"/>
      <c r="AG1471" s="8"/>
      <c r="AK1471" s="8"/>
      <c r="AO1471" s="8"/>
      <c r="AS1471" s="8"/>
      <c r="AW1471" s="8"/>
      <c r="BA1471" s="8"/>
      <c r="BE1471" s="8"/>
      <c r="BI1471" s="8"/>
      <c r="BM1471" s="8"/>
      <c r="BQ1471" s="8"/>
      <c r="BU1471" s="8"/>
      <c r="BY1471" s="8"/>
      <c r="CC1471" s="8"/>
      <c r="CG1471" s="8"/>
      <c r="CK1471" s="8"/>
    </row>
    <row r="1472" spans="5:89">
      <c r="E1472" s="8"/>
      <c r="I1472" s="8"/>
      <c r="M1472" s="8"/>
      <c r="Q1472" s="8"/>
      <c r="U1472" s="8"/>
      <c r="Y1472" s="8"/>
      <c r="AC1472" s="8"/>
      <c r="AG1472" s="8"/>
      <c r="AK1472" s="8"/>
      <c r="AO1472" s="8"/>
      <c r="AS1472" s="8"/>
      <c r="AW1472" s="8"/>
      <c r="BA1472" s="8"/>
      <c r="BE1472" s="8"/>
      <c r="BI1472" s="8"/>
      <c r="BM1472" s="8"/>
      <c r="BQ1472" s="8"/>
      <c r="BU1472" s="8"/>
      <c r="BY1472" s="8"/>
      <c r="CC1472" s="8"/>
      <c r="CG1472" s="8"/>
      <c r="CK1472" s="8"/>
    </row>
    <row r="1473" spans="5:89">
      <c r="E1473" s="8"/>
      <c r="I1473" s="8"/>
      <c r="M1473" s="8"/>
      <c r="Q1473" s="8"/>
      <c r="U1473" s="8"/>
      <c r="Y1473" s="8"/>
      <c r="AC1473" s="8"/>
      <c r="AG1473" s="8"/>
      <c r="AK1473" s="8"/>
      <c r="AO1473" s="8"/>
      <c r="AS1473" s="8"/>
      <c r="AW1473" s="8"/>
      <c r="BA1473" s="8"/>
      <c r="BE1473" s="8"/>
      <c r="BI1473" s="8"/>
      <c r="BM1473" s="8"/>
      <c r="BQ1473" s="8"/>
      <c r="BU1473" s="8"/>
      <c r="BY1473" s="8"/>
      <c r="CC1473" s="8"/>
      <c r="CG1473" s="8"/>
      <c r="CK1473" s="8"/>
    </row>
    <row r="1474" spans="5:89">
      <c r="E1474" s="8"/>
      <c r="I1474" s="8"/>
      <c r="M1474" s="8"/>
      <c r="Q1474" s="8"/>
      <c r="U1474" s="8"/>
      <c r="Y1474" s="8"/>
      <c r="AC1474" s="8"/>
      <c r="AG1474" s="8"/>
      <c r="AK1474" s="8"/>
      <c r="AO1474" s="8"/>
      <c r="AS1474" s="8"/>
      <c r="AW1474" s="8"/>
      <c r="BA1474" s="8"/>
      <c r="BE1474" s="8"/>
      <c r="BI1474" s="8"/>
      <c r="BM1474" s="8"/>
      <c r="BQ1474" s="8"/>
      <c r="BU1474" s="8"/>
      <c r="BY1474" s="8"/>
      <c r="CC1474" s="8"/>
      <c r="CG1474" s="8"/>
      <c r="CK1474" s="8"/>
    </row>
    <row r="1475" spans="5:89">
      <c r="E1475" s="8"/>
      <c r="I1475" s="8"/>
      <c r="M1475" s="8"/>
      <c r="Q1475" s="8"/>
      <c r="U1475" s="8"/>
      <c r="Y1475" s="8"/>
      <c r="AC1475" s="8"/>
      <c r="AG1475" s="8"/>
      <c r="AK1475" s="8"/>
      <c r="AO1475" s="8"/>
      <c r="AS1475" s="8"/>
      <c r="AW1475" s="8"/>
      <c r="BA1475" s="8"/>
      <c r="BE1475" s="8"/>
      <c r="BI1475" s="8"/>
      <c r="BM1475" s="8"/>
      <c r="BQ1475" s="8"/>
      <c r="BU1475" s="8"/>
      <c r="BY1475" s="8"/>
      <c r="CC1475" s="8"/>
      <c r="CG1475" s="8"/>
      <c r="CK1475" s="8"/>
    </row>
    <row r="1476" spans="5:89">
      <c r="E1476" s="8"/>
      <c r="I1476" s="8"/>
      <c r="M1476" s="8"/>
      <c r="Q1476" s="8"/>
      <c r="U1476" s="8"/>
      <c r="Y1476" s="8"/>
      <c r="AC1476" s="8"/>
      <c r="AG1476" s="8"/>
      <c r="AK1476" s="8"/>
      <c r="AO1476" s="8"/>
      <c r="AS1476" s="8"/>
      <c r="AW1476" s="8"/>
      <c r="BA1476" s="8"/>
      <c r="BE1476" s="8"/>
      <c r="BI1476" s="8"/>
      <c r="BM1476" s="8"/>
      <c r="BQ1476" s="8"/>
      <c r="BU1476" s="8"/>
      <c r="BY1476" s="8"/>
      <c r="CC1476" s="8"/>
      <c r="CG1476" s="8"/>
      <c r="CK1476" s="8"/>
    </row>
    <row r="1477" spans="5:89">
      <c r="E1477" s="8"/>
      <c r="I1477" s="8"/>
      <c r="M1477" s="8"/>
      <c r="Q1477" s="8"/>
      <c r="U1477" s="8"/>
      <c r="Y1477" s="8"/>
      <c r="AC1477" s="8"/>
      <c r="AG1477" s="8"/>
      <c r="AK1477" s="8"/>
      <c r="AO1477" s="8"/>
      <c r="AS1477" s="8"/>
      <c r="AW1477" s="8"/>
      <c r="BA1477" s="8"/>
      <c r="BE1477" s="8"/>
      <c r="BI1477" s="8"/>
      <c r="BM1477" s="8"/>
      <c r="BQ1477" s="8"/>
      <c r="BU1477" s="8"/>
      <c r="BY1477" s="8"/>
      <c r="CC1477" s="8"/>
      <c r="CG1477" s="8"/>
      <c r="CK1477" s="8"/>
    </row>
    <row r="1478" spans="5:89">
      <c r="E1478" s="8"/>
      <c r="I1478" s="8"/>
      <c r="M1478" s="8"/>
      <c r="Q1478" s="8"/>
      <c r="U1478" s="8"/>
      <c r="Y1478" s="8"/>
      <c r="AC1478" s="8"/>
      <c r="AG1478" s="8"/>
      <c r="AK1478" s="8"/>
      <c r="AO1478" s="8"/>
      <c r="AS1478" s="8"/>
      <c r="AW1478" s="8"/>
      <c r="BA1478" s="8"/>
      <c r="BE1478" s="8"/>
      <c r="BI1478" s="8"/>
      <c r="BM1478" s="8"/>
      <c r="BQ1478" s="8"/>
      <c r="BU1478" s="8"/>
      <c r="BY1478" s="8"/>
      <c r="CC1478" s="8"/>
      <c r="CG1478" s="8"/>
      <c r="CK1478" s="8"/>
    </row>
    <row r="1479" spans="5:89">
      <c r="E1479" s="8"/>
      <c r="I1479" s="8"/>
      <c r="M1479" s="8"/>
      <c r="Q1479" s="8"/>
      <c r="U1479" s="8"/>
      <c r="Y1479" s="8"/>
      <c r="AC1479" s="8"/>
      <c r="AG1479" s="8"/>
      <c r="AK1479" s="8"/>
      <c r="AO1479" s="8"/>
      <c r="AS1479" s="8"/>
      <c r="AW1479" s="8"/>
      <c r="BA1479" s="8"/>
      <c r="BE1479" s="8"/>
      <c r="BI1479" s="8"/>
      <c r="BM1479" s="8"/>
      <c r="BQ1479" s="8"/>
      <c r="BU1479" s="8"/>
      <c r="BY1479" s="8"/>
      <c r="CC1479" s="8"/>
      <c r="CG1479" s="8"/>
      <c r="CK1479" s="8"/>
    </row>
    <row r="1480" spans="5:89">
      <c r="E1480" s="8"/>
      <c r="I1480" s="8"/>
      <c r="M1480" s="8"/>
      <c r="Q1480" s="8"/>
      <c r="U1480" s="8"/>
      <c r="Y1480" s="8"/>
      <c r="AC1480" s="8"/>
      <c r="AG1480" s="8"/>
      <c r="AK1480" s="8"/>
      <c r="AO1480" s="8"/>
      <c r="AS1480" s="8"/>
      <c r="AW1480" s="8"/>
      <c r="BA1480" s="8"/>
      <c r="BE1480" s="8"/>
      <c r="BI1480" s="8"/>
      <c r="BM1480" s="8"/>
      <c r="BQ1480" s="8"/>
      <c r="BU1480" s="8"/>
      <c r="BY1480" s="8"/>
      <c r="CC1480" s="8"/>
      <c r="CG1480" s="8"/>
      <c r="CK1480" s="8"/>
    </row>
    <row r="1481" spans="5:89">
      <c r="E1481" s="8"/>
      <c r="I1481" s="8"/>
      <c r="M1481" s="8"/>
      <c r="Q1481" s="8"/>
      <c r="U1481" s="8"/>
      <c r="Y1481" s="8"/>
      <c r="AC1481" s="8"/>
      <c r="AG1481" s="8"/>
      <c r="AK1481" s="8"/>
      <c r="AO1481" s="8"/>
      <c r="AS1481" s="8"/>
      <c r="AW1481" s="8"/>
      <c r="BA1481" s="8"/>
      <c r="BE1481" s="8"/>
      <c r="BI1481" s="8"/>
      <c r="BM1481" s="8"/>
      <c r="BQ1481" s="8"/>
      <c r="BU1481" s="8"/>
      <c r="BY1481" s="8"/>
      <c r="CC1481" s="8"/>
      <c r="CG1481" s="8"/>
      <c r="CK1481" s="8"/>
    </row>
    <row r="1482" spans="5:89">
      <c r="E1482" s="8"/>
      <c r="I1482" s="8"/>
      <c r="M1482" s="8"/>
      <c r="Q1482" s="8"/>
      <c r="U1482" s="8"/>
      <c r="Y1482" s="8"/>
      <c r="AC1482" s="8"/>
      <c r="AG1482" s="8"/>
      <c r="AK1482" s="8"/>
      <c r="AO1482" s="8"/>
      <c r="AS1482" s="8"/>
      <c r="AW1482" s="8"/>
      <c r="BA1482" s="8"/>
      <c r="BE1482" s="8"/>
      <c r="BI1482" s="8"/>
      <c r="BM1482" s="8"/>
      <c r="BQ1482" s="8"/>
      <c r="BU1482" s="8"/>
      <c r="BY1482" s="8"/>
      <c r="CC1482" s="8"/>
      <c r="CG1482" s="8"/>
      <c r="CK1482" s="8"/>
    </row>
    <row r="1483" spans="5:89">
      <c r="E1483" s="8"/>
      <c r="I1483" s="8"/>
      <c r="M1483" s="8"/>
      <c r="Q1483" s="8"/>
      <c r="U1483" s="8"/>
      <c r="Y1483" s="8"/>
      <c r="AC1483" s="8"/>
      <c r="AG1483" s="8"/>
      <c r="AK1483" s="8"/>
      <c r="AO1483" s="8"/>
      <c r="AS1483" s="8"/>
      <c r="AW1483" s="8"/>
      <c r="BA1483" s="8"/>
      <c r="BE1483" s="8"/>
      <c r="BI1483" s="8"/>
      <c r="BM1483" s="8"/>
      <c r="BQ1483" s="8"/>
      <c r="BU1483" s="8"/>
      <c r="BY1483" s="8"/>
      <c r="CC1483" s="8"/>
      <c r="CG1483" s="8"/>
      <c r="CK1483" s="8"/>
    </row>
    <row r="1484" spans="5:89">
      <c r="E1484" s="8"/>
      <c r="I1484" s="8"/>
      <c r="M1484" s="8"/>
      <c r="Q1484" s="8"/>
      <c r="U1484" s="8"/>
      <c r="Y1484" s="8"/>
      <c r="AC1484" s="8"/>
      <c r="AG1484" s="8"/>
      <c r="AK1484" s="8"/>
      <c r="AO1484" s="8"/>
      <c r="AS1484" s="8"/>
      <c r="AW1484" s="8"/>
      <c r="BA1484" s="8"/>
      <c r="BE1484" s="8"/>
      <c r="BI1484" s="8"/>
      <c r="BM1484" s="8"/>
      <c r="BQ1484" s="8"/>
      <c r="BU1484" s="8"/>
      <c r="BY1484" s="8"/>
      <c r="CC1484" s="8"/>
      <c r="CG1484" s="8"/>
      <c r="CK1484" s="8"/>
    </row>
    <row r="1485" spans="5:89">
      <c r="E1485" s="8"/>
      <c r="I1485" s="8"/>
      <c r="M1485" s="8"/>
      <c r="Q1485" s="8"/>
      <c r="U1485" s="8"/>
      <c r="Y1485" s="8"/>
      <c r="AC1485" s="8"/>
      <c r="AG1485" s="8"/>
      <c r="AK1485" s="8"/>
      <c r="AO1485" s="8"/>
      <c r="AS1485" s="8"/>
      <c r="AW1485" s="8"/>
      <c r="BA1485" s="8"/>
      <c r="BE1485" s="8"/>
      <c r="BI1485" s="8"/>
      <c r="BM1485" s="8"/>
      <c r="BQ1485" s="8"/>
      <c r="BU1485" s="8"/>
      <c r="BY1485" s="8"/>
      <c r="CC1485" s="8"/>
      <c r="CG1485" s="8"/>
      <c r="CK1485" s="8"/>
    </row>
    <row r="1486" spans="5:89">
      <c r="E1486" s="8"/>
      <c r="I1486" s="8"/>
      <c r="M1486" s="8"/>
      <c r="Q1486" s="8"/>
      <c r="U1486" s="8"/>
      <c r="Y1486" s="8"/>
      <c r="AC1486" s="8"/>
      <c r="AG1486" s="8"/>
      <c r="AK1486" s="8"/>
      <c r="AO1486" s="8"/>
      <c r="AS1486" s="8"/>
      <c r="AW1486" s="8"/>
      <c r="BA1486" s="8"/>
      <c r="BE1486" s="8"/>
      <c r="BI1486" s="8"/>
      <c r="BM1486" s="8"/>
      <c r="BQ1486" s="8"/>
      <c r="BU1486" s="8"/>
      <c r="BY1486" s="8"/>
      <c r="CC1486" s="8"/>
      <c r="CG1486" s="8"/>
      <c r="CK1486" s="8"/>
    </row>
    <row r="1487" spans="5:89">
      <c r="E1487" s="8"/>
      <c r="I1487" s="8"/>
      <c r="M1487" s="8"/>
      <c r="Q1487" s="8"/>
      <c r="U1487" s="8"/>
      <c r="Y1487" s="8"/>
      <c r="AC1487" s="8"/>
      <c r="AG1487" s="8"/>
      <c r="AK1487" s="8"/>
      <c r="AO1487" s="8"/>
      <c r="AS1487" s="8"/>
      <c r="AW1487" s="8"/>
      <c r="BA1487" s="8"/>
      <c r="BE1487" s="8"/>
      <c r="BI1487" s="8"/>
      <c r="BM1487" s="8"/>
      <c r="BQ1487" s="8"/>
      <c r="BU1487" s="8"/>
      <c r="BY1487" s="8"/>
      <c r="CC1487" s="8"/>
      <c r="CG1487" s="8"/>
      <c r="CK1487" s="8"/>
    </row>
    <row r="1488" spans="5:89">
      <c r="E1488" s="8"/>
      <c r="I1488" s="8"/>
      <c r="M1488" s="8"/>
      <c r="Q1488" s="8"/>
      <c r="U1488" s="8"/>
      <c r="Y1488" s="8"/>
      <c r="AC1488" s="8"/>
      <c r="AG1488" s="8"/>
      <c r="AK1488" s="8"/>
      <c r="AO1488" s="8"/>
      <c r="AS1488" s="8"/>
      <c r="AW1488" s="8"/>
      <c r="BA1488" s="8"/>
      <c r="BE1488" s="8"/>
      <c r="BI1488" s="8"/>
      <c r="BM1488" s="8"/>
      <c r="BQ1488" s="8"/>
      <c r="BU1488" s="8"/>
      <c r="BY1488" s="8"/>
      <c r="CC1488" s="8"/>
      <c r="CG1488" s="8"/>
      <c r="CK1488" s="8"/>
    </row>
    <row r="1489" spans="5:89">
      <c r="E1489" s="8"/>
      <c r="I1489" s="8"/>
      <c r="M1489" s="8"/>
      <c r="Q1489" s="8"/>
      <c r="U1489" s="8"/>
      <c r="Y1489" s="8"/>
      <c r="AC1489" s="8"/>
      <c r="AG1489" s="8"/>
      <c r="AK1489" s="8"/>
      <c r="AO1489" s="8"/>
      <c r="AS1489" s="8"/>
      <c r="AW1489" s="8"/>
      <c r="BA1489" s="8"/>
      <c r="BE1489" s="8"/>
      <c r="BI1489" s="8"/>
      <c r="BM1489" s="8"/>
      <c r="BQ1489" s="8"/>
      <c r="BU1489" s="8"/>
      <c r="BY1489" s="8"/>
      <c r="CC1489" s="8"/>
      <c r="CG1489" s="8"/>
      <c r="CK1489" s="8"/>
    </row>
    <row r="1490" spans="5:89">
      <c r="E1490" s="8"/>
      <c r="I1490" s="8"/>
      <c r="M1490" s="8"/>
      <c r="Q1490" s="8"/>
      <c r="U1490" s="8"/>
      <c r="Y1490" s="8"/>
      <c r="AC1490" s="8"/>
      <c r="AG1490" s="8"/>
      <c r="AK1490" s="8"/>
      <c r="AO1490" s="8"/>
      <c r="AS1490" s="8"/>
      <c r="AW1490" s="8"/>
      <c r="BA1490" s="8"/>
      <c r="BE1490" s="8"/>
      <c r="BI1490" s="8"/>
      <c r="BM1490" s="8"/>
      <c r="BQ1490" s="8"/>
      <c r="BU1490" s="8"/>
      <c r="BY1490" s="8"/>
      <c r="CC1490" s="8"/>
      <c r="CG1490" s="8"/>
      <c r="CK1490" s="8"/>
    </row>
    <row r="1491" spans="5:89">
      <c r="E1491" s="8"/>
      <c r="I1491" s="8"/>
      <c r="M1491" s="8"/>
      <c r="Q1491" s="8"/>
      <c r="U1491" s="8"/>
      <c r="Y1491" s="8"/>
      <c r="AC1491" s="8"/>
      <c r="AG1491" s="8"/>
      <c r="AK1491" s="8"/>
      <c r="AO1491" s="8"/>
      <c r="AS1491" s="8"/>
      <c r="AW1491" s="8"/>
      <c r="BA1491" s="8"/>
      <c r="BE1491" s="8"/>
      <c r="BI1491" s="8"/>
      <c r="BM1491" s="8"/>
      <c r="BQ1491" s="8"/>
      <c r="BU1491" s="8"/>
      <c r="BY1491" s="8"/>
      <c r="CC1491" s="8"/>
      <c r="CG1491" s="8"/>
      <c r="CK1491" s="8"/>
    </row>
    <row r="1492" spans="5:89">
      <c r="E1492" s="8"/>
      <c r="I1492" s="8"/>
      <c r="M1492" s="8"/>
      <c r="Q1492" s="8"/>
      <c r="U1492" s="8"/>
      <c r="Y1492" s="8"/>
      <c r="AC1492" s="8"/>
      <c r="AG1492" s="8"/>
      <c r="AK1492" s="8"/>
      <c r="AO1492" s="8"/>
      <c r="AS1492" s="8"/>
      <c r="AW1492" s="8"/>
      <c r="BA1492" s="8"/>
      <c r="BE1492" s="8"/>
      <c r="BI1492" s="8"/>
      <c r="BM1492" s="8"/>
      <c r="BQ1492" s="8"/>
      <c r="BU1492" s="8"/>
      <c r="BY1492" s="8"/>
      <c r="CC1492" s="8"/>
      <c r="CG1492" s="8"/>
      <c r="CK1492" s="8"/>
    </row>
    <row r="1493" spans="5:89">
      <c r="E1493" s="8"/>
      <c r="I1493" s="8"/>
      <c r="M1493" s="8"/>
      <c r="Q1493" s="8"/>
      <c r="U1493" s="8"/>
      <c r="Y1493" s="8"/>
      <c r="AC1493" s="8"/>
      <c r="AG1493" s="8"/>
      <c r="AK1493" s="8"/>
      <c r="AO1493" s="8"/>
      <c r="AS1493" s="8"/>
      <c r="AW1493" s="8"/>
      <c r="BA1493" s="8"/>
      <c r="BE1493" s="8"/>
      <c r="BI1493" s="8"/>
      <c r="BM1493" s="8"/>
      <c r="BQ1493" s="8"/>
      <c r="BU1493" s="8"/>
      <c r="BY1493" s="8"/>
      <c r="CC1493" s="8"/>
      <c r="CG1493" s="8"/>
      <c r="CK1493" s="8"/>
    </row>
    <row r="1494" spans="5:89">
      <c r="E1494" s="8"/>
      <c r="I1494" s="8"/>
      <c r="M1494" s="8"/>
      <c r="Q1494" s="8"/>
      <c r="U1494" s="8"/>
      <c r="Y1494" s="8"/>
      <c r="AC1494" s="8"/>
      <c r="AG1494" s="8"/>
      <c r="AK1494" s="8"/>
      <c r="AO1494" s="8"/>
      <c r="AS1494" s="8"/>
      <c r="AW1494" s="8"/>
      <c r="BA1494" s="8"/>
      <c r="BE1494" s="8"/>
      <c r="BI1494" s="8"/>
      <c r="BM1494" s="8"/>
      <c r="BQ1494" s="8"/>
      <c r="BU1494" s="8"/>
      <c r="BY1494" s="8"/>
      <c r="CC1494" s="8"/>
      <c r="CG1494" s="8"/>
      <c r="CK1494" s="8"/>
    </row>
    <row r="1495" spans="5:89">
      <c r="E1495" s="8"/>
      <c r="I1495" s="8"/>
      <c r="M1495" s="8"/>
      <c r="Q1495" s="8"/>
      <c r="U1495" s="8"/>
      <c r="Y1495" s="8"/>
      <c r="AC1495" s="8"/>
      <c r="AG1495" s="8"/>
      <c r="AK1495" s="8"/>
      <c r="AO1495" s="8"/>
      <c r="AS1495" s="8"/>
      <c r="AW1495" s="8"/>
      <c r="BA1495" s="8"/>
      <c r="BE1495" s="8"/>
      <c r="BI1495" s="8"/>
      <c r="BM1495" s="8"/>
      <c r="BQ1495" s="8"/>
      <c r="BU1495" s="8"/>
      <c r="BY1495" s="8"/>
      <c r="CC1495" s="8"/>
      <c r="CG1495" s="8"/>
      <c r="CK1495" s="8"/>
    </row>
    <row r="1496" spans="5:89">
      <c r="E1496" s="8"/>
      <c r="I1496" s="8"/>
      <c r="M1496" s="8"/>
      <c r="Q1496" s="8"/>
      <c r="U1496" s="8"/>
      <c r="Y1496" s="8"/>
      <c r="AC1496" s="8"/>
      <c r="AG1496" s="8"/>
      <c r="AK1496" s="8"/>
      <c r="AO1496" s="8"/>
      <c r="AS1496" s="8"/>
      <c r="AW1496" s="8"/>
      <c r="BA1496" s="8"/>
      <c r="BE1496" s="8"/>
      <c r="BI1496" s="8"/>
      <c r="BM1496" s="8"/>
      <c r="BQ1496" s="8"/>
      <c r="BU1496" s="8"/>
      <c r="BY1496" s="8"/>
      <c r="CC1496" s="8"/>
      <c r="CG1496" s="8"/>
      <c r="CK1496" s="8"/>
    </row>
    <row r="1497" spans="5:89">
      <c r="E1497" s="8"/>
      <c r="I1497" s="8"/>
      <c r="M1497" s="8"/>
      <c r="Q1497" s="8"/>
      <c r="U1497" s="8"/>
      <c r="Y1497" s="8"/>
      <c r="AC1497" s="8"/>
      <c r="AG1497" s="8"/>
      <c r="AK1497" s="8"/>
      <c r="AO1497" s="8"/>
      <c r="AS1497" s="8"/>
      <c r="AW1497" s="8"/>
      <c r="BA1497" s="8"/>
      <c r="BE1497" s="8"/>
      <c r="BI1497" s="8"/>
      <c r="BM1497" s="8"/>
      <c r="BQ1497" s="8"/>
      <c r="BU1497" s="8"/>
      <c r="BY1497" s="8"/>
      <c r="CC1497" s="8"/>
      <c r="CG1497" s="8"/>
      <c r="CK1497" s="8"/>
    </row>
    <row r="1498" spans="5:89">
      <c r="E1498" s="8"/>
      <c r="I1498" s="8"/>
      <c r="M1498" s="8"/>
      <c r="Q1498" s="8"/>
      <c r="U1498" s="8"/>
      <c r="Y1498" s="8"/>
      <c r="AC1498" s="8"/>
      <c r="AG1498" s="8"/>
      <c r="AK1498" s="8"/>
      <c r="AO1498" s="8"/>
      <c r="AS1498" s="8"/>
      <c r="AW1498" s="8"/>
      <c r="BA1498" s="8"/>
      <c r="BE1498" s="8"/>
      <c r="BI1498" s="8"/>
      <c r="BM1498" s="8"/>
      <c r="BQ1498" s="8"/>
      <c r="BU1498" s="8"/>
      <c r="BY1498" s="8"/>
      <c r="CC1498" s="8"/>
      <c r="CG1498" s="8"/>
      <c r="CK1498" s="8"/>
    </row>
    <row r="1499" spans="5:89">
      <c r="E1499" s="8"/>
      <c r="I1499" s="8"/>
      <c r="M1499" s="8"/>
      <c r="Q1499" s="8"/>
      <c r="U1499" s="8"/>
      <c r="Y1499" s="8"/>
      <c r="AC1499" s="8"/>
      <c r="AG1499" s="8"/>
      <c r="AK1499" s="8"/>
      <c r="AO1499" s="8"/>
      <c r="AS1499" s="8"/>
      <c r="AW1499" s="8"/>
      <c r="BA1499" s="8"/>
      <c r="BE1499" s="8"/>
      <c r="BI1499" s="8"/>
      <c r="BM1499" s="8"/>
      <c r="BQ1499" s="8"/>
      <c r="BU1499" s="8"/>
      <c r="BY1499" s="8"/>
      <c r="CC1499" s="8"/>
      <c r="CG1499" s="8"/>
      <c r="CK1499" s="8"/>
    </row>
    <row r="1500" spans="5:89">
      <c r="E1500" s="8"/>
      <c r="I1500" s="8"/>
      <c r="M1500" s="8"/>
      <c r="Q1500" s="8"/>
      <c r="U1500" s="8"/>
      <c r="Y1500" s="8"/>
      <c r="AC1500" s="8"/>
      <c r="AG1500" s="8"/>
      <c r="AK1500" s="8"/>
      <c r="AO1500" s="8"/>
      <c r="AS1500" s="8"/>
      <c r="AW1500" s="8"/>
      <c r="BA1500" s="8"/>
      <c r="BE1500" s="8"/>
      <c r="BI1500" s="8"/>
      <c r="BM1500" s="8"/>
      <c r="BQ1500" s="8"/>
      <c r="BU1500" s="8"/>
      <c r="BY1500" s="8"/>
      <c r="CC1500" s="8"/>
      <c r="CG1500" s="8"/>
      <c r="CK1500" s="8"/>
    </row>
    <row r="1501" spans="5:89">
      <c r="E1501" s="8"/>
      <c r="I1501" s="8"/>
      <c r="M1501" s="8"/>
      <c r="Q1501" s="8"/>
      <c r="U1501" s="8"/>
      <c r="Y1501" s="8"/>
      <c r="AC1501" s="8"/>
      <c r="AG1501" s="8"/>
      <c r="AK1501" s="8"/>
      <c r="AO1501" s="8"/>
      <c r="AS1501" s="8"/>
      <c r="AW1501" s="8"/>
      <c r="BA1501" s="8"/>
      <c r="BE1501" s="8"/>
      <c r="BI1501" s="8"/>
      <c r="BM1501" s="8"/>
      <c r="BQ1501" s="8"/>
      <c r="BU1501" s="8"/>
      <c r="BY1501" s="8"/>
      <c r="CC1501" s="8"/>
      <c r="CG1501" s="8"/>
      <c r="CK1501" s="8"/>
    </row>
    <row r="1502" spans="5:89">
      <c r="E1502" s="8"/>
      <c r="I1502" s="8"/>
      <c r="M1502" s="8"/>
      <c r="Q1502" s="8"/>
      <c r="U1502" s="8"/>
      <c r="Y1502" s="8"/>
      <c r="AC1502" s="8"/>
      <c r="AG1502" s="8"/>
      <c r="AK1502" s="8"/>
      <c r="AO1502" s="8"/>
      <c r="AS1502" s="8"/>
      <c r="AW1502" s="8"/>
      <c r="BA1502" s="8"/>
      <c r="BE1502" s="8"/>
      <c r="BI1502" s="8"/>
      <c r="BM1502" s="8"/>
      <c r="BQ1502" s="8"/>
      <c r="BU1502" s="8"/>
      <c r="BY1502" s="8"/>
      <c r="CC1502" s="8"/>
      <c r="CG1502" s="8"/>
      <c r="CK1502" s="8"/>
    </row>
    <row r="1503" spans="5:89">
      <c r="E1503" s="8"/>
      <c r="I1503" s="8"/>
      <c r="M1503" s="8"/>
      <c r="Q1503" s="8"/>
      <c r="U1503" s="8"/>
      <c r="Y1503" s="8"/>
      <c r="AC1503" s="8"/>
      <c r="AG1503" s="8"/>
      <c r="AK1503" s="8"/>
      <c r="AO1503" s="8"/>
      <c r="AS1503" s="8"/>
      <c r="AW1503" s="8"/>
      <c r="BA1503" s="8"/>
      <c r="BE1503" s="8"/>
      <c r="BI1503" s="8"/>
      <c r="BM1503" s="8"/>
      <c r="BQ1503" s="8"/>
      <c r="BU1503" s="8"/>
      <c r="BY1503" s="8"/>
      <c r="CC1503" s="8"/>
      <c r="CG1503" s="8"/>
      <c r="CK1503" s="8"/>
    </row>
    <row r="1504" spans="5:89">
      <c r="E1504" s="8"/>
      <c r="I1504" s="8"/>
      <c r="M1504" s="8"/>
      <c r="Q1504" s="8"/>
      <c r="U1504" s="8"/>
      <c r="Y1504" s="8"/>
      <c r="AC1504" s="8"/>
      <c r="AG1504" s="8"/>
      <c r="AK1504" s="8"/>
      <c r="AO1504" s="8"/>
      <c r="AS1504" s="8"/>
      <c r="AW1504" s="8"/>
      <c r="BA1504" s="8"/>
      <c r="BE1504" s="8"/>
      <c r="BI1504" s="8"/>
      <c r="BM1504" s="8"/>
      <c r="BQ1504" s="8"/>
      <c r="BU1504" s="8"/>
      <c r="BY1504" s="8"/>
      <c r="CC1504" s="8"/>
      <c r="CG1504" s="8"/>
      <c r="CK1504" s="8"/>
    </row>
    <row r="1505" spans="5:89">
      <c r="E1505" s="8"/>
      <c r="I1505" s="8"/>
      <c r="M1505" s="8"/>
      <c r="Q1505" s="8"/>
      <c r="U1505" s="8"/>
      <c r="Y1505" s="8"/>
      <c r="AC1505" s="8"/>
      <c r="AG1505" s="8"/>
      <c r="AK1505" s="8"/>
      <c r="AO1505" s="8"/>
      <c r="AS1505" s="8"/>
      <c r="AW1505" s="8"/>
      <c r="BA1505" s="8"/>
      <c r="BE1505" s="8"/>
      <c r="BI1505" s="8"/>
      <c r="BM1505" s="8"/>
      <c r="BQ1505" s="8"/>
      <c r="BU1505" s="8"/>
      <c r="BY1505" s="8"/>
      <c r="CC1505" s="8"/>
      <c r="CG1505" s="8"/>
      <c r="CK1505" s="8"/>
    </row>
    <row r="1506" spans="5:89">
      <c r="E1506" s="8"/>
      <c r="I1506" s="8"/>
      <c r="M1506" s="8"/>
      <c r="Q1506" s="8"/>
      <c r="U1506" s="8"/>
      <c r="Y1506" s="8"/>
      <c r="AC1506" s="8"/>
      <c r="AG1506" s="8"/>
      <c r="AK1506" s="8"/>
      <c r="AO1506" s="8"/>
      <c r="AS1506" s="8"/>
      <c r="AW1506" s="8"/>
      <c r="BA1506" s="8"/>
      <c r="BE1506" s="8"/>
      <c r="BI1506" s="8"/>
      <c r="BM1506" s="8"/>
      <c r="BQ1506" s="8"/>
      <c r="BU1506" s="8"/>
      <c r="BY1506" s="8"/>
      <c r="CC1506" s="8"/>
      <c r="CG1506" s="8"/>
      <c r="CK1506" s="8"/>
    </row>
    <row r="1507" spans="5:89">
      <c r="E1507" s="8"/>
      <c r="I1507" s="8"/>
      <c r="M1507" s="8"/>
      <c r="Q1507" s="8"/>
      <c r="U1507" s="8"/>
      <c r="Y1507" s="8"/>
      <c r="AC1507" s="8"/>
      <c r="AG1507" s="8"/>
      <c r="AK1507" s="8"/>
      <c r="AO1507" s="8"/>
      <c r="AS1507" s="8"/>
      <c r="AW1507" s="8"/>
      <c r="BA1507" s="8"/>
      <c r="BE1507" s="8"/>
      <c r="BI1507" s="8"/>
      <c r="BM1507" s="8"/>
      <c r="BQ1507" s="8"/>
      <c r="BU1507" s="8"/>
      <c r="BY1507" s="8"/>
      <c r="CC1507" s="8"/>
      <c r="CG1507" s="8"/>
      <c r="CK1507" s="8"/>
    </row>
    <row r="1508" spans="5:89">
      <c r="E1508" s="8"/>
      <c r="I1508" s="8"/>
      <c r="M1508" s="8"/>
      <c r="Q1508" s="8"/>
      <c r="U1508" s="8"/>
      <c r="Y1508" s="8"/>
      <c r="AC1508" s="8"/>
      <c r="AG1508" s="8"/>
      <c r="AK1508" s="8"/>
      <c r="AO1508" s="8"/>
      <c r="AS1508" s="8"/>
      <c r="AW1508" s="8"/>
      <c r="BA1508" s="8"/>
      <c r="BE1508" s="8"/>
      <c r="BI1508" s="8"/>
      <c r="BM1508" s="8"/>
      <c r="BQ1508" s="8"/>
      <c r="BU1508" s="8"/>
      <c r="BY1508" s="8"/>
      <c r="CC1508" s="8"/>
      <c r="CG1508" s="8"/>
      <c r="CK1508" s="8"/>
    </row>
    <row r="1509" spans="5:89">
      <c r="E1509" s="8"/>
      <c r="I1509" s="8"/>
      <c r="M1509" s="8"/>
      <c r="Q1509" s="8"/>
      <c r="U1509" s="8"/>
      <c r="Y1509" s="8"/>
      <c r="AC1509" s="8"/>
      <c r="AG1509" s="8"/>
      <c r="AK1509" s="8"/>
      <c r="AO1509" s="8"/>
      <c r="AS1509" s="8"/>
      <c r="AW1509" s="8"/>
      <c r="BA1509" s="8"/>
      <c r="BE1509" s="8"/>
      <c r="BI1509" s="8"/>
      <c r="BM1509" s="8"/>
      <c r="BQ1509" s="8"/>
      <c r="BU1509" s="8"/>
      <c r="BY1509" s="8"/>
      <c r="CC1509" s="8"/>
      <c r="CG1509" s="8"/>
      <c r="CK1509" s="8"/>
    </row>
    <row r="1510" spans="5:89">
      <c r="E1510" s="8"/>
      <c r="I1510" s="8"/>
      <c r="M1510" s="8"/>
      <c r="Q1510" s="8"/>
      <c r="U1510" s="8"/>
      <c r="Y1510" s="8"/>
      <c r="AC1510" s="8"/>
      <c r="AG1510" s="8"/>
      <c r="AK1510" s="8"/>
      <c r="AO1510" s="8"/>
      <c r="AS1510" s="8"/>
      <c r="AW1510" s="8"/>
      <c r="BA1510" s="8"/>
      <c r="BE1510" s="8"/>
      <c r="BI1510" s="8"/>
      <c r="BM1510" s="8"/>
      <c r="BQ1510" s="8"/>
      <c r="BU1510" s="8"/>
      <c r="BY1510" s="8"/>
      <c r="CC1510" s="8"/>
      <c r="CG1510" s="8"/>
      <c r="CK1510" s="8"/>
    </row>
    <row r="1511" spans="5:89">
      <c r="E1511" s="8"/>
      <c r="I1511" s="8"/>
      <c r="M1511" s="8"/>
      <c r="Q1511" s="8"/>
      <c r="U1511" s="8"/>
      <c r="Y1511" s="8"/>
      <c r="AC1511" s="8"/>
      <c r="AG1511" s="8"/>
      <c r="AK1511" s="8"/>
      <c r="AO1511" s="8"/>
      <c r="AS1511" s="8"/>
      <c r="AW1511" s="8"/>
      <c r="BA1511" s="8"/>
      <c r="BE1511" s="8"/>
      <c r="BI1511" s="8"/>
      <c r="BM1511" s="8"/>
      <c r="BQ1511" s="8"/>
      <c r="BU1511" s="8"/>
      <c r="BY1511" s="8"/>
      <c r="CC1511" s="8"/>
      <c r="CG1511" s="8"/>
      <c r="CK1511" s="8"/>
    </row>
    <row r="1512" spans="5:89">
      <c r="E1512" s="8"/>
      <c r="I1512" s="8"/>
      <c r="M1512" s="8"/>
      <c r="Q1512" s="8"/>
      <c r="U1512" s="8"/>
      <c r="Y1512" s="8"/>
      <c r="AC1512" s="8"/>
      <c r="AG1512" s="8"/>
      <c r="AK1512" s="8"/>
      <c r="AO1512" s="8"/>
      <c r="AS1512" s="8"/>
      <c r="AW1512" s="8"/>
      <c r="BA1512" s="8"/>
      <c r="BE1512" s="8"/>
      <c r="BI1512" s="8"/>
      <c r="BM1512" s="8"/>
      <c r="BQ1512" s="8"/>
      <c r="BU1512" s="8"/>
      <c r="BY1512" s="8"/>
      <c r="CC1512" s="8"/>
      <c r="CG1512" s="8"/>
      <c r="CK1512" s="8"/>
    </row>
    <row r="1513" spans="5:89">
      <c r="E1513" s="8"/>
      <c r="I1513" s="8"/>
      <c r="M1513" s="8"/>
      <c r="Q1513" s="8"/>
      <c r="U1513" s="8"/>
      <c r="Y1513" s="8"/>
      <c r="AC1513" s="8"/>
      <c r="AG1513" s="8"/>
      <c r="AK1513" s="8"/>
      <c r="AO1513" s="8"/>
      <c r="AS1513" s="8"/>
      <c r="AW1513" s="8"/>
      <c r="BA1513" s="8"/>
      <c r="BE1513" s="8"/>
      <c r="BI1513" s="8"/>
      <c r="BM1513" s="8"/>
      <c r="BQ1513" s="8"/>
      <c r="BU1513" s="8"/>
      <c r="BY1513" s="8"/>
      <c r="CC1513" s="8"/>
      <c r="CG1513" s="8"/>
      <c r="CK1513" s="8"/>
    </row>
    <row r="1514" spans="5:89">
      <c r="E1514" s="8"/>
      <c r="I1514" s="8"/>
      <c r="M1514" s="8"/>
      <c r="Q1514" s="8"/>
      <c r="U1514" s="8"/>
      <c r="Y1514" s="8"/>
      <c r="AC1514" s="8"/>
      <c r="AG1514" s="8"/>
      <c r="AK1514" s="8"/>
      <c r="AO1514" s="8"/>
      <c r="AS1514" s="8"/>
      <c r="AW1514" s="8"/>
      <c r="BA1514" s="8"/>
      <c r="BE1514" s="8"/>
      <c r="BI1514" s="8"/>
      <c r="BM1514" s="8"/>
      <c r="BQ1514" s="8"/>
      <c r="BU1514" s="8"/>
      <c r="BY1514" s="8"/>
      <c r="CC1514" s="8"/>
      <c r="CG1514" s="8"/>
      <c r="CK1514" s="8"/>
    </row>
    <row r="1515" spans="5:89">
      <c r="E1515" s="8"/>
      <c r="I1515" s="8"/>
      <c r="M1515" s="8"/>
      <c r="Q1515" s="8"/>
      <c r="U1515" s="8"/>
      <c r="Y1515" s="8"/>
      <c r="AC1515" s="8"/>
      <c r="AG1515" s="8"/>
      <c r="AK1515" s="8"/>
      <c r="AO1515" s="8"/>
      <c r="AS1515" s="8"/>
      <c r="AW1515" s="8"/>
      <c r="BA1515" s="8"/>
      <c r="BE1515" s="8"/>
      <c r="BI1515" s="8"/>
      <c r="BM1515" s="8"/>
      <c r="BQ1515" s="8"/>
      <c r="BU1515" s="8"/>
      <c r="BY1515" s="8"/>
      <c r="CC1515" s="8"/>
      <c r="CG1515" s="8"/>
      <c r="CK1515" s="8"/>
    </row>
    <row r="1516" spans="5:89">
      <c r="E1516" s="8"/>
      <c r="I1516" s="8"/>
      <c r="M1516" s="8"/>
      <c r="Q1516" s="8"/>
      <c r="U1516" s="8"/>
      <c r="Y1516" s="8"/>
      <c r="AC1516" s="8"/>
      <c r="AG1516" s="8"/>
      <c r="AK1516" s="8"/>
      <c r="AO1516" s="8"/>
      <c r="AS1516" s="8"/>
      <c r="AW1516" s="8"/>
      <c r="BA1516" s="8"/>
      <c r="BE1516" s="8"/>
      <c r="BI1516" s="8"/>
      <c r="BM1516" s="8"/>
      <c r="BQ1516" s="8"/>
      <c r="BU1516" s="8"/>
      <c r="BY1516" s="8"/>
      <c r="CC1516" s="8"/>
      <c r="CG1516" s="8"/>
      <c r="CK1516" s="8"/>
    </row>
    <row r="1517" spans="5:89">
      <c r="E1517" s="8"/>
      <c r="I1517" s="8"/>
      <c r="M1517" s="8"/>
      <c r="Q1517" s="8"/>
      <c r="U1517" s="8"/>
      <c r="Y1517" s="8"/>
      <c r="AC1517" s="8"/>
      <c r="AG1517" s="8"/>
      <c r="AK1517" s="8"/>
      <c r="AO1517" s="8"/>
      <c r="AS1517" s="8"/>
      <c r="AW1517" s="8"/>
      <c r="BA1517" s="8"/>
      <c r="BE1517" s="8"/>
      <c r="BI1517" s="8"/>
      <c r="BM1517" s="8"/>
      <c r="BQ1517" s="8"/>
      <c r="BU1517" s="8"/>
      <c r="BY1517" s="8"/>
      <c r="CC1517" s="8"/>
      <c r="CG1517" s="8"/>
      <c r="CK1517" s="8"/>
    </row>
    <row r="1518" spans="5:89">
      <c r="E1518" s="8"/>
      <c r="I1518" s="8"/>
      <c r="M1518" s="8"/>
      <c r="Q1518" s="8"/>
      <c r="U1518" s="8"/>
      <c r="Y1518" s="8"/>
      <c r="AC1518" s="8"/>
      <c r="AG1518" s="8"/>
      <c r="AK1518" s="8"/>
      <c r="AO1518" s="8"/>
      <c r="AS1518" s="8"/>
      <c r="AW1518" s="8"/>
      <c r="BA1518" s="8"/>
      <c r="BE1518" s="8"/>
      <c r="BI1518" s="8"/>
      <c r="BM1518" s="8"/>
      <c r="BQ1518" s="8"/>
      <c r="BU1518" s="8"/>
      <c r="BY1518" s="8"/>
      <c r="CC1518" s="8"/>
      <c r="CG1518" s="8"/>
      <c r="CK1518" s="8"/>
    </row>
    <row r="1519" spans="5:89">
      <c r="E1519" s="8"/>
      <c r="I1519" s="8"/>
      <c r="M1519" s="8"/>
      <c r="Q1519" s="8"/>
      <c r="U1519" s="8"/>
      <c r="Y1519" s="8"/>
      <c r="AC1519" s="8"/>
      <c r="AG1519" s="8"/>
      <c r="AK1519" s="8"/>
      <c r="AO1519" s="8"/>
      <c r="AS1519" s="8"/>
      <c r="AW1519" s="8"/>
      <c r="BA1519" s="8"/>
      <c r="BE1519" s="8"/>
      <c r="BI1519" s="8"/>
      <c r="BM1519" s="8"/>
      <c r="BQ1519" s="8"/>
      <c r="BU1519" s="8"/>
      <c r="BY1519" s="8"/>
      <c r="CC1519" s="8"/>
      <c r="CG1519" s="8"/>
      <c r="CK1519" s="8"/>
    </row>
    <row r="1520" spans="5:89">
      <c r="E1520" s="8"/>
      <c r="I1520" s="8"/>
      <c r="M1520" s="8"/>
      <c r="Q1520" s="8"/>
      <c r="U1520" s="8"/>
      <c r="Y1520" s="8"/>
      <c r="AC1520" s="8"/>
      <c r="AG1520" s="8"/>
      <c r="AK1520" s="8"/>
      <c r="AO1520" s="8"/>
      <c r="AS1520" s="8"/>
      <c r="AW1520" s="8"/>
      <c r="BA1520" s="8"/>
      <c r="BE1520" s="8"/>
      <c r="BI1520" s="8"/>
      <c r="BM1520" s="8"/>
      <c r="BQ1520" s="8"/>
      <c r="BU1520" s="8"/>
      <c r="BY1520" s="8"/>
      <c r="CC1520" s="8"/>
      <c r="CG1520" s="8"/>
      <c r="CK1520" s="8"/>
    </row>
    <row r="1521" spans="5:89">
      <c r="E1521" s="8"/>
      <c r="I1521" s="8"/>
      <c r="M1521" s="8"/>
      <c r="Q1521" s="8"/>
      <c r="U1521" s="8"/>
      <c r="Y1521" s="8"/>
      <c r="AC1521" s="8"/>
      <c r="AG1521" s="8"/>
      <c r="AK1521" s="8"/>
      <c r="AO1521" s="8"/>
      <c r="AS1521" s="8"/>
      <c r="AW1521" s="8"/>
      <c r="BA1521" s="8"/>
      <c r="BE1521" s="8"/>
      <c r="BI1521" s="8"/>
      <c r="BM1521" s="8"/>
      <c r="BQ1521" s="8"/>
      <c r="BU1521" s="8"/>
      <c r="BY1521" s="8"/>
      <c r="CC1521" s="8"/>
      <c r="CG1521" s="8"/>
      <c r="CK1521" s="8"/>
    </row>
    <row r="1522" spans="5:89">
      <c r="E1522" s="8"/>
      <c r="I1522" s="8"/>
      <c r="M1522" s="8"/>
      <c r="Q1522" s="8"/>
      <c r="U1522" s="8"/>
      <c r="Y1522" s="8"/>
      <c r="AC1522" s="8"/>
      <c r="AG1522" s="8"/>
      <c r="AK1522" s="8"/>
      <c r="AO1522" s="8"/>
      <c r="AS1522" s="8"/>
      <c r="AW1522" s="8"/>
      <c r="BA1522" s="8"/>
      <c r="BE1522" s="8"/>
      <c r="BI1522" s="8"/>
      <c r="BM1522" s="8"/>
      <c r="BQ1522" s="8"/>
      <c r="BU1522" s="8"/>
      <c r="BY1522" s="8"/>
      <c r="CC1522" s="8"/>
      <c r="CG1522" s="8"/>
      <c r="CK1522" s="8"/>
    </row>
    <row r="1523" spans="5:89">
      <c r="E1523" s="8"/>
      <c r="I1523" s="8"/>
      <c r="M1523" s="8"/>
      <c r="Q1523" s="8"/>
      <c r="U1523" s="8"/>
      <c r="Y1523" s="8"/>
      <c r="AC1523" s="8"/>
      <c r="AG1523" s="8"/>
      <c r="AK1523" s="8"/>
      <c r="AO1523" s="8"/>
      <c r="AS1523" s="8"/>
      <c r="AW1523" s="8"/>
      <c r="BA1523" s="8"/>
      <c r="BE1523" s="8"/>
      <c r="BI1523" s="8"/>
      <c r="BM1523" s="8"/>
      <c r="BQ1523" s="8"/>
      <c r="BU1523" s="8"/>
      <c r="BY1523" s="8"/>
      <c r="CC1523" s="8"/>
      <c r="CG1523" s="8"/>
      <c r="CK1523" s="8"/>
    </row>
    <row r="1524" spans="5:89">
      <c r="E1524" s="8"/>
      <c r="I1524" s="8"/>
      <c r="M1524" s="8"/>
      <c r="Q1524" s="8"/>
      <c r="U1524" s="8"/>
      <c r="Y1524" s="8"/>
      <c r="AC1524" s="8"/>
      <c r="AG1524" s="8"/>
      <c r="AK1524" s="8"/>
      <c r="AO1524" s="8"/>
      <c r="AS1524" s="8"/>
      <c r="AW1524" s="8"/>
      <c r="BA1524" s="8"/>
      <c r="BE1524" s="8"/>
      <c r="BI1524" s="8"/>
      <c r="BM1524" s="8"/>
      <c r="BQ1524" s="8"/>
      <c r="BU1524" s="8"/>
      <c r="BY1524" s="8"/>
      <c r="CC1524" s="8"/>
      <c r="CG1524" s="8"/>
      <c r="CK1524" s="8"/>
    </row>
    <row r="1525" spans="5:89">
      <c r="E1525" s="8"/>
      <c r="I1525" s="8"/>
      <c r="M1525" s="8"/>
      <c r="Q1525" s="8"/>
      <c r="U1525" s="8"/>
      <c r="Y1525" s="8"/>
      <c r="AC1525" s="8"/>
      <c r="AG1525" s="8"/>
      <c r="AK1525" s="8"/>
      <c r="AO1525" s="8"/>
      <c r="AS1525" s="8"/>
      <c r="AW1525" s="8"/>
      <c r="BA1525" s="8"/>
      <c r="BE1525" s="8"/>
      <c r="BI1525" s="8"/>
      <c r="BM1525" s="8"/>
      <c r="BQ1525" s="8"/>
      <c r="BU1525" s="8"/>
      <c r="BY1525" s="8"/>
      <c r="CC1525" s="8"/>
      <c r="CG1525" s="8"/>
      <c r="CK1525" s="8"/>
    </row>
    <row r="1526" spans="5:89">
      <c r="E1526" s="8"/>
      <c r="I1526" s="8"/>
      <c r="M1526" s="8"/>
      <c r="Q1526" s="8"/>
      <c r="U1526" s="8"/>
      <c r="Y1526" s="8"/>
      <c r="AC1526" s="8"/>
      <c r="AG1526" s="8"/>
      <c r="AK1526" s="8"/>
      <c r="AO1526" s="8"/>
      <c r="AS1526" s="8"/>
      <c r="AW1526" s="8"/>
      <c r="BA1526" s="8"/>
      <c r="BE1526" s="8"/>
      <c r="BI1526" s="8"/>
      <c r="BM1526" s="8"/>
      <c r="BQ1526" s="8"/>
      <c r="BU1526" s="8"/>
      <c r="BY1526" s="8"/>
      <c r="CC1526" s="8"/>
      <c r="CG1526" s="8"/>
      <c r="CK1526" s="8"/>
    </row>
    <row r="1527" spans="5:89">
      <c r="E1527" s="8"/>
      <c r="I1527" s="8"/>
      <c r="M1527" s="8"/>
      <c r="Q1527" s="8"/>
      <c r="U1527" s="8"/>
      <c r="Y1527" s="8"/>
      <c r="AC1527" s="8"/>
      <c r="AG1527" s="8"/>
      <c r="AK1527" s="8"/>
      <c r="AO1527" s="8"/>
      <c r="AS1527" s="8"/>
      <c r="AW1527" s="8"/>
      <c r="BA1527" s="8"/>
      <c r="BE1527" s="8"/>
      <c r="BI1527" s="8"/>
      <c r="BM1527" s="8"/>
      <c r="BQ1527" s="8"/>
      <c r="BU1527" s="8"/>
      <c r="BY1527" s="8"/>
      <c r="CC1527" s="8"/>
      <c r="CG1527" s="8"/>
      <c r="CK1527" s="8"/>
    </row>
    <row r="1528" spans="5:89">
      <c r="E1528" s="8"/>
      <c r="I1528" s="8"/>
      <c r="M1528" s="8"/>
      <c r="Q1528" s="8"/>
      <c r="U1528" s="8"/>
      <c r="Y1528" s="8"/>
      <c r="AC1528" s="8"/>
      <c r="AG1528" s="8"/>
      <c r="AK1528" s="8"/>
      <c r="AO1528" s="8"/>
      <c r="AS1528" s="8"/>
      <c r="AW1528" s="8"/>
      <c r="BA1528" s="8"/>
      <c r="BE1528" s="8"/>
      <c r="BI1528" s="8"/>
      <c r="BM1528" s="8"/>
      <c r="BQ1528" s="8"/>
      <c r="BU1528" s="8"/>
      <c r="BY1528" s="8"/>
      <c r="CC1528" s="8"/>
      <c r="CG1528" s="8"/>
      <c r="CK1528" s="8"/>
    </row>
    <row r="1529" spans="5:89">
      <c r="E1529" s="8"/>
      <c r="I1529" s="8"/>
      <c r="M1529" s="8"/>
      <c r="Q1529" s="8"/>
      <c r="U1529" s="8"/>
      <c r="Y1529" s="8"/>
      <c r="AC1529" s="8"/>
      <c r="AG1529" s="8"/>
      <c r="AK1529" s="8"/>
      <c r="AO1529" s="8"/>
      <c r="AS1529" s="8"/>
      <c r="AW1529" s="8"/>
      <c r="BA1529" s="8"/>
      <c r="BE1529" s="8"/>
      <c r="BI1529" s="8"/>
      <c r="BM1529" s="8"/>
      <c r="BQ1529" s="8"/>
      <c r="BU1529" s="8"/>
      <c r="BY1529" s="8"/>
      <c r="CC1529" s="8"/>
      <c r="CG1529" s="8"/>
      <c r="CK1529" s="8"/>
    </row>
    <row r="1530" spans="5:89">
      <c r="E1530" s="8"/>
      <c r="I1530" s="8"/>
      <c r="M1530" s="8"/>
      <c r="Q1530" s="8"/>
      <c r="U1530" s="8"/>
      <c r="Y1530" s="8"/>
      <c r="AC1530" s="8"/>
      <c r="AG1530" s="8"/>
      <c r="AK1530" s="8"/>
      <c r="AO1530" s="8"/>
      <c r="AS1530" s="8"/>
      <c r="AW1530" s="8"/>
      <c r="BA1530" s="8"/>
      <c r="BE1530" s="8"/>
      <c r="BI1530" s="8"/>
      <c r="BM1530" s="8"/>
      <c r="BQ1530" s="8"/>
      <c r="BU1530" s="8"/>
      <c r="BY1530" s="8"/>
      <c r="CC1530" s="8"/>
      <c r="CG1530" s="8"/>
      <c r="CK1530" s="8"/>
    </row>
    <row r="1531" spans="5:89">
      <c r="E1531" s="8"/>
      <c r="I1531" s="8"/>
      <c r="M1531" s="8"/>
      <c r="Q1531" s="8"/>
      <c r="U1531" s="8"/>
      <c r="Y1531" s="8"/>
      <c r="AC1531" s="8"/>
      <c r="AG1531" s="8"/>
      <c r="AK1531" s="8"/>
      <c r="AO1531" s="8"/>
      <c r="AS1531" s="8"/>
      <c r="AW1531" s="8"/>
      <c r="BA1531" s="8"/>
      <c r="BE1531" s="8"/>
      <c r="BI1531" s="8"/>
      <c r="BM1531" s="8"/>
      <c r="BQ1531" s="8"/>
      <c r="BU1531" s="8"/>
      <c r="BY1531" s="8"/>
      <c r="CC1531" s="8"/>
      <c r="CG1531" s="8"/>
      <c r="CK1531" s="8"/>
    </row>
    <row r="1532" spans="5:89">
      <c r="E1532" s="8"/>
      <c r="I1532" s="8"/>
      <c r="M1532" s="8"/>
      <c r="Q1532" s="8"/>
      <c r="U1532" s="8"/>
      <c r="Y1532" s="8"/>
      <c r="AC1532" s="8"/>
      <c r="AG1532" s="8"/>
      <c r="AK1532" s="8"/>
      <c r="AO1532" s="8"/>
      <c r="AS1532" s="8"/>
      <c r="AW1532" s="8"/>
      <c r="BA1532" s="8"/>
      <c r="BE1532" s="8"/>
      <c r="BI1532" s="8"/>
      <c r="BM1532" s="8"/>
      <c r="BQ1532" s="8"/>
      <c r="BU1532" s="8"/>
      <c r="BY1532" s="8"/>
      <c r="CC1532" s="8"/>
      <c r="CG1532" s="8"/>
      <c r="CK1532" s="8"/>
    </row>
    <row r="1533" spans="5:89">
      <c r="E1533" s="8"/>
      <c r="I1533" s="8"/>
      <c r="M1533" s="8"/>
      <c r="Q1533" s="8"/>
      <c r="U1533" s="8"/>
      <c r="Y1533" s="8"/>
      <c r="AC1533" s="8"/>
      <c r="AG1533" s="8"/>
      <c r="AK1533" s="8"/>
      <c r="AO1533" s="8"/>
      <c r="AS1533" s="8"/>
      <c r="AW1533" s="8"/>
      <c r="BA1533" s="8"/>
      <c r="BE1533" s="8"/>
      <c r="BI1533" s="8"/>
      <c r="BM1533" s="8"/>
      <c r="BQ1533" s="8"/>
      <c r="BU1533" s="8"/>
      <c r="BY1533" s="8"/>
      <c r="CC1533" s="8"/>
      <c r="CG1533" s="8"/>
      <c r="CK1533" s="8"/>
    </row>
    <row r="1534" spans="5:89">
      <c r="E1534" s="8"/>
      <c r="I1534" s="8"/>
      <c r="M1534" s="8"/>
      <c r="Q1534" s="8"/>
      <c r="U1534" s="8"/>
      <c r="Y1534" s="8"/>
      <c r="AC1534" s="8"/>
      <c r="AG1534" s="8"/>
      <c r="AK1534" s="8"/>
      <c r="AO1534" s="8"/>
      <c r="AS1534" s="8"/>
      <c r="AW1534" s="8"/>
      <c r="BA1534" s="8"/>
      <c r="BE1534" s="8"/>
      <c r="BI1534" s="8"/>
      <c r="BM1534" s="8"/>
      <c r="BQ1534" s="8"/>
      <c r="BU1534" s="8"/>
      <c r="BY1534" s="8"/>
      <c r="CC1534" s="8"/>
      <c r="CG1534" s="8"/>
      <c r="CK1534" s="8"/>
    </row>
    <row r="1535" spans="5:89">
      <c r="E1535" s="8"/>
      <c r="I1535" s="8"/>
      <c r="M1535" s="8"/>
      <c r="Q1535" s="8"/>
      <c r="U1535" s="8"/>
      <c r="Y1535" s="8"/>
      <c r="AC1535" s="8"/>
      <c r="AG1535" s="8"/>
      <c r="AK1535" s="8"/>
      <c r="AO1535" s="8"/>
      <c r="AS1535" s="8"/>
      <c r="AW1535" s="8"/>
      <c r="BA1535" s="8"/>
      <c r="BE1535" s="8"/>
      <c r="BI1535" s="8"/>
      <c r="BM1535" s="8"/>
      <c r="BQ1535" s="8"/>
      <c r="BU1535" s="8"/>
      <c r="BY1535" s="8"/>
      <c r="CC1535" s="8"/>
      <c r="CG1535" s="8"/>
      <c r="CK1535" s="8"/>
    </row>
    <row r="1536" spans="5:89">
      <c r="E1536" s="8"/>
      <c r="I1536" s="8"/>
      <c r="M1536" s="8"/>
      <c r="Q1536" s="8"/>
      <c r="U1536" s="8"/>
      <c r="Y1536" s="8"/>
      <c r="AC1536" s="8"/>
      <c r="AG1536" s="8"/>
      <c r="AK1536" s="8"/>
      <c r="AO1536" s="8"/>
      <c r="AS1536" s="8"/>
      <c r="AW1536" s="8"/>
      <c r="BA1536" s="8"/>
      <c r="BE1536" s="8"/>
      <c r="BI1536" s="8"/>
      <c r="BM1536" s="8"/>
      <c r="BQ1536" s="8"/>
      <c r="BU1536" s="8"/>
      <c r="BY1536" s="8"/>
      <c r="CC1536" s="8"/>
      <c r="CG1536" s="8"/>
      <c r="CK1536" s="8"/>
    </row>
    <row r="1537" spans="5:89">
      <c r="E1537" s="8"/>
      <c r="I1537" s="8"/>
      <c r="M1537" s="8"/>
      <c r="Q1537" s="8"/>
      <c r="U1537" s="8"/>
      <c r="Y1537" s="8"/>
      <c r="AC1537" s="8"/>
      <c r="AG1537" s="8"/>
      <c r="AK1537" s="8"/>
      <c r="AO1537" s="8"/>
      <c r="AS1537" s="8"/>
      <c r="AW1537" s="8"/>
      <c r="BA1537" s="8"/>
      <c r="BE1537" s="8"/>
      <c r="BI1537" s="8"/>
      <c r="BM1537" s="8"/>
      <c r="BQ1537" s="8"/>
      <c r="BU1537" s="8"/>
      <c r="BY1537" s="8"/>
      <c r="CC1537" s="8"/>
      <c r="CG1537" s="8"/>
      <c r="CK1537" s="8"/>
    </row>
    <row r="1538" spans="5:89">
      <c r="E1538" s="8"/>
      <c r="I1538" s="8"/>
      <c r="M1538" s="8"/>
      <c r="Q1538" s="8"/>
      <c r="U1538" s="8"/>
      <c r="Y1538" s="8"/>
      <c r="AC1538" s="8"/>
      <c r="AG1538" s="8"/>
      <c r="AK1538" s="8"/>
      <c r="AO1538" s="8"/>
      <c r="AS1538" s="8"/>
      <c r="AW1538" s="8"/>
      <c r="BA1538" s="8"/>
      <c r="BE1538" s="8"/>
      <c r="BI1538" s="8"/>
      <c r="BM1538" s="8"/>
      <c r="BQ1538" s="8"/>
      <c r="BU1538" s="8"/>
      <c r="BY1538" s="8"/>
      <c r="CC1538" s="8"/>
      <c r="CG1538" s="8"/>
      <c r="CK1538" s="8"/>
    </row>
    <row r="1539" spans="5:89">
      <c r="E1539" s="8"/>
      <c r="I1539" s="8"/>
      <c r="M1539" s="8"/>
      <c r="Q1539" s="8"/>
      <c r="U1539" s="8"/>
      <c r="Y1539" s="8"/>
      <c r="AC1539" s="8"/>
      <c r="AG1539" s="8"/>
      <c r="AK1539" s="8"/>
      <c r="AO1539" s="8"/>
      <c r="AS1539" s="8"/>
      <c r="AW1539" s="8"/>
      <c r="BA1539" s="8"/>
      <c r="BE1539" s="8"/>
      <c r="BI1539" s="8"/>
      <c r="BM1539" s="8"/>
      <c r="BQ1539" s="8"/>
      <c r="BU1539" s="8"/>
      <c r="BY1539" s="8"/>
      <c r="CC1539" s="8"/>
      <c r="CG1539" s="8"/>
      <c r="CK1539" s="8"/>
    </row>
    <row r="1540" spans="5:89">
      <c r="E1540" s="8"/>
      <c r="I1540" s="8"/>
      <c r="M1540" s="8"/>
      <c r="Q1540" s="8"/>
      <c r="U1540" s="8"/>
      <c r="Y1540" s="8"/>
      <c r="AC1540" s="8"/>
      <c r="AG1540" s="8"/>
      <c r="AK1540" s="8"/>
      <c r="AO1540" s="8"/>
      <c r="AS1540" s="8"/>
      <c r="AW1540" s="8"/>
      <c r="BA1540" s="8"/>
      <c r="BE1540" s="8"/>
      <c r="BI1540" s="8"/>
      <c r="BM1540" s="8"/>
      <c r="BQ1540" s="8"/>
      <c r="BU1540" s="8"/>
      <c r="BY1540" s="8"/>
      <c r="CC1540" s="8"/>
      <c r="CG1540" s="8"/>
      <c r="CK1540" s="8"/>
    </row>
    <row r="1541" spans="5:89">
      <c r="E1541" s="8"/>
      <c r="I1541" s="8"/>
      <c r="M1541" s="8"/>
      <c r="Q1541" s="8"/>
      <c r="U1541" s="8"/>
      <c r="Y1541" s="8"/>
      <c r="AC1541" s="8"/>
      <c r="AG1541" s="8"/>
      <c r="AK1541" s="8"/>
      <c r="AO1541" s="8"/>
      <c r="AS1541" s="8"/>
      <c r="AW1541" s="8"/>
      <c r="BA1541" s="8"/>
      <c r="BE1541" s="8"/>
      <c r="BI1541" s="8"/>
      <c r="BM1541" s="8"/>
      <c r="BQ1541" s="8"/>
      <c r="BU1541" s="8"/>
      <c r="BY1541" s="8"/>
      <c r="CC1541" s="8"/>
      <c r="CG1541" s="8"/>
      <c r="CK1541" s="8"/>
    </row>
    <row r="1542" spans="5:89">
      <c r="E1542" s="8"/>
      <c r="I1542" s="8"/>
      <c r="M1542" s="8"/>
      <c r="Q1542" s="8"/>
      <c r="U1542" s="8"/>
      <c r="Y1542" s="8"/>
      <c r="AC1542" s="8"/>
      <c r="AG1542" s="8"/>
      <c r="AK1542" s="8"/>
      <c r="AO1542" s="8"/>
      <c r="AS1542" s="8"/>
      <c r="AW1542" s="8"/>
      <c r="BA1542" s="8"/>
      <c r="BE1542" s="8"/>
      <c r="BI1542" s="8"/>
      <c r="BM1542" s="8"/>
      <c r="BQ1542" s="8"/>
      <c r="BU1542" s="8"/>
      <c r="BY1542" s="8"/>
      <c r="CC1542" s="8"/>
      <c r="CG1542" s="8"/>
      <c r="CK1542" s="8"/>
    </row>
    <row r="1543" spans="5:89">
      <c r="E1543" s="8"/>
      <c r="I1543" s="8"/>
      <c r="M1543" s="8"/>
      <c r="Q1543" s="8"/>
      <c r="U1543" s="8"/>
      <c r="Y1543" s="8"/>
      <c r="AC1543" s="8"/>
      <c r="AG1543" s="8"/>
      <c r="AK1543" s="8"/>
      <c r="AO1543" s="8"/>
      <c r="AS1543" s="8"/>
      <c r="AW1543" s="8"/>
      <c r="BA1543" s="8"/>
      <c r="BE1543" s="8"/>
      <c r="BI1543" s="8"/>
      <c r="BM1543" s="8"/>
      <c r="BQ1543" s="8"/>
      <c r="BU1543" s="8"/>
      <c r="BY1543" s="8"/>
      <c r="CC1543" s="8"/>
      <c r="CG1543" s="8"/>
      <c r="CK1543" s="8"/>
    </row>
    <row r="1544" spans="5:89">
      <c r="E1544" s="8"/>
      <c r="I1544" s="8"/>
      <c r="M1544" s="8"/>
      <c r="Q1544" s="8"/>
      <c r="U1544" s="8"/>
      <c r="Y1544" s="8"/>
      <c r="AC1544" s="8"/>
      <c r="AG1544" s="8"/>
      <c r="AK1544" s="8"/>
      <c r="AO1544" s="8"/>
      <c r="AS1544" s="8"/>
      <c r="AW1544" s="8"/>
      <c r="BA1544" s="8"/>
      <c r="BE1544" s="8"/>
      <c r="BI1544" s="8"/>
      <c r="BM1544" s="8"/>
      <c r="BQ1544" s="8"/>
      <c r="BU1544" s="8"/>
      <c r="BY1544" s="8"/>
      <c r="CC1544" s="8"/>
      <c r="CG1544" s="8"/>
      <c r="CK1544" s="8"/>
    </row>
    <row r="1545" spans="5:89">
      <c r="E1545" s="8"/>
      <c r="I1545" s="8"/>
      <c r="M1545" s="8"/>
      <c r="Q1545" s="8"/>
      <c r="U1545" s="8"/>
      <c r="Y1545" s="8"/>
      <c r="AC1545" s="8"/>
      <c r="AG1545" s="8"/>
      <c r="AK1545" s="8"/>
      <c r="AO1545" s="8"/>
      <c r="AS1545" s="8"/>
      <c r="AW1545" s="8"/>
      <c r="BA1545" s="8"/>
      <c r="BE1545" s="8"/>
      <c r="BI1545" s="8"/>
      <c r="BM1545" s="8"/>
      <c r="BQ1545" s="8"/>
      <c r="BU1545" s="8"/>
      <c r="BY1545" s="8"/>
      <c r="CC1545" s="8"/>
      <c r="CG1545" s="8"/>
      <c r="CK1545" s="8"/>
    </row>
    <row r="1546" spans="5:89">
      <c r="E1546" s="8"/>
      <c r="I1546" s="8"/>
      <c r="M1546" s="8"/>
      <c r="Q1546" s="8"/>
      <c r="U1546" s="8"/>
      <c r="Y1546" s="8"/>
      <c r="AC1546" s="8"/>
      <c r="AG1546" s="8"/>
      <c r="AK1546" s="8"/>
      <c r="AO1546" s="8"/>
      <c r="AS1546" s="8"/>
      <c r="AW1546" s="8"/>
      <c r="BA1546" s="8"/>
      <c r="BE1546" s="8"/>
      <c r="BI1546" s="8"/>
      <c r="BM1546" s="8"/>
      <c r="BQ1546" s="8"/>
      <c r="BU1546" s="8"/>
      <c r="BY1546" s="8"/>
      <c r="CC1546" s="8"/>
      <c r="CG1546" s="8"/>
      <c r="CK1546" s="8"/>
    </row>
    <row r="1547" spans="5:89">
      <c r="E1547" s="8"/>
      <c r="I1547" s="8"/>
      <c r="M1547" s="8"/>
      <c r="Q1547" s="8"/>
      <c r="U1547" s="8"/>
      <c r="Y1547" s="8"/>
      <c r="AC1547" s="8"/>
      <c r="AG1547" s="8"/>
      <c r="AK1547" s="8"/>
      <c r="AO1547" s="8"/>
      <c r="AS1547" s="8"/>
      <c r="AW1547" s="8"/>
      <c r="BA1547" s="8"/>
      <c r="BE1547" s="8"/>
      <c r="BI1547" s="8"/>
      <c r="BM1547" s="8"/>
      <c r="BQ1547" s="8"/>
      <c r="BU1547" s="8"/>
      <c r="BY1547" s="8"/>
      <c r="CC1547" s="8"/>
      <c r="CG1547" s="8"/>
      <c r="CK1547" s="8"/>
    </row>
    <row r="1548" spans="5:89">
      <c r="E1548" s="8"/>
      <c r="I1548" s="8"/>
      <c r="M1548" s="8"/>
      <c r="Q1548" s="8"/>
      <c r="U1548" s="8"/>
      <c r="Y1548" s="8"/>
      <c r="AC1548" s="8"/>
      <c r="AG1548" s="8"/>
      <c r="AK1548" s="8"/>
      <c r="AO1548" s="8"/>
      <c r="AS1548" s="8"/>
      <c r="AW1548" s="8"/>
      <c r="BA1548" s="8"/>
      <c r="BE1548" s="8"/>
      <c r="BI1548" s="8"/>
      <c r="BM1548" s="8"/>
      <c r="BQ1548" s="8"/>
      <c r="BU1548" s="8"/>
      <c r="BY1548" s="8"/>
      <c r="CC1548" s="8"/>
      <c r="CG1548" s="8"/>
      <c r="CK1548" s="8"/>
    </row>
    <row r="1549" spans="5:89">
      <c r="E1549" s="8"/>
      <c r="I1549" s="8"/>
      <c r="M1549" s="8"/>
      <c r="Q1549" s="8"/>
      <c r="U1549" s="8"/>
      <c r="Y1549" s="8"/>
      <c r="AC1549" s="8"/>
      <c r="AG1549" s="8"/>
      <c r="AK1549" s="8"/>
      <c r="AO1549" s="8"/>
      <c r="AS1549" s="8"/>
      <c r="AW1549" s="8"/>
      <c r="BA1549" s="8"/>
      <c r="BE1549" s="8"/>
      <c r="BI1549" s="8"/>
      <c r="BM1549" s="8"/>
      <c r="BQ1549" s="8"/>
      <c r="BU1549" s="8"/>
      <c r="BY1549" s="8"/>
      <c r="CC1549" s="8"/>
      <c r="CG1549" s="8"/>
      <c r="CK1549" s="8"/>
    </row>
    <row r="1550" spans="5:89">
      <c r="E1550" s="8"/>
      <c r="I1550" s="8"/>
      <c r="M1550" s="8"/>
      <c r="Q1550" s="8"/>
      <c r="U1550" s="8"/>
      <c r="Y1550" s="8"/>
      <c r="AC1550" s="8"/>
      <c r="AG1550" s="8"/>
      <c r="AK1550" s="8"/>
      <c r="AO1550" s="8"/>
      <c r="AS1550" s="8"/>
      <c r="AW1550" s="8"/>
      <c r="BA1550" s="8"/>
      <c r="BE1550" s="8"/>
      <c r="BI1550" s="8"/>
      <c r="BM1550" s="8"/>
      <c r="BQ1550" s="8"/>
      <c r="BU1550" s="8"/>
      <c r="BY1550" s="8"/>
      <c r="CC1550" s="8"/>
      <c r="CG1550" s="8"/>
      <c r="CK1550" s="8"/>
    </row>
    <row r="1551" spans="5:89">
      <c r="E1551" s="8"/>
      <c r="I1551" s="8"/>
      <c r="M1551" s="8"/>
      <c r="Q1551" s="8"/>
      <c r="U1551" s="8"/>
      <c r="Y1551" s="8"/>
      <c r="AC1551" s="8"/>
      <c r="AG1551" s="8"/>
      <c r="AK1551" s="8"/>
      <c r="AO1551" s="8"/>
      <c r="AS1551" s="8"/>
      <c r="AW1551" s="8"/>
      <c r="BA1551" s="8"/>
      <c r="BE1551" s="8"/>
      <c r="BI1551" s="8"/>
      <c r="BM1551" s="8"/>
      <c r="BQ1551" s="8"/>
      <c r="BU1551" s="8"/>
      <c r="BY1551" s="8"/>
      <c r="CC1551" s="8"/>
      <c r="CG1551" s="8"/>
      <c r="CK1551" s="8"/>
    </row>
    <row r="1552" spans="5:89">
      <c r="E1552" s="8"/>
      <c r="I1552" s="8"/>
      <c r="M1552" s="8"/>
      <c r="Q1552" s="8"/>
      <c r="U1552" s="8"/>
      <c r="Y1552" s="8"/>
      <c r="AC1552" s="8"/>
      <c r="AG1552" s="8"/>
      <c r="AK1552" s="8"/>
      <c r="AO1552" s="8"/>
      <c r="AS1552" s="8"/>
      <c r="AW1552" s="8"/>
      <c r="BA1552" s="8"/>
      <c r="BE1552" s="8"/>
      <c r="BI1552" s="8"/>
      <c r="BM1552" s="8"/>
      <c r="BQ1552" s="8"/>
      <c r="BU1552" s="8"/>
      <c r="BY1552" s="8"/>
      <c r="CC1552" s="8"/>
      <c r="CG1552" s="8"/>
      <c r="CK1552" s="8"/>
    </row>
    <row r="1553" spans="5:89">
      <c r="E1553" s="8"/>
      <c r="I1553" s="8"/>
      <c r="M1553" s="8"/>
      <c r="Q1553" s="8"/>
      <c r="U1553" s="8"/>
      <c r="Y1553" s="8"/>
      <c r="AC1553" s="8"/>
      <c r="AG1553" s="8"/>
      <c r="AK1553" s="8"/>
      <c r="AO1553" s="8"/>
      <c r="AS1553" s="8"/>
      <c r="AW1553" s="8"/>
      <c r="BA1553" s="8"/>
      <c r="BE1553" s="8"/>
      <c r="BI1553" s="8"/>
      <c r="BM1553" s="8"/>
      <c r="BQ1553" s="8"/>
      <c r="BU1553" s="8"/>
      <c r="BY1553" s="8"/>
      <c r="CC1553" s="8"/>
      <c r="CG1553" s="8"/>
      <c r="CK1553" s="8"/>
    </row>
    <row r="1554" spans="5:89">
      <c r="E1554" s="8"/>
      <c r="I1554" s="8"/>
      <c r="M1554" s="8"/>
      <c r="Q1554" s="8"/>
      <c r="U1554" s="8"/>
      <c r="Y1554" s="8"/>
      <c r="AC1554" s="8"/>
      <c r="AG1554" s="8"/>
      <c r="AK1554" s="8"/>
      <c r="AO1554" s="8"/>
      <c r="AS1554" s="8"/>
      <c r="AW1554" s="8"/>
      <c r="BA1554" s="8"/>
      <c r="BE1554" s="8"/>
      <c r="BI1554" s="8"/>
      <c r="BM1554" s="8"/>
      <c r="BQ1554" s="8"/>
      <c r="BU1554" s="8"/>
      <c r="BY1554" s="8"/>
      <c r="CC1554" s="8"/>
      <c r="CG1554" s="8"/>
      <c r="CK1554" s="8"/>
    </row>
    <row r="1555" spans="5:89">
      <c r="E1555" s="8"/>
      <c r="I1555" s="8"/>
      <c r="M1555" s="8"/>
      <c r="Q1555" s="8"/>
      <c r="U1555" s="8"/>
      <c r="Y1555" s="8"/>
      <c r="AC1555" s="8"/>
      <c r="AG1555" s="8"/>
      <c r="AK1555" s="8"/>
      <c r="AO1555" s="8"/>
      <c r="AS1555" s="8"/>
      <c r="AW1555" s="8"/>
      <c r="BA1555" s="8"/>
      <c r="BE1555" s="8"/>
      <c r="BI1555" s="8"/>
      <c r="BM1555" s="8"/>
      <c r="BQ1555" s="8"/>
      <c r="BU1555" s="8"/>
      <c r="BY1555" s="8"/>
      <c r="CC1555" s="8"/>
      <c r="CG1555" s="8"/>
      <c r="CK1555" s="8"/>
    </row>
    <row r="1556" spans="5:89">
      <c r="E1556" s="8"/>
      <c r="I1556" s="8"/>
      <c r="M1556" s="8"/>
      <c r="Q1556" s="8"/>
      <c r="U1556" s="8"/>
      <c r="Y1556" s="8"/>
      <c r="AC1556" s="8"/>
      <c r="AG1556" s="8"/>
      <c r="AK1556" s="8"/>
      <c r="AO1556" s="8"/>
      <c r="AS1556" s="8"/>
      <c r="AW1556" s="8"/>
      <c r="BA1556" s="8"/>
      <c r="BE1556" s="8"/>
      <c r="BI1556" s="8"/>
      <c r="BM1556" s="8"/>
      <c r="BQ1556" s="8"/>
      <c r="BU1556" s="8"/>
      <c r="BY1556" s="8"/>
      <c r="CC1556" s="8"/>
      <c r="CG1556" s="8"/>
      <c r="CK1556" s="8"/>
    </row>
    <row r="1557" spans="5:89">
      <c r="E1557" s="8"/>
      <c r="I1557" s="8"/>
      <c r="M1557" s="8"/>
      <c r="Q1557" s="8"/>
      <c r="U1557" s="8"/>
      <c r="Y1557" s="8"/>
      <c r="AC1557" s="8"/>
      <c r="AG1557" s="8"/>
      <c r="AK1557" s="8"/>
      <c r="AO1557" s="8"/>
      <c r="AS1557" s="8"/>
      <c r="AW1557" s="8"/>
      <c r="BA1557" s="8"/>
      <c r="BE1557" s="8"/>
      <c r="BI1557" s="8"/>
      <c r="BM1557" s="8"/>
      <c r="BQ1557" s="8"/>
      <c r="BU1557" s="8"/>
      <c r="BY1557" s="8"/>
      <c r="CC1557" s="8"/>
      <c r="CG1557" s="8"/>
      <c r="CK1557" s="8"/>
    </row>
    <row r="1558" spans="5:89">
      <c r="E1558" s="8"/>
      <c r="I1558" s="8"/>
      <c r="M1558" s="8"/>
      <c r="Q1558" s="8"/>
      <c r="U1558" s="8"/>
      <c r="Y1558" s="8"/>
      <c r="AC1558" s="8"/>
      <c r="AG1558" s="8"/>
      <c r="AK1558" s="8"/>
      <c r="AO1558" s="8"/>
      <c r="AS1558" s="8"/>
      <c r="AW1558" s="8"/>
      <c r="BA1558" s="8"/>
      <c r="BE1558" s="8"/>
      <c r="BI1558" s="8"/>
      <c r="BM1558" s="8"/>
      <c r="BQ1558" s="8"/>
      <c r="BU1558" s="8"/>
      <c r="BY1558" s="8"/>
      <c r="CC1558" s="8"/>
      <c r="CG1558" s="8"/>
      <c r="CK1558" s="8"/>
    </row>
    <row r="1559" spans="5:89">
      <c r="E1559" s="8"/>
      <c r="I1559" s="8"/>
      <c r="M1559" s="8"/>
      <c r="Q1559" s="8"/>
      <c r="U1559" s="8"/>
      <c r="Y1559" s="8"/>
      <c r="AC1559" s="8"/>
      <c r="AG1559" s="8"/>
      <c r="AK1559" s="8"/>
      <c r="AO1559" s="8"/>
      <c r="AS1559" s="8"/>
      <c r="AW1559" s="8"/>
      <c r="BA1559" s="8"/>
      <c r="BE1559" s="8"/>
      <c r="BI1559" s="8"/>
      <c r="BM1559" s="8"/>
      <c r="BQ1559" s="8"/>
      <c r="BU1559" s="8"/>
      <c r="BY1559" s="8"/>
      <c r="CC1559" s="8"/>
      <c r="CG1559" s="8"/>
      <c r="CK1559" s="8"/>
    </row>
    <row r="1560" spans="5:89">
      <c r="E1560" s="8"/>
      <c r="I1560" s="8"/>
      <c r="M1560" s="8"/>
      <c r="Q1560" s="8"/>
      <c r="U1560" s="8"/>
      <c r="Y1560" s="8"/>
      <c r="AC1560" s="8"/>
      <c r="AG1560" s="8"/>
      <c r="AK1560" s="8"/>
      <c r="AO1560" s="8"/>
      <c r="AS1560" s="8"/>
      <c r="AW1560" s="8"/>
      <c r="BA1560" s="8"/>
      <c r="BE1560" s="8"/>
      <c r="BI1560" s="8"/>
      <c r="BM1560" s="8"/>
      <c r="BQ1560" s="8"/>
      <c r="BU1560" s="8"/>
      <c r="BY1560" s="8"/>
      <c r="CC1560" s="8"/>
      <c r="CG1560" s="8"/>
      <c r="CK1560" s="8"/>
    </row>
    <row r="1561" spans="5:89">
      <c r="E1561" s="8"/>
      <c r="I1561" s="8"/>
      <c r="M1561" s="8"/>
      <c r="Q1561" s="8"/>
      <c r="U1561" s="8"/>
      <c r="Y1561" s="8"/>
      <c r="AC1561" s="8"/>
      <c r="AG1561" s="8"/>
      <c r="AK1561" s="8"/>
      <c r="AO1561" s="8"/>
      <c r="AS1561" s="8"/>
      <c r="AW1561" s="8"/>
      <c r="BA1561" s="8"/>
      <c r="BE1561" s="8"/>
      <c r="BI1561" s="8"/>
      <c r="BM1561" s="8"/>
      <c r="BQ1561" s="8"/>
      <c r="BU1561" s="8"/>
      <c r="BY1561" s="8"/>
      <c r="CC1561" s="8"/>
      <c r="CG1561" s="8"/>
      <c r="CK1561" s="8"/>
    </row>
    <row r="1562" spans="5:89">
      <c r="E1562" s="8"/>
      <c r="I1562" s="8"/>
      <c r="M1562" s="8"/>
      <c r="Q1562" s="8"/>
      <c r="U1562" s="8"/>
      <c r="Y1562" s="8"/>
      <c r="AC1562" s="8"/>
      <c r="AG1562" s="8"/>
      <c r="AK1562" s="8"/>
      <c r="AO1562" s="8"/>
      <c r="AS1562" s="8"/>
      <c r="AW1562" s="8"/>
      <c r="BA1562" s="8"/>
      <c r="BE1562" s="8"/>
      <c r="BI1562" s="8"/>
      <c r="BM1562" s="8"/>
      <c r="BQ1562" s="8"/>
      <c r="BU1562" s="8"/>
      <c r="BY1562" s="8"/>
      <c r="CC1562" s="8"/>
      <c r="CG1562" s="8"/>
      <c r="CK1562" s="8"/>
    </row>
    <row r="1563" spans="5:89">
      <c r="E1563" s="8"/>
      <c r="I1563" s="8"/>
      <c r="M1563" s="8"/>
      <c r="Q1563" s="8"/>
      <c r="U1563" s="8"/>
      <c r="Y1563" s="8"/>
      <c r="AC1563" s="8"/>
      <c r="AG1563" s="8"/>
      <c r="AK1563" s="8"/>
      <c r="AO1563" s="8"/>
      <c r="AS1563" s="8"/>
      <c r="AW1563" s="8"/>
      <c r="BA1563" s="8"/>
      <c r="BE1563" s="8"/>
      <c r="BI1563" s="8"/>
      <c r="BM1563" s="8"/>
      <c r="BQ1563" s="8"/>
      <c r="BU1563" s="8"/>
      <c r="BY1563" s="8"/>
      <c r="CC1563" s="8"/>
      <c r="CG1563" s="8"/>
      <c r="CK1563" s="8"/>
    </row>
    <row r="1564" spans="5:89">
      <c r="E1564" s="8"/>
      <c r="I1564" s="8"/>
      <c r="M1564" s="8"/>
      <c r="Q1564" s="8"/>
      <c r="U1564" s="8"/>
      <c r="Y1564" s="8"/>
      <c r="AC1564" s="8"/>
      <c r="AG1564" s="8"/>
      <c r="AK1564" s="8"/>
      <c r="AO1564" s="8"/>
      <c r="AS1564" s="8"/>
      <c r="AW1564" s="8"/>
      <c r="BA1564" s="8"/>
      <c r="BE1564" s="8"/>
      <c r="BI1564" s="8"/>
      <c r="BM1564" s="8"/>
      <c r="BQ1564" s="8"/>
      <c r="BU1564" s="8"/>
      <c r="BY1564" s="8"/>
      <c r="CC1564" s="8"/>
      <c r="CG1564" s="8"/>
      <c r="CK1564" s="8"/>
    </row>
    <row r="1565" spans="5:89">
      <c r="E1565" s="8"/>
      <c r="I1565" s="8"/>
      <c r="M1565" s="8"/>
      <c r="Q1565" s="8"/>
      <c r="U1565" s="8"/>
      <c r="Y1565" s="8"/>
      <c r="AC1565" s="8"/>
      <c r="AG1565" s="8"/>
      <c r="AK1565" s="8"/>
      <c r="AO1565" s="8"/>
      <c r="AS1565" s="8"/>
      <c r="AW1565" s="8"/>
      <c r="BA1565" s="8"/>
      <c r="BE1565" s="8"/>
      <c r="BI1565" s="8"/>
      <c r="BM1565" s="8"/>
      <c r="BQ1565" s="8"/>
      <c r="BU1565" s="8"/>
      <c r="BY1565" s="8"/>
      <c r="CC1565" s="8"/>
      <c r="CG1565" s="8"/>
      <c r="CK1565" s="8"/>
    </row>
    <row r="1566" spans="5:89">
      <c r="E1566" s="8"/>
      <c r="I1566" s="8"/>
      <c r="M1566" s="8"/>
      <c r="Q1566" s="8"/>
      <c r="U1566" s="8"/>
      <c r="Y1566" s="8"/>
      <c r="AC1566" s="8"/>
      <c r="AG1566" s="8"/>
      <c r="AK1566" s="8"/>
      <c r="AO1566" s="8"/>
      <c r="AS1566" s="8"/>
      <c r="AW1566" s="8"/>
      <c r="BA1566" s="8"/>
      <c r="BE1566" s="8"/>
      <c r="BI1566" s="8"/>
      <c r="BM1566" s="8"/>
      <c r="BQ1566" s="8"/>
      <c r="BU1566" s="8"/>
      <c r="BY1566" s="8"/>
      <c r="CC1566" s="8"/>
      <c r="CG1566" s="8"/>
      <c r="CK1566" s="8"/>
    </row>
    <row r="1567" spans="5:89">
      <c r="E1567" s="8"/>
      <c r="I1567" s="8"/>
      <c r="M1567" s="8"/>
      <c r="Q1567" s="8"/>
      <c r="U1567" s="8"/>
      <c r="Y1567" s="8"/>
      <c r="AC1567" s="8"/>
      <c r="AG1567" s="8"/>
      <c r="AK1567" s="8"/>
      <c r="AO1567" s="8"/>
      <c r="AS1567" s="8"/>
      <c r="AW1567" s="8"/>
      <c r="BA1567" s="8"/>
      <c r="BE1567" s="8"/>
      <c r="BI1567" s="8"/>
      <c r="BM1567" s="8"/>
      <c r="BQ1567" s="8"/>
      <c r="BU1567" s="8"/>
      <c r="BY1567" s="8"/>
      <c r="CC1567" s="8"/>
      <c r="CG1567" s="8"/>
      <c r="CK1567" s="8"/>
    </row>
    <row r="1568" spans="5:89">
      <c r="E1568" s="8"/>
      <c r="I1568" s="8"/>
      <c r="M1568" s="8"/>
      <c r="Q1568" s="8"/>
      <c r="U1568" s="8"/>
      <c r="Y1568" s="8"/>
      <c r="AC1568" s="8"/>
      <c r="AG1568" s="8"/>
      <c r="AK1568" s="8"/>
      <c r="AO1568" s="8"/>
      <c r="AS1568" s="8"/>
      <c r="AW1568" s="8"/>
      <c r="BA1568" s="8"/>
      <c r="BE1568" s="8"/>
      <c r="BI1568" s="8"/>
      <c r="BM1568" s="8"/>
      <c r="BQ1568" s="8"/>
      <c r="BU1568" s="8"/>
      <c r="BY1568" s="8"/>
      <c r="CC1568" s="8"/>
      <c r="CG1568" s="8"/>
      <c r="CK1568" s="8"/>
    </row>
    <row r="1569" spans="5:89">
      <c r="E1569" s="8"/>
      <c r="I1569" s="8"/>
      <c r="M1569" s="8"/>
      <c r="Q1569" s="8"/>
      <c r="U1569" s="8"/>
      <c r="Y1569" s="8"/>
      <c r="AC1569" s="8"/>
      <c r="AG1569" s="8"/>
      <c r="AK1569" s="8"/>
      <c r="AO1569" s="8"/>
      <c r="AS1569" s="8"/>
      <c r="AW1569" s="8"/>
      <c r="BA1569" s="8"/>
      <c r="BE1569" s="8"/>
      <c r="BI1569" s="8"/>
      <c r="BM1569" s="8"/>
      <c r="BQ1569" s="8"/>
      <c r="BU1569" s="8"/>
      <c r="BY1569" s="8"/>
      <c r="CC1569" s="8"/>
      <c r="CG1569" s="8"/>
      <c r="CK1569" s="8"/>
    </row>
    <row r="1570" spans="5:89">
      <c r="E1570" s="8"/>
      <c r="I1570" s="8"/>
      <c r="M1570" s="8"/>
      <c r="Q1570" s="8"/>
      <c r="U1570" s="8"/>
      <c r="Y1570" s="8"/>
      <c r="AC1570" s="8"/>
      <c r="AG1570" s="8"/>
      <c r="AK1570" s="8"/>
      <c r="AO1570" s="8"/>
      <c r="AS1570" s="8"/>
      <c r="AW1570" s="8"/>
      <c r="BA1570" s="8"/>
      <c r="BE1570" s="8"/>
      <c r="BI1570" s="8"/>
      <c r="BM1570" s="8"/>
      <c r="BQ1570" s="8"/>
      <c r="BU1570" s="8"/>
      <c r="BY1570" s="8"/>
      <c r="CC1570" s="8"/>
      <c r="CG1570" s="8"/>
      <c r="CK1570" s="8"/>
    </row>
    <row r="1571" spans="5:89">
      <c r="E1571" s="8"/>
      <c r="I1571" s="8"/>
      <c r="M1571" s="8"/>
      <c r="Q1571" s="8"/>
      <c r="U1571" s="8"/>
      <c r="Y1571" s="8"/>
      <c r="AC1571" s="8"/>
      <c r="AG1571" s="8"/>
      <c r="AK1571" s="8"/>
      <c r="AO1571" s="8"/>
      <c r="AS1571" s="8"/>
      <c r="AW1571" s="8"/>
      <c r="BA1571" s="8"/>
      <c r="BE1571" s="8"/>
      <c r="BI1571" s="8"/>
      <c r="BM1571" s="8"/>
      <c r="BQ1571" s="8"/>
      <c r="BU1571" s="8"/>
      <c r="BY1571" s="8"/>
      <c r="CC1571" s="8"/>
      <c r="CG1571" s="8"/>
      <c r="CK1571" s="8"/>
    </row>
    <row r="1572" spans="5:89">
      <c r="E1572" s="8"/>
      <c r="I1572" s="8"/>
      <c r="M1572" s="8"/>
      <c r="Q1572" s="8"/>
      <c r="U1572" s="8"/>
      <c r="Y1572" s="8"/>
      <c r="AC1572" s="8"/>
      <c r="AG1572" s="8"/>
      <c r="AK1572" s="8"/>
      <c r="AO1572" s="8"/>
      <c r="AS1572" s="8"/>
      <c r="AW1572" s="8"/>
      <c r="BA1572" s="8"/>
      <c r="BE1572" s="8"/>
      <c r="BI1572" s="8"/>
      <c r="BM1572" s="8"/>
      <c r="BQ1572" s="8"/>
      <c r="BU1572" s="8"/>
      <c r="BY1572" s="8"/>
      <c r="CC1572" s="8"/>
      <c r="CG1572" s="8"/>
      <c r="CK1572" s="8"/>
    </row>
    <row r="1573" spans="5:89">
      <c r="E1573" s="8"/>
      <c r="I1573" s="8"/>
      <c r="M1573" s="8"/>
      <c r="Q1573" s="8"/>
      <c r="U1573" s="8"/>
      <c r="Y1573" s="8"/>
      <c r="AC1573" s="8"/>
      <c r="AG1573" s="8"/>
      <c r="AK1573" s="8"/>
      <c r="AO1573" s="8"/>
      <c r="AS1573" s="8"/>
      <c r="AW1573" s="8"/>
      <c r="BA1573" s="8"/>
      <c r="BE1573" s="8"/>
      <c r="BI1573" s="8"/>
      <c r="BM1573" s="8"/>
      <c r="BQ1573" s="8"/>
      <c r="BU1573" s="8"/>
      <c r="BY1573" s="8"/>
      <c r="CC1573" s="8"/>
      <c r="CG1573" s="8"/>
      <c r="CK1573" s="8"/>
    </row>
    <row r="1574" spans="5:89">
      <c r="E1574" s="8"/>
      <c r="I1574" s="8"/>
      <c r="M1574" s="8"/>
      <c r="Q1574" s="8"/>
      <c r="U1574" s="8"/>
      <c r="Y1574" s="8"/>
      <c r="AC1574" s="8"/>
      <c r="AG1574" s="8"/>
      <c r="AK1574" s="8"/>
      <c r="AO1574" s="8"/>
      <c r="AS1574" s="8"/>
      <c r="AW1574" s="8"/>
      <c r="BA1574" s="8"/>
      <c r="BE1574" s="8"/>
      <c r="BI1574" s="8"/>
      <c r="BM1574" s="8"/>
      <c r="BQ1574" s="8"/>
      <c r="BU1574" s="8"/>
      <c r="BY1574" s="8"/>
      <c r="CC1574" s="8"/>
      <c r="CG1574" s="8"/>
      <c r="CK1574" s="8"/>
    </row>
    <row r="1575" spans="5:89">
      <c r="E1575" s="8"/>
      <c r="I1575" s="8"/>
      <c r="M1575" s="8"/>
      <c r="Q1575" s="8"/>
      <c r="U1575" s="8"/>
      <c r="Y1575" s="8"/>
      <c r="AC1575" s="8"/>
      <c r="AG1575" s="8"/>
      <c r="AK1575" s="8"/>
      <c r="AO1575" s="8"/>
      <c r="AS1575" s="8"/>
      <c r="AW1575" s="8"/>
      <c r="BA1575" s="8"/>
      <c r="BE1575" s="8"/>
      <c r="BI1575" s="8"/>
      <c r="BM1575" s="8"/>
      <c r="BQ1575" s="8"/>
      <c r="BU1575" s="8"/>
      <c r="BY1575" s="8"/>
      <c r="CC1575" s="8"/>
      <c r="CG1575" s="8"/>
      <c r="CK1575" s="8"/>
    </row>
    <row r="1576" spans="5:89">
      <c r="E1576" s="8"/>
      <c r="I1576" s="8"/>
      <c r="M1576" s="8"/>
      <c r="Q1576" s="8"/>
      <c r="U1576" s="8"/>
      <c r="Y1576" s="8"/>
      <c r="AC1576" s="8"/>
      <c r="AG1576" s="8"/>
      <c r="AK1576" s="8"/>
      <c r="AO1576" s="8"/>
      <c r="AS1576" s="8"/>
      <c r="AW1576" s="8"/>
      <c r="BA1576" s="8"/>
      <c r="BE1576" s="8"/>
      <c r="BI1576" s="8"/>
      <c r="BM1576" s="8"/>
      <c r="BQ1576" s="8"/>
      <c r="BU1576" s="8"/>
      <c r="BY1576" s="8"/>
      <c r="CC1576" s="8"/>
      <c r="CG1576" s="8"/>
      <c r="CK1576" s="8"/>
    </row>
    <row r="1577" spans="5:89">
      <c r="E1577" s="8"/>
      <c r="I1577" s="8"/>
      <c r="M1577" s="8"/>
      <c r="Q1577" s="8"/>
      <c r="U1577" s="8"/>
      <c r="Y1577" s="8"/>
      <c r="AC1577" s="8"/>
      <c r="AG1577" s="8"/>
      <c r="AK1577" s="8"/>
      <c r="AO1577" s="8"/>
      <c r="AS1577" s="8"/>
      <c r="AW1577" s="8"/>
      <c r="BA1577" s="8"/>
      <c r="BE1577" s="8"/>
      <c r="BI1577" s="8"/>
      <c r="BM1577" s="8"/>
      <c r="BQ1577" s="8"/>
      <c r="BU1577" s="8"/>
      <c r="BY1577" s="8"/>
      <c r="CC1577" s="8"/>
      <c r="CG1577" s="8"/>
      <c r="CK1577" s="8"/>
    </row>
    <row r="1578" spans="5:89">
      <c r="E1578" s="8"/>
      <c r="I1578" s="8"/>
      <c r="M1578" s="8"/>
      <c r="Q1578" s="8"/>
      <c r="U1578" s="8"/>
      <c r="Y1578" s="8"/>
      <c r="AC1578" s="8"/>
      <c r="AG1578" s="8"/>
      <c r="AK1578" s="8"/>
      <c r="AO1578" s="8"/>
      <c r="AS1578" s="8"/>
      <c r="AW1578" s="8"/>
      <c r="BA1578" s="8"/>
      <c r="BE1578" s="8"/>
      <c r="BI1578" s="8"/>
      <c r="BM1578" s="8"/>
      <c r="BQ1578" s="8"/>
      <c r="BU1578" s="8"/>
      <c r="BY1578" s="8"/>
      <c r="CC1578" s="8"/>
      <c r="CG1578" s="8"/>
      <c r="CK1578" s="8"/>
    </row>
    <row r="1579" spans="5:89">
      <c r="E1579" s="8"/>
      <c r="I1579" s="8"/>
      <c r="M1579" s="8"/>
      <c r="Q1579" s="8"/>
      <c r="U1579" s="8"/>
      <c r="Y1579" s="8"/>
      <c r="AC1579" s="8"/>
      <c r="AG1579" s="8"/>
      <c r="AK1579" s="8"/>
      <c r="AO1579" s="8"/>
      <c r="AS1579" s="8"/>
      <c r="AW1579" s="8"/>
      <c r="BA1579" s="8"/>
      <c r="BE1579" s="8"/>
      <c r="BI1579" s="8"/>
      <c r="BM1579" s="8"/>
      <c r="BQ1579" s="8"/>
      <c r="BU1579" s="8"/>
      <c r="BY1579" s="8"/>
      <c r="CC1579" s="8"/>
      <c r="CG1579" s="8"/>
      <c r="CK1579" s="8"/>
    </row>
    <row r="1580" spans="5:89">
      <c r="E1580" s="8"/>
      <c r="I1580" s="8"/>
      <c r="M1580" s="8"/>
      <c r="Q1580" s="8"/>
      <c r="U1580" s="8"/>
      <c r="Y1580" s="8"/>
      <c r="AC1580" s="8"/>
      <c r="AG1580" s="8"/>
      <c r="AK1580" s="8"/>
      <c r="AO1580" s="8"/>
      <c r="AS1580" s="8"/>
      <c r="AW1580" s="8"/>
      <c r="BA1580" s="8"/>
      <c r="BE1580" s="8"/>
      <c r="BI1580" s="8"/>
      <c r="BM1580" s="8"/>
      <c r="BQ1580" s="8"/>
      <c r="BU1580" s="8"/>
      <c r="BY1580" s="8"/>
      <c r="CC1580" s="8"/>
      <c r="CG1580" s="8"/>
      <c r="CK1580" s="8"/>
    </row>
    <row r="1581" spans="5:89">
      <c r="E1581" s="8"/>
      <c r="I1581" s="8"/>
      <c r="M1581" s="8"/>
      <c r="Q1581" s="8"/>
      <c r="U1581" s="8"/>
      <c r="Y1581" s="8"/>
      <c r="AC1581" s="8"/>
      <c r="AG1581" s="8"/>
      <c r="AK1581" s="8"/>
      <c r="AO1581" s="8"/>
      <c r="AS1581" s="8"/>
      <c r="AW1581" s="8"/>
      <c r="BA1581" s="8"/>
      <c r="BE1581" s="8"/>
      <c r="BI1581" s="8"/>
      <c r="BM1581" s="8"/>
      <c r="BQ1581" s="8"/>
      <c r="BU1581" s="8"/>
      <c r="BY1581" s="8"/>
      <c r="CC1581" s="8"/>
      <c r="CG1581" s="8"/>
      <c r="CK1581" s="8"/>
    </row>
    <row r="1582" spans="5:89">
      <c r="E1582" s="8"/>
      <c r="I1582" s="8"/>
      <c r="M1582" s="8"/>
      <c r="Q1582" s="8"/>
      <c r="U1582" s="8"/>
      <c r="Y1582" s="8"/>
      <c r="AC1582" s="8"/>
      <c r="AG1582" s="8"/>
      <c r="AK1582" s="8"/>
      <c r="AO1582" s="8"/>
      <c r="AS1582" s="8"/>
      <c r="AW1582" s="8"/>
      <c r="BA1582" s="8"/>
      <c r="BE1582" s="8"/>
      <c r="BI1582" s="8"/>
      <c r="BM1582" s="8"/>
      <c r="BQ1582" s="8"/>
      <c r="BU1582" s="8"/>
      <c r="BY1582" s="8"/>
      <c r="CC1582" s="8"/>
      <c r="CG1582" s="8"/>
      <c r="CK1582" s="8"/>
    </row>
    <row r="1583" spans="5:89">
      <c r="E1583" s="8"/>
      <c r="I1583" s="8"/>
      <c r="M1583" s="8"/>
      <c r="Q1583" s="8"/>
      <c r="U1583" s="8"/>
      <c r="Y1583" s="8"/>
      <c r="AC1583" s="8"/>
      <c r="AG1583" s="8"/>
      <c r="AK1583" s="8"/>
      <c r="AO1583" s="8"/>
      <c r="AS1583" s="8"/>
      <c r="AW1583" s="8"/>
      <c r="BA1583" s="8"/>
      <c r="BE1583" s="8"/>
      <c r="BI1583" s="8"/>
      <c r="BM1583" s="8"/>
      <c r="BQ1583" s="8"/>
      <c r="BU1583" s="8"/>
      <c r="BY1583" s="8"/>
      <c r="CC1583" s="8"/>
      <c r="CG1583" s="8"/>
      <c r="CK1583" s="8"/>
    </row>
    <row r="1584" spans="5:89">
      <c r="E1584" s="8"/>
      <c r="I1584" s="8"/>
      <c r="M1584" s="8"/>
      <c r="Q1584" s="8"/>
      <c r="U1584" s="8"/>
      <c r="Y1584" s="8"/>
      <c r="AC1584" s="8"/>
      <c r="AG1584" s="8"/>
      <c r="AK1584" s="8"/>
      <c r="AO1584" s="8"/>
      <c r="AS1584" s="8"/>
      <c r="AW1584" s="8"/>
      <c r="BA1584" s="8"/>
      <c r="BE1584" s="8"/>
      <c r="BI1584" s="8"/>
      <c r="BM1584" s="8"/>
      <c r="BQ1584" s="8"/>
      <c r="BU1584" s="8"/>
      <c r="BY1584" s="8"/>
      <c r="CC1584" s="8"/>
      <c r="CG1584" s="8"/>
      <c r="CK1584" s="8"/>
    </row>
    <row r="1585" spans="5:89">
      <c r="E1585" s="8"/>
      <c r="I1585" s="8"/>
      <c r="M1585" s="8"/>
      <c r="Q1585" s="8"/>
      <c r="U1585" s="8"/>
      <c r="Y1585" s="8"/>
      <c r="AC1585" s="8"/>
      <c r="AG1585" s="8"/>
      <c r="AK1585" s="8"/>
      <c r="AO1585" s="8"/>
      <c r="AS1585" s="8"/>
      <c r="AW1585" s="8"/>
      <c r="BA1585" s="8"/>
      <c r="BE1585" s="8"/>
      <c r="BI1585" s="8"/>
      <c r="BM1585" s="8"/>
      <c r="BQ1585" s="8"/>
      <c r="BU1585" s="8"/>
      <c r="BY1585" s="8"/>
      <c r="CC1585" s="8"/>
      <c r="CG1585" s="8"/>
      <c r="CK1585" s="8"/>
    </row>
    <row r="1586" spans="5:89">
      <c r="E1586" s="8"/>
      <c r="I1586" s="8"/>
      <c r="M1586" s="8"/>
      <c r="Q1586" s="8"/>
      <c r="U1586" s="8"/>
      <c r="Y1586" s="8"/>
      <c r="AC1586" s="8"/>
      <c r="AG1586" s="8"/>
      <c r="AK1586" s="8"/>
      <c r="AO1586" s="8"/>
      <c r="AS1586" s="8"/>
      <c r="AW1586" s="8"/>
      <c r="BA1586" s="8"/>
      <c r="BE1586" s="8"/>
      <c r="BI1586" s="8"/>
      <c r="BM1586" s="8"/>
      <c r="BQ1586" s="8"/>
      <c r="BU1586" s="8"/>
      <c r="BY1586" s="8"/>
      <c r="CC1586" s="8"/>
      <c r="CG1586" s="8"/>
      <c r="CK1586" s="8"/>
    </row>
    <row r="1587" spans="5:89">
      <c r="E1587" s="8"/>
      <c r="I1587" s="8"/>
      <c r="M1587" s="8"/>
      <c r="Q1587" s="8"/>
      <c r="U1587" s="8"/>
      <c r="Y1587" s="8"/>
      <c r="AC1587" s="8"/>
      <c r="AG1587" s="8"/>
      <c r="AK1587" s="8"/>
      <c r="AO1587" s="8"/>
      <c r="AS1587" s="8"/>
      <c r="AW1587" s="8"/>
      <c r="BA1587" s="8"/>
      <c r="BE1587" s="8"/>
      <c r="BI1587" s="8"/>
      <c r="BM1587" s="8"/>
      <c r="BQ1587" s="8"/>
      <c r="BU1587" s="8"/>
      <c r="BY1587" s="8"/>
      <c r="CC1587" s="8"/>
      <c r="CG1587" s="8"/>
      <c r="CK1587" s="8"/>
    </row>
    <row r="1588" spans="5:89">
      <c r="E1588" s="8"/>
      <c r="I1588" s="8"/>
      <c r="M1588" s="8"/>
      <c r="Q1588" s="8"/>
      <c r="U1588" s="8"/>
      <c r="Y1588" s="8"/>
      <c r="AC1588" s="8"/>
      <c r="AG1588" s="8"/>
      <c r="AK1588" s="8"/>
      <c r="AO1588" s="8"/>
      <c r="AS1588" s="8"/>
      <c r="AW1588" s="8"/>
      <c r="BA1588" s="8"/>
      <c r="BE1588" s="8"/>
      <c r="BI1588" s="8"/>
      <c r="BM1588" s="8"/>
      <c r="BQ1588" s="8"/>
      <c r="BU1588" s="8"/>
      <c r="BY1588" s="8"/>
      <c r="CC1588" s="8"/>
      <c r="CG1588" s="8"/>
      <c r="CK1588" s="8"/>
    </row>
    <row r="1589" spans="5:89">
      <c r="E1589" s="8"/>
      <c r="I1589" s="8"/>
      <c r="M1589" s="8"/>
      <c r="Q1589" s="8"/>
      <c r="U1589" s="8"/>
      <c r="Y1589" s="8"/>
      <c r="AC1589" s="8"/>
      <c r="AG1589" s="8"/>
      <c r="AK1589" s="8"/>
      <c r="AO1589" s="8"/>
      <c r="AS1589" s="8"/>
      <c r="AW1589" s="8"/>
      <c r="BA1589" s="8"/>
      <c r="BE1589" s="8"/>
      <c r="BI1589" s="8"/>
      <c r="BM1589" s="8"/>
      <c r="BQ1589" s="8"/>
      <c r="BU1589" s="8"/>
      <c r="BY1589" s="8"/>
      <c r="CC1589" s="8"/>
      <c r="CG1589" s="8"/>
      <c r="CK1589" s="8"/>
    </row>
    <row r="1590" spans="5:89">
      <c r="E1590" s="8"/>
      <c r="I1590" s="8"/>
      <c r="M1590" s="8"/>
      <c r="Q1590" s="8"/>
      <c r="U1590" s="8"/>
      <c r="Y1590" s="8"/>
      <c r="AC1590" s="8"/>
      <c r="AG1590" s="8"/>
      <c r="AK1590" s="8"/>
      <c r="AO1590" s="8"/>
      <c r="AS1590" s="8"/>
      <c r="AW1590" s="8"/>
      <c r="BA1590" s="8"/>
      <c r="BE1590" s="8"/>
      <c r="BI1590" s="8"/>
      <c r="BM1590" s="8"/>
      <c r="BQ1590" s="8"/>
      <c r="BU1590" s="8"/>
      <c r="BY1590" s="8"/>
      <c r="CC1590" s="8"/>
      <c r="CG1590" s="8"/>
      <c r="CK1590" s="8"/>
    </row>
    <row r="1591" spans="5:89">
      <c r="E1591" s="8"/>
      <c r="I1591" s="8"/>
      <c r="M1591" s="8"/>
      <c r="Q1591" s="8"/>
      <c r="U1591" s="8"/>
      <c r="Y1591" s="8"/>
      <c r="AC1591" s="8"/>
      <c r="AG1591" s="8"/>
      <c r="AK1591" s="8"/>
      <c r="AO1591" s="8"/>
      <c r="AS1591" s="8"/>
      <c r="AW1591" s="8"/>
      <c r="BA1591" s="8"/>
      <c r="BE1591" s="8"/>
      <c r="BI1591" s="8"/>
      <c r="BM1591" s="8"/>
      <c r="BQ1591" s="8"/>
      <c r="BU1591" s="8"/>
      <c r="BY1591" s="8"/>
      <c r="CC1591" s="8"/>
      <c r="CG1591" s="8"/>
      <c r="CK1591" s="8"/>
    </row>
    <row r="1592" spans="5:89">
      <c r="E1592" s="8"/>
      <c r="I1592" s="8"/>
      <c r="M1592" s="8"/>
      <c r="Q1592" s="8"/>
      <c r="U1592" s="8"/>
      <c r="Y1592" s="8"/>
      <c r="AC1592" s="8"/>
      <c r="AG1592" s="8"/>
      <c r="AK1592" s="8"/>
      <c r="AO1592" s="8"/>
      <c r="AS1592" s="8"/>
      <c r="AW1592" s="8"/>
      <c r="BA1592" s="8"/>
      <c r="BE1592" s="8"/>
      <c r="BI1592" s="8"/>
      <c r="BM1592" s="8"/>
      <c r="BQ1592" s="8"/>
      <c r="BU1592" s="8"/>
      <c r="BY1592" s="8"/>
      <c r="CC1592" s="8"/>
      <c r="CG1592" s="8"/>
      <c r="CK1592" s="8"/>
    </row>
    <row r="1593" spans="5:89">
      <c r="E1593" s="8"/>
      <c r="I1593" s="8"/>
      <c r="M1593" s="8"/>
      <c r="Q1593" s="8"/>
      <c r="U1593" s="8"/>
      <c r="Y1593" s="8"/>
      <c r="AC1593" s="8"/>
      <c r="AG1593" s="8"/>
      <c r="AK1593" s="8"/>
      <c r="AO1593" s="8"/>
      <c r="AS1593" s="8"/>
      <c r="AW1593" s="8"/>
      <c r="BA1593" s="8"/>
      <c r="BE1593" s="8"/>
      <c r="BI1593" s="8"/>
      <c r="BM1593" s="8"/>
      <c r="BQ1593" s="8"/>
      <c r="BU1593" s="8"/>
      <c r="BY1593" s="8"/>
      <c r="CC1593" s="8"/>
      <c r="CG1593" s="8"/>
      <c r="CK1593" s="8"/>
    </row>
    <row r="1594" spans="5:89">
      <c r="E1594" s="8"/>
      <c r="I1594" s="8"/>
      <c r="M1594" s="8"/>
      <c r="Q1594" s="8"/>
      <c r="U1594" s="8"/>
      <c r="Y1594" s="8"/>
      <c r="AC1594" s="8"/>
      <c r="AG1594" s="8"/>
      <c r="AK1594" s="8"/>
      <c r="AO1594" s="8"/>
      <c r="AS1594" s="8"/>
      <c r="AW1594" s="8"/>
      <c r="BA1594" s="8"/>
      <c r="BE1594" s="8"/>
      <c r="BI1594" s="8"/>
      <c r="BM1594" s="8"/>
      <c r="BQ1594" s="8"/>
      <c r="BU1594" s="8"/>
      <c r="BY1594" s="8"/>
      <c r="CC1594" s="8"/>
      <c r="CG1594" s="8"/>
      <c r="CK1594" s="8"/>
    </row>
    <row r="1595" spans="5:89">
      <c r="E1595" s="8"/>
      <c r="I1595" s="8"/>
      <c r="M1595" s="8"/>
      <c r="Q1595" s="8"/>
      <c r="U1595" s="8"/>
      <c r="Y1595" s="8"/>
      <c r="AC1595" s="8"/>
      <c r="AG1595" s="8"/>
      <c r="AK1595" s="8"/>
      <c r="AO1595" s="8"/>
      <c r="AS1595" s="8"/>
      <c r="AW1595" s="8"/>
      <c r="BA1595" s="8"/>
      <c r="BE1595" s="8"/>
      <c r="BI1595" s="8"/>
      <c r="BM1595" s="8"/>
      <c r="BQ1595" s="8"/>
      <c r="BU1595" s="8"/>
      <c r="BY1595" s="8"/>
      <c r="CC1595" s="8"/>
      <c r="CG1595" s="8"/>
      <c r="CK1595" s="8"/>
    </row>
    <row r="1596" spans="5:89">
      <c r="E1596" s="8"/>
      <c r="I1596" s="8"/>
      <c r="M1596" s="8"/>
      <c r="Q1596" s="8"/>
      <c r="U1596" s="8"/>
      <c r="Y1596" s="8"/>
      <c r="AC1596" s="8"/>
      <c r="AG1596" s="8"/>
      <c r="AK1596" s="8"/>
      <c r="AO1596" s="8"/>
      <c r="AS1596" s="8"/>
      <c r="AW1596" s="8"/>
      <c r="BA1596" s="8"/>
      <c r="BE1596" s="8"/>
      <c r="BI1596" s="8"/>
      <c r="BM1596" s="8"/>
      <c r="BQ1596" s="8"/>
      <c r="BU1596" s="8"/>
      <c r="BY1596" s="8"/>
      <c r="CC1596" s="8"/>
      <c r="CG1596" s="8"/>
      <c r="CK1596" s="8"/>
    </row>
    <row r="1597" spans="5:89">
      <c r="E1597" s="8"/>
      <c r="I1597" s="8"/>
      <c r="M1597" s="8"/>
      <c r="Q1597" s="8"/>
      <c r="U1597" s="8"/>
      <c r="Y1597" s="8"/>
      <c r="AC1597" s="8"/>
      <c r="AG1597" s="8"/>
      <c r="AK1597" s="8"/>
      <c r="AO1597" s="8"/>
      <c r="AS1597" s="8"/>
      <c r="AW1597" s="8"/>
      <c r="BA1597" s="8"/>
      <c r="BE1597" s="8"/>
      <c r="BI1597" s="8"/>
      <c r="BM1597" s="8"/>
      <c r="BQ1597" s="8"/>
      <c r="BU1597" s="8"/>
      <c r="BY1597" s="8"/>
      <c r="CC1597" s="8"/>
      <c r="CG1597" s="8"/>
      <c r="CK1597" s="8"/>
    </row>
    <row r="1598" spans="5:89">
      <c r="E1598" s="8"/>
      <c r="I1598" s="8"/>
      <c r="M1598" s="8"/>
      <c r="Q1598" s="8"/>
      <c r="U1598" s="8"/>
      <c r="Y1598" s="8"/>
      <c r="AC1598" s="8"/>
      <c r="AG1598" s="8"/>
      <c r="AK1598" s="8"/>
      <c r="AO1598" s="8"/>
      <c r="AS1598" s="8"/>
      <c r="AW1598" s="8"/>
      <c r="BA1598" s="8"/>
      <c r="BE1598" s="8"/>
      <c r="BI1598" s="8"/>
      <c r="BM1598" s="8"/>
      <c r="BQ1598" s="8"/>
      <c r="BU1598" s="8"/>
      <c r="BY1598" s="8"/>
      <c r="CC1598" s="8"/>
      <c r="CG1598" s="8"/>
      <c r="CK1598" s="8"/>
    </row>
    <row r="1599" spans="5:89">
      <c r="E1599" s="8"/>
      <c r="I1599" s="8"/>
      <c r="M1599" s="8"/>
      <c r="Q1599" s="8"/>
      <c r="U1599" s="8"/>
      <c r="Y1599" s="8"/>
      <c r="AC1599" s="8"/>
      <c r="AG1599" s="8"/>
      <c r="AK1599" s="8"/>
      <c r="AO1599" s="8"/>
      <c r="AS1599" s="8"/>
      <c r="AW1599" s="8"/>
      <c r="BA1599" s="8"/>
      <c r="BE1599" s="8"/>
      <c r="BI1599" s="8"/>
      <c r="BM1599" s="8"/>
      <c r="BQ1599" s="8"/>
      <c r="BU1599" s="8"/>
      <c r="BY1599" s="8"/>
      <c r="CC1599" s="8"/>
      <c r="CG1599" s="8"/>
      <c r="CK1599" s="8"/>
    </row>
    <row r="1600" spans="5:89">
      <c r="E1600" s="8"/>
      <c r="I1600" s="8"/>
      <c r="M1600" s="8"/>
      <c r="Q1600" s="8"/>
      <c r="U1600" s="8"/>
      <c r="Y1600" s="8"/>
      <c r="AC1600" s="8"/>
      <c r="AG1600" s="8"/>
      <c r="AK1600" s="8"/>
      <c r="AO1600" s="8"/>
      <c r="AS1600" s="8"/>
      <c r="AW1600" s="8"/>
      <c r="BA1600" s="8"/>
      <c r="BE1600" s="8"/>
      <c r="BI1600" s="8"/>
      <c r="BM1600" s="8"/>
      <c r="BQ1600" s="8"/>
      <c r="BU1600" s="8"/>
      <c r="BY1600" s="8"/>
      <c r="CC1600" s="8"/>
      <c r="CG1600" s="8"/>
      <c r="CK1600" s="8"/>
    </row>
    <row r="1601" spans="5:89">
      <c r="E1601" s="8"/>
      <c r="I1601" s="8"/>
      <c r="M1601" s="8"/>
      <c r="Q1601" s="8"/>
      <c r="U1601" s="8"/>
      <c r="Y1601" s="8"/>
      <c r="AC1601" s="8"/>
      <c r="AG1601" s="8"/>
      <c r="AK1601" s="8"/>
      <c r="AO1601" s="8"/>
      <c r="AS1601" s="8"/>
      <c r="AW1601" s="8"/>
      <c r="BA1601" s="8"/>
      <c r="BE1601" s="8"/>
      <c r="BI1601" s="8"/>
      <c r="BM1601" s="8"/>
      <c r="BQ1601" s="8"/>
      <c r="BU1601" s="8"/>
      <c r="BY1601" s="8"/>
      <c r="CC1601" s="8"/>
      <c r="CG1601" s="8"/>
      <c r="CK1601" s="8"/>
    </row>
    <row r="1602" spans="5:89">
      <c r="E1602" s="8"/>
      <c r="I1602" s="8"/>
      <c r="M1602" s="8"/>
      <c r="Q1602" s="8"/>
      <c r="U1602" s="8"/>
      <c r="Y1602" s="8"/>
      <c r="AC1602" s="8"/>
      <c r="AG1602" s="8"/>
      <c r="AK1602" s="8"/>
      <c r="AO1602" s="8"/>
      <c r="AS1602" s="8"/>
      <c r="AW1602" s="8"/>
      <c r="BA1602" s="8"/>
      <c r="BE1602" s="8"/>
      <c r="BI1602" s="8"/>
      <c r="BM1602" s="8"/>
      <c r="BQ1602" s="8"/>
      <c r="BU1602" s="8"/>
      <c r="BY1602" s="8"/>
      <c r="CC1602" s="8"/>
      <c r="CG1602" s="8"/>
      <c r="CK1602" s="8"/>
    </row>
    <row r="1603" spans="5:89">
      <c r="E1603" s="8"/>
      <c r="I1603" s="8"/>
      <c r="M1603" s="8"/>
      <c r="Q1603" s="8"/>
      <c r="U1603" s="8"/>
      <c r="Y1603" s="8"/>
      <c r="AC1603" s="8"/>
      <c r="AG1603" s="8"/>
      <c r="AK1603" s="8"/>
      <c r="AO1603" s="8"/>
      <c r="AS1603" s="8"/>
      <c r="AW1603" s="8"/>
      <c r="BA1603" s="8"/>
      <c r="BE1603" s="8"/>
      <c r="BI1603" s="8"/>
      <c r="BM1603" s="8"/>
      <c r="BQ1603" s="8"/>
      <c r="BU1603" s="8"/>
      <c r="BY1603" s="8"/>
      <c r="CC1603" s="8"/>
      <c r="CG1603" s="8"/>
      <c r="CK1603" s="8"/>
    </row>
    <row r="1604" spans="5:89">
      <c r="E1604" s="8"/>
      <c r="I1604" s="8"/>
      <c r="M1604" s="8"/>
      <c r="Q1604" s="8"/>
      <c r="U1604" s="8"/>
      <c r="Y1604" s="8"/>
      <c r="AC1604" s="8"/>
      <c r="AG1604" s="8"/>
      <c r="AK1604" s="8"/>
      <c r="AO1604" s="8"/>
      <c r="AS1604" s="8"/>
      <c r="AW1604" s="8"/>
      <c r="BA1604" s="8"/>
      <c r="BE1604" s="8"/>
      <c r="BI1604" s="8"/>
      <c r="BM1604" s="8"/>
      <c r="BQ1604" s="8"/>
      <c r="BU1604" s="8"/>
      <c r="BY1604" s="8"/>
      <c r="CC1604" s="8"/>
      <c r="CG1604" s="8"/>
      <c r="CK1604" s="8"/>
    </row>
    <row r="1605" spans="5:89">
      <c r="E1605" s="8"/>
      <c r="I1605" s="8"/>
      <c r="M1605" s="8"/>
      <c r="Q1605" s="8"/>
      <c r="U1605" s="8"/>
      <c r="Y1605" s="8"/>
      <c r="AC1605" s="8"/>
      <c r="AG1605" s="8"/>
      <c r="AK1605" s="8"/>
      <c r="AO1605" s="8"/>
      <c r="AS1605" s="8"/>
      <c r="AW1605" s="8"/>
      <c r="BA1605" s="8"/>
      <c r="BE1605" s="8"/>
      <c r="BI1605" s="8"/>
      <c r="BM1605" s="8"/>
      <c r="BQ1605" s="8"/>
      <c r="BU1605" s="8"/>
      <c r="BY1605" s="8"/>
      <c r="CC1605" s="8"/>
      <c r="CG1605" s="8"/>
      <c r="CK1605" s="8"/>
    </row>
    <row r="1606" spans="5:89">
      <c r="E1606" s="8"/>
      <c r="I1606" s="8"/>
      <c r="M1606" s="8"/>
      <c r="Q1606" s="8"/>
      <c r="U1606" s="8"/>
      <c r="Y1606" s="8"/>
      <c r="AC1606" s="8"/>
      <c r="AG1606" s="8"/>
      <c r="AK1606" s="8"/>
      <c r="AO1606" s="8"/>
      <c r="AS1606" s="8"/>
      <c r="AW1606" s="8"/>
      <c r="BA1606" s="8"/>
      <c r="BE1606" s="8"/>
      <c r="BI1606" s="8"/>
      <c r="BM1606" s="8"/>
      <c r="BQ1606" s="8"/>
      <c r="BU1606" s="8"/>
      <c r="BY1606" s="8"/>
      <c r="CC1606" s="8"/>
      <c r="CG1606" s="8"/>
      <c r="CK1606" s="8"/>
    </row>
    <row r="1607" spans="5:89">
      <c r="E1607" s="8"/>
      <c r="I1607" s="8"/>
      <c r="M1607" s="8"/>
      <c r="Q1607" s="8"/>
      <c r="U1607" s="8"/>
      <c r="Y1607" s="8"/>
      <c r="AC1607" s="8"/>
      <c r="AG1607" s="8"/>
      <c r="AK1607" s="8"/>
      <c r="AO1607" s="8"/>
      <c r="AS1607" s="8"/>
      <c r="AW1607" s="8"/>
      <c r="BA1607" s="8"/>
      <c r="BE1607" s="8"/>
      <c r="BI1607" s="8"/>
      <c r="BM1607" s="8"/>
      <c r="BQ1607" s="8"/>
      <c r="BU1607" s="8"/>
      <c r="BY1607" s="8"/>
      <c r="CC1607" s="8"/>
      <c r="CG1607" s="8"/>
      <c r="CK1607" s="8"/>
    </row>
    <row r="1608" spans="5:89">
      <c r="E1608" s="8"/>
      <c r="I1608" s="8"/>
      <c r="M1608" s="8"/>
      <c r="Q1608" s="8"/>
      <c r="U1608" s="8"/>
      <c r="Y1608" s="8"/>
      <c r="AC1608" s="8"/>
      <c r="AG1608" s="8"/>
      <c r="AK1608" s="8"/>
      <c r="AO1608" s="8"/>
      <c r="AS1608" s="8"/>
      <c r="AW1608" s="8"/>
      <c r="BA1608" s="8"/>
      <c r="BE1608" s="8"/>
      <c r="BI1608" s="8"/>
      <c r="BM1608" s="8"/>
      <c r="BQ1608" s="8"/>
      <c r="BU1608" s="8"/>
      <c r="BY1608" s="8"/>
      <c r="CC1608" s="8"/>
      <c r="CG1608" s="8"/>
      <c r="CK1608" s="8"/>
    </row>
    <row r="1609" spans="5:89">
      <c r="E1609" s="8"/>
      <c r="I1609" s="8"/>
      <c r="M1609" s="8"/>
      <c r="Q1609" s="8"/>
      <c r="U1609" s="8"/>
      <c r="Y1609" s="8"/>
      <c r="AC1609" s="8"/>
      <c r="AG1609" s="8"/>
      <c r="AK1609" s="8"/>
      <c r="AO1609" s="8"/>
      <c r="AS1609" s="8"/>
      <c r="AW1609" s="8"/>
      <c r="BA1609" s="8"/>
      <c r="BE1609" s="8"/>
      <c r="BI1609" s="8"/>
      <c r="BM1609" s="8"/>
      <c r="BQ1609" s="8"/>
      <c r="BU1609" s="8"/>
      <c r="BY1609" s="8"/>
      <c r="CC1609" s="8"/>
      <c r="CG1609" s="8"/>
      <c r="CK1609" s="8"/>
    </row>
    <row r="1610" spans="5:89">
      <c r="E1610" s="8"/>
      <c r="I1610" s="8"/>
      <c r="M1610" s="8"/>
      <c r="Q1610" s="8"/>
      <c r="U1610" s="8"/>
      <c r="Y1610" s="8"/>
      <c r="AC1610" s="8"/>
      <c r="AG1610" s="8"/>
      <c r="AK1610" s="8"/>
      <c r="AO1610" s="8"/>
      <c r="AS1610" s="8"/>
      <c r="AW1610" s="8"/>
      <c r="BA1610" s="8"/>
      <c r="BE1610" s="8"/>
      <c r="BI1610" s="8"/>
      <c r="BM1610" s="8"/>
      <c r="BQ1610" s="8"/>
      <c r="BU1610" s="8"/>
      <c r="BY1610" s="8"/>
      <c r="CC1610" s="8"/>
      <c r="CG1610" s="8"/>
      <c r="CK1610" s="8"/>
    </row>
    <row r="1611" spans="5:89">
      <c r="E1611" s="8"/>
      <c r="I1611" s="8"/>
      <c r="M1611" s="8"/>
      <c r="Q1611" s="8"/>
      <c r="U1611" s="8"/>
      <c r="Y1611" s="8"/>
      <c r="AC1611" s="8"/>
      <c r="AG1611" s="8"/>
      <c r="AK1611" s="8"/>
      <c r="AO1611" s="8"/>
      <c r="AS1611" s="8"/>
      <c r="AW1611" s="8"/>
      <c r="BA1611" s="8"/>
      <c r="BE1611" s="8"/>
      <c r="BI1611" s="8"/>
      <c r="BM1611" s="8"/>
      <c r="BQ1611" s="8"/>
      <c r="BU1611" s="8"/>
      <c r="BY1611" s="8"/>
      <c r="CC1611" s="8"/>
      <c r="CG1611" s="8"/>
      <c r="CK1611" s="8"/>
    </row>
    <row r="1612" spans="5:89">
      <c r="E1612" s="8"/>
      <c r="I1612" s="8"/>
      <c r="M1612" s="8"/>
      <c r="Q1612" s="8"/>
      <c r="U1612" s="8"/>
      <c r="Y1612" s="8"/>
      <c r="AC1612" s="8"/>
      <c r="AG1612" s="8"/>
      <c r="AK1612" s="8"/>
      <c r="AO1612" s="8"/>
      <c r="AS1612" s="8"/>
      <c r="AW1612" s="8"/>
      <c r="BA1612" s="8"/>
      <c r="BE1612" s="8"/>
      <c r="BI1612" s="8"/>
      <c r="BM1612" s="8"/>
      <c r="BQ1612" s="8"/>
      <c r="BU1612" s="8"/>
      <c r="BY1612" s="8"/>
      <c r="CC1612" s="8"/>
      <c r="CG1612" s="8"/>
      <c r="CK1612" s="8"/>
    </row>
    <row r="1613" spans="5:89">
      <c r="E1613" s="8"/>
      <c r="I1613" s="8"/>
      <c r="M1613" s="8"/>
      <c r="Q1613" s="8"/>
      <c r="U1613" s="8"/>
      <c r="Y1613" s="8"/>
      <c r="AC1613" s="8"/>
      <c r="AG1613" s="8"/>
      <c r="AK1613" s="8"/>
      <c r="AO1613" s="8"/>
      <c r="AS1613" s="8"/>
      <c r="AW1613" s="8"/>
      <c r="BA1613" s="8"/>
      <c r="BE1613" s="8"/>
      <c r="BI1613" s="8"/>
      <c r="BM1613" s="8"/>
      <c r="BQ1613" s="8"/>
      <c r="BU1613" s="8"/>
      <c r="BY1613" s="8"/>
      <c r="CC1613" s="8"/>
      <c r="CG1613" s="8"/>
      <c r="CK1613" s="8"/>
    </row>
    <row r="1614" spans="5:89">
      <c r="E1614" s="8"/>
      <c r="I1614" s="8"/>
      <c r="M1614" s="8"/>
      <c r="Q1614" s="8"/>
      <c r="U1614" s="8"/>
      <c r="Y1614" s="8"/>
      <c r="AC1614" s="8"/>
      <c r="AG1614" s="8"/>
      <c r="AK1614" s="8"/>
      <c r="AO1614" s="8"/>
      <c r="AS1614" s="8"/>
      <c r="AW1614" s="8"/>
      <c r="BA1614" s="8"/>
      <c r="BE1614" s="8"/>
      <c r="BI1614" s="8"/>
      <c r="BM1614" s="8"/>
      <c r="BQ1614" s="8"/>
      <c r="BU1614" s="8"/>
      <c r="BY1614" s="8"/>
      <c r="CC1614" s="8"/>
      <c r="CG1614" s="8"/>
      <c r="CK1614" s="8"/>
    </row>
    <row r="1615" spans="5:89">
      <c r="E1615" s="8"/>
      <c r="I1615" s="8"/>
      <c r="M1615" s="8"/>
      <c r="Q1615" s="8"/>
      <c r="U1615" s="8"/>
      <c r="Y1615" s="8"/>
      <c r="AC1615" s="8"/>
      <c r="AG1615" s="8"/>
      <c r="AK1615" s="8"/>
      <c r="AO1615" s="8"/>
      <c r="AS1615" s="8"/>
      <c r="AW1615" s="8"/>
      <c r="BA1615" s="8"/>
      <c r="BE1615" s="8"/>
      <c r="BI1615" s="8"/>
      <c r="BM1615" s="8"/>
      <c r="BQ1615" s="8"/>
      <c r="BU1615" s="8"/>
      <c r="BY1615" s="8"/>
      <c r="CC1615" s="8"/>
      <c r="CG1615" s="8"/>
      <c r="CK1615" s="8"/>
    </row>
    <row r="1616" spans="5:89">
      <c r="E1616" s="8"/>
      <c r="I1616" s="8"/>
      <c r="M1616" s="8"/>
      <c r="Q1616" s="8"/>
      <c r="U1616" s="8"/>
      <c r="Y1616" s="8"/>
      <c r="AC1616" s="8"/>
      <c r="AG1616" s="8"/>
      <c r="AK1616" s="8"/>
      <c r="AO1616" s="8"/>
      <c r="AS1616" s="8"/>
      <c r="AW1616" s="8"/>
      <c r="BA1616" s="8"/>
      <c r="BE1616" s="8"/>
      <c r="BI1616" s="8"/>
      <c r="BM1616" s="8"/>
      <c r="BQ1616" s="8"/>
      <c r="BU1616" s="8"/>
      <c r="BY1616" s="8"/>
      <c r="CC1616" s="8"/>
      <c r="CG1616" s="8"/>
      <c r="CK1616" s="8"/>
    </row>
    <row r="1617" spans="5:89">
      <c r="E1617" s="8"/>
      <c r="I1617" s="8"/>
      <c r="M1617" s="8"/>
      <c r="Q1617" s="8"/>
      <c r="U1617" s="8"/>
      <c r="Y1617" s="8"/>
      <c r="AC1617" s="8"/>
      <c r="AG1617" s="8"/>
      <c r="AK1617" s="8"/>
      <c r="AO1617" s="8"/>
      <c r="AS1617" s="8"/>
      <c r="AW1617" s="8"/>
      <c r="BA1617" s="8"/>
      <c r="BE1617" s="8"/>
      <c r="BI1617" s="8"/>
      <c r="BM1617" s="8"/>
      <c r="BQ1617" s="8"/>
      <c r="BU1617" s="8"/>
      <c r="BY1617" s="8"/>
      <c r="CC1617" s="8"/>
      <c r="CG1617" s="8"/>
      <c r="CK1617" s="8"/>
    </row>
    <row r="1618" spans="5:89">
      <c r="E1618" s="8"/>
      <c r="I1618" s="8"/>
      <c r="M1618" s="8"/>
      <c r="Q1618" s="8"/>
      <c r="U1618" s="8"/>
      <c r="Y1618" s="8"/>
      <c r="AC1618" s="8"/>
      <c r="AG1618" s="8"/>
      <c r="AK1618" s="8"/>
      <c r="AO1618" s="8"/>
      <c r="AS1618" s="8"/>
      <c r="AW1618" s="8"/>
      <c r="BA1618" s="8"/>
      <c r="BE1618" s="8"/>
      <c r="BI1618" s="8"/>
      <c r="BM1618" s="8"/>
      <c r="BQ1618" s="8"/>
      <c r="BU1618" s="8"/>
      <c r="BY1618" s="8"/>
      <c r="CC1618" s="8"/>
      <c r="CG1618" s="8"/>
      <c r="CK1618" s="8"/>
    </row>
    <row r="1619" spans="5:89">
      <c r="E1619" s="8"/>
      <c r="I1619" s="8"/>
      <c r="M1619" s="8"/>
      <c r="Q1619" s="8"/>
      <c r="U1619" s="8"/>
      <c r="Y1619" s="8"/>
      <c r="AC1619" s="8"/>
      <c r="AG1619" s="8"/>
      <c r="AK1619" s="8"/>
      <c r="AO1619" s="8"/>
      <c r="AS1619" s="8"/>
      <c r="AW1619" s="8"/>
      <c r="BA1619" s="8"/>
      <c r="BE1619" s="8"/>
      <c r="BI1619" s="8"/>
      <c r="BM1619" s="8"/>
      <c r="BQ1619" s="8"/>
      <c r="BU1619" s="8"/>
      <c r="BY1619" s="8"/>
      <c r="CC1619" s="8"/>
      <c r="CG1619" s="8"/>
      <c r="CK1619" s="8"/>
    </row>
    <row r="1620" spans="5:89">
      <c r="E1620" s="8"/>
      <c r="I1620" s="8"/>
      <c r="M1620" s="8"/>
      <c r="Q1620" s="8"/>
      <c r="U1620" s="8"/>
      <c r="Y1620" s="8"/>
      <c r="AC1620" s="8"/>
      <c r="AG1620" s="8"/>
      <c r="AK1620" s="8"/>
      <c r="AO1620" s="8"/>
      <c r="AS1620" s="8"/>
      <c r="AW1620" s="8"/>
      <c r="BA1620" s="8"/>
      <c r="BE1620" s="8"/>
      <c r="BI1620" s="8"/>
      <c r="BM1620" s="8"/>
      <c r="BQ1620" s="8"/>
      <c r="BU1620" s="8"/>
      <c r="BY1620" s="8"/>
      <c r="CC1620" s="8"/>
      <c r="CG1620" s="8"/>
      <c r="CK1620" s="8"/>
    </row>
    <row r="1621" spans="5:89">
      <c r="E1621" s="8"/>
      <c r="I1621" s="8"/>
      <c r="M1621" s="8"/>
      <c r="Q1621" s="8"/>
      <c r="U1621" s="8"/>
      <c r="Y1621" s="8"/>
      <c r="AC1621" s="8"/>
      <c r="AG1621" s="8"/>
      <c r="AK1621" s="8"/>
      <c r="AO1621" s="8"/>
      <c r="AS1621" s="8"/>
      <c r="AW1621" s="8"/>
      <c r="BA1621" s="8"/>
      <c r="BE1621" s="8"/>
      <c r="BI1621" s="8"/>
      <c r="BM1621" s="8"/>
      <c r="BQ1621" s="8"/>
      <c r="BU1621" s="8"/>
      <c r="BY1621" s="8"/>
      <c r="CC1621" s="8"/>
      <c r="CG1621" s="8"/>
      <c r="CK1621" s="8"/>
    </row>
    <row r="1622" spans="5:89">
      <c r="E1622" s="8"/>
      <c r="I1622" s="8"/>
      <c r="M1622" s="8"/>
      <c r="Q1622" s="8"/>
      <c r="U1622" s="8"/>
      <c r="Y1622" s="8"/>
      <c r="AC1622" s="8"/>
      <c r="AG1622" s="8"/>
      <c r="AK1622" s="8"/>
      <c r="AO1622" s="8"/>
      <c r="AS1622" s="8"/>
      <c r="AW1622" s="8"/>
      <c r="BA1622" s="8"/>
      <c r="BE1622" s="8"/>
      <c r="BI1622" s="8"/>
      <c r="BM1622" s="8"/>
      <c r="BQ1622" s="8"/>
      <c r="BU1622" s="8"/>
      <c r="BY1622" s="8"/>
      <c r="CC1622" s="8"/>
      <c r="CG1622" s="8"/>
      <c r="CK1622" s="8"/>
    </row>
    <row r="1623" spans="5:89">
      <c r="E1623" s="8"/>
      <c r="I1623" s="8"/>
      <c r="M1623" s="8"/>
      <c r="Q1623" s="8"/>
      <c r="U1623" s="8"/>
      <c r="Y1623" s="8"/>
      <c r="AC1623" s="8"/>
      <c r="AG1623" s="8"/>
      <c r="AK1623" s="8"/>
      <c r="AO1623" s="8"/>
      <c r="AS1623" s="8"/>
      <c r="AW1623" s="8"/>
      <c r="BA1623" s="8"/>
      <c r="BE1623" s="8"/>
      <c r="BI1623" s="8"/>
      <c r="BM1623" s="8"/>
      <c r="BQ1623" s="8"/>
      <c r="BU1623" s="8"/>
      <c r="BY1623" s="8"/>
      <c r="CC1623" s="8"/>
      <c r="CG1623" s="8"/>
      <c r="CK1623" s="8"/>
    </row>
    <row r="1624" spans="5:89">
      <c r="E1624" s="8"/>
      <c r="I1624" s="8"/>
      <c r="M1624" s="8"/>
      <c r="Q1624" s="8"/>
      <c r="U1624" s="8"/>
      <c r="Y1624" s="8"/>
      <c r="AC1624" s="8"/>
      <c r="AG1624" s="8"/>
      <c r="AK1624" s="8"/>
      <c r="AO1624" s="8"/>
      <c r="AS1624" s="8"/>
      <c r="AW1624" s="8"/>
      <c r="BA1624" s="8"/>
      <c r="BE1624" s="8"/>
      <c r="BI1624" s="8"/>
      <c r="BM1624" s="8"/>
      <c r="BQ1624" s="8"/>
      <c r="BU1624" s="8"/>
      <c r="BY1624" s="8"/>
      <c r="CC1624" s="8"/>
      <c r="CG1624" s="8"/>
      <c r="CK1624" s="8"/>
    </row>
    <row r="1625" spans="5:89">
      <c r="E1625" s="8"/>
      <c r="I1625" s="8"/>
      <c r="M1625" s="8"/>
      <c r="Q1625" s="8"/>
      <c r="U1625" s="8"/>
      <c r="Y1625" s="8"/>
      <c r="AC1625" s="8"/>
      <c r="AG1625" s="8"/>
      <c r="AK1625" s="8"/>
      <c r="AO1625" s="8"/>
      <c r="AS1625" s="8"/>
      <c r="AW1625" s="8"/>
      <c r="BA1625" s="8"/>
      <c r="BE1625" s="8"/>
      <c r="BI1625" s="8"/>
      <c r="BM1625" s="8"/>
      <c r="BQ1625" s="8"/>
      <c r="BU1625" s="8"/>
      <c r="BY1625" s="8"/>
      <c r="CC1625" s="8"/>
      <c r="CG1625" s="8"/>
      <c r="CK1625" s="8"/>
    </row>
    <row r="1626" spans="5:89">
      <c r="E1626" s="8"/>
      <c r="I1626" s="8"/>
      <c r="M1626" s="8"/>
      <c r="Q1626" s="8"/>
      <c r="U1626" s="8"/>
      <c r="Y1626" s="8"/>
      <c r="AC1626" s="8"/>
      <c r="AG1626" s="8"/>
      <c r="AK1626" s="8"/>
      <c r="AO1626" s="8"/>
      <c r="AS1626" s="8"/>
      <c r="AW1626" s="8"/>
      <c r="BA1626" s="8"/>
      <c r="BE1626" s="8"/>
      <c r="BI1626" s="8"/>
      <c r="BM1626" s="8"/>
      <c r="BQ1626" s="8"/>
      <c r="BU1626" s="8"/>
      <c r="BY1626" s="8"/>
      <c r="CC1626" s="8"/>
      <c r="CG1626" s="8"/>
      <c r="CK1626" s="8"/>
    </row>
    <row r="1627" spans="5:89">
      <c r="E1627" s="8"/>
      <c r="I1627" s="8"/>
      <c r="M1627" s="8"/>
      <c r="Q1627" s="8"/>
      <c r="U1627" s="8"/>
      <c r="Y1627" s="8"/>
      <c r="AC1627" s="8"/>
      <c r="AG1627" s="8"/>
      <c r="AK1627" s="8"/>
      <c r="AO1627" s="8"/>
      <c r="AS1627" s="8"/>
      <c r="AW1627" s="8"/>
      <c r="BA1627" s="8"/>
      <c r="BE1627" s="8"/>
      <c r="BI1627" s="8"/>
      <c r="BM1627" s="8"/>
      <c r="BQ1627" s="8"/>
      <c r="BU1627" s="8"/>
      <c r="BY1627" s="8"/>
      <c r="CC1627" s="8"/>
      <c r="CG1627" s="8"/>
      <c r="CK1627" s="8"/>
    </row>
    <row r="1628" spans="5:89">
      <c r="E1628" s="8"/>
      <c r="I1628" s="8"/>
      <c r="M1628" s="8"/>
      <c r="Q1628" s="8"/>
      <c r="U1628" s="8"/>
      <c r="Y1628" s="8"/>
      <c r="AC1628" s="8"/>
      <c r="AG1628" s="8"/>
      <c r="AK1628" s="8"/>
      <c r="AO1628" s="8"/>
      <c r="AS1628" s="8"/>
      <c r="AW1628" s="8"/>
      <c r="BA1628" s="8"/>
      <c r="BE1628" s="8"/>
      <c r="BI1628" s="8"/>
      <c r="BM1628" s="8"/>
      <c r="BQ1628" s="8"/>
      <c r="BU1628" s="8"/>
      <c r="BY1628" s="8"/>
      <c r="CC1628" s="8"/>
      <c r="CG1628" s="8"/>
      <c r="CK1628" s="8"/>
    </row>
    <row r="1629" spans="5:89">
      <c r="E1629" s="8"/>
      <c r="I1629" s="8"/>
      <c r="M1629" s="8"/>
      <c r="Q1629" s="8"/>
      <c r="U1629" s="8"/>
      <c r="Y1629" s="8"/>
      <c r="AC1629" s="8"/>
      <c r="AG1629" s="8"/>
      <c r="AK1629" s="8"/>
      <c r="AO1629" s="8"/>
      <c r="AS1629" s="8"/>
      <c r="AW1629" s="8"/>
      <c r="BA1629" s="8"/>
      <c r="BE1629" s="8"/>
      <c r="BI1629" s="8"/>
      <c r="BM1629" s="8"/>
      <c r="BQ1629" s="8"/>
      <c r="BU1629" s="8"/>
      <c r="BY1629" s="8"/>
      <c r="CC1629" s="8"/>
      <c r="CG1629" s="8"/>
      <c r="CK1629" s="8"/>
    </row>
    <row r="1630" spans="5:89">
      <c r="E1630" s="8"/>
      <c r="I1630" s="8"/>
      <c r="M1630" s="8"/>
      <c r="Q1630" s="8"/>
      <c r="U1630" s="8"/>
      <c r="Y1630" s="8"/>
      <c r="AC1630" s="8"/>
      <c r="AG1630" s="8"/>
      <c r="AK1630" s="8"/>
      <c r="AO1630" s="8"/>
      <c r="AS1630" s="8"/>
      <c r="AW1630" s="8"/>
      <c r="BA1630" s="8"/>
      <c r="BE1630" s="8"/>
      <c r="BI1630" s="8"/>
      <c r="BM1630" s="8"/>
      <c r="BQ1630" s="8"/>
      <c r="BU1630" s="8"/>
      <c r="BY1630" s="8"/>
      <c r="CC1630" s="8"/>
      <c r="CG1630" s="8"/>
      <c r="CK1630" s="8"/>
    </row>
    <row r="1631" spans="5:89">
      <c r="E1631" s="8"/>
      <c r="I1631" s="8"/>
      <c r="M1631" s="8"/>
      <c r="Q1631" s="8"/>
      <c r="U1631" s="8"/>
      <c r="Y1631" s="8"/>
      <c r="AC1631" s="8"/>
      <c r="AG1631" s="8"/>
      <c r="AK1631" s="8"/>
      <c r="AO1631" s="8"/>
      <c r="AS1631" s="8"/>
      <c r="AW1631" s="8"/>
      <c r="BA1631" s="8"/>
      <c r="BE1631" s="8"/>
      <c r="BI1631" s="8"/>
      <c r="BM1631" s="8"/>
      <c r="BQ1631" s="8"/>
      <c r="BU1631" s="8"/>
      <c r="BY1631" s="8"/>
      <c r="CC1631" s="8"/>
      <c r="CG1631" s="8"/>
      <c r="CK1631" s="8"/>
    </row>
    <row r="1632" spans="5:89">
      <c r="E1632" s="8"/>
      <c r="I1632" s="8"/>
      <c r="M1632" s="8"/>
      <c r="Q1632" s="8"/>
      <c r="U1632" s="8"/>
      <c r="Y1632" s="8"/>
      <c r="AC1632" s="8"/>
      <c r="AG1632" s="8"/>
      <c r="AK1632" s="8"/>
      <c r="AO1632" s="8"/>
      <c r="AS1632" s="8"/>
      <c r="AW1632" s="8"/>
      <c r="BA1632" s="8"/>
      <c r="BE1632" s="8"/>
      <c r="BI1632" s="8"/>
      <c r="BM1632" s="8"/>
      <c r="BQ1632" s="8"/>
      <c r="BU1632" s="8"/>
      <c r="BY1632" s="8"/>
      <c r="CC1632" s="8"/>
      <c r="CG1632" s="8"/>
      <c r="CK1632" s="8"/>
    </row>
    <row r="1633" spans="5:89">
      <c r="E1633" s="8"/>
      <c r="I1633" s="8"/>
      <c r="M1633" s="8"/>
      <c r="Q1633" s="8"/>
      <c r="U1633" s="8"/>
      <c r="Y1633" s="8"/>
      <c r="AC1633" s="8"/>
      <c r="AG1633" s="8"/>
      <c r="AK1633" s="8"/>
      <c r="AO1633" s="8"/>
      <c r="AS1633" s="8"/>
      <c r="AW1633" s="8"/>
      <c r="BA1633" s="8"/>
      <c r="BE1633" s="8"/>
      <c r="BI1633" s="8"/>
      <c r="BM1633" s="8"/>
      <c r="BQ1633" s="8"/>
      <c r="BU1633" s="8"/>
      <c r="BY1633" s="8"/>
      <c r="CC1633" s="8"/>
      <c r="CG1633" s="8"/>
      <c r="CK1633" s="8"/>
    </row>
    <row r="1634" spans="5:89">
      <c r="E1634" s="8"/>
      <c r="I1634" s="8"/>
      <c r="M1634" s="8"/>
      <c r="Q1634" s="8"/>
      <c r="U1634" s="8"/>
      <c r="Y1634" s="8"/>
      <c r="AC1634" s="8"/>
      <c r="AG1634" s="8"/>
      <c r="AK1634" s="8"/>
      <c r="AO1634" s="8"/>
      <c r="AS1634" s="8"/>
      <c r="AW1634" s="8"/>
      <c r="BA1634" s="8"/>
      <c r="BE1634" s="8"/>
      <c r="BI1634" s="8"/>
      <c r="BM1634" s="8"/>
      <c r="BQ1634" s="8"/>
      <c r="BU1634" s="8"/>
      <c r="BY1634" s="8"/>
      <c r="CC1634" s="8"/>
      <c r="CG1634" s="8"/>
      <c r="CK1634" s="8"/>
    </row>
    <row r="1635" spans="5:89">
      <c r="E1635" s="8"/>
      <c r="I1635" s="8"/>
      <c r="M1635" s="8"/>
      <c r="Q1635" s="8"/>
      <c r="U1635" s="8"/>
      <c r="Y1635" s="8"/>
      <c r="AC1635" s="8"/>
      <c r="AG1635" s="8"/>
      <c r="AK1635" s="8"/>
      <c r="AO1635" s="8"/>
      <c r="AS1635" s="8"/>
      <c r="AW1635" s="8"/>
      <c r="BA1635" s="8"/>
      <c r="BE1635" s="8"/>
      <c r="BI1635" s="8"/>
      <c r="BM1635" s="8"/>
      <c r="BQ1635" s="8"/>
      <c r="BU1635" s="8"/>
      <c r="BY1635" s="8"/>
      <c r="CC1635" s="8"/>
      <c r="CG1635" s="8"/>
      <c r="CK1635" s="8"/>
    </row>
    <row r="1636" spans="5:89">
      <c r="E1636" s="8"/>
      <c r="I1636" s="8"/>
      <c r="M1636" s="8"/>
      <c r="Q1636" s="8"/>
      <c r="U1636" s="8"/>
      <c r="Y1636" s="8"/>
      <c r="AC1636" s="8"/>
      <c r="AG1636" s="8"/>
      <c r="AK1636" s="8"/>
      <c r="AO1636" s="8"/>
      <c r="AS1636" s="8"/>
      <c r="AW1636" s="8"/>
      <c r="BA1636" s="8"/>
      <c r="BE1636" s="8"/>
      <c r="BI1636" s="8"/>
      <c r="BM1636" s="8"/>
      <c r="BQ1636" s="8"/>
      <c r="BU1636" s="8"/>
      <c r="BY1636" s="8"/>
      <c r="CC1636" s="8"/>
      <c r="CG1636" s="8"/>
      <c r="CK1636" s="8"/>
    </row>
    <row r="1637" spans="5:89">
      <c r="E1637" s="8"/>
      <c r="I1637" s="8"/>
      <c r="M1637" s="8"/>
      <c r="Q1637" s="8"/>
      <c r="U1637" s="8"/>
      <c r="Y1637" s="8"/>
      <c r="AC1637" s="8"/>
      <c r="AG1637" s="8"/>
      <c r="AK1637" s="8"/>
      <c r="AO1637" s="8"/>
      <c r="AS1637" s="8"/>
      <c r="AW1637" s="8"/>
      <c r="BA1637" s="8"/>
      <c r="BE1637" s="8"/>
      <c r="BI1637" s="8"/>
      <c r="BM1637" s="8"/>
      <c r="BQ1637" s="8"/>
      <c r="BU1637" s="8"/>
      <c r="BY1637" s="8"/>
      <c r="CC1637" s="8"/>
      <c r="CG1637" s="8"/>
      <c r="CK1637" s="8"/>
    </row>
    <row r="1638" spans="5:89">
      <c r="E1638" s="8"/>
      <c r="I1638" s="8"/>
      <c r="M1638" s="8"/>
      <c r="Q1638" s="8"/>
      <c r="U1638" s="8"/>
      <c r="Y1638" s="8"/>
      <c r="AC1638" s="8"/>
      <c r="AG1638" s="8"/>
      <c r="AK1638" s="8"/>
      <c r="AO1638" s="8"/>
      <c r="AS1638" s="8"/>
      <c r="AW1638" s="8"/>
      <c r="BA1638" s="8"/>
      <c r="BE1638" s="8"/>
      <c r="BI1638" s="8"/>
      <c r="BM1638" s="8"/>
      <c r="BQ1638" s="8"/>
      <c r="BU1638" s="8"/>
      <c r="BY1638" s="8"/>
      <c r="CC1638" s="8"/>
      <c r="CG1638" s="8"/>
      <c r="CK1638" s="8"/>
    </row>
    <row r="1639" spans="5:89">
      <c r="E1639" s="8"/>
      <c r="I1639" s="8"/>
      <c r="M1639" s="8"/>
      <c r="Q1639" s="8"/>
      <c r="U1639" s="8"/>
      <c r="Y1639" s="8"/>
      <c r="AC1639" s="8"/>
      <c r="AG1639" s="8"/>
      <c r="AK1639" s="8"/>
      <c r="AO1639" s="8"/>
      <c r="AS1639" s="8"/>
      <c r="AW1639" s="8"/>
      <c r="BA1639" s="8"/>
      <c r="BE1639" s="8"/>
      <c r="BI1639" s="8"/>
      <c r="BM1639" s="8"/>
      <c r="BQ1639" s="8"/>
      <c r="BU1639" s="8"/>
      <c r="BY1639" s="8"/>
      <c r="CC1639" s="8"/>
      <c r="CG1639" s="8"/>
      <c r="CK1639" s="8"/>
    </row>
    <row r="1640" spans="5:89">
      <c r="E1640" s="8"/>
      <c r="I1640" s="8"/>
      <c r="M1640" s="8"/>
      <c r="Q1640" s="8"/>
      <c r="U1640" s="8"/>
      <c r="Y1640" s="8"/>
      <c r="AC1640" s="8"/>
      <c r="AG1640" s="8"/>
      <c r="AK1640" s="8"/>
      <c r="AO1640" s="8"/>
      <c r="AS1640" s="8"/>
      <c r="AW1640" s="8"/>
      <c r="BA1640" s="8"/>
      <c r="BE1640" s="8"/>
      <c r="BI1640" s="8"/>
      <c r="BM1640" s="8"/>
      <c r="BQ1640" s="8"/>
      <c r="BU1640" s="8"/>
      <c r="BY1640" s="8"/>
      <c r="CC1640" s="8"/>
      <c r="CG1640" s="8"/>
      <c r="CK1640" s="8"/>
    </row>
    <row r="1641" spans="5:89">
      <c r="E1641" s="8"/>
      <c r="I1641" s="8"/>
      <c r="M1641" s="8"/>
      <c r="Q1641" s="8"/>
      <c r="U1641" s="8"/>
      <c r="Y1641" s="8"/>
      <c r="AC1641" s="8"/>
      <c r="AG1641" s="8"/>
      <c r="AK1641" s="8"/>
      <c r="AO1641" s="8"/>
      <c r="AS1641" s="8"/>
      <c r="AW1641" s="8"/>
      <c r="BA1641" s="8"/>
      <c r="BE1641" s="8"/>
      <c r="BI1641" s="8"/>
      <c r="BM1641" s="8"/>
      <c r="BQ1641" s="8"/>
      <c r="BU1641" s="8"/>
      <c r="BY1641" s="8"/>
      <c r="CC1641" s="8"/>
      <c r="CG1641" s="8"/>
      <c r="CK1641" s="8"/>
    </row>
    <row r="1642" spans="5:89">
      <c r="E1642" s="8"/>
      <c r="I1642" s="8"/>
      <c r="M1642" s="8"/>
      <c r="Q1642" s="8"/>
      <c r="U1642" s="8"/>
      <c r="Y1642" s="8"/>
      <c r="AC1642" s="8"/>
      <c r="AG1642" s="8"/>
      <c r="AK1642" s="8"/>
      <c r="AO1642" s="8"/>
      <c r="AS1642" s="8"/>
      <c r="AW1642" s="8"/>
      <c r="BA1642" s="8"/>
      <c r="BE1642" s="8"/>
      <c r="BI1642" s="8"/>
      <c r="BM1642" s="8"/>
      <c r="BQ1642" s="8"/>
      <c r="BU1642" s="8"/>
      <c r="BY1642" s="8"/>
      <c r="CC1642" s="8"/>
      <c r="CG1642" s="8"/>
      <c r="CK1642" s="8"/>
    </row>
    <row r="1643" spans="5:89">
      <c r="E1643" s="8"/>
      <c r="I1643" s="8"/>
      <c r="M1643" s="8"/>
      <c r="Q1643" s="8"/>
      <c r="U1643" s="8"/>
      <c r="Y1643" s="8"/>
      <c r="AC1643" s="8"/>
      <c r="AG1643" s="8"/>
      <c r="AK1643" s="8"/>
      <c r="AO1643" s="8"/>
      <c r="AS1643" s="8"/>
      <c r="AW1643" s="8"/>
      <c r="BA1643" s="8"/>
      <c r="BE1643" s="8"/>
      <c r="BI1643" s="8"/>
      <c r="BM1643" s="8"/>
      <c r="BQ1643" s="8"/>
      <c r="BU1643" s="8"/>
      <c r="BY1643" s="8"/>
      <c r="CC1643" s="8"/>
      <c r="CG1643" s="8"/>
      <c r="CK1643" s="8"/>
    </row>
    <row r="1644" spans="5:89">
      <c r="E1644" s="8"/>
      <c r="I1644" s="8"/>
      <c r="M1644" s="8"/>
      <c r="Q1644" s="8"/>
      <c r="U1644" s="8"/>
      <c r="Y1644" s="8"/>
      <c r="AC1644" s="8"/>
      <c r="AG1644" s="8"/>
      <c r="AK1644" s="8"/>
      <c r="AO1644" s="8"/>
      <c r="AS1644" s="8"/>
      <c r="AW1644" s="8"/>
      <c r="BA1644" s="8"/>
      <c r="BE1644" s="8"/>
      <c r="BI1644" s="8"/>
      <c r="BM1644" s="8"/>
      <c r="BQ1644" s="8"/>
      <c r="BU1644" s="8"/>
      <c r="BY1644" s="8"/>
      <c r="CC1644" s="8"/>
      <c r="CG1644" s="8"/>
      <c r="CK1644" s="8"/>
    </row>
    <row r="1645" spans="5:89">
      <c r="E1645" s="8"/>
      <c r="I1645" s="8"/>
      <c r="M1645" s="8"/>
      <c r="Q1645" s="8"/>
      <c r="U1645" s="8"/>
      <c r="Y1645" s="8"/>
      <c r="AC1645" s="8"/>
      <c r="AG1645" s="8"/>
      <c r="AK1645" s="8"/>
      <c r="AO1645" s="8"/>
      <c r="AS1645" s="8"/>
      <c r="AW1645" s="8"/>
      <c r="BA1645" s="8"/>
      <c r="BE1645" s="8"/>
      <c r="BI1645" s="8"/>
      <c r="BM1645" s="8"/>
      <c r="BQ1645" s="8"/>
      <c r="BU1645" s="8"/>
      <c r="BY1645" s="8"/>
      <c r="CC1645" s="8"/>
      <c r="CG1645" s="8"/>
      <c r="CK1645" s="8"/>
    </row>
    <row r="1646" spans="5:89">
      <c r="E1646" s="8"/>
      <c r="I1646" s="8"/>
      <c r="M1646" s="8"/>
      <c r="Q1646" s="8"/>
      <c r="U1646" s="8"/>
      <c r="Y1646" s="8"/>
      <c r="AC1646" s="8"/>
      <c r="AG1646" s="8"/>
      <c r="AK1646" s="8"/>
      <c r="AO1646" s="8"/>
      <c r="AS1646" s="8"/>
      <c r="AW1646" s="8"/>
      <c r="BA1646" s="8"/>
      <c r="BE1646" s="8"/>
      <c r="BI1646" s="8"/>
      <c r="BM1646" s="8"/>
      <c r="BQ1646" s="8"/>
      <c r="BU1646" s="8"/>
      <c r="BY1646" s="8"/>
      <c r="CC1646" s="8"/>
      <c r="CG1646" s="8"/>
      <c r="CK1646" s="8"/>
    </row>
    <row r="1647" spans="5:89">
      <c r="E1647" s="8"/>
      <c r="I1647" s="8"/>
      <c r="M1647" s="8"/>
      <c r="Q1647" s="8"/>
      <c r="U1647" s="8"/>
      <c r="Y1647" s="8"/>
      <c r="AC1647" s="8"/>
      <c r="AG1647" s="8"/>
      <c r="AK1647" s="8"/>
      <c r="AO1647" s="8"/>
      <c r="AS1647" s="8"/>
      <c r="AW1647" s="8"/>
      <c r="BA1647" s="8"/>
      <c r="BE1647" s="8"/>
      <c r="BI1647" s="8"/>
      <c r="BM1647" s="8"/>
      <c r="BQ1647" s="8"/>
      <c r="BU1647" s="8"/>
      <c r="BY1647" s="8"/>
      <c r="CC1647" s="8"/>
      <c r="CG1647" s="8"/>
      <c r="CK1647" s="8"/>
    </row>
    <row r="1648" spans="5:89">
      <c r="E1648" s="8"/>
      <c r="I1648" s="8"/>
      <c r="M1648" s="8"/>
      <c r="Q1648" s="8"/>
      <c r="U1648" s="8"/>
      <c r="Y1648" s="8"/>
      <c r="AC1648" s="8"/>
      <c r="AG1648" s="8"/>
      <c r="AK1648" s="8"/>
      <c r="AO1648" s="8"/>
      <c r="AS1648" s="8"/>
      <c r="AW1648" s="8"/>
      <c r="BA1648" s="8"/>
      <c r="BE1648" s="8"/>
      <c r="BI1648" s="8"/>
      <c r="BM1648" s="8"/>
      <c r="BQ1648" s="8"/>
      <c r="BU1648" s="8"/>
      <c r="BY1648" s="8"/>
      <c r="CC1648" s="8"/>
      <c r="CG1648" s="8"/>
      <c r="CK1648" s="8"/>
    </row>
    <row r="1649" spans="5:89">
      <c r="E1649" s="8"/>
      <c r="I1649" s="8"/>
      <c r="M1649" s="8"/>
      <c r="Q1649" s="8"/>
      <c r="U1649" s="8"/>
      <c r="Y1649" s="8"/>
      <c r="AC1649" s="8"/>
      <c r="AG1649" s="8"/>
      <c r="AK1649" s="8"/>
      <c r="AO1649" s="8"/>
      <c r="AS1649" s="8"/>
      <c r="AW1649" s="8"/>
      <c r="BA1649" s="8"/>
      <c r="BE1649" s="8"/>
      <c r="BI1649" s="8"/>
      <c r="BM1649" s="8"/>
      <c r="BQ1649" s="8"/>
      <c r="BU1649" s="8"/>
      <c r="BY1649" s="8"/>
      <c r="CC1649" s="8"/>
      <c r="CG1649" s="8"/>
      <c r="CK1649" s="8"/>
    </row>
    <row r="1650" spans="5:89">
      <c r="E1650" s="8"/>
      <c r="I1650" s="8"/>
      <c r="M1650" s="8"/>
      <c r="Q1650" s="8"/>
      <c r="U1650" s="8"/>
      <c r="Y1650" s="8"/>
      <c r="AC1650" s="8"/>
      <c r="AG1650" s="8"/>
      <c r="AK1650" s="8"/>
      <c r="AO1650" s="8"/>
      <c r="AS1650" s="8"/>
      <c r="AW1650" s="8"/>
      <c r="BA1650" s="8"/>
      <c r="BE1650" s="8"/>
      <c r="BI1650" s="8"/>
      <c r="BM1650" s="8"/>
      <c r="BQ1650" s="8"/>
      <c r="BU1650" s="8"/>
      <c r="BY1650" s="8"/>
      <c r="CC1650" s="8"/>
      <c r="CG1650" s="8"/>
      <c r="CK1650" s="8"/>
    </row>
    <row r="1651" spans="5:89">
      <c r="E1651" s="8"/>
      <c r="I1651" s="8"/>
      <c r="M1651" s="8"/>
      <c r="Q1651" s="8"/>
      <c r="U1651" s="8"/>
      <c r="Y1651" s="8"/>
      <c r="AC1651" s="8"/>
      <c r="AG1651" s="8"/>
      <c r="AK1651" s="8"/>
      <c r="AO1651" s="8"/>
      <c r="AS1651" s="8"/>
      <c r="AW1651" s="8"/>
      <c r="BA1651" s="8"/>
      <c r="BE1651" s="8"/>
      <c r="BI1651" s="8"/>
      <c r="BM1651" s="8"/>
      <c r="BQ1651" s="8"/>
      <c r="BU1651" s="8"/>
      <c r="BY1651" s="8"/>
      <c r="CC1651" s="8"/>
      <c r="CG1651" s="8"/>
      <c r="CK1651" s="8"/>
    </row>
    <row r="1652" spans="5:89">
      <c r="E1652" s="8"/>
      <c r="I1652" s="8"/>
      <c r="M1652" s="8"/>
      <c r="Q1652" s="8"/>
      <c r="U1652" s="8"/>
      <c r="Y1652" s="8"/>
      <c r="AC1652" s="8"/>
      <c r="AG1652" s="8"/>
      <c r="AK1652" s="8"/>
      <c r="AO1652" s="8"/>
      <c r="AS1652" s="8"/>
      <c r="AW1652" s="8"/>
      <c r="BA1652" s="8"/>
      <c r="BE1652" s="8"/>
      <c r="BI1652" s="8"/>
      <c r="BM1652" s="8"/>
      <c r="BQ1652" s="8"/>
      <c r="BU1652" s="8"/>
      <c r="BY1652" s="8"/>
      <c r="CC1652" s="8"/>
      <c r="CG1652" s="8"/>
      <c r="CK1652" s="8"/>
    </row>
    <row r="1653" spans="5:89">
      <c r="E1653" s="8"/>
      <c r="I1653" s="8"/>
      <c r="M1653" s="8"/>
      <c r="Q1653" s="8"/>
      <c r="U1653" s="8"/>
      <c r="Y1653" s="8"/>
      <c r="AC1653" s="8"/>
      <c r="AG1653" s="8"/>
      <c r="AK1653" s="8"/>
      <c r="AO1653" s="8"/>
      <c r="AS1653" s="8"/>
      <c r="AW1653" s="8"/>
      <c r="BA1653" s="8"/>
      <c r="BE1653" s="8"/>
      <c r="BI1653" s="8"/>
      <c r="BM1653" s="8"/>
      <c r="BQ1653" s="8"/>
      <c r="BU1653" s="8"/>
      <c r="BY1653" s="8"/>
      <c r="CC1653" s="8"/>
      <c r="CG1653" s="8"/>
      <c r="CK1653" s="8"/>
    </row>
    <row r="1654" spans="5:89">
      <c r="E1654" s="8"/>
      <c r="I1654" s="8"/>
      <c r="M1654" s="8"/>
      <c r="Q1654" s="8"/>
      <c r="U1654" s="8"/>
      <c r="Y1654" s="8"/>
      <c r="AC1654" s="8"/>
      <c r="AG1654" s="8"/>
      <c r="AK1654" s="8"/>
      <c r="AO1654" s="8"/>
      <c r="AS1654" s="8"/>
      <c r="AW1654" s="8"/>
      <c r="BA1654" s="8"/>
      <c r="BE1654" s="8"/>
      <c r="BI1654" s="8"/>
      <c r="BM1654" s="8"/>
      <c r="BQ1654" s="8"/>
      <c r="BU1654" s="8"/>
      <c r="BY1654" s="8"/>
      <c r="CC1654" s="8"/>
      <c r="CG1654" s="8"/>
      <c r="CK1654" s="8"/>
    </row>
    <row r="1655" spans="5:89">
      <c r="E1655" s="8"/>
      <c r="I1655" s="8"/>
      <c r="M1655" s="8"/>
      <c r="Q1655" s="8"/>
      <c r="U1655" s="8"/>
      <c r="Y1655" s="8"/>
      <c r="AC1655" s="8"/>
      <c r="AG1655" s="8"/>
      <c r="AK1655" s="8"/>
      <c r="AO1655" s="8"/>
      <c r="AS1655" s="8"/>
      <c r="AW1655" s="8"/>
      <c r="BA1655" s="8"/>
      <c r="BE1655" s="8"/>
      <c r="BI1655" s="8"/>
      <c r="BM1655" s="8"/>
      <c r="BQ1655" s="8"/>
      <c r="BU1655" s="8"/>
      <c r="BY1655" s="8"/>
      <c r="CC1655" s="8"/>
      <c r="CG1655" s="8"/>
      <c r="CK1655" s="8"/>
    </row>
    <row r="1656" spans="5:89">
      <c r="E1656" s="8"/>
      <c r="I1656" s="8"/>
      <c r="M1656" s="8"/>
      <c r="Q1656" s="8"/>
      <c r="U1656" s="8"/>
      <c r="Y1656" s="8"/>
      <c r="AC1656" s="8"/>
      <c r="AG1656" s="8"/>
      <c r="AK1656" s="8"/>
      <c r="AO1656" s="8"/>
      <c r="AS1656" s="8"/>
      <c r="AW1656" s="8"/>
      <c r="BA1656" s="8"/>
      <c r="BE1656" s="8"/>
      <c r="BI1656" s="8"/>
      <c r="BM1656" s="8"/>
      <c r="BQ1656" s="8"/>
      <c r="BU1656" s="8"/>
      <c r="BY1656" s="8"/>
      <c r="CC1656" s="8"/>
      <c r="CG1656" s="8"/>
      <c r="CK1656" s="8"/>
    </row>
    <row r="1657" spans="5:89">
      <c r="E1657" s="8"/>
      <c r="I1657" s="8"/>
      <c r="M1657" s="8"/>
      <c r="Q1657" s="8"/>
      <c r="U1657" s="8"/>
      <c r="Y1657" s="8"/>
      <c r="AC1657" s="8"/>
      <c r="AG1657" s="8"/>
      <c r="AK1657" s="8"/>
      <c r="AO1657" s="8"/>
      <c r="AS1657" s="8"/>
      <c r="AW1657" s="8"/>
      <c r="BA1657" s="8"/>
      <c r="BE1657" s="8"/>
      <c r="BI1657" s="8"/>
      <c r="BM1657" s="8"/>
      <c r="BQ1657" s="8"/>
      <c r="BU1657" s="8"/>
      <c r="BY1657" s="8"/>
      <c r="CC1657" s="8"/>
      <c r="CG1657" s="8"/>
      <c r="CK1657" s="8"/>
    </row>
    <row r="1658" spans="5:89">
      <c r="E1658" s="8"/>
      <c r="I1658" s="8"/>
      <c r="M1658" s="8"/>
      <c r="Q1658" s="8"/>
      <c r="U1658" s="8"/>
      <c r="Y1658" s="8"/>
      <c r="AC1658" s="8"/>
      <c r="AG1658" s="8"/>
      <c r="AK1658" s="8"/>
      <c r="AO1658" s="8"/>
      <c r="AS1658" s="8"/>
      <c r="AW1658" s="8"/>
      <c r="BA1658" s="8"/>
      <c r="BE1658" s="8"/>
      <c r="BI1658" s="8"/>
      <c r="BM1658" s="8"/>
      <c r="BQ1658" s="8"/>
      <c r="BU1658" s="8"/>
      <c r="BY1658" s="8"/>
      <c r="CC1658" s="8"/>
      <c r="CG1658" s="8"/>
      <c r="CK1658" s="8"/>
    </row>
    <row r="1659" spans="5:89">
      <c r="E1659" s="8"/>
      <c r="I1659" s="8"/>
      <c r="M1659" s="8"/>
      <c r="Q1659" s="8"/>
      <c r="U1659" s="8"/>
      <c r="Y1659" s="8"/>
      <c r="AC1659" s="8"/>
      <c r="AG1659" s="8"/>
      <c r="AK1659" s="8"/>
      <c r="AO1659" s="8"/>
      <c r="AS1659" s="8"/>
      <c r="AW1659" s="8"/>
      <c r="BA1659" s="8"/>
      <c r="BE1659" s="8"/>
      <c r="BI1659" s="8"/>
      <c r="BM1659" s="8"/>
      <c r="BQ1659" s="8"/>
      <c r="BU1659" s="8"/>
      <c r="BY1659" s="8"/>
      <c r="CC1659" s="8"/>
      <c r="CG1659" s="8"/>
      <c r="CK1659" s="8"/>
    </row>
    <row r="1660" spans="5:89">
      <c r="E1660" s="8"/>
      <c r="I1660" s="8"/>
      <c r="M1660" s="8"/>
      <c r="Q1660" s="8"/>
      <c r="U1660" s="8"/>
      <c r="Y1660" s="8"/>
      <c r="AC1660" s="8"/>
      <c r="AG1660" s="8"/>
      <c r="AK1660" s="8"/>
      <c r="AO1660" s="8"/>
      <c r="AS1660" s="8"/>
      <c r="AW1660" s="8"/>
      <c r="BA1660" s="8"/>
      <c r="BE1660" s="8"/>
      <c r="BI1660" s="8"/>
      <c r="BM1660" s="8"/>
      <c r="BQ1660" s="8"/>
      <c r="BU1660" s="8"/>
      <c r="BY1660" s="8"/>
      <c r="CC1660" s="8"/>
      <c r="CG1660" s="8"/>
      <c r="CK1660" s="8"/>
    </row>
    <row r="1661" spans="5:89">
      <c r="E1661" s="8"/>
      <c r="I1661" s="8"/>
      <c r="M1661" s="8"/>
      <c r="Q1661" s="8"/>
      <c r="U1661" s="8"/>
      <c r="Y1661" s="8"/>
      <c r="AC1661" s="8"/>
      <c r="AG1661" s="8"/>
      <c r="AK1661" s="8"/>
      <c r="AO1661" s="8"/>
      <c r="AS1661" s="8"/>
      <c r="AW1661" s="8"/>
      <c r="BA1661" s="8"/>
      <c r="BE1661" s="8"/>
      <c r="BI1661" s="8"/>
      <c r="BM1661" s="8"/>
      <c r="BQ1661" s="8"/>
      <c r="BU1661" s="8"/>
      <c r="BY1661" s="8"/>
      <c r="CC1661" s="8"/>
      <c r="CG1661" s="8"/>
      <c r="CK1661" s="8"/>
    </row>
    <row r="1662" spans="5:89">
      <c r="E1662" s="8"/>
      <c r="I1662" s="8"/>
      <c r="M1662" s="8"/>
      <c r="Q1662" s="8"/>
      <c r="U1662" s="8"/>
      <c r="Y1662" s="8"/>
      <c r="AC1662" s="8"/>
      <c r="AG1662" s="8"/>
      <c r="AK1662" s="8"/>
      <c r="AO1662" s="8"/>
      <c r="AS1662" s="8"/>
      <c r="AW1662" s="8"/>
      <c r="BA1662" s="8"/>
      <c r="BE1662" s="8"/>
      <c r="BI1662" s="8"/>
      <c r="BM1662" s="8"/>
      <c r="BQ1662" s="8"/>
      <c r="BU1662" s="8"/>
      <c r="BY1662" s="8"/>
      <c r="CC1662" s="8"/>
      <c r="CG1662" s="8"/>
      <c r="CK1662" s="8"/>
    </row>
    <row r="1663" spans="5:89">
      <c r="E1663" s="8"/>
      <c r="I1663" s="8"/>
      <c r="M1663" s="8"/>
      <c r="Q1663" s="8"/>
      <c r="U1663" s="8"/>
      <c r="Y1663" s="8"/>
      <c r="AC1663" s="8"/>
      <c r="AG1663" s="8"/>
      <c r="AK1663" s="8"/>
      <c r="AO1663" s="8"/>
      <c r="AS1663" s="8"/>
      <c r="AW1663" s="8"/>
      <c r="BA1663" s="8"/>
      <c r="BE1663" s="8"/>
      <c r="BI1663" s="8"/>
      <c r="BM1663" s="8"/>
      <c r="BQ1663" s="8"/>
      <c r="BU1663" s="8"/>
      <c r="BY1663" s="8"/>
      <c r="CC1663" s="8"/>
      <c r="CG1663" s="8"/>
      <c r="CK1663" s="8"/>
    </row>
    <row r="1664" spans="5:89">
      <c r="E1664" s="8"/>
      <c r="I1664" s="8"/>
      <c r="M1664" s="8"/>
      <c r="Q1664" s="8"/>
      <c r="U1664" s="8"/>
      <c r="Y1664" s="8"/>
      <c r="AC1664" s="8"/>
      <c r="AG1664" s="8"/>
      <c r="AK1664" s="8"/>
      <c r="AO1664" s="8"/>
      <c r="AS1664" s="8"/>
      <c r="AW1664" s="8"/>
      <c r="BA1664" s="8"/>
      <c r="BE1664" s="8"/>
      <c r="BI1664" s="8"/>
      <c r="BM1664" s="8"/>
      <c r="BQ1664" s="8"/>
      <c r="BU1664" s="8"/>
      <c r="BY1664" s="8"/>
      <c r="CC1664" s="8"/>
      <c r="CG1664" s="8"/>
      <c r="CK1664" s="8"/>
    </row>
    <row r="1665" spans="5:89">
      <c r="E1665" s="8"/>
      <c r="I1665" s="8"/>
      <c r="M1665" s="8"/>
      <c r="Q1665" s="8"/>
      <c r="U1665" s="8"/>
      <c r="Y1665" s="8"/>
      <c r="AC1665" s="8"/>
      <c r="AG1665" s="8"/>
      <c r="AK1665" s="8"/>
      <c r="AO1665" s="8"/>
      <c r="AS1665" s="8"/>
      <c r="AW1665" s="8"/>
      <c r="BA1665" s="8"/>
      <c r="BE1665" s="8"/>
      <c r="BI1665" s="8"/>
      <c r="BM1665" s="8"/>
      <c r="BQ1665" s="8"/>
      <c r="BU1665" s="8"/>
      <c r="BY1665" s="8"/>
      <c r="CC1665" s="8"/>
      <c r="CG1665" s="8"/>
      <c r="CK1665" s="8"/>
    </row>
    <row r="1666" spans="5:89">
      <c r="E1666" s="8"/>
      <c r="I1666" s="8"/>
      <c r="M1666" s="8"/>
      <c r="Q1666" s="8"/>
      <c r="U1666" s="8"/>
      <c r="Y1666" s="8"/>
      <c r="AC1666" s="8"/>
      <c r="AG1666" s="8"/>
      <c r="AK1666" s="8"/>
      <c r="AO1666" s="8"/>
      <c r="AS1666" s="8"/>
      <c r="AW1666" s="8"/>
      <c r="BA1666" s="8"/>
      <c r="BE1666" s="8"/>
      <c r="BI1666" s="8"/>
      <c r="BM1666" s="8"/>
      <c r="BQ1666" s="8"/>
      <c r="BU1666" s="8"/>
      <c r="BY1666" s="8"/>
      <c r="CC1666" s="8"/>
      <c r="CG1666" s="8"/>
      <c r="CK1666" s="8"/>
    </row>
    <row r="1667" spans="5:89">
      <c r="E1667" s="8"/>
      <c r="I1667" s="8"/>
      <c r="M1667" s="8"/>
      <c r="Q1667" s="8"/>
      <c r="U1667" s="8"/>
      <c r="Y1667" s="8"/>
      <c r="AC1667" s="8"/>
      <c r="AG1667" s="8"/>
      <c r="AK1667" s="8"/>
      <c r="AO1667" s="8"/>
      <c r="AS1667" s="8"/>
      <c r="AW1667" s="8"/>
      <c r="BA1667" s="8"/>
      <c r="BE1667" s="8"/>
      <c r="BI1667" s="8"/>
      <c r="BM1667" s="8"/>
      <c r="BQ1667" s="8"/>
      <c r="BU1667" s="8"/>
      <c r="BY1667" s="8"/>
      <c r="CC1667" s="8"/>
      <c r="CG1667" s="8"/>
      <c r="CK1667" s="8"/>
    </row>
    <row r="1668" spans="5:89">
      <c r="E1668" s="8"/>
      <c r="I1668" s="8"/>
      <c r="M1668" s="8"/>
      <c r="Q1668" s="8"/>
      <c r="U1668" s="8"/>
      <c r="Y1668" s="8"/>
      <c r="AC1668" s="8"/>
      <c r="AG1668" s="8"/>
      <c r="AK1668" s="8"/>
      <c r="AO1668" s="8"/>
      <c r="AS1668" s="8"/>
      <c r="AW1668" s="8"/>
      <c r="BA1668" s="8"/>
      <c r="BE1668" s="8"/>
      <c r="BI1668" s="8"/>
      <c r="BM1668" s="8"/>
      <c r="BQ1668" s="8"/>
      <c r="BU1668" s="8"/>
      <c r="BY1668" s="8"/>
      <c r="CC1668" s="8"/>
      <c r="CG1668" s="8"/>
      <c r="CK1668" s="8"/>
    </row>
    <row r="1669" spans="5:89">
      <c r="E1669" s="8"/>
      <c r="I1669" s="8"/>
      <c r="M1669" s="8"/>
      <c r="Q1669" s="8"/>
      <c r="U1669" s="8"/>
      <c r="Y1669" s="8"/>
      <c r="AC1669" s="8"/>
      <c r="AG1669" s="8"/>
      <c r="AK1669" s="8"/>
      <c r="AO1669" s="8"/>
      <c r="AS1669" s="8"/>
      <c r="AW1669" s="8"/>
      <c r="BA1669" s="8"/>
      <c r="BE1669" s="8"/>
      <c r="BI1669" s="8"/>
      <c r="BM1669" s="8"/>
      <c r="BQ1669" s="8"/>
      <c r="BU1669" s="8"/>
      <c r="BY1669" s="8"/>
      <c r="CC1669" s="8"/>
      <c r="CG1669" s="8"/>
      <c r="CK1669" s="8"/>
    </row>
    <row r="1670" spans="5:89">
      <c r="E1670" s="8"/>
      <c r="I1670" s="8"/>
      <c r="M1670" s="8"/>
      <c r="Q1670" s="8"/>
      <c r="U1670" s="8"/>
      <c r="Y1670" s="8"/>
      <c r="AC1670" s="8"/>
      <c r="AG1670" s="8"/>
      <c r="AK1670" s="8"/>
      <c r="AO1670" s="8"/>
      <c r="AS1670" s="8"/>
      <c r="AW1670" s="8"/>
      <c r="BA1670" s="8"/>
      <c r="BE1670" s="8"/>
      <c r="BI1670" s="8"/>
      <c r="BM1670" s="8"/>
      <c r="BQ1670" s="8"/>
      <c r="BU1670" s="8"/>
      <c r="BY1670" s="8"/>
      <c r="CC1670" s="8"/>
      <c r="CG1670" s="8"/>
      <c r="CK1670" s="8"/>
    </row>
    <row r="1671" spans="5:89">
      <c r="E1671" s="8"/>
      <c r="I1671" s="8"/>
      <c r="M1671" s="8"/>
      <c r="Q1671" s="8"/>
      <c r="U1671" s="8"/>
      <c r="Y1671" s="8"/>
      <c r="AC1671" s="8"/>
      <c r="AG1671" s="8"/>
      <c r="AK1671" s="8"/>
      <c r="AO1671" s="8"/>
      <c r="AS1671" s="8"/>
      <c r="AW1671" s="8"/>
      <c r="BA1671" s="8"/>
      <c r="BE1671" s="8"/>
      <c r="BI1671" s="8"/>
      <c r="BM1671" s="8"/>
      <c r="BQ1671" s="8"/>
      <c r="BU1671" s="8"/>
      <c r="BY1671" s="8"/>
      <c r="CC1671" s="8"/>
      <c r="CG1671" s="8"/>
      <c r="CK1671" s="8"/>
    </row>
    <row r="1672" spans="5:89">
      <c r="E1672" s="8"/>
      <c r="I1672" s="8"/>
      <c r="M1672" s="8"/>
      <c r="Q1672" s="8"/>
      <c r="U1672" s="8"/>
      <c r="Y1672" s="8"/>
      <c r="AC1672" s="8"/>
      <c r="AG1672" s="8"/>
      <c r="AK1672" s="8"/>
      <c r="AO1672" s="8"/>
      <c r="AS1672" s="8"/>
      <c r="AW1672" s="8"/>
      <c r="BA1672" s="8"/>
      <c r="BE1672" s="8"/>
      <c r="BI1672" s="8"/>
      <c r="BM1672" s="8"/>
      <c r="BQ1672" s="8"/>
      <c r="BU1672" s="8"/>
      <c r="BY1672" s="8"/>
      <c r="CC1672" s="8"/>
      <c r="CG1672" s="8"/>
      <c r="CK1672" s="8"/>
    </row>
    <row r="1673" spans="5:89">
      <c r="E1673" s="8"/>
      <c r="I1673" s="8"/>
      <c r="M1673" s="8"/>
      <c r="Q1673" s="8"/>
      <c r="U1673" s="8"/>
      <c r="Y1673" s="8"/>
      <c r="AC1673" s="8"/>
      <c r="AG1673" s="8"/>
      <c r="AK1673" s="8"/>
      <c r="AO1673" s="8"/>
      <c r="AS1673" s="8"/>
      <c r="AW1673" s="8"/>
      <c r="BA1673" s="8"/>
      <c r="BE1673" s="8"/>
      <c r="BI1673" s="8"/>
      <c r="BM1673" s="8"/>
      <c r="BQ1673" s="8"/>
      <c r="BU1673" s="8"/>
      <c r="BY1673" s="8"/>
      <c r="CC1673" s="8"/>
      <c r="CG1673" s="8"/>
      <c r="CK1673" s="8"/>
    </row>
    <row r="1674" spans="5:89">
      <c r="E1674" s="8"/>
      <c r="I1674" s="8"/>
      <c r="M1674" s="8"/>
      <c r="Q1674" s="8"/>
      <c r="U1674" s="8"/>
      <c r="Y1674" s="8"/>
      <c r="AC1674" s="8"/>
      <c r="AG1674" s="8"/>
      <c r="AK1674" s="8"/>
      <c r="AO1674" s="8"/>
      <c r="AS1674" s="8"/>
      <c r="AW1674" s="8"/>
      <c r="BA1674" s="8"/>
      <c r="BE1674" s="8"/>
      <c r="BI1674" s="8"/>
      <c r="BM1674" s="8"/>
      <c r="BQ1674" s="8"/>
      <c r="BU1674" s="8"/>
      <c r="BY1674" s="8"/>
      <c r="CC1674" s="8"/>
      <c r="CG1674" s="8"/>
      <c r="CK1674" s="8"/>
    </row>
    <row r="1675" spans="5:89">
      <c r="E1675" s="8"/>
      <c r="I1675" s="8"/>
      <c r="M1675" s="8"/>
      <c r="Q1675" s="8"/>
      <c r="U1675" s="8"/>
      <c r="Y1675" s="8"/>
      <c r="AC1675" s="8"/>
      <c r="AG1675" s="8"/>
      <c r="AK1675" s="8"/>
      <c r="AO1675" s="8"/>
      <c r="AS1675" s="8"/>
      <c r="AW1675" s="8"/>
      <c r="BA1675" s="8"/>
      <c r="BE1675" s="8"/>
      <c r="BI1675" s="8"/>
      <c r="BM1675" s="8"/>
      <c r="BQ1675" s="8"/>
      <c r="BU1675" s="8"/>
      <c r="BY1675" s="8"/>
      <c r="CC1675" s="8"/>
      <c r="CG1675" s="8"/>
      <c r="CK1675" s="8"/>
    </row>
    <row r="1676" spans="5:89">
      <c r="E1676" s="8"/>
      <c r="I1676" s="8"/>
      <c r="M1676" s="8"/>
      <c r="Q1676" s="8"/>
      <c r="U1676" s="8"/>
      <c r="Y1676" s="8"/>
      <c r="AC1676" s="8"/>
      <c r="AG1676" s="8"/>
      <c r="AK1676" s="8"/>
      <c r="AO1676" s="8"/>
      <c r="AS1676" s="8"/>
      <c r="AW1676" s="8"/>
      <c r="BA1676" s="8"/>
      <c r="BE1676" s="8"/>
      <c r="BI1676" s="8"/>
      <c r="BM1676" s="8"/>
      <c r="BQ1676" s="8"/>
      <c r="BU1676" s="8"/>
      <c r="BY1676" s="8"/>
      <c r="CC1676" s="8"/>
      <c r="CG1676" s="8"/>
      <c r="CK1676" s="8"/>
    </row>
    <row r="1677" spans="5:89">
      <c r="E1677" s="8"/>
      <c r="I1677" s="8"/>
      <c r="M1677" s="8"/>
      <c r="Q1677" s="8"/>
      <c r="U1677" s="8"/>
      <c r="Y1677" s="8"/>
      <c r="AC1677" s="8"/>
      <c r="AG1677" s="8"/>
      <c r="AK1677" s="8"/>
      <c r="AO1677" s="8"/>
      <c r="AS1677" s="8"/>
      <c r="AW1677" s="8"/>
      <c r="BA1677" s="8"/>
      <c r="BE1677" s="8"/>
      <c r="BI1677" s="8"/>
      <c r="BM1677" s="8"/>
      <c r="BQ1677" s="8"/>
      <c r="BU1677" s="8"/>
      <c r="BY1677" s="8"/>
      <c r="CC1677" s="8"/>
      <c r="CG1677" s="8"/>
      <c r="CK1677" s="8"/>
    </row>
    <row r="1678" spans="5:89">
      <c r="E1678" s="8"/>
      <c r="I1678" s="8"/>
      <c r="M1678" s="8"/>
      <c r="Q1678" s="8"/>
      <c r="U1678" s="8"/>
      <c r="Y1678" s="8"/>
      <c r="AC1678" s="8"/>
      <c r="AG1678" s="8"/>
      <c r="AK1678" s="8"/>
      <c r="AO1678" s="8"/>
      <c r="AS1678" s="8"/>
      <c r="AW1678" s="8"/>
      <c r="BA1678" s="8"/>
      <c r="BE1678" s="8"/>
      <c r="BI1678" s="8"/>
      <c r="BM1678" s="8"/>
      <c r="BQ1678" s="8"/>
      <c r="BU1678" s="8"/>
      <c r="BY1678" s="8"/>
      <c r="CC1678" s="8"/>
      <c r="CG1678" s="8"/>
      <c r="CK1678" s="8"/>
    </row>
    <row r="1679" spans="5:89">
      <c r="E1679" s="8"/>
      <c r="I1679" s="8"/>
      <c r="M1679" s="8"/>
      <c r="Q1679" s="8"/>
      <c r="U1679" s="8"/>
      <c r="Y1679" s="8"/>
      <c r="AC1679" s="8"/>
      <c r="AG1679" s="8"/>
      <c r="AK1679" s="8"/>
      <c r="AO1679" s="8"/>
      <c r="AS1679" s="8"/>
      <c r="AW1679" s="8"/>
      <c r="BA1679" s="8"/>
      <c r="BE1679" s="8"/>
      <c r="BI1679" s="8"/>
      <c r="BM1679" s="8"/>
      <c r="BQ1679" s="8"/>
      <c r="BU1679" s="8"/>
      <c r="BY1679" s="8"/>
      <c r="CC1679" s="8"/>
      <c r="CG1679" s="8"/>
      <c r="CK1679" s="8"/>
    </row>
    <row r="1680" spans="5:89">
      <c r="E1680" s="8"/>
      <c r="I1680" s="8"/>
      <c r="M1680" s="8"/>
      <c r="Q1680" s="8"/>
      <c r="U1680" s="8"/>
      <c r="Y1680" s="8"/>
      <c r="AC1680" s="8"/>
      <c r="AG1680" s="8"/>
      <c r="AK1680" s="8"/>
      <c r="AO1680" s="8"/>
      <c r="AS1680" s="8"/>
      <c r="AW1680" s="8"/>
      <c r="BA1680" s="8"/>
      <c r="BE1680" s="8"/>
      <c r="BI1680" s="8"/>
      <c r="BM1680" s="8"/>
      <c r="BQ1680" s="8"/>
      <c r="BU1680" s="8"/>
      <c r="BY1680" s="8"/>
      <c r="CC1680" s="8"/>
      <c r="CG1680" s="8"/>
      <c r="CK1680" s="8"/>
    </row>
    <row r="1681" spans="5:89">
      <c r="E1681" s="8"/>
      <c r="I1681" s="8"/>
      <c r="M1681" s="8"/>
      <c r="Q1681" s="8"/>
      <c r="U1681" s="8"/>
      <c r="Y1681" s="8"/>
      <c r="AC1681" s="8"/>
      <c r="AG1681" s="8"/>
      <c r="AK1681" s="8"/>
      <c r="AO1681" s="8"/>
      <c r="AS1681" s="8"/>
      <c r="AW1681" s="8"/>
      <c r="BA1681" s="8"/>
      <c r="BE1681" s="8"/>
      <c r="BI1681" s="8"/>
      <c r="BM1681" s="8"/>
      <c r="BQ1681" s="8"/>
      <c r="BU1681" s="8"/>
      <c r="BY1681" s="8"/>
      <c r="CC1681" s="8"/>
      <c r="CG1681" s="8"/>
      <c r="CK1681" s="8"/>
    </row>
    <row r="1682" spans="5:89">
      <c r="E1682" s="8"/>
      <c r="I1682" s="8"/>
      <c r="M1682" s="8"/>
      <c r="Q1682" s="8"/>
      <c r="U1682" s="8"/>
      <c r="Y1682" s="8"/>
      <c r="AC1682" s="8"/>
      <c r="AG1682" s="8"/>
      <c r="AK1682" s="8"/>
      <c r="AO1682" s="8"/>
      <c r="AS1682" s="8"/>
      <c r="AW1682" s="8"/>
      <c r="BA1682" s="8"/>
      <c r="BE1682" s="8"/>
      <c r="BI1682" s="8"/>
      <c r="BM1682" s="8"/>
      <c r="BQ1682" s="8"/>
      <c r="BU1682" s="8"/>
      <c r="BY1682" s="8"/>
      <c r="CC1682" s="8"/>
      <c r="CG1682" s="8"/>
      <c r="CK1682" s="8"/>
    </row>
    <row r="1683" spans="5:89">
      <c r="E1683" s="8"/>
      <c r="I1683" s="8"/>
      <c r="M1683" s="8"/>
      <c r="Q1683" s="8"/>
      <c r="U1683" s="8"/>
      <c r="Y1683" s="8"/>
      <c r="AC1683" s="8"/>
      <c r="AG1683" s="8"/>
      <c r="AK1683" s="8"/>
      <c r="AO1683" s="8"/>
      <c r="AS1683" s="8"/>
      <c r="AW1683" s="8"/>
      <c r="BA1683" s="8"/>
      <c r="BE1683" s="8"/>
      <c r="BI1683" s="8"/>
      <c r="BM1683" s="8"/>
      <c r="BQ1683" s="8"/>
      <c r="BU1683" s="8"/>
      <c r="BY1683" s="8"/>
      <c r="CC1683" s="8"/>
      <c r="CG1683" s="8"/>
      <c r="CK1683" s="8"/>
    </row>
    <row r="1684" spans="5:89">
      <c r="E1684" s="8"/>
      <c r="I1684" s="8"/>
      <c r="M1684" s="8"/>
      <c r="Q1684" s="8"/>
      <c r="U1684" s="8"/>
      <c r="Y1684" s="8"/>
      <c r="AC1684" s="8"/>
      <c r="AG1684" s="8"/>
      <c r="AK1684" s="8"/>
      <c r="AO1684" s="8"/>
      <c r="AS1684" s="8"/>
      <c r="AW1684" s="8"/>
      <c r="BA1684" s="8"/>
      <c r="BE1684" s="8"/>
      <c r="BI1684" s="8"/>
      <c r="BM1684" s="8"/>
      <c r="BQ1684" s="8"/>
      <c r="BU1684" s="8"/>
      <c r="BY1684" s="8"/>
      <c r="CC1684" s="8"/>
      <c r="CG1684" s="8"/>
      <c r="CK1684" s="8"/>
    </row>
    <row r="1685" spans="5:89">
      <c r="E1685" s="8"/>
      <c r="I1685" s="8"/>
      <c r="M1685" s="8"/>
      <c r="Q1685" s="8"/>
      <c r="U1685" s="8"/>
      <c r="Y1685" s="8"/>
      <c r="AC1685" s="8"/>
      <c r="AG1685" s="8"/>
      <c r="AK1685" s="8"/>
      <c r="AO1685" s="8"/>
      <c r="AS1685" s="8"/>
      <c r="AW1685" s="8"/>
      <c r="BA1685" s="8"/>
      <c r="BE1685" s="8"/>
      <c r="BI1685" s="8"/>
      <c r="BM1685" s="8"/>
      <c r="BQ1685" s="8"/>
      <c r="BU1685" s="8"/>
      <c r="BY1685" s="8"/>
      <c r="CC1685" s="8"/>
      <c r="CG1685" s="8"/>
      <c r="CK1685" s="8"/>
    </row>
    <row r="1686" spans="5:89">
      <c r="E1686" s="8"/>
      <c r="I1686" s="8"/>
      <c r="M1686" s="8"/>
      <c r="Q1686" s="8"/>
      <c r="U1686" s="8"/>
      <c r="Y1686" s="8"/>
      <c r="AC1686" s="8"/>
      <c r="AG1686" s="8"/>
      <c r="AK1686" s="8"/>
      <c r="AO1686" s="8"/>
      <c r="AS1686" s="8"/>
      <c r="AW1686" s="8"/>
      <c r="BA1686" s="8"/>
      <c r="BE1686" s="8"/>
      <c r="BI1686" s="8"/>
      <c r="BM1686" s="8"/>
      <c r="BQ1686" s="8"/>
      <c r="BU1686" s="8"/>
      <c r="BY1686" s="8"/>
      <c r="CC1686" s="8"/>
      <c r="CG1686" s="8"/>
      <c r="CK1686" s="8"/>
    </row>
    <row r="1687" spans="5:89">
      <c r="E1687" s="8"/>
      <c r="I1687" s="8"/>
      <c r="M1687" s="8"/>
      <c r="Q1687" s="8"/>
      <c r="U1687" s="8"/>
      <c r="Y1687" s="8"/>
      <c r="AC1687" s="8"/>
      <c r="AG1687" s="8"/>
      <c r="AK1687" s="8"/>
      <c r="AO1687" s="8"/>
      <c r="AS1687" s="8"/>
      <c r="AW1687" s="8"/>
      <c r="BA1687" s="8"/>
      <c r="BE1687" s="8"/>
      <c r="BI1687" s="8"/>
      <c r="BM1687" s="8"/>
      <c r="BQ1687" s="8"/>
      <c r="BU1687" s="8"/>
      <c r="BY1687" s="8"/>
      <c r="CC1687" s="8"/>
      <c r="CG1687" s="8"/>
      <c r="CK1687" s="8"/>
    </row>
    <row r="1688" spans="5:89">
      <c r="E1688" s="8"/>
      <c r="I1688" s="8"/>
      <c r="M1688" s="8"/>
      <c r="Q1688" s="8"/>
      <c r="U1688" s="8"/>
      <c r="Y1688" s="8"/>
      <c r="AC1688" s="8"/>
      <c r="AG1688" s="8"/>
      <c r="AK1688" s="8"/>
      <c r="AO1688" s="8"/>
      <c r="AS1688" s="8"/>
      <c r="AW1688" s="8"/>
      <c r="BA1688" s="8"/>
      <c r="BE1688" s="8"/>
      <c r="BI1688" s="8"/>
      <c r="BM1688" s="8"/>
      <c r="BQ1688" s="8"/>
      <c r="BU1688" s="8"/>
      <c r="BY1688" s="8"/>
      <c r="CC1688" s="8"/>
      <c r="CG1688" s="8"/>
      <c r="CK1688" s="8"/>
    </row>
    <row r="1689" spans="5:89">
      <c r="E1689" s="8"/>
      <c r="I1689" s="8"/>
      <c r="M1689" s="8"/>
      <c r="Q1689" s="8"/>
      <c r="U1689" s="8"/>
      <c r="Y1689" s="8"/>
      <c r="AC1689" s="8"/>
      <c r="AG1689" s="8"/>
      <c r="AK1689" s="8"/>
      <c r="AO1689" s="8"/>
      <c r="AS1689" s="8"/>
      <c r="AW1689" s="8"/>
      <c r="BA1689" s="8"/>
      <c r="BE1689" s="8"/>
      <c r="BI1689" s="8"/>
      <c r="BM1689" s="8"/>
      <c r="BQ1689" s="8"/>
      <c r="BU1689" s="8"/>
      <c r="BY1689" s="8"/>
      <c r="CC1689" s="8"/>
      <c r="CG1689" s="8"/>
      <c r="CK1689" s="8"/>
    </row>
    <row r="1690" spans="5:89">
      <c r="E1690" s="8"/>
      <c r="I1690" s="8"/>
      <c r="M1690" s="8"/>
      <c r="Q1690" s="8"/>
      <c r="U1690" s="8"/>
      <c r="Y1690" s="8"/>
      <c r="AC1690" s="8"/>
      <c r="AG1690" s="8"/>
      <c r="AK1690" s="8"/>
      <c r="AO1690" s="8"/>
      <c r="AS1690" s="8"/>
      <c r="AW1690" s="8"/>
      <c r="BA1690" s="8"/>
      <c r="BE1690" s="8"/>
      <c r="BI1690" s="8"/>
      <c r="BM1690" s="8"/>
      <c r="BQ1690" s="8"/>
      <c r="BU1690" s="8"/>
      <c r="BY1690" s="8"/>
      <c r="CC1690" s="8"/>
      <c r="CG1690" s="8"/>
      <c r="CK1690" s="8"/>
    </row>
    <row r="1691" spans="5:89">
      <c r="E1691" s="8"/>
      <c r="I1691" s="8"/>
      <c r="M1691" s="8"/>
      <c r="Q1691" s="8"/>
      <c r="U1691" s="8"/>
      <c r="Y1691" s="8"/>
      <c r="AC1691" s="8"/>
      <c r="AG1691" s="8"/>
      <c r="AK1691" s="8"/>
      <c r="AO1691" s="8"/>
      <c r="AS1691" s="8"/>
      <c r="AW1691" s="8"/>
      <c r="BA1691" s="8"/>
      <c r="BE1691" s="8"/>
      <c r="BI1691" s="8"/>
      <c r="BM1691" s="8"/>
      <c r="BQ1691" s="8"/>
      <c r="BU1691" s="8"/>
      <c r="BY1691" s="8"/>
      <c r="CC1691" s="8"/>
      <c r="CG1691" s="8"/>
      <c r="CK1691" s="8"/>
    </row>
    <row r="1692" spans="5:89">
      <c r="E1692" s="8"/>
      <c r="I1692" s="8"/>
      <c r="M1692" s="8"/>
      <c r="Q1692" s="8"/>
      <c r="U1692" s="8"/>
      <c r="Y1692" s="8"/>
      <c r="AC1692" s="8"/>
      <c r="AG1692" s="8"/>
      <c r="AK1692" s="8"/>
      <c r="AO1692" s="8"/>
      <c r="AS1692" s="8"/>
      <c r="AW1692" s="8"/>
      <c r="BA1692" s="8"/>
      <c r="BE1692" s="8"/>
      <c r="BI1692" s="8"/>
      <c r="BM1692" s="8"/>
      <c r="BQ1692" s="8"/>
      <c r="BU1692" s="8"/>
      <c r="BY1692" s="8"/>
      <c r="CC1692" s="8"/>
      <c r="CG1692" s="8"/>
      <c r="CK1692" s="8"/>
    </row>
    <row r="1693" spans="5:89">
      <c r="E1693" s="8"/>
      <c r="I1693" s="8"/>
      <c r="M1693" s="8"/>
      <c r="Q1693" s="8"/>
      <c r="U1693" s="8"/>
      <c r="Y1693" s="8"/>
      <c r="AC1693" s="8"/>
      <c r="AG1693" s="8"/>
      <c r="AK1693" s="8"/>
      <c r="AO1693" s="8"/>
      <c r="AS1693" s="8"/>
      <c r="AW1693" s="8"/>
      <c r="BA1693" s="8"/>
      <c r="BE1693" s="8"/>
      <c r="BI1693" s="8"/>
      <c r="BM1693" s="8"/>
      <c r="BQ1693" s="8"/>
      <c r="BU1693" s="8"/>
      <c r="BY1693" s="8"/>
      <c r="CC1693" s="8"/>
      <c r="CG1693" s="8"/>
      <c r="CK1693" s="8"/>
    </row>
    <row r="1694" spans="5:89">
      <c r="E1694" s="8"/>
      <c r="I1694" s="8"/>
      <c r="M1694" s="8"/>
      <c r="Q1694" s="8"/>
      <c r="U1694" s="8"/>
      <c r="Y1694" s="8"/>
      <c r="AC1694" s="8"/>
      <c r="AG1694" s="8"/>
      <c r="AK1694" s="8"/>
      <c r="AO1694" s="8"/>
      <c r="AS1694" s="8"/>
      <c r="AW1694" s="8"/>
      <c r="BA1694" s="8"/>
      <c r="BE1694" s="8"/>
      <c r="BI1694" s="8"/>
      <c r="BM1694" s="8"/>
      <c r="BQ1694" s="8"/>
      <c r="BU1694" s="8"/>
      <c r="BY1694" s="8"/>
      <c r="CC1694" s="8"/>
      <c r="CG1694" s="8"/>
      <c r="CK1694" s="8"/>
    </row>
    <row r="1695" spans="5:89">
      <c r="E1695" s="8"/>
      <c r="I1695" s="8"/>
      <c r="M1695" s="8"/>
      <c r="Q1695" s="8"/>
      <c r="U1695" s="8"/>
      <c r="Y1695" s="8"/>
      <c r="AC1695" s="8"/>
      <c r="AG1695" s="8"/>
      <c r="AK1695" s="8"/>
      <c r="AO1695" s="8"/>
      <c r="AS1695" s="8"/>
      <c r="AW1695" s="8"/>
      <c r="BA1695" s="8"/>
      <c r="BE1695" s="8"/>
      <c r="BI1695" s="8"/>
      <c r="BM1695" s="8"/>
      <c r="BQ1695" s="8"/>
      <c r="BU1695" s="8"/>
      <c r="BY1695" s="8"/>
      <c r="CC1695" s="8"/>
      <c r="CG1695" s="8"/>
      <c r="CK1695" s="8"/>
    </row>
    <row r="1696" spans="5:89">
      <c r="E1696" s="8"/>
      <c r="I1696" s="8"/>
      <c r="M1696" s="8"/>
      <c r="Q1696" s="8"/>
      <c r="U1696" s="8"/>
      <c r="Y1696" s="8"/>
      <c r="AC1696" s="8"/>
      <c r="AG1696" s="8"/>
      <c r="AK1696" s="8"/>
      <c r="AO1696" s="8"/>
      <c r="AS1696" s="8"/>
      <c r="AW1696" s="8"/>
      <c r="BA1696" s="8"/>
      <c r="BE1696" s="8"/>
      <c r="BI1696" s="8"/>
      <c r="BM1696" s="8"/>
      <c r="BQ1696" s="8"/>
      <c r="BU1696" s="8"/>
      <c r="BY1696" s="8"/>
      <c r="CC1696" s="8"/>
      <c r="CG1696" s="8"/>
      <c r="CK1696" s="8"/>
    </row>
    <row r="1697" spans="5:89">
      <c r="E1697" s="8"/>
      <c r="I1697" s="8"/>
      <c r="M1697" s="8"/>
      <c r="Q1697" s="8"/>
      <c r="U1697" s="8"/>
      <c r="Y1697" s="8"/>
      <c r="AC1697" s="8"/>
      <c r="AG1697" s="8"/>
      <c r="AK1697" s="8"/>
      <c r="AO1697" s="8"/>
      <c r="AS1697" s="8"/>
      <c r="AW1697" s="8"/>
      <c r="BA1697" s="8"/>
      <c r="BE1697" s="8"/>
      <c r="BI1697" s="8"/>
      <c r="BM1697" s="8"/>
      <c r="BQ1697" s="8"/>
      <c r="BU1697" s="8"/>
      <c r="BY1697" s="8"/>
      <c r="CC1697" s="8"/>
      <c r="CG1697" s="8"/>
      <c r="CK1697" s="8"/>
    </row>
    <row r="1698" spans="5:89">
      <c r="E1698" s="8"/>
      <c r="I1698" s="8"/>
      <c r="M1698" s="8"/>
      <c r="Q1698" s="8"/>
      <c r="U1698" s="8"/>
      <c r="Y1698" s="8"/>
      <c r="AC1698" s="8"/>
      <c r="AG1698" s="8"/>
      <c r="AK1698" s="8"/>
      <c r="AO1698" s="8"/>
      <c r="AS1698" s="8"/>
      <c r="AW1698" s="8"/>
      <c r="BA1698" s="8"/>
      <c r="BE1698" s="8"/>
      <c r="BI1698" s="8"/>
      <c r="BM1698" s="8"/>
      <c r="BQ1698" s="8"/>
      <c r="BU1698" s="8"/>
      <c r="BY1698" s="8"/>
      <c r="CC1698" s="8"/>
      <c r="CG1698" s="8"/>
      <c r="CK1698" s="8"/>
    </row>
    <row r="1699" spans="5:89">
      <c r="E1699" s="8"/>
      <c r="I1699" s="8"/>
      <c r="M1699" s="8"/>
      <c r="Q1699" s="8"/>
      <c r="U1699" s="8"/>
      <c r="Y1699" s="8"/>
      <c r="AC1699" s="8"/>
      <c r="AG1699" s="8"/>
      <c r="AK1699" s="8"/>
      <c r="AO1699" s="8"/>
      <c r="AS1699" s="8"/>
      <c r="AW1699" s="8"/>
      <c r="BA1699" s="8"/>
      <c r="BE1699" s="8"/>
      <c r="BI1699" s="8"/>
      <c r="BM1699" s="8"/>
      <c r="BQ1699" s="8"/>
      <c r="BU1699" s="8"/>
      <c r="BY1699" s="8"/>
      <c r="CC1699" s="8"/>
      <c r="CG1699" s="8"/>
      <c r="CK1699" s="8"/>
    </row>
    <row r="1700" spans="5:89">
      <c r="E1700" s="8"/>
      <c r="I1700" s="8"/>
      <c r="M1700" s="8"/>
      <c r="Q1700" s="8"/>
      <c r="U1700" s="8"/>
      <c r="Y1700" s="8"/>
      <c r="AC1700" s="8"/>
      <c r="AG1700" s="8"/>
      <c r="AK1700" s="8"/>
      <c r="AO1700" s="8"/>
      <c r="AS1700" s="8"/>
      <c r="AW1700" s="8"/>
      <c r="BA1700" s="8"/>
      <c r="BE1700" s="8"/>
      <c r="BI1700" s="8"/>
      <c r="BM1700" s="8"/>
      <c r="BQ1700" s="8"/>
      <c r="BU1700" s="8"/>
      <c r="BY1700" s="8"/>
      <c r="CC1700" s="8"/>
      <c r="CG1700" s="8"/>
      <c r="CK1700" s="8"/>
    </row>
    <row r="1701" spans="5:89">
      <c r="E1701" s="8"/>
      <c r="I1701" s="8"/>
      <c r="M1701" s="8"/>
      <c r="Q1701" s="8"/>
      <c r="U1701" s="8"/>
      <c r="Y1701" s="8"/>
      <c r="AC1701" s="8"/>
      <c r="AG1701" s="8"/>
      <c r="AK1701" s="8"/>
      <c r="AO1701" s="8"/>
      <c r="AS1701" s="8"/>
      <c r="AW1701" s="8"/>
      <c r="BA1701" s="8"/>
      <c r="BE1701" s="8"/>
      <c r="BI1701" s="8"/>
      <c r="BM1701" s="8"/>
      <c r="BQ1701" s="8"/>
      <c r="BU1701" s="8"/>
      <c r="BY1701" s="8"/>
      <c r="CC1701" s="8"/>
      <c r="CG1701" s="8"/>
      <c r="CK1701" s="8"/>
    </row>
    <row r="1702" spans="5:89">
      <c r="E1702" s="8"/>
      <c r="I1702" s="8"/>
      <c r="M1702" s="8"/>
      <c r="Q1702" s="8"/>
      <c r="U1702" s="8"/>
      <c r="Y1702" s="8"/>
      <c r="AC1702" s="8"/>
      <c r="AG1702" s="8"/>
      <c r="AK1702" s="8"/>
      <c r="AO1702" s="8"/>
      <c r="AS1702" s="8"/>
      <c r="AW1702" s="8"/>
      <c r="BA1702" s="8"/>
      <c r="BE1702" s="8"/>
      <c r="BI1702" s="8"/>
      <c r="BM1702" s="8"/>
      <c r="BQ1702" s="8"/>
      <c r="BU1702" s="8"/>
      <c r="BY1702" s="8"/>
      <c r="CC1702" s="8"/>
      <c r="CG1702" s="8"/>
      <c r="CK1702" s="8"/>
    </row>
    <row r="1703" spans="5:89">
      <c r="E1703" s="8"/>
      <c r="I1703" s="8"/>
      <c r="M1703" s="8"/>
      <c r="Q1703" s="8"/>
      <c r="U1703" s="8"/>
      <c r="Y1703" s="8"/>
      <c r="AC1703" s="8"/>
      <c r="AG1703" s="8"/>
      <c r="AK1703" s="8"/>
      <c r="AO1703" s="8"/>
      <c r="AS1703" s="8"/>
      <c r="AW1703" s="8"/>
      <c r="BA1703" s="8"/>
      <c r="BE1703" s="8"/>
      <c r="BI1703" s="8"/>
      <c r="BM1703" s="8"/>
      <c r="BQ1703" s="8"/>
      <c r="BU1703" s="8"/>
      <c r="BY1703" s="8"/>
      <c r="CC1703" s="8"/>
      <c r="CG1703" s="8"/>
      <c r="CK1703" s="8"/>
    </row>
    <row r="1704" spans="5:89">
      <c r="E1704" s="8"/>
      <c r="I1704" s="8"/>
      <c r="M1704" s="8"/>
      <c r="Q1704" s="8"/>
      <c r="U1704" s="8"/>
      <c r="Y1704" s="8"/>
      <c r="AC1704" s="8"/>
      <c r="AG1704" s="8"/>
      <c r="AK1704" s="8"/>
      <c r="AO1704" s="8"/>
      <c r="AS1704" s="8"/>
      <c r="AW1704" s="8"/>
      <c r="BA1704" s="8"/>
      <c r="BE1704" s="8"/>
      <c r="BI1704" s="8"/>
      <c r="BM1704" s="8"/>
      <c r="BQ1704" s="8"/>
      <c r="BU1704" s="8"/>
      <c r="BY1704" s="8"/>
      <c r="CC1704" s="8"/>
      <c r="CG1704" s="8"/>
      <c r="CK1704" s="8"/>
    </row>
    <row r="1705" spans="5:89">
      <c r="E1705" s="8"/>
      <c r="I1705" s="8"/>
      <c r="M1705" s="8"/>
      <c r="Q1705" s="8"/>
      <c r="U1705" s="8"/>
      <c r="Y1705" s="8"/>
      <c r="AC1705" s="8"/>
      <c r="AG1705" s="8"/>
      <c r="AK1705" s="8"/>
      <c r="AO1705" s="8"/>
      <c r="AS1705" s="8"/>
      <c r="AW1705" s="8"/>
      <c r="BA1705" s="8"/>
      <c r="BE1705" s="8"/>
      <c r="BI1705" s="8"/>
      <c r="BM1705" s="8"/>
      <c r="BQ1705" s="8"/>
      <c r="BU1705" s="8"/>
      <c r="BY1705" s="8"/>
      <c r="CC1705" s="8"/>
      <c r="CG1705" s="8"/>
      <c r="CK1705" s="8"/>
    </row>
    <row r="1706" spans="5:89">
      <c r="E1706" s="8"/>
      <c r="I1706" s="8"/>
      <c r="M1706" s="8"/>
      <c r="Q1706" s="8"/>
      <c r="U1706" s="8"/>
      <c r="Y1706" s="8"/>
      <c r="AC1706" s="8"/>
      <c r="AG1706" s="8"/>
      <c r="AK1706" s="8"/>
      <c r="AO1706" s="8"/>
      <c r="AS1706" s="8"/>
      <c r="AW1706" s="8"/>
      <c r="BA1706" s="8"/>
      <c r="BE1706" s="8"/>
      <c r="BI1706" s="8"/>
      <c r="BM1706" s="8"/>
      <c r="BQ1706" s="8"/>
      <c r="BU1706" s="8"/>
      <c r="BY1706" s="8"/>
      <c r="CC1706" s="8"/>
      <c r="CG1706" s="8"/>
      <c r="CK1706" s="8"/>
    </row>
    <row r="1707" spans="5:89">
      <c r="E1707" s="8"/>
      <c r="I1707" s="8"/>
      <c r="M1707" s="8"/>
      <c r="Q1707" s="8"/>
      <c r="U1707" s="8"/>
      <c r="Y1707" s="8"/>
      <c r="AC1707" s="8"/>
      <c r="AG1707" s="8"/>
      <c r="AK1707" s="8"/>
      <c r="AO1707" s="8"/>
      <c r="AS1707" s="8"/>
      <c r="AW1707" s="8"/>
      <c r="BA1707" s="8"/>
      <c r="BE1707" s="8"/>
      <c r="BI1707" s="8"/>
      <c r="BM1707" s="8"/>
      <c r="BQ1707" s="8"/>
      <c r="BU1707" s="8"/>
      <c r="BY1707" s="8"/>
      <c r="CC1707" s="8"/>
      <c r="CG1707" s="8"/>
      <c r="CK1707" s="8"/>
    </row>
    <row r="1708" spans="5:89">
      <c r="E1708" s="8"/>
      <c r="I1708" s="8"/>
      <c r="M1708" s="8"/>
      <c r="Q1708" s="8"/>
      <c r="U1708" s="8"/>
      <c r="Y1708" s="8"/>
      <c r="AC1708" s="8"/>
      <c r="AG1708" s="8"/>
      <c r="AK1708" s="8"/>
      <c r="AO1708" s="8"/>
      <c r="AS1708" s="8"/>
      <c r="AW1708" s="8"/>
      <c r="BA1708" s="8"/>
      <c r="BE1708" s="8"/>
      <c r="BI1708" s="8"/>
      <c r="BM1708" s="8"/>
      <c r="BQ1708" s="8"/>
      <c r="BU1708" s="8"/>
      <c r="BY1708" s="8"/>
      <c r="CC1708" s="8"/>
      <c r="CG1708" s="8"/>
      <c r="CK1708" s="8"/>
    </row>
    <row r="1709" spans="5:89">
      <c r="E1709" s="8"/>
      <c r="I1709" s="8"/>
      <c r="M1709" s="8"/>
      <c r="Q1709" s="8"/>
      <c r="U1709" s="8"/>
      <c r="Y1709" s="8"/>
      <c r="AC1709" s="8"/>
      <c r="AG1709" s="8"/>
      <c r="AK1709" s="8"/>
      <c r="AO1709" s="8"/>
      <c r="AS1709" s="8"/>
      <c r="AW1709" s="8"/>
      <c r="BA1709" s="8"/>
      <c r="BE1709" s="8"/>
      <c r="BI1709" s="8"/>
      <c r="BM1709" s="8"/>
      <c r="BQ1709" s="8"/>
      <c r="BU1709" s="8"/>
      <c r="BY1709" s="8"/>
      <c r="CC1709" s="8"/>
      <c r="CG1709" s="8"/>
      <c r="CK1709" s="8"/>
    </row>
    <row r="1710" spans="5:89">
      <c r="E1710" s="8"/>
      <c r="I1710" s="8"/>
      <c r="M1710" s="8"/>
      <c r="Q1710" s="8"/>
      <c r="U1710" s="8"/>
      <c r="Y1710" s="8"/>
      <c r="AC1710" s="8"/>
      <c r="AG1710" s="8"/>
      <c r="AK1710" s="8"/>
      <c r="AO1710" s="8"/>
      <c r="AS1710" s="8"/>
      <c r="AW1710" s="8"/>
      <c r="BA1710" s="8"/>
      <c r="BE1710" s="8"/>
      <c r="BI1710" s="8"/>
      <c r="BM1710" s="8"/>
      <c r="BQ1710" s="8"/>
      <c r="BU1710" s="8"/>
      <c r="BY1710" s="8"/>
      <c r="CC1710" s="8"/>
      <c r="CG1710" s="8"/>
      <c r="CK1710" s="8"/>
    </row>
    <row r="1711" spans="5:89">
      <c r="E1711" s="8"/>
      <c r="I1711" s="8"/>
      <c r="M1711" s="8"/>
      <c r="Q1711" s="8"/>
      <c r="U1711" s="8"/>
      <c r="Y1711" s="8"/>
      <c r="AC1711" s="8"/>
      <c r="AG1711" s="8"/>
      <c r="AK1711" s="8"/>
      <c r="AO1711" s="8"/>
      <c r="AS1711" s="8"/>
      <c r="AW1711" s="8"/>
      <c r="BA1711" s="8"/>
      <c r="BE1711" s="8"/>
      <c r="BI1711" s="8"/>
      <c r="BM1711" s="8"/>
      <c r="BQ1711" s="8"/>
      <c r="BU1711" s="8"/>
      <c r="BY1711" s="8"/>
      <c r="CC1711" s="8"/>
      <c r="CG1711" s="8"/>
      <c r="CK1711" s="8"/>
    </row>
    <row r="1712" spans="5:89">
      <c r="E1712" s="8"/>
      <c r="I1712" s="8"/>
      <c r="M1712" s="8"/>
      <c r="Q1712" s="8"/>
      <c r="U1712" s="8"/>
      <c r="Y1712" s="8"/>
      <c r="AC1712" s="8"/>
      <c r="AG1712" s="8"/>
      <c r="AK1712" s="8"/>
      <c r="AO1712" s="8"/>
      <c r="AS1712" s="8"/>
      <c r="AW1712" s="8"/>
      <c r="BA1712" s="8"/>
      <c r="BE1712" s="8"/>
      <c r="BI1712" s="8"/>
      <c r="BM1712" s="8"/>
      <c r="BQ1712" s="8"/>
      <c r="BU1712" s="8"/>
      <c r="BY1712" s="8"/>
      <c r="CC1712" s="8"/>
      <c r="CG1712" s="8"/>
      <c r="CK1712" s="8"/>
    </row>
    <row r="1713" spans="5:89">
      <c r="E1713" s="8"/>
      <c r="I1713" s="8"/>
      <c r="M1713" s="8"/>
      <c r="Q1713" s="8"/>
      <c r="U1713" s="8"/>
      <c r="Y1713" s="8"/>
      <c r="AC1713" s="8"/>
      <c r="AG1713" s="8"/>
      <c r="AK1713" s="8"/>
      <c r="AO1713" s="8"/>
      <c r="AS1713" s="8"/>
      <c r="AW1713" s="8"/>
      <c r="BA1713" s="8"/>
      <c r="BE1713" s="8"/>
      <c r="BI1713" s="8"/>
      <c r="BM1713" s="8"/>
      <c r="BQ1713" s="8"/>
      <c r="BU1713" s="8"/>
      <c r="BY1713" s="8"/>
      <c r="CC1713" s="8"/>
      <c r="CG1713" s="8"/>
      <c r="CK1713" s="8"/>
    </row>
    <row r="1714" spans="5:89">
      <c r="E1714" s="8"/>
      <c r="I1714" s="8"/>
      <c r="M1714" s="8"/>
      <c r="Q1714" s="8"/>
      <c r="U1714" s="8"/>
      <c r="Y1714" s="8"/>
      <c r="AC1714" s="8"/>
      <c r="AG1714" s="8"/>
      <c r="AK1714" s="8"/>
      <c r="AO1714" s="8"/>
      <c r="AS1714" s="8"/>
      <c r="AW1714" s="8"/>
      <c r="BA1714" s="8"/>
      <c r="BE1714" s="8"/>
      <c r="BI1714" s="8"/>
      <c r="BM1714" s="8"/>
      <c r="BQ1714" s="8"/>
      <c r="BU1714" s="8"/>
      <c r="BY1714" s="8"/>
      <c r="CC1714" s="8"/>
      <c r="CG1714" s="8"/>
      <c r="CK1714" s="8"/>
    </row>
    <row r="1715" spans="5:89">
      <c r="E1715" s="8"/>
      <c r="I1715" s="8"/>
      <c r="M1715" s="8"/>
      <c r="Q1715" s="8"/>
      <c r="U1715" s="8"/>
      <c r="Y1715" s="8"/>
      <c r="AC1715" s="8"/>
      <c r="AG1715" s="8"/>
      <c r="AK1715" s="8"/>
      <c r="AO1715" s="8"/>
      <c r="AS1715" s="8"/>
      <c r="AW1715" s="8"/>
      <c r="BA1715" s="8"/>
      <c r="BE1715" s="8"/>
      <c r="BI1715" s="8"/>
      <c r="BM1715" s="8"/>
      <c r="BQ1715" s="8"/>
      <c r="BU1715" s="8"/>
      <c r="BY1715" s="8"/>
      <c r="CC1715" s="8"/>
      <c r="CG1715" s="8"/>
      <c r="CK1715" s="8"/>
    </row>
    <row r="1716" spans="5:89">
      <c r="E1716" s="8"/>
      <c r="I1716" s="8"/>
      <c r="M1716" s="8"/>
      <c r="Q1716" s="8"/>
      <c r="U1716" s="8"/>
      <c r="Y1716" s="8"/>
      <c r="AC1716" s="8"/>
      <c r="AG1716" s="8"/>
      <c r="AK1716" s="8"/>
      <c r="AO1716" s="8"/>
      <c r="AS1716" s="8"/>
      <c r="AW1716" s="8"/>
      <c r="BA1716" s="8"/>
      <c r="BE1716" s="8"/>
      <c r="BI1716" s="8"/>
      <c r="BM1716" s="8"/>
      <c r="BQ1716" s="8"/>
      <c r="BU1716" s="8"/>
      <c r="BY1716" s="8"/>
      <c r="CC1716" s="8"/>
      <c r="CG1716" s="8"/>
      <c r="CK1716" s="8"/>
    </row>
    <row r="1717" spans="5:89">
      <c r="E1717" s="8"/>
      <c r="I1717" s="8"/>
      <c r="M1717" s="8"/>
      <c r="Q1717" s="8"/>
      <c r="U1717" s="8"/>
      <c r="Y1717" s="8"/>
      <c r="AC1717" s="8"/>
      <c r="AG1717" s="8"/>
      <c r="AK1717" s="8"/>
      <c r="AO1717" s="8"/>
      <c r="AS1717" s="8"/>
      <c r="AW1717" s="8"/>
      <c r="BA1717" s="8"/>
      <c r="BE1717" s="8"/>
      <c r="BI1717" s="8"/>
      <c r="BM1717" s="8"/>
      <c r="BQ1717" s="8"/>
      <c r="BU1717" s="8"/>
      <c r="BY1717" s="8"/>
      <c r="CC1717" s="8"/>
      <c r="CG1717" s="8"/>
      <c r="CK1717" s="8"/>
    </row>
    <row r="1718" spans="5:89">
      <c r="E1718" s="8"/>
      <c r="I1718" s="8"/>
      <c r="M1718" s="8"/>
      <c r="Q1718" s="8"/>
      <c r="U1718" s="8"/>
      <c r="Y1718" s="8"/>
      <c r="AC1718" s="8"/>
      <c r="AG1718" s="8"/>
      <c r="AK1718" s="8"/>
      <c r="AO1718" s="8"/>
      <c r="AS1718" s="8"/>
      <c r="AW1718" s="8"/>
      <c r="BA1718" s="8"/>
      <c r="BE1718" s="8"/>
      <c r="BI1718" s="8"/>
      <c r="BM1718" s="8"/>
      <c r="BQ1718" s="8"/>
      <c r="BU1718" s="8"/>
      <c r="BY1718" s="8"/>
      <c r="CC1718" s="8"/>
      <c r="CG1718" s="8"/>
      <c r="CK1718" s="8"/>
    </row>
    <row r="1719" spans="5:89">
      <c r="E1719" s="8"/>
      <c r="I1719" s="8"/>
      <c r="M1719" s="8"/>
      <c r="Q1719" s="8"/>
      <c r="U1719" s="8"/>
      <c r="Y1719" s="8"/>
      <c r="AC1719" s="8"/>
      <c r="AG1719" s="8"/>
      <c r="AK1719" s="8"/>
      <c r="AO1719" s="8"/>
      <c r="AS1719" s="8"/>
      <c r="AW1719" s="8"/>
      <c r="BA1719" s="8"/>
      <c r="BE1719" s="8"/>
      <c r="BI1719" s="8"/>
      <c r="BM1719" s="8"/>
      <c r="BQ1719" s="8"/>
      <c r="BU1719" s="8"/>
      <c r="BY1719" s="8"/>
      <c r="CC1719" s="8"/>
      <c r="CG1719" s="8"/>
      <c r="CK1719" s="8"/>
    </row>
    <row r="1720" spans="5:89">
      <c r="E1720" s="8"/>
      <c r="I1720" s="8"/>
      <c r="M1720" s="8"/>
      <c r="Q1720" s="8"/>
      <c r="U1720" s="8"/>
      <c r="Y1720" s="8"/>
      <c r="AC1720" s="8"/>
      <c r="AG1720" s="8"/>
      <c r="AK1720" s="8"/>
      <c r="AO1720" s="8"/>
      <c r="AS1720" s="8"/>
      <c r="AW1720" s="8"/>
      <c r="BA1720" s="8"/>
      <c r="BE1720" s="8"/>
      <c r="BI1720" s="8"/>
      <c r="BM1720" s="8"/>
      <c r="BQ1720" s="8"/>
      <c r="BU1720" s="8"/>
      <c r="BY1720" s="8"/>
      <c r="CC1720" s="8"/>
      <c r="CG1720" s="8"/>
      <c r="CK1720" s="8"/>
    </row>
    <row r="1721" spans="5:89">
      <c r="E1721" s="8"/>
      <c r="I1721" s="8"/>
      <c r="M1721" s="8"/>
      <c r="Q1721" s="8"/>
      <c r="U1721" s="8"/>
      <c r="Y1721" s="8"/>
      <c r="AC1721" s="8"/>
      <c r="AG1721" s="8"/>
      <c r="AK1721" s="8"/>
      <c r="AO1721" s="8"/>
      <c r="AS1721" s="8"/>
      <c r="AW1721" s="8"/>
      <c r="BA1721" s="8"/>
      <c r="BE1721" s="8"/>
      <c r="BI1721" s="8"/>
      <c r="BM1721" s="8"/>
      <c r="BQ1721" s="8"/>
      <c r="BU1721" s="8"/>
      <c r="BY1721" s="8"/>
      <c r="CC1721" s="8"/>
      <c r="CG1721" s="8"/>
      <c r="CK1721" s="8"/>
    </row>
    <row r="1722" spans="5:89">
      <c r="E1722" s="8"/>
      <c r="I1722" s="8"/>
      <c r="M1722" s="8"/>
      <c r="Q1722" s="8"/>
      <c r="U1722" s="8"/>
      <c r="Y1722" s="8"/>
      <c r="AC1722" s="8"/>
      <c r="AG1722" s="8"/>
      <c r="AK1722" s="8"/>
      <c r="AO1722" s="8"/>
      <c r="AS1722" s="8"/>
      <c r="AW1722" s="8"/>
      <c r="BA1722" s="8"/>
      <c r="BE1722" s="8"/>
      <c r="BI1722" s="8"/>
      <c r="BM1722" s="8"/>
      <c r="BQ1722" s="8"/>
      <c r="BU1722" s="8"/>
      <c r="BY1722" s="8"/>
      <c r="CC1722" s="8"/>
      <c r="CG1722" s="8"/>
      <c r="CK1722" s="8"/>
    </row>
    <row r="1723" spans="5:89">
      <c r="E1723" s="8"/>
      <c r="I1723" s="8"/>
      <c r="M1723" s="8"/>
      <c r="Q1723" s="8"/>
      <c r="U1723" s="8"/>
      <c r="Y1723" s="8"/>
      <c r="AC1723" s="8"/>
      <c r="AG1723" s="8"/>
      <c r="AK1723" s="8"/>
      <c r="AO1723" s="8"/>
      <c r="AS1723" s="8"/>
      <c r="AW1723" s="8"/>
      <c r="BA1723" s="8"/>
      <c r="BE1723" s="8"/>
      <c r="BI1723" s="8"/>
      <c r="BM1723" s="8"/>
      <c r="BQ1723" s="8"/>
      <c r="BU1723" s="8"/>
      <c r="BY1723" s="8"/>
      <c r="CC1723" s="8"/>
      <c r="CG1723" s="8"/>
      <c r="CK1723" s="8"/>
    </row>
    <row r="1724" spans="5:89">
      <c r="E1724" s="8"/>
      <c r="I1724" s="8"/>
      <c r="M1724" s="8"/>
      <c r="Q1724" s="8"/>
      <c r="U1724" s="8"/>
      <c r="Y1724" s="8"/>
      <c r="AC1724" s="8"/>
      <c r="AG1724" s="8"/>
      <c r="AK1724" s="8"/>
      <c r="AO1724" s="8"/>
      <c r="AS1724" s="8"/>
      <c r="AW1724" s="8"/>
      <c r="BA1724" s="8"/>
      <c r="BE1724" s="8"/>
      <c r="BI1724" s="8"/>
      <c r="BM1724" s="8"/>
      <c r="BQ1724" s="8"/>
      <c r="BU1724" s="8"/>
      <c r="BY1724" s="8"/>
      <c r="CC1724" s="8"/>
      <c r="CG1724" s="8"/>
      <c r="CK1724" s="8"/>
    </row>
    <row r="1725" spans="5:89">
      <c r="E1725" s="8"/>
      <c r="I1725" s="8"/>
      <c r="M1725" s="8"/>
      <c r="Q1725" s="8"/>
      <c r="U1725" s="8"/>
      <c r="Y1725" s="8"/>
      <c r="AC1725" s="8"/>
      <c r="AG1725" s="8"/>
      <c r="AK1725" s="8"/>
      <c r="AO1725" s="8"/>
      <c r="AS1725" s="8"/>
      <c r="AW1725" s="8"/>
      <c r="BA1725" s="8"/>
      <c r="BE1725" s="8"/>
      <c r="BI1725" s="8"/>
      <c r="BM1725" s="8"/>
      <c r="BQ1725" s="8"/>
      <c r="BU1725" s="8"/>
      <c r="BY1725" s="8"/>
      <c r="CC1725" s="8"/>
      <c r="CG1725" s="8"/>
      <c r="CK1725" s="8"/>
    </row>
    <row r="1726" spans="5:89">
      <c r="E1726" s="8"/>
      <c r="I1726" s="8"/>
      <c r="M1726" s="8"/>
      <c r="Q1726" s="8"/>
      <c r="U1726" s="8"/>
      <c r="Y1726" s="8"/>
      <c r="AC1726" s="8"/>
      <c r="AG1726" s="8"/>
      <c r="AK1726" s="8"/>
      <c r="AO1726" s="8"/>
      <c r="AS1726" s="8"/>
      <c r="AW1726" s="8"/>
      <c r="BA1726" s="8"/>
      <c r="BE1726" s="8"/>
      <c r="BI1726" s="8"/>
      <c r="BM1726" s="8"/>
      <c r="BQ1726" s="8"/>
      <c r="BU1726" s="8"/>
      <c r="BY1726" s="8"/>
      <c r="CC1726" s="8"/>
      <c r="CG1726" s="8"/>
      <c r="CK1726" s="8"/>
    </row>
    <row r="1727" spans="5:89">
      <c r="E1727" s="8"/>
      <c r="I1727" s="8"/>
      <c r="M1727" s="8"/>
      <c r="Q1727" s="8"/>
      <c r="U1727" s="8"/>
      <c r="Y1727" s="8"/>
      <c r="AC1727" s="8"/>
      <c r="AG1727" s="8"/>
      <c r="AK1727" s="8"/>
      <c r="AO1727" s="8"/>
      <c r="AS1727" s="8"/>
      <c r="AW1727" s="8"/>
      <c r="BA1727" s="8"/>
      <c r="BE1727" s="8"/>
      <c r="BI1727" s="8"/>
      <c r="BM1727" s="8"/>
      <c r="BQ1727" s="8"/>
      <c r="BU1727" s="8"/>
      <c r="BY1727" s="8"/>
      <c r="CC1727" s="8"/>
      <c r="CG1727" s="8"/>
      <c r="CK1727" s="8"/>
    </row>
    <row r="1728" spans="5:89">
      <c r="E1728" s="8"/>
      <c r="I1728" s="8"/>
      <c r="M1728" s="8"/>
      <c r="Q1728" s="8"/>
      <c r="U1728" s="8"/>
      <c r="Y1728" s="8"/>
      <c r="AC1728" s="8"/>
      <c r="AG1728" s="8"/>
      <c r="AK1728" s="8"/>
      <c r="AO1728" s="8"/>
      <c r="AS1728" s="8"/>
      <c r="AW1728" s="8"/>
      <c r="BA1728" s="8"/>
      <c r="BE1728" s="8"/>
      <c r="BI1728" s="8"/>
      <c r="BM1728" s="8"/>
      <c r="BQ1728" s="8"/>
      <c r="BU1728" s="8"/>
      <c r="BY1728" s="8"/>
      <c r="CC1728" s="8"/>
      <c r="CG1728" s="8"/>
      <c r="CK1728" s="8"/>
    </row>
    <row r="1729" spans="5:89">
      <c r="E1729" s="8"/>
      <c r="I1729" s="8"/>
      <c r="M1729" s="8"/>
      <c r="Q1729" s="8"/>
      <c r="U1729" s="8"/>
      <c r="Y1729" s="8"/>
      <c r="AC1729" s="8"/>
      <c r="AG1729" s="8"/>
      <c r="AK1729" s="8"/>
      <c r="AO1729" s="8"/>
      <c r="AS1729" s="8"/>
      <c r="AW1729" s="8"/>
      <c r="BA1729" s="8"/>
      <c r="BE1729" s="8"/>
      <c r="BI1729" s="8"/>
      <c r="BM1729" s="8"/>
      <c r="BQ1729" s="8"/>
      <c r="BU1729" s="8"/>
      <c r="BY1729" s="8"/>
      <c r="CC1729" s="8"/>
      <c r="CG1729" s="8"/>
      <c r="CK1729" s="8"/>
    </row>
    <row r="1730" spans="5:89">
      <c r="E1730" s="8"/>
      <c r="I1730" s="8"/>
      <c r="M1730" s="8"/>
      <c r="Q1730" s="8"/>
      <c r="U1730" s="8"/>
      <c r="Y1730" s="8"/>
      <c r="AC1730" s="8"/>
      <c r="AG1730" s="8"/>
      <c r="AK1730" s="8"/>
      <c r="AO1730" s="8"/>
      <c r="AS1730" s="8"/>
      <c r="AW1730" s="8"/>
      <c r="BA1730" s="8"/>
      <c r="BE1730" s="8"/>
      <c r="BI1730" s="8"/>
      <c r="BM1730" s="8"/>
      <c r="BQ1730" s="8"/>
      <c r="BU1730" s="8"/>
      <c r="BY1730" s="8"/>
      <c r="CC1730" s="8"/>
      <c r="CG1730" s="8"/>
      <c r="CK1730" s="8"/>
    </row>
    <row r="1731" spans="5:89">
      <c r="E1731" s="8"/>
      <c r="I1731" s="8"/>
      <c r="M1731" s="8"/>
      <c r="Q1731" s="8"/>
      <c r="U1731" s="8"/>
      <c r="Y1731" s="8"/>
      <c r="AC1731" s="8"/>
      <c r="AG1731" s="8"/>
      <c r="AK1731" s="8"/>
      <c r="AO1731" s="8"/>
      <c r="AS1731" s="8"/>
      <c r="AW1731" s="8"/>
      <c r="BA1731" s="8"/>
      <c r="BE1731" s="8"/>
      <c r="BI1731" s="8"/>
      <c r="BM1731" s="8"/>
      <c r="BQ1731" s="8"/>
      <c r="BU1731" s="8"/>
      <c r="BY1731" s="8"/>
      <c r="CC1731" s="8"/>
      <c r="CG1731" s="8"/>
      <c r="CK1731" s="8"/>
    </row>
    <row r="1732" spans="5:89">
      <c r="E1732" s="8"/>
      <c r="I1732" s="8"/>
      <c r="M1732" s="8"/>
      <c r="Q1732" s="8"/>
      <c r="U1732" s="8"/>
      <c r="Y1732" s="8"/>
      <c r="AC1732" s="8"/>
      <c r="AG1732" s="8"/>
      <c r="AK1732" s="8"/>
      <c r="AO1732" s="8"/>
      <c r="AS1732" s="8"/>
      <c r="AW1732" s="8"/>
      <c r="BA1732" s="8"/>
      <c r="BE1732" s="8"/>
      <c r="BI1732" s="8"/>
      <c r="BM1732" s="8"/>
      <c r="BQ1732" s="8"/>
      <c r="BU1732" s="8"/>
      <c r="BY1732" s="8"/>
      <c r="CC1732" s="8"/>
      <c r="CG1732" s="8"/>
      <c r="CK1732" s="8"/>
    </row>
    <row r="1733" spans="5:89">
      <c r="E1733" s="8"/>
      <c r="I1733" s="8"/>
      <c r="M1733" s="8"/>
      <c r="Q1733" s="8"/>
      <c r="U1733" s="8"/>
      <c r="Y1733" s="8"/>
      <c r="AC1733" s="8"/>
      <c r="AG1733" s="8"/>
      <c r="AK1733" s="8"/>
      <c r="AO1733" s="8"/>
      <c r="AS1733" s="8"/>
      <c r="AW1733" s="8"/>
      <c r="BA1733" s="8"/>
      <c r="BE1733" s="8"/>
      <c r="BI1733" s="8"/>
      <c r="BM1733" s="8"/>
      <c r="BQ1733" s="8"/>
      <c r="BU1733" s="8"/>
      <c r="BY1733" s="8"/>
      <c r="CC1733" s="8"/>
      <c r="CG1733" s="8"/>
      <c r="CK1733" s="8"/>
    </row>
    <row r="1734" spans="5:89">
      <c r="E1734" s="8"/>
      <c r="I1734" s="8"/>
      <c r="M1734" s="8"/>
      <c r="Q1734" s="8"/>
      <c r="U1734" s="8"/>
      <c r="Y1734" s="8"/>
      <c r="AC1734" s="8"/>
      <c r="AG1734" s="8"/>
      <c r="AK1734" s="8"/>
      <c r="AO1734" s="8"/>
      <c r="AS1734" s="8"/>
      <c r="AW1734" s="8"/>
      <c r="BA1734" s="8"/>
      <c r="BE1734" s="8"/>
      <c r="BI1734" s="8"/>
      <c r="BM1734" s="8"/>
      <c r="BQ1734" s="8"/>
      <c r="BU1734" s="8"/>
      <c r="BY1734" s="8"/>
      <c r="CC1734" s="8"/>
      <c r="CG1734" s="8"/>
      <c r="CK1734" s="8"/>
    </row>
    <row r="1735" spans="5:89">
      <c r="E1735" s="8"/>
      <c r="I1735" s="8"/>
      <c r="M1735" s="8"/>
      <c r="Q1735" s="8"/>
      <c r="U1735" s="8"/>
      <c r="Y1735" s="8"/>
      <c r="AC1735" s="8"/>
      <c r="AG1735" s="8"/>
      <c r="AK1735" s="8"/>
      <c r="AO1735" s="8"/>
      <c r="AS1735" s="8"/>
      <c r="AW1735" s="8"/>
      <c r="BA1735" s="8"/>
      <c r="BE1735" s="8"/>
      <c r="BI1735" s="8"/>
      <c r="BM1735" s="8"/>
      <c r="BQ1735" s="8"/>
      <c r="BU1735" s="8"/>
      <c r="BY1735" s="8"/>
      <c r="CC1735" s="8"/>
      <c r="CG1735" s="8"/>
      <c r="CK1735" s="8"/>
    </row>
    <row r="1736" spans="5:89">
      <c r="E1736" s="8"/>
      <c r="I1736" s="8"/>
      <c r="M1736" s="8"/>
      <c r="Q1736" s="8"/>
      <c r="U1736" s="8"/>
      <c r="Y1736" s="8"/>
      <c r="AC1736" s="8"/>
      <c r="AG1736" s="8"/>
      <c r="AK1736" s="8"/>
      <c r="AO1736" s="8"/>
      <c r="AS1736" s="8"/>
      <c r="AW1736" s="8"/>
      <c r="BA1736" s="8"/>
      <c r="BE1736" s="8"/>
      <c r="BI1736" s="8"/>
      <c r="BM1736" s="8"/>
      <c r="BQ1736" s="8"/>
      <c r="BU1736" s="8"/>
      <c r="BY1736" s="8"/>
      <c r="CC1736" s="8"/>
      <c r="CG1736" s="8"/>
      <c r="CK1736" s="8"/>
    </row>
    <row r="1737" spans="5:89">
      <c r="E1737" s="8"/>
      <c r="I1737" s="8"/>
      <c r="M1737" s="8"/>
      <c r="Q1737" s="8"/>
      <c r="U1737" s="8"/>
      <c r="Y1737" s="8"/>
      <c r="AC1737" s="8"/>
      <c r="AG1737" s="8"/>
      <c r="AK1737" s="8"/>
      <c r="AO1737" s="8"/>
      <c r="AS1737" s="8"/>
      <c r="AW1737" s="8"/>
      <c r="BA1737" s="8"/>
      <c r="BE1737" s="8"/>
      <c r="BI1737" s="8"/>
      <c r="BM1737" s="8"/>
      <c r="BQ1737" s="8"/>
      <c r="BU1737" s="8"/>
      <c r="BY1737" s="8"/>
      <c r="CC1737" s="8"/>
      <c r="CG1737" s="8"/>
      <c r="CK1737" s="8"/>
    </row>
    <row r="1738" spans="5:89">
      <c r="E1738" s="8"/>
      <c r="I1738" s="8"/>
      <c r="M1738" s="8"/>
      <c r="Q1738" s="8"/>
      <c r="U1738" s="8"/>
      <c r="Y1738" s="8"/>
      <c r="AC1738" s="8"/>
      <c r="AG1738" s="8"/>
      <c r="AK1738" s="8"/>
      <c r="AO1738" s="8"/>
      <c r="AS1738" s="8"/>
      <c r="AW1738" s="8"/>
      <c r="BA1738" s="8"/>
      <c r="BE1738" s="8"/>
      <c r="BI1738" s="8"/>
      <c r="BM1738" s="8"/>
      <c r="BQ1738" s="8"/>
      <c r="BU1738" s="8"/>
      <c r="BY1738" s="8"/>
      <c r="CC1738" s="8"/>
      <c r="CG1738" s="8"/>
      <c r="CK1738" s="8"/>
    </row>
    <row r="1739" spans="5:89">
      <c r="E1739" s="8"/>
      <c r="I1739" s="8"/>
      <c r="M1739" s="8"/>
      <c r="Q1739" s="8"/>
      <c r="U1739" s="8"/>
      <c r="Y1739" s="8"/>
      <c r="AC1739" s="8"/>
      <c r="AG1739" s="8"/>
      <c r="AK1739" s="8"/>
      <c r="AO1739" s="8"/>
      <c r="AS1739" s="8"/>
      <c r="AW1739" s="8"/>
      <c r="BA1739" s="8"/>
      <c r="BE1739" s="8"/>
      <c r="BI1739" s="8"/>
      <c r="BM1739" s="8"/>
      <c r="BQ1739" s="8"/>
      <c r="BU1739" s="8"/>
      <c r="BY1739" s="8"/>
      <c r="CC1739" s="8"/>
      <c r="CG1739" s="8"/>
      <c r="CK1739" s="8"/>
    </row>
    <row r="1740" spans="5:89">
      <c r="E1740" s="8"/>
      <c r="I1740" s="8"/>
      <c r="M1740" s="8"/>
      <c r="Q1740" s="8"/>
      <c r="U1740" s="8"/>
      <c r="Y1740" s="8"/>
      <c r="AC1740" s="8"/>
      <c r="AG1740" s="8"/>
      <c r="AK1740" s="8"/>
      <c r="AO1740" s="8"/>
      <c r="AS1740" s="8"/>
      <c r="AW1740" s="8"/>
      <c r="BA1740" s="8"/>
      <c r="BE1740" s="8"/>
      <c r="BI1740" s="8"/>
      <c r="BM1740" s="8"/>
      <c r="BQ1740" s="8"/>
      <c r="BU1740" s="8"/>
      <c r="BY1740" s="8"/>
      <c r="CC1740" s="8"/>
      <c r="CG1740" s="8"/>
      <c r="CK1740" s="8"/>
    </row>
    <row r="1741" spans="5:89">
      <c r="E1741" s="8"/>
      <c r="I1741" s="8"/>
      <c r="M1741" s="8"/>
      <c r="Q1741" s="8"/>
      <c r="U1741" s="8"/>
      <c r="Y1741" s="8"/>
      <c r="AC1741" s="8"/>
      <c r="AG1741" s="8"/>
      <c r="AK1741" s="8"/>
      <c r="AO1741" s="8"/>
      <c r="AS1741" s="8"/>
      <c r="AW1741" s="8"/>
      <c r="BA1741" s="8"/>
      <c r="BE1741" s="8"/>
      <c r="BI1741" s="8"/>
      <c r="BM1741" s="8"/>
      <c r="BQ1741" s="8"/>
      <c r="BU1741" s="8"/>
      <c r="BY1741" s="8"/>
      <c r="CC1741" s="8"/>
      <c r="CG1741" s="8"/>
      <c r="CK1741" s="8"/>
    </row>
    <row r="1742" spans="5:89">
      <c r="E1742" s="8"/>
      <c r="I1742" s="8"/>
      <c r="M1742" s="8"/>
      <c r="Q1742" s="8"/>
      <c r="U1742" s="8"/>
      <c r="Y1742" s="8"/>
      <c r="AC1742" s="8"/>
      <c r="AG1742" s="8"/>
      <c r="AK1742" s="8"/>
      <c r="AO1742" s="8"/>
      <c r="AS1742" s="8"/>
      <c r="AW1742" s="8"/>
      <c r="BA1742" s="8"/>
      <c r="BE1742" s="8"/>
      <c r="BI1742" s="8"/>
      <c r="BM1742" s="8"/>
      <c r="BQ1742" s="8"/>
      <c r="BU1742" s="8"/>
      <c r="BY1742" s="8"/>
      <c r="CC1742" s="8"/>
      <c r="CG1742" s="8"/>
      <c r="CK1742" s="8"/>
    </row>
    <row r="1743" spans="5:89">
      <c r="E1743" s="8"/>
      <c r="I1743" s="8"/>
      <c r="M1743" s="8"/>
      <c r="Q1743" s="8"/>
      <c r="U1743" s="8"/>
      <c r="Y1743" s="8"/>
      <c r="AC1743" s="8"/>
      <c r="AG1743" s="8"/>
      <c r="AK1743" s="8"/>
      <c r="AO1743" s="8"/>
      <c r="AS1743" s="8"/>
      <c r="AW1743" s="8"/>
      <c r="BA1743" s="8"/>
      <c r="BE1743" s="8"/>
      <c r="BI1743" s="8"/>
      <c r="BM1743" s="8"/>
      <c r="BQ1743" s="8"/>
      <c r="BU1743" s="8"/>
      <c r="BY1743" s="8"/>
      <c r="CC1743" s="8"/>
      <c r="CG1743" s="8"/>
      <c r="CK1743" s="8"/>
    </row>
    <row r="1744" spans="5:89">
      <c r="E1744" s="8"/>
      <c r="I1744" s="8"/>
      <c r="M1744" s="8"/>
      <c r="Q1744" s="8"/>
      <c r="U1744" s="8"/>
      <c r="Y1744" s="8"/>
      <c r="AC1744" s="8"/>
      <c r="AG1744" s="8"/>
      <c r="AK1744" s="8"/>
      <c r="AO1744" s="8"/>
      <c r="AS1744" s="8"/>
      <c r="AW1744" s="8"/>
      <c r="BA1744" s="8"/>
      <c r="BE1744" s="8"/>
      <c r="BI1744" s="8"/>
      <c r="BM1744" s="8"/>
      <c r="BQ1744" s="8"/>
      <c r="BU1744" s="8"/>
      <c r="BY1744" s="8"/>
      <c r="CC1744" s="8"/>
      <c r="CG1744" s="8"/>
      <c r="CK1744" s="8"/>
    </row>
    <row r="1745" spans="5:89">
      <c r="E1745" s="8"/>
      <c r="I1745" s="8"/>
      <c r="M1745" s="8"/>
      <c r="Q1745" s="8"/>
      <c r="U1745" s="8"/>
      <c r="Y1745" s="8"/>
      <c r="AC1745" s="8"/>
      <c r="AG1745" s="8"/>
      <c r="AK1745" s="8"/>
      <c r="AO1745" s="8"/>
      <c r="AS1745" s="8"/>
      <c r="AW1745" s="8"/>
      <c r="BA1745" s="8"/>
      <c r="BE1745" s="8"/>
      <c r="BI1745" s="8"/>
      <c r="BM1745" s="8"/>
      <c r="BQ1745" s="8"/>
      <c r="BU1745" s="8"/>
      <c r="BY1745" s="8"/>
      <c r="CC1745" s="8"/>
      <c r="CG1745" s="8"/>
      <c r="CK1745" s="8"/>
    </row>
    <row r="1746" spans="5:89">
      <c r="E1746" s="8"/>
      <c r="I1746" s="8"/>
      <c r="M1746" s="8"/>
      <c r="Q1746" s="8"/>
      <c r="U1746" s="8"/>
      <c r="Y1746" s="8"/>
      <c r="AC1746" s="8"/>
      <c r="AG1746" s="8"/>
      <c r="AK1746" s="8"/>
      <c r="AO1746" s="8"/>
      <c r="AS1746" s="8"/>
      <c r="AW1746" s="8"/>
      <c r="BA1746" s="8"/>
      <c r="BE1746" s="8"/>
      <c r="BI1746" s="8"/>
      <c r="BM1746" s="8"/>
      <c r="BQ1746" s="8"/>
      <c r="BU1746" s="8"/>
      <c r="BY1746" s="8"/>
      <c r="CC1746" s="8"/>
      <c r="CG1746" s="8"/>
      <c r="CK1746" s="8"/>
    </row>
    <row r="1747" spans="5:89">
      <c r="E1747" s="8"/>
      <c r="I1747" s="8"/>
      <c r="M1747" s="8"/>
      <c r="Q1747" s="8"/>
      <c r="U1747" s="8"/>
      <c r="Y1747" s="8"/>
      <c r="AC1747" s="8"/>
      <c r="AG1747" s="8"/>
      <c r="AK1747" s="8"/>
      <c r="AO1747" s="8"/>
      <c r="AS1747" s="8"/>
      <c r="AW1747" s="8"/>
      <c r="BA1747" s="8"/>
      <c r="BE1747" s="8"/>
      <c r="BI1747" s="8"/>
      <c r="BM1747" s="8"/>
      <c r="BQ1747" s="8"/>
      <c r="BU1747" s="8"/>
      <c r="BY1747" s="8"/>
      <c r="CC1747" s="8"/>
      <c r="CG1747" s="8"/>
      <c r="CK1747" s="8"/>
    </row>
    <row r="1748" spans="5:89">
      <c r="E1748" s="8"/>
      <c r="I1748" s="8"/>
      <c r="M1748" s="8"/>
      <c r="Q1748" s="8"/>
      <c r="U1748" s="8"/>
      <c r="Y1748" s="8"/>
      <c r="AC1748" s="8"/>
      <c r="AG1748" s="8"/>
      <c r="AK1748" s="8"/>
      <c r="AO1748" s="8"/>
      <c r="AS1748" s="8"/>
      <c r="AW1748" s="8"/>
      <c r="BA1748" s="8"/>
      <c r="BE1748" s="8"/>
      <c r="BI1748" s="8"/>
      <c r="BM1748" s="8"/>
      <c r="BQ1748" s="8"/>
      <c r="BU1748" s="8"/>
      <c r="BY1748" s="8"/>
      <c r="CC1748" s="8"/>
      <c r="CG1748" s="8"/>
      <c r="CK1748" s="8"/>
    </row>
    <row r="1749" spans="5:89">
      <c r="E1749" s="8"/>
      <c r="I1749" s="8"/>
      <c r="M1749" s="8"/>
      <c r="Q1749" s="8"/>
      <c r="U1749" s="8"/>
      <c r="Y1749" s="8"/>
      <c r="AC1749" s="8"/>
      <c r="AG1749" s="8"/>
      <c r="AK1749" s="8"/>
      <c r="AO1749" s="8"/>
      <c r="AS1749" s="8"/>
      <c r="AW1749" s="8"/>
      <c r="BA1749" s="8"/>
      <c r="BE1749" s="8"/>
      <c r="BI1749" s="8"/>
      <c r="BM1749" s="8"/>
      <c r="BQ1749" s="8"/>
      <c r="BU1749" s="8"/>
      <c r="BY1749" s="8"/>
      <c r="CC1749" s="8"/>
      <c r="CG1749" s="8"/>
      <c r="CK1749" s="8"/>
    </row>
    <row r="1750" spans="5:89">
      <c r="E1750" s="8"/>
      <c r="I1750" s="8"/>
      <c r="M1750" s="8"/>
      <c r="Q1750" s="8"/>
      <c r="U1750" s="8"/>
      <c r="Y1750" s="8"/>
      <c r="AC1750" s="8"/>
      <c r="AG1750" s="8"/>
      <c r="AK1750" s="8"/>
      <c r="AO1750" s="8"/>
      <c r="AS1750" s="8"/>
      <c r="AW1750" s="8"/>
      <c r="BA1750" s="8"/>
      <c r="BE1750" s="8"/>
      <c r="BI1750" s="8"/>
      <c r="BM1750" s="8"/>
      <c r="BQ1750" s="8"/>
      <c r="BU1750" s="8"/>
      <c r="BY1750" s="8"/>
      <c r="CC1750" s="8"/>
      <c r="CG1750" s="8"/>
      <c r="CK1750" s="8"/>
    </row>
    <row r="1751" spans="5:89">
      <c r="E1751" s="8"/>
      <c r="I1751" s="8"/>
      <c r="M1751" s="8"/>
      <c r="Q1751" s="8"/>
      <c r="U1751" s="8"/>
      <c r="Y1751" s="8"/>
      <c r="AC1751" s="8"/>
      <c r="AG1751" s="8"/>
      <c r="AK1751" s="8"/>
      <c r="AO1751" s="8"/>
      <c r="AS1751" s="8"/>
      <c r="AW1751" s="8"/>
      <c r="BA1751" s="8"/>
      <c r="BE1751" s="8"/>
      <c r="BI1751" s="8"/>
      <c r="BM1751" s="8"/>
      <c r="BQ1751" s="8"/>
      <c r="BU1751" s="8"/>
      <c r="BY1751" s="8"/>
      <c r="CC1751" s="8"/>
      <c r="CG1751" s="8"/>
      <c r="CK1751" s="8"/>
    </row>
    <row r="1752" spans="5:89">
      <c r="E1752" s="8"/>
      <c r="I1752" s="8"/>
      <c r="M1752" s="8"/>
      <c r="Q1752" s="8"/>
      <c r="U1752" s="8"/>
      <c r="Y1752" s="8"/>
      <c r="AC1752" s="8"/>
      <c r="AG1752" s="8"/>
      <c r="AK1752" s="8"/>
      <c r="AO1752" s="8"/>
      <c r="AS1752" s="8"/>
      <c r="AW1752" s="8"/>
      <c r="BA1752" s="8"/>
      <c r="BE1752" s="8"/>
      <c r="BI1752" s="8"/>
      <c r="BM1752" s="8"/>
      <c r="BQ1752" s="8"/>
      <c r="BU1752" s="8"/>
      <c r="BY1752" s="8"/>
      <c r="CC1752" s="8"/>
      <c r="CG1752" s="8"/>
      <c r="CK1752" s="8"/>
    </row>
    <row r="1753" spans="5:89">
      <c r="E1753" s="8"/>
      <c r="I1753" s="8"/>
      <c r="M1753" s="8"/>
      <c r="Q1753" s="8"/>
      <c r="U1753" s="8"/>
      <c r="Y1753" s="8"/>
      <c r="AC1753" s="8"/>
      <c r="AG1753" s="8"/>
      <c r="AK1753" s="8"/>
      <c r="AO1753" s="8"/>
      <c r="AS1753" s="8"/>
      <c r="AW1753" s="8"/>
      <c r="BA1753" s="8"/>
      <c r="BE1753" s="8"/>
      <c r="BI1753" s="8"/>
      <c r="BM1753" s="8"/>
      <c r="BQ1753" s="8"/>
      <c r="BU1753" s="8"/>
      <c r="BY1753" s="8"/>
      <c r="CC1753" s="8"/>
      <c r="CG1753" s="8"/>
      <c r="CK1753" s="8"/>
    </row>
    <row r="1754" spans="5:89">
      <c r="E1754" s="8"/>
      <c r="I1754" s="8"/>
      <c r="M1754" s="8"/>
      <c r="Q1754" s="8"/>
      <c r="U1754" s="8"/>
      <c r="Y1754" s="8"/>
      <c r="AC1754" s="8"/>
      <c r="AG1754" s="8"/>
      <c r="AK1754" s="8"/>
      <c r="AO1754" s="8"/>
      <c r="AS1754" s="8"/>
      <c r="AW1754" s="8"/>
      <c r="BA1754" s="8"/>
      <c r="BE1754" s="8"/>
      <c r="BI1754" s="8"/>
      <c r="BM1754" s="8"/>
      <c r="BQ1754" s="8"/>
      <c r="BU1754" s="8"/>
      <c r="BY1754" s="8"/>
      <c r="CC1754" s="8"/>
      <c r="CG1754" s="8"/>
      <c r="CK1754" s="8"/>
    </row>
    <row r="1755" spans="5:89">
      <c r="E1755" s="8"/>
      <c r="I1755" s="8"/>
      <c r="M1755" s="8"/>
      <c r="Q1755" s="8"/>
      <c r="U1755" s="8"/>
      <c r="Y1755" s="8"/>
      <c r="AC1755" s="8"/>
      <c r="AG1755" s="8"/>
      <c r="AK1755" s="8"/>
      <c r="AO1755" s="8"/>
      <c r="AS1755" s="8"/>
      <c r="AW1755" s="8"/>
      <c r="BA1755" s="8"/>
      <c r="BE1755" s="8"/>
      <c r="BI1755" s="8"/>
      <c r="BM1755" s="8"/>
      <c r="BQ1755" s="8"/>
      <c r="BU1755" s="8"/>
      <c r="BY1755" s="8"/>
      <c r="CC1755" s="8"/>
      <c r="CG1755" s="8"/>
      <c r="CK1755" s="8"/>
    </row>
    <row r="1756" spans="5:89">
      <c r="E1756" s="8"/>
      <c r="I1756" s="8"/>
      <c r="M1756" s="8"/>
      <c r="Q1756" s="8"/>
      <c r="U1756" s="8"/>
      <c r="Y1756" s="8"/>
      <c r="AC1756" s="8"/>
      <c r="AG1756" s="8"/>
      <c r="AK1756" s="8"/>
      <c r="AO1756" s="8"/>
      <c r="AS1756" s="8"/>
      <c r="AW1756" s="8"/>
      <c r="BA1756" s="8"/>
      <c r="BE1756" s="8"/>
      <c r="BI1756" s="8"/>
      <c r="BM1756" s="8"/>
      <c r="BQ1756" s="8"/>
      <c r="BU1756" s="8"/>
      <c r="BY1756" s="8"/>
      <c r="CC1756" s="8"/>
      <c r="CG1756" s="8"/>
      <c r="CK1756" s="8"/>
    </row>
    <row r="1757" spans="5:89">
      <c r="E1757" s="8"/>
      <c r="I1757" s="8"/>
      <c r="M1757" s="8"/>
      <c r="Q1757" s="8"/>
      <c r="U1757" s="8"/>
      <c r="Y1757" s="8"/>
      <c r="AC1757" s="8"/>
      <c r="AG1757" s="8"/>
      <c r="AK1757" s="8"/>
      <c r="AO1757" s="8"/>
      <c r="AS1757" s="8"/>
      <c r="AW1757" s="8"/>
      <c r="BA1757" s="8"/>
      <c r="BE1757" s="8"/>
      <c r="BI1757" s="8"/>
      <c r="BM1757" s="8"/>
      <c r="BQ1757" s="8"/>
      <c r="BU1757" s="8"/>
      <c r="BY1757" s="8"/>
      <c r="CC1757" s="8"/>
      <c r="CG1757" s="8"/>
      <c r="CK1757" s="8"/>
    </row>
    <row r="1758" spans="5:89">
      <c r="E1758" s="8"/>
      <c r="I1758" s="8"/>
      <c r="M1758" s="8"/>
      <c r="Q1758" s="8"/>
      <c r="U1758" s="8"/>
      <c r="Y1758" s="8"/>
      <c r="AC1758" s="8"/>
      <c r="AG1758" s="8"/>
      <c r="AK1758" s="8"/>
      <c r="AO1758" s="8"/>
      <c r="AS1758" s="8"/>
      <c r="AW1758" s="8"/>
      <c r="BA1758" s="8"/>
      <c r="BE1758" s="8"/>
      <c r="BI1758" s="8"/>
      <c r="BM1758" s="8"/>
      <c r="BQ1758" s="8"/>
      <c r="BU1758" s="8"/>
      <c r="BY1758" s="8"/>
      <c r="CC1758" s="8"/>
      <c r="CG1758" s="8"/>
      <c r="CK1758" s="8"/>
    </row>
    <row r="1759" spans="5:89">
      <c r="E1759" s="8"/>
      <c r="I1759" s="8"/>
      <c r="M1759" s="8"/>
      <c r="Q1759" s="8"/>
      <c r="U1759" s="8"/>
      <c r="Y1759" s="8"/>
      <c r="AC1759" s="8"/>
      <c r="AG1759" s="8"/>
      <c r="AK1759" s="8"/>
      <c r="AO1759" s="8"/>
      <c r="AS1759" s="8"/>
      <c r="AW1759" s="8"/>
      <c r="BA1759" s="8"/>
      <c r="BE1759" s="8"/>
      <c r="BI1759" s="8"/>
      <c r="BM1759" s="8"/>
      <c r="BQ1759" s="8"/>
      <c r="BU1759" s="8"/>
      <c r="BY1759" s="8"/>
      <c r="CC1759" s="8"/>
      <c r="CG1759" s="8"/>
      <c r="CK1759" s="8"/>
    </row>
    <row r="1760" spans="5:89">
      <c r="E1760" s="8"/>
      <c r="I1760" s="8"/>
      <c r="M1760" s="8"/>
      <c r="Q1760" s="8"/>
      <c r="U1760" s="8"/>
      <c r="Y1760" s="8"/>
      <c r="AC1760" s="8"/>
      <c r="AG1760" s="8"/>
      <c r="AK1760" s="8"/>
      <c r="AO1760" s="8"/>
      <c r="AS1760" s="8"/>
      <c r="AW1760" s="8"/>
      <c r="BA1760" s="8"/>
      <c r="BE1760" s="8"/>
      <c r="BI1760" s="8"/>
      <c r="BM1760" s="8"/>
      <c r="BQ1760" s="8"/>
      <c r="BU1760" s="8"/>
      <c r="BY1760" s="8"/>
      <c r="CC1760" s="8"/>
      <c r="CG1760" s="8"/>
      <c r="CK1760" s="8"/>
    </row>
    <row r="1761" spans="5:89">
      <c r="E1761" s="8"/>
      <c r="I1761" s="8"/>
      <c r="M1761" s="8"/>
      <c r="Q1761" s="8"/>
      <c r="U1761" s="8"/>
      <c r="Y1761" s="8"/>
      <c r="AC1761" s="8"/>
      <c r="AG1761" s="8"/>
      <c r="AK1761" s="8"/>
      <c r="AO1761" s="8"/>
      <c r="AS1761" s="8"/>
      <c r="AW1761" s="8"/>
      <c r="BA1761" s="8"/>
      <c r="BE1761" s="8"/>
      <c r="BI1761" s="8"/>
      <c r="BM1761" s="8"/>
      <c r="BQ1761" s="8"/>
      <c r="BU1761" s="8"/>
      <c r="BY1761" s="8"/>
      <c r="CC1761" s="8"/>
      <c r="CG1761" s="8"/>
      <c r="CK1761" s="8"/>
    </row>
    <row r="1762" spans="5:89">
      <c r="E1762" s="8"/>
      <c r="I1762" s="8"/>
      <c r="M1762" s="8"/>
      <c r="Q1762" s="8"/>
      <c r="U1762" s="8"/>
      <c r="Y1762" s="8"/>
      <c r="AC1762" s="8"/>
      <c r="AG1762" s="8"/>
      <c r="AK1762" s="8"/>
      <c r="AO1762" s="8"/>
      <c r="AS1762" s="8"/>
      <c r="AW1762" s="8"/>
      <c r="BA1762" s="8"/>
      <c r="BE1762" s="8"/>
      <c r="BI1762" s="8"/>
      <c r="BM1762" s="8"/>
      <c r="BQ1762" s="8"/>
      <c r="BU1762" s="8"/>
      <c r="BY1762" s="8"/>
      <c r="CC1762" s="8"/>
      <c r="CG1762" s="8"/>
      <c r="CK1762" s="8"/>
    </row>
    <row r="1763" spans="5:89">
      <c r="E1763" s="8"/>
      <c r="I1763" s="8"/>
      <c r="M1763" s="8"/>
      <c r="Q1763" s="8"/>
      <c r="U1763" s="8"/>
      <c r="Y1763" s="8"/>
      <c r="AC1763" s="8"/>
      <c r="AG1763" s="8"/>
      <c r="AK1763" s="8"/>
      <c r="AO1763" s="8"/>
      <c r="AS1763" s="8"/>
      <c r="AW1763" s="8"/>
      <c r="BA1763" s="8"/>
      <c r="BE1763" s="8"/>
      <c r="BI1763" s="8"/>
      <c r="BM1763" s="8"/>
      <c r="BQ1763" s="8"/>
      <c r="BU1763" s="8"/>
      <c r="BY1763" s="8"/>
      <c r="CC1763" s="8"/>
      <c r="CG1763" s="8"/>
      <c r="CK1763" s="8"/>
    </row>
    <row r="1764" spans="5:89">
      <c r="E1764" s="8"/>
      <c r="I1764" s="8"/>
      <c r="M1764" s="8"/>
      <c r="Q1764" s="8"/>
      <c r="U1764" s="8"/>
      <c r="Y1764" s="8"/>
      <c r="AC1764" s="8"/>
      <c r="AG1764" s="8"/>
      <c r="AK1764" s="8"/>
      <c r="AO1764" s="8"/>
      <c r="AS1764" s="8"/>
      <c r="AW1764" s="8"/>
      <c r="BA1764" s="8"/>
      <c r="BE1764" s="8"/>
      <c r="BI1764" s="8"/>
      <c r="BM1764" s="8"/>
      <c r="BQ1764" s="8"/>
      <c r="BU1764" s="8"/>
      <c r="BY1764" s="8"/>
      <c r="CC1764" s="8"/>
      <c r="CG1764" s="8"/>
      <c r="CK1764" s="8"/>
    </row>
    <row r="1765" spans="5:89">
      <c r="E1765" s="8"/>
      <c r="I1765" s="8"/>
      <c r="M1765" s="8"/>
      <c r="Q1765" s="8"/>
      <c r="U1765" s="8"/>
      <c r="Y1765" s="8"/>
      <c r="AC1765" s="8"/>
      <c r="AG1765" s="8"/>
      <c r="AK1765" s="8"/>
      <c r="AO1765" s="8"/>
      <c r="AS1765" s="8"/>
      <c r="AW1765" s="8"/>
      <c r="BA1765" s="8"/>
      <c r="BE1765" s="8"/>
      <c r="BI1765" s="8"/>
      <c r="BM1765" s="8"/>
      <c r="BQ1765" s="8"/>
      <c r="BU1765" s="8"/>
      <c r="BY1765" s="8"/>
      <c r="CC1765" s="8"/>
      <c r="CG1765" s="8"/>
      <c r="CK1765" s="8"/>
    </row>
    <row r="1766" spans="5:89">
      <c r="E1766" s="8"/>
      <c r="I1766" s="8"/>
      <c r="M1766" s="8"/>
      <c r="Q1766" s="8"/>
      <c r="U1766" s="8"/>
      <c r="Y1766" s="8"/>
      <c r="AC1766" s="8"/>
      <c r="AG1766" s="8"/>
      <c r="AK1766" s="8"/>
      <c r="AO1766" s="8"/>
      <c r="AS1766" s="8"/>
      <c r="AW1766" s="8"/>
      <c r="BA1766" s="8"/>
      <c r="BE1766" s="8"/>
      <c r="BI1766" s="8"/>
      <c r="BM1766" s="8"/>
      <c r="BQ1766" s="8"/>
      <c r="BU1766" s="8"/>
      <c r="BY1766" s="8"/>
      <c r="CC1766" s="8"/>
      <c r="CG1766" s="8"/>
      <c r="CK1766" s="8"/>
    </row>
    <row r="1767" spans="5:89">
      <c r="E1767" s="8"/>
      <c r="I1767" s="8"/>
      <c r="M1767" s="8"/>
      <c r="Q1767" s="8"/>
      <c r="U1767" s="8"/>
      <c r="Y1767" s="8"/>
      <c r="AC1767" s="8"/>
      <c r="AG1767" s="8"/>
      <c r="AK1767" s="8"/>
      <c r="AO1767" s="8"/>
      <c r="AS1767" s="8"/>
      <c r="AW1767" s="8"/>
      <c r="BA1767" s="8"/>
      <c r="BE1767" s="8"/>
      <c r="BI1767" s="8"/>
      <c r="BM1767" s="8"/>
      <c r="BQ1767" s="8"/>
      <c r="BU1767" s="8"/>
      <c r="BY1767" s="8"/>
      <c r="CC1767" s="8"/>
      <c r="CG1767" s="8"/>
      <c r="CK1767" s="8"/>
    </row>
    <row r="1768" spans="5:89">
      <c r="E1768" s="8"/>
      <c r="I1768" s="8"/>
      <c r="M1768" s="8"/>
      <c r="Q1768" s="8"/>
      <c r="U1768" s="8"/>
      <c r="Y1768" s="8"/>
      <c r="AC1768" s="8"/>
      <c r="AG1768" s="8"/>
      <c r="AK1768" s="8"/>
      <c r="AO1768" s="8"/>
      <c r="AS1768" s="8"/>
      <c r="AW1768" s="8"/>
      <c r="BA1768" s="8"/>
      <c r="BE1768" s="8"/>
      <c r="BI1768" s="8"/>
      <c r="BM1768" s="8"/>
      <c r="BQ1768" s="8"/>
      <c r="BU1768" s="8"/>
      <c r="BY1768" s="8"/>
      <c r="CC1768" s="8"/>
      <c r="CG1768" s="8"/>
      <c r="CK1768" s="8"/>
    </row>
    <row r="1769" spans="5:89">
      <c r="E1769" s="8"/>
      <c r="I1769" s="8"/>
      <c r="M1769" s="8"/>
      <c r="Q1769" s="8"/>
      <c r="U1769" s="8"/>
      <c r="Y1769" s="8"/>
      <c r="AC1769" s="8"/>
      <c r="AG1769" s="8"/>
      <c r="AK1769" s="8"/>
      <c r="AO1769" s="8"/>
      <c r="AS1769" s="8"/>
      <c r="AW1769" s="8"/>
      <c r="BA1769" s="8"/>
      <c r="BE1769" s="8"/>
      <c r="BI1769" s="8"/>
      <c r="BM1769" s="8"/>
      <c r="BQ1769" s="8"/>
      <c r="BU1769" s="8"/>
      <c r="BY1769" s="8"/>
      <c r="CC1769" s="8"/>
      <c r="CG1769" s="8"/>
      <c r="CK1769" s="8"/>
    </row>
    <row r="1770" spans="5:89">
      <c r="E1770" s="8"/>
      <c r="I1770" s="8"/>
      <c r="M1770" s="8"/>
      <c r="Q1770" s="8"/>
      <c r="U1770" s="8"/>
      <c r="Y1770" s="8"/>
      <c r="AC1770" s="8"/>
      <c r="AG1770" s="8"/>
      <c r="AK1770" s="8"/>
      <c r="AO1770" s="8"/>
      <c r="AS1770" s="8"/>
      <c r="AW1770" s="8"/>
      <c r="BA1770" s="8"/>
      <c r="BE1770" s="8"/>
      <c r="BI1770" s="8"/>
      <c r="BM1770" s="8"/>
      <c r="BQ1770" s="8"/>
      <c r="BU1770" s="8"/>
      <c r="BY1770" s="8"/>
      <c r="CC1770" s="8"/>
      <c r="CG1770" s="8"/>
      <c r="CK1770" s="8"/>
    </row>
    <row r="1771" spans="5:89">
      <c r="E1771" s="8"/>
      <c r="I1771" s="8"/>
      <c r="M1771" s="8"/>
      <c r="Q1771" s="8"/>
      <c r="U1771" s="8"/>
      <c r="Y1771" s="8"/>
      <c r="AC1771" s="8"/>
      <c r="AG1771" s="8"/>
      <c r="AK1771" s="8"/>
      <c r="AO1771" s="8"/>
      <c r="AS1771" s="8"/>
      <c r="AW1771" s="8"/>
      <c r="BA1771" s="8"/>
      <c r="BE1771" s="8"/>
      <c r="BI1771" s="8"/>
      <c r="BM1771" s="8"/>
      <c r="BQ1771" s="8"/>
      <c r="BU1771" s="8"/>
      <c r="BY1771" s="8"/>
      <c r="CC1771" s="8"/>
      <c r="CG1771" s="8"/>
      <c r="CK1771" s="8"/>
    </row>
    <row r="1772" spans="5:89">
      <c r="E1772" s="8"/>
      <c r="I1772" s="8"/>
      <c r="M1772" s="8"/>
      <c r="Q1772" s="8"/>
      <c r="U1772" s="8"/>
      <c r="Y1772" s="8"/>
      <c r="AC1772" s="8"/>
      <c r="AG1772" s="8"/>
      <c r="AK1772" s="8"/>
      <c r="AO1772" s="8"/>
      <c r="AS1772" s="8"/>
      <c r="AW1772" s="8"/>
      <c r="BA1772" s="8"/>
      <c r="BE1772" s="8"/>
      <c r="BI1772" s="8"/>
      <c r="BM1772" s="8"/>
      <c r="BQ1772" s="8"/>
      <c r="BU1772" s="8"/>
      <c r="BY1772" s="8"/>
      <c r="CC1772" s="8"/>
      <c r="CG1772" s="8"/>
      <c r="CK1772" s="8"/>
    </row>
    <row r="1773" spans="5:89">
      <c r="E1773" s="8"/>
      <c r="I1773" s="8"/>
      <c r="M1773" s="8"/>
      <c r="Q1773" s="8"/>
      <c r="U1773" s="8"/>
      <c r="Y1773" s="8"/>
      <c r="AC1773" s="8"/>
      <c r="AG1773" s="8"/>
      <c r="AK1773" s="8"/>
      <c r="AO1773" s="8"/>
      <c r="AS1773" s="8"/>
      <c r="AW1773" s="8"/>
      <c r="BA1773" s="8"/>
      <c r="BE1773" s="8"/>
      <c r="BI1773" s="8"/>
      <c r="BM1773" s="8"/>
      <c r="BQ1773" s="8"/>
      <c r="BU1773" s="8"/>
      <c r="BY1773" s="8"/>
      <c r="CC1773" s="8"/>
      <c r="CG1773" s="8"/>
      <c r="CK1773" s="8"/>
    </row>
    <row r="1774" spans="5:89">
      <c r="E1774" s="8"/>
      <c r="I1774" s="8"/>
      <c r="M1774" s="8"/>
      <c r="Q1774" s="8"/>
      <c r="U1774" s="8"/>
      <c r="Y1774" s="8"/>
      <c r="AC1774" s="8"/>
      <c r="AG1774" s="8"/>
      <c r="AK1774" s="8"/>
      <c r="AO1774" s="8"/>
      <c r="AS1774" s="8"/>
      <c r="AW1774" s="8"/>
      <c r="BA1774" s="8"/>
      <c r="BE1774" s="8"/>
      <c r="BI1774" s="8"/>
      <c r="BM1774" s="8"/>
      <c r="BQ1774" s="8"/>
      <c r="BU1774" s="8"/>
      <c r="BY1774" s="8"/>
      <c r="CC1774" s="8"/>
      <c r="CG1774" s="8"/>
      <c r="CK1774" s="8"/>
    </row>
    <row r="1775" spans="5:89">
      <c r="E1775" s="8"/>
      <c r="I1775" s="8"/>
      <c r="M1775" s="8"/>
      <c r="Q1775" s="8"/>
      <c r="U1775" s="8"/>
      <c r="Y1775" s="8"/>
      <c r="AC1775" s="8"/>
      <c r="AG1775" s="8"/>
      <c r="AK1775" s="8"/>
      <c r="AO1775" s="8"/>
      <c r="AS1775" s="8"/>
      <c r="AW1775" s="8"/>
      <c r="BA1775" s="8"/>
      <c r="BE1775" s="8"/>
      <c r="BI1775" s="8"/>
      <c r="BM1775" s="8"/>
      <c r="BQ1775" s="8"/>
      <c r="BU1775" s="8"/>
      <c r="BY1775" s="8"/>
      <c r="CC1775" s="8"/>
      <c r="CG1775" s="8"/>
      <c r="CK1775" s="8"/>
    </row>
    <row r="1776" spans="5:89">
      <c r="E1776" s="8"/>
      <c r="I1776" s="8"/>
      <c r="M1776" s="8"/>
      <c r="Q1776" s="8"/>
      <c r="U1776" s="8"/>
      <c r="Y1776" s="8"/>
      <c r="AC1776" s="8"/>
      <c r="AG1776" s="8"/>
      <c r="AK1776" s="8"/>
      <c r="AO1776" s="8"/>
      <c r="AS1776" s="8"/>
      <c r="AW1776" s="8"/>
      <c r="BA1776" s="8"/>
      <c r="BE1776" s="8"/>
      <c r="BI1776" s="8"/>
      <c r="BM1776" s="8"/>
      <c r="BQ1776" s="8"/>
      <c r="BU1776" s="8"/>
      <c r="BY1776" s="8"/>
      <c r="CC1776" s="8"/>
      <c r="CG1776" s="8"/>
      <c r="CK1776" s="8"/>
    </row>
    <row r="1777" spans="5:89">
      <c r="E1777" s="8"/>
      <c r="I1777" s="8"/>
      <c r="M1777" s="8"/>
      <c r="Q1777" s="8"/>
      <c r="U1777" s="8"/>
      <c r="Y1777" s="8"/>
      <c r="AC1777" s="8"/>
      <c r="AG1777" s="8"/>
      <c r="AK1777" s="8"/>
      <c r="AO1777" s="8"/>
      <c r="AS1777" s="8"/>
      <c r="AW1777" s="8"/>
      <c r="BA1777" s="8"/>
      <c r="BE1777" s="8"/>
      <c r="BI1777" s="8"/>
      <c r="BM1777" s="8"/>
      <c r="BQ1777" s="8"/>
      <c r="BU1777" s="8"/>
      <c r="BY1777" s="8"/>
      <c r="CC1777" s="8"/>
      <c r="CG1777" s="8"/>
      <c r="CK1777" s="8"/>
    </row>
    <row r="1778" spans="5:89">
      <c r="E1778" s="8"/>
      <c r="I1778" s="8"/>
      <c r="M1778" s="8"/>
      <c r="Q1778" s="8"/>
      <c r="U1778" s="8"/>
      <c r="Y1778" s="8"/>
      <c r="AC1778" s="8"/>
      <c r="AG1778" s="8"/>
      <c r="AK1778" s="8"/>
      <c r="AO1778" s="8"/>
      <c r="AS1778" s="8"/>
      <c r="AW1778" s="8"/>
      <c r="BA1778" s="8"/>
      <c r="BE1778" s="8"/>
      <c r="BI1778" s="8"/>
      <c r="BM1778" s="8"/>
      <c r="BQ1778" s="8"/>
      <c r="BU1778" s="8"/>
      <c r="BY1778" s="8"/>
      <c r="CC1778" s="8"/>
      <c r="CG1778" s="8"/>
      <c r="CK1778" s="8"/>
    </row>
    <row r="1779" spans="5:89">
      <c r="E1779" s="8"/>
      <c r="I1779" s="8"/>
      <c r="M1779" s="8"/>
      <c r="Q1779" s="8"/>
      <c r="U1779" s="8"/>
      <c r="Y1779" s="8"/>
      <c r="AC1779" s="8"/>
      <c r="AG1779" s="8"/>
      <c r="AK1779" s="8"/>
      <c r="AO1779" s="8"/>
      <c r="AS1779" s="8"/>
      <c r="AW1779" s="8"/>
      <c r="BA1779" s="8"/>
      <c r="BE1779" s="8"/>
      <c r="BI1779" s="8"/>
      <c r="BM1779" s="8"/>
      <c r="BQ1779" s="8"/>
      <c r="BU1779" s="8"/>
      <c r="BY1779" s="8"/>
      <c r="CC1779" s="8"/>
      <c r="CG1779" s="8"/>
      <c r="CK1779" s="8"/>
    </row>
    <row r="1780" spans="5:89">
      <c r="E1780" s="8"/>
      <c r="I1780" s="8"/>
      <c r="M1780" s="8"/>
      <c r="Q1780" s="8"/>
      <c r="U1780" s="8"/>
      <c r="Y1780" s="8"/>
      <c r="AC1780" s="8"/>
      <c r="AG1780" s="8"/>
      <c r="AK1780" s="8"/>
      <c r="AO1780" s="8"/>
      <c r="AS1780" s="8"/>
      <c r="AW1780" s="8"/>
      <c r="BA1780" s="8"/>
      <c r="BE1780" s="8"/>
      <c r="BI1780" s="8"/>
      <c r="BM1780" s="8"/>
      <c r="BQ1780" s="8"/>
      <c r="BU1780" s="8"/>
      <c r="BY1780" s="8"/>
      <c r="CC1780" s="8"/>
      <c r="CG1780" s="8"/>
      <c r="CK1780" s="8"/>
    </row>
    <row r="1781" spans="5:89">
      <c r="E1781" s="8"/>
      <c r="I1781" s="8"/>
      <c r="M1781" s="8"/>
      <c r="Q1781" s="8"/>
      <c r="U1781" s="8"/>
      <c r="Y1781" s="8"/>
      <c r="AC1781" s="8"/>
      <c r="AG1781" s="8"/>
      <c r="AK1781" s="8"/>
      <c r="AO1781" s="8"/>
      <c r="AS1781" s="8"/>
      <c r="AW1781" s="8"/>
      <c r="BA1781" s="8"/>
      <c r="BE1781" s="8"/>
      <c r="BI1781" s="8"/>
      <c r="BM1781" s="8"/>
      <c r="BQ1781" s="8"/>
      <c r="BU1781" s="8"/>
      <c r="BY1781" s="8"/>
      <c r="CC1781" s="8"/>
      <c r="CG1781" s="8"/>
      <c r="CK1781" s="8"/>
    </row>
    <row r="1782" spans="5:89">
      <c r="E1782" s="8"/>
      <c r="I1782" s="8"/>
      <c r="M1782" s="8"/>
      <c r="Q1782" s="8"/>
      <c r="U1782" s="8"/>
      <c r="Y1782" s="8"/>
      <c r="AC1782" s="8"/>
      <c r="AG1782" s="8"/>
      <c r="AK1782" s="8"/>
      <c r="AO1782" s="8"/>
      <c r="AS1782" s="8"/>
      <c r="AW1782" s="8"/>
      <c r="BA1782" s="8"/>
      <c r="BE1782" s="8"/>
      <c r="BI1782" s="8"/>
      <c r="BM1782" s="8"/>
      <c r="BQ1782" s="8"/>
      <c r="BU1782" s="8"/>
      <c r="BY1782" s="8"/>
      <c r="CC1782" s="8"/>
      <c r="CG1782" s="8"/>
      <c r="CK1782" s="8"/>
    </row>
    <row r="1783" spans="5:89">
      <c r="E1783" s="8"/>
      <c r="I1783" s="8"/>
      <c r="M1783" s="8"/>
      <c r="Q1783" s="8"/>
      <c r="U1783" s="8"/>
      <c r="Y1783" s="8"/>
      <c r="AC1783" s="8"/>
      <c r="AG1783" s="8"/>
      <c r="AK1783" s="8"/>
      <c r="AO1783" s="8"/>
      <c r="AS1783" s="8"/>
      <c r="AW1783" s="8"/>
      <c r="BA1783" s="8"/>
      <c r="BE1783" s="8"/>
      <c r="BI1783" s="8"/>
      <c r="BM1783" s="8"/>
      <c r="BQ1783" s="8"/>
      <c r="BU1783" s="8"/>
      <c r="BY1783" s="8"/>
      <c r="CC1783" s="8"/>
      <c r="CG1783" s="8"/>
      <c r="CK1783" s="8"/>
    </row>
    <row r="1784" spans="5:89">
      <c r="E1784" s="8"/>
      <c r="I1784" s="8"/>
      <c r="M1784" s="8"/>
      <c r="Q1784" s="8"/>
      <c r="U1784" s="8"/>
      <c r="Y1784" s="8"/>
      <c r="AC1784" s="8"/>
      <c r="AG1784" s="8"/>
      <c r="AK1784" s="8"/>
      <c r="AO1784" s="8"/>
      <c r="AS1784" s="8"/>
      <c r="AW1784" s="8"/>
      <c r="BA1784" s="8"/>
      <c r="BE1784" s="8"/>
      <c r="BI1784" s="8"/>
      <c r="BM1784" s="8"/>
      <c r="BQ1784" s="8"/>
      <c r="BU1784" s="8"/>
      <c r="BY1784" s="8"/>
      <c r="CC1784" s="8"/>
      <c r="CG1784" s="8"/>
      <c r="CK1784" s="8"/>
    </row>
    <row r="1785" spans="5:89">
      <c r="E1785" s="8"/>
      <c r="I1785" s="8"/>
      <c r="M1785" s="8"/>
      <c r="Q1785" s="8"/>
      <c r="U1785" s="8"/>
      <c r="Y1785" s="8"/>
      <c r="AC1785" s="8"/>
      <c r="AG1785" s="8"/>
      <c r="AK1785" s="8"/>
      <c r="AO1785" s="8"/>
      <c r="AS1785" s="8"/>
      <c r="AW1785" s="8"/>
      <c r="BA1785" s="8"/>
      <c r="BE1785" s="8"/>
      <c r="BI1785" s="8"/>
      <c r="BM1785" s="8"/>
      <c r="BQ1785" s="8"/>
      <c r="BU1785" s="8"/>
      <c r="BY1785" s="8"/>
      <c r="CC1785" s="8"/>
      <c r="CG1785" s="8"/>
      <c r="CK1785" s="8"/>
    </row>
    <row r="1786" spans="5:89">
      <c r="E1786" s="8"/>
      <c r="I1786" s="8"/>
      <c r="M1786" s="8"/>
      <c r="Q1786" s="8"/>
      <c r="U1786" s="8"/>
      <c r="Y1786" s="8"/>
      <c r="AC1786" s="8"/>
      <c r="AG1786" s="8"/>
      <c r="AK1786" s="8"/>
      <c r="AO1786" s="8"/>
      <c r="AS1786" s="8"/>
      <c r="AW1786" s="8"/>
      <c r="BA1786" s="8"/>
      <c r="BE1786" s="8"/>
      <c r="BI1786" s="8"/>
      <c r="BM1786" s="8"/>
      <c r="BQ1786" s="8"/>
      <c r="BU1786" s="8"/>
      <c r="BY1786" s="8"/>
      <c r="CC1786" s="8"/>
      <c r="CG1786" s="8"/>
      <c r="CK1786" s="8"/>
    </row>
    <row r="1787" spans="5:89">
      <c r="E1787" s="8"/>
      <c r="I1787" s="8"/>
      <c r="M1787" s="8"/>
      <c r="Q1787" s="8"/>
      <c r="U1787" s="8"/>
      <c r="Y1787" s="8"/>
      <c r="AC1787" s="8"/>
      <c r="AG1787" s="8"/>
      <c r="AK1787" s="8"/>
      <c r="AO1787" s="8"/>
      <c r="AS1787" s="8"/>
      <c r="AW1787" s="8"/>
      <c r="BA1787" s="8"/>
      <c r="BE1787" s="8"/>
      <c r="BI1787" s="8"/>
      <c r="BM1787" s="8"/>
      <c r="BQ1787" s="8"/>
      <c r="BU1787" s="8"/>
      <c r="BY1787" s="8"/>
      <c r="CC1787" s="8"/>
      <c r="CG1787" s="8"/>
      <c r="CK1787" s="8"/>
    </row>
    <row r="1788" spans="5:89">
      <c r="E1788" s="8"/>
      <c r="I1788" s="8"/>
      <c r="M1788" s="8"/>
      <c r="Q1788" s="8"/>
      <c r="U1788" s="8"/>
      <c r="Y1788" s="8"/>
      <c r="AC1788" s="8"/>
      <c r="AG1788" s="8"/>
      <c r="AK1788" s="8"/>
      <c r="AO1788" s="8"/>
      <c r="AS1788" s="8"/>
      <c r="AW1788" s="8"/>
      <c r="BA1788" s="8"/>
      <c r="BE1788" s="8"/>
      <c r="BI1788" s="8"/>
      <c r="BM1788" s="8"/>
      <c r="BQ1788" s="8"/>
      <c r="BU1788" s="8"/>
      <c r="BY1788" s="8"/>
      <c r="CC1788" s="8"/>
      <c r="CG1788" s="8"/>
      <c r="CK1788" s="8"/>
    </row>
    <row r="1789" spans="5:89">
      <c r="E1789" s="8"/>
      <c r="I1789" s="8"/>
      <c r="M1789" s="8"/>
      <c r="Q1789" s="8"/>
      <c r="U1789" s="8"/>
      <c r="Y1789" s="8"/>
      <c r="AC1789" s="8"/>
      <c r="AG1789" s="8"/>
      <c r="AK1789" s="8"/>
      <c r="AO1789" s="8"/>
      <c r="AS1789" s="8"/>
      <c r="AW1789" s="8"/>
      <c r="BA1789" s="8"/>
      <c r="BE1789" s="8"/>
      <c r="BI1789" s="8"/>
      <c r="BM1789" s="8"/>
      <c r="BQ1789" s="8"/>
      <c r="BU1789" s="8"/>
      <c r="BY1789" s="8"/>
      <c r="CC1789" s="8"/>
      <c r="CG1789" s="8"/>
      <c r="CK1789" s="8"/>
    </row>
    <row r="1790" spans="5:89">
      <c r="E1790" s="8"/>
      <c r="I1790" s="8"/>
      <c r="M1790" s="8"/>
      <c r="Q1790" s="8"/>
      <c r="U1790" s="8"/>
      <c r="Y1790" s="8"/>
      <c r="AC1790" s="8"/>
      <c r="AG1790" s="8"/>
      <c r="AK1790" s="8"/>
      <c r="AO1790" s="8"/>
      <c r="AS1790" s="8"/>
      <c r="AW1790" s="8"/>
      <c r="BA1790" s="8"/>
      <c r="BE1790" s="8"/>
      <c r="BI1790" s="8"/>
      <c r="BM1790" s="8"/>
      <c r="BQ1790" s="8"/>
      <c r="BU1790" s="8"/>
      <c r="BY1790" s="8"/>
      <c r="CC1790" s="8"/>
      <c r="CG1790" s="8"/>
      <c r="CK1790" s="8"/>
    </row>
    <row r="1791" spans="5:89">
      <c r="E1791" s="8"/>
      <c r="I1791" s="8"/>
      <c r="M1791" s="8"/>
      <c r="Q1791" s="8"/>
      <c r="U1791" s="8"/>
      <c r="Y1791" s="8"/>
      <c r="AC1791" s="8"/>
      <c r="AG1791" s="8"/>
      <c r="AK1791" s="8"/>
      <c r="AO1791" s="8"/>
      <c r="AS1791" s="8"/>
      <c r="AW1791" s="8"/>
      <c r="BA1791" s="8"/>
      <c r="BE1791" s="8"/>
      <c r="BI1791" s="8"/>
      <c r="BM1791" s="8"/>
      <c r="BQ1791" s="8"/>
      <c r="BU1791" s="8"/>
      <c r="BY1791" s="8"/>
      <c r="CC1791" s="8"/>
      <c r="CG1791" s="8"/>
      <c r="CK1791" s="8"/>
    </row>
    <row r="1792" spans="5:89">
      <c r="E1792" s="8"/>
      <c r="I1792" s="8"/>
      <c r="M1792" s="8"/>
      <c r="Q1792" s="8"/>
      <c r="U1792" s="8"/>
      <c r="Y1792" s="8"/>
      <c r="AC1792" s="8"/>
      <c r="AG1792" s="8"/>
      <c r="AK1792" s="8"/>
      <c r="AO1792" s="8"/>
      <c r="AS1792" s="8"/>
      <c r="AW1792" s="8"/>
      <c r="BA1792" s="8"/>
      <c r="BE1792" s="8"/>
      <c r="BI1792" s="8"/>
      <c r="BM1792" s="8"/>
      <c r="BQ1792" s="8"/>
      <c r="BU1792" s="8"/>
      <c r="BY1792" s="8"/>
      <c r="CC1792" s="8"/>
      <c r="CG1792" s="8"/>
      <c r="CK1792" s="8"/>
    </row>
    <row r="1793" spans="5:89">
      <c r="E1793" s="8"/>
      <c r="I1793" s="8"/>
      <c r="M1793" s="8"/>
      <c r="Q1793" s="8"/>
      <c r="U1793" s="8"/>
      <c r="Y1793" s="8"/>
      <c r="AC1793" s="8"/>
      <c r="AG1793" s="8"/>
      <c r="AK1793" s="8"/>
      <c r="AO1793" s="8"/>
      <c r="AS1793" s="8"/>
      <c r="AW1793" s="8"/>
      <c r="BA1793" s="8"/>
      <c r="BE1793" s="8"/>
      <c r="BI1793" s="8"/>
      <c r="BM1793" s="8"/>
      <c r="BQ1793" s="8"/>
      <c r="BU1793" s="8"/>
      <c r="BY1793" s="8"/>
      <c r="CC1793" s="8"/>
      <c r="CG1793" s="8"/>
      <c r="CK1793" s="8"/>
    </row>
    <row r="1794" spans="5:89">
      <c r="E1794" s="8"/>
      <c r="I1794" s="8"/>
      <c r="M1794" s="8"/>
      <c r="Q1794" s="8"/>
      <c r="U1794" s="8"/>
      <c r="Y1794" s="8"/>
      <c r="AC1794" s="8"/>
      <c r="AG1794" s="8"/>
      <c r="AK1794" s="8"/>
      <c r="AO1794" s="8"/>
      <c r="AS1794" s="8"/>
      <c r="AW1794" s="8"/>
      <c r="BA1794" s="8"/>
      <c r="BE1794" s="8"/>
      <c r="BI1794" s="8"/>
      <c r="BM1794" s="8"/>
      <c r="BQ1794" s="8"/>
      <c r="BU1794" s="8"/>
      <c r="BY1794" s="8"/>
      <c r="CC1794" s="8"/>
      <c r="CG1794" s="8"/>
      <c r="CK1794" s="8"/>
    </row>
    <row r="1795" spans="5:89">
      <c r="E1795" s="8"/>
      <c r="I1795" s="8"/>
      <c r="M1795" s="8"/>
      <c r="Q1795" s="8"/>
      <c r="U1795" s="8"/>
      <c r="Y1795" s="8"/>
      <c r="AC1795" s="8"/>
      <c r="AG1795" s="8"/>
      <c r="AK1795" s="8"/>
      <c r="AO1795" s="8"/>
      <c r="AS1795" s="8"/>
      <c r="AW1795" s="8"/>
      <c r="BA1795" s="8"/>
      <c r="BE1795" s="8"/>
      <c r="BI1795" s="8"/>
      <c r="BM1795" s="8"/>
      <c r="BQ1795" s="8"/>
      <c r="BU1795" s="8"/>
      <c r="BY1795" s="8"/>
      <c r="CC1795" s="8"/>
      <c r="CG1795" s="8"/>
      <c r="CK1795" s="8"/>
    </row>
    <row r="1796" spans="5:89">
      <c r="E1796" s="8"/>
      <c r="I1796" s="8"/>
      <c r="M1796" s="8"/>
      <c r="Q1796" s="8"/>
      <c r="U1796" s="8"/>
      <c r="Y1796" s="8"/>
      <c r="AC1796" s="8"/>
      <c r="AG1796" s="8"/>
      <c r="AK1796" s="8"/>
      <c r="AO1796" s="8"/>
      <c r="AS1796" s="8"/>
      <c r="AW1796" s="8"/>
      <c r="BA1796" s="8"/>
      <c r="BE1796" s="8"/>
      <c r="BI1796" s="8"/>
      <c r="BM1796" s="8"/>
      <c r="BQ1796" s="8"/>
      <c r="BU1796" s="8"/>
      <c r="BY1796" s="8"/>
      <c r="CC1796" s="8"/>
      <c r="CG1796" s="8"/>
      <c r="CK1796" s="8"/>
    </row>
    <row r="1797" spans="5:89">
      <c r="E1797" s="8"/>
      <c r="I1797" s="8"/>
      <c r="M1797" s="8"/>
      <c r="Q1797" s="8"/>
      <c r="U1797" s="8"/>
      <c r="Y1797" s="8"/>
      <c r="AC1797" s="8"/>
      <c r="AG1797" s="8"/>
      <c r="AK1797" s="8"/>
      <c r="AO1797" s="8"/>
      <c r="AS1797" s="8"/>
      <c r="AW1797" s="8"/>
      <c r="BA1797" s="8"/>
      <c r="BE1797" s="8"/>
      <c r="BI1797" s="8"/>
      <c r="BM1797" s="8"/>
      <c r="BQ1797" s="8"/>
      <c r="BU1797" s="8"/>
      <c r="BY1797" s="8"/>
      <c r="CC1797" s="8"/>
      <c r="CG1797" s="8"/>
      <c r="CK1797" s="8"/>
    </row>
    <row r="1798" spans="5:89">
      <c r="E1798" s="8"/>
      <c r="I1798" s="8"/>
      <c r="M1798" s="8"/>
      <c r="Q1798" s="8"/>
      <c r="U1798" s="8"/>
      <c r="Y1798" s="8"/>
      <c r="AC1798" s="8"/>
      <c r="AG1798" s="8"/>
      <c r="AK1798" s="8"/>
      <c r="AO1798" s="8"/>
      <c r="AS1798" s="8"/>
      <c r="AW1798" s="8"/>
      <c r="BA1798" s="8"/>
      <c r="BE1798" s="8"/>
      <c r="BI1798" s="8"/>
      <c r="BM1798" s="8"/>
      <c r="BQ1798" s="8"/>
      <c r="BU1798" s="8"/>
      <c r="BY1798" s="8"/>
      <c r="CC1798" s="8"/>
      <c r="CG1798" s="8"/>
      <c r="CK1798" s="8"/>
    </row>
    <row r="1799" spans="5:89">
      <c r="E1799" s="8"/>
      <c r="I1799" s="8"/>
      <c r="M1799" s="8"/>
      <c r="Q1799" s="8"/>
      <c r="U1799" s="8"/>
      <c r="Y1799" s="8"/>
      <c r="AC1799" s="8"/>
      <c r="AG1799" s="8"/>
      <c r="AK1799" s="8"/>
      <c r="AO1799" s="8"/>
      <c r="AS1799" s="8"/>
      <c r="AW1799" s="8"/>
      <c r="BA1799" s="8"/>
      <c r="BE1799" s="8"/>
      <c r="BI1799" s="8"/>
      <c r="BM1799" s="8"/>
      <c r="BQ1799" s="8"/>
      <c r="BU1799" s="8"/>
      <c r="BY1799" s="8"/>
      <c r="CC1799" s="8"/>
      <c r="CG1799" s="8"/>
      <c r="CK1799" s="8"/>
    </row>
    <row r="1800" spans="5:89">
      <c r="E1800" s="8"/>
      <c r="I1800" s="8"/>
      <c r="M1800" s="8"/>
      <c r="Q1800" s="8"/>
      <c r="U1800" s="8"/>
      <c r="Y1800" s="8"/>
      <c r="AC1800" s="8"/>
      <c r="AG1800" s="8"/>
      <c r="AK1800" s="8"/>
      <c r="AO1800" s="8"/>
      <c r="AS1800" s="8"/>
      <c r="AW1800" s="8"/>
      <c r="BA1800" s="8"/>
      <c r="BE1800" s="8"/>
      <c r="BI1800" s="8"/>
      <c r="BM1800" s="8"/>
      <c r="BQ1800" s="8"/>
      <c r="BU1800" s="8"/>
      <c r="BY1800" s="8"/>
      <c r="CC1800" s="8"/>
      <c r="CG1800" s="8"/>
      <c r="CK1800" s="8"/>
    </row>
    <row r="1801" spans="5:89">
      <c r="E1801" s="8"/>
      <c r="I1801" s="8"/>
      <c r="M1801" s="8"/>
      <c r="Q1801" s="8"/>
      <c r="U1801" s="8"/>
      <c r="Y1801" s="8"/>
      <c r="AC1801" s="8"/>
      <c r="AG1801" s="8"/>
      <c r="AK1801" s="8"/>
      <c r="AO1801" s="8"/>
      <c r="AS1801" s="8"/>
      <c r="AW1801" s="8"/>
      <c r="BA1801" s="8"/>
      <c r="BE1801" s="8"/>
      <c r="BI1801" s="8"/>
      <c r="BM1801" s="8"/>
      <c r="BQ1801" s="8"/>
      <c r="BU1801" s="8"/>
      <c r="BY1801" s="8"/>
      <c r="CC1801" s="8"/>
      <c r="CG1801" s="8"/>
      <c r="CK1801" s="8"/>
    </row>
    <row r="1802" spans="5:89">
      <c r="E1802" s="8"/>
      <c r="I1802" s="8"/>
      <c r="M1802" s="8"/>
      <c r="Q1802" s="8"/>
      <c r="U1802" s="8"/>
      <c r="Y1802" s="8"/>
      <c r="AC1802" s="8"/>
      <c r="AG1802" s="8"/>
      <c r="AK1802" s="8"/>
      <c r="AO1802" s="8"/>
      <c r="AS1802" s="8"/>
      <c r="AW1802" s="8"/>
      <c r="BA1802" s="8"/>
      <c r="BE1802" s="8"/>
      <c r="BI1802" s="8"/>
      <c r="BM1802" s="8"/>
      <c r="BQ1802" s="8"/>
      <c r="BU1802" s="8"/>
      <c r="BY1802" s="8"/>
      <c r="CC1802" s="8"/>
      <c r="CG1802" s="8"/>
      <c r="CK1802" s="8"/>
    </row>
    <row r="1803" spans="5:89">
      <c r="E1803" s="8"/>
      <c r="I1803" s="8"/>
      <c r="M1803" s="8"/>
      <c r="Q1803" s="8"/>
      <c r="U1803" s="8"/>
      <c r="Y1803" s="8"/>
      <c r="AC1803" s="8"/>
      <c r="AG1803" s="8"/>
      <c r="AK1803" s="8"/>
      <c r="AO1803" s="8"/>
      <c r="AS1803" s="8"/>
      <c r="AW1803" s="8"/>
      <c r="BA1803" s="8"/>
      <c r="BE1803" s="8"/>
      <c r="BI1803" s="8"/>
      <c r="BM1803" s="8"/>
      <c r="BQ1803" s="8"/>
      <c r="BU1803" s="8"/>
      <c r="BY1803" s="8"/>
      <c r="CC1803" s="8"/>
      <c r="CG1803" s="8"/>
      <c r="CK1803" s="8"/>
    </row>
    <row r="1804" spans="5:89">
      <c r="E1804" s="8"/>
      <c r="I1804" s="8"/>
      <c r="M1804" s="8"/>
      <c r="Q1804" s="8"/>
      <c r="U1804" s="8"/>
      <c r="Y1804" s="8"/>
      <c r="AC1804" s="8"/>
      <c r="AG1804" s="8"/>
      <c r="AK1804" s="8"/>
      <c r="AO1804" s="8"/>
      <c r="AS1804" s="8"/>
      <c r="AW1804" s="8"/>
      <c r="BA1804" s="8"/>
      <c r="BE1804" s="8"/>
      <c r="BI1804" s="8"/>
      <c r="BM1804" s="8"/>
      <c r="BQ1804" s="8"/>
      <c r="BU1804" s="8"/>
      <c r="BY1804" s="8"/>
      <c r="CC1804" s="8"/>
      <c r="CG1804" s="8"/>
      <c r="CK1804" s="8"/>
    </row>
    <row r="1805" spans="5:89">
      <c r="E1805" s="8"/>
      <c r="I1805" s="8"/>
      <c r="M1805" s="8"/>
      <c r="Q1805" s="8"/>
      <c r="U1805" s="8"/>
      <c r="Y1805" s="8"/>
      <c r="AC1805" s="8"/>
      <c r="AG1805" s="8"/>
      <c r="AK1805" s="8"/>
      <c r="AO1805" s="8"/>
      <c r="AS1805" s="8"/>
      <c r="AW1805" s="8"/>
      <c r="BA1805" s="8"/>
      <c r="BE1805" s="8"/>
      <c r="BI1805" s="8"/>
      <c r="BM1805" s="8"/>
      <c r="BQ1805" s="8"/>
      <c r="BU1805" s="8"/>
      <c r="BY1805" s="8"/>
      <c r="CC1805" s="8"/>
      <c r="CG1805" s="8"/>
      <c r="CK1805" s="8"/>
    </row>
    <row r="1806" spans="5:89">
      <c r="E1806" s="8"/>
      <c r="I1806" s="8"/>
      <c r="M1806" s="8"/>
      <c r="Q1806" s="8"/>
      <c r="U1806" s="8"/>
      <c r="Y1806" s="8"/>
      <c r="AC1806" s="8"/>
      <c r="AG1806" s="8"/>
      <c r="AK1806" s="8"/>
      <c r="AO1806" s="8"/>
      <c r="AS1806" s="8"/>
      <c r="AW1806" s="8"/>
      <c r="BA1806" s="8"/>
      <c r="BE1806" s="8"/>
      <c r="BI1806" s="8"/>
      <c r="BM1806" s="8"/>
      <c r="BQ1806" s="8"/>
      <c r="BU1806" s="8"/>
      <c r="BY1806" s="8"/>
      <c r="CC1806" s="8"/>
      <c r="CG1806" s="8"/>
      <c r="CK1806" s="8"/>
    </row>
    <row r="1807" spans="5:89">
      <c r="E1807" s="8"/>
      <c r="I1807" s="8"/>
      <c r="M1807" s="8"/>
      <c r="Q1807" s="8"/>
      <c r="U1807" s="8"/>
      <c r="Y1807" s="8"/>
      <c r="AC1807" s="8"/>
      <c r="AG1807" s="8"/>
      <c r="AK1807" s="8"/>
      <c r="AO1807" s="8"/>
      <c r="AS1807" s="8"/>
      <c r="AW1807" s="8"/>
      <c r="BA1807" s="8"/>
      <c r="BE1807" s="8"/>
      <c r="BI1807" s="8"/>
      <c r="BM1807" s="8"/>
      <c r="BQ1807" s="8"/>
      <c r="BU1807" s="8"/>
      <c r="BY1807" s="8"/>
      <c r="CC1807" s="8"/>
      <c r="CG1807" s="8"/>
      <c r="CK1807" s="8"/>
    </row>
    <row r="1808" spans="5:89">
      <c r="E1808" s="8"/>
      <c r="I1808" s="8"/>
      <c r="M1808" s="8"/>
      <c r="Q1808" s="8"/>
      <c r="U1808" s="8"/>
      <c r="Y1808" s="8"/>
      <c r="AC1808" s="8"/>
      <c r="AG1808" s="8"/>
      <c r="AK1808" s="8"/>
      <c r="AO1808" s="8"/>
      <c r="AS1808" s="8"/>
      <c r="AW1808" s="8"/>
      <c r="BA1808" s="8"/>
      <c r="BE1808" s="8"/>
      <c r="BI1808" s="8"/>
      <c r="BM1808" s="8"/>
      <c r="BQ1808" s="8"/>
      <c r="BU1808" s="8"/>
      <c r="BY1808" s="8"/>
      <c r="CC1808" s="8"/>
      <c r="CG1808" s="8"/>
      <c r="CK1808" s="8"/>
    </row>
    <row r="1809" spans="5:89">
      <c r="E1809" s="8"/>
      <c r="I1809" s="8"/>
      <c r="M1809" s="8"/>
      <c r="Q1809" s="8"/>
      <c r="U1809" s="8"/>
      <c r="Y1809" s="8"/>
      <c r="AC1809" s="8"/>
      <c r="AG1809" s="8"/>
      <c r="AK1809" s="8"/>
      <c r="AO1809" s="8"/>
      <c r="AS1809" s="8"/>
      <c r="AW1809" s="8"/>
      <c r="BA1809" s="8"/>
      <c r="BE1809" s="8"/>
      <c r="BI1809" s="8"/>
      <c r="BM1809" s="8"/>
      <c r="BQ1809" s="8"/>
      <c r="BU1809" s="8"/>
      <c r="BY1809" s="8"/>
      <c r="CC1809" s="8"/>
      <c r="CG1809" s="8"/>
      <c r="CK1809" s="8"/>
    </row>
    <row r="1810" spans="5:89">
      <c r="E1810" s="8"/>
      <c r="I1810" s="8"/>
      <c r="M1810" s="8"/>
      <c r="Q1810" s="8"/>
      <c r="U1810" s="8"/>
      <c r="Y1810" s="8"/>
      <c r="AC1810" s="8"/>
      <c r="AG1810" s="8"/>
      <c r="AK1810" s="8"/>
      <c r="AO1810" s="8"/>
      <c r="AS1810" s="8"/>
      <c r="AW1810" s="8"/>
      <c r="BA1810" s="8"/>
      <c r="BE1810" s="8"/>
      <c r="BI1810" s="8"/>
      <c r="BM1810" s="8"/>
      <c r="BQ1810" s="8"/>
      <c r="BU1810" s="8"/>
      <c r="BY1810" s="8"/>
      <c r="CC1810" s="8"/>
      <c r="CG1810" s="8"/>
      <c r="CK1810" s="8"/>
    </row>
    <row r="1811" spans="5:89">
      <c r="E1811" s="8"/>
      <c r="I1811" s="8"/>
      <c r="M1811" s="8"/>
      <c r="Q1811" s="8"/>
      <c r="U1811" s="8"/>
      <c r="Y1811" s="8"/>
      <c r="AC1811" s="8"/>
      <c r="AG1811" s="8"/>
      <c r="AK1811" s="8"/>
      <c r="AO1811" s="8"/>
      <c r="AS1811" s="8"/>
      <c r="AW1811" s="8"/>
      <c r="BA1811" s="8"/>
      <c r="BE1811" s="8"/>
      <c r="BI1811" s="8"/>
      <c r="BM1811" s="8"/>
      <c r="BQ1811" s="8"/>
      <c r="BU1811" s="8"/>
      <c r="BY1811" s="8"/>
      <c r="CC1811" s="8"/>
      <c r="CG1811" s="8"/>
      <c r="CK1811" s="8"/>
    </row>
    <row r="1812" spans="5:89">
      <c r="E1812" s="8"/>
      <c r="I1812" s="8"/>
      <c r="M1812" s="8"/>
      <c r="Q1812" s="8"/>
      <c r="U1812" s="8"/>
      <c r="Y1812" s="8"/>
      <c r="AC1812" s="8"/>
      <c r="AG1812" s="8"/>
      <c r="AK1812" s="8"/>
      <c r="AO1812" s="8"/>
      <c r="AS1812" s="8"/>
      <c r="AW1812" s="8"/>
      <c r="BA1812" s="8"/>
      <c r="BE1812" s="8"/>
      <c r="BI1812" s="8"/>
      <c r="BM1812" s="8"/>
      <c r="BQ1812" s="8"/>
      <c r="BU1812" s="8"/>
      <c r="BY1812" s="8"/>
      <c r="CC1812" s="8"/>
      <c r="CG1812" s="8"/>
      <c r="CK1812" s="8"/>
    </row>
    <row r="1813" spans="5:89">
      <c r="E1813" s="8"/>
      <c r="I1813" s="8"/>
      <c r="M1813" s="8"/>
      <c r="Q1813" s="8"/>
      <c r="U1813" s="8"/>
      <c r="Y1813" s="8"/>
      <c r="AC1813" s="8"/>
      <c r="AG1813" s="8"/>
      <c r="AK1813" s="8"/>
      <c r="AO1813" s="8"/>
      <c r="AS1813" s="8"/>
      <c r="AW1813" s="8"/>
      <c r="BA1813" s="8"/>
      <c r="BE1813" s="8"/>
      <c r="BI1813" s="8"/>
      <c r="BM1813" s="8"/>
      <c r="BQ1813" s="8"/>
      <c r="BU1813" s="8"/>
      <c r="BY1813" s="8"/>
      <c r="CC1813" s="8"/>
      <c r="CG1813" s="8"/>
      <c r="CK1813" s="8"/>
    </row>
    <row r="1814" spans="5:89">
      <c r="E1814" s="8"/>
      <c r="I1814" s="8"/>
      <c r="M1814" s="8"/>
      <c r="Q1814" s="8"/>
      <c r="U1814" s="8"/>
      <c r="Y1814" s="8"/>
      <c r="AC1814" s="8"/>
      <c r="AG1814" s="8"/>
      <c r="AK1814" s="8"/>
      <c r="AO1814" s="8"/>
      <c r="AS1814" s="8"/>
      <c r="AW1814" s="8"/>
      <c r="BA1814" s="8"/>
      <c r="BE1814" s="8"/>
      <c r="BI1814" s="8"/>
      <c r="BM1814" s="8"/>
      <c r="BQ1814" s="8"/>
      <c r="BU1814" s="8"/>
      <c r="BY1814" s="8"/>
      <c r="CC1814" s="8"/>
      <c r="CG1814" s="8"/>
      <c r="CK1814" s="8"/>
    </row>
    <row r="1815" spans="5:89">
      <c r="E1815" s="8"/>
      <c r="I1815" s="8"/>
      <c r="M1815" s="8"/>
      <c r="Q1815" s="8"/>
      <c r="U1815" s="8"/>
      <c r="Y1815" s="8"/>
      <c r="AC1815" s="8"/>
      <c r="AG1815" s="8"/>
      <c r="AK1815" s="8"/>
      <c r="AO1815" s="8"/>
      <c r="AS1815" s="8"/>
      <c r="AW1815" s="8"/>
      <c r="BA1815" s="8"/>
      <c r="BE1815" s="8"/>
      <c r="BI1815" s="8"/>
      <c r="BM1815" s="8"/>
      <c r="BQ1815" s="8"/>
      <c r="BU1815" s="8"/>
      <c r="BY1815" s="8"/>
      <c r="CC1815" s="8"/>
      <c r="CG1815" s="8"/>
      <c r="CK1815" s="8"/>
    </row>
    <row r="1816" spans="5:89">
      <c r="E1816" s="8"/>
      <c r="I1816" s="8"/>
      <c r="M1816" s="8"/>
      <c r="Q1816" s="8"/>
      <c r="U1816" s="8"/>
      <c r="Y1816" s="8"/>
      <c r="AC1816" s="8"/>
      <c r="AG1816" s="8"/>
      <c r="AK1816" s="8"/>
      <c r="AO1816" s="8"/>
      <c r="AS1816" s="8"/>
      <c r="AW1816" s="8"/>
      <c r="BA1816" s="8"/>
      <c r="BE1816" s="8"/>
      <c r="BI1816" s="8"/>
      <c r="BM1816" s="8"/>
      <c r="BQ1816" s="8"/>
      <c r="BU1816" s="8"/>
      <c r="BY1816" s="8"/>
      <c r="CC1816" s="8"/>
      <c r="CG1816" s="8"/>
      <c r="CK1816" s="8"/>
    </row>
    <row r="1817" spans="5:89">
      <c r="E1817" s="8"/>
      <c r="I1817" s="8"/>
      <c r="M1817" s="8"/>
      <c r="Q1817" s="8"/>
      <c r="U1817" s="8"/>
      <c r="Y1817" s="8"/>
      <c r="AC1817" s="8"/>
      <c r="AG1817" s="8"/>
      <c r="AK1817" s="8"/>
      <c r="AO1817" s="8"/>
      <c r="AS1817" s="8"/>
      <c r="AW1817" s="8"/>
      <c r="BA1817" s="8"/>
      <c r="BE1817" s="8"/>
      <c r="BI1817" s="8"/>
      <c r="BM1817" s="8"/>
      <c r="BQ1817" s="8"/>
      <c r="BU1817" s="8"/>
      <c r="BY1817" s="8"/>
      <c r="CC1817" s="8"/>
      <c r="CG1817" s="8"/>
      <c r="CK1817" s="8"/>
    </row>
    <row r="1818" spans="5:89">
      <c r="E1818" s="8"/>
      <c r="I1818" s="8"/>
      <c r="M1818" s="8"/>
      <c r="Q1818" s="8"/>
      <c r="U1818" s="8"/>
      <c r="Y1818" s="8"/>
      <c r="AC1818" s="8"/>
      <c r="AG1818" s="8"/>
      <c r="AK1818" s="8"/>
      <c r="AO1818" s="8"/>
      <c r="AS1818" s="8"/>
      <c r="AW1818" s="8"/>
      <c r="BA1818" s="8"/>
      <c r="BE1818" s="8"/>
      <c r="BI1818" s="8"/>
      <c r="BM1818" s="8"/>
      <c r="BQ1818" s="8"/>
      <c r="BU1818" s="8"/>
      <c r="BY1818" s="8"/>
      <c r="CC1818" s="8"/>
      <c r="CG1818" s="8"/>
      <c r="CK1818" s="8"/>
    </row>
    <row r="1819" spans="5:89">
      <c r="E1819" s="8"/>
      <c r="I1819" s="8"/>
      <c r="M1819" s="8"/>
      <c r="Q1819" s="8"/>
      <c r="U1819" s="8"/>
      <c r="Y1819" s="8"/>
      <c r="AC1819" s="8"/>
      <c r="AG1819" s="8"/>
      <c r="AK1819" s="8"/>
      <c r="AO1819" s="8"/>
      <c r="AS1819" s="8"/>
      <c r="AW1819" s="8"/>
      <c r="BA1819" s="8"/>
      <c r="BE1819" s="8"/>
      <c r="BI1819" s="8"/>
      <c r="BM1819" s="8"/>
      <c r="BQ1819" s="8"/>
      <c r="BU1819" s="8"/>
      <c r="BY1819" s="8"/>
      <c r="CC1819" s="8"/>
      <c r="CG1819" s="8"/>
      <c r="CK1819" s="8"/>
    </row>
    <row r="1820" spans="5:89">
      <c r="E1820" s="8"/>
      <c r="I1820" s="8"/>
      <c r="M1820" s="8"/>
      <c r="Q1820" s="8"/>
      <c r="U1820" s="8"/>
      <c r="Y1820" s="8"/>
      <c r="AC1820" s="8"/>
      <c r="AG1820" s="8"/>
      <c r="AK1820" s="8"/>
      <c r="AO1820" s="8"/>
      <c r="AS1820" s="8"/>
      <c r="AW1820" s="8"/>
      <c r="BA1820" s="8"/>
      <c r="BE1820" s="8"/>
      <c r="BI1820" s="8"/>
      <c r="BM1820" s="8"/>
      <c r="BQ1820" s="8"/>
      <c r="BU1820" s="8"/>
      <c r="BY1820" s="8"/>
      <c r="CC1820" s="8"/>
      <c r="CG1820" s="8"/>
      <c r="CK1820" s="8"/>
    </row>
    <row r="1821" spans="5:89">
      <c r="E1821" s="8"/>
      <c r="I1821" s="8"/>
      <c r="M1821" s="8"/>
      <c r="Q1821" s="8"/>
      <c r="U1821" s="8"/>
      <c r="Y1821" s="8"/>
      <c r="AC1821" s="8"/>
      <c r="AG1821" s="8"/>
      <c r="AK1821" s="8"/>
      <c r="AO1821" s="8"/>
      <c r="AS1821" s="8"/>
      <c r="AW1821" s="8"/>
      <c r="BA1821" s="8"/>
      <c r="BE1821" s="8"/>
      <c r="BI1821" s="8"/>
      <c r="BM1821" s="8"/>
      <c r="BQ1821" s="8"/>
      <c r="BU1821" s="8"/>
      <c r="BY1821" s="8"/>
      <c r="CC1821" s="8"/>
      <c r="CG1821" s="8"/>
      <c r="CK1821" s="8"/>
    </row>
    <row r="1822" spans="5:89">
      <c r="E1822" s="8"/>
      <c r="I1822" s="8"/>
      <c r="M1822" s="8"/>
      <c r="Q1822" s="8"/>
      <c r="U1822" s="8"/>
      <c r="Y1822" s="8"/>
      <c r="AC1822" s="8"/>
      <c r="AG1822" s="8"/>
      <c r="AK1822" s="8"/>
      <c r="AO1822" s="8"/>
      <c r="AS1822" s="8"/>
      <c r="AW1822" s="8"/>
      <c r="BA1822" s="8"/>
      <c r="BE1822" s="8"/>
      <c r="BI1822" s="8"/>
      <c r="BM1822" s="8"/>
      <c r="BQ1822" s="8"/>
      <c r="BU1822" s="8"/>
      <c r="BY1822" s="8"/>
      <c r="CC1822" s="8"/>
      <c r="CG1822" s="8"/>
      <c r="CK1822" s="8"/>
    </row>
    <row r="1823" spans="5:89">
      <c r="E1823" s="8"/>
      <c r="I1823" s="8"/>
      <c r="M1823" s="8"/>
      <c r="Q1823" s="8"/>
      <c r="U1823" s="8"/>
      <c r="Y1823" s="8"/>
      <c r="AC1823" s="8"/>
      <c r="AG1823" s="8"/>
      <c r="AK1823" s="8"/>
      <c r="AO1823" s="8"/>
      <c r="AS1823" s="8"/>
      <c r="AW1823" s="8"/>
      <c r="BA1823" s="8"/>
      <c r="BE1823" s="8"/>
      <c r="BI1823" s="8"/>
      <c r="BM1823" s="8"/>
      <c r="BQ1823" s="8"/>
      <c r="BU1823" s="8"/>
      <c r="BY1823" s="8"/>
      <c r="CC1823" s="8"/>
      <c r="CG1823" s="8"/>
      <c r="CK1823" s="8"/>
    </row>
    <row r="1824" spans="5:89">
      <c r="E1824" s="8"/>
      <c r="I1824" s="8"/>
      <c r="M1824" s="8"/>
      <c r="Q1824" s="8"/>
      <c r="U1824" s="8"/>
      <c r="Y1824" s="8"/>
      <c r="AC1824" s="8"/>
      <c r="AG1824" s="8"/>
      <c r="AK1824" s="8"/>
      <c r="AO1824" s="8"/>
      <c r="AS1824" s="8"/>
      <c r="AW1824" s="8"/>
      <c r="BA1824" s="8"/>
      <c r="BE1824" s="8"/>
      <c r="BI1824" s="8"/>
      <c r="BM1824" s="8"/>
      <c r="BQ1824" s="8"/>
      <c r="BU1824" s="8"/>
      <c r="BY1824" s="8"/>
      <c r="CC1824" s="8"/>
      <c r="CG1824" s="8"/>
      <c r="CK1824" s="8"/>
    </row>
    <row r="1825" spans="5:89">
      <c r="E1825" s="8"/>
      <c r="I1825" s="8"/>
      <c r="M1825" s="8"/>
      <c r="Q1825" s="8"/>
      <c r="U1825" s="8"/>
      <c r="Y1825" s="8"/>
      <c r="AC1825" s="8"/>
      <c r="AG1825" s="8"/>
      <c r="AK1825" s="8"/>
      <c r="AO1825" s="8"/>
      <c r="AS1825" s="8"/>
      <c r="AW1825" s="8"/>
      <c r="BA1825" s="8"/>
      <c r="BE1825" s="8"/>
      <c r="BI1825" s="8"/>
      <c r="BM1825" s="8"/>
      <c r="BQ1825" s="8"/>
      <c r="BU1825" s="8"/>
      <c r="BY1825" s="8"/>
      <c r="CC1825" s="8"/>
      <c r="CG1825" s="8"/>
      <c r="CK1825" s="8"/>
    </row>
    <row r="1826" spans="5:89">
      <c r="E1826" s="8"/>
      <c r="I1826" s="8"/>
      <c r="M1826" s="8"/>
      <c r="Q1826" s="8"/>
      <c r="U1826" s="8"/>
      <c r="Y1826" s="8"/>
      <c r="AC1826" s="8"/>
      <c r="AG1826" s="8"/>
      <c r="AK1826" s="8"/>
      <c r="AO1826" s="8"/>
      <c r="AS1826" s="8"/>
      <c r="AW1826" s="8"/>
      <c r="BA1826" s="8"/>
      <c r="BE1826" s="8"/>
      <c r="BI1826" s="8"/>
      <c r="BM1826" s="8"/>
      <c r="BQ1826" s="8"/>
      <c r="BU1826" s="8"/>
      <c r="BY1826" s="8"/>
      <c r="CC1826" s="8"/>
      <c r="CG1826" s="8"/>
      <c r="CK1826" s="8"/>
    </row>
    <row r="1827" spans="5:89">
      <c r="E1827" s="8"/>
      <c r="I1827" s="8"/>
      <c r="M1827" s="8"/>
      <c r="Q1827" s="8"/>
      <c r="U1827" s="8"/>
      <c r="Y1827" s="8"/>
      <c r="AC1827" s="8"/>
      <c r="AG1827" s="8"/>
      <c r="AK1827" s="8"/>
      <c r="AO1827" s="8"/>
      <c r="AS1827" s="8"/>
      <c r="AW1827" s="8"/>
      <c r="BA1827" s="8"/>
      <c r="BE1827" s="8"/>
      <c r="BI1827" s="8"/>
      <c r="BM1827" s="8"/>
      <c r="BQ1827" s="8"/>
      <c r="BU1827" s="8"/>
      <c r="BY1827" s="8"/>
      <c r="CC1827" s="8"/>
      <c r="CG1827" s="8"/>
      <c r="CK1827" s="8"/>
    </row>
    <row r="1828" spans="5:89">
      <c r="E1828" s="8"/>
      <c r="I1828" s="8"/>
      <c r="M1828" s="8"/>
      <c r="Q1828" s="8"/>
      <c r="U1828" s="8"/>
      <c r="Y1828" s="8"/>
      <c r="AC1828" s="8"/>
      <c r="AG1828" s="8"/>
      <c r="AK1828" s="8"/>
      <c r="AO1828" s="8"/>
      <c r="AS1828" s="8"/>
      <c r="AW1828" s="8"/>
      <c r="BA1828" s="8"/>
      <c r="BE1828" s="8"/>
      <c r="BI1828" s="8"/>
      <c r="BM1828" s="8"/>
      <c r="BQ1828" s="8"/>
      <c r="BU1828" s="8"/>
      <c r="BY1828" s="8"/>
      <c r="CC1828" s="8"/>
      <c r="CG1828" s="8"/>
      <c r="CK1828" s="8"/>
    </row>
    <row r="1829" spans="5:89">
      <c r="E1829" s="8"/>
      <c r="I1829" s="8"/>
      <c r="M1829" s="8"/>
      <c r="Q1829" s="8"/>
      <c r="U1829" s="8"/>
      <c r="Y1829" s="8"/>
      <c r="AC1829" s="8"/>
      <c r="AG1829" s="8"/>
      <c r="AK1829" s="8"/>
      <c r="AO1829" s="8"/>
      <c r="AS1829" s="8"/>
      <c r="AW1829" s="8"/>
      <c r="BA1829" s="8"/>
      <c r="BE1829" s="8"/>
      <c r="BI1829" s="8"/>
      <c r="BM1829" s="8"/>
      <c r="BQ1829" s="8"/>
      <c r="BU1829" s="8"/>
      <c r="BY1829" s="8"/>
      <c r="CC1829" s="8"/>
      <c r="CG1829" s="8"/>
      <c r="CK1829" s="8"/>
    </row>
    <row r="1830" spans="5:89">
      <c r="E1830" s="8"/>
      <c r="I1830" s="8"/>
      <c r="M1830" s="8"/>
      <c r="Q1830" s="8"/>
      <c r="U1830" s="8"/>
      <c r="Y1830" s="8"/>
      <c r="AC1830" s="8"/>
      <c r="AG1830" s="8"/>
      <c r="AK1830" s="8"/>
      <c r="AO1830" s="8"/>
      <c r="AS1830" s="8"/>
      <c r="AW1830" s="8"/>
      <c r="BA1830" s="8"/>
      <c r="BE1830" s="8"/>
      <c r="BI1830" s="8"/>
      <c r="BM1830" s="8"/>
      <c r="BQ1830" s="8"/>
      <c r="BU1830" s="8"/>
      <c r="BY1830" s="8"/>
      <c r="CC1830" s="8"/>
      <c r="CG1830" s="8"/>
      <c r="CK1830" s="8"/>
    </row>
    <row r="1831" spans="5:89">
      <c r="E1831" s="8"/>
      <c r="I1831" s="8"/>
      <c r="M1831" s="8"/>
      <c r="Q1831" s="8"/>
      <c r="U1831" s="8"/>
      <c r="Y1831" s="8"/>
      <c r="AC1831" s="8"/>
      <c r="AG1831" s="8"/>
      <c r="AK1831" s="8"/>
      <c r="AO1831" s="8"/>
      <c r="AS1831" s="8"/>
      <c r="AW1831" s="8"/>
      <c r="BA1831" s="8"/>
      <c r="BE1831" s="8"/>
      <c r="BI1831" s="8"/>
      <c r="BM1831" s="8"/>
      <c r="BQ1831" s="8"/>
      <c r="BU1831" s="8"/>
      <c r="BY1831" s="8"/>
      <c r="CC1831" s="8"/>
      <c r="CG1831" s="8"/>
      <c r="CK1831" s="8"/>
    </row>
    <row r="1832" spans="5:89">
      <c r="E1832" s="8"/>
      <c r="I1832" s="8"/>
      <c r="M1832" s="8"/>
      <c r="Q1832" s="8"/>
      <c r="U1832" s="8"/>
      <c r="Y1832" s="8"/>
      <c r="AC1832" s="8"/>
      <c r="AG1832" s="8"/>
      <c r="AK1832" s="8"/>
      <c r="AO1832" s="8"/>
      <c r="AS1832" s="8"/>
      <c r="AW1832" s="8"/>
      <c r="BA1832" s="8"/>
      <c r="BE1832" s="8"/>
      <c r="BI1832" s="8"/>
      <c r="BM1832" s="8"/>
      <c r="BQ1832" s="8"/>
      <c r="BU1832" s="8"/>
      <c r="BY1832" s="8"/>
      <c r="CC1832" s="8"/>
      <c r="CG1832" s="8"/>
      <c r="CK1832" s="8"/>
    </row>
    <row r="1833" spans="5:89">
      <c r="E1833" s="8"/>
      <c r="I1833" s="8"/>
      <c r="M1833" s="8"/>
      <c r="Q1833" s="8"/>
      <c r="U1833" s="8"/>
      <c r="Y1833" s="8"/>
      <c r="AC1833" s="8"/>
      <c r="AG1833" s="8"/>
      <c r="AK1833" s="8"/>
      <c r="AO1833" s="8"/>
      <c r="AS1833" s="8"/>
      <c r="AW1833" s="8"/>
      <c r="BA1833" s="8"/>
      <c r="BE1833" s="8"/>
      <c r="BI1833" s="8"/>
      <c r="BM1833" s="8"/>
      <c r="BQ1833" s="8"/>
      <c r="BU1833" s="8"/>
      <c r="BY1833" s="8"/>
      <c r="CC1833" s="8"/>
      <c r="CG1833" s="8"/>
      <c r="CK1833" s="8"/>
    </row>
    <row r="1834" spans="5:89">
      <c r="E1834" s="8"/>
      <c r="I1834" s="8"/>
      <c r="M1834" s="8"/>
      <c r="Q1834" s="8"/>
      <c r="U1834" s="8"/>
      <c r="Y1834" s="8"/>
      <c r="AC1834" s="8"/>
      <c r="AG1834" s="8"/>
      <c r="AK1834" s="8"/>
      <c r="AO1834" s="8"/>
      <c r="AS1834" s="8"/>
      <c r="AW1834" s="8"/>
      <c r="BA1834" s="8"/>
      <c r="BE1834" s="8"/>
      <c r="BI1834" s="8"/>
      <c r="BM1834" s="8"/>
      <c r="BQ1834" s="8"/>
      <c r="BU1834" s="8"/>
      <c r="BY1834" s="8"/>
      <c r="CC1834" s="8"/>
      <c r="CG1834" s="8"/>
      <c r="CK1834" s="8"/>
    </row>
    <row r="1835" spans="5:89">
      <c r="E1835" s="8"/>
      <c r="I1835" s="8"/>
      <c r="M1835" s="8"/>
      <c r="Q1835" s="8"/>
      <c r="U1835" s="8"/>
      <c r="Y1835" s="8"/>
      <c r="AC1835" s="8"/>
      <c r="AG1835" s="8"/>
      <c r="AK1835" s="8"/>
      <c r="AO1835" s="8"/>
      <c r="AS1835" s="8"/>
      <c r="AW1835" s="8"/>
      <c r="BA1835" s="8"/>
      <c r="BE1835" s="8"/>
      <c r="BI1835" s="8"/>
      <c r="BM1835" s="8"/>
      <c r="BQ1835" s="8"/>
      <c r="BU1835" s="8"/>
      <c r="BY1835" s="8"/>
      <c r="CC1835" s="8"/>
      <c r="CG1835" s="8"/>
      <c r="CK1835" s="8"/>
    </row>
    <row r="1836" spans="5:89">
      <c r="E1836" s="8"/>
      <c r="I1836" s="8"/>
      <c r="M1836" s="8"/>
      <c r="Q1836" s="8"/>
      <c r="U1836" s="8"/>
      <c r="Y1836" s="8"/>
      <c r="AC1836" s="8"/>
      <c r="AG1836" s="8"/>
      <c r="AK1836" s="8"/>
      <c r="AO1836" s="8"/>
      <c r="AS1836" s="8"/>
      <c r="AW1836" s="8"/>
      <c r="BA1836" s="8"/>
      <c r="BE1836" s="8"/>
      <c r="BI1836" s="8"/>
      <c r="BM1836" s="8"/>
      <c r="BQ1836" s="8"/>
      <c r="BU1836" s="8"/>
      <c r="BY1836" s="8"/>
      <c r="CC1836" s="8"/>
      <c r="CG1836" s="8"/>
      <c r="CK1836" s="8"/>
    </row>
    <row r="1837" spans="5:89">
      <c r="E1837" s="8"/>
      <c r="I1837" s="8"/>
      <c r="M1837" s="8"/>
      <c r="Q1837" s="8"/>
      <c r="U1837" s="8"/>
      <c r="Y1837" s="8"/>
      <c r="AC1837" s="8"/>
      <c r="AG1837" s="8"/>
      <c r="AK1837" s="8"/>
      <c r="AO1837" s="8"/>
      <c r="AS1837" s="8"/>
      <c r="AW1837" s="8"/>
      <c r="BA1837" s="8"/>
      <c r="BE1837" s="8"/>
      <c r="BI1837" s="8"/>
      <c r="BM1837" s="8"/>
      <c r="BQ1837" s="8"/>
      <c r="BU1837" s="8"/>
      <c r="BY1837" s="8"/>
      <c r="CC1837" s="8"/>
      <c r="CG1837" s="8"/>
      <c r="CK1837" s="8"/>
    </row>
    <row r="1838" spans="5:89">
      <c r="E1838" s="8"/>
      <c r="I1838" s="8"/>
      <c r="M1838" s="8"/>
      <c r="Q1838" s="8"/>
      <c r="U1838" s="8"/>
      <c r="Y1838" s="8"/>
      <c r="AC1838" s="8"/>
      <c r="AG1838" s="8"/>
      <c r="AK1838" s="8"/>
      <c r="AO1838" s="8"/>
      <c r="AS1838" s="8"/>
      <c r="AW1838" s="8"/>
      <c r="BA1838" s="8"/>
      <c r="BE1838" s="8"/>
      <c r="BI1838" s="8"/>
      <c r="BM1838" s="8"/>
      <c r="BQ1838" s="8"/>
      <c r="BU1838" s="8"/>
      <c r="BY1838" s="8"/>
      <c r="CC1838" s="8"/>
      <c r="CG1838" s="8"/>
      <c r="CK1838" s="8"/>
    </row>
    <row r="1839" spans="5:89">
      <c r="E1839" s="8"/>
      <c r="I1839" s="8"/>
      <c r="M1839" s="8"/>
      <c r="Q1839" s="8"/>
      <c r="U1839" s="8"/>
      <c r="Y1839" s="8"/>
      <c r="AC1839" s="8"/>
      <c r="AG1839" s="8"/>
      <c r="AK1839" s="8"/>
      <c r="AO1839" s="8"/>
      <c r="AS1839" s="8"/>
      <c r="AW1839" s="8"/>
      <c r="BA1839" s="8"/>
      <c r="BE1839" s="8"/>
      <c r="BI1839" s="8"/>
      <c r="BM1839" s="8"/>
      <c r="BQ1839" s="8"/>
      <c r="BU1839" s="8"/>
      <c r="BY1839" s="8"/>
      <c r="CC1839" s="8"/>
      <c r="CG1839" s="8"/>
      <c r="CK1839" s="8"/>
    </row>
    <row r="1840" spans="5:89">
      <c r="E1840" s="8"/>
      <c r="I1840" s="8"/>
      <c r="M1840" s="8"/>
      <c r="Q1840" s="8"/>
      <c r="U1840" s="8"/>
      <c r="Y1840" s="8"/>
      <c r="AC1840" s="8"/>
      <c r="AG1840" s="8"/>
      <c r="AK1840" s="8"/>
      <c r="AO1840" s="8"/>
      <c r="AS1840" s="8"/>
      <c r="AW1840" s="8"/>
      <c r="BA1840" s="8"/>
      <c r="BE1840" s="8"/>
      <c r="BI1840" s="8"/>
      <c r="BM1840" s="8"/>
      <c r="BQ1840" s="8"/>
      <c r="BU1840" s="8"/>
      <c r="BY1840" s="8"/>
      <c r="CC1840" s="8"/>
      <c r="CG1840" s="8"/>
      <c r="CK1840" s="8"/>
    </row>
    <row r="1841" spans="5:89">
      <c r="E1841" s="8"/>
      <c r="I1841" s="8"/>
      <c r="M1841" s="8"/>
      <c r="Q1841" s="8"/>
      <c r="U1841" s="8"/>
      <c r="Y1841" s="8"/>
      <c r="AC1841" s="8"/>
      <c r="AG1841" s="8"/>
      <c r="AK1841" s="8"/>
      <c r="AO1841" s="8"/>
      <c r="AS1841" s="8"/>
      <c r="AW1841" s="8"/>
      <c r="BA1841" s="8"/>
      <c r="BE1841" s="8"/>
      <c r="BI1841" s="8"/>
      <c r="BM1841" s="8"/>
      <c r="BQ1841" s="8"/>
      <c r="BU1841" s="8"/>
      <c r="BY1841" s="8"/>
      <c r="CC1841" s="8"/>
      <c r="CG1841" s="8"/>
      <c r="CK1841" s="8"/>
    </row>
    <row r="1842" spans="5:89">
      <c r="E1842" s="8"/>
      <c r="I1842" s="8"/>
      <c r="M1842" s="8"/>
      <c r="Q1842" s="8"/>
      <c r="U1842" s="8"/>
      <c r="Y1842" s="8"/>
      <c r="AC1842" s="8"/>
      <c r="AG1842" s="8"/>
      <c r="AK1842" s="8"/>
      <c r="AO1842" s="8"/>
      <c r="AS1842" s="8"/>
      <c r="AW1842" s="8"/>
      <c r="BA1842" s="8"/>
      <c r="BE1842" s="8"/>
      <c r="BI1842" s="8"/>
      <c r="BM1842" s="8"/>
      <c r="BQ1842" s="8"/>
      <c r="BU1842" s="8"/>
      <c r="BY1842" s="8"/>
      <c r="CC1842" s="8"/>
      <c r="CG1842" s="8"/>
      <c r="CK1842" s="8"/>
    </row>
    <row r="1843" spans="5:89">
      <c r="E1843" s="8"/>
      <c r="I1843" s="8"/>
      <c r="M1843" s="8"/>
      <c r="Q1843" s="8"/>
      <c r="U1843" s="8"/>
      <c r="Y1843" s="8"/>
      <c r="AC1843" s="8"/>
      <c r="AG1843" s="8"/>
      <c r="AK1843" s="8"/>
      <c r="AO1843" s="8"/>
      <c r="AS1843" s="8"/>
      <c r="AW1843" s="8"/>
      <c r="BA1843" s="8"/>
      <c r="BE1843" s="8"/>
      <c r="BI1843" s="8"/>
      <c r="BM1843" s="8"/>
      <c r="BQ1843" s="8"/>
      <c r="BU1843" s="8"/>
      <c r="BY1843" s="8"/>
      <c r="CC1843" s="8"/>
      <c r="CG1843" s="8"/>
      <c r="CK1843" s="8"/>
    </row>
    <row r="1844" spans="5:89">
      <c r="E1844" s="8"/>
      <c r="I1844" s="8"/>
      <c r="M1844" s="8"/>
      <c r="Q1844" s="8"/>
      <c r="U1844" s="8"/>
      <c r="Y1844" s="8"/>
      <c r="AC1844" s="8"/>
      <c r="AG1844" s="8"/>
      <c r="AK1844" s="8"/>
      <c r="AO1844" s="8"/>
      <c r="AS1844" s="8"/>
      <c r="AW1844" s="8"/>
      <c r="BA1844" s="8"/>
      <c r="BE1844" s="8"/>
      <c r="BI1844" s="8"/>
      <c r="BM1844" s="8"/>
      <c r="BQ1844" s="8"/>
      <c r="BU1844" s="8"/>
      <c r="BY1844" s="8"/>
      <c r="CC1844" s="8"/>
      <c r="CG1844" s="8"/>
      <c r="CK1844" s="8"/>
    </row>
    <row r="1845" spans="5:89">
      <c r="E1845" s="8"/>
      <c r="I1845" s="8"/>
      <c r="M1845" s="8"/>
      <c r="Q1845" s="8"/>
      <c r="U1845" s="8"/>
      <c r="Y1845" s="8"/>
      <c r="AC1845" s="8"/>
      <c r="AG1845" s="8"/>
      <c r="AK1845" s="8"/>
      <c r="AO1845" s="8"/>
      <c r="AS1845" s="8"/>
      <c r="AW1845" s="8"/>
      <c r="BA1845" s="8"/>
      <c r="BE1845" s="8"/>
      <c r="BI1845" s="8"/>
      <c r="BM1845" s="8"/>
      <c r="BQ1845" s="8"/>
      <c r="BU1845" s="8"/>
      <c r="BY1845" s="8"/>
      <c r="CC1845" s="8"/>
      <c r="CG1845" s="8"/>
      <c r="CK1845" s="8"/>
    </row>
    <row r="1846" spans="5:89">
      <c r="E1846" s="8"/>
      <c r="I1846" s="8"/>
      <c r="M1846" s="8"/>
      <c r="Q1846" s="8"/>
      <c r="U1846" s="8"/>
      <c r="Y1846" s="8"/>
      <c r="AC1846" s="8"/>
      <c r="AG1846" s="8"/>
      <c r="AK1846" s="8"/>
      <c r="AO1846" s="8"/>
      <c r="AS1846" s="8"/>
      <c r="AW1846" s="8"/>
      <c r="BA1846" s="8"/>
      <c r="BE1846" s="8"/>
      <c r="BI1846" s="8"/>
      <c r="BM1846" s="8"/>
      <c r="BQ1846" s="8"/>
      <c r="BU1846" s="8"/>
      <c r="BY1846" s="8"/>
      <c r="CC1846" s="8"/>
      <c r="CG1846" s="8"/>
      <c r="CK1846" s="8"/>
    </row>
    <row r="1847" spans="5:89">
      <c r="E1847" s="8"/>
      <c r="I1847" s="8"/>
      <c r="M1847" s="8"/>
      <c r="Q1847" s="8"/>
      <c r="U1847" s="8"/>
      <c r="Y1847" s="8"/>
      <c r="AC1847" s="8"/>
      <c r="AG1847" s="8"/>
      <c r="AK1847" s="8"/>
      <c r="AO1847" s="8"/>
      <c r="AS1847" s="8"/>
      <c r="AW1847" s="8"/>
      <c r="BA1847" s="8"/>
      <c r="BE1847" s="8"/>
      <c r="BI1847" s="8"/>
      <c r="BM1847" s="8"/>
      <c r="BQ1847" s="8"/>
      <c r="BU1847" s="8"/>
      <c r="BY1847" s="8"/>
      <c r="CC1847" s="8"/>
      <c r="CG1847" s="8"/>
      <c r="CK1847" s="8"/>
    </row>
    <row r="1848" spans="5:89">
      <c r="E1848" s="8"/>
      <c r="I1848" s="8"/>
      <c r="M1848" s="8"/>
      <c r="Q1848" s="8"/>
      <c r="U1848" s="8"/>
      <c r="Y1848" s="8"/>
      <c r="AC1848" s="8"/>
      <c r="AG1848" s="8"/>
      <c r="AK1848" s="8"/>
      <c r="AO1848" s="8"/>
      <c r="AS1848" s="8"/>
      <c r="AW1848" s="8"/>
      <c r="BA1848" s="8"/>
      <c r="BE1848" s="8"/>
      <c r="BI1848" s="8"/>
      <c r="BM1848" s="8"/>
      <c r="BQ1848" s="8"/>
      <c r="BU1848" s="8"/>
      <c r="BY1848" s="8"/>
      <c r="CC1848" s="8"/>
      <c r="CG1848" s="8"/>
      <c r="CK1848" s="8"/>
    </row>
    <row r="1849" spans="5:89">
      <c r="E1849" s="8"/>
      <c r="I1849" s="8"/>
      <c r="M1849" s="8"/>
      <c r="Q1849" s="8"/>
      <c r="U1849" s="8"/>
      <c r="Y1849" s="8"/>
      <c r="AC1849" s="8"/>
      <c r="AG1849" s="8"/>
      <c r="AK1849" s="8"/>
      <c r="AO1849" s="8"/>
      <c r="AS1849" s="8"/>
      <c r="AW1849" s="8"/>
      <c r="BA1849" s="8"/>
      <c r="BE1849" s="8"/>
      <c r="BI1849" s="8"/>
      <c r="BM1849" s="8"/>
      <c r="BQ1849" s="8"/>
      <c r="BU1849" s="8"/>
      <c r="BY1849" s="8"/>
      <c r="CC1849" s="8"/>
      <c r="CG1849" s="8"/>
      <c r="CK1849" s="8"/>
    </row>
    <row r="1850" spans="5:89">
      <c r="E1850" s="8"/>
      <c r="I1850" s="8"/>
      <c r="M1850" s="8"/>
      <c r="Q1850" s="8"/>
      <c r="U1850" s="8"/>
      <c r="Y1850" s="8"/>
      <c r="AC1850" s="8"/>
      <c r="AG1850" s="8"/>
      <c r="AK1850" s="8"/>
      <c r="AO1850" s="8"/>
      <c r="AS1850" s="8"/>
      <c r="AW1850" s="8"/>
      <c r="BA1850" s="8"/>
      <c r="BE1850" s="8"/>
      <c r="BI1850" s="8"/>
      <c r="BM1850" s="8"/>
      <c r="BQ1850" s="8"/>
      <c r="BU1850" s="8"/>
      <c r="BY1850" s="8"/>
      <c r="CC1850" s="8"/>
      <c r="CG1850" s="8"/>
      <c r="CK1850" s="8"/>
    </row>
    <row r="1851" spans="5:89">
      <c r="E1851" s="8"/>
      <c r="I1851" s="8"/>
      <c r="M1851" s="8"/>
      <c r="Q1851" s="8"/>
      <c r="U1851" s="8"/>
      <c r="Y1851" s="8"/>
      <c r="AC1851" s="8"/>
      <c r="AG1851" s="8"/>
      <c r="AK1851" s="8"/>
      <c r="AO1851" s="8"/>
      <c r="AS1851" s="8"/>
      <c r="AW1851" s="8"/>
      <c r="BA1851" s="8"/>
      <c r="BE1851" s="8"/>
      <c r="BI1851" s="8"/>
      <c r="BM1851" s="8"/>
      <c r="BQ1851" s="8"/>
      <c r="BU1851" s="8"/>
      <c r="BY1851" s="8"/>
      <c r="CC1851" s="8"/>
      <c r="CG1851" s="8"/>
      <c r="CK1851" s="8"/>
    </row>
    <row r="1852" spans="5:89">
      <c r="E1852" s="8"/>
      <c r="I1852" s="8"/>
      <c r="M1852" s="8"/>
      <c r="Q1852" s="8"/>
      <c r="U1852" s="8"/>
      <c r="Y1852" s="8"/>
      <c r="AC1852" s="8"/>
      <c r="AG1852" s="8"/>
      <c r="AK1852" s="8"/>
      <c r="AO1852" s="8"/>
      <c r="AS1852" s="8"/>
      <c r="AW1852" s="8"/>
      <c r="BA1852" s="8"/>
      <c r="BE1852" s="8"/>
      <c r="BI1852" s="8"/>
      <c r="BM1852" s="8"/>
      <c r="BQ1852" s="8"/>
      <c r="BU1852" s="8"/>
      <c r="BY1852" s="8"/>
      <c r="CC1852" s="8"/>
      <c r="CG1852" s="8"/>
      <c r="CK1852" s="8"/>
    </row>
    <row r="1853" spans="5:89">
      <c r="E1853" s="8"/>
      <c r="I1853" s="8"/>
      <c r="M1853" s="8"/>
      <c r="Q1853" s="8"/>
      <c r="U1853" s="8"/>
      <c r="Y1853" s="8"/>
      <c r="AC1853" s="8"/>
      <c r="AG1853" s="8"/>
      <c r="AK1853" s="8"/>
      <c r="AO1853" s="8"/>
      <c r="AS1853" s="8"/>
      <c r="AW1853" s="8"/>
      <c r="BA1853" s="8"/>
      <c r="BE1853" s="8"/>
      <c r="BI1853" s="8"/>
      <c r="BM1853" s="8"/>
      <c r="BQ1853" s="8"/>
      <c r="BU1853" s="8"/>
      <c r="BY1853" s="8"/>
      <c r="CC1853" s="8"/>
      <c r="CG1853" s="8"/>
      <c r="CK1853" s="8"/>
    </row>
    <row r="1854" spans="5:89">
      <c r="E1854" s="8"/>
      <c r="I1854" s="8"/>
      <c r="M1854" s="8"/>
      <c r="Q1854" s="8"/>
      <c r="U1854" s="8"/>
      <c r="Y1854" s="8"/>
      <c r="AC1854" s="8"/>
      <c r="AG1854" s="8"/>
      <c r="AK1854" s="8"/>
      <c r="AO1854" s="8"/>
      <c r="AS1854" s="8"/>
      <c r="AW1854" s="8"/>
      <c r="BA1854" s="8"/>
      <c r="BE1854" s="8"/>
      <c r="BI1854" s="8"/>
      <c r="BM1854" s="8"/>
      <c r="BQ1854" s="8"/>
      <c r="BU1854" s="8"/>
      <c r="BY1854" s="8"/>
      <c r="CC1854" s="8"/>
      <c r="CG1854" s="8"/>
      <c r="CK1854" s="8"/>
    </row>
    <row r="1855" spans="5:89">
      <c r="E1855" s="8"/>
      <c r="I1855" s="8"/>
      <c r="M1855" s="8"/>
      <c r="Q1855" s="8"/>
      <c r="U1855" s="8"/>
      <c r="Y1855" s="8"/>
      <c r="AC1855" s="8"/>
      <c r="AG1855" s="8"/>
      <c r="AK1855" s="8"/>
      <c r="AO1855" s="8"/>
      <c r="AS1855" s="8"/>
      <c r="AW1855" s="8"/>
      <c r="BA1855" s="8"/>
      <c r="BE1855" s="8"/>
      <c r="BI1855" s="8"/>
      <c r="BM1855" s="8"/>
      <c r="BQ1855" s="8"/>
      <c r="BU1855" s="8"/>
      <c r="BY1855" s="8"/>
      <c r="CC1855" s="8"/>
      <c r="CG1855" s="8"/>
      <c r="CK1855" s="8"/>
    </row>
    <row r="1856" spans="5:89">
      <c r="E1856" s="8"/>
      <c r="I1856" s="8"/>
      <c r="M1856" s="8"/>
      <c r="Q1856" s="8"/>
      <c r="U1856" s="8"/>
      <c r="Y1856" s="8"/>
      <c r="AC1856" s="8"/>
      <c r="AG1856" s="8"/>
      <c r="AK1856" s="8"/>
      <c r="AO1856" s="8"/>
      <c r="AS1856" s="8"/>
      <c r="AW1856" s="8"/>
      <c r="BA1856" s="8"/>
      <c r="BE1856" s="8"/>
      <c r="BI1856" s="8"/>
      <c r="BM1856" s="8"/>
      <c r="BQ1856" s="8"/>
      <c r="BU1856" s="8"/>
      <c r="BY1856" s="8"/>
      <c r="CC1856" s="8"/>
      <c r="CG1856" s="8"/>
      <c r="CK1856" s="8"/>
    </row>
    <row r="1857" spans="5:89">
      <c r="E1857" s="8"/>
      <c r="I1857" s="8"/>
      <c r="M1857" s="8"/>
      <c r="Q1857" s="8"/>
      <c r="U1857" s="8"/>
      <c r="Y1857" s="8"/>
      <c r="AC1857" s="8"/>
      <c r="AG1857" s="8"/>
      <c r="AK1857" s="8"/>
      <c r="AO1857" s="8"/>
      <c r="AS1857" s="8"/>
      <c r="AW1857" s="8"/>
      <c r="BA1857" s="8"/>
      <c r="BE1857" s="8"/>
      <c r="BI1857" s="8"/>
      <c r="BM1857" s="8"/>
      <c r="BQ1857" s="8"/>
      <c r="BU1857" s="8"/>
      <c r="BY1857" s="8"/>
      <c r="CC1857" s="8"/>
      <c r="CG1857" s="8"/>
      <c r="CK1857" s="8"/>
    </row>
    <row r="1858" spans="5:89">
      <c r="E1858" s="8"/>
      <c r="I1858" s="8"/>
      <c r="M1858" s="8"/>
      <c r="Q1858" s="8"/>
      <c r="U1858" s="8"/>
      <c r="Y1858" s="8"/>
      <c r="AC1858" s="8"/>
      <c r="AG1858" s="8"/>
      <c r="AK1858" s="8"/>
      <c r="AO1858" s="8"/>
      <c r="AS1858" s="8"/>
      <c r="AW1858" s="8"/>
      <c r="BA1858" s="8"/>
      <c r="BE1858" s="8"/>
      <c r="BI1858" s="8"/>
      <c r="BM1858" s="8"/>
      <c r="BQ1858" s="8"/>
      <c r="BU1858" s="8"/>
      <c r="BY1858" s="8"/>
      <c r="CC1858" s="8"/>
      <c r="CG1858" s="8"/>
      <c r="CK1858" s="8"/>
    </row>
    <row r="1859" spans="5:89">
      <c r="E1859" s="8"/>
      <c r="I1859" s="8"/>
      <c r="M1859" s="8"/>
      <c r="Q1859" s="8"/>
      <c r="U1859" s="8"/>
      <c r="Y1859" s="8"/>
      <c r="AC1859" s="8"/>
      <c r="AG1859" s="8"/>
      <c r="AK1859" s="8"/>
      <c r="AO1859" s="8"/>
      <c r="AS1859" s="8"/>
      <c r="AW1859" s="8"/>
      <c r="BA1859" s="8"/>
      <c r="BE1859" s="8"/>
      <c r="BI1859" s="8"/>
      <c r="BM1859" s="8"/>
      <c r="BQ1859" s="8"/>
      <c r="BU1859" s="8"/>
      <c r="BY1859" s="8"/>
      <c r="CC1859" s="8"/>
      <c r="CG1859" s="8"/>
      <c r="CK1859" s="8"/>
    </row>
    <row r="1860" spans="5:89">
      <c r="E1860" s="8"/>
      <c r="I1860" s="8"/>
      <c r="M1860" s="8"/>
      <c r="Q1860" s="8"/>
      <c r="U1860" s="8"/>
      <c r="Y1860" s="8"/>
      <c r="AC1860" s="8"/>
      <c r="AG1860" s="8"/>
      <c r="AK1860" s="8"/>
      <c r="AO1860" s="8"/>
      <c r="AS1860" s="8"/>
      <c r="AW1860" s="8"/>
      <c r="BA1860" s="8"/>
      <c r="BE1860" s="8"/>
      <c r="BI1860" s="8"/>
      <c r="BM1860" s="8"/>
      <c r="BQ1860" s="8"/>
      <c r="BU1860" s="8"/>
      <c r="BY1860" s="8"/>
      <c r="CC1860" s="8"/>
      <c r="CG1860" s="8"/>
      <c r="CK1860" s="8"/>
    </row>
    <row r="1861" spans="5:89">
      <c r="E1861" s="8"/>
      <c r="I1861" s="8"/>
      <c r="M1861" s="8"/>
      <c r="Q1861" s="8"/>
      <c r="U1861" s="8"/>
      <c r="Y1861" s="8"/>
      <c r="AC1861" s="8"/>
      <c r="AG1861" s="8"/>
      <c r="AK1861" s="8"/>
      <c r="AO1861" s="8"/>
      <c r="AS1861" s="8"/>
      <c r="AW1861" s="8"/>
      <c r="BA1861" s="8"/>
      <c r="BE1861" s="8"/>
      <c r="BI1861" s="8"/>
      <c r="BM1861" s="8"/>
      <c r="BQ1861" s="8"/>
      <c r="BU1861" s="8"/>
      <c r="BY1861" s="8"/>
      <c r="CC1861" s="8"/>
      <c r="CG1861" s="8"/>
      <c r="CK1861" s="8"/>
    </row>
    <row r="1862" spans="5:89">
      <c r="E1862" s="8"/>
      <c r="I1862" s="8"/>
      <c r="M1862" s="8"/>
      <c r="Q1862" s="8"/>
      <c r="U1862" s="8"/>
      <c r="Y1862" s="8"/>
      <c r="AC1862" s="8"/>
      <c r="AG1862" s="8"/>
      <c r="AK1862" s="8"/>
      <c r="AO1862" s="8"/>
      <c r="AS1862" s="8"/>
      <c r="AW1862" s="8"/>
      <c r="BA1862" s="8"/>
      <c r="BE1862" s="8"/>
      <c r="BI1862" s="8"/>
      <c r="BM1862" s="8"/>
      <c r="BQ1862" s="8"/>
      <c r="BU1862" s="8"/>
      <c r="BY1862" s="8"/>
      <c r="CC1862" s="8"/>
      <c r="CG1862" s="8"/>
      <c r="CK1862" s="8"/>
    </row>
    <row r="1863" spans="5:89">
      <c r="E1863" s="8"/>
      <c r="I1863" s="8"/>
      <c r="M1863" s="8"/>
      <c r="Q1863" s="8"/>
      <c r="U1863" s="8"/>
      <c r="Y1863" s="8"/>
      <c r="AC1863" s="8"/>
      <c r="AG1863" s="8"/>
      <c r="AK1863" s="8"/>
      <c r="AO1863" s="8"/>
      <c r="AS1863" s="8"/>
      <c r="AW1863" s="8"/>
      <c r="BA1863" s="8"/>
      <c r="BE1863" s="8"/>
      <c r="BI1863" s="8"/>
      <c r="BM1863" s="8"/>
      <c r="BQ1863" s="8"/>
      <c r="BU1863" s="8"/>
      <c r="BY1863" s="8"/>
      <c r="CC1863" s="8"/>
      <c r="CG1863" s="8"/>
      <c r="CK1863" s="8"/>
    </row>
    <row r="1864" spans="5:89">
      <c r="E1864" s="8"/>
      <c r="I1864" s="8"/>
      <c r="M1864" s="8"/>
      <c r="Q1864" s="8"/>
      <c r="U1864" s="8"/>
      <c r="Y1864" s="8"/>
      <c r="AC1864" s="8"/>
      <c r="AG1864" s="8"/>
      <c r="AK1864" s="8"/>
      <c r="AO1864" s="8"/>
      <c r="AS1864" s="8"/>
      <c r="AW1864" s="8"/>
      <c r="BA1864" s="8"/>
      <c r="BE1864" s="8"/>
      <c r="BI1864" s="8"/>
      <c r="BM1864" s="8"/>
      <c r="BQ1864" s="8"/>
      <c r="BU1864" s="8"/>
      <c r="BY1864" s="8"/>
      <c r="CC1864" s="8"/>
      <c r="CG1864" s="8"/>
      <c r="CK1864" s="8"/>
    </row>
    <row r="1865" spans="5:89">
      <c r="E1865" s="8"/>
      <c r="I1865" s="8"/>
      <c r="M1865" s="8"/>
      <c r="Q1865" s="8"/>
      <c r="U1865" s="8"/>
      <c r="Y1865" s="8"/>
      <c r="AC1865" s="8"/>
      <c r="AG1865" s="8"/>
      <c r="AK1865" s="8"/>
      <c r="AO1865" s="8"/>
      <c r="AS1865" s="8"/>
      <c r="AW1865" s="8"/>
      <c r="BA1865" s="8"/>
      <c r="BE1865" s="8"/>
      <c r="BI1865" s="8"/>
      <c r="BM1865" s="8"/>
      <c r="BQ1865" s="8"/>
      <c r="BU1865" s="8"/>
      <c r="BY1865" s="8"/>
      <c r="CC1865" s="8"/>
      <c r="CG1865" s="8"/>
      <c r="CK1865" s="8"/>
    </row>
    <row r="1866" spans="5:89">
      <c r="E1866" s="8"/>
      <c r="I1866" s="8"/>
      <c r="M1866" s="8"/>
      <c r="Q1866" s="8"/>
      <c r="U1866" s="8"/>
      <c r="Y1866" s="8"/>
      <c r="AC1866" s="8"/>
      <c r="AG1866" s="8"/>
      <c r="AK1866" s="8"/>
      <c r="AO1866" s="8"/>
      <c r="AS1866" s="8"/>
      <c r="AW1866" s="8"/>
      <c r="BA1866" s="8"/>
      <c r="BE1866" s="8"/>
      <c r="BI1866" s="8"/>
      <c r="BM1866" s="8"/>
      <c r="BQ1866" s="8"/>
      <c r="BU1866" s="8"/>
      <c r="BY1866" s="8"/>
      <c r="CC1866" s="8"/>
      <c r="CG1866" s="8"/>
      <c r="CK1866" s="8"/>
    </row>
    <row r="1867" spans="5:89">
      <c r="E1867" s="8"/>
      <c r="I1867" s="8"/>
      <c r="M1867" s="8"/>
      <c r="Q1867" s="8"/>
      <c r="U1867" s="8"/>
      <c r="Y1867" s="8"/>
      <c r="AC1867" s="8"/>
      <c r="AG1867" s="8"/>
      <c r="AK1867" s="8"/>
      <c r="AO1867" s="8"/>
      <c r="AS1867" s="8"/>
      <c r="AW1867" s="8"/>
      <c r="BA1867" s="8"/>
      <c r="BE1867" s="8"/>
      <c r="BI1867" s="8"/>
      <c r="BM1867" s="8"/>
      <c r="BQ1867" s="8"/>
      <c r="BU1867" s="8"/>
      <c r="BY1867" s="8"/>
      <c r="CC1867" s="8"/>
      <c r="CG1867" s="8"/>
      <c r="CK1867" s="8"/>
    </row>
    <row r="1868" spans="5:89">
      <c r="E1868" s="8"/>
      <c r="I1868" s="8"/>
      <c r="M1868" s="8"/>
      <c r="Q1868" s="8"/>
      <c r="U1868" s="8"/>
      <c r="Y1868" s="8"/>
      <c r="AC1868" s="8"/>
      <c r="AG1868" s="8"/>
      <c r="AK1868" s="8"/>
      <c r="AO1868" s="8"/>
      <c r="AS1868" s="8"/>
      <c r="AW1868" s="8"/>
      <c r="BA1868" s="8"/>
      <c r="BE1868" s="8"/>
      <c r="BI1868" s="8"/>
      <c r="BM1868" s="8"/>
      <c r="BQ1868" s="8"/>
      <c r="BU1868" s="8"/>
      <c r="BY1868" s="8"/>
      <c r="CC1868" s="8"/>
      <c r="CG1868" s="8"/>
      <c r="CK1868" s="8"/>
    </row>
    <row r="1869" spans="5:89">
      <c r="E1869" s="8"/>
      <c r="I1869" s="8"/>
      <c r="M1869" s="8"/>
      <c r="Q1869" s="8"/>
      <c r="U1869" s="8"/>
      <c r="Y1869" s="8"/>
      <c r="AC1869" s="8"/>
      <c r="AG1869" s="8"/>
      <c r="AK1869" s="8"/>
      <c r="AO1869" s="8"/>
      <c r="AS1869" s="8"/>
      <c r="AW1869" s="8"/>
      <c r="BA1869" s="8"/>
      <c r="BE1869" s="8"/>
      <c r="BI1869" s="8"/>
      <c r="BM1869" s="8"/>
      <c r="BQ1869" s="8"/>
      <c r="BU1869" s="8"/>
      <c r="BY1869" s="8"/>
      <c r="CC1869" s="8"/>
      <c r="CG1869" s="8"/>
      <c r="CK1869" s="8"/>
    </row>
    <row r="1870" spans="5:89">
      <c r="E1870" s="8"/>
      <c r="I1870" s="8"/>
      <c r="M1870" s="8"/>
      <c r="Q1870" s="8"/>
      <c r="U1870" s="8"/>
      <c r="Y1870" s="8"/>
      <c r="AC1870" s="8"/>
      <c r="AG1870" s="8"/>
      <c r="AK1870" s="8"/>
      <c r="AO1870" s="8"/>
      <c r="AS1870" s="8"/>
      <c r="AW1870" s="8"/>
      <c r="BA1870" s="8"/>
      <c r="BE1870" s="8"/>
      <c r="BI1870" s="8"/>
      <c r="BM1870" s="8"/>
      <c r="BQ1870" s="8"/>
      <c r="BU1870" s="8"/>
      <c r="BY1870" s="8"/>
      <c r="CC1870" s="8"/>
      <c r="CG1870" s="8"/>
      <c r="CK1870" s="8"/>
    </row>
    <row r="1871" spans="5:89">
      <c r="E1871" s="8"/>
      <c r="I1871" s="8"/>
      <c r="M1871" s="8"/>
      <c r="Q1871" s="8"/>
      <c r="U1871" s="8"/>
      <c r="Y1871" s="8"/>
      <c r="AC1871" s="8"/>
      <c r="AG1871" s="8"/>
      <c r="AK1871" s="8"/>
      <c r="AO1871" s="8"/>
      <c r="AS1871" s="8"/>
      <c r="AW1871" s="8"/>
      <c r="BA1871" s="8"/>
      <c r="BE1871" s="8"/>
      <c r="BI1871" s="8"/>
      <c r="BM1871" s="8"/>
      <c r="BQ1871" s="8"/>
      <c r="BU1871" s="8"/>
      <c r="BY1871" s="8"/>
      <c r="CC1871" s="8"/>
      <c r="CG1871" s="8"/>
      <c r="CK1871" s="8"/>
    </row>
    <row r="1872" spans="5:89">
      <c r="E1872" s="8"/>
      <c r="I1872" s="8"/>
      <c r="M1872" s="8"/>
      <c r="Q1872" s="8"/>
      <c r="U1872" s="8"/>
      <c r="Y1872" s="8"/>
      <c r="AC1872" s="8"/>
      <c r="AG1872" s="8"/>
      <c r="AK1872" s="8"/>
      <c r="AO1872" s="8"/>
      <c r="AS1872" s="8"/>
      <c r="AW1872" s="8"/>
      <c r="BA1872" s="8"/>
      <c r="BE1872" s="8"/>
      <c r="BI1872" s="8"/>
      <c r="BM1872" s="8"/>
      <c r="BQ1872" s="8"/>
      <c r="BU1872" s="8"/>
      <c r="BY1872" s="8"/>
      <c r="CC1872" s="8"/>
      <c r="CG1872" s="8"/>
      <c r="CK1872" s="8"/>
    </row>
    <row r="1873" spans="5:89">
      <c r="E1873" s="8"/>
      <c r="I1873" s="8"/>
      <c r="M1873" s="8"/>
      <c r="Q1873" s="8"/>
      <c r="U1873" s="8"/>
      <c r="Y1873" s="8"/>
      <c r="AC1873" s="8"/>
      <c r="AG1873" s="8"/>
      <c r="AK1873" s="8"/>
      <c r="AO1873" s="8"/>
      <c r="AS1873" s="8"/>
      <c r="AW1873" s="8"/>
      <c r="BA1873" s="8"/>
      <c r="BE1873" s="8"/>
      <c r="BI1873" s="8"/>
      <c r="BM1873" s="8"/>
      <c r="BQ1873" s="8"/>
      <c r="BU1873" s="8"/>
      <c r="BY1873" s="8"/>
      <c r="CC1873" s="8"/>
      <c r="CG1873" s="8"/>
      <c r="CK1873" s="8"/>
    </row>
    <row r="1874" spans="5:89">
      <c r="E1874" s="8"/>
      <c r="I1874" s="8"/>
      <c r="M1874" s="8"/>
      <c r="Q1874" s="8"/>
      <c r="U1874" s="8"/>
      <c r="Y1874" s="8"/>
      <c r="AC1874" s="8"/>
      <c r="AG1874" s="8"/>
      <c r="AK1874" s="8"/>
      <c r="AO1874" s="8"/>
      <c r="AS1874" s="8"/>
      <c r="AW1874" s="8"/>
      <c r="BA1874" s="8"/>
      <c r="BE1874" s="8"/>
      <c r="BI1874" s="8"/>
      <c r="BM1874" s="8"/>
      <c r="BQ1874" s="8"/>
      <c r="BU1874" s="8"/>
      <c r="BY1874" s="8"/>
      <c r="CC1874" s="8"/>
      <c r="CG1874" s="8"/>
      <c r="CK1874" s="8"/>
    </row>
    <row r="1875" spans="5:89">
      <c r="E1875" s="8"/>
      <c r="I1875" s="8"/>
      <c r="M1875" s="8"/>
      <c r="Q1875" s="8"/>
      <c r="U1875" s="8"/>
      <c r="Y1875" s="8"/>
      <c r="AC1875" s="8"/>
      <c r="AG1875" s="8"/>
      <c r="AK1875" s="8"/>
      <c r="AO1875" s="8"/>
      <c r="AS1875" s="8"/>
      <c r="AW1875" s="8"/>
      <c r="BA1875" s="8"/>
      <c r="BE1875" s="8"/>
      <c r="BI1875" s="8"/>
      <c r="BM1875" s="8"/>
      <c r="BQ1875" s="8"/>
      <c r="BU1875" s="8"/>
      <c r="BY1875" s="8"/>
      <c r="CC1875" s="8"/>
      <c r="CG1875" s="8"/>
      <c r="CK1875" s="8"/>
    </row>
    <row r="1876" spans="5:89">
      <c r="E1876" s="8"/>
      <c r="I1876" s="8"/>
      <c r="M1876" s="8"/>
      <c r="Q1876" s="8"/>
      <c r="U1876" s="8"/>
      <c r="Y1876" s="8"/>
      <c r="AC1876" s="8"/>
      <c r="AG1876" s="8"/>
      <c r="AK1876" s="8"/>
      <c r="AO1876" s="8"/>
      <c r="AS1876" s="8"/>
      <c r="AW1876" s="8"/>
      <c r="BA1876" s="8"/>
      <c r="BE1876" s="8"/>
      <c r="BI1876" s="8"/>
      <c r="BM1876" s="8"/>
      <c r="BQ1876" s="8"/>
      <c r="BU1876" s="8"/>
      <c r="BY1876" s="8"/>
      <c r="CC1876" s="8"/>
      <c r="CG1876" s="8"/>
      <c r="CK1876" s="8"/>
    </row>
    <row r="1877" spans="5:89">
      <c r="E1877" s="8"/>
      <c r="I1877" s="8"/>
      <c r="M1877" s="8"/>
      <c r="Q1877" s="8"/>
      <c r="U1877" s="8"/>
      <c r="Y1877" s="8"/>
      <c r="AC1877" s="8"/>
      <c r="AG1877" s="8"/>
      <c r="AK1877" s="8"/>
      <c r="AO1877" s="8"/>
      <c r="AS1877" s="8"/>
      <c r="AW1877" s="8"/>
      <c r="BA1877" s="8"/>
      <c r="BE1877" s="8"/>
      <c r="BI1877" s="8"/>
      <c r="BM1877" s="8"/>
      <c r="BQ1877" s="8"/>
      <c r="BU1877" s="8"/>
      <c r="BY1877" s="8"/>
      <c r="CC1877" s="8"/>
      <c r="CG1877" s="8"/>
      <c r="CK1877" s="8"/>
    </row>
    <row r="1878" spans="5:89">
      <c r="E1878" s="8"/>
      <c r="I1878" s="8"/>
      <c r="M1878" s="8"/>
      <c r="Q1878" s="8"/>
      <c r="U1878" s="8"/>
      <c r="Y1878" s="8"/>
      <c r="AC1878" s="8"/>
      <c r="AG1878" s="8"/>
      <c r="AK1878" s="8"/>
      <c r="AO1878" s="8"/>
      <c r="AS1878" s="8"/>
      <c r="AW1878" s="8"/>
      <c r="BA1878" s="8"/>
      <c r="BE1878" s="8"/>
      <c r="BI1878" s="8"/>
      <c r="BM1878" s="8"/>
      <c r="BQ1878" s="8"/>
      <c r="BU1878" s="8"/>
      <c r="BY1878" s="8"/>
      <c r="CC1878" s="8"/>
      <c r="CG1878" s="8"/>
      <c r="CK1878" s="8"/>
    </row>
    <row r="1879" spans="5:89">
      <c r="E1879" s="8"/>
      <c r="I1879" s="8"/>
      <c r="M1879" s="8"/>
      <c r="Q1879" s="8"/>
      <c r="U1879" s="8"/>
      <c r="Y1879" s="8"/>
      <c r="AC1879" s="8"/>
      <c r="AG1879" s="8"/>
      <c r="AK1879" s="8"/>
      <c r="AO1879" s="8"/>
      <c r="AS1879" s="8"/>
      <c r="AW1879" s="8"/>
      <c r="BA1879" s="8"/>
      <c r="BE1879" s="8"/>
      <c r="BI1879" s="8"/>
      <c r="BM1879" s="8"/>
      <c r="BQ1879" s="8"/>
      <c r="BU1879" s="8"/>
      <c r="BY1879" s="8"/>
      <c r="CC1879" s="8"/>
      <c r="CG1879" s="8"/>
      <c r="CK1879" s="8"/>
    </row>
    <row r="1880" spans="5:89">
      <c r="E1880" s="8"/>
      <c r="I1880" s="8"/>
      <c r="M1880" s="8"/>
      <c r="Q1880" s="8"/>
      <c r="U1880" s="8"/>
      <c r="Y1880" s="8"/>
      <c r="AC1880" s="8"/>
      <c r="AG1880" s="8"/>
      <c r="AK1880" s="8"/>
      <c r="AO1880" s="8"/>
      <c r="AS1880" s="8"/>
      <c r="AW1880" s="8"/>
      <c r="BA1880" s="8"/>
      <c r="BE1880" s="8"/>
      <c r="BI1880" s="8"/>
      <c r="BM1880" s="8"/>
      <c r="BQ1880" s="8"/>
      <c r="BU1880" s="8"/>
      <c r="BY1880" s="8"/>
      <c r="CC1880" s="8"/>
      <c r="CG1880" s="8"/>
      <c r="CK1880" s="8"/>
    </row>
    <row r="1881" spans="5:89">
      <c r="E1881" s="8"/>
      <c r="I1881" s="8"/>
      <c r="M1881" s="8"/>
      <c r="Q1881" s="8"/>
      <c r="U1881" s="8"/>
      <c r="Y1881" s="8"/>
      <c r="AC1881" s="8"/>
      <c r="AG1881" s="8"/>
      <c r="AK1881" s="8"/>
      <c r="AO1881" s="8"/>
      <c r="AS1881" s="8"/>
      <c r="AW1881" s="8"/>
      <c r="BA1881" s="8"/>
      <c r="BE1881" s="8"/>
      <c r="BI1881" s="8"/>
      <c r="BM1881" s="8"/>
      <c r="BQ1881" s="8"/>
      <c r="BU1881" s="8"/>
      <c r="BY1881" s="8"/>
      <c r="CC1881" s="8"/>
      <c r="CG1881" s="8"/>
      <c r="CK1881" s="8"/>
    </row>
    <row r="1882" spans="5:89">
      <c r="E1882" s="8"/>
      <c r="I1882" s="8"/>
      <c r="M1882" s="8"/>
      <c r="Q1882" s="8"/>
      <c r="U1882" s="8"/>
      <c r="Y1882" s="8"/>
      <c r="AC1882" s="8"/>
      <c r="AG1882" s="8"/>
      <c r="AK1882" s="8"/>
      <c r="AO1882" s="8"/>
      <c r="AS1882" s="8"/>
      <c r="AW1882" s="8"/>
      <c r="BA1882" s="8"/>
      <c r="BE1882" s="8"/>
      <c r="BI1882" s="8"/>
      <c r="BM1882" s="8"/>
      <c r="BQ1882" s="8"/>
      <c r="BU1882" s="8"/>
      <c r="BY1882" s="8"/>
      <c r="CC1882" s="8"/>
      <c r="CG1882" s="8"/>
      <c r="CK1882" s="8"/>
    </row>
    <row r="1883" spans="5:89">
      <c r="E1883" s="8"/>
      <c r="I1883" s="8"/>
      <c r="M1883" s="8"/>
      <c r="Q1883" s="8"/>
      <c r="U1883" s="8"/>
      <c r="Y1883" s="8"/>
      <c r="AC1883" s="8"/>
      <c r="AG1883" s="8"/>
      <c r="AK1883" s="8"/>
      <c r="AO1883" s="8"/>
      <c r="AS1883" s="8"/>
      <c r="AW1883" s="8"/>
      <c r="BA1883" s="8"/>
      <c r="BE1883" s="8"/>
      <c r="BI1883" s="8"/>
      <c r="BM1883" s="8"/>
      <c r="BQ1883" s="8"/>
      <c r="BU1883" s="8"/>
      <c r="BY1883" s="8"/>
      <c r="CC1883" s="8"/>
      <c r="CG1883" s="8"/>
      <c r="CK1883" s="8"/>
    </row>
    <row r="1884" spans="5:89">
      <c r="E1884" s="8"/>
      <c r="I1884" s="8"/>
      <c r="M1884" s="8"/>
      <c r="Q1884" s="8"/>
      <c r="U1884" s="8"/>
      <c r="Y1884" s="8"/>
      <c r="AC1884" s="8"/>
      <c r="AG1884" s="8"/>
      <c r="AK1884" s="8"/>
      <c r="AO1884" s="8"/>
      <c r="AS1884" s="8"/>
      <c r="AW1884" s="8"/>
      <c r="BA1884" s="8"/>
      <c r="BE1884" s="8"/>
      <c r="BI1884" s="8"/>
      <c r="BM1884" s="8"/>
      <c r="BQ1884" s="8"/>
      <c r="BU1884" s="8"/>
      <c r="BY1884" s="8"/>
      <c r="CC1884" s="8"/>
      <c r="CG1884" s="8"/>
      <c r="CK1884" s="8"/>
    </row>
    <row r="1885" spans="5:89">
      <c r="E1885" s="8"/>
      <c r="I1885" s="8"/>
      <c r="M1885" s="8"/>
      <c r="Q1885" s="8"/>
      <c r="U1885" s="8"/>
      <c r="Y1885" s="8"/>
      <c r="AC1885" s="8"/>
      <c r="AG1885" s="8"/>
      <c r="AK1885" s="8"/>
      <c r="AO1885" s="8"/>
      <c r="AS1885" s="8"/>
      <c r="AW1885" s="8"/>
      <c r="BA1885" s="8"/>
      <c r="BE1885" s="8"/>
      <c r="BI1885" s="8"/>
      <c r="BM1885" s="8"/>
      <c r="BQ1885" s="8"/>
      <c r="BU1885" s="8"/>
      <c r="BY1885" s="8"/>
      <c r="CC1885" s="8"/>
      <c r="CG1885" s="8"/>
      <c r="CK1885" s="8"/>
    </row>
    <row r="1886" spans="5:89">
      <c r="E1886" s="8"/>
      <c r="I1886" s="8"/>
      <c r="M1886" s="8"/>
      <c r="Q1886" s="8"/>
      <c r="U1886" s="8"/>
      <c r="Y1886" s="8"/>
      <c r="AC1886" s="8"/>
      <c r="AG1886" s="8"/>
      <c r="AK1886" s="8"/>
      <c r="AO1886" s="8"/>
      <c r="AS1886" s="8"/>
      <c r="AW1886" s="8"/>
      <c r="BA1886" s="8"/>
      <c r="BE1886" s="8"/>
      <c r="BI1886" s="8"/>
      <c r="BM1886" s="8"/>
      <c r="BQ1886" s="8"/>
      <c r="BU1886" s="8"/>
      <c r="BY1886" s="8"/>
      <c r="CC1886" s="8"/>
      <c r="CG1886" s="8"/>
      <c r="CK1886" s="8"/>
    </row>
    <row r="1887" spans="5:89">
      <c r="E1887" s="8"/>
      <c r="I1887" s="8"/>
      <c r="M1887" s="8"/>
      <c r="Q1887" s="8"/>
      <c r="U1887" s="8"/>
      <c r="Y1887" s="8"/>
      <c r="AC1887" s="8"/>
      <c r="AG1887" s="8"/>
      <c r="AK1887" s="8"/>
      <c r="AO1887" s="8"/>
      <c r="AS1887" s="8"/>
      <c r="AW1887" s="8"/>
      <c r="BA1887" s="8"/>
      <c r="BE1887" s="8"/>
      <c r="BI1887" s="8"/>
      <c r="BM1887" s="8"/>
      <c r="BQ1887" s="8"/>
      <c r="BU1887" s="8"/>
      <c r="BY1887" s="8"/>
      <c r="CC1887" s="8"/>
      <c r="CG1887" s="8"/>
      <c r="CK1887" s="8"/>
    </row>
    <row r="1888" spans="5:89">
      <c r="E1888" s="8"/>
      <c r="I1888" s="8"/>
      <c r="M1888" s="8"/>
      <c r="Q1888" s="8"/>
      <c r="U1888" s="8"/>
      <c r="Y1888" s="8"/>
      <c r="AC1888" s="8"/>
      <c r="AG1888" s="8"/>
      <c r="AK1888" s="8"/>
      <c r="AO1888" s="8"/>
      <c r="AS1888" s="8"/>
      <c r="AW1888" s="8"/>
      <c r="BA1888" s="8"/>
      <c r="BE1888" s="8"/>
      <c r="BI1888" s="8"/>
      <c r="BM1888" s="8"/>
      <c r="BQ1888" s="8"/>
      <c r="BU1888" s="8"/>
      <c r="BY1888" s="8"/>
      <c r="CC1888" s="8"/>
      <c r="CG1888" s="8"/>
      <c r="CK1888" s="8"/>
    </row>
    <row r="1889" spans="5:89">
      <c r="E1889" s="8"/>
      <c r="I1889" s="8"/>
      <c r="M1889" s="8"/>
      <c r="Q1889" s="8"/>
      <c r="U1889" s="8"/>
      <c r="Y1889" s="8"/>
      <c r="AC1889" s="8"/>
      <c r="AG1889" s="8"/>
      <c r="AK1889" s="8"/>
      <c r="AO1889" s="8"/>
      <c r="AS1889" s="8"/>
      <c r="AW1889" s="8"/>
      <c r="BA1889" s="8"/>
      <c r="BE1889" s="8"/>
      <c r="BI1889" s="8"/>
      <c r="BM1889" s="8"/>
      <c r="BQ1889" s="8"/>
      <c r="BU1889" s="8"/>
      <c r="BY1889" s="8"/>
      <c r="CC1889" s="8"/>
      <c r="CG1889" s="8"/>
      <c r="CK1889" s="8"/>
    </row>
    <row r="1890" spans="5:89">
      <c r="E1890" s="8"/>
      <c r="I1890" s="8"/>
      <c r="M1890" s="8"/>
      <c r="Q1890" s="8"/>
      <c r="U1890" s="8"/>
      <c r="Y1890" s="8"/>
      <c r="AC1890" s="8"/>
      <c r="AG1890" s="8"/>
      <c r="AK1890" s="8"/>
      <c r="AO1890" s="8"/>
      <c r="AS1890" s="8"/>
      <c r="AW1890" s="8"/>
      <c r="BA1890" s="8"/>
      <c r="BE1890" s="8"/>
      <c r="BI1890" s="8"/>
      <c r="BM1890" s="8"/>
      <c r="BQ1890" s="8"/>
      <c r="BU1890" s="8"/>
      <c r="BY1890" s="8"/>
      <c r="CC1890" s="8"/>
      <c r="CG1890" s="8"/>
      <c r="CK1890" s="8"/>
    </row>
    <row r="1891" spans="5:89">
      <c r="E1891" s="8"/>
      <c r="I1891" s="8"/>
      <c r="M1891" s="8"/>
      <c r="Q1891" s="8"/>
      <c r="U1891" s="8"/>
      <c r="Y1891" s="8"/>
      <c r="AC1891" s="8"/>
      <c r="AG1891" s="8"/>
      <c r="AK1891" s="8"/>
      <c r="AO1891" s="8"/>
      <c r="AS1891" s="8"/>
      <c r="AW1891" s="8"/>
      <c r="BA1891" s="8"/>
      <c r="BE1891" s="8"/>
      <c r="BI1891" s="8"/>
      <c r="BM1891" s="8"/>
      <c r="BQ1891" s="8"/>
      <c r="BU1891" s="8"/>
      <c r="BY1891" s="8"/>
      <c r="CC1891" s="8"/>
      <c r="CG1891" s="8"/>
      <c r="CK1891" s="8"/>
    </row>
    <row r="1892" spans="5:89">
      <c r="E1892" s="8"/>
      <c r="I1892" s="8"/>
      <c r="M1892" s="8"/>
      <c r="Q1892" s="8"/>
      <c r="U1892" s="8"/>
      <c r="Y1892" s="8"/>
      <c r="AC1892" s="8"/>
      <c r="AG1892" s="8"/>
      <c r="AK1892" s="8"/>
      <c r="AO1892" s="8"/>
      <c r="AS1892" s="8"/>
      <c r="AW1892" s="8"/>
      <c r="BA1892" s="8"/>
      <c r="BE1892" s="8"/>
      <c r="BI1892" s="8"/>
      <c r="BM1892" s="8"/>
      <c r="BQ1892" s="8"/>
      <c r="BU1892" s="8"/>
      <c r="BY1892" s="8"/>
      <c r="CC1892" s="8"/>
      <c r="CG1892" s="8"/>
      <c r="CK1892" s="8"/>
    </row>
    <row r="1893" spans="5:89">
      <c r="E1893" s="8"/>
      <c r="I1893" s="8"/>
      <c r="M1893" s="8"/>
      <c r="Q1893" s="8"/>
      <c r="U1893" s="8"/>
      <c r="Y1893" s="8"/>
      <c r="AC1893" s="8"/>
      <c r="AG1893" s="8"/>
      <c r="AK1893" s="8"/>
      <c r="AO1893" s="8"/>
      <c r="AS1893" s="8"/>
      <c r="AW1893" s="8"/>
      <c r="BA1893" s="8"/>
      <c r="BE1893" s="8"/>
      <c r="BI1893" s="8"/>
      <c r="BM1893" s="8"/>
      <c r="BQ1893" s="8"/>
      <c r="BU1893" s="8"/>
      <c r="BY1893" s="8"/>
      <c r="CC1893" s="8"/>
      <c r="CG1893" s="8"/>
      <c r="CK1893" s="8"/>
    </row>
    <row r="1894" spans="5:89">
      <c r="E1894" s="8"/>
      <c r="I1894" s="8"/>
      <c r="M1894" s="8"/>
      <c r="Q1894" s="8"/>
      <c r="U1894" s="8"/>
      <c r="Y1894" s="8"/>
      <c r="AC1894" s="8"/>
      <c r="AG1894" s="8"/>
      <c r="AK1894" s="8"/>
      <c r="AO1894" s="8"/>
      <c r="AS1894" s="8"/>
      <c r="AW1894" s="8"/>
      <c r="BA1894" s="8"/>
      <c r="BE1894" s="8"/>
      <c r="BI1894" s="8"/>
      <c r="BM1894" s="8"/>
      <c r="BQ1894" s="8"/>
      <c r="BU1894" s="8"/>
      <c r="BY1894" s="8"/>
      <c r="CC1894" s="8"/>
      <c r="CG1894" s="8"/>
      <c r="CK1894" s="8"/>
    </row>
    <row r="1895" spans="5:89">
      <c r="E1895" s="8"/>
      <c r="I1895" s="8"/>
      <c r="M1895" s="8"/>
      <c r="Q1895" s="8"/>
      <c r="U1895" s="8"/>
      <c r="Y1895" s="8"/>
      <c r="AC1895" s="8"/>
      <c r="AG1895" s="8"/>
      <c r="AK1895" s="8"/>
      <c r="AO1895" s="8"/>
      <c r="AS1895" s="8"/>
      <c r="AW1895" s="8"/>
      <c r="BA1895" s="8"/>
      <c r="BE1895" s="8"/>
      <c r="BI1895" s="8"/>
      <c r="BM1895" s="8"/>
      <c r="BQ1895" s="8"/>
      <c r="BU1895" s="8"/>
      <c r="BY1895" s="8"/>
      <c r="CC1895" s="8"/>
      <c r="CG1895" s="8"/>
      <c r="CK1895" s="8"/>
    </row>
    <row r="1896" spans="5:89">
      <c r="E1896" s="8"/>
      <c r="I1896" s="8"/>
      <c r="M1896" s="8"/>
      <c r="Q1896" s="8"/>
      <c r="U1896" s="8"/>
      <c r="Y1896" s="8"/>
      <c r="AC1896" s="8"/>
      <c r="AG1896" s="8"/>
      <c r="AK1896" s="8"/>
      <c r="AO1896" s="8"/>
      <c r="AS1896" s="8"/>
      <c r="AW1896" s="8"/>
      <c r="BA1896" s="8"/>
      <c r="BE1896" s="8"/>
      <c r="BI1896" s="8"/>
      <c r="BM1896" s="8"/>
      <c r="BQ1896" s="8"/>
      <c r="BU1896" s="8"/>
      <c r="BY1896" s="8"/>
      <c r="CC1896" s="8"/>
      <c r="CG1896" s="8"/>
      <c r="CK1896" s="8"/>
    </row>
    <row r="1897" spans="5:89">
      <c r="E1897" s="8"/>
      <c r="I1897" s="8"/>
      <c r="M1897" s="8"/>
      <c r="Q1897" s="8"/>
      <c r="U1897" s="8"/>
      <c r="Y1897" s="8"/>
      <c r="AC1897" s="8"/>
      <c r="AG1897" s="8"/>
      <c r="AK1897" s="8"/>
      <c r="AO1897" s="8"/>
      <c r="AS1897" s="8"/>
      <c r="AW1897" s="8"/>
      <c r="BA1897" s="8"/>
      <c r="BE1897" s="8"/>
      <c r="BI1897" s="8"/>
      <c r="BM1897" s="8"/>
      <c r="BQ1897" s="8"/>
      <c r="BU1897" s="8"/>
      <c r="BY1897" s="8"/>
      <c r="CC1897" s="8"/>
      <c r="CG1897" s="8"/>
      <c r="CK1897" s="8"/>
    </row>
    <row r="1898" spans="5:89">
      <c r="E1898" s="8"/>
      <c r="I1898" s="8"/>
      <c r="M1898" s="8"/>
      <c r="Q1898" s="8"/>
      <c r="U1898" s="8"/>
      <c r="Y1898" s="8"/>
      <c r="AC1898" s="8"/>
      <c r="AG1898" s="8"/>
      <c r="AK1898" s="8"/>
      <c r="AO1898" s="8"/>
      <c r="AS1898" s="8"/>
      <c r="AW1898" s="8"/>
      <c r="BA1898" s="8"/>
      <c r="BE1898" s="8"/>
      <c r="BI1898" s="8"/>
      <c r="BM1898" s="8"/>
      <c r="BQ1898" s="8"/>
      <c r="BU1898" s="8"/>
      <c r="BY1898" s="8"/>
      <c r="CC1898" s="8"/>
      <c r="CG1898" s="8"/>
      <c r="CK1898" s="8"/>
    </row>
    <row r="1899" spans="5:89">
      <c r="E1899" s="8"/>
      <c r="I1899" s="8"/>
      <c r="M1899" s="8"/>
      <c r="Q1899" s="8"/>
      <c r="U1899" s="8"/>
      <c r="Y1899" s="8"/>
      <c r="AC1899" s="8"/>
      <c r="AG1899" s="8"/>
      <c r="AK1899" s="8"/>
      <c r="AO1899" s="8"/>
      <c r="AS1899" s="8"/>
      <c r="AW1899" s="8"/>
      <c r="BA1899" s="8"/>
      <c r="BE1899" s="8"/>
      <c r="BI1899" s="8"/>
      <c r="BM1899" s="8"/>
      <c r="BQ1899" s="8"/>
      <c r="BU1899" s="8"/>
      <c r="BY1899" s="8"/>
      <c r="CC1899" s="8"/>
      <c r="CG1899" s="8"/>
      <c r="CK1899" s="8"/>
    </row>
    <row r="1900" spans="5:89">
      <c r="E1900" s="8"/>
      <c r="I1900" s="8"/>
      <c r="M1900" s="8"/>
      <c r="Q1900" s="8"/>
      <c r="U1900" s="8"/>
      <c r="Y1900" s="8"/>
      <c r="AC1900" s="8"/>
      <c r="AG1900" s="8"/>
      <c r="AK1900" s="8"/>
      <c r="AO1900" s="8"/>
      <c r="AS1900" s="8"/>
      <c r="AW1900" s="8"/>
      <c r="BA1900" s="8"/>
      <c r="BE1900" s="8"/>
      <c r="BI1900" s="8"/>
      <c r="BM1900" s="8"/>
      <c r="BQ1900" s="8"/>
      <c r="BU1900" s="8"/>
      <c r="BY1900" s="8"/>
      <c r="CC1900" s="8"/>
      <c r="CG1900" s="8"/>
      <c r="CK1900" s="8"/>
    </row>
    <row r="1901" spans="5:89">
      <c r="E1901" s="8"/>
      <c r="I1901" s="8"/>
      <c r="M1901" s="8"/>
      <c r="Q1901" s="8"/>
      <c r="U1901" s="8"/>
      <c r="Y1901" s="8"/>
      <c r="AC1901" s="8"/>
      <c r="AG1901" s="8"/>
      <c r="AK1901" s="8"/>
      <c r="AO1901" s="8"/>
      <c r="AS1901" s="8"/>
      <c r="AW1901" s="8"/>
      <c r="BA1901" s="8"/>
      <c r="BE1901" s="8"/>
      <c r="BI1901" s="8"/>
      <c r="BM1901" s="8"/>
      <c r="BQ1901" s="8"/>
      <c r="BU1901" s="8"/>
      <c r="BY1901" s="8"/>
      <c r="CC1901" s="8"/>
      <c r="CG1901" s="8"/>
      <c r="CK1901" s="8"/>
    </row>
    <row r="1902" spans="5:89">
      <c r="E1902" s="8"/>
      <c r="I1902" s="8"/>
      <c r="M1902" s="8"/>
      <c r="Q1902" s="8"/>
      <c r="U1902" s="8"/>
      <c r="Y1902" s="8"/>
      <c r="AC1902" s="8"/>
      <c r="AG1902" s="8"/>
      <c r="AK1902" s="8"/>
      <c r="AO1902" s="8"/>
      <c r="AS1902" s="8"/>
      <c r="AW1902" s="8"/>
      <c r="BA1902" s="8"/>
      <c r="BE1902" s="8"/>
      <c r="BI1902" s="8"/>
      <c r="BM1902" s="8"/>
      <c r="BQ1902" s="8"/>
      <c r="BU1902" s="8"/>
      <c r="BY1902" s="8"/>
      <c r="CC1902" s="8"/>
      <c r="CG1902" s="8"/>
      <c r="CK1902" s="8"/>
    </row>
    <row r="1903" spans="5:89">
      <c r="E1903" s="8"/>
      <c r="I1903" s="8"/>
      <c r="M1903" s="8"/>
      <c r="Q1903" s="8"/>
      <c r="U1903" s="8"/>
      <c r="Y1903" s="8"/>
      <c r="AC1903" s="8"/>
      <c r="AG1903" s="8"/>
      <c r="AK1903" s="8"/>
      <c r="AO1903" s="8"/>
      <c r="AS1903" s="8"/>
      <c r="AW1903" s="8"/>
      <c r="BA1903" s="8"/>
      <c r="BE1903" s="8"/>
      <c r="BI1903" s="8"/>
      <c r="BM1903" s="8"/>
      <c r="BQ1903" s="8"/>
      <c r="BU1903" s="8"/>
      <c r="BY1903" s="8"/>
      <c r="CC1903" s="8"/>
      <c r="CG1903" s="8"/>
      <c r="CK1903" s="8"/>
    </row>
    <row r="1904" spans="5:89">
      <c r="E1904" s="8"/>
      <c r="I1904" s="8"/>
      <c r="M1904" s="8"/>
      <c r="Q1904" s="8"/>
      <c r="U1904" s="8"/>
      <c r="Y1904" s="8"/>
      <c r="AC1904" s="8"/>
      <c r="AG1904" s="8"/>
      <c r="AK1904" s="8"/>
      <c r="AO1904" s="8"/>
      <c r="AS1904" s="8"/>
      <c r="AW1904" s="8"/>
      <c r="BA1904" s="8"/>
      <c r="BE1904" s="8"/>
      <c r="BI1904" s="8"/>
      <c r="BM1904" s="8"/>
      <c r="BQ1904" s="8"/>
      <c r="BU1904" s="8"/>
      <c r="BY1904" s="8"/>
      <c r="CC1904" s="8"/>
      <c r="CG1904" s="8"/>
      <c r="CK1904" s="8"/>
    </row>
    <row r="1905" spans="5:89">
      <c r="E1905" s="8"/>
      <c r="I1905" s="8"/>
      <c r="M1905" s="8"/>
      <c r="Q1905" s="8"/>
      <c r="U1905" s="8"/>
      <c r="Y1905" s="8"/>
      <c r="AC1905" s="8"/>
      <c r="AG1905" s="8"/>
      <c r="AK1905" s="8"/>
      <c r="AO1905" s="8"/>
      <c r="AS1905" s="8"/>
      <c r="AW1905" s="8"/>
      <c r="BA1905" s="8"/>
      <c r="BE1905" s="8"/>
      <c r="BI1905" s="8"/>
      <c r="BM1905" s="8"/>
      <c r="BQ1905" s="8"/>
      <c r="BU1905" s="8"/>
      <c r="BY1905" s="8"/>
      <c r="CC1905" s="8"/>
      <c r="CG1905" s="8"/>
      <c r="CK1905" s="8"/>
    </row>
    <row r="1906" spans="5:89">
      <c r="E1906" s="8"/>
      <c r="I1906" s="8"/>
      <c r="M1906" s="8"/>
      <c r="Q1906" s="8"/>
      <c r="U1906" s="8"/>
      <c r="Y1906" s="8"/>
      <c r="AC1906" s="8"/>
      <c r="AG1906" s="8"/>
      <c r="AK1906" s="8"/>
      <c r="AO1906" s="8"/>
      <c r="AS1906" s="8"/>
      <c r="AW1906" s="8"/>
      <c r="BA1906" s="8"/>
      <c r="BE1906" s="8"/>
      <c r="BI1906" s="8"/>
      <c r="BM1906" s="8"/>
      <c r="BQ1906" s="8"/>
      <c r="BU1906" s="8"/>
      <c r="BY1906" s="8"/>
      <c r="CC1906" s="8"/>
      <c r="CG1906" s="8"/>
      <c r="CK1906" s="8"/>
    </row>
    <row r="1907" spans="5:89">
      <c r="E1907" s="8"/>
      <c r="I1907" s="8"/>
      <c r="M1907" s="8"/>
      <c r="Q1907" s="8"/>
      <c r="U1907" s="8"/>
      <c r="Y1907" s="8"/>
      <c r="AC1907" s="8"/>
      <c r="AG1907" s="8"/>
      <c r="AK1907" s="8"/>
      <c r="AO1907" s="8"/>
      <c r="AS1907" s="8"/>
      <c r="AW1907" s="8"/>
      <c r="BA1907" s="8"/>
      <c r="BE1907" s="8"/>
      <c r="BI1907" s="8"/>
      <c r="BM1907" s="8"/>
      <c r="BQ1907" s="8"/>
      <c r="BU1907" s="8"/>
      <c r="BY1907" s="8"/>
      <c r="CC1907" s="8"/>
      <c r="CG1907" s="8"/>
      <c r="CK1907" s="8"/>
    </row>
    <row r="1908" spans="5:89">
      <c r="E1908" s="8"/>
      <c r="I1908" s="8"/>
      <c r="M1908" s="8"/>
      <c r="Q1908" s="8"/>
      <c r="U1908" s="8"/>
      <c r="Y1908" s="8"/>
      <c r="AC1908" s="8"/>
      <c r="AG1908" s="8"/>
      <c r="AK1908" s="8"/>
      <c r="AO1908" s="8"/>
      <c r="AS1908" s="8"/>
      <c r="AW1908" s="8"/>
      <c r="BA1908" s="8"/>
      <c r="BE1908" s="8"/>
      <c r="BI1908" s="8"/>
      <c r="BM1908" s="8"/>
      <c r="BQ1908" s="8"/>
      <c r="BU1908" s="8"/>
      <c r="BY1908" s="8"/>
      <c r="CC1908" s="8"/>
      <c r="CG1908" s="8"/>
      <c r="CK1908" s="8"/>
    </row>
    <row r="1909" spans="5:89">
      <c r="E1909" s="8"/>
      <c r="I1909" s="8"/>
      <c r="M1909" s="8"/>
      <c r="Q1909" s="8"/>
      <c r="U1909" s="8"/>
      <c r="Y1909" s="8"/>
      <c r="AC1909" s="8"/>
      <c r="AG1909" s="8"/>
      <c r="AK1909" s="8"/>
      <c r="AO1909" s="8"/>
      <c r="AS1909" s="8"/>
      <c r="AW1909" s="8"/>
      <c r="BA1909" s="8"/>
      <c r="BE1909" s="8"/>
      <c r="BI1909" s="8"/>
      <c r="BM1909" s="8"/>
      <c r="BQ1909" s="8"/>
      <c r="BU1909" s="8"/>
      <c r="BY1909" s="8"/>
      <c r="CC1909" s="8"/>
      <c r="CG1909" s="8"/>
      <c r="CK1909" s="8"/>
    </row>
    <row r="1910" spans="5:89">
      <c r="E1910" s="8"/>
      <c r="I1910" s="8"/>
      <c r="M1910" s="8"/>
      <c r="Q1910" s="8"/>
      <c r="U1910" s="8"/>
      <c r="Y1910" s="8"/>
      <c r="AC1910" s="8"/>
      <c r="AG1910" s="8"/>
      <c r="AK1910" s="8"/>
      <c r="AO1910" s="8"/>
      <c r="AS1910" s="8"/>
      <c r="AW1910" s="8"/>
      <c r="BA1910" s="8"/>
      <c r="BE1910" s="8"/>
      <c r="BI1910" s="8"/>
      <c r="BM1910" s="8"/>
      <c r="BQ1910" s="8"/>
      <c r="BU1910" s="8"/>
      <c r="BY1910" s="8"/>
      <c r="CC1910" s="8"/>
      <c r="CG1910" s="8"/>
      <c r="CK1910" s="8"/>
    </row>
    <row r="1911" spans="5:89">
      <c r="E1911" s="8"/>
      <c r="I1911" s="8"/>
      <c r="M1911" s="8"/>
      <c r="Q1911" s="8"/>
      <c r="U1911" s="8"/>
      <c r="Y1911" s="8"/>
      <c r="AC1911" s="8"/>
      <c r="AG1911" s="8"/>
      <c r="AK1911" s="8"/>
      <c r="AO1911" s="8"/>
      <c r="AS1911" s="8"/>
      <c r="AW1911" s="8"/>
      <c r="BA1911" s="8"/>
      <c r="BE1911" s="8"/>
      <c r="BI1911" s="8"/>
      <c r="BM1911" s="8"/>
      <c r="BQ1911" s="8"/>
      <c r="BU1911" s="8"/>
      <c r="BY1911" s="8"/>
      <c r="CC1911" s="8"/>
      <c r="CG1911" s="8"/>
      <c r="CK1911" s="8"/>
    </row>
    <row r="1912" spans="5:89">
      <c r="E1912" s="8"/>
      <c r="I1912" s="8"/>
      <c r="M1912" s="8"/>
      <c r="Q1912" s="8"/>
      <c r="U1912" s="8"/>
      <c r="Y1912" s="8"/>
      <c r="AC1912" s="8"/>
      <c r="AG1912" s="8"/>
      <c r="AK1912" s="8"/>
      <c r="AO1912" s="8"/>
      <c r="AS1912" s="8"/>
      <c r="AW1912" s="8"/>
      <c r="BA1912" s="8"/>
      <c r="BE1912" s="8"/>
      <c r="BI1912" s="8"/>
      <c r="BM1912" s="8"/>
      <c r="BQ1912" s="8"/>
      <c r="BU1912" s="8"/>
      <c r="BY1912" s="8"/>
      <c r="CC1912" s="8"/>
      <c r="CG1912" s="8"/>
      <c r="CK1912" s="8"/>
    </row>
    <row r="1913" spans="5:89">
      <c r="E1913" s="8"/>
      <c r="I1913" s="8"/>
      <c r="M1913" s="8"/>
      <c r="Q1913" s="8"/>
      <c r="U1913" s="8"/>
      <c r="Y1913" s="8"/>
      <c r="AC1913" s="8"/>
      <c r="AG1913" s="8"/>
      <c r="AK1913" s="8"/>
      <c r="AO1913" s="8"/>
      <c r="AS1913" s="8"/>
      <c r="AW1913" s="8"/>
      <c r="BA1913" s="8"/>
      <c r="BE1913" s="8"/>
      <c r="BI1913" s="8"/>
      <c r="BM1913" s="8"/>
      <c r="BQ1913" s="8"/>
      <c r="BU1913" s="8"/>
      <c r="BY1913" s="8"/>
      <c r="CC1913" s="8"/>
      <c r="CG1913" s="8"/>
      <c r="CK1913" s="8"/>
    </row>
    <row r="1914" spans="5:89">
      <c r="E1914" s="8"/>
      <c r="I1914" s="8"/>
      <c r="M1914" s="8"/>
      <c r="Q1914" s="8"/>
      <c r="U1914" s="8"/>
      <c r="Y1914" s="8"/>
      <c r="AC1914" s="8"/>
      <c r="AG1914" s="8"/>
      <c r="AK1914" s="8"/>
      <c r="AO1914" s="8"/>
      <c r="AS1914" s="8"/>
      <c r="AW1914" s="8"/>
      <c r="BA1914" s="8"/>
      <c r="BE1914" s="8"/>
      <c r="BI1914" s="8"/>
      <c r="BM1914" s="8"/>
      <c r="BQ1914" s="8"/>
      <c r="BU1914" s="8"/>
      <c r="BY1914" s="8"/>
      <c r="CC1914" s="8"/>
      <c r="CG1914" s="8"/>
      <c r="CK1914" s="8"/>
    </row>
    <row r="1915" spans="5:89">
      <c r="E1915" s="8"/>
      <c r="I1915" s="8"/>
      <c r="M1915" s="8"/>
      <c r="Q1915" s="8"/>
      <c r="U1915" s="8"/>
      <c r="Y1915" s="8"/>
      <c r="AC1915" s="8"/>
      <c r="AG1915" s="8"/>
      <c r="AK1915" s="8"/>
      <c r="AO1915" s="8"/>
      <c r="AS1915" s="8"/>
      <c r="AW1915" s="8"/>
      <c r="BA1915" s="8"/>
      <c r="BE1915" s="8"/>
      <c r="BI1915" s="8"/>
      <c r="BM1915" s="8"/>
      <c r="BQ1915" s="8"/>
      <c r="BU1915" s="8"/>
      <c r="BY1915" s="8"/>
      <c r="CC1915" s="8"/>
      <c r="CG1915" s="8"/>
      <c r="CK1915" s="8"/>
    </row>
    <row r="1916" spans="5:89">
      <c r="E1916" s="8"/>
      <c r="I1916" s="8"/>
      <c r="M1916" s="8"/>
      <c r="Q1916" s="8"/>
      <c r="U1916" s="8"/>
      <c r="Y1916" s="8"/>
      <c r="AC1916" s="8"/>
      <c r="AG1916" s="8"/>
      <c r="AK1916" s="8"/>
      <c r="AO1916" s="8"/>
      <c r="AS1916" s="8"/>
      <c r="AW1916" s="8"/>
      <c r="BA1916" s="8"/>
      <c r="BE1916" s="8"/>
      <c r="BI1916" s="8"/>
      <c r="BM1916" s="8"/>
      <c r="BQ1916" s="8"/>
      <c r="BU1916" s="8"/>
      <c r="BY1916" s="8"/>
      <c r="CC1916" s="8"/>
      <c r="CG1916" s="8"/>
      <c r="CK1916" s="8"/>
    </row>
    <row r="1917" spans="5:89">
      <c r="E1917" s="8"/>
      <c r="I1917" s="8"/>
      <c r="M1917" s="8"/>
      <c r="Q1917" s="8"/>
      <c r="U1917" s="8"/>
      <c r="Y1917" s="8"/>
      <c r="AC1917" s="8"/>
      <c r="AG1917" s="8"/>
      <c r="AK1917" s="8"/>
      <c r="AO1917" s="8"/>
      <c r="AS1917" s="8"/>
      <c r="AW1917" s="8"/>
      <c r="BA1917" s="8"/>
      <c r="BE1917" s="8"/>
      <c r="BI1917" s="8"/>
      <c r="BM1917" s="8"/>
      <c r="BQ1917" s="8"/>
      <c r="BU1917" s="8"/>
      <c r="BY1917" s="8"/>
      <c r="CC1917" s="8"/>
      <c r="CG1917" s="8"/>
      <c r="CK1917" s="8"/>
    </row>
    <row r="1918" spans="5:89">
      <c r="E1918" s="8"/>
      <c r="I1918" s="8"/>
      <c r="M1918" s="8"/>
      <c r="Q1918" s="8"/>
      <c r="U1918" s="8"/>
      <c r="Y1918" s="8"/>
      <c r="AC1918" s="8"/>
      <c r="AG1918" s="8"/>
      <c r="AK1918" s="8"/>
      <c r="AO1918" s="8"/>
      <c r="AS1918" s="8"/>
      <c r="AW1918" s="8"/>
      <c r="BA1918" s="8"/>
      <c r="BE1918" s="8"/>
      <c r="BI1918" s="8"/>
      <c r="BM1918" s="8"/>
      <c r="BQ1918" s="8"/>
      <c r="BU1918" s="8"/>
      <c r="BY1918" s="8"/>
      <c r="CC1918" s="8"/>
      <c r="CG1918" s="8"/>
      <c r="CK1918" s="8"/>
    </row>
    <row r="1919" spans="5:89">
      <c r="E1919" s="8"/>
      <c r="I1919" s="8"/>
      <c r="M1919" s="8"/>
      <c r="Q1919" s="8"/>
      <c r="U1919" s="8"/>
      <c r="Y1919" s="8"/>
      <c r="AC1919" s="8"/>
      <c r="AG1919" s="8"/>
      <c r="AK1919" s="8"/>
      <c r="AO1919" s="8"/>
      <c r="AS1919" s="8"/>
      <c r="AW1919" s="8"/>
      <c r="BA1919" s="8"/>
      <c r="BE1919" s="8"/>
      <c r="BI1919" s="8"/>
      <c r="BM1919" s="8"/>
      <c r="BQ1919" s="8"/>
      <c r="BU1919" s="8"/>
      <c r="BY1919" s="8"/>
      <c r="CC1919" s="8"/>
      <c r="CG1919" s="8"/>
      <c r="CK1919" s="8"/>
    </row>
    <row r="1920" spans="5:89">
      <c r="E1920" s="8"/>
      <c r="I1920" s="8"/>
      <c r="M1920" s="8"/>
      <c r="Q1920" s="8"/>
      <c r="U1920" s="8"/>
      <c r="Y1920" s="8"/>
      <c r="AC1920" s="8"/>
      <c r="AG1920" s="8"/>
      <c r="AK1920" s="8"/>
      <c r="AO1920" s="8"/>
      <c r="AS1920" s="8"/>
      <c r="AW1920" s="8"/>
      <c r="BA1920" s="8"/>
      <c r="BE1920" s="8"/>
      <c r="BI1920" s="8"/>
      <c r="BM1920" s="8"/>
      <c r="BQ1920" s="8"/>
      <c r="BU1920" s="8"/>
      <c r="BY1920" s="8"/>
      <c r="CC1920" s="8"/>
      <c r="CG1920" s="8"/>
      <c r="CK1920" s="8"/>
    </row>
    <row r="1921" spans="5:89">
      <c r="E1921" s="8"/>
      <c r="I1921" s="8"/>
      <c r="M1921" s="8"/>
      <c r="Q1921" s="8"/>
      <c r="U1921" s="8"/>
      <c r="Y1921" s="8"/>
      <c r="AC1921" s="8"/>
      <c r="AG1921" s="8"/>
      <c r="AK1921" s="8"/>
      <c r="AO1921" s="8"/>
      <c r="AS1921" s="8"/>
      <c r="AW1921" s="8"/>
      <c r="BA1921" s="8"/>
      <c r="BE1921" s="8"/>
      <c r="BI1921" s="8"/>
      <c r="BM1921" s="8"/>
      <c r="BQ1921" s="8"/>
      <c r="BU1921" s="8"/>
      <c r="BY1921" s="8"/>
      <c r="CC1921" s="8"/>
      <c r="CG1921" s="8"/>
      <c r="CK1921" s="8"/>
    </row>
    <row r="1922" spans="5:89">
      <c r="E1922" s="8"/>
      <c r="I1922" s="8"/>
      <c r="M1922" s="8"/>
      <c r="Q1922" s="8"/>
      <c r="U1922" s="8"/>
      <c r="Y1922" s="8"/>
      <c r="AC1922" s="8"/>
      <c r="AG1922" s="8"/>
      <c r="AK1922" s="8"/>
      <c r="AO1922" s="8"/>
      <c r="AS1922" s="8"/>
      <c r="AW1922" s="8"/>
      <c r="BA1922" s="8"/>
      <c r="BE1922" s="8"/>
      <c r="BI1922" s="8"/>
      <c r="BM1922" s="8"/>
      <c r="BQ1922" s="8"/>
      <c r="BU1922" s="8"/>
      <c r="BY1922" s="8"/>
      <c r="CC1922" s="8"/>
      <c r="CG1922" s="8"/>
      <c r="CK1922" s="8"/>
    </row>
    <row r="1923" spans="5:89">
      <c r="E1923" s="8"/>
      <c r="I1923" s="8"/>
      <c r="M1923" s="8"/>
      <c r="Q1923" s="8"/>
      <c r="U1923" s="8"/>
      <c r="Y1923" s="8"/>
      <c r="AC1923" s="8"/>
      <c r="AG1923" s="8"/>
      <c r="AK1923" s="8"/>
      <c r="AO1923" s="8"/>
      <c r="AS1923" s="8"/>
      <c r="AW1923" s="8"/>
      <c r="BA1923" s="8"/>
      <c r="BE1923" s="8"/>
      <c r="BI1923" s="8"/>
      <c r="BM1923" s="8"/>
      <c r="BQ1923" s="8"/>
      <c r="BU1923" s="8"/>
      <c r="BY1923" s="8"/>
      <c r="CC1923" s="8"/>
      <c r="CG1923" s="8"/>
      <c r="CK1923" s="8"/>
    </row>
    <row r="1924" spans="5:89">
      <c r="E1924" s="8"/>
      <c r="I1924" s="8"/>
      <c r="M1924" s="8"/>
      <c r="Q1924" s="8"/>
      <c r="U1924" s="8"/>
      <c r="Y1924" s="8"/>
      <c r="AC1924" s="8"/>
      <c r="AG1924" s="8"/>
      <c r="AK1924" s="8"/>
      <c r="AO1924" s="8"/>
      <c r="AS1924" s="8"/>
      <c r="AW1924" s="8"/>
      <c r="BA1924" s="8"/>
      <c r="BE1924" s="8"/>
      <c r="BI1924" s="8"/>
      <c r="BM1924" s="8"/>
      <c r="BQ1924" s="8"/>
      <c r="BU1924" s="8"/>
      <c r="BY1924" s="8"/>
      <c r="CC1924" s="8"/>
      <c r="CG1924" s="8"/>
      <c r="CK1924" s="8"/>
    </row>
    <row r="1925" spans="5:89">
      <c r="E1925" s="8"/>
      <c r="I1925" s="8"/>
      <c r="M1925" s="8"/>
      <c r="Q1925" s="8"/>
      <c r="U1925" s="8"/>
      <c r="Y1925" s="8"/>
      <c r="AC1925" s="8"/>
      <c r="AG1925" s="8"/>
      <c r="AK1925" s="8"/>
      <c r="AO1925" s="8"/>
      <c r="AS1925" s="8"/>
      <c r="AW1925" s="8"/>
      <c r="BA1925" s="8"/>
      <c r="BE1925" s="8"/>
      <c r="BI1925" s="8"/>
      <c r="BM1925" s="8"/>
      <c r="BQ1925" s="8"/>
      <c r="BU1925" s="8"/>
      <c r="BY1925" s="8"/>
      <c r="CC1925" s="8"/>
      <c r="CG1925" s="8"/>
      <c r="CK1925" s="8"/>
    </row>
    <row r="1926" spans="5:89">
      <c r="E1926" s="8"/>
      <c r="I1926" s="8"/>
      <c r="M1926" s="8"/>
      <c r="Q1926" s="8"/>
      <c r="U1926" s="8"/>
      <c r="Y1926" s="8"/>
      <c r="AC1926" s="8"/>
      <c r="AG1926" s="8"/>
      <c r="AK1926" s="8"/>
      <c r="AO1926" s="8"/>
      <c r="AS1926" s="8"/>
      <c r="AW1926" s="8"/>
      <c r="BA1926" s="8"/>
      <c r="BE1926" s="8"/>
      <c r="BI1926" s="8"/>
      <c r="BM1926" s="8"/>
      <c r="BQ1926" s="8"/>
      <c r="BU1926" s="8"/>
      <c r="BY1926" s="8"/>
      <c r="CC1926" s="8"/>
      <c r="CG1926" s="8"/>
      <c r="CK1926" s="8"/>
    </row>
    <row r="1927" spans="5:89">
      <c r="E1927" s="8"/>
      <c r="I1927" s="8"/>
      <c r="M1927" s="8"/>
      <c r="Q1927" s="8"/>
      <c r="U1927" s="8"/>
      <c r="Y1927" s="8"/>
      <c r="AC1927" s="8"/>
      <c r="AG1927" s="8"/>
      <c r="AK1927" s="8"/>
      <c r="AO1927" s="8"/>
      <c r="AS1927" s="8"/>
      <c r="AW1927" s="8"/>
      <c r="BA1927" s="8"/>
      <c r="BE1927" s="8"/>
      <c r="BI1927" s="8"/>
      <c r="BM1927" s="8"/>
      <c r="BQ1927" s="8"/>
      <c r="BU1927" s="8"/>
      <c r="BY1927" s="8"/>
      <c r="CC1927" s="8"/>
      <c r="CG1927" s="8"/>
      <c r="CK1927" s="8"/>
    </row>
    <row r="1928" spans="5:89">
      <c r="E1928" s="8"/>
      <c r="I1928" s="8"/>
      <c r="M1928" s="8"/>
      <c r="Q1928" s="8"/>
      <c r="U1928" s="8"/>
      <c r="Y1928" s="8"/>
      <c r="AC1928" s="8"/>
      <c r="AG1928" s="8"/>
      <c r="AK1928" s="8"/>
      <c r="AO1928" s="8"/>
      <c r="AS1928" s="8"/>
      <c r="AW1928" s="8"/>
      <c r="BA1928" s="8"/>
      <c r="BE1928" s="8"/>
      <c r="BI1928" s="8"/>
      <c r="BM1928" s="8"/>
      <c r="BQ1928" s="8"/>
      <c r="BU1928" s="8"/>
      <c r="BY1928" s="8"/>
      <c r="CC1928" s="8"/>
      <c r="CG1928" s="8"/>
      <c r="CK1928" s="8"/>
    </row>
    <row r="1929" spans="5:89">
      <c r="E1929" s="8"/>
      <c r="I1929" s="8"/>
      <c r="M1929" s="8"/>
      <c r="Q1929" s="8"/>
      <c r="U1929" s="8"/>
      <c r="Y1929" s="8"/>
      <c r="AC1929" s="8"/>
      <c r="AG1929" s="8"/>
      <c r="AK1929" s="8"/>
      <c r="AO1929" s="8"/>
      <c r="AS1929" s="8"/>
      <c r="AW1929" s="8"/>
      <c r="BA1929" s="8"/>
      <c r="BE1929" s="8"/>
      <c r="BI1929" s="8"/>
      <c r="BM1929" s="8"/>
      <c r="BQ1929" s="8"/>
      <c r="BU1929" s="8"/>
      <c r="BY1929" s="8"/>
      <c r="CC1929" s="8"/>
      <c r="CG1929" s="8"/>
      <c r="CK1929" s="8"/>
    </row>
    <row r="1930" spans="5:89">
      <c r="E1930" s="8"/>
      <c r="I1930" s="8"/>
      <c r="M1930" s="8"/>
      <c r="Q1930" s="8"/>
      <c r="U1930" s="8"/>
      <c r="Y1930" s="8"/>
      <c r="AC1930" s="8"/>
      <c r="AG1930" s="8"/>
      <c r="AK1930" s="8"/>
      <c r="AO1930" s="8"/>
      <c r="AS1930" s="8"/>
      <c r="AW1930" s="8"/>
      <c r="BA1930" s="8"/>
      <c r="BE1930" s="8"/>
      <c r="BI1930" s="8"/>
      <c r="BM1930" s="8"/>
      <c r="BQ1930" s="8"/>
      <c r="BU1930" s="8"/>
      <c r="BY1930" s="8"/>
      <c r="CC1930" s="8"/>
      <c r="CG1930" s="8"/>
      <c r="CK1930" s="8"/>
    </row>
    <row r="1931" spans="5:89">
      <c r="E1931" s="8"/>
      <c r="I1931" s="8"/>
      <c r="M1931" s="8"/>
      <c r="Q1931" s="8"/>
      <c r="U1931" s="8"/>
      <c r="Y1931" s="8"/>
      <c r="AC1931" s="8"/>
      <c r="AG1931" s="8"/>
      <c r="AK1931" s="8"/>
      <c r="AO1931" s="8"/>
      <c r="AS1931" s="8"/>
      <c r="AW1931" s="8"/>
      <c r="BA1931" s="8"/>
      <c r="BE1931" s="8"/>
      <c r="BI1931" s="8"/>
      <c r="BM1931" s="8"/>
      <c r="BQ1931" s="8"/>
      <c r="BU1931" s="8"/>
      <c r="BY1931" s="8"/>
      <c r="CC1931" s="8"/>
      <c r="CG1931" s="8"/>
      <c r="CK1931" s="8"/>
    </row>
    <row r="1932" spans="5:89">
      <c r="E1932" s="8"/>
      <c r="I1932" s="8"/>
      <c r="M1932" s="8"/>
      <c r="Q1932" s="8"/>
      <c r="U1932" s="8"/>
      <c r="Y1932" s="8"/>
      <c r="AC1932" s="8"/>
      <c r="AG1932" s="8"/>
      <c r="AK1932" s="8"/>
      <c r="AO1932" s="8"/>
      <c r="AS1932" s="8"/>
      <c r="AW1932" s="8"/>
      <c r="BA1932" s="8"/>
      <c r="BE1932" s="8"/>
      <c r="BI1932" s="8"/>
      <c r="BM1932" s="8"/>
      <c r="BQ1932" s="8"/>
      <c r="BU1932" s="8"/>
      <c r="BY1932" s="8"/>
      <c r="CC1932" s="8"/>
      <c r="CG1932" s="8"/>
      <c r="CK1932" s="8"/>
    </row>
    <row r="1933" spans="5:89">
      <c r="E1933" s="8"/>
      <c r="I1933" s="8"/>
      <c r="M1933" s="8"/>
      <c r="Q1933" s="8"/>
      <c r="U1933" s="8"/>
      <c r="Y1933" s="8"/>
      <c r="AC1933" s="8"/>
      <c r="AG1933" s="8"/>
      <c r="AK1933" s="8"/>
      <c r="AO1933" s="8"/>
      <c r="AS1933" s="8"/>
      <c r="AW1933" s="8"/>
      <c r="BA1933" s="8"/>
      <c r="BE1933" s="8"/>
      <c r="BI1933" s="8"/>
      <c r="BM1933" s="8"/>
      <c r="BQ1933" s="8"/>
      <c r="BU1933" s="8"/>
      <c r="BY1933" s="8"/>
      <c r="CC1933" s="8"/>
      <c r="CG1933" s="8"/>
      <c r="CK1933" s="8"/>
    </row>
    <row r="1934" spans="5:89">
      <c r="E1934" s="8"/>
      <c r="I1934" s="8"/>
      <c r="M1934" s="8"/>
      <c r="Q1934" s="8"/>
      <c r="U1934" s="8"/>
      <c r="Y1934" s="8"/>
      <c r="AC1934" s="8"/>
      <c r="AG1934" s="8"/>
      <c r="AK1934" s="8"/>
      <c r="AO1934" s="8"/>
      <c r="AS1934" s="8"/>
      <c r="AW1934" s="8"/>
      <c r="BA1934" s="8"/>
      <c r="BE1934" s="8"/>
      <c r="BI1934" s="8"/>
      <c r="BM1934" s="8"/>
      <c r="BQ1934" s="8"/>
      <c r="BU1934" s="8"/>
      <c r="BY1934" s="8"/>
      <c r="CC1934" s="8"/>
      <c r="CG1934" s="8"/>
      <c r="CK1934" s="8"/>
    </row>
    <row r="1935" spans="5:89">
      <c r="E1935" s="8"/>
      <c r="I1935" s="8"/>
      <c r="M1935" s="8"/>
      <c r="Q1935" s="8"/>
      <c r="U1935" s="8"/>
      <c r="Y1935" s="8"/>
      <c r="AC1935" s="8"/>
      <c r="AG1935" s="8"/>
      <c r="AK1935" s="8"/>
      <c r="AO1935" s="8"/>
      <c r="AS1935" s="8"/>
      <c r="AW1935" s="8"/>
      <c r="BA1935" s="8"/>
      <c r="BE1935" s="8"/>
      <c r="BI1935" s="8"/>
      <c r="BM1935" s="8"/>
      <c r="BQ1935" s="8"/>
      <c r="BU1935" s="8"/>
      <c r="BY1935" s="8"/>
      <c r="CC1935" s="8"/>
      <c r="CG1935" s="8"/>
      <c r="CK1935" s="8"/>
    </row>
    <row r="1936" spans="5:89">
      <c r="E1936" s="8"/>
      <c r="I1936" s="8"/>
      <c r="M1936" s="8"/>
      <c r="Q1936" s="8"/>
      <c r="U1936" s="8"/>
      <c r="Y1936" s="8"/>
      <c r="AC1936" s="8"/>
      <c r="AG1936" s="8"/>
      <c r="AK1936" s="8"/>
      <c r="AO1936" s="8"/>
      <c r="AS1936" s="8"/>
      <c r="AW1936" s="8"/>
      <c r="BA1936" s="8"/>
      <c r="BE1936" s="8"/>
      <c r="BI1936" s="8"/>
      <c r="BM1936" s="8"/>
      <c r="BQ1936" s="8"/>
      <c r="BU1936" s="8"/>
      <c r="BY1936" s="8"/>
      <c r="CC1936" s="8"/>
      <c r="CG1936" s="8"/>
      <c r="CK1936" s="8"/>
    </row>
    <row r="1937" spans="5:89">
      <c r="E1937" s="8"/>
      <c r="I1937" s="8"/>
      <c r="M1937" s="8"/>
      <c r="Q1937" s="8"/>
      <c r="U1937" s="8"/>
      <c r="Y1937" s="8"/>
      <c r="AC1937" s="8"/>
      <c r="AG1937" s="8"/>
      <c r="AK1937" s="8"/>
      <c r="AO1937" s="8"/>
      <c r="AS1937" s="8"/>
      <c r="AW1937" s="8"/>
      <c r="BA1937" s="8"/>
      <c r="BE1937" s="8"/>
      <c r="BI1937" s="8"/>
      <c r="BM1937" s="8"/>
      <c r="BQ1937" s="8"/>
      <c r="BU1937" s="8"/>
      <c r="BY1937" s="8"/>
      <c r="CC1937" s="8"/>
      <c r="CG1937" s="8"/>
      <c r="CK1937" s="8"/>
    </row>
    <row r="1938" spans="5:89">
      <c r="E1938" s="8"/>
      <c r="I1938" s="8"/>
      <c r="M1938" s="8"/>
      <c r="Q1938" s="8"/>
      <c r="U1938" s="8"/>
      <c r="Y1938" s="8"/>
      <c r="AC1938" s="8"/>
      <c r="AG1938" s="8"/>
      <c r="AK1938" s="8"/>
      <c r="AO1938" s="8"/>
      <c r="AS1938" s="8"/>
      <c r="AW1938" s="8"/>
      <c r="BA1938" s="8"/>
      <c r="BE1938" s="8"/>
      <c r="BI1938" s="8"/>
      <c r="BM1938" s="8"/>
      <c r="BQ1938" s="8"/>
      <c r="BU1938" s="8"/>
      <c r="BY1938" s="8"/>
      <c r="CC1938" s="8"/>
      <c r="CG1938" s="8"/>
      <c r="CK1938" s="8"/>
    </row>
    <row r="1939" spans="5:89">
      <c r="E1939" s="8"/>
      <c r="I1939" s="8"/>
      <c r="M1939" s="8"/>
      <c r="Q1939" s="8"/>
      <c r="U1939" s="8"/>
      <c r="Y1939" s="8"/>
      <c r="AC1939" s="8"/>
      <c r="AG1939" s="8"/>
      <c r="AK1939" s="8"/>
      <c r="AO1939" s="8"/>
      <c r="AS1939" s="8"/>
      <c r="AW1939" s="8"/>
      <c r="BA1939" s="8"/>
      <c r="BE1939" s="8"/>
      <c r="BI1939" s="8"/>
      <c r="BM1939" s="8"/>
      <c r="BQ1939" s="8"/>
      <c r="BU1939" s="8"/>
      <c r="BY1939" s="8"/>
      <c r="CC1939" s="8"/>
      <c r="CG1939" s="8"/>
      <c r="CK1939" s="8"/>
    </row>
    <row r="1940" spans="5:89">
      <c r="E1940" s="8"/>
      <c r="I1940" s="8"/>
      <c r="M1940" s="8"/>
      <c r="Q1940" s="8"/>
      <c r="U1940" s="8"/>
      <c r="Y1940" s="8"/>
      <c r="AC1940" s="8"/>
      <c r="AG1940" s="8"/>
      <c r="AK1940" s="8"/>
      <c r="AO1940" s="8"/>
      <c r="AS1940" s="8"/>
      <c r="AW1940" s="8"/>
      <c r="BA1940" s="8"/>
      <c r="BE1940" s="8"/>
      <c r="BI1940" s="8"/>
      <c r="BM1940" s="8"/>
      <c r="BQ1940" s="8"/>
      <c r="BU1940" s="8"/>
      <c r="BY1940" s="8"/>
      <c r="CC1940" s="8"/>
      <c r="CG1940" s="8"/>
      <c r="CK1940" s="8"/>
    </row>
    <row r="1941" spans="5:89">
      <c r="E1941" s="8"/>
      <c r="I1941" s="8"/>
      <c r="M1941" s="8"/>
      <c r="Q1941" s="8"/>
      <c r="U1941" s="8"/>
      <c r="Y1941" s="8"/>
      <c r="AC1941" s="8"/>
      <c r="AG1941" s="8"/>
      <c r="AK1941" s="8"/>
      <c r="AO1941" s="8"/>
      <c r="AS1941" s="8"/>
      <c r="AW1941" s="8"/>
      <c r="BA1941" s="8"/>
      <c r="BE1941" s="8"/>
      <c r="BI1941" s="8"/>
      <c r="BM1941" s="8"/>
      <c r="BQ1941" s="8"/>
      <c r="BU1941" s="8"/>
      <c r="BY1941" s="8"/>
      <c r="CC1941" s="8"/>
      <c r="CG1941" s="8"/>
      <c r="CK1941" s="8"/>
    </row>
    <row r="1942" spans="5:89">
      <c r="E1942" s="8"/>
      <c r="I1942" s="8"/>
      <c r="M1942" s="8"/>
      <c r="Q1942" s="8"/>
      <c r="U1942" s="8"/>
      <c r="Y1942" s="8"/>
      <c r="AC1942" s="8"/>
      <c r="AG1942" s="8"/>
      <c r="AK1942" s="8"/>
      <c r="AO1942" s="8"/>
      <c r="AS1942" s="8"/>
      <c r="AW1942" s="8"/>
      <c r="BA1942" s="8"/>
      <c r="BE1942" s="8"/>
      <c r="BI1942" s="8"/>
      <c r="BM1942" s="8"/>
      <c r="BQ1942" s="8"/>
      <c r="BU1942" s="8"/>
      <c r="BY1942" s="8"/>
      <c r="CC1942" s="8"/>
      <c r="CG1942" s="8"/>
      <c r="CK1942" s="8"/>
    </row>
    <row r="1943" spans="5:89">
      <c r="E1943" s="8"/>
      <c r="I1943" s="8"/>
      <c r="M1943" s="8"/>
      <c r="Q1943" s="8"/>
      <c r="U1943" s="8"/>
      <c r="Y1943" s="8"/>
      <c r="AC1943" s="8"/>
      <c r="AG1943" s="8"/>
      <c r="AK1943" s="8"/>
      <c r="AO1943" s="8"/>
      <c r="AS1943" s="8"/>
      <c r="AW1943" s="8"/>
      <c r="BA1943" s="8"/>
      <c r="BE1943" s="8"/>
      <c r="BI1943" s="8"/>
      <c r="BM1943" s="8"/>
      <c r="BQ1943" s="8"/>
      <c r="BU1943" s="8"/>
      <c r="BY1943" s="8"/>
      <c r="CC1943" s="8"/>
      <c r="CG1943" s="8"/>
      <c r="CK1943" s="8"/>
    </row>
    <row r="1944" spans="5:89">
      <c r="E1944" s="8"/>
      <c r="I1944" s="8"/>
      <c r="M1944" s="8"/>
      <c r="Q1944" s="8"/>
      <c r="U1944" s="8"/>
      <c r="Y1944" s="8"/>
      <c r="AC1944" s="8"/>
      <c r="AG1944" s="8"/>
      <c r="AK1944" s="8"/>
      <c r="AO1944" s="8"/>
      <c r="AS1944" s="8"/>
      <c r="AW1944" s="8"/>
      <c r="BA1944" s="8"/>
      <c r="BE1944" s="8"/>
      <c r="BI1944" s="8"/>
      <c r="BM1944" s="8"/>
      <c r="BQ1944" s="8"/>
      <c r="BU1944" s="8"/>
      <c r="BY1944" s="8"/>
      <c r="CC1944" s="8"/>
      <c r="CG1944" s="8"/>
      <c r="CK1944" s="8"/>
    </row>
    <row r="1945" spans="5:89">
      <c r="E1945" s="8"/>
      <c r="I1945" s="8"/>
      <c r="M1945" s="8"/>
      <c r="Q1945" s="8"/>
      <c r="U1945" s="8"/>
      <c r="Y1945" s="8"/>
      <c r="AC1945" s="8"/>
      <c r="AG1945" s="8"/>
      <c r="AK1945" s="8"/>
      <c r="AO1945" s="8"/>
      <c r="AS1945" s="8"/>
      <c r="AW1945" s="8"/>
      <c r="BA1945" s="8"/>
      <c r="BE1945" s="8"/>
      <c r="BI1945" s="8"/>
      <c r="BM1945" s="8"/>
      <c r="BQ1945" s="8"/>
      <c r="BU1945" s="8"/>
      <c r="BY1945" s="8"/>
      <c r="CC1945" s="8"/>
      <c r="CG1945" s="8"/>
      <c r="CK1945" s="8"/>
    </row>
    <row r="1946" spans="5:89">
      <c r="E1946" s="8"/>
      <c r="I1946" s="8"/>
      <c r="M1946" s="8"/>
      <c r="Q1946" s="8"/>
      <c r="U1946" s="8"/>
      <c r="Y1946" s="8"/>
      <c r="AC1946" s="8"/>
      <c r="AG1946" s="8"/>
      <c r="AK1946" s="8"/>
      <c r="AO1946" s="8"/>
      <c r="AS1946" s="8"/>
      <c r="AW1946" s="8"/>
      <c r="BA1946" s="8"/>
      <c r="BE1946" s="8"/>
      <c r="BI1946" s="8"/>
      <c r="BM1946" s="8"/>
      <c r="BQ1946" s="8"/>
      <c r="BU1946" s="8"/>
      <c r="BY1946" s="8"/>
      <c r="CC1946" s="8"/>
      <c r="CG1946" s="8"/>
      <c r="CK1946" s="8"/>
    </row>
    <row r="1947" spans="5:89">
      <c r="E1947" s="8"/>
      <c r="I1947" s="8"/>
      <c r="M1947" s="8"/>
      <c r="Q1947" s="8"/>
      <c r="U1947" s="8"/>
      <c r="Y1947" s="8"/>
      <c r="AC1947" s="8"/>
      <c r="AG1947" s="8"/>
      <c r="AK1947" s="8"/>
      <c r="AO1947" s="8"/>
      <c r="AS1947" s="8"/>
      <c r="AW1947" s="8"/>
      <c r="BA1947" s="8"/>
      <c r="BE1947" s="8"/>
      <c r="BI1947" s="8"/>
      <c r="BM1947" s="8"/>
      <c r="BQ1947" s="8"/>
      <c r="BU1947" s="8"/>
      <c r="BY1947" s="8"/>
      <c r="CC1947" s="8"/>
      <c r="CG1947" s="8"/>
      <c r="CK1947" s="8"/>
    </row>
    <row r="1948" spans="5:89">
      <c r="E1948" s="8"/>
      <c r="I1948" s="8"/>
      <c r="M1948" s="8"/>
      <c r="Q1948" s="8"/>
      <c r="U1948" s="8"/>
      <c r="Y1948" s="8"/>
      <c r="AC1948" s="8"/>
      <c r="AG1948" s="8"/>
      <c r="AK1948" s="8"/>
      <c r="AO1948" s="8"/>
      <c r="AS1948" s="8"/>
      <c r="AW1948" s="8"/>
      <c r="BA1948" s="8"/>
      <c r="BE1948" s="8"/>
      <c r="BI1948" s="8"/>
      <c r="BM1948" s="8"/>
      <c r="BQ1948" s="8"/>
      <c r="BU1948" s="8"/>
      <c r="BY1948" s="8"/>
      <c r="CC1948" s="8"/>
      <c r="CG1948" s="8"/>
      <c r="CK1948" s="8"/>
    </row>
    <row r="1949" spans="5:89">
      <c r="E1949" s="8"/>
      <c r="I1949" s="8"/>
      <c r="M1949" s="8"/>
      <c r="Q1949" s="8"/>
      <c r="U1949" s="8"/>
      <c r="Y1949" s="8"/>
      <c r="AC1949" s="8"/>
      <c r="AG1949" s="8"/>
      <c r="AK1949" s="8"/>
      <c r="AO1949" s="8"/>
      <c r="AS1949" s="8"/>
      <c r="AW1949" s="8"/>
      <c r="BA1949" s="8"/>
      <c r="BE1949" s="8"/>
      <c r="BI1949" s="8"/>
      <c r="BM1949" s="8"/>
      <c r="BQ1949" s="8"/>
      <c r="BU1949" s="8"/>
      <c r="BY1949" s="8"/>
      <c r="CC1949" s="8"/>
      <c r="CG1949" s="8"/>
      <c r="CK1949" s="8"/>
    </row>
    <row r="1950" spans="5:89">
      <c r="E1950" s="8"/>
      <c r="I1950" s="8"/>
      <c r="M1950" s="8"/>
      <c r="Q1950" s="8"/>
      <c r="U1950" s="8"/>
      <c r="Y1950" s="8"/>
      <c r="AC1950" s="8"/>
      <c r="AG1950" s="8"/>
      <c r="AK1950" s="8"/>
      <c r="AO1950" s="8"/>
      <c r="AS1950" s="8"/>
      <c r="AW1950" s="8"/>
      <c r="BA1950" s="8"/>
      <c r="BE1950" s="8"/>
      <c r="BI1950" s="8"/>
      <c r="BM1950" s="8"/>
      <c r="BQ1950" s="8"/>
      <c r="BU1950" s="8"/>
      <c r="BY1950" s="8"/>
      <c r="CC1950" s="8"/>
      <c r="CG1950" s="8"/>
      <c r="CK1950" s="8"/>
    </row>
    <row r="1951" spans="5:89">
      <c r="E1951" s="8"/>
      <c r="I1951" s="8"/>
      <c r="M1951" s="8"/>
      <c r="Q1951" s="8"/>
      <c r="U1951" s="8"/>
      <c r="Y1951" s="8"/>
      <c r="AC1951" s="8"/>
      <c r="AG1951" s="8"/>
      <c r="AK1951" s="8"/>
      <c r="AO1951" s="8"/>
      <c r="AS1951" s="8"/>
      <c r="AW1951" s="8"/>
      <c r="BA1951" s="8"/>
      <c r="BE1951" s="8"/>
      <c r="BI1951" s="8"/>
      <c r="BM1951" s="8"/>
      <c r="BQ1951" s="8"/>
      <c r="BU1951" s="8"/>
      <c r="BY1951" s="8"/>
      <c r="CC1951" s="8"/>
      <c r="CG1951" s="8"/>
      <c r="CK1951" s="8"/>
    </row>
    <row r="1952" spans="5:89">
      <c r="E1952" s="8"/>
      <c r="I1952" s="8"/>
      <c r="M1952" s="8"/>
      <c r="Q1952" s="8"/>
      <c r="U1952" s="8"/>
      <c r="Y1952" s="8"/>
      <c r="AC1952" s="8"/>
      <c r="AG1952" s="8"/>
      <c r="AK1952" s="8"/>
      <c r="AO1952" s="8"/>
      <c r="AS1952" s="8"/>
      <c r="AW1952" s="8"/>
      <c r="BA1952" s="8"/>
      <c r="BE1952" s="8"/>
      <c r="BI1952" s="8"/>
      <c r="BM1952" s="8"/>
      <c r="BQ1952" s="8"/>
      <c r="BU1952" s="8"/>
      <c r="BY1952" s="8"/>
      <c r="CC1952" s="8"/>
      <c r="CG1952" s="8"/>
      <c r="CK1952" s="8"/>
    </row>
    <row r="1953" spans="5:89">
      <c r="E1953" s="8"/>
      <c r="I1953" s="8"/>
      <c r="M1953" s="8"/>
      <c r="Q1953" s="8"/>
      <c r="U1953" s="8"/>
      <c r="Y1953" s="8"/>
      <c r="AC1953" s="8"/>
      <c r="AG1953" s="8"/>
      <c r="AK1953" s="8"/>
      <c r="AO1953" s="8"/>
      <c r="AS1953" s="8"/>
      <c r="AW1953" s="8"/>
      <c r="BA1953" s="8"/>
      <c r="BE1953" s="8"/>
      <c r="BI1953" s="8"/>
      <c r="BM1953" s="8"/>
      <c r="BQ1953" s="8"/>
      <c r="BU1953" s="8"/>
      <c r="BY1953" s="8"/>
      <c r="CC1953" s="8"/>
      <c r="CG1953" s="8"/>
      <c r="CK1953" s="8"/>
    </row>
    <row r="1954" spans="5:89">
      <c r="E1954" s="8"/>
      <c r="I1954" s="8"/>
      <c r="M1954" s="8"/>
      <c r="Q1954" s="8"/>
      <c r="U1954" s="8"/>
      <c r="Y1954" s="8"/>
      <c r="AC1954" s="8"/>
      <c r="AG1954" s="8"/>
      <c r="AK1954" s="8"/>
      <c r="AO1954" s="8"/>
      <c r="AS1954" s="8"/>
      <c r="AW1954" s="8"/>
      <c r="BA1954" s="8"/>
      <c r="BE1954" s="8"/>
      <c r="BI1954" s="8"/>
      <c r="BM1954" s="8"/>
      <c r="BQ1954" s="8"/>
      <c r="BU1954" s="8"/>
      <c r="BY1954" s="8"/>
      <c r="CC1954" s="8"/>
      <c r="CG1954" s="8"/>
      <c r="CK1954" s="8"/>
    </row>
    <row r="1955" spans="5:89">
      <c r="E1955" s="8"/>
      <c r="I1955" s="8"/>
      <c r="M1955" s="8"/>
      <c r="Q1955" s="8"/>
      <c r="U1955" s="8"/>
      <c r="Y1955" s="8"/>
      <c r="AC1955" s="8"/>
      <c r="AG1955" s="8"/>
      <c r="AK1955" s="8"/>
      <c r="AO1955" s="8"/>
      <c r="AS1955" s="8"/>
      <c r="AW1955" s="8"/>
      <c r="BA1955" s="8"/>
      <c r="BE1955" s="8"/>
      <c r="BI1955" s="8"/>
      <c r="BM1955" s="8"/>
      <c r="BQ1955" s="8"/>
      <c r="BU1955" s="8"/>
      <c r="BY1955" s="8"/>
      <c r="CC1955" s="8"/>
      <c r="CG1955" s="8"/>
      <c r="CK1955" s="8"/>
    </row>
    <row r="1956" spans="5:89">
      <c r="E1956" s="8"/>
      <c r="I1956" s="8"/>
      <c r="M1956" s="8"/>
      <c r="Q1956" s="8"/>
      <c r="U1956" s="8"/>
      <c r="Y1956" s="8"/>
      <c r="AC1956" s="8"/>
      <c r="AG1956" s="8"/>
      <c r="AK1956" s="8"/>
      <c r="AO1956" s="8"/>
      <c r="AS1956" s="8"/>
      <c r="AW1956" s="8"/>
      <c r="BA1956" s="8"/>
      <c r="BE1956" s="8"/>
      <c r="BI1956" s="8"/>
      <c r="BM1956" s="8"/>
      <c r="BQ1956" s="8"/>
      <c r="BU1956" s="8"/>
      <c r="BY1956" s="8"/>
      <c r="CC1956" s="8"/>
      <c r="CG1956" s="8"/>
      <c r="CK1956" s="8"/>
    </row>
    <row r="1957" spans="5:89">
      <c r="E1957" s="8"/>
      <c r="I1957" s="8"/>
      <c r="M1957" s="8"/>
      <c r="Q1957" s="8"/>
      <c r="U1957" s="8"/>
      <c r="Y1957" s="8"/>
      <c r="AC1957" s="8"/>
      <c r="AG1957" s="8"/>
      <c r="AK1957" s="8"/>
      <c r="AO1957" s="8"/>
      <c r="AS1957" s="8"/>
      <c r="AW1957" s="8"/>
      <c r="BA1957" s="8"/>
      <c r="BE1957" s="8"/>
      <c r="BI1957" s="8"/>
      <c r="BM1957" s="8"/>
      <c r="BQ1957" s="8"/>
      <c r="BU1957" s="8"/>
      <c r="BY1957" s="8"/>
      <c r="CC1957" s="8"/>
      <c r="CG1957" s="8"/>
      <c r="CK1957" s="8"/>
    </row>
    <row r="1958" spans="5:89">
      <c r="E1958" s="8"/>
      <c r="I1958" s="8"/>
      <c r="M1958" s="8"/>
      <c r="Q1958" s="8"/>
      <c r="U1958" s="8"/>
      <c r="Y1958" s="8"/>
      <c r="AC1958" s="8"/>
      <c r="AG1958" s="8"/>
      <c r="AK1958" s="8"/>
      <c r="AO1958" s="8"/>
      <c r="AS1958" s="8"/>
      <c r="AW1958" s="8"/>
      <c r="BA1958" s="8"/>
      <c r="BE1958" s="8"/>
      <c r="BI1958" s="8"/>
      <c r="BM1958" s="8"/>
      <c r="BQ1958" s="8"/>
      <c r="BU1958" s="8"/>
      <c r="BY1958" s="8"/>
      <c r="CC1958" s="8"/>
      <c r="CG1958" s="8"/>
      <c r="CK1958" s="8"/>
    </row>
    <row r="1959" spans="5:89">
      <c r="E1959" s="8"/>
      <c r="I1959" s="8"/>
      <c r="M1959" s="8"/>
      <c r="Q1959" s="8"/>
      <c r="U1959" s="8"/>
      <c r="Y1959" s="8"/>
      <c r="AC1959" s="8"/>
      <c r="AG1959" s="8"/>
      <c r="AK1959" s="8"/>
      <c r="AO1959" s="8"/>
      <c r="AS1959" s="8"/>
      <c r="AW1959" s="8"/>
      <c r="BA1959" s="8"/>
      <c r="BE1959" s="8"/>
      <c r="BI1959" s="8"/>
      <c r="BM1959" s="8"/>
      <c r="BQ1959" s="8"/>
      <c r="BU1959" s="8"/>
      <c r="BY1959" s="8"/>
      <c r="CC1959" s="8"/>
      <c r="CG1959" s="8"/>
      <c r="CK1959" s="8"/>
    </row>
    <row r="1960" spans="5:89">
      <c r="E1960" s="8"/>
      <c r="I1960" s="8"/>
      <c r="M1960" s="8"/>
      <c r="Q1960" s="8"/>
      <c r="U1960" s="8"/>
      <c r="Y1960" s="8"/>
      <c r="AC1960" s="8"/>
      <c r="AG1960" s="8"/>
      <c r="AK1960" s="8"/>
      <c r="AO1960" s="8"/>
      <c r="AS1960" s="8"/>
      <c r="AW1960" s="8"/>
      <c r="BA1960" s="8"/>
      <c r="BE1960" s="8"/>
      <c r="BI1960" s="8"/>
      <c r="BM1960" s="8"/>
      <c r="BQ1960" s="8"/>
      <c r="BU1960" s="8"/>
      <c r="BY1960" s="8"/>
      <c r="CC1960" s="8"/>
      <c r="CG1960" s="8"/>
      <c r="CK1960" s="8"/>
    </row>
    <row r="1961" spans="5:89">
      <c r="E1961" s="8"/>
      <c r="I1961" s="8"/>
      <c r="M1961" s="8"/>
      <c r="Q1961" s="8"/>
      <c r="U1961" s="8"/>
      <c r="Y1961" s="8"/>
      <c r="AC1961" s="8"/>
      <c r="AG1961" s="8"/>
      <c r="AK1961" s="8"/>
      <c r="AO1961" s="8"/>
      <c r="AS1961" s="8"/>
      <c r="AW1961" s="8"/>
      <c r="BA1961" s="8"/>
      <c r="BE1961" s="8"/>
      <c r="BI1961" s="8"/>
      <c r="BM1961" s="8"/>
      <c r="BQ1961" s="8"/>
      <c r="BU1961" s="8"/>
      <c r="BY1961" s="8"/>
      <c r="CC1961" s="8"/>
      <c r="CG1961" s="8"/>
      <c r="CK1961" s="8"/>
    </row>
    <row r="1962" spans="5:89">
      <c r="E1962" s="8"/>
      <c r="I1962" s="8"/>
      <c r="M1962" s="8"/>
      <c r="Q1962" s="8"/>
      <c r="U1962" s="8"/>
      <c r="Y1962" s="8"/>
      <c r="AC1962" s="8"/>
      <c r="AG1962" s="8"/>
      <c r="AK1962" s="8"/>
      <c r="AO1962" s="8"/>
      <c r="AS1962" s="8"/>
      <c r="AW1962" s="8"/>
      <c r="BA1962" s="8"/>
      <c r="BE1962" s="8"/>
      <c r="BI1962" s="8"/>
      <c r="BM1962" s="8"/>
      <c r="BQ1962" s="8"/>
      <c r="BU1962" s="8"/>
      <c r="BY1962" s="8"/>
      <c r="CC1962" s="8"/>
      <c r="CG1962" s="8"/>
      <c r="CK1962" s="8"/>
    </row>
    <row r="1963" spans="5:89">
      <c r="E1963" s="8"/>
      <c r="I1963" s="8"/>
      <c r="M1963" s="8"/>
      <c r="Q1963" s="8"/>
      <c r="U1963" s="8"/>
      <c r="Y1963" s="8"/>
      <c r="AC1963" s="8"/>
      <c r="AG1963" s="8"/>
      <c r="AK1963" s="8"/>
      <c r="AO1963" s="8"/>
      <c r="AS1963" s="8"/>
      <c r="AW1963" s="8"/>
      <c r="BA1963" s="8"/>
      <c r="BE1963" s="8"/>
      <c r="BI1963" s="8"/>
      <c r="BM1963" s="8"/>
      <c r="BQ1963" s="8"/>
      <c r="BU1963" s="8"/>
      <c r="BY1963" s="8"/>
      <c r="CC1963" s="8"/>
      <c r="CG1963" s="8"/>
      <c r="CK1963" s="8"/>
    </row>
    <row r="1964" spans="5:89">
      <c r="E1964" s="8"/>
      <c r="I1964" s="8"/>
      <c r="M1964" s="8"/>
      <c r="Q1964" s="8"/>
      <c r="U1964" s="8"/>
      <c r="Y1964" s="8"/>
      <c r="AC1964" s="8"/>
      <c r="AG1964" s="8"/>
      <c r="AK1964" s="8"/>
      <c r="AO1964" s="8"/>
      <c r="AS1964" s="8"/>
      <c r="AW1964" s="8"/>
      <c r="BA1964" s="8"/>
      <c r="BE1964" s="8"/>
      <c r="BI1964" s="8"/>
      <c r="BM1964" s="8"/>
      <c r="BQ1964" s="8"/>
      <c r="BU1964" s="8"/>
      <c r="BY1964" s="8"/>
      <c r="CC1964" s="8"/>
      <c r="CG1964" s="8"/>
      <c r="CK1964" s="8"/>
    </row>
    <row r="1965" spans="5:89">
      <c r="E1965" s="8"/>
      <c r="I1965" s="8"/>
      <c r="M1965" s="8"/>
      <c r="Q1965" s="8"/>
      <c r="U1965" s="8"/>
      <c r="Y1965" s="8"/>
      <c r="AC1965" s="8"/>
      <c r="AG1965" s="8"/>
      <c r="AK1965" s="8"/>
      <c r="AO1965" s="8"/>
      <c r="AS1965" s="8"/>
      <c r="AW1965" s="8"/>
      <c r="BA1965" s="8"/>
      <c r="BE1965" s="8"/>
      <c r="BI1965" s="8"/>
      <c r="BM1965" s="8"/>
      <c r="BQ1965" s="8"/>
      <c r="BU1965" s="8"/>
      <c r="BY1965" s="8"/>
      <c r="CC1965" s="8"/>
      <c r="CG1965" s="8"/>
      <c r="CK1965" s="8"/>
    </row>
    <row r="1966" spans="5:89">
      <c r="E1966" s="8"/>
      <c r="I1966" s="8"/>
      <c r="M1966" s="8"/>
      <c r="Q1966" s="8"/>
      <c r="U1966" s="8"/>
      <c r="Y1966" s="8"/>
      <c r="AC1966" s="8"/>
      <c r="AG1966" s="8"/>
      <c r="AK1966" s="8"/>
      <c r="AO1966" s="8"/>
      <c r="AS1966" s="8"/>
      <c r="AW1966" s="8"/>
      <c r="BA1966" s="8"/>
      <c r="BE1966" s="8"/>
      <c r="BI1966" s="8"/>
      <c r="BM1966" s="8"/>
      <c r="BQ1966" s="8"/>
      <c r="BU1966" s="8"/>
      <c r="BY1966" s="8"/>
      <c r="CC1966" s="8"/>
      <c r="CG1966" s="8"/>
      <c r="CK1966" s="8"/>
    </row>
    <row r="1967" spans="5:89">
      <c r="E1967" s="8"/>
      <c r="I1967" s="8"/>
      <c r="M1967" s="8"/>
      <c r="Q1967" s="8"/>
      <c r="U1967" s="8"/>
      <c r="Y1967" s="8"/>
      <c r="AC1967" s="8"/>
      <c r="AG1967" s="8"/>
      <c r="AK1967" s="8"/>
      <c r="AO1967" s="8"/>
      <c r="AS1967" s="8"/>
      <c r="AW1967" s="8"/>
      <c r="BA1967" s="8"/>
      <c r="BE1967" s="8"/>
      <c r="BI1967" s="8"/>
      <c r="BM1967" s="8"/>
      <c r="BQ1967" s="8"/>
      <c r="BU1967" s="8"/>
      <c r="BY1967" s="8"/>
      <c r="CC1967" s="8"/>
      <c r="CG1967" s="8"/>
      <c r="CK1967" s="8"/>
    </row>
    <row r="1968" spans="5:89">
      <c r="E1968" s="8"/>
      <c r="I1968" s="8"/>
      <c r="M1968" s="8"/>
      <c r="Q1968" s="8"/>
      <c r="U1968" s="8"/>
      <c r="Y1968" s="8"/>
      <c r="AC1968" s="8"/>
      <c r="AG1968" s="8"/>
      <c r="AK1968" s="8"/>
      <c r="AO1968" s="8"/>
      <c r="AS1968" s="8"/>
      <c r="AW1968" s="8"/>
      <c r="BA1968" s="8"/>
      <c r="BE1968" s="8"/>
      <c r="BI1968" s="8"/>
      <c r="BM1968" s="8"/>
      <c r="BQ1968" s="8"/>
      <c r="BU1968" s="8"/>
      <c r="BY1968" s="8"/>
      <c r="CC1968" s="8"/>
      <c r="CG1968" s="8"/>
      <c r="CK1968" s="8"/>
    </row>
    <row r="1969" spans="5:89">
      <c r="E1969" s="8"/>
      <c r="I1969" s="8"/>
      <c r="M1969" s="8"/>
      <c r="Q1969" s="8"/>
      <c r="U1969" s="8"/>
      <c r="Y1969" s="8"/>
      <c r="AC1969" s="8"/>
      <c r="AG1969" s="8"/>
      <c r="AK1969" s="8"/>
      <c r="AO1969" s="8"/>
      <c r="AS1969" s="8"/>
      <c r="AW1969" s="8"/>
      <c r="BA1969" s="8"/>
      <c r="BE1969" s="8"/>
      <c r="BI1969" s="8"/>
      <c r="BM1969" s="8"/>
      <c r="BQ1969" s="8"/>
      <c r="BU1969" s="8"/>
      <c r="BY1969" s="8"/>
      <c r="CC1969" s="8"/>
      <c r="CG1969" s="8"/>
      <c r="CK1969" s="8"/>
    </row>
    <row r="1970" spans="5:89">
      <c r="E1970" s="8"/>
      <c r="I1970" s="8"/>
      <c r="M1970" s="8"/>
      <c r="Q1970" s="8"/>
      <c r="U1970" s="8"/>
      <c r="Y1970" s="8"/>
      <c r="AC1970" s="8"/>
      <c r="AG1970" s="8"/>
      <c r="AK1970" s="8"/>
      <c r="AO1970" s="8"/>
      <c r="AS1970" s="8"/>
      <c r="AW1970" s="8"/>
      <c r="BA1970" s="8"/>
      <c r="BE1970" s="8"/>
      <c r="BI1970" s="8"/>
      <c r="BM1970" s="8"/>
      <c r="BQ1970" s="8"/>
      <c r="BU1970" s="8"/>
      <c r="BY1970" s="8"/>
      <c r="CC1970" s="8"/>
      <c r="CG1970" s="8"/>
      <c r="CK1970" s="8"/>
    </row>
    <row r="1971" spans="5:89">
      <c r="E1971" s="8"/>
      <c r="I1971" s="8"/>
      <c r="M1971" s="8"/>
      <c r="Q1971" s="8"/>
      <c r="U1971" s="8"/>
      <c r="Y1971" s="8"/>
      <c r="AC1971" s="8"/>
      <c r="AG1971" s="8"/>
      <c r="AK1971" s="8"/>
      <c r="AO1971" s="8"/>
      <c r="AS1971" s="8"/>
      <c r="AW1971" s="8"/>
      <c r="BA1971" s="8"/>
      <c r="BE1971" s="8"/>
      <c r="BI1971" s="8"/>
      <c r="BM1971" s="8"/>
      <c r="BQ1971" s="8"/>
      <c r="BU1971" s="8"/>
      <c r="BY1971" s="8"/>
      <c r="CC1971" s="8"/>
      <c r="CG1971" s="8"/>
      <c r="CK1971" s="8"/>
    </row>
    <row r="1972" spans="5:89">
      <c r="E1972" s="8"/>
      <c r="I1972" s="8"/>
      <c r="M1972" s="8"/>
      <c r="Q1972" s="8"/>
      <c r="U1972" s="8"/>
      <c r="Y1972" s="8"/>
      <c r="AC1972" s="8"/>
      <c r="AG1972" s="8"/>
      <c r="AK1972" s="8"/>
      <c r="AO1972" s="8"/>
      <c r="AS1972" s="8"/>
      <c r="AW1972" s="8"/>
      <c r="BA1972" s="8"/>
      <c r="BE1972" s="8"/>
      <c r="BI1972" s="8"/>
      <c r="BM1972" s="8"/>
      <c r="BQ1972" s="8"/>
      <c r="BU1972" s="8"/>
      <c r="BY1972" s="8"/>
      <c r="CC1972" s="8"/>
      <c r="CG1972" s="8"/>
      <c r="CK1972" s="8"/>
    </row>
    <row r="1973" spans="5:89">
      <c r="E1973" s="8"/>
      <c r="I1973" s="8"/>
      <c r="M1973" s="8"/>
      <c r="Q1973" s="8"/>
      <c r="U1973" s="8"/>
      <c r="Y1973" s="8"/>
      <c r="AC1973" s="8"/>
      <c r="AG1973" s="8"/>
      <c r="AK1973" s="8"/>
      <c r="AO1973" s="8"/>
      <c r="AS1973" s="8"/>
      <c r="AW1973" s="8"/>
      <c r="BA1973" s="8"/>
      <c r="BE1973" s="8"/>
      <c r="BI1973" s="8"/>
      <c r="BM1973" s="8"/>
      <c r="BQ1973" s="8"/>
      <c r="BU1973" s="8"/>
      <c r="BY1973" s="8"/>
      <c r="CC1973" s="8"/>
      <c r="CG1973" s="8"/>
      <c r="CK1973" s="8"/>
    </row>
    <row r="1974" spans="5:89">
      <c r="E1974" s="8"/>
      <c r="I1974" s="8"/>
      <c r="M1974" s="8"/>
      <c r="Q1974" s="8"/>
      <c r="U1974" s="8"/>
      <c r="Y1974" s="8"/>
      <c r="AC1974" s="8"/>
      <c r="AG1974" s="8"/>
      <c r="AK1974" s="8"/>
      <c r="AO1974" s="8"/>
      <c r="AS1974" s="8"/>
      <c r="AW1974" s="8"/>
      <c r="BA1974" s="8"/>
      <c r="BE1974" s="8"/>
      <c r="BI1974" s="8"/>
      <c r="BM1974" s="8"/>
      <c r="BQ1974" s="8"/>
      <c r="BU1974" s="8"/>
      <c r="BY1974" s="8"/>
      <c r="CC1974" s="8"/>
      <c r="CG1974" s="8"/>
      <c r="CK1974" s="8"/>
    </row>
    <row r="1975" spans="5:89">
      <c r="E1975" s="8"/>
      <c r="I1975" s="8"/>
      <c r="M1975" s="8"/>
      <c r="Q1975" s="8"/>
      <c r="U1975" s="8"/>
      <c r="Y1975" s="8"/>
      <c r="AC1975" s="8"/>
      <c r="AG1975" s="8"/>
      <c r="AK1975" s="8"/>
      <c r="AO1975" s="8"/>
      <c r="AS1975" s="8"/>
      <c r="AW1975" s="8"/>
      <c r="BA1975" s="8"/>
      <c r="BE1975" s="8"/>
      <c r="BI1975" s="8"/>
      <c r="BM1975" s="8"/>
      <c r="BQ1975" s="8"/>
      <c r="BU1975" s="8"/>
      <c r="BY1975" s="8"/>
      <c r="CC1975" s="8"/>
      <c r="CG1975" s="8"/>
      <c r="CK1975" s="8"/>
    </row>
    <row r="1976" spans="5:89">
      <c r="E1976" s="8"/>
      <c r="I1976" s="8"/>
      <c r="M1976" s="8"/>
      <c r="Q1976" s="8"/>
      <c r="U1976" s="8"/>
      <c r="Y1976" s="8"/>
      <c r="AC1976" s="8"/>
      <c r="AG1976" s="8"/>
      <c r="AK1976" s="8"/>
      <c r="AO1976" s="8"/>
      <c r="AS1976" s="8"/>
      <c r="AW1976" s="8"/>
      <c r="BA1976" s="8"/>
      <c r="BE1976" s="8"/>
      <c r="BI1976" s="8"/>
      <c r="BM1976" s="8"/>
      <c r="BQ1976" s="8"/>
      <c r="BU1976" s="8"/>
      <c r="BY1976" s="8"/>
      <c r="CC1976" s="8"/>
      <c r="CG1976" s="8"/>
      <c r="CK1976" s="8"/>
    </row>
    <row r="1977" spans="5:89">
      <c r="E1977" s="8"/>
      <c r="I1977" s="8"/>
      <c r="M1977" s="8"/>
      <c r="Q1977" s="8"/>
      <c r="U1977" s="8"/>
      <c r="Y1977" s="8"/>
      <c r="AC1977" s="8"/>
      <c r="AG1977" s="8"/>
      <c r="AK1977" s="8"/>
      <c r="AO1977" s="8"/>
      <c r="AS1977" s="8"/>
      <c r="AW1977" s="8"/>
      <c r="BA1977" s="8"/>
      <c r="BE1977" s="8"/>
      <c r="BI1977" s="8"/>
      <c r="BM1977" s="8"/>
      <c r="BQ1977" s="8"/>
      <c r="BU1977" s="8"/>
      <c r="BY1977" s="8"/>
      <c r="CC1977" s="8"/>
      <c r="CG1977" s="8"/>
      <c r="CK1977" s="8"/>
    </row>
    <row r="1978" spans="5:89">
      <c r="E1978" s="8"/>
      <c r="I1978" s="8"/>
      <c r="M1978" s="8"/>
      <c r="Q1978" s="8"/>
      <c r="U1978" s="8"/>
      <c r="Y1978" s="8"/>
      <c r="AC1978" s="8"/>
      <c r="AG1978" s="8"/>
      <c r="AK1978" s="8"/>
      <c r="AO1978" s="8"/>
      <c r="AS1978" s="8"/>
      <c r="AW1978" s="8"/>
      <c r="BA1978" s="8"/>
      <c r="BE1978" s="8"/>
      <c r="BI1978" s="8"/>
      <c r="BM1978" s="8"/>
      <c r="BQ1978" s="8"/>
      <c r="BU1978" s="8"/>
      <c r="BY1978" s="8"/>
      <c r="CC1978" s="8"/>
      <c r="CG1978" s="8"/>
      <c r="CK1978" s="8"/>
    </row>
    <row r="1979" spans="5:89">
      <c r="E1979" s="8"/>
      <c r="I1979" s="8"/>
      <c r="M1979" s="8"/>
      <c r="Q1979" s="8"/>
      <c r="U1979" s="8"/>
      <c r="Y1979" s="8"/>
      <c r="AC1979" s="8"/>
      <c r="AG1979" s="8"/>
      <c r="AK1979" s="8"/>
      <c r="AO1979" s="8"/>
      <c r="AS1979" s="8"/>
      <c r="AW1979" s="8"/>
      <c r="BA1979" s="8"/>
      <c r="BE1979" s="8"/>
      <c r="BI1979" s="8"/>
      <c r="BM1979" s="8"/>
      <c r="BQ1979" s="8"/>
      <c r="BU1979" s="8"/>
      <c r="BY1979" s="8"/>
      <c r="CC1979" s="8"/>
      <c r="CG1979" s="8"/>
      <c r="CK1979" s="8"/>
    </row>
    <row r="1980" spans="5:89">
      <c r="E1980" s="8"/>
      <c r="I1980" s="8"/>
      <c r="M1980" s="8"/>
      <c r="Q1980" s="8"/>
      <c r="U1980" s="8"/>
      <c r="Y1980" s="8"/>
      <c r="AC1980" s="8"/>
      <c r="AG1980" s="8"/>
      <c r="AK1980" s="8"/>
      <c r="AO1980" s="8"/>
      <c r="AS1980" s="8"/>
      <c r="AW1980" s="8"/>
      <c r="BA1980" s="8"/>
      <c r="BE1980" s="8"/>
      <c r="BI1980" s="8"/>
      <c r="BM1980" s="8"/>
      <c r="BQ1980" s="8"/>
      <c r="BU1980" s="8"/>
      <c r="BY1980" s="8"/>
      <c r="CC1980" s="8"/>
      <c r="CG1980" s="8"/>
      <c r="CK1980" s="8"/>
    </row>
    <row r="1981" spans="5:89">
      <c r="E1981" s="8"/>
      <c r="I1981" s="8"/>
      <c r="M1981" s="8"/>
      <c r="Q1981" s="8"/>
      <c r="U1981" s="8"/>
      <c r="Y1981" s="8"/>
      <c r="AC1981" s="8"/>
      <c r="AG1981" s="8"/>
      <c r="AK1981" s="8"/>
      <c r="AO1981" s="8"/>
      <c r="AS1981" s="8"/>
      <c r="AW1981" s="8"/>
      <c r="BA1981" s="8"/>
      <c r="BE1981" s="8"/>
      <c r="BI1981" s="8"/>
      <c r="BM1981" s="8"/>
      <c r="BQ1981" s="8"/>
      <c r="BU1981" s="8"/>
      <c r="BY1981" s="8"/>
      <c r="CC1981" s="8"/>
      <c r="CG1981" s="8"/>
      <c r="CK1981" s="8"/>
    </row>
    <row r="1982" spans="5:89">
      <c r="E1982" s="8"/>
      <c r="I1982" s="8"/>
      <c r="M1982" s="8"/>
      <c r="Q1982" s="8"/>
      <c r="U1982" s="8"/>
      <c r="Y1982" s="8"/>
      <c r="AC1982" s="8"/>
      <c r="AG1982" s="8"/>
      <c r="AK1982" s="8"/>
      <c r="AO1982" s="8"/>
      <c r="AS1982" s="8"/>
      <c r="AW1982" s="8"/>
      <c r="BA1982" s="8"/>
      <c r="BE1982" s="8"/>
      <c r="BI1982" s="8"/>
      <c r="BM1982" s="8"/>
      <c r="BQ1982" s="8"/>
      <c r="BU1982" s="8"/>
      <c r="BY1982" s="8"/>
      <c r="CC1982" s="8"/>
      <c r="CG1982" s="8"/>
      <c r="CK1982" s="8"/>
    </row>
    <row r="1983" spans="5:89">
      <c r="E1983" s="8"/>
      <c r="I1983" s="8"/>
      <c r="M1983" s="8"/>
      <c r="Q1983" s="8"/>
      <c r="U1983" s="8"/>
      <c r="Y1983" s="8"/>
      <c r="AC1983" s="8"/>
      <c r="AG1983" s="8"/>
      <c r="AK1983" s="8"/>
      <c r="AO1983" s="8"/>
      <c r="AS1983" s="8"/>
      <c r="AW1983" s="8"/>
      <c r="BA1983" s="8"/>
      <c r="BE1983" s="8"/>
      <c r="BI1983" s="8"/>
      <c r="BM1983" s="8"/>
      <c r="BQ1983" s="8"/>
      <c r="BU1983" s="8"/>
      <c r="BY1983" s="8"/>
      <c r="CC1983" s="8"/>
      <c r="CG1983" s="8"/>
      <c r="CK1983" s="8"/>
    </row>
    <row r="1984" spans="5:89">
      <c r="E1984" s="8"/>
      <c r="I1984" s="8"/>
      <c r="M1984" s="8"/>
      <c r="Q1984" s="8"/>
      <c r="U1984" s="8"/>
      <c r="Y1984" s="8"/>
      <c r="AC1984" s="8"/>
      <c r="AG1984" s="8"/>
      <c r="AK1984" s="8"/>
      <c r="AO1984" s="8"/>
      <c r="AS1984" s="8"/>
      <c r="AW1984" s="8"/>
      <c r="BA1984" s="8"/>
      <c r="BE1984" s="8"/>
      <c r="BI1984" s="8"/>
      <c r="BM1984" s="8"/>
      <c r="BQ1984" s="8"/>
      <c r="BU1984" s="8"/>
      <c r="BY1984" s="8"/>
      <c r="CC1984" s="8"/>
      <c r="CG1984" s="8"/>
      <c r="CK1984" s="8"/>
    </row>
    <row r="1985" spans="5:89">
      <c r="E1985" s="8"/>
      <c r="I1985" s="8"/>
      <c r="M1985" s="8"/>
      <c r="Q1985" s="8"/>
      <c r="U1985" s="8"/>
      <c r="Y1985" s="8"/>
      <c r="AC1985" s="8"/>
      <c r="AG1985" s="8"/>
      <c r="AK1985" s="8"/>
      <c r="AO1985" s="8"/>
      <c r="AS1985" s="8"/>
      <c r="AW1985" s="8"/>
      <c r="BA1985" s="8"/>
      <c r="BE1985" s="8"/>
      <c r="BI1985" s="8"/>
      <c r="BM1985" s="8"/>
      <c r="BQ1985" s="8"/>
      <c r="BU1985" s="8"/>
      <c r="BY1985" s="8"/>
      <c r="CC1985" s="8"/>
      <c r="CG1985" s="8"/>
      <c r="CK1985" s="8"/>
    </row>
    <row r="1986" spans="5:89">
      <c r="E1986" s="8"/>
      <c r="I1986" s="8"/>
      <c r="M1986" s="8"/>
      <c r="Q1986" s="8"/>
      <c r="U1986" s="8"/>
      <c r="Y1986" s="8"/>
      <c r="AC1986" s="8"/>
      <c r="AG1986" s="8"/>
      <c r="AK1986" s="8"/>
      <c r="AO1986" s="8"/>
      <c r="AS1986" s="8"/>
      <c r="AW1986" s="8"/>
      <c r="BA1986" s="8"/>
      <c r="BE1986" s="8"/>
      <c r="BI1986" s="8"/>
      <c r="BM1986" s="8"/>
      <c r="BQ1986" s="8"/>
      <c r="BU1986" s="8"/>
      <c r="BY1986" s="8"/>
      <c r="CC1986" s="8"/>
      <c r="CG1986" s="8"/>
      <c r="CK1986" s="8"/>
    </row>
    <row r="1987" spans="5:89">
      <c r="E1987" s="8"/>
      <c r="I1987" s="8"/>
      <c r="M1987" s="8"/>
      <c r="Q1987" s="8"/>
      <c r="U1987" s="8"/>
      <c r="Y1987" s="8"/>
      <c r="AC1987" s="8"/>
      <c r="AG1987" s="8"/>
      <c r="AK1987" s="8"/>
      <c r="AO1987" s="8"/>
      <c r="AS1987" s="8"/>
      <c r="AW1987" s="8"/>
      <c r="BA1987" s="8"/>
      <c r="BE1987" s="8"/>
      <c r="BI1987" s="8"/>
      <c r="BM1987" s="8"/>
      <c r="BQ1987" s="8"/>
      <c r="BU1987" s="8"/>
      <c r="BY1987" s="8"/>
      <c r="CC1987" s="8"/>
      <c r="CG1987" s="8"/>
      <c r="CK1987" s="8"/>
    </row>
    <row r="1988" spans="5:89">
      <c r="E1988" s="8"/>
      <c r="I1988" s="8"/>
      <c r="M1988" s="8"/>
      <c r="Q1988" s="8"/>
      <c r="U1988" s="8"/>
      <c r="Y1988" s="8"/>
      <c r="AC1988" s="8"/>
      <c r="AG1988" s="8"/>
      <c r="AK1988" s="8"/>
      <c r="AO1988" s="8"/>
      <c r="AS1988" s="8"/>
      <c r="AW1988" s="8"/>
      <c r="BA1988" s="8"/>
      <c r="BE1988" s="8"/>
      <c r="BI1988" s="8"/>
      <c r="BM1988" s="8"/>
      <c r="BQ1988" s="8"/>
      <c r="BU1988" s="8"/>
      <c r="BY1988" s="8"/>
      <c r="CC1988" s="8"/>
      <c r="CG1988" s="8"/>
      <c r="CK1988" s="8"/>
    </row>
    <row r="1989" spans="5:89">
      <c r="E1989" s="8"/>
      <c r="I1989" s="8"/>
      <c r="M1989" s="8"/>
      <c r="Q1989" s="8"/>
      <c r="U1989" s="8"/>
      <c r="Y1989" s="8"/>
      <c r="AC1989" s="8"/>
      <c r="AG1989" s="8"/>
      <c r="AK1989" s="8"/>
      <c r="AO1989" s="8"/>
      <c r="AS1989" s="8"/>
      <c r="AW1989" s="8"/>
      <c r="BA1989" s="8"/>
      <c r="BE1989" s="8"/>
      <c r="BI1989" s="8"/>
      <c r="BM1989" s="8"/>
      <c r="BQ1989" s="8"/>
      <c r="BU1989" s="8"/>
      <c r="BY1989" s="8"/>
      <c r="CC1989" s="8"/>
      <c r="CG1989" s="8"/>
      <c r="CK1989" s="8"/>
    </row>
    <row r="1990" spans="5:89">
      <c r="E1990" s="8"/>
      <c r="I1990" s="8"/>
      <c r="M1990" s="8"/>
      <c r="Q1990" s="8"/>
      <c r="U1990" s="8"/>
      <c r="Y1990" s="8"/>
      <c r="AC1990" s="8"/>
      <c r="AG1990" s="8"/>
      <c r="AK1990" s="8"/>
      <c r="AO1990" s="8"/>
      <c r="AS1990" s="8"/>
      <c r="AW1990" s="8"/>
      <c r="BA1990" s="8"/>
      <c r="BE1990" s="8"/>
      <c r="BI1990" s="8"/>
      <c r="BM1990" s="8"/>
      <c r="BQ1990" s="8"/>
      <c r="BU1990" s="8"/>
      <c r="BY1990" s="8"/>
      <c r="CC1990" s="8"/>
      <c r="CG1990" s="8"/>
      <c r="CK1990" s="8"/>
    </row>
    <row r="1991" spans="5:89">
      <c r="E1991" s="8"/>
      <c r="I1991" s="8"/>
      <c r="M1991" s="8"/>
      <c r="Q1991" s="8"/>
      <c r="U1991" s="8"/>
      <c r="Y1991" s="8"/>
      <c r="AC1991" s="8"/>
      <c r="AG1991" s="8"/>
      <c r="AK1991" s="8"/>
      <c r="AO1991" s="8"/>
      <c r="AS1991" s="8"/>
      <c r="AW1991" s="8"/>
      <c r="BA1991" s="8"/>
      <c r="BE1991" s="8"/>
      <c r="BI1991" s="8"/>
      <c r="BM1991" s="8"/>
      <c r="BQ1991" s="8"/>
      <c r="BU1991" s="8"/>
      <c r="BY1991" s="8"/>
      <c r="CC1991" s="8"/>
      <c r="CG1991" s="8"/>
      <c r="CK1991" s="8"/>
    </row>
    <row r="1992" spans="5:89">
      <c r="E1992" s="8"/>
      <c r="I1992" s="8"/>
      <c r="M1992" s="8"/>
      <c r="Q1992" s="8"/>
      <c r="U1992" s="8"/>
      <c r="Y1992" s="8"/>
      <c r="AC1992" s="8"/>
      <c r="AG1992" s="8"/>
      <c r="AK1992" s="8"/>
      <c r="AO1992" s="8"/>
      <c r="AS1992" s="8"/>
      <c r="AW1992" s="8"/>
      <c r="BA1992" s="8"/>
      <c r="BE1992" s="8"/>
      <c r="BI1992" s="8"/>
      <c r="BM1992" s="8"/>
      <c r="BQ1992" s="8"/>
      <c r="BU1992" s="8"/>
      <c r="BY1992" s="8"/>
      <c r="CC1992" s="8"/>
      <c r="CG1992" s="8"/>
      <c r="CK1992" s="8"/>
    </row>
    <row r="1993" spans="5:89">
      <c r="E1993" s="8"/>
      <c r="I1993" s="8"/>
      <c r="M1993" s="8"/>
      <c r="Q1993" s="8"/>
      <c r="U1993" s="8"/>
      <c r="Y1993" s="8"/>
      <c r="AC1993" s="8"/>
      <c r="AG1993" s="8"/>
      <c r="AK1993" s="8"/>
      <c r="AO1993" s="8"/>
      <c r="AS1993" s="8"/>
      <c r="AW1993" s="8"/>
      <c r="BA1993" s="8"/>
      <c r="BE1993" s="8"/>
      <c r="BI1993" s="8"/>
      <c r="BM1993" s="8"/>
      <c r="BQ1993" s="8"/>
      <c r="BU1993" s="8"/>
      <c r="BY1993" s="8"/>
      <c r="CC1993" s="8"/>
      <c r="CG1993" s="8"/>
      <c r="CK1993" s="8"/>
    </row>
    <row r="1994" spans="5:89">
      <c r="E1994" s="8"/>
      <c r="I1994" s="8"/>
      <c r="M1994" s="8"/>
      <c r="Q1994" s="8"/>
      <c r="U1994" s="8"/>
      <c r="Y1994" s="8"/>
      <c r="AC1994" s="8"/>
      <c r="AG1994" s="8"/>
      <c r="AK1994" s="8"/>
      <c r="AO1994" s="8"/>
      <c r="AS1994" s="8"/>
      <c r="AW1994" s="8"/>
      <c r="BA1994" s="8"/>
      <c r="BE1994" s="8"/>
      <c r="BI1994" s="8"/>
      <c r="BM1994" s="8"/>
      <c r="BQ1994" s="8"/>
      <c r="BU1994" s="8"/>
      <c r="BY1994" s="8"/>
      <c r="CC1994" s="8"/>
      <c r="CG1994" s="8"/>
      <c r="CK1994" s="8"/>
    </row>
    <row r="1995" spans="5:89">
      <c r="E1995" s="8"/>
      <c r="I1995" s="8"/>
      <c r="M1995" s="8"/>
      <c r="Q1995" s="8"/>
      <c r="U1995" s="8"/>
      <c r="Y1995" s="8"/>
      <c r="AC1995" s="8"/>
      <c r="AG1995" s="8"/>
      <c r="AK1995" s="8"/>
      <c r="AO1995" s="8"/>
      <c r="AS1995" s="8"/>
      <c r="AW1995" s="8"/>
      <c r="BA1995" s="8"/>
      <c r="BE1995" s="8"/>
      <c r="BI1995" s="8"/>
      <c r="BM1995" s="8"/>
      <c r="BQ1995" s="8"/>
      <c r="BU1995" s="8"/>
      <c r="BY1995" s="8"/>
      <c r="CC1995" s="8"/>
      <c r="CG1995" s="8"/>
      <c r="CK1995" s="8"/>
    </row>
    <row r="1996" spans="5:89">
      <c r="E1996" s="8"/>
      <c r="I1996" s="8"/>
      <c r="M1996" s="8"/>
      <c r="Q1996" s="8"/>
      <c r="U1996" s="8"/>
      <c r="Y1996" s="8"/>
      <c r="AC1996" s="8"/>
      <c r="AG1996" s="8"/>
      <c r="AK1996" s="8"/>
      <c r="AO1996" s="8"/>
      <c r="AS1996" s="8"/>
      <c r="AW1996" s="8"/>
      <c r="BA1996" s="8"/>
      <c r="BE1996" s="8"/>
      <c r="BI1996" s="8"/>
      <c r="BM1996" s="8"/>
      <c r="BQ1996" s="8"/>
      <c r="BU1996" s="8"/>
      <c r="BY1996" s="8"/>
      <c r="CC1996" s="8"/>
      <c r="CG1996" s="8"/>
      <c r="CK1996" s="8"/>
    </row>
    <row r="1997" spans="5:89">
      <c r="E1997" s="8"/>
      <c r="I1997" s="8"/>
      <c r="M1997" s="8"/>
      <c r="Q1997" s="8"/>
      <c r="U1997" s="8"/>
      <c r="Y1997" s="8"/>
      <c r="AC1997" s="8"/>
      <c r="AG1997" s="8"/>
      <c r="AK1997" s="8"/>
      <c r="AO1997" s="8"/>
      <c r="AS1997" s="8"/>
      <c r="AW1997" s="8"/>
      <c r="BA1997" s="8"/>
      <c r="BE1997" s="8"/>
      <c r="BI1997" s="8"/>
      <c r="BM1997" s="8"/>
      <c r="BQ1997" s="8"/>
      <c r="BU1997" s="8"/>
      <c r="BY1997" s="8"/>
      <c r="CC1997" s="8"/>
      <c r="CG1997" s="8"/>
      <c r="CK1997" s="8"/>
    </row>
    <row r="1998" spans="5:89">
      <c r="E1998" s="8"/>
      <c r="I1998" s="8"/>
      <c r="M1998" s="8"/>
      <c r="Q1998" s="8"/>
      <c r="U1998" s="8"/>
      <c r="Y1998" s="8"/>
      <c r="AC1998" s="8"/>
      <c r="AG1998" s="8"/>
      <c r="AK1998" s="8"/>
      <c r="AO1998" s="8"/>
      <c r="AS1998" s="8"/>
      <c r="AW1998" s="8"/>
      <c r="BA1998" s="8"/>
      <c r="BE1998" s="8"/>
      <c r="BI1998" s="8"/>
      <c r="BM1998" s="8"/>
      <c r="BQ1998" s="8"/>
      <c r="BU1998" s="8"/>
      <c r="BY1998" s="8"/>
      <c r="CC1998" s="8"/>
      <c r="CG1998" s="8"/>
      <c r="CK1998" s="8"/>
    </row>
    <row r="1999" spans="5:89">
      <c r="E1999" s="8"/>
      <c r="I1999" s="8"/>
      <c r="M1999" s="8"/>
      <c r="Q1999" s="8"/>
      <c r="U1999" s="8"/>
      <c r="Y1999" s="8"/>
      <c r="AC1999" s="8"/>
      <c r="AG1999" s="8"/>
      <c r="AK1999" s="8"/>
      <c r="AO1999" s="8"/>
      <c r="AS1999" s="8"/>
      <c r="AW1999" s="8"/>
      <c r="BA1999" s="8"/>
      <c r="BE1999" s="8"/>
      <c r="BI1999" s="8"/>
      <c r="BM1999" s="8"/>
      <c r="BQ1999" s="8"/>
      <c r="BU1999" s="8"/>
      <c r="BY1999" s="8"/>
      <c r="CC1999" s="8"/>
      <c r="CG1999" s="8"/>
      <c r="CK1999" s="8"/>
    </row>
    <row r="2000" spans="5:89">
      <c r="E2000" s="8"/>
      <c r="I2000" s="8"/>
      <c r="M2000" s="8"/>
      <c r="Q2000" s="8"/>
      <c r="U2000" s="8"/>
      <c r="Y2000" s="8"/>
      <c r="AC2000" s="8"/>
      <c r="AG2000" s="8"/>
      <c r="AK2000" s="8"/>
      <c r="AO2000" s="8"/>
      <c r="AS2000" s="8"/>
      <c r="AW2000" s="8"/>
      <c r="BA2000" s="8"/>
      <c r="BE2000" s="8"/>
      <c r="BI2000" s="8"/>
      <c r="BM2000" s="8"/>
      <c r="BQ2000" s="8"/>
      <c r="BU2000" s="8"/>
      <c r="BY2000" s="8"/>
      <c r="CC2000" s="8"/>
      <c r="CG2000" s="8"/>
      <c r="CK2000" s="8"/>
    </row>
    <row r="2001" spans="5:89">
      <c r="E2001" s="8"/>
      <c r="I2001" s="8"/>
      <c r="M2001" s="8"/>
      <c r="Q2001" s="8"/>
      <c r="U2001" s="8"/>
      <c r="Y2001" s="8"/>
      <c r="AC2001" s="8"/>
      <c r="AG2001" s="8"/>
      <c r="AK2001" s="8"/>
      <c r="AO2001" s="8"/>
      <c r="AS2001" s="8"/>
      <c r="AW2001" s="8"/>
      <c r="BA2001" s="8"/>
      <c r="BE2001" s="8"/>
      <c r="BI2001" s="8"/>
      <c r="BM2001" s="8"/>
      <c r="BQ2001" s="8"/>
      <c r="BU2001" s="8"/>
      <c r="BY2001" s="8"/>
      <c r="CC2001" s="8"/>
      <c r="CG2001" s="8"/>
      <c r="CK2001" s="8"/>
    </row>
    <row r="2002" spans="5:89">
      <c r="E2002" s="8"/>
      <c r="I2002" s="8"/>
      <c r="M2002" s="8"/>
      <c r="Q2002" s="8"/>
      <c r="U2002" s="8"/>
      <c r="Y2002" s="8"/>
      <c r="AC2002" s="8"/>
      <c r="AG2002" s="8"/>
      <c r="AK2002" s="8"/>
      <c r="AO2002" s="8"/>
      <c r="AS2002" s="8"/>
      <c r="AW2002" s="8"/>
      <c r="BA2002" s="8"/>
      <c r="BE2002" s="8"/>
      <c r="BI2002" s="8"/>
      <c r="BM2002" s="8"/>
      <c r="BQ2002" s="8"/>
      <c r="BU2002" s="8"/>
      <c r="BY2002" s="8"/>
      <c r="CC2002" s="8"/>
      <c r="CG2002" s="8"/>
      <c r="CK2002" s="8"/>
    </row>
    <row r="2003" spans="5:89">
      <c r="E2003" s="8"/>
      <c r="I2003" s="8"/>
      <c r="M2003" s="8"/>
      <c r="Q2003" s="8"/>
      <c r="U2003" s="8"/>
      <c r="Y2003" s="8"/>
      <c r="AC2003" s="8"/>
      <c r="AG2003" s="8"/>
      <c r="AK2003" s="8"/>
      <c r="AO2003" s="8"/>
      <c r="AS2003" s="8"/>
      <c r="AW2003" s="8"/>
      <c r="BA2003" s="8"/>
      <c r="BE2003" s="8"/>
      <c r="BI2003" s="8"/>
      <c r="BM2003" s="8"/>
      <c r="BQ2003" s="8"/>
      <c r="BU2003" s="8"/>
      <c r="BY2003" s="8"/>
      <c r="CC2003" s="8"/>
      <c r="CG2003" s="8"/>
      <c r="CK2003" s="8"/>
    </row>
    <row r="2004" spans="5:89">
      <c r="E2004" s="8"/>
      <c r="I2004" s="8"/>
      <c r="M2004" s="8"/>
      <c r="Q2004" s="8"/>
      <c r="U2004" s="8"/>
      <c r="Y2004" s="8"/>
      <c r="AC2004" s="8"/>
      <c r="AG2004" s="8"/>
      <c r="AK2004" s="8"/>
      <c r="AO2004" s="8"/>
      <c r="AS2004" s="8"/>
      <c r="AW2004" s="8"/>
      <c r="BA2004" s="8"/>
      <c r="BE2004" s="8"/>
      <c r="BI2004" s="8"/>
      <c r="BM2004" s="8"/>
      <c r="BQ2004" s="8"/>
      <c r="BU2004" s="8"/>
      <c r="BY2004" s="8"/>
      <c r="CC2004" s="8"/>
      <c r="CG2004" s="8"/>
      <c r="CK2004" s="8"/>
    </row>
    <row r="2005" spans="5:89">
      <c r="E2005" s="8"/>
      <c r="I2005" s="8"/>
      <c r="M2005" s="8"/>
      <c r="Q2005" s="8"/>
      <c r="U2005" s="8"/>
      <c r="Y2005" s="8"/>
      <c r="AC2005" s="8"/>
      <c r="AG2005" s="8"/>
      <c r="AK2005" s="8"/>
      <c r="AO2005" s="8"/>
      <c r="AS2005" s="8"/>
      <c r="AW2005" s="8"/>
      <c r="BA2005" s="8"/>
      <c r="BE2005" s="8"/>
      <c r="BI2005" s="8"/>
      <c r="BM2005" s="8"/>
      <c r="BQ2005" s="8"/>
      <c r="BU2005" s="8"/>
      <c r="BY2005" s="8"/>
      <c r="CC2005" s="8"/>
      <c r="CG2005" s="8"/>
      <c r="CK2005" s="8"/>
    </row>
    <row r="2006" spans="5:89">
      <c r="E2006" s="8"/>
      <c r="I2006" s="8"/>
      <c r="M2006" s="8"/>
      <c r="Q2006" s="8"/>
      <c r="U2006" s="8"/>
      <c r="Y2006" s="8"/>
      <c r="AC2006" s="8"/>
      <c r="AG2006" s="8"/>
      <c r="AK2006" s="8"/>
      <c r="AO2006" s="8"/>
      <c r="AS2006" s="8"/>
      <c r="AW2006" s="8"/>
      <c r="BA2006" s="8"/>
      <c r="BE2006" s="8"/>
      <c r="BI2006" s="8"/>
      <c r="BM2006" s="8"/>
      <c r="BQ2006" s="8"/>
      <c r="BU2006" s="8"/>
      <c r="BY2006" s="8"/>
      <c r="CC2006" s="8"/>
      <c r="CG2006" s="8"/>
      <c r="CK2006" s="8"/>
    </row>
    <row r="2007" spans="5:89">
      <c r="E2007" s="8"/>
      <c r="I2007" s="8"/>
      <c r="M2007" s="8"/>
      <c r="Q2007" s="8"/>
      <c r="U2007" s="8"/>
      <c r="Y2007" s="8"/>
      <c r="AC2007" s="8"/>
      <c r="AG2007" s="8"/>
      <c r="AK2007" s="8"/>
      <c r="AO2007" s="8"/>
      <c r="AS2007" s="8"/>
      <c r="AW2007" s="8"/>
      <c r="BA2007" s="8"/>
      <c r="BE2007" s="8"/>
      <c r="BI2007" s="8"/>
      <c r="BM2007" s="8"/>
      <c r="BQ2007" s="8"/>
      <c r="BU2007" s="8"/>
      <c r="BY2007" s="8"/>
      <c r="CC2007" s="8"/>
      <c r="CG2007" s="8"/>
      <c r="CK2007" s="8"/>
    </row>
    <row r="2008" spans="5:89">
      <c r="E2008" s="8"/>
      <c r="I2008" s="8"/>
      <c r="M2008" s="8"/>
      <c r="Q2008" s="8"/>
      <c r="U2008" s="8"/>
      <c r="Y2008" s="8"/>
      <c r="AC2008" s="8"/>
      <c r="AG2008" s="8"/>
      <c r="AK2008" s="8"/>
      <c r="AO2008" s="8"/>
      <c r="AS2008" s="8"/>
      <c r="AW2008" s="8"/>
      <c r="BA2008" s="8"/>
      <c r="BE2008" s="8"/>
      <c r="BI2008" s="8"/>
      <c r="BM2008" s="8"/>
      <c r="BQ2008" s="8"/>
      <c r="BU2008" s="8"/>
      <c r="BY2008" s="8"/>
      <c r="CC2008" s="8"/>
      <c r="CG2008" s="8"/>
      <c r="CK2008" s="8"/>
    </row>
    <row r="2009" spans="5:89">
      <c r="E2009" s="8"/>
      <c r="I2009" s="8"/>
      <c r="M2009" s="8"/>
      <c r="Q2009" s="8"/>
      <c r="U2009" s="8"/>
      <c r="Y2009" s="8"/>
      <c r="AC2009" s="8"/>
      <c r="AG2009" s="8"/>
      <c r="AK2009" s="8"/>
      <c r="AO2009" s="8"/>
      <c r="AS2009" s="8"/>
      <c r="AW2009" s="8"/>
      <c r="BA2009" s="8"/>
      <c r="BE2009" s="8"/>
      <c r="BI2009" s="8"/>
      <c r="BM2009" s="8"/>
      <c r="BQ2009" s="8"/>
      <c r="BU2009" s="8"/>
      <c r="BY2009" s="8"/>
      <c r="CC2009" s="8"/>
      <c r="CG2009" s="8"/>
      <c r="CK2009" s="8"/>
    </row>
    <row r="2010" spans="5:89">
      <c r="E2010" s="8"/>
      <c r="I2010" s="8"/>
      <c r="M2010" s="8"/>
      <c r="Q2010" s="8"/>
      <c r="U2010" s="8"/>
      <c r="Y2010" s="8"/>
      <c r="AC2010" s="8"/>
      <c r="AG2010" s="8"/>
      <c r="AK2010" s="8"/>
      <c r="AO2010" s="8"/>
      <c r="AS2010" s="8"/>
      <c r="AW2010" s="8"/>
      <c r="BA2010" s="8"/>
      <c r="BE2010" s="8"/>
      <c r="BI2010" s="8"/>
      <c r="BM2010" s="8"/>
      <c r="BQ2010" s="8"/>
      <c r="BU2010" s="8"/>
      <c r="BY2010" s="8"/>
      <c r="CC2010" s="8"/>
      <c r="CG2010" s="8"/>
      <c r="CK2010" s="8"/>
    </row>
    <row r="2011" spans="5:89">
      <c r="E2011" s="8"/>
      <c r="I2011" s="8"/>
      <c r="M2011" s="8"/>
      <c r="Q2011" s="8"/>
      <c r="U2011" s="8"/>
      <c r="Y2011" s="8"/>
      <c r="AC2011" s="8"/>
      <c r="AG2011" s="8"/>
      <c r="AK2011" s="8"/>
      <c r="AO2011" s="8"/>
      <c r="AS2011" s="8"/>
      <c r="AW2011" s="8"/>
      <c r="BA2011" s="8"/>
      <c r="BE2011" s="8"/>
      <c r="BI2011" s="8"/>
      <c r="BM2011" s="8"/>
      <c r="BQ2011" s="8"/>
      <c r="BU2011" s="8"/>
      <c r="BY2011" s="8"/>
      <c r="CC2011" s="8"/>
      <c r="CG2011" s="8"/>
      <c r="CK2011" s="8"/>
    </row>
    <row r="2012" spans="5:89">
      <c r="E2012" s="8"/>
      <c r="I2012" s="8"/>
      <c r="M2012" s="8"/>
      <c r="Q2012" s="8"/>
      <c r="U2012" s="8"/>
      <c r="Y2012" s="8"/>
      <c r="AC2012" s="8"/>
      <c r="AG2012" s="8"/>
      <c r="AK2012" s="8"/>
      <c r="AO2012" s="8"/>
      <c r="AS2012" s="8"/>
      <c r="AW2012" s="8"/>
      <c r="BA2012" s="8"/>
      <c r="BE2012" s="8"/>
      <c r="BI2012" s="8"/>
      <c r="BM2012" s="8"/>
      <c r="BQ2012" s="8"/>
      <c r="BU2012" s="8"/>
      <c r="BY2012" s="8"/>
      <c r="CC2012" s="8"/>
      <c r="CG2012" s="8"/>
      <c r="CK2012" s="8"/>
    </row>
    <row r="2013" spans="5:89">
      <c r="E2013" s="8"/>
      <c r="I2013" s="8"/>
      <c r="M2013" s="8"/>
      <c r="Q2013" s="8"/>
      <c r="U2013" s="8"/>
      <c r="Y2013" s="8"/>
      <c r="AC2013" s="8"/>
      <c r="AG2013" s="8"/>
      <c r="AK2013" s="8"/>
      <c r="AO2013" s="8"/>
      <c r="AS2013" s="8"/>
      <c r="AW2013" s="8"/>
      <c r="BA2013" s="8"/>
      <c r="BE2013" s="8"/>
      <c r="BI2013" s="8"/>
      <c r="BM2013" s="8"/>
      <c r="BQ2013" s="8"/>
      <c r="BU2013" s="8"/>
      <c r="BY2013" s="8"/>
      <c r="CC2013" s="8"/>
      <c r="CG2013" s="8"/>
      <c r="CK2013" s="8"/>
    </row>
    <row r="2014" spans="5:89">
      <c r="E2014" s="8"/>
      <c r="I2014" s="8"/>
      <c r="M2014" s="8"/>
      <c r="Q2014" s="8"/>
      <c r="U2014" s="8"/>
      <c r="Y2014" s="8"/>
      <c r="AC2014" s="8"/>
      <c r="AG2014" s="8"/>
      <c r="AK2014" s="8"/>
      <c r="AO2014" s="8"/>
      <c r="AS2014" s="8"/>
      <c r="AW2014" s="8"/>
      <c r="BA2014" s="8"/>
      <c r="BE2014" s="8"/>
      <c r="BI2014" s="8"/>
      <c r="BM2014" s="8"/>
      <c r="BQ2014" s="8"/>
      <c r="BU2014" s="8"/>
      <c r="BY2014" s="8"/>
      <c r="CC2014" s="8"/>
      <c r="CG2014" s="8"/>
      <c r="CK2014" s="8"/>
    </row>
    <row r="2015" spans="5:89">
      <c r="E2015" s="8"/>
      <c r="I2015" s="8"/>
      <c r="M2015" s="8"/>
      <c r="Q2015" s="8"/>
      <c r="U2015" s="8"/>
      <c r="Y2015" s="8"/>
      <c r="AC2015" s="8"/>
      <c r="AG2015" s="8"/>
      <c r="AK2015" s="8"/>
      <c r="AO2015" s="8"/>
      <c r="AS2015" s="8"/>
      <c r="AW2015" s="8"/>
      <c r="BA2015" s="8"/>
      <c r="BE2015" s="8"/>
      <c r="BI2015" s="8"/>
      <c r="BM2015" s="8"/>
      <c r="BQ2015" s="8"/>
      <c r="BU2015" s="8"/>
      <c r="BY2015" s="8"/>
      <c r="CC2015" s="8"/>
      <c r="CG2015" s="8"/>
      <c r="CK2015" s="8"/>
    </row>
    <row r="2016" spans="5:89">
      <c r="E2016" s="8"/>
      <c r="I2016" s="8"/>
      <c r="M2016" s="8"/>
      <c r="Q2016" s="8"/>
      <c r="U2016" s="8"/>
      <c r="Y2016" s="8"/>
      <c r="AC2016" s="8"/>
      <c r="AG2016" s="8"/>
      <c r="AK2016" s="8"/>
      <c r="AO2016" s="8"/>
      <c r="AS2016" s="8"/>
      <c r="AW2016" s="8"/>
      <c r="BA2016" s="8"/>
      <c r="BE2016" s="8"/>
      <c r="BI2016" s="8"/>
      <c r="BM2016" s="8"/>
      <c r="BQ2016" s="8"/>
      <c r="BU2016" s="8"/>
      <c r="BY2016" s="8"/>
      <c r="CC2016" s="8"/>
      <c r="CG2016" s="8"/>
      <c r="CK2016" s="8"/>
    </row>
    <row r="2017" spans="5:89">
      <c r="E2017" s="8"/>
      <c r="I2017" s="8"/>
      <c r="M2017" s="8"/>
      <c r="Q2017" s="8"/>
      <c r="U2017" s="8"/>
      <c r="Y2017" s="8"/>
      <c r="AC2017" s="8"/>
      <c r="AG2017" s="8"/>
      <c r="AK2017" s="8"/>
      <c r="AO2017" s="8"/>
      <c r="AS2017" s="8"/>
      <c r="AW2017" s="8"/>
      <c r="BA2017" s="8"/>
      <c r="BE2017" s="8"/>
      <c r="BI2017" s="8"/>
      <c r="BM2017" s="8"/>
      <c r="BQ2017" s="8"/>
      <c r="BU2017" s="8"/>
      <c r="BY2017" s="8"/>
      <c r="CC2017" s="8"/>
      <c r="CG2017" s="8"/>
      <c r="CK2017" s="8"/>
    </row>
    <row r="2018" spans="5:89">
      <c r="E2018" s="8"/>
      <c r="I2018" s="8"/>
      <c r="M2018" s="8"/>
      <c r="Q2018" s="8"/>
      <c r="U2018" s="8"/>
      <c r="Y2018" s="8"/>
      <c r="AC2018" s="8"/>
      <c r="AG2018" s="8"/>
      <c r="AK2018" s="8"/>
      <c r="AO2018" s="8"/>
      <c r="AS2018" s="8"/>
      <c r="AW2018" s="8"/>
      <c r="BA2018" s="8"/>
      <c r="BE2018" s="8"/>
      <c r="BI2018" s="8"/>
      <c r="BM2018" s="8"/>
      <c r="BQ2018" s="8"/>
      <c r="BU2018" s="8"/>
      <c r="BY2018" s="8"/>
      <c r="CC2018" s="8"/>
      <c r="CG2018" s="8"/>
      <c r="CK2018" s="8"/>
    </row>
    <row r="2019" spans="5:89">
      <c r="E2019" s="8"/>
      <c r="I2019" s="8"/>
      <c r="M2019" s="8"/>
      <c r="Q2019" s="8"/>
      <c r="U2019" s="8"/>
      <c r="Y2019" s="8"/>
      <c r="AC2019" s="8"/>
      <c r="AG2019" s="8"/>
      <c r="AK2019" s="8"/>
      <c r="AO2019" s="8"/>
      <c r="AS2019" s="8"/>
      <c r="AW2019" s="8"/>
      <c r="BA2019" s="8"/>
      <c r="BE2019" s="8"/>
      <c r="BI2019" s="8"/>
      <c r="BM2019" s="8"/>
      <c r="BQ2019" s="8"/>
      <c r="BU2019" s="8"/>
      <c r="BY2019" s="8"/>
      <c r="CC2019" s="8"/>
      <c r="CG2019" s="8"/>
      <c r="CK2019" s="8"/>
    </row>
    <row r="2020" spans="5:89">
      <c r="E2020" s="8"/>
      <c r="I2020" s="8"/>
      <c r="M2020" s="8"/>
      <c r="Q2020" s="8"/>
      <c r="U2020" s="8"/>
      <c r="Y2020" s="8"/>
      <c r="AC2020" s="8"/>
      <c r="AG2020" s="8"/>
      <c r="AK2020" s="8"/>
      <c r="AO2020" s="8"/>
      <c r="AS2020" s="8"/>
      <c r="AW2020" s="8"/>
      <c r="BA2020" s="8"/>
      <c r="BE2020" s="8"/>
      <c r="BI2020" s="8"/>
      <c r="BM2020" s="8"/>
      <c r="BQ2020" s="8"/>
      <c r="BU2020" s="8"/>
      <c r="BY2020" s="8"/>
      <c r="CC2020" s="8"/>
      <c r="CG2020" s="8"/>
      <c r="CK2020" s="8"/>
    </row>
    <row r="2021" spans="5:89">
      <c r="E2021" s="8"/>
      <c r="I2021" s="8"/>
      <c r="M2021" s="8"/>
      <c r="Q2021" s="8"/>
      <c r="U2021" s="8"/>
      <c r="Y2021" s="8"/>
      <c r="AC2021" s="8"/>
      <c r="AG2021" s="8"/>
      <c r="AK2021" s="8"/>
      <c r="AO2021" s="8"/>
      <c r="AS2021" s="8"/>
      <c r="AW2021" s="8"/>
      <c r="BA2021" s="8"/>
      <c r="BE2021" s="8"/>
      <c r="BI2021" s="8"/>
      <c r="BM2021" s="8"/>
      <c r="BQ2021" s="8"/>
      <c r="BU2021" s="8"/>
      <c r="BY2021" s="8"/>
      <c r="CC2021" s="8"/>
      <c r="CG2021" s="8"/>
      <c r="CK2021" s="8"/>
    </row>
    <row r="2022" spans="5:89">
      <c r="E2022" s="8"/>
      <c r="I2022" s="8"/>
      <c r="M2022" s="8"/>
      <c r="Q2022" s="8"/>
      <c r="U2022" s="8"/>
      <c r="Y2022" s="8"/>
      <c r="AC2022" s="8"/>
      <c r="AG2022" s="8"/>
      <c r="AK2022" s="8"/>
      <c r="AO2022" s="8"/>
      <c r="AS2022" s="8"/>
      <c r="AW2022" s="8"/>
      <c r="BA2022" s="8"/>
      <c r="BE2022" s="8"/>
      <c r="BI2022" s="8"/>
      <c r="BM2022" s="8"/>
      <c r="BQ2022" s="8"/>
      <c r="BU2022" s="8"/>
      <c r="BY2022" s="8"/>
      <c r="CC2022" s="8"/>
      <c r="CG2022" s="8"/>
      <c r="CK2022" s="8"/>
    </row>
    <row r="2023" spans="5:89">
      <c r="E2023" s="8"/>
      <c r="I2023" s="8"/>
      <c r="M2023" s="8"/>
      <c r="Q2023" s="8"/>
      <c r="U2023" s="8"/>
      <c r="Y2023" s="8"/>
      <c r="AC2023" s="8"/>
      <c r="AG2023" s="8"/>
      <c r="AK2023" s="8"/>
      <c r="AO2023" s="8"/>
      <c r="AS2023" s="8"/>
      <c r="AW2023" s="8"/>
      <c r="BA2023" s="8"/>
      <c r="BE2023" s="8"/>
      <c r="BI2023" s="8"/>
      <c r="BM2023" s="8"/>
      <c r="BQ2023" s="8"/>
      <c r="BU2023" s="8"/>
      <c r="BY2023" s="8"/>
      <c r="CC2023" s="8"/>
      <c r="CG2023" s="8"/>
      <c r="CK2023" s="8"/>
    </row>
    <row r="2024" spans="5:89">
      <c r="E2024" s="8"/>
      <c r="I2024" s="8"/>
      <c r="M2024" s="8"/>
      <c r="Q2024" s="8"/>
      <c r="U2024" s="8"/>
      <c r="Y2024" s="8"/>
      <c r="AC2024" s="8"/>
      <c r="AG2024" s="8"/>
      <c r="AK2024" s="8"/>
      <c r="AO2024" s="8"/>
      <c r="AS2024" s="8"/>
      <c r="AW2024" s="8"/>
      <c r="BA2024" s="8"/>
      <c r="BE2024" s="8"/>
      <c r="BI2024" s="8"/>
      <c r="BM2024" s="8"/>
      <c r="BQ2024" s="8"/>
      <c r="BU2024" s="8"/>
      <c r="BY2024" s="8"/>
      <c r="CC2024" s="8"/>
      <c r="CG2024" s="8"/>
      <c r="CK2024" s="8"/>
    </row>
    <row r="2025" spans="5:89">
      <c r="E2025" s="8"/>
      <c r="I2025" s="8"/>
      <c r="M2025" s="8"/>
      <c r="Q2025" s="8"/>
      <c r="U2025" s="8"/>
      <c r="Y2025" s="8"/>
      <c r="AC2025" s="8"/>
      <c r="AG2025" s="8"/>
      <c r="AK2025" s="8"/>
      <c r="AO2025" s="8"/>
      <c r="AS2025" s="8"/>
      <c r="AW2025" s="8"/>
      <c r="BA2025" s="8"/>
      <c r="BE2025" s="8"/>
      <c r="BI2025" s="8"/>
      <c r="BM2025" s="8"/>
      <c r="BQ2025" s="8"/>
      <c r="BU2025" s="8"/>
      <c r="BY2025" s="8"/>
      <c r="CC2025" s="8"/>
      <c r="CG2025" s="8"/>
      <c r="CK2025" s="8"/>
    </row>
    <row r="2026" spans="5:89">
      <c r="E2026" s="8"/>
      <c r="I2026" s="8"/>
      <c r="M2026" s="8"/>
      <c r="Q2026" s="8"/>
      <c r="U2026" s="8"/>
      <c r="Y2026" s="8"/>
      <c r="AC2026" s="8"/>
      <c r="AG2026" s="8"/>
      <c r="AK2026" s="8"/>
      <c r="AO2026" s="8"/>
      <c r="AS2026" s="8"/>
      <c r="AW2026" s="8"/>
      <c r="BA2026" s="8"/>
      <c r="BE2026" s="8"/>
      <c r="BI2026" s="8"/>
      <c r="BM2026" s="8"/>
      <c r="BQ2026" s="8"/>
      <c r="BU2026" s="8"/>
      <c r="BY2026" s="8"/>
      <c r="CC2026" s="8"/>
      <c r="CG2026" s="8"/>
      <c r="CK2026" s="8"/>
    </row>
    <row r="2027" spans="5:89">
      <c r="E2027" s="8"/>
      <c r="I2027" s="8"/>
      <c r="M2027" s="8"/>
      <c r="Q2027" s="8"/>
      <c r="U2027" s="8"/>
      <c r="Y2027" s="8"/>
      <c r="AC2027" s="8"/>
      <c r="AG2027" s="8"/>
      <c r="AK2027" s="8"/>
      <c r="AO2027" s="8"/>
      <c r="AS2027" s="8"/>
      <c r="AW2027" s="8"/>
      <c r="BA2027" s="8"/>
      <c r="BE2027" s="8"/>
      <c r="BI2027" s="8"/>
      <c r="BM2027" s="8"/>
      <c r="BQ2027" s="8"/>
      <c r="BU2027" s="8"/>
      <c r="BY2027" s="8"/>
      <c r="CC2027" s="8"/>
      <c r="CG2027" s="8"/>
      <c r="CK2027" s="8"/>
    </row>
    <row r="2028" spans="5:89">
      <c r="E2028" s="8"/>
      <c r="I2028" s="8"/>
      <c r="M2028" s="8"/>
      <c r="Q2028" s="8"/>
      <c r="U2028" s="8"/>
      <c r="Y2028" s="8"/>
      <c r="AC2028" s="8"/>
      <c r="AG2028" s="8"/>
      <c r="AK2028" s="8"/>
      <c r="AO2028" s="8"/>
      <c r="AS2028" s="8"/>
      <c r="AW2028" s="8"/>
      <c r="BA2028" s="8"/>
      <c r="BE2028" s="8"/>
      <c r="BI2028" s="8"/>
      <c r="BM2028" s="8"/>
      <c r="BQ2028" s="8"/>
      <c r="BU2028" s="8"/>
      <c r="BY2028" s="8"/>
      <c r="CC2028" s="8"/>
      <c r="CG2028" s="8"/>
      <c r="CK2028" s="8"/>
    </row>
    <row r="2029" spans="5:89">
      <c r="E2029" s="8"/>
      <c r="I2029" s="8"/>
      <c r="M2029" s="8"/>
      <c r="Q2029" s="8"/>
      <c r="U2029" s="8"/>
      <c r="Y2029" s="8"/>
      <c r="AC2029" s="8"/>
      <c r="AG2029" s="8"/>
      <c r="AK2029" s="8"/>
      <c r="AO2029" s="8"/>
      <c r="AS2029" s="8"/>
      <c r="AW2029" s="8"/>
      <c r="BA2029" s="8"/>
      <c r="BE2029" s="8"/>
      <c r="BI2029" s="8"/>
      <c r="BM2029" s="8"/>
      <c r="BQ2029" s="8"/>
      <c r="BU2029" s="8"/>
      <c r="BY2029" s="8"/>
      <c r="CC2029" s="8"/>
      <c r="CG2029" s="8"/>
      <c r="CK2029" s="8"/>
    </row>
    <row r="2030" spans="5:89">
      <c r="E2030" s="8"/>
      <c r="I2030" s="8"/>
      <c r="M2030" s="8"/>
      <c r="Q2030" s="8"/>
      <c r="U2030" s="8"/>
      <c r="Y2030" s="8"/>
      <c r="AC2030" s="8"/>
      <c r="AG2030" s="8"/>
      <c r="AK2030" s="8"/>
      <c r="AO2030" s="8"/>
      <c r="AS2030" s="8"/>
      <c r="AW2030" s="8"/>
      <c r="BA2030" s="8"/>
      <c r="BE2030" s="8"/>
      <c r="BI2030" s="8"/>
      <c r="BM2030" s="8"/>
      <c r="BQ2030" s="8"/>
      <c r="BU2030" s="8"/>
      <c r="BY2030" s="8"/>
      <c r="CC2030" s="8"/>
      <c r="CG2030" s="8"/>
      <c r="CK2030" s="8"/>
    </row>
    <row r="2031" spans="5:89">
      <c r="E2031" s="8"/>
      <c r="I2031" s="8"/>
      <c r="M2031" s="8"/>
      <c r="Q2031" s="8"/>
      <c r="U2031" s="8"/>
      <c r="Y2031" s="8"/>
      <c r="AC2031" s="8"/>
      <c r="AG2031" s="8"/>
      <c r="AK2031" s="8"/>
      <c r="AO2031" s="8"/>
      <c r="AS2031" s="8"/>
      <c r="AW2031" s="8"/>
      <c r="BA2031" s="8"/>
      <c r="BE2031" s="8"/>
      <c r="BI2031" s="8"/>
      <c r="BM2031" s="8"/>
      <c r="BQ2031" s="8"/>
      <c r="BU2031" s="8"/>
      <c r="BY2031" s="8"/>
      <c r="CC2031" s="8"/>
      <c r="CG2031" s="8"/>
      <c r="CK2031" s="8"/>
    </row>
    <row r="2032" spans="5:89">
      <c r="E2032" s="8"/>
      <c r="I2032" s="8"/>
      <c r="M2032" s="8"/>
      <c r="Q2032" s="8"/>
      <c r="U2032" s="8"/>
      <c r="Y2032" s="8"/>
      <c r="AC2032" s="8"/>
      <c r="AG2032" s="8"/>
      <c r="AK2032" s="8"/>
      <c r="AO2032" s="8"/>
      <c r="AS2032" s="8"/>
      <c r="AW2032" s="8"/>
      <c r="BA2032" s="8"/>
      <c r="BE2032" s="8"/>
      <c r="BI2032" s="8"/>
      <c r="BM2032" s="8"/>
      <c r="BQ2032" s="8"/>
      <c r="BU2032" s="8"/>
      <c r="BY2032" s="8"/>
      <c r="CC2032" s="8"/>
      <c r="CG2032" s="8"/>
      <c r="CK2032" s="8"/>
    </row>
    <row r="2033" spans="5:89">
      <c r="E2033" s="8"/>
      <c r="I2033" s="8"/>
      <c r="M2033" s="8"/>
      <c r="Q2033" s="8"/>
      <c r="U2033" s="8"/>
      <c r="Y2033" s="8"/>
      <c r="AC2033" s="8"/>
      <c r="AG2033" s="8"/>
      <c r="AK2033" s="8"/>
      <c r="AO2033" s="8"/>
      <c r="AS2033" s="8"/>
      <c r="AW2033" s="8"/>
      <c r="BA2033" s="8"/>
      <c r="BE2033" s="8"/>
      <c r="BI2033" s="8"/>
      <c r="BM2033" s="8"/>
      <c r="BQ2033" s="8"/>
      <c r="BU2033" s="8"/>
      <c r="BY2033" s="8"/>
      <c r="CC2033" s="8"/>
      <c r="CG2033" s="8"/>
      <c r="CK2033" s="8"/>
    </row>
    <row r="2034" spans="5:89">
      <c r="E2034" s="8"/>
      <c r="I2034" s="8"/>
      <c r="M2034" s="8"/>
      <c r="Q2034" s="8"/>
      <c r="U2034" s="8"/>
      <c r="Y2034" s="8"/>
      <c r="AC2034" s="8"/>
      <c r="AG2034" s="8"/>
      <c r="AK2034" s="8"/>
      <c r="AO2034" s="8"/>
      <c r="AS2034" s="8"/>
      <c r="AW2034" s="8"/>
      <c r="BA2034" s="8"/>
      <c r="BE2034" s="8"/>
      <c r="BI2034" s="8"/>
      <c r="BM2034" s="8"/>
      <c r="BQ2034" s="8"/>
      <c r="BU2034" s="8"/>
      <c r="BY2034" s="8"/>
      <c r="CC2034" s="8"/>
      <c r="CG2034" s="8"/>
      <c r="CK2034" s="8"/>
    </row>
    <row r="2035" spans="5:89">
      <c r="E2035" s="8"/>
      <c r="I2035" s="8"/>
      <c r="M2035" s="8"/>
      <c r="Q2035" s="8"/>
      <c r="U2035" s="8"/>
      <c r="Y2035" s="8"/>
      <c r="AC2035" s="8"/>
      <c r="AG2035" s="8"/>
      <c r="AK2035" s="8"/>
      <c r="AO2035" s="8"/>
      <c r="AS2035" s="8"/>
      <c r="AW2035" s="8"/>
      <c r="BA2035" s="8"/>
      <c r="BE2035" s="8"/>
      <c r="BI2035" s="8"/>
      <c r="BM2035" s="8"/>
      <c r="BQ2035" s="8"/>
      <c r="BU2035" s="8"/>
      <c r="BY2035" s="8"/>
      <c r="CC2035" s="8"/>
      <c r="CG2035" s="8"/>
      <c r="CK2035" s="8"/>
    </row>
    <row r="2036" spans="5:89">
      <c r="E2036" s="8"/>
      <c r="I2036" s="8"/>
      <c r="M2036" s="8"/>
      <c r="Q2036" s="8"/>
      <c r="U2036" s="8"/>
      <c r="Y2036" s="8"/>
      <c r="AC2036" s="8"/>
      <c r="AG2036" s="8"/>
      <c r="AK2036" s="8"/>
      <c r="AO2036" s="8"/>
      <c r="AS2036" s="8"/>
      <c r="AW2036" s="8"/>
      <c r="BA2036" s="8"/>
      <c r="BE2036" s="8"/>
      <c r="BI2036" s="8"/>
      <c r="BM2036" s="8"/>
      <c r="BQ2036" s="8"/>
      <c r="BU2036" s="8"/>
      <c r="BY2036" s="8"/>
      <c r="CC2036" s="8"/>
      <c r="CG2036" s="8"/>
      <c r="CK2036" s="8"/>
    </row>
    <row r="2037" spans="5:89">
      <c r="E2037" s="8"/>
      <c r="I2037" s="8"/>
      <c r="M2037" s="8"/>
      <c r="Q2037" s="8"/>
      <c r="U2037" s="8"/>
      <c r="Y2037" s="8"/>
      <c r="AC2037" s="8"/>
      <c r="AG2037" s="8"/>
      <c r="AK2037" s="8"/>
      <c r="AO2037" s="8"/>
      <c r="AS2037" s="8"/>
      <c r="AW2037" s="8"/>
      <c r="BA2037" s="8"/>
      <c r="BE2037" s="8"/>
      <c r="BI2037" s="8"/>
      <c r="BM2037" s="8"/>
      <c r="BQ2037" s="8"/>
      <c r="BU2037" s="8"/>
      <c r="BY2037" s="8"/>
      <c r="CC2037" s="8"/>
      <c r="CG2037" s="8"/>
      <c r="CK2037" s="8"/>
    </row>
    <row r="2038" spans="5:89">
      <c r="E2038" s="8"/>
      <c r="I2038" s="8"/>
      <c r="M2038" s="8"/>
      <c r="Q2038" s="8"/>
      <c r="U2038" s="8"/>
      <c r="Y2038" s="8"/>
      <c r="AC2038" s="8"/>
      <c r="AG2038" s="8"/>
      <c r="AK2038" s="8"/>
      <c r="AO2038" s="8"/>
      <c r="AS2038" s="8"/>
      <c r="AW2038" s="8"/>
      <c r="BA2038" s="8"/>
      <c r="BE2038" s="8"/>
      <c r="BI2038" s="8"/>
      <c r="BM2038" s="8"/>
      <c r="BQ2038" s="8"/>
      <c r="BU2038" s="8"/>
      <c r="BY2038" s="8"/>
      <c r="CC2038" s="8"/>
      <c r="CG2038" s="8"/>
      <c r="CK2038" s="8"/>
    </row>
    <row r="2039" spans="5:89">
      <c r="E2039" s="8"/>
      <c r="I2039" s="8"/>
      <c r="M2039" s="8"/>
      <c r="Q2039" s="8"/>
      <c r="U2039" s="8"/>
      <c r="Y2039" s="8"/>
      <c r="AC2039" s="8"/>
      <c r="AG2039" s="8"/>
      <c r="AK2039" s="8"/>
      <c r="AO2039" s="8"/>
      <c r="AS2039" s="8"/>
      <c r="AW2039" s="8"/>
      <c r="BA2039" s="8"/>
      <c r="BE2039" s="8"/>
      <c r="BI2039" s="8"/>
      <c r="BM2039" s="8"/>
      <c r="BQ2039" s="8"/>
      <c r="BU2039" s="8"/>
      <c r="BY2039" s="8"/>
      <c r="CC2039" s="8"/>
      <c r="CG2039" s="8"/>
      <c r="CK2039" s="8"/>
    </row>
    <row r="2040" spans="5:89">
      <c r="E2040" s="8"/>
      <c r="I2040" s="8"/>
      <c r="M2040" s="8"/>
      <c r="Q2040" s="8"/>
      <c r="U2040" s="8"/>
      <c r="Y2040" s="8"/>
      <c r="AC2040" s="8"/>
      <c r="AG2040" s="8"/>
      <c r="AK2040" s="8"/>
      <c r="AO2040" s="8"/>
      <c r="AS2040" s="8"/>
      <c r="AW2040" s="8"/>
      <c r="BA2040" s="8"/>
      <c r="BE2040" s="8"/>
      <c r="BI2040" s="8"/>
      <c r="BM2040" s="8"/>
      <c r="BQ2040" s="8"/>
      <c r="BU2040" s="8"/>
      <c r="BY2040" s="8"/>
      <c r="CC2040" s="8"/>
      <c r="CG2040" s="8"/>
      <c r="CK2040" s="8"/>
    </row>
    <row r="2041" spans="5:89">
      <c r="E2041" s="8"/>
      <c r="I2041" s="8"/>
      <c r="M2041" s="8"/>
      <c r="Q2041" s="8"/>
      <c r="U2041" s="8"/>
      <c r="Y2041" s="8"/>
      <c r="AC2041" s="8"/>
      <c r="AG2041" s="8"/>
      <c r="AK2041" s="8"/>
      <c r="AO2041" s="8"/>
      <c r="AS2041" s="8"/>
      <c r="AW2041" s="8"/>
      <c r="BA2041" s="8"/>
      <c r="BE2041" s="8"/>
      <c r="BI2041" s="8"/>
      <c r="BM2041" s="8"/>
      <c r="BQ2041" s="8"/>
      <c r="BU2041" s="8"/>
      <c r="BY2041" s="8"/>
      <c r="CC2041" s="8"/>
      <c r="CG2041" s="8"/>
      <c r="CK2041" s="8"/>
    </row>
    <row r="2042" spans="5:89">
      <c r="E2042" s="8"/>
      <c r="I2042" s="8"/>
      <c r="M2042" s="8"/>
      <c r="Q2042" s="8"/>
      <c r="U2042" s="8"/>
      <c r="Y2042" s="8"/>
      <c r="AC2042" s="8"/>
      <c r="AG2042" s="8"/>
      <c r="AK2042" s="8"/>
      <c r="AO2042" s="8"/>
      <c r="AS2042" s="8"/>
      <c r="AW2042" s="8"/>
      <c r="BA2042" s="8"/>
      <c r="BE2042" s="8"/>
      <c r="BI2042" s="8"/>
      <c r="BM2042" s="8"/>
      <c r="BQ2042" s="8"/>
      <c r="BU2042" s="8"/>
      <c r="BY2042" s="8"/>
      <c r="CC2042" s="8"/>
      <c r="CG2042" s="8"/>
      <c r="CK2042" s="8"/>
    </row>
    <row r="2043" spans="5:89">
      <c r="E2043" s="8"/>
      <c r="I2043" s="8"/>
      <c r="M2043" s="8"/>
      <c r="Q2043" s="8"/>
      <c r="U2043" s="8"/>
      <c r="Y2043" s="8"/>
      <c r="AC2043" s="8"/>
      <c r="AG2043" s="8"/>
      <c r="AK2043" s="8"/>
      <c r="AO2043" s="8"/>
      <c r="AS2043" s="8"/>
      <c r="AW2043" s="8"/>
      <c r="BA2043" s="8"/>
      <c r="BE2043" s="8"/>
      <c r="BI2043" s="8"/>
      <c r="BM2043" s="8"/>
      <c r="BQ2043" s="8"/>
      <c r="BU2043" s="8"/>
      <c r="BY2043" s="8"/>
      <c r="CC2043" s="8"/>
      <c r="CG2043" s="8"/>
      <c r="CK2043" s="8"/>
    </row>
    <row r="2044" spans="5:89">
      <c r="E2044" s="8"/>
      <c r="I2044" s="8"/>
      <c r="M2044" s="8"/>
      <c r="Q2044" s="8"/>
      <c r="U2044" s="8"/>
      <c r="Y2044" s="8"/>
      <c r="AC2044" s="8"/>
      <c r="AG2044" s="8"/>
      <c r="AK2044" s="8"/>
      <c r="AO2044" s="8"/>
      <c r="AS2044" s="8"/>
      <c r="AW2044" s="8"/>
      <c r="BA2044" s="8"/>
      <c r="BE2044" s="8"/>
      <c r="BI2044" s="8"/>
      <c r="BM2044" s="8"/>
      <c r="BQ2044" s="8"/>
      <c r="BU2044" s="8"/>
      <c r="BY2044" s="8"/>
      <c r="CC2044" s="8"/>
      <c r="CG2044" s="8"/>
      <c r="CK2044" s="8"/>
    </row>
    <row r="2045" spans="5:89">
      <c r="E2045" s="8"/>
      <c r="I2045" s="8"/>
      <c r="M2045" s="8"/>
      <c r="Q2045" s="8"/>
      <c r="U2045" s="8"/>
      <c r="Y2045" s="8"/>
      <c r="AC2045" s="8"/>
      <c r="AG2045" s="8"/>
      <c r="AK2045" s="8"/>
      <c r="AO2045" s="8"/>
      <c r="AS2045" s="8"/>
      <c r="AW2045" s="8"/>
      <c r="BA2045" s="8"/>
      <c r="BE2045" s="8"/>
      <c r="BI2045" s="8"/>
      <c r="BM2045" s="8"/>
      <c r="BQ2045" s="8"/>
      <c r="BU2045" s="8"/>
      <c r="BY2045" s="8"/>
      <c r="CC2045" s="8"/>
      <c r="CG2045" s="8"/>
      <c r="CK2045" s="8"/>
    </row>
    <row r="2046" spans="5:89">
      <c r="E2046" s="8"/>
      <c r="I2046" s="8"/>
      <c r="M2046" s="8"/>
      <c r="Q2046" s="8"/>
      <c r="U2046" s="8"/>
      <c r="Y2046" s="8"/>
      <c r="AC2046" s="8"/>
      <c r="AG2046" s="8"/>
      <c r="AK2046" s="8"/>
      <c r="AO2046" s="8"/>
      <c r="AS2046" s="8"/>
      <c r="AW2046" s="8"/>
      <c r="BA2046" s="8"/>
      <c r="BE2046" s="8"/>
      <c r="BI2046" s="8"/>
      <c r="BM2046" s="8"/>
      <c r="BQ2046" s="8"/>
      <c r="BU2046" s="8"/>
      <c r="BY2046" s="8"/>
      <c r="CC2046" s="8"/>
      <c r="CG2046" s="8"/>
      <c r="CK2046" s="8"/>
    </row>
    <row r="2047" spans="5:89">
      <c r="E2047" s="8"/>
      <c r="I2047" s="8"/>
      <c r="M2047" s="8"/>
      <c r="Q2047" s="8"/>
      <c r="U2047" s="8"/>
      <c r="Y2047" s="8"/>
      <c r="AC2047" s="8"/>
      <c r="AG2047" s="8"/>
      <c r="AK2047" s="8"/>
      <c r="AO2047" s="8"/>
      <c r="AS2047" s="8"/>
      <c r="AW2047" s="8"/>
      <c r="BA2047" s="8"/>
      <c r="BE2047" s="8"/>
      <c r="BI2047" s="8"/>
      <c r="BM2047" s="8"/>
      <c r="BQ2047" s="8"/>
      <c r="BU2047" s="8"/>
      <c r="BY2047" s="8"/>
      <c r="CC2047" s="8"/>
      <c r="CG2047" s="8"/>
      <c r="CK2047" s="8"/>
    </row>
    <row r="2048" spans="5:89">
      <c r="E2048" s="8"/>
      <c r="I2048" s="8"/>
      <c r="M2048" s="8"/>
      <c r="Q2048" s="8"/>
      <c r="U2048" s="8"/>
      <c r="Y2048" s="8"/>
      <c r="AC2048" s="8"/>
      <c r="AG2048" s="8"/>
      <c r="AK2048" s="8"/>
      <c r="AO2048" s="8"/>
      <c r="AS2048" s="8"/>
      <c r="AW2048" s="8"/>
      <c r="BA2048" s="8"/>
      <c r="BE2048" s="8"/>
      <c r="BI2048" s="8"/>
      <c r="BM2048" s="8"/>
      <c r="BQ2048" s="8"/>
      <c r="BU2048" s="8"/>
      <c r="BY2048" s="8"/>
      <c r="CC2048" s="8"/>
      <c r="CG2048" s="8"/>
      <c r="CK2048" s="8"/>
    </row>
    <row r="2049" spans="5:89">
      <c r="E2049" s="8"/>
      <c r="I2049" s="8"/>
      <c r="M2049" s="8"/>
      <c r="Q2049" s="8"/>
      <c r="U2049" s="8"/>
      <c r="Y2049" s="8"/>
      <c r="AC2049" s="8"/>
      <c r="AG2049" s="8"/>
      <c r="AK2049" s="8"/>
      <c r="AO2049" s="8"/>
      <c r="AS2049" s="8"/>
      <c r="AW2049" s="8"/>
      <c r="BA2049" s="8"/>
      <c r="BE2049" s="8"/>
      <c r="BI2049" s="8"/>
      <c r="BM2049" s="8"/>
      <c r="BQ2049" s="8"/>
      <c r="BU2049" s="8"/>
      <c r="BY2049" s="8"/>
      <c r="CC2049" s="8"/>
      <c r="CG2049" s="8"/>
      <c r="CK2049" s="8"/>
    </row>
    <row r="2050" spans="5:89">
      <c r="E2050" s="8"/>
      <c r="I2050" s="8"/>
      <c r="M2050" s="8"/>
      <c r="Q2050" s="8"/>
      <c r="U2050" s="8"/>
      <c r="Y2050" s="8"/>
      <c r="AC2050" s="8"/>
      <c r="AG2050" s="8"/>
      <c r="AK2050" s="8"/>
      <c r="AO2050" s="8"/>
      <c r="AS2050" s="8"/>
      <c r="AW2050" s="8"/>
      <c r="BA2050" s="8"/>
      <c r="BE2050" s="8"/>
      <c r="BI2050" s="8"/>
      <c r="BM2050" s="8"/>
      <c r="BQ2050" s="8"/>
      <c r="BU2050" s="8"/>
      <c r="BY2050" s="8"/>
      <c r="CC2050" s="8"/>
      <c r="CG2050" s="8"/>
      <c r="CK2050" s="8"/>
    </row>
    <row r="2051" spans="5:89">
      <c r="E2051" s="8"/>
      <c r="I2051" s="8"/>
      <c r="M2051" s="8"/>
      <c r="Q2051" s="8"/>
      <c r="U2051" s="8"/>
      <c r="Y2051" s="8"/>
      <c r="AC2051" s="8"/>
      <c r="AG2051" s="8"/>
      <c r="AK2051" s="8"/>
      <c r="AO2051" s="8"/>
      <c r="AS2051" s="8"/>
      <c r="AW2051" s="8"/>
      <c r="BA2051" s="8"/>
      <c r="BE2051" s="8"/>
      <c r="BI2051" s="8"/>
      <c r="BM2051" s="8"/>
      <c r="BQ2051" s="8"/>
      <c r="BU2051" s="8"/>
      <c r="BY2051" s="8"/>
      <c r="CC2051" s="8"/>
      <c r="CG2051" s="8"/>
      <c r="CK2051" s="8"/>
    </row>
    <row r="2052" spans="5:89">
      <c r="E2052" s="8"/>
      <c r="I2052" s="8"/>
      <c r="M2052" s="8"/>
      <c r="Q2052" s="8"/>
      <c r="U2052" s="8"/>
      <c r="Y2052" s="8"/>
      <c r="AC2052" s="8"/>
      <c r="AG2052" s="8"/>
      <c r="AK2052" s="8"/>
      <c r="AO2052" s="8"/>
      <c r="AS2052" s="8"/>
      <c r="AW2052" s="8"/>
      <c r="BA2052" s="8"/>
      <c r="BE2052" s="8"/>
      <c r="BI2052" s="8"/>
      <c r="BM2052" s="8"/>
      <c r="BQ2052" s="8"/>
      <c r="BU2052" s="8"/>
      <c r="BY2052" s="8"/>
      <c r="CC2052" s="8"/>
      <c r="CG2052" s="8"/>
      <c r="CK2052" s="8"/>
    </row>
    <row r="2053" spans="5:89">
      <c r="E2053" s="8"/>
      <c r="I2053" s="8"/>
      <c r="M2053" s="8"/>
      <c r="Q2053" s="8"/>
      <c r="U2053" s="8"/>
      <c r="Y2053" s="8"/>
      <c r="AC2053" s="8"/>
      <c r="AG2053" s="8"/>
      <c r="AK2053" s="8"/>
      <c r="AO2053" s="8"/>
      <c r="AS2053" s="8"/>
      <c r="AW2053" s="8"/>
      <c r="BA2053" s="8"/>
      <c r="BE2053" s="8"/>
      <c r="BI2053" s="8"/>
      <c r="BM2053" s="8"/>
      <c r="BQ2053" s="8"/>
      <c r="BU2053" s="8"/>
      <c r="BY2053" s="8"/>
      <c r="CC2053" s="8"/>
      <c r="CG2053" s="8"/>
      <c r="CK2053" s="8"/>
    </row>
    <row r="2054" spans="5:89">
      <c r="E2054" s="8"/>
      <c r="I2054" s="8"/>
      <c r="M2054" s="8"/>
      <c r="Q2054" s="8"/>
      <c r="U2054" s="8"/>
      <c r="Y2054" s="8"/>
      <c r="AC2054" s="8"/>
      <c r="AG2054" s="8"/>
      <c r="AK2054" s="8"/>
      <c r="AO2054" s="8"/>
      <c r="AS2054" s="8"/>
      <c r="AW2054" s="8"/>
      <c r="BA2054" s="8"/>
      <c r="BE2054" s="8"/>
      <c r="BI2054" s="8"/>
      <c r="BM2054" s="8"/>
      <c r="BQ2054" s="8"/>
      <c r="BU2054" s="8"/>
      <c r="BY2054" s="8"/>
      <c r="CC2054" s="8"/>
      <c r="CG2054" s="8"/>
      <c r="CK2054" s="8"/>
    </row>
    <row r="2055" spans="5:89">
      <c r="E2055" s="8"/>
      <c r="I2055" s="8"/>
      <c r="M2055" s="8"/>
      <c r="Q2055" s="8"/>
      <c r="U2055" s="8"/>
      <c r="Y2055" s="8"/>
      <c r="AC2055" s="8"/>
      <c r="AG2055" s="8"/>
      <c r="AK2055" s="8"/>
      <c r="AO2055" s="8"/>
      <c r="AS2055" s="8"/>
      <c r="AW2055" s="8"/>
      <c r="BA2055" s="8"/>
      <c r="BE2055" s="8"/>
      <c r="BI2055" s="8"/>
      <c r="BM2055" s="8"/>
      <c r="BQ2055" s="8"/>
      <c r="BU2055" s="8"/>
      <c r="BY2055" s="8"/>
      <c r="CC2055" s="8"/>
      <c r="CG2055" s="8"/>
      <c r="CK2055" s="8"/>
    </row>
    <row r="2056" spans="5:89">
      <c r="E2056" s="8"/>
      <c r="I2056" s="8"/>
      <c r="M2056" s="8"/>
      <c r="Q2056" s="8"/>
      <c r="U2056" s="8"/>
      <c r="Y2056" s="8"/>
      <c r="AC2056" s="8"/>
      <c r="AG2056" s="8"/>
      <c r="AK2056" s="8"/>
      <c r="AO2056" s="8"/>
      <c r="AS2056" s="8"/>
      <c r="AW2056" s="8"/>
      <c r="BA2056" s="8"/>
      <c r="BE2056" s="8"/>
      <c r="BI2056" s="8"/>
      <c r="BM2056" s="8"/>
      <c r="BQ2056" s="8"/>
      <c r="BU2056" s="8"/>
      <c r="BY2056" s="8"/>
      <c r="CC2056" s="8"/>
      <c r="CG2056" s="8"/>
      <c r="CK2056" s="8"/>
    </row>
    <row r="2057" spans="5:89">
      <c r="E2057" s="8"/>
      <c r="I2057" s="8"/>
      <c r="M2057" s="8"/>
      <c r="Q2057" s="8"/>
      <c r="U2057" s="8"/>
      <c r="Y2057" s="8"/>
      <c r="AC2057" s="8"/>
      <c r="AG2057" s="8"/>
      <c r="AK2057" s="8"/>
      <c r="AO2057" s="8"/>
      <c r="AS2057" s="8"/>
      <c r="AW2057" s="8"/>
      <c r="BA2057" s="8"/>
      <c r="BE2057" s="8"/>
      <c r="BI2057" s="8"/>
      <c r="BM2057" s="8"/>
      <c r="BQ2057" s="8"/>
      <c r="BU2057" s="8"/>
      <c r="BY2057" s="8"/>
      <c r="CC2057" s="8"/>
      <c r="CG2057" s="8"/>
      <c r="CK2057" s="8"/>
    </row>
    <row r="2058" spans="5:89">
      <c r="E2058" s="8"/>
      <c r="I2058" s="8"/>
      <c r="M2058" s="8"/>
      <c r="Q2058" s="8"/>
      <c r="U2058" s="8"/>
      <c r="Y2058" s="8"/>
      <c r="AC2058" s="8"/>
      <c r="AG2058" s="8"/>
      <c r="AK2058" s="8"/>
      <c r="AO2058" s="8"/>
      <c r="AS2058" s="8"/>
      <c r="AW2058" s="8"/>
      <c r="BA2058" s="8"/>
      <c r="BE2058" s="8"/>
      <c r="BI2058" s="8"/>
      <c r="BM2058" s="8"/>
      <c r="BQ2058" s="8"/>
      <c r="BU2058" s="8"/>
      <c r="BY2058" s="8"/>
      <c r="CC2058" s="8"/>
      <c r="CG2058" s="8"/>
      <c r="CK2058" s="8"/>
    </row>
    <row r="2059" spans="5:89">
      <c r="E2059" s="8"/>
      <c r="I2059" s="8"/>
      <c r="M2059" s="8"/>
      <c r="Q2059" s="8"/>
      <c r="U2059" s="8"/>
      <c r="Y2059" s="8"/>
      <c r="AC2059" s="8"/>
      <c r="AG2059" s="8"/>
      <c r="AK2059" s="8"/>
      <c r="AO2059" s="8"/>
      <c r="AS2059" s="8"/>
      <c r="AW2059" s="8"/>
      <c r="BA2059" s="8"/>
      <c r="BE2059" s="8"/>
      <c r="BI2059" s="8"/>
      <c r="BM2059" s="8"/>
      <c r="BQ2059" s="8"/>
      <c r="BU2059" s="8"/>
      <c r="BY2059" s="8"/>
      <c r="CC2059" s="8"/>
      <c r="CG2059" s="8"/>
      <c r="CK2059" s="8"/>
    </row>
    <row r="2060" spans="5:89">
      <c r="E2060" s="8"/>
      <c r="I2060" s="8"/>
      <c r="M2060" s="8"/>
      <c r="Q2060" s="8"/>
      <c r="U2060" s="8"/>
      <c r="Y2060" s="8"/>
      <c r="AC2060" s="8"/>
      <c r="AG2060" s="8"/>
      <c r="AK2060" s="8"/>
      <c r="AO2060" s="8"/>
      <c r="AS2060" s="8"/>
      <c r="AW2060" s="8"/>
      <c r="BA2060" s="8"/>
      <c r="BE2060" s="8"/>
      <c r="BI2060" s="8"/>
      <c r="BM2060" s="8"/>
      <c r="BQ2060" s="8"/>
      <c r="BU2060" s="8"/>
      <c r="BY2060" s="8"/>
      <c r="CC2060" s="8"/>
      <c r="CG2060" s="8"/>
      <c r="CK2060" s="8"/>
    </row>
    <row r="2061" spans="5:89">
      <c r="E2061" s="8"/>
      <c r="I2061" s="8"/>
      <c r="M2061" s="8"/>
      <c r="Q2061" s="8"/>
      <c r="U2061" s="8"/>
      <c r="Y2061" s="8"/>
      <c r="AC2061" s="8"/>
      <c r="AG2061" s="8"/>
      <c r="AK2061" s="8"/>
      <c r="AO2061" s="8"/>
      <c r="AS2061" s="8"/>
      <c r="AW2061" s="8"/>
      <c r="BA2061" s="8"/>
      <c r="BE2061" s="8"/>
      <c r="BI2061" s="8"/>
      <c r="BM2061" s="8"/>
      <c r="BQ2061" s="8"/>
      <c r="BU2061" s="8"/>
      <c r="BY2061" s="8"/>
      <c r="CC2061" s="8"/>
      <c r="CG2061" s="8"/>
      <c r="CK2061" s="8"/>
    </row>
    <row r="2062" spans="5:89">
      <c r="E2062" s="8"/>
      <c r="I2062" s="8"/>
      <c r="M2062" s="8"/>
      <c r="Q2062" s="8"/>
      <c r="U2062" s="8"/>
      <c r="Y2062" s="8"/>
      <c r="AC2062" s="8"/>
      <c r="AG2062" s="8"/>
      <c r="AK2062" s="8"/>
      <c r="AO2062" s="8"/>
      <c r="AS2062" s="8"/>
      <c r="AW2062" s="8"/>
      <c r="BA2062" s="8"/>
      <c r="BE2062" s="8"/>
      <c r="BI2062" s="8"/>
      <c r="BM2062" s="8"/>
      <c r="BQ2062" s="8"/>
      <c r="BU2062" s="8"/>
      <c r="BY2062" s="8"/>
      <c r="CC2062" s="8"/>
      <c r="CG2062" s="8"/>
      <c r="CK2062" s="8"/>
    </row>
    <row r="2063" spans="5:89">
      <c r="E2063" s="8"/>
      <c r="I2063" s="8"/>
      <c r="M2063" s="8"/>
      <c r="Q2063" s="8"/>
      <c r="U2063" s="8"/>
      <c r="Y2063" s="8"/>
      <c r="AC2063" s="8"/>
      <c r="AG2063" s="8"/>
      <c r="AK2063" s="8"/>
      <c r="AO2063" s="8"/>
      <c r="AS2063" s="8"/>
      <c r="AW2063" s="8"/>
      <c r="BA2063" s="8"/>
      <c r="BE2063" s="8"/>
      <c r="BI2063" s="8"/>
      <c r="BM2063" s="8"/>
      <c r="BQ2063" s="8"/>
      <c r="BU2063" s="8"/>
      <c r="BY2063" s="8"/>
      <c r="CC2063" s="8"/>
      <c r="CG2063" s="8"/>
      <c r="CK2063" s="8"/>
    </row>
    <row r="2064" spans="5:89">
      <c r="E2064" s="8"/>
      <c r="I2064" s="8"/>
      <c r="M2064" s="8"/>
      <c r="Q2064" s="8"/>
      <c r="U2064" s="8"/>
      <c r="Y2064" s="8"/>
      <c r="AC2064" s="8"/>
      <c r="AG2064" s="8"/>
      <c r="AK2064" s="8"/>
      <c r="AO2064" s="8"/>
      <c r="AS2064" s="8"/>
      <c r="AW2064" s="8"/>
      <c r="BA2064" s="8"/>
      <c r="BE2064" s="8"/>
      <c r="BI2064" s="8"/>
      <c r="BM2064" s="8"/>
      <c r="BQ2064" s="8"/>
      <c r="BU2064" s="8"/>
      <c r="BY2064" s="8"/>
      <c r="CC2064" s="8"/>
      <c r="CG2064" s="8"/>
      <c r="CK2064" s="8"/>
    </row>
    <row r="2065" spans="5:89">
      <c r="E2065" s="8"/>
      <c r="I2065" s="8"/>
      <c r="M2065" s="8"/>
      <c r="Q2065" s="8"/>
      <c r="U2065" s="8"/>
      <c r="Y2065" s="8"/>
      <c r="AC2065" s="8"/>
      <c r="AG2065" s="8"/>
      <c r="AK2065" s="8"/>
      <c r="AO2065" s="8"/>
      <c r="AS2065" s="8"/>
      <c r="AW2065" s="8"/>
      <c r="BA2065" s="8"/>
      <c r="BE2065" s="8"/>
      <c r="BI2065" s="8"/>
      <c r="BM2065" s="8"/>
      <c r="BQ2065" s="8"/>
      <c r="BU2065" s="8"/>
      <c r="BY2065" s="8"/>
      <c r="CC2065" s="8"/>
      <c r="CG2065" s="8"/>
      <c r="CK2065" s="8"/>
    </row>
    <row r="2066" spans="5:89">
      <c r="E2066" s="8"/>
      <c r="I2066" s="8"/>
      <c r="M2066" s="8"/>
      <c r="Q2066" s="8"/>
      <c r="U2066" s="8"/>
      <c r="Y2066" s="8"/>
      <c r="AC2066" s="8"/>
      <c r="AG2066" s="8"/>
      <c r="AK2066" s="8"/>
      <c r="AO2066" s="8"/>
      <c r="AS2066" s="8"/>
      <c r="AW2066" s="8"/>
      <c r="BA2066" s="8"/>
      <c r="BE2066" s="8"/>
      <c r="BI2066" s="8"/>
      <c r="BM2066" s="8"/>
      <c r="BQ2066" s="8"/>
      <c r="BU2066" s="8"/>
      <c r="BY2066" s="8"/>
      <c r="CC2066" s="8"/>
      <c r="CG2066" s="8"/>
      <c r="CK2066" s="8"/>
    </row>
    <row r="2067" spans="5:89">
      <c r="E2067" s="8"/>
      <c r="I2067" s="8"/>
      <c r="M2067" s="8"/>
      <c r="Q2067" s="8"/>
      <c r="U2067" s="8"/>
      <c r="Y2067" s="8"/>
      <c r="AC2067" s="8"/>
      <c r="AG2067" s="8"/>
      <c r="AK2067" s="8"/>
      <c r="AO2067" s="8"/>
      <c r="AS2067" s="8"/>
      <c r="AW2067" s="8"/>
      <c r="BA2067" s="8"/>
      <c r="BE2067" s="8"/>
      <c r="BI2067" s="8"/>
      <c r="BM2067" s="8"/>
      <c r="BQ2067" s="8"/>
      <c r="BU2067" s="8"/>
      <c r="BY2067" s="8"/>
      <c r="CC2067" s="8"/>
      <c r="CG2067" s="8"/>
      <c r="CK2067" s="8"/>
    </row>
    <row r="2068" spans="5:89">
      <c r="E2068" s="8"/>
      <c r="I2068" s="8"/>
      <c r="M2068" s="8"/>
      <c r="Q2068" s="8"/>
      <c r="U2068" s="8"/>
      <c r="Y2068" s="8"/>
      <c r="AC2068" s="8"/>
      <c r="AG2068" s="8"/>
      <c r="AK2068" s="8"/>
      <c r="AO2068" s="8"/>
      <c r="AS2068" s="8"/>
      <c r="AW2068" s="8"/>
      <c r="BA2068" s="8"/>
      <c r="BE2068" s="8"/>
      <c r="BI2068" s="8"/>
      <c r="BM2068" s="8"/>
      <c r="BQ2068" s="8"/>
      <c r="BU2068" s="8"/>
      <c r="BY2068" s="8"/>
      <c r="CC2068" s="8"/>
      <c r="CG2068" s="8"/>
      <c r="CK2068" s="8"/>
    </row>
    <row r="2069" spans="5:89">
      <c r="E2069" s="8"/>
      <c r="I2069" s="8"/>
      <c r="M2069" s="8"/>
      <c r="Q2069" s="8"/>
      <c r="U2069" s="8"/>
      <c r="Y2069" s="8"/>
      <c r="AC2069" s="8"/>
      <c r="AG2069" s="8"/>
      <c r="AK2069" s="8"/>
      <c r="AO2069" s="8"/>
      <c r="AS2069" s="8"/>
      <c r="AW2069" s="8"/>
      <c r="BA2069" s="8"/>
      <c r="BE2069" s="8"/>
      <c r="BI2069" s="8"/>
      <c r="BM2069" s="8"/>
      <c r="BQ2069" s="8"/>
      <c r="BU2069" s="8"/>
      <c r="BY2069" s="8"/>
      <c r="CC2069" s="8"/>
      <c r="CG2069" s="8"/>
      <c r="CK2069" s="8"/>
    </row>
    <row r="2070" spans="5:89">
      <c r="E2070" s="8"/>
      <c r="I2070" s="8"/>
      <c r="M2070" s="8"/>
      <c r="Q2070" s="8"/>
      <c r="U2070" s="8"/>
      <c r="Y2070" s="8"/>
      <c r="AC2070" s="8"/>
      <c r="AG2070" s="8"/>
      <c r="AK2070" s="8"/>
      <c r="AO2070" s="8"/>
      <c r="AS2070" s="8"/>
      <c r="AW2070" s="8"/>
      <c r="BA2070" s="8"/>
      <c r="BE2070" s="8"/>
      <c r="BI2070" s="8"/>
      <c r="BM2070" s="8"/>
      <c r="BQ2070" s="8"/>
      <c r="BU2070" s="8"/>
      <c r="BY2070" s="8"/>
      <c r="CC2070" s="8"/>
      <c r="CG2070" s="8"/>
      <c r="CK2070" s="8"/>
    </row>
    <row r="2071" spans="5:89">
      <c r="E2071" s="8"/>
      <c r="I2071" s="8"/>
      <c r="M2071" s="8"/>
      <c r="Q2071" s="8"/>
      <c r="U2071" s="8"/>
      <c r="Y2071" s="8"/>
      <c r="AC2071" s="8"/>
      <c r="AG2071" s="8"/>
      <c r="AK2071" s="8"/>
      <c r="AO2071" s="8"/>
      <c r="AS2071" s="8"/>
      <c r="AW2071" s="8"/>
      <c r="BA2071" s="8"/>
      <c r="BE2071" s="8"/>
      <c r="BI2071" s="8"/>
      <c r="BM2071" s="8"/>
      <c r="BQ2071" s="8"/>
      <c r="BU2071" s="8"/>
      <c r="BY2071" s="8"/>
      <c r="CC2071" s="8"/>
      <c r="CG2071" s="8"/>
      <c r="CK2071" s="8"/>
    </row>
    <row r="2072" spans="5:89">
      <c r="E2072" s="8"/>
      <c r="I2072" s="8"/>
      <c r="M2072" s="8"/>
      <c r="Q2072" s="8"/>
      <c r="U2072" s="8"/>
      <c r="Y2072" s="8"/>
      <c r="AC2072" s="8"/>
      <c r="AG2072" s="8"/>
      <c r="AK2072" s="8"/>
      <c r="AO2072" s="8"/>
      <c r="AS2072" s="8"/>
      <c r="AW2072" s="8"/>
      <c r="BA2072" s="8"/>
      <c r="BE2072" s="8"/>
      <c r="BI2072" s="8"/>
      <c r="BM2072" s="8"/>
      <c r="BQ2072" s="8"/>
      <c r="BU2072" s="8"/>
      <c r="BY2072" s="8"/>
      <c r="CC2072" s="8"/>
      <c r="CG2072" s="8"/>
      <c r="CK2072" s="8"/>
    </row>
    <row r="2073" spans="5:89">
      <c r="E2073" s="8"/>
      <c r="I2073" s="8"/>
      <c r="M2073" s="8"/>
      <c r="Q2073" s="8"/>
      <c r="U2073" s="8"/>
      <c r="Y2073" s="8"/>
      <c r="AC2073" s="8"/>
      <c r="AG2073" s="8"/>
      <c r="AK2073" s="8"/>
      <c r="AO2073" s="8"/>
      <c r="AS2073" s="8"/>
      <c r="AW2073" s="8"/>
      <c r="BA2073" s="8"/>
      <c r="BE2073" s="8"/>
      <c r="BI2073" s="8"/>
      <c r="BM2073" s="8"/>
      <c r="BQ2073" s="8"/>
      <c r="BU2073" s="8"/>
      <c r="BY2073" s="8"/>
      <c r="CC2073" s="8"/>
      <c r="CG2073" s="8"/>
      <c r="CK2073" s="8"/>
    </row>
    <row r="2074" spans="5:89">
      <c r="E2074" s="8"/>
      <c r="I2074" s="8"/>
      <c r="M2074" s="8"/>
      <c r="Q2074" s="8"/>
      <c r="U2074" s="8"/>
      <c r="Y2074" s="8"/>
      <c r="AC2074" s="8"/>
      <c r="AG2074" s="8"/>
      <c r="AK2074" s="8"/>
      <c r="AO2074" s="8"/>
      <c r="AS2074" s="8"/>
      <c r="AW2074" s="8"/>
      <c r="BA2074" s="8"/>
      <c r="BE2074" s="8"/>
      <c r="BI2074" s="8"/>
      <c r="BM2074" s="8"/>
      <c r="BQ2074" s="8"/>
      <c r="BU2074" s="8"/>
      <c r="BY2074" s="8"/>
      <c r="CC2074" s="8"/>
      <c r="CG2074" s="8"/>
      <c r="CK2074" s="8"/>
    </row>
    <row r="2075" spans="5:89">
      <c r="E2075" s="8"/>
      <c r="I2075" s="8"/>
      <c r="M2075" s="8"/>
      <c r="Q2075" s="8"/>
      <c r="U2075" s="8"/>
      <c r="Y2075" s="8"/>
      <c r="AC2075" s="8"/>
      <c r="AG2075" s="8"/>
      <c r="AK2075" s="8"/>
      <c r="AO2075" s="8"/>
      <c r="AS2075" s="8"/>
      <c r="AW2075" s="8"/>
      <c r="BA2075" s="8"/>
      <c r="BE2075" s="8"/>
      <c r="BI2075" s="8"/>
      <c r="BM2075" s="8"/>
      <c r="BQ2075" s="8"/>
      <c r="BU2075" s="8"/>
      <c r="BY2075" s="8"/>
      <c r="CC2075" s="8"/>
      <c r="CG2075" s="8"/>
      <c r="CK2075" s="8"/>
    </row>
    <row r="2076" spans="5:89">
      <c r="E2076" s="8"/>
      <c r="I2076" s="8"/>
      <c r="M2076" s="8"/>
      <c r="Q2076" s="8"/>
      <c r="U2076" s="8"/>
      <c r="Y2076" s="8"/>
      <c r="AC2076" s="8"/>
      <c r="AG2076" s="8"/>
      <c r="AK2076" s="8"/>
      <c r="AO2076" s="8"/>
      <c r="AS2076" s="8"/>
      <c r="AW2076" s="8"/>
      <c r="BA2076" s="8"/>
      <c r="BE2076" s="8"/>
      <c r="BI2076" s="8"/>
      <c r="BM2076" s="8"/>
      <c r="BQ2076" s="8"/>
      <c r="BU2076" s="8"/>
      <c r="BY2076" s="8"/>
      <c r="CC2076" s="8"/>
      <c r="CG2076" s="8"/>
      <c r="CK2076" s="8"/>
    </row>
    <row r="2077" spans="5:89">
      <c r="E2077" s="8"/>
      <c r="I2077" s="8"/>
      <c r="M2077" s="8"/>
      <c r="Q2077" s="8"/>
      <c r="U2077" s="8"/>
      <c r="Y2077" s="8"/>
      <c r="AC2077" s="8"/>
      <c r="AG2077" s="8"/>
      <c r="AK2077" s="8"/>
      <c r="AO2077" s="8"/>
      <c r="AS2077" s="8"/>
      <c r="AW2077" s="8"/>
      <c r="BA2077" s="8"/>
      <c r="BE2077" s="8"/>
      <c r="BI2077" s="8"/>
      <c r="BM2077" s="8"/>
      <c r="BQ2077" s="8"/>
      <c r="BU2077" s="8"/>
      <c r="BY2077" s="8"/>
      <c r="CC2077" s="8"/>
      <c r="CG2077" s="8"/>
      <c r="CK2077" s="8"/>
    </row>
    <row r="2078" spans="5:89">
      <c r="E2078" s="8"/>
      <c r="I2078" s="8"/>
      <c r="M2078" s="8"/>
      <c r="Q2078" s="8"/>
      <c r="U2078" s="8"/>
      <c r="Y2078" s="8"/>
      <c r="AC2078" s="8"/>
      <c r="AG2078" s="8"/>
      <c r="AK2078" s="8"/>
      <c r="AO2078" s="8"/>
      <c r="AS2078" s="8"/>
      <c r="AW2078" s="8"/>
      <c r="BA2078" s="8"/>
      <c r="BE2078" s="8"/>
      <c r="BI2078" s="8"/>
      <c r="BM2078" s="8"/>
      <c r="BQ2078" s="8"/>
      <c r="BU2078" s="8"/>
      <c r="BY2078" s="8"/>
      <c r="CC2078" s="8"/>
      <c r="CG2078" s="8"/>
      <c r="CK2078" s="8"/>
    </row>
    <row r="2079" spans="5:89">
      <c r="E2079" s="8"/>
      <c r="I2079" s="8"/>
      <c r="M2079" s="8"/>
      <c r="Q2079" s="8"/>
      <c r="U2079" s="8"/>
      <c r="Y2079" s="8"/>
      <c r="AC2079" s="8"/>
      <c r="AG2079" s="8"/>
      <c r="AK2079" s="8"/>
      <c r="AO2079" s="8"/>
      <c r="AS2079" s="8"/>
      <c r="AW2079" s="8"/>
      <c r="BA2079" s="8"/>
      <c r="BE2079" s="8"/>
      <c r="BI2079" s="8"/>
      <c r="BM2079" s="8"/>
      <c r="BQ2079" s="8"/>
      <c r="BU2079" s="8"/>
      <c r="BY2079" s="8"/>
      <c r="CC2079" s="8"/>
      <c r="CG2079" s="8"/>
      <c r="CK2079" s="8"/>
    </row>
    <row r="2080" spans="5:89">
      <c r="E2080" s="8"/>
      <c r="I2080" s="8"/>
      <c r="M2080" s="8"/>
      <c r="Q2080" s="8"/>
      <c r="U2080" s="8"/>
      <c r="Y2080" s="8"/>
      <c r="AC2080" s="8"/>
      <c r="AG2080" s="8"/>
      <c r="AK2080" s="8"/>
      <c r="AO2080" s="8"/>
      <c r="AS2080" s="8"/>
      <c r="AW2080" s="8"/>
      <c r="BA2080" s="8"/>
      <c r="BE2080" s="8"/>
      <c r="BI2080" s="8"/>
      <c r="BM2080" s="8"/>
      <c r="BQ2080" s="8"/>
      <c r="BU2080" s="8"/>
      <c r="BY2080" s="8"/>
      <c r="CC2080" s="8"/>
      <c r="CG2080" s="8"/>
      <c r="CK2080" s="8"/>
    </row>
    <row r="2081" spans="5:89">
      <c r="E2081" s="8"/>
      <c r="I2081" s="8"/>
      <c r="M2081" s="8"/>
      <c r="Q2081" s="8"/>
      <c r="U2081" s="8"/>
      <c r="Y2081" s="8"/>
      <c r="AC2081" s="8"/>
      <c r="AG2081" s="8"/>
      <c r="AK2081" s="8"/>
      <c r="AO2081" s="8"/>
      <c r="AS2081" s="8"/>
      <c r="AW2081" s="8"/>
      <c r="BA2081" s="8"/>
      <c r="BE2081" s="8"/>
      <c r="BI2081" s="8"/>
      <c r="BM2081" s="8"/>
      <c r="BQ2081" s="8"/>
      <c r="BU2081" s="8"/>
      <c r="BY2081" s="8"/>
      <c r="CC2081" s="8"/>
      <c r="CG2081" s="8"/>
      <c r="CK2081" s="8"/>
    </row>
    <row r="2082" spans="5:89">
      <c r="E2082" s="8"/>
      <c r="I2082" s="8"/>
      <c r="M2082" s="8"/>
      <c r="Q2082" s="8"/>
      <c r="U2082" s="8"/>
      <c r="Y2082" s="8"/>
      <c r="AC2082" s="8"/>
      <c r="AG2082" s="8"/>
      <c r="AK2082" s="8"/>
      <c r="AO2082" s="8"/>
      <c r="AS2082" s="8"/>
      <c r="AW2082" s="8"/>
      <c r="BA2082" s="8"/>
      <c r="BE2082" s="8"/>
      <c r="BI2082" s="8"/>
      <c r="BM2082" s="8"/>
      <c r="BQ2082" s="8"/>
      <c r="BU2082" s="8"/>
      <c r="BY2082" s="8"/>
      <c r="CC2082" s="8"/>
      <c r="CG2082" s="8"/>
      <c r="CK2082" s="8"/>
    </row>
    <row r="2083" spans="5:89">
      <c r="E2083" s="8"/>
      <c r="I2083" s="8"/>
      <c r="M2083" s="8"/>
      <c r="Q2083" s="8"/>
      <c r="U2083" s="8"/>
      <c r="Y2083" s="8"/>
      <c r="AC2083" s="8"/>
      <c r="AG2083" s="8"/>
      <c r="AK2083" s="8"/>
      <c r="AO2083" s="8"/>
      <c r="AS2083" s="8"/>
      <c r="AW2083" s="8"/>
      <c r="BA2083" s="8"/>
      <c r="BE2083" s="8"/>
      <c r="BI2083" s="8"/>
      <c r="BM2083" s="8"/>
      <c r="BQ2083" s="8"/>
      <c r="BU2083" s="8"/>
      <c r="BY2083" s="8"/>
      <c r="CC2083" s="8"/>
      <c r="CG2083" s="8"/>
      <c r="CK2083" s="8"/>
    </row>
    <row r="2084" spans="5:89">
      <c r="E2084" s="8"/>
      <c r="I2084" s="8"/>
      <c r="M2084" s="8"/>
      <c r="Q2084" s="8"/>
      <c r="U2084" s="8"/>
      <c r="Y2084" s="8"/>
      <c r="AC2084" s="8"/>
      <c r="AG2084" s="8"/>
      <c r="AK2084" s="8"/>
      <c r="AO2084" s="8"/>
      <c r="AS2084" s="8"/>
      <c r="AW2084" s="8"/>
      <c r="BA2084" s="8"/>
      <c r="BE2084" s="8"/>
      <c r="BI2084" s="8"/>
      <c r="BM2084" s="8"/>
      <c r="BQ2084" s="8"/>
      <c r="BU2084" s="8"/>
      <c r="BY2084" s="8"/>
      <c r="CC2084" s="8"/>
      <c r="CG2084" s="8"/>
      <c r="CK2084" s="8"/>
    </row>
    <row r="2085" spans="5:89">
      <c r="E2085" s="8"/>
      <c r="I2085" s="8"/>
      <c r="M2085" s="8"/>
      <c r="Q2085" s="8"/>
      <c r="U2085" s="8"/>
      <c r="Y2085" s="8"/>
      <c r="AC2085" s="8"/>
      <c r="AG2085" s="8"/>
      <c r="AK2085" s="8"/>
      <c r="AO2085" s="8"/>
      <c r="AS2085" s="8"/>
      <c r="AW2085" s="8"/>
      <c r="BA2085" s="8"/>
      <c r="BE2085" s="8"/>
      <c r="BI2085" s="8"/>
      <c r="BM2085" s="8"/>
      <c r="BQ2085" s="8"/>
      <c r="BU2085" s="8"/>
      <c r="BY2085" s="8"/>
      <c r="CC2085" s="8"/>
      <c r="CG2085" s="8"/>
      <c r="CK2085" s="8"/>
    </row>
    <row r="2086" spans="5:89">
      <c r="E2086" s="8"/>
      <c r="I2086" s="8"/>
      <c r="M2086" s="8"/>
      <c r="Q2086" s="8"/>
      <c r="U2086" s="8"/>
      <c r="Y2086" s="8"/>
      <c r="AC2086" s="8"/>
      <c r="AG2086" s="8"/>
      <c r="AK2086" s="8"/>
      <c r="AO2086" s="8"/>
      <c r="AS2086" s="8"/>
      <c r="AW2086" s="8"/>
      <c r="BA2086" s="8"/>
      <c r="BE2086" s="8"/>
      <c r="BI2086" s="8"/>
      <c r="BM2086" s="8"/>
      <c r="BQ2086" s="8"/>
      <c r="BU2086" s="8"/>
      <c r="BY2086" s="8"/>
      <c r="CC2086" s="8"/>
      <c r="CG2086" s="8"/>
      <c r="CK2086" s="8"/>
    </row>
    <row r="2087" spans="5:89">
      <c r="E2087" s="8"/>
      <c r="I2087" s="8"/>
      <c r="M2087" s="8"/>
      <c r="Q2087" s="8"/>
      <c r="U2087" s="8"/>
      <c r="Y2087" s="8"/>
      <c r="AC2087" s="8"/>
      <c r="AG2087" s="8"/>
      <c r="AK2087" s="8"/>
      <c r="AO2087" s="8"/>
      <c r="AS2087" s="8"/>
      <c r="AW2087" s="8"/>
      <c r="BA2087" s="8"/>
      <c r="BE2087" s="8"/>
      <c r="BI2087" s="8"/>
      <c r="BM2087" s="8"/>
      <c r="BQ2087" s="8"/>
      <c r="BU2087" s="8"/>
      <c r="BY2087" s="8"/>
      <c r="CC2087" s="8"/>
      <c r="CG2087" s="8"/>
      <c r="CK2087" s="8"/>
    </row>
    <row r="2088" spans="5:89">
      <c r="E2088" s="8"/>
      <c r="I2088" s="8"/>
      <c r="M2088" s="8"/>
      <c r="Q2088" s="8"/>
      <c r="U2088" s="8"/>
      <c r="Y2088" s="8"/>
      <c r="AC2088" s="8"/>
      <c r="AG2088" s="8"/>
      <c r="AK2088" s="8"/>
      <c r="AO2088" s="8"/>
      <c r="AS2088" s="8"/>
      <c r="AW2088" s="8"/>
      <c r="BA2088" s="8"/>
      <c r="BE2088" s="8"/>
      <c r="BI2088" s="8"/>
      <c r="BM2088" s="8"/>
      <c r="BQ2088" s="8"/>
      <c r="BU2088" s="8"/>
      <c r="BY2088" s="8"/>
      <c r="CC2088" s="8"/>
      <c r="CG2088" s="8"/>
      <c r="CK2088" s="8"/>
    </row>
    <row r="2089" spans="5:89">
      <c r="E2089" s="8"/>
      <c r="I2089" s="8"/>
      <c r="M2089" s="8"/>
      <c r="Q2089" s="8"/>
      <c r="U2089" s="8"/>
      <c r="Y2089" s="8"/>
      <c r="AC2089" s="8"/>
      <c r="AG2089" s="8"/>
      <c r="AK2089" s="8"/>
      <c r="AO2089" s="8"/>
      <c r="AS2089" s="8"/>
      <c r="AW2089" s="8"/>
      <c r="BA2089" s="8"/>
      <c r="BE2089" s="8"/>
      <c r="BI2089" s="8"/>
      <c r="BM2089" s="8"/>
      <c r="BQ2089" s="8"/>
      <c r="BU2089" s="8"/>
      <c r="BY2089" s="8"/>
      <c r="CC2089" s="8"/>
      <c r="CG2089" s="8"/>
      <c r="CK2089" s="8"/>
    </row>
    <row r="2090" spans="5:89">
      <c r="E2090" s="8"/>
      <c r="I2090" s="8"/>
      <c r="M2090" s="8"/>
      <c r="Q2090" s="8"/>
      <c r="U2090" s="8"/>
      <c r="Y2090" s="8"/>
      <c r="AC2090" s="8"/>
      <c r="AG2090" s="8"/>
      <c r="AK2090" s="8"/>
      <c r="AO2090" s="8"/>
      <c r="AS2090" s="8"/>
      <c r="AW2090" s="8"/>
      <c r="BA2090" s="8"/>
      <c r="BE2090" s="8"/>
      <c r="BI2090" s="8"/>
      <c r="BM2090" s="8"/>
      <c r="BQ2090" s="8"/>
      <c r="BU2090" s="8"/>
      <c r="BY2090" s="8"/>
      <c r="CC2090" s="8"/>
      <c r="CG2090" s="8"/>
      <c r="CK2090" s="8"/>
    </row>
    <row r="2091" spans="5:89">
      <c r="E2091" s="8"/>
      <c r="I2091" s="8"/>
      <c r="M2091" s="8"/>
      <c r="Q2091" s="8"/>
      <c r="U2091" s="8"/>
      <c r="Y2091" s="8"/>
      <c r="AC2091" s="8"/>
      <c r="AG2091" s="8"/>
      <c r="AK2091" s="8"/>
      <c r="AO2091" s="8"/>
      <c r="AS2091" s="8"/>
      <c r="AW2091" s="8"/>
      <c r="BA2091" s="8"/>
      <c r="BE2091" s="8"/>
      <c r="BI2091" s="8"/>
      <c r="BM2091" s="8"/>
      <c r="BQ2091" s="8"/>
      <c r="BU2091" s="8"/>
      <c r="BY2091" s="8"/>
      <c r="CC2091" s="8"/>
      <c r="CG2091" s="8"/>
      <c r="CK2091" s="8"/>
    </row>
    <row r="2092" spans="5:89">
      <c r="E2092" s="8"/>
      <c r="I2092" s="8"/>
      <c r="M2092" s="8"/>
      <c r="Q2092" s="8"/>
      <c r="U2092" s="8"/>
      <c r="Y2092" s="8"/>
      <c r="AC2092" s="8"/>
      <c r="AG2092" s="8"/>
      <c r="AK2092" s="8"/>
      <c r="AO2092" s="8"/>
      <c r="AS2092" s="8"/>
      <c r="AW2092" s="8"/>
      <c r="BA2092" s="8"/>
      <c r="BE2092" s="8"/>
      <c r="BI2092" s="8"/>
      <c r="BM2092" s="8"/>
      <c r="BQ2092" s="8"/>
      <c r="BU2092" s="8"/>
      <c r="BY2092" s="8"/>
      <c r="CC2092" s="8"/>
      <c r="CG2092" s="8"/>
      <c r="CK2092" s="8"/>
    </row>
    <row r="2093" spans="5:89">
      <c r="E2093" s="8"/>
      <c r="I2093" s="8"/>
      <c r="M2093" s="8"/>
      <c r="Q2093" s="8"/>
      <c r="U2093" s="8"/>
      <c r="Y2093" s="8"/>
      <c r="AC2093" s="8"/>
      <c r="AG2093" s="8"/>
      <c r="AK2093" s="8"/>
      <c r="AO2093" s="8"/>
      <c r="AS2093" s="8"/>
      <c r="AW2093" s="8"/>
      <c r="BA2093" s="8"/>
      <c r="BE2093" s="8"/>
      <c r="BI2093" s="8"/>
      <c r="BM2093" s="8"/>
      <c r="BQ2093" s="8"/>
      <c r="BU2093" s="8"/>
      <c r="BY2093" s="8"/>
      <c r="CC2093" s="8"/>
      <c r="CG2093" s="8"/>
      <c r="CK2093" s="8"/>
    </row>
    <row r="2094" spans="5:89">
      <c r="E2094" s="8"/>
      <c r="I2094" s="8"/>
      <c r="M2094" s="8"/>
      <c r="Q2094" s="8"/>
      <c r="U2094" s="8"/>
      <c r="Y2094" s="8"/>
      <c r="AC2094" s="8"/>
      <c r="AG2094" s="8"/>
      <c r="AK2094" s="8"/>
      <c r="AO2094" s="8"/>
      <c r="AS2094" s="8"/>
      <c r="AW2094" s="8"/>
      <c r="BA2094" s="8"/>
      <c r="BE2094" s="8"/>
      <c r="BI2094" s="8"/>
      <c r="BM2094" s="8"/>
      <c r="BQ2094" s="8"/>
      <c r="BU2094" s="8"/>
      <c r="BY2094" s="8"/>
      <c r="CC2094" s="8"/>
      <c r="CG2094" s="8"/>
      <c r="CK2094" s="8"/>
    </row>
    <row r="2095" spans="5:89">
      <c r="E2095" s="8"/>
      <c r="I2095" s="8"/>
      <c r="M2095" s="8"/>
      <c r="Q2095" s="8"/>
      <c r="U2095" s="8"/>
      <c r="Y2095" s="8"/>
      <c r="AC2095" s="8"/>
      <c r="AG2095" s="8"/>
      <c r="AK2095" s="8"/>
      <c r="AO2095" s="8"/>
      <c r="AS2095" s="8"/>
      <c r="AW2095" s="8"/>
      <c r="BA2095" s="8"/>
      <c r="BE2095" s="8"/>
      <c r="BI2095" s="8"/>
      <c r="BM2095" s="8"/>
      <c r="BQ2095" s="8"/>
      <c r="BU2095" s="8"/>
      <c r="BY2095" s="8"/>
      <c r="CC2095" s="8"/>
      <c r="CG2095" s="8"/>
      <c r="CK2095" s="8"/>
    </row>
    <row r="2096" spans="5:89">
      <c r="E2096" s="8"/>
      <c r="I2096" s="8"/>
      <c r="M2096" s="8"/>
      <c r="Q2096" s="8"/>
      <c r="U2096" s="8"/>
      <c r="Y2096" s="8"/>
      <c r="AC2096" s="8"/>
      <c r="AG2096" s="8"/>
      <c r="AK2096" s="8"/>
      <c r="AO2096" s="8"/>
      <c r="AS2096" s="8"/>
      <c r="AW2096" s="8"/>
      <c r="BA2096" s="8"/>
      <c r="BE2096" s="8"/>
      <c r="BI2096" s="8"/>
      <c r="BM2096" s="8"/>
      <c r="BQ2096" s="8"/>
      <c r="BU2096" s="8"/>
      <c r="BY2096" s="8"/>
      <c r="CC2096" s="8"/>
      <c r="CG2096" s="8"/>
      <c r="CK2096" s="8"/>
    </row>
    <row r="2097" spans="5:89">
      <c r="E2097" s="8"/>
      <c r="I2097" s="8"/>
      <c r="M2097" s="8"/>
      <c r="Q2097" s="8"/>
      <c r="U2097" s="8"/>
      <c r="Y2097" s="8"/>
      <c r="AC2097" s="8"/>
      <c r="AG2097" s="8"/>
      <c r="AK2097" s="8"/>
      <c r="AO2097" s="8"/>
      <c r="AS2097" s="8"/>
      <c r="AW2097" s="8"/>
      <c r="BA2097" s="8"/>
      <c r="BE2097" s="8"/>
      <c r="BI2097" s="8"/>
      <c r="BM2097" s="8"/>
      <c r="BQ2097" s="8"/>
      <c r="BU2097" s="8"/>
      <c r="BY2097" s="8"/>
      <c r="CC2097" s="8"/>
      <c r="CG2097" s="8"/>
      <c r="CK2097" s="8"/>
    </row>
    <row r="2098" spans="5:89">
      <c r="E2098" s="8"/>
      <c r="I2098" s="8"/>
      <c r="M2098" s="8"/>
      <c r="Q2098" s="8"/>
      <c r="U2098" s="8"/>
      <c r="Y2098" s="8"/>
      <c r="AC2098" s="8"/>
      <c r="AG2098" s="8"/>
      <c r="AK2098" s="8"/>
      <c r="AO2098" s="8"/>
      <c r="AS2098" s="8"/>
      <c r="AW2098" s="8"/>
      <c r="BA2098" s="8"/>
      <c r="BE2098" s="8"/>
      <c r="BI2098" s="8"/>
      <c r="BM2098" s="8"/>
      <c r="BQ2098" s="8"/>
      <c r="BU2098" s="8"/>
      <c r="BY2098" s="8"/>
      <c r="CC2098" s="8"/>
      <c r="CG2098" s="8"/>
      <c r="CK2098" s="8"/>
    </row>
    <row r="2099" spans="5:89">
      <c r="E2099" s="8"/>
      <c r="I2099" s="8"/>
      <c r="M2099" s="8"/>
      <c r="Q2099" s="8"/>
      <c r="U2099" s="8"/>
      <c r="Y2099" s="8"/>
      <c r="AC2099" s="8"/>
      <c r="AG2099" s="8"/>
      <c r="AK2099" s="8"/>
      <c r="AO2099" s="8"/>
      <c r="AS2099" s="8"/>
      <c r="AW2099" s="8"/>
      <c r="BA2099" s="8"/>
      <c r="BE2099" s="8"/>
      <c r="BI2099" s="8"/>
      <c r="BM2099" s="8"/>
      <c r="BQ2099" s="8"/>
      <c r="BU2099" s="8"/>
      <c r="BY2099" s="8"/>
      <c r="CC2099" s="8"/>
      <c r="CG2099" s="8"/>
      <c r="CK2099" s="8"/>
    </row>
    <row r="2100" spans="5:89">
      <c r="E2100" s="8"/>
      <c r="I2100" s="8"/>
      <c r="M2100" s="8"/>
      <c r="Q2100" s="8"/>
      <c r="U2100" s="8"/>
      <c r="Y2100" s="8"/>
      <c r="AC2100" s="8"/>
      <c r="AG2100" s="8"/>
      <c r="AK2100" s="8"/>
      <c r="AO2100" s="8"/>
      <c r="AS2100" s="8"/>
      <c r="AW2100" s="8"/>
      <c r="BA2100" s="8"/>
      <c r="BE2100" s="8"/>
      <c r="BI2100" s="8"/>
      <c r="BM2100" s="8"/>
      <c r="BQ2100" s="8"/>
      <c r="BU2100" s="8"/>
      <c r="BY2100" s="8"/>
      <c r="CC2100" s="8"/>
      <c r="CG2100" s="8"/>
      <c r="CK2100" s="8"/>
    </row>
    <row r="2101" spans="5:89">
      <c r="E2101" s="8"/>
      <c r="I2101" s="8"/>
      <c r="M2101" s="8"/>
      <c r="Q2101" s="8"/>
      <c r="U2101" s="8"/>
      <c r="Y2101" s="8"/>
      <c r="AC2101" s="8"/>
      <c r="AG2101" s="8"/>
      <c r="AK2101" s="8"/>
      <c r="AO2101" s="8"/>
      <c r="AS2101" s="8"/>
      <c r="AW2101" s="8"/>
      <c r="BA2101" s="8"/>
      <c r="BE2101" s="8"/>
      <c r="BI2101" s="8"/>
      <c r="BM2101" s="8"/>
      <c r="BQ2101" s="8"/>
      <c r="BU2101" s="8"/>
      <c r="BY2101" s="8"/>
      <c r="CC2101" s="8"/>
      <c r="CG2101" s="8"/>
      <c r="CK2101" s="8"/>
    </row>
    <row r="2102" spans="5:89">
      <c r="E2102" s="8"/>
      <c r="I2102" s="8"/>
      <c r="M2102" s="8"/>
      <c r="Q2102" s="8"/>
      <c r="U2102" s="8"/>
      <c r="Y2102" s="8"/>
      <c r="AC2102" s="8"/>
      <c r="AG2102" s="8"/>
      <c r="AK2102" s="8"/>
      <c r="AO2102" s="8"/>
      <c r="AS2102" s="8"/>
      <c r="AW2102" s="8"/>
      <c r="BA2102" s="8"/>
      <c r="BE2102" s="8"/>
      <c r="BI2102" s="8"/>
      <c r="BM2102" s="8"/>
      <c r="BQ2102" s="8"/>
      <c r="BU2102" s="8"/>
      <c r="BY2102" s="8"/>
      <c r="CC2102" s="8"/>
      <c r="CG2102" s="8"/>
      <c r="CK2102" s="8"/>
    </row>
    <row r="2103" spans="5:89">
      <c r="E2103" s="8"/>
      <c r="I2103" s="8"/>
      <c r="M2103" s="8"/>
      <c r="Q2103" s="8"/>
      <c r="U2103" s="8"/>
      <c r="Y2103" s="8"/>
      <c r="AC2103" s="8"/>
      <c r="AG2103" s="8"/>
      <c r="AK2103" s="8"/>
      <c r="AO2103" s="8"/>
      <c r="AS2103" s="8"/>
      <c r="AW2103" s="8"/>
      <c r="BA2103" s="8"/>
      <c r="BE2103" s="8"/>
      <c r="BI2103" s="8"/>
      <c r="BM2103" s="8"/>
      <c r="BQ2103" s="8"/>
      <c r="BU2103" s="8"/>
      <c r="BY2103" s="8"/>
      <c r="CC2103" s="8"/>
      <c r="CG2103" s="8"/>
      <c r="CK2103" s="8"/>
    </row>
    <row r="2104" spans="5:89">
      <c r="E2104" s="8"/>
      <c r="I2104" s="8"/>
      <c r="M2104" s="8"/>
      <c r="Q2104" s="8"/>
      <c r="U2104" s="8"/>
      <c r="Y2104" s="8"/>
      <c r="AC2104" s="8"/>
      <c r="AG2104" s="8"/>
      <c r="AK2104" s="8"/>
      <c r="AO2104" s="8"/>
      <c r="AS2104" s="8"/>
      <c r="AW2104" s="8"/>
      <c r="BA2104" s="8"/>
      <c r="BE2104" s="8"/>
      <c r="BI2104" s="8"/>
      <c r="BM2104" s="8"/>
      <c r="BQ2104" s="8"/>
      <c r="BU2104" s="8"/>
      <c r="BY2104" s="8"/>
      <c r="CC2104" s="8"/>
      <c r="CG2104" s="8"/>
      <c r="CK2104" s="8"/>
    </row>
    <row r="2105" spans="5:89">
      <c r="E2105" s="8"/>
      <c r="I2105" s="8"/>
      <c r="M2105" s="8"/>
      <c r="Q2105" s="8"/>
      <c r="U2105" s="8"/>
      <c r="Y2105" s="8"/>
      <c r="AC2105" s="8"/>
      <c r="AG2105" s="8"/>
      <c r="AK2105" s="8"/>
      <c r="AO2105" s="8"/>
      <c r="AS2105" s="8"/>
      <c r="AW2105" s="8"/>
      <c r="BA2105" s="8"/>
      <c r="BE2105" s="8"/>
      <c r="BI2105" s="8"/>
      <c r="BM2105" s="8"/>
      <c r="BQ2105" s="8"/>
      <c r="BU2105" s="8"/>
      <c r="BY2105" s="8"/>
      <c r="CC2105" s="8"/>
      <c r="CG2105" s="8"/>
      <c r="CK2105" s="8"/>
    </row>
    <row r="2106" spans="5:89">
      <c r="E2106" s="8"/>
      <c r="I2106" s="8"/>
      <c r="M2106" s="8"/>
      <c r="Q2106" s="8"/>
      <c r="U2106" s="8"/>
      <c r="Y2106" s="8"/>
      <c r="AC2106" s="8"/>
      <c r="AG2106" s="8"/>
      <c r="AK2106" s="8"/>
      <c r="AO2106" s="8"/>
      <c r="AS2106" s="8"/>
      <c r="AW2106" s="8"/>
      <c r="BA2106" s="8"/>
      <c r="BE2106" s="8"/>
      <c r="BI2106" s="8"/>
      <c r="BM2106" s="8"/>
      <c r="BQ2106" s="8"/>
      <c r="BU2106" s="8"/>
      <c r="BY2106" s="8"/>
      <c r="CC2106" s="8"/>
      <c r="CG2106" s="8"/>
      <c r="CK2106" s="8"/>
    </row>
    <row r="2107" spans="5:89">
      <c r="E2107" s="8"/>
      <c r="I2107" s="8"/>
      <c r="M2107" s="8"/>
      <c r="Q2107" s="8"/>
      <c r="U2107" s="8"/>
      <c r="Y2107" s="8"/>
      <c r="AC2107" s="8"/>
      <c r="AG2107" s="8"/>
      <c r="AK2107" s="8"/>
      <c r="AO2107" s="8"/>
      <c r="AS2107" s="8"/>
      <c r="AW2107" s="8"/>
      <c r="BA2107" s="8"/>
      <c r="BE2107" s="8"/>
      <c r="BI2107" s="8"/>
      <c r="BM2107" s="8"/>
      <c r="BQ2107" s="8"/>
      <c r="BU2107" s="8"/>
      <c r="BY2107" s="8"/>
      <c r="CC2107" s="8"/>
      <c r="CG2107" s="8"/>
      <c r="CK2107" s="8"/>
    </row>
    <row r="2108" spans="5:89">
      <c r="E2108" s="8"/>
      <c r="I2108" s="8"/>
      <c r="M2108" s="8"/>
      <c r="Q2108" s="8"/>
      <c r="U2108" s="8"/>
      <c r="Y2108" s="8"/>
      <c r="AC2108" s="8"/>
      <c r="AG2108" s="8"/>
      <c r="AK2108" s="8"/>
      <c r="AO2108" s="8"/>
      <c r="AS2108" s="8"/>
      <c r="AW2108" s="8"/>
      <c r="BA2108" s="8"/>
      <c r="BE2108" s="8"/>
      <c r="BI2108" s="8"/>
      <c r="BM2108" s="8"/>
      <c r="BQ2108" s="8"/>
      <c r="BU2108" s="8"/>
      <c r="BY2108" s="8"/>
      <c r="CC2108" s="8"/>
      <c r="CG2108" s="8"/>
      <c r="CK2108" s="8"/>
    </row>
    <row r="2109" spans="5:89">
      <c r="E2109" s="8"/>
      <c r="I2109" s="8"/>
      <c r="M2109" s="8"/>
      <c r="Q2109" s="8"/>
      <c r="U2109" s="8"/>
      <c r="Y2109" s="8"/>
      <c r="AC2109" s="8"/>
      <c r="AG2109" s="8"/>
      <c r="AK2109" s="8"/>
      <c r="AO2109" s="8"/>
      <c r="AS2109" s="8"/>
      <c r="AW2109" s="8"/>
      <c r="BA2109" s="8"/>
      <c r="BE2109" s="8"/>
      <c r="BI2109" s="8"/>
      <c r="BM2109" s="8"/>
      <c r="BQ2109" s="8"/>
      <c r="BU2109" s="8"/>
      <c r="BY2109" s="8"/>
      <c r="CC2109" s="8"/>
      <c r="CG2109" s="8"/>
      <c r="CK2109" s="8"/>
    </row>
    <row r="2110" spans="5:89">
      <c r="E2110" s="8"/>
      <c r="I2110" s="8"/>
      <c r="M2110" s="8"/>
      <c r="Q2110" s="8"/>
      <c r="U2110" s="8"/>
      <c r="Y2110" s="8"/>
      <c r="AC2110" s="8"/>
      <c r="AG2110" s="8"/>
      <c r="AK2110" s="8"/>
      <c r="AO2110" s="8"/>
      <c r="AS2110" s="8"/>
      <c r="AW2110" s="8"/>
      <c r="BA2110" s="8"/>
      <c r="BE2110" s="8"/>
      <c r="BI2110" s="8"/>
      <c r="BM2110" s="8"/>
      <c r="BQ2110" s="8"/>
      <c r="BU2110" s="8"/>
      <c r="BY2110" s="8"/>
      <c r="CC2110" s="8"/>
      <c r="CG2110" s="8"/>
      <c r="CK2110" s="8"/>
    </row>
    <row r="2111" spans="5:89">
      <c r="E2111" s="8"/>
      <c r="I2111" s="8"/>
      <c r="M2111" s="8"/>
      <c r="Q2111" s="8"/>
      <c r="U2111" s="8"/>
      <c r="Y2111" s="8"/>
      <c r="AC2111" s="8"/>
      <c r="AG2111" s="8"/>
      <c r="AK2111" s="8"/>
      <c r="AO2111" s="8"/>
      <c r="AS2111" s="8"/>
      <c r="AW2111" s="8"/>
      <c r="BA2111" s="8"/>
      <c r="BE2111" s="8"/>
      <c r="BI2111" s="8"/>
      <c r="BM2111" s="8"/>
      <c r="BQ2111" s="8"/>
      <c r="BU2111" s="8"/>
      <c r="BY2111" s="8"/>
      <c r="CC2111" s="8"/>
      <c r="CG2111" s="8"/>
      <c r="CK2111" s="8"/>
    </row>
    <row r="2112" spans="5:89">
      <c r="E2112" s="8"/>
      <c r="I2112" s="8"/>
      <c r="M2112" s="8"/>
      <c r="Q2112" s="8"/>
      <c r="U2112" s="8"/>
      <c r="Y2112" s="8"/>
      <c r="AC2112" s="8"/>
      <c r="AG2112" s="8"/>
      <c r="AK2112" s="8"/>
      <c r="AO2112" s="8"/>
      <c r="AS2112" s="8"/>
      <c r="AW2112" s="8"/>
      <c r="BA2112" s="8"/>
      <c r="BE2112" s="8"/>
      <c r="BI2112" s="8"/>
      <c r="BM2112" s="8"/>
      <c r="BQ2112" s="8"/>
      <c r="BU2112" s="8"/>
      <c r="BY2112" s="8"/>
      <c r="CC2112" s="8"/>
      <c r="CG2112" s="8"/>
      <c r="CK2112" s="8"/>
    </row>
    <row r="2113" spans="5:89">
      <c r="E2113" s="8"/>
      <c r="I2113" s="8"/>
      <c r="M2113" s="8"/>
      <c r="Q2113" s="8"/>
      <c r="U2113" s="8"/>
      <c r="Y2113" s="8"/>
      <c r="AC2113" s="8"/>
      <c r="AG2113" s="8"/>
      <c r="AK2113" s="8"/>
      <c r="AO2113" s="8"/>
      <c r="AS2113" s="8"/>
      <c r="AW2113" s="8"/>
      <c r="BA2113" s="8"/>
      <c r="BE2113" s="8"/>
      <c r="BI2113" s="8"/>
      <c r="BM2113" s="8"/>
      <c r="BQ2113" s="8"/>
      <c r="BU2113" s="8"/>
      <c r="BY2113" s="8"/>
      <c r="CC2113" s="8"/>
      <c r="CG2113" s="8"/>
      <c r="CK2113" s="8"/>
    </row>
    <row r="2114" spans="5:89">
      <c r="E2114" s="8"/>
      <c r="I2114" s="8"/>
      <c r="M2114" s="8"/>
      <c r="Q2114" s="8"/>
      <c r="U2114" s="8"/>
      <c r="Y2114" s="8"/>
      <c r="AC2114" s="8"/>
      <c r="AG2114" s="8"/>
      <c r="AK2114" s="8"/>
      <c r="AO2114" s="8"/>
      <c r="AS2114" s="8"/>
      <c r="AW2114" s="8"/>
      <c r="BA2114" s="8"/>
      <c r="BE2114" s="8"/>
      <c r="BI2114" s="8"/>
      <c r="BM2114" s="8"/>
      <c r="BQ2114" s="8"/>
      <c r="BU2114" s="8"/>
      <c r="BY2114" s="8"/>
      <c r="CC2114" s="8"/>
      <c r="CG2114" s="8"/>
      <c r="CK2114" s="8"/>
    </row>
    <row r="2115" spans="5:89">
      <c r="E2115" s="8"/>
      <c r="I2115" s="8"/>
      <c r="M2115" s="8"/>
      <c r="Q2115" s="8"/>
      <c r="U2115" s="8"/>
      <c r="Y2115" s="8"/>
      <c r="AC2115" s="8"/>
      <c r="AG2115" s="8"/>
      <c r="AK2115" s="8"/>
      <c r="AO2115" s="8"/>
      <c r="AS2115" s="8"/>
      <c r="AW2115" s="8"/>
      <c r="BA2115" s="8"/>
      <c r="BE2115" s="8"/>
      <c r="BI2115" s="8"/>
      <c r="BM2115" s="8"/>
      <c r="BQ2115" s="8"/>
      <c r="BU2115" s="8"/>
      <c r="BY2115" s="8"/>
      <c r="CC2115" s="8"/>
      <c r="CG2115" s="8"/>
      <c r="CK2115" s="8"/>
    </row>
    <row r="2116" spans="5:89">
      <c r="E2116" s="8"/>
      <c r="I2116" s="8"/>
      <c r="M2116" s="8"/>
      <c r="Q2116" s="8"/>
      <c r="U2116" s="8"/>
      <c r="Y2116" s="8"/>
      <c r="AC2116" s="8"/>
      <c r="AG2116" s="8"/>
      <c r="AK2116" s="8"/>
      <c r="AO2116" s="8"/>
      <c r="AS2116" s="8"/>
      <c r="AW2116" s="8"/>
      <c r="BA2116" s="8"/>
      <c r="BE2116" s="8"/>
      <c r="BI2116" s="8"/>
      <c r="BM2116" s="8"/>
      <c r="BQ2116" s="8"/>
      <c r="BU2116" s="8"/>
      <c r="BY2116" s="8"/>
      <c r="CC2116" s="8"/>
      <c r="CG2116" s="8"/>
      <c r="CK2116" s="8"/>
    </row>
    <row r="2117" spans="5:89">
      <c r="E2117" s="8"/>
      <c r="I2117" s="8"/>
      <c r="M2117" s="8"/>
      <c r="Q2117" s="8"/>
      <c r="U2117" s="8"/>
      <c r="Y2117" s="8"/>
      <c r="AC2117" s="8"/>
      <c r="AG2117" s="8"/>
      <c r="AK2117" s="8"/>
      <c r="AO2117" s="8"/>
      <c r="AS2117" s="8"/>
      <c r="AW2117" s="8"/>
      <c r="BA2117" s="8"/>
      <c r="BE2117" s="8"/>
      <c r="BI2117" s="8"/>
      <c r="BM2117" s="8"/>
      <c r="BQ2117" s="8"/>
      <c r="BU2117" s="8"/>
      <c r="BY2117" s="8"/>
      <c r="CC2117" s="8"/>
      <c r="CG2117" s="8"/>
      <c r="CK2117" s="8"/>
    </row>
    <row r="2118" spans="5:89">
      <c r="E2118" s="8"/>
      <c r="I2118" s="8"/>
      <c r="M2118" s="8"/>
      <c r="Q2118" s="8"/>
      <c r="U2118" s="8"/>
      <c r="Y2118" s="8"/>
      <c r="AC2118" s="8"/>
      <c r="AG2118" s="8"/>
      <c r="AK2118" s="8"/>
      <c r="AO2118" s="8"/>
      <c r="AS2118" s="8"/>
      <c r="AW2118" s="8"/>
      <c r="BA2118" s="8"/>
      <c r="BE2118" s="8"/>
      <c r="BI2118" s="8"/>
      <c r="BM2118" s="8"/>
      <c r="BQ2118" s="8"/>
      <c r="BU2118" s="8"/>
      <c r="BY2118" s="8"/>
      <c r="CC2118" s="8"/>
      <c r="CG2118" s="8"/>
      <c r="CK2118" s="8"/>
    </row>
    <row r="2119" spans="5:89">
      <c r="E2119" s="8"/>
      <c r="I2119" s="8"/>
      <c r="M2119" s="8"/>
      <c r="Q2119" s="8"/>
      <c r="U2119" s="8"/>
      <c r="Y2119" s="8"/>
      <c r="AC2119" s="8"/>
      <c r="AG2119" s="8"/>
      <c r="AK2119" s="8"/>
      <c r="AO2119" s="8"/>
      <c r="AS2119" s="8"/>
      <c r="AW2119" s="8"/>
      <c r="BA2119" s="8"/>
      <c r="BE2119" s="8"/>
      <c r="BI2119" s="8"/>
      <c r="BM2119" s="8"/>
      <c r="BQ2119" s="8"/>
      <c r="BU2119" s="8"/>
      <c r="BY2119" s="8"/>
      <c r="CC2119" s="8"/>
      <c r="CG2119" s="8"/>
      <c r="CK2119" s="8"/>
    </row>
    <row r="2120" spans="5:89">
      <c r="E2120" s="8"/>
      <c r="I2120" s="8"/>
      <c r="M2120" s="8"/>
      <c r="Q2120" s="8"/>
      <c r="U2120" s="8"/>
      <c r="Y2120" s="8"/>
      <c r="AC2120" s="8"/>
      <c r="AG2120" s="8"/>
      <c r="AK2120" s="8"/>
      <c r="AO2120" s="8"/>
      <c r="AS2120" s="8"/>
      <c r="AW2120" s="8"/>
      <c r="BA2120" s="8"/>
      <c r="BE2120" s="8"/>
      <c r="BI2120" s="8"/>
      <c r="BM2120" s="8"/>
      <c r="BQ2120" s="8"/>
      <c r="BU2120" s="8"/>
      <c r="BY2120" s="8"/>
      <c r="CC2120" s="8"/>
      <c r="CG2120" s="8"/>
      <c r="CK2120" s="8"/>
    </row>
    <row r="2121" spans="5:89">
      <c r="E2121" s="8"/>
      <c r="I2121" s="8"/>
      <c r="M2121" s="8"/>
      <c r="Q2121" s="8"/>
      <c r="U2121" s="8"/>
      <c r="Y2121" s="8"/>
      <c r="AC2121" s="8"/>
      <c r="AG2121" s="8"/>
      <c r="AK2121" s="8"/>
      <c r="AO2121" s="8"/>
      <c r="AS2121" s="8"/>
      <c r="AW2121" s="8"/>
      <c r="BA2121" s="8"/>
      <c r="BE2121" s="8"/>
      <c r="BI2121" s="8"/>
      <c r="BM2121" s="8"/>
      <c r="BQ2121" s="8"/>
      <c r="BU2121" s="8"/>
      <c r="BY2121" s="8"/>
      <c r="CC2121" s="8"/>
      <c r="CG2121" s="8"/>
      <c r="CK2121" s="8"/>
    </row>
    <row r="2122" spans="5:89">
      <c r="E2122" s="8"/>
      <c r="I2122" s="8"/>
      <c r="M2122" s="8"/>
      <c r="Q2122" s="8"/>
      <c r="U2122" s="8"/>
      <c r="Y2122" s="8"/>
      <c r="AC2122" s="8"/>
      <c r="AG2122" s="8"/>
      <c r="AK2122" s="8"/>
      <c r="AO2122" s="8"/>
      <c r="AS2122" s="8"/>
      <c r="AW2122" s="8"/>
      <c r="BA2122" s="8"/>
      <c r="BE2122" s="8"/>
      <c r="BI2122" s="8"/>
      <c r="BM2122" s="8"/>
      <c r="BQ2122" s="8"/>
      <c r="BU2122" s="8"/>
      <c r="BY2122" s="8"/>
      <c r="CC2122" s="8"/>
      <c r="CG2122" s="8"/>
      <c r="CK2122" s="8"/>
    </row>
    <row r="2123" spans="5:89">
      <c r="E2123" s="8"/>
      <c r="I2123" s="8"/>
      <c r="M2123" s="8"/>
      <c r="Q2123" s="8"/>
      <c r="U2123" s="8"/>
      <c r="Y2123" s="8"/>
      <c r="AC2123" s="8"/>
      <c r="AG2123" s="8"/>
      <c r="AK2123" s="8"/>
      <c r="AO2123" s="8"/>
      <c r="AS2123" s="8"/>
      <c r="AW2123" s="8"/>
      <c r="BA2123" s="8"/>
      <c r="BE2123" s="8"/>
      <c r="BI2123" s="8"/>
      <c r="BM2123" s="8"/>
      <c r="BQ2123" s="8"/>
      <c r="BU2123" s="8"/>
      <c r="BY2123" s="8"/>
      <c r="CC2123" s="8"/>
      <c r="CG2123" s="8"/>
      <c r="CK2123" s="8"/>
    </row>
    <row r="2124" spans="5:89">
      <c r="E2124" s="8"/>
      <c r="I2124" s="8"/>
      <c r="M2124" s="8"/>
      <c r="Q2124" s="8"/>
      <c r="U2124" s="8"/>
      <c r="Y2124" s="8"/>
      <c r="AC2124" s="8"/>
      <c r="AG2124" s="8"/>
      <c r="AK2124" s="8"/>
      <c r="AO2124" s="8"/>
      <c r="AS2124" s="8"/>
      <c r="AW2124" s="8"/>
      <c r="BA2124" s="8"/>
      <c r="BE2124" s="8"/>
      <c r="BI2124" s="8"/>
      <c r="BM2124" s="8"/>
      <c r="BQ2124" s="8"/>
      <c r="BU2124" s="8"/>
      <c r="BY2124" s="8"/>
      <c r="CC2124" s="8"/>
      <c r="CG2124" s="8"/>
      <c r="CK2124" s="8"/>
    </row>
    <row r="2125" spans="5:89">
      <c r="E2125" s="8"/>
      <c r="I2125" s="8"/>
      <c r="M2125" s="8"/>
      <c r="Q2125" s="8"/>
      <c r="U2125" s="8"/>
      <c r="Y2125" s="8"/>
      <c r="AC2125" s="8"/>
      <c r="AG2125" s="8"/>
      <c r="AK2125" s="8"/>
      <c r="AO2125" s="8"/>
      <c r="AS2125" s="8"/>
      <c r="AW2125" s="8"/>
      <c r="BA2125" s="8"/>
      <c r="BE2125" s="8"/>
      <c r="BI2125" s="8"/>
      <c r="BM2125" s="8"/>
      <c r="BQ2125" s="8"/>
      <c r="BU2125" s="8"/>
      <c r="BY2125" s="8"/>
      <c r="CC2125" s="8"/>
      <c r="CG2125" s="8"/>
      <c r="CK2125" s="8"/>
    </row>
    <row r="2126" spans="5:89">
      <c r="E2126" s="8"/>
      <c r="I2126" s="8"/>
      <c r="M2126" s="8"/>
      <c r="Q2126" s="8"/>
      <c r="U2126" s="8"/>
      <c r="Y2126" s="8"/>
      <c r="AC2126" s="8"/>
      <c r="AG2126" s="8"/>
      <c r="AK2126" s="8"/>
      <c r="AO2126" s="8"/>
      <c r="AS2126" s="8"/>
      <c r="AW2126" s="8"/>
      <c r="BA2126" s="8"/>
      <c r="BE2126" s="8"/>
      <c r="BI2126" s="8"/>
      <c r="BM2126" s="8"/>
      <c r="BQ2126" s="8"/>
      <c r="BU2126" s="8"/>
      <c r="BY2126" s="8"/>
      <c r="CC2126" s="8"/>
      <c r="CG2126" s="8"/>
      <c r="CK2126" s="8"/>
    </row>
    <row r="2127" spans="5:89">
      <c r="E2127" s="8"/>
      <c r="I2127" s="8"/>
      <c r="M2127" s="8"/>
      <c r="Q2127" s="8"/>
      <c r="U2127" s="8"/>
      <c r="Y2127" s="8"/>
      <c r="AC2127" s="8"/>
      <c r="AG2127" s="8"/>
      <c r="AK2127" s="8"/>
      <c r="AO2127" s="8"/>
      <c r="AS2127" s="8"/>
      <c r="AW2127" s="8"/>
      <c r="BA2127" s="8"/>
      <c r="BE2127" s="8"/>
      <c r="BI2127" s="8"/>
      <c r="BM2127" s="8"/>
      <c r="BQ2127" s="8"/>
      <c r="BU2127" s="8"/>
      <c r="BY2127" s="8"/>
      <c r="CC2127" s="8"/>
      <c r="CG2127" s="8"/>
      <c r="CK2127" s="8"/>
    </row>
    <row r="2128" spans="5:89">
      <c r="E2128" s="8"/>
      <c r="I2128" s="8"/>
      <c r="M2128" s="8"/>
      <c r="Q2128" s="8"/>
      <c r="U2128" s="8"/>
      <c r="Y2128" s="8"/>
      <c r="AC2128" s="8"/>
      <c r="AG2128" s="8"/>
      <c r="AK2128" s="8"/>
      <c r="AO2128" s="8"/>
      <c r="AS2128" s="8"/>
      <c r="AW2128" s="8"/>
      <c r="BA2128" s="8"/>
      <c r="BE2128" s="8"/>
      <c r="BI2128" s="8"/>
      <c r="BM2128" s="8"/>
      <c r="BQ2128" s="8"/>
      <c r="BU2128" s="8"/>
      <c r="BY2128" s="8"/>
      <c r="CC2128" s="8"/>
      <c r="CG2128" s="8"/>
      <c r="CK2128" s="8"/>
    </row>
    <row r="2129" spans="5:89">
      <c r="E2129" s="8"/>
      <c r="I2129" s="8"/>
      <c r="M2129" s="8"/>
      <c r="Q2129" s="8"/>
      <c r="U2129" s="8"/>
      <c r="Y2129" s="8"/>
      <c r="AC2129" s="8"/>
      <c r="AG2129" s="8"/>
      <c r="AK2129" s="8"/>
      <c r="AO2129" s="8"/>
      <c r="AS2129" s="8"/>
      <c r="AW2129" s="8"/>
      <c r="BA2129" s="8"/>
      <c r="BE2129" s="8"/>
      <c r="BI2129" s="8"/>
      <c r="BM2129" s="8"/>
      <c r="BQ2129" s="8"/>
      <c r="BU2129" s="8"/>
      <c r="BY2129" s="8"/>
      <c r="CC2129" s="8"/>
      <c r="CG2129" s="8"/>
      <c r="CK2129" s="8"/>
    </row>
    <row r="2130" spans="5:89">
      <c r="E2130" s="8"/>
      <c r="I2130" s="8"/>
      <c r="M2130" s="8"/>
      <c r="Q2130" s="8"/>
      <c r="U2130" s="8"/>
      <c r="Y2130" s="8"/>
      <c r="AC2130" s="8"/>
      <c r="AG2130" s="8"/>
      <c r="AK2130" s="8"/>
      <c r="AO2130" s="8"/>
      <c r="AS2130" s="8"/>
      <c r="AW2130" s="8"/>
      <c r="BA2130" s="8"/>
      <c r="BE2130" s="8"/>
      <c r="BI2130" s="8"/>
      <c r="BM2130" s="8"/>
      <c r="BQ2130" s="8"/>
      <c r="BU2130" s="8"/>
      <c r="BY2130" s="8"/>
      <c r="CC2130" s="8"/>
      <c r="CG2130" s="8"/>
      <c r="CK2130" s="8"/>
    </row>
    <row r="2131" spans="5:89">
      <c r="E2131" s="8"/>
      <c r="I2131" s="8"/>
      <c r="M2131" s="8"/>
      <c r="Q2131" s="8"/>
      <c r="U2131" s="8"/>
      <c r="Y2131" s="8"/>
      <c r="AC2131" s="8"/>
      <c r="AG2131" s="8"/>
      <c r="AK2131" s="8"/>
      <c r="AO2131" s="8"/>
      <c r="AS2131" s="8"/>
      <c r="AW2131" s="8"/>
      <c r="BA2131" s="8"/>
      <c r="BE2131" s="8"/>
      <c r="BI2131" s="8"/>
      <c r="BM2131" s="8"/>
      <c r="BQ2131" s="8"/>
      <c r="BU2131" s="8"/>
      <c r="BY2131" s="8"/>
      <c r="CC2131" s="8"/>
      <c r="CG2131" s="8"/>
      <c r="CK2131" s="8"/>
    </row>
    <row r="2132" spans="5:89">
      <c r="E2132" s="8"/>
      <c r="I2132" s="8"/>
      <c r="M2132" s="8"/>
      <c r="Q2132" s="8"/>
      <c r="U2132" s="8"/>
      <c r="Y2132" s="8"/>
      <c r="AC2132" s="8"/>
      <c r="AG2132" s="8"/>
      <c r="AK2132" s="8"/>
      <c r="AO2132" s="8"/>
      <c r="AS2132" s="8"/>
      <c r="AW2132" s="8"/>
      <c r="BA2132" s="8"/>
      <c r="BE2132" s="8"/>
      <c r="BI2132" s="8"/>
      <c r="BM2132" s="8"/>
      <c r="BQ2132" s="8"/>
      <c r="BU2132" s="8"/>
      <c r="BY2132" s="8"/>
      <c r="CC2132" s="8"/>
      <c r="CG2132" s="8"/>
      <c r="CK2132" s="8"/>
    </row>
    <row r="2133" spans="5:89">
      <c r="E2133" s="8"/>
      <c r="I2133" s="8"/>
      <c r="M2133" s="8"/>
      <c r="Q2133" s="8"/>
      <c r="U2133" s="8"/>
      <c r="Y2133" s="8"/>
      <c r="AC2133" s="8"/>
      <c r="AG2133" s="8"/>
      <c r="AK2133" s="8"/>
      <c r="AO2133" s="8"/>
      <c r="AS2133" s="8"/>
      <c r="AW2133" s="8"/>
      <c r="BA2133" s="8"/>
      <c r="BE2133" s="8"/>
      <c r="BI2133" s="8"/>
      <c r="BM2133" s="8"/>
      <c r="BQ2133" s="8"/>
      <c r="BU2133" s="8"/>
      <c r="BY2133" s="8"/>
      <c r="CC2133" s="8"/>
      <c r="CG2133" s="8"/>
      <c r="CK2133" s="8"/>
    </row>
    <row r="2134" spans="5:89">
      <c r="E2134" s="8"/>
      <c r="I2134" s="8"/>
      <c r="M2134" s="8"/>
      <c r="Q2134" s="8"/>
      <c r="U2134" s="8"/>
      <c r="Y2134" s="8"/>
      <c r="AC2134" s="8"/>
      <c r="AG2134" s="8"/>
      <c r="AK2134" s="8"/>
      <c r="AO2134" s="8"/>
      <c r="AS2134" s="8"/>
      <c r="AW2134" s="8"/>
      <c r="BA2134" s="8"/>
      <c r="BE2134" s="8"/>
      <c r="BI2134" s="8"/>
      <c r="BM2134" s="8"/>
      <c r="BQ2134" s="8"/>
      <c r="BU2134" s="8"/>
      <c r="BY2134" s="8"/>
      <c r="CC2134" s="8"/>
      <c r="CG2134" s="8"/>
      <c r="CK2134" s="8"/>
    </row>
    <row r="2135" spans="5:89">
      <c r="E2135" s="8"/>
      <c r="I2135" s="8"/>
      <c r="M2135" s="8"/>
      <c r="Q2135" s="8"/>
      <c r="U2135" s="8"/>
      <c r="Y2135" s="8"/>
      <c r="AC2135" s="8"/>
      <c r="AG2135" s="8"/>
      <c r="AK2135" s="8"/>
      <c r="AO2135" s="8"/>
      <c r="AS2135" s="8"/>
      <c r="AW2135" s="8"/>
      <c r="BA2135" s="8"/>
      <c r="BE2135" s="8"/>
      <c r="BI2135" s="8"/>
      <c r="BM2135" s="8"/>
      <c r="BQ2135" s="8"/>
      <c r="BU2135" s="8"/>
      <c r="BY2135" s="8"/>
      <c r="CC2135" s="8"/>
      <c r="CG2135" s="8"/>
      <c r="CK2135" s="8"/>
    </row>
    <row r="2136" spans="5:89">
      <c r="E2136" s="8"/>
      <c r="I2136" s="8"/>
      <c r="M2136" s="8"/>
      <c r="Q2136" s="8"/>
      <c r="U2136" s="8"/>
      <c r="Y2136" s="8"/>
      <c r="AC2136" s="8"/>
      <c r="AG2136" s="8"/>
      <c r="AK2136" s="8"/>
      <c r="AO2136" s="8"/>
      <c r="AS2136" s="8"/>
      <c r="AW2136" s="8"/>
      <c r="BA2136" s="8"/>
      <c r="BE2136" s="8"/>
      <c r="BI2136" s="8"/>
      <c r="BM2136" s="8"/>
      <c r="BQ2136" s="8"/>
      <c r="BU2136" s="8"/>
      <c r="BY2136" s="8"/>
      <c r="CC2136" s="8"/>
      <c r="CG2136" s="8"/>
      <c r="CK2136" s="8"/>
    </row>
    <row r="2137" spans="5:89">
      <c r="E2137" s="8"/>
      <c r="I2137" s="8"/>
      <c r="M2137" s="8"/>
      <c r="Q2137" s="8"/>
      <c r="U2137" s="8"/>
      <c r="Y2137" s="8"/>
      <c r="AC2137" s="8"/>
      <c r="AG2137" s="8"/>
      <c r="AK2137" s="8"/>
      <c r="AO2137" s="8"/>
      <c r="AS2137" s="8"/>
      <c r="AW2137" s="8"/>
      <c r="BA2137" s="8"/>
      <c r="BE2137" s="8"/>
      <c r="BI2137" s="8"/>
      <c r="BM2137" s="8"/>
      <c r="BQ2137" s="8"/>
      <c r="BU2137" s="8"/>
      <c r="BY2137" s="8"/>
      <c r="CC2137" s="8"/>
      <c r="CG2137" s="8"/>
      <c r="CK2137" s="8"/>
    </row>
    <row r="2138" spans="5:89">
      <c r="E2138" s="8"/>
      <c r="I2138" s="8"/>
      <c r="M2138" s="8"/>
      <c r="Q2138" s="8"/>
      <c r="U2138" s="8"/>
      <c r="Y2138" s="8"/>
      <c r="AC2138" s="8"/>
      <c r="AG2138" s="8"/>
      <c r="AK2138" s="8"/>
      <c r="AO2138" s="8"/>
      <c r="AS2138" s="8"/>
      <c r="AW2138" s="8"/>
      <c r="BA2138" s="8"/>
      <c r="BE2138" s="8"/>
      <c r="BI2138" s="8"/>
      <c r="BM2138" s="8"/>
      <c r="BQ2138" s="8"/>
      <c r="BU2138" s="8"/>
      <c r="BY2138" s="8"/>
      <c r="CC2138" s="8"/>
      <c r="CG2138" s="8"/>
      <c r="CK2138" s="8"/>
    </row>
    <row r="2139" spans="5:89">
      <c r="E2139" s="8"/>
      <c r="I2139" s="8"/>
      <c r="M2139" s="8"/>
      <c r="Q2139" s="8"/>
      <c r="U2139" s="8"/>
      <c r="Y2139" s="8"/>
      <c r="AC2139" s="8"/>
      <c r="AG2139" s="8"/>
      <c r="AK2139" s="8"/>
      <c r="AO2139" s="8"/>
      <c r="AS2139" s="8"/>
      <c r="AW2139" s="8"/>
      <c r="BA2139" s="8"/>
      <c r="BE2139" s="8"/>
      <c r="BI2139" s="8"/>
      <c r="BM2139" s="8"/>
      <c r="BQ2139" s="8"/>
      <c r="BU2139" s="8"/>
      <c r="BY2139" s="8"/>
      <c r="CC2139" s="8"/>
      <c r="CG2139" s="8"/>
      <c r="CK2139" s="8"/>
    </row>
    <row r="2140" spans="5:89">
      <c r="E2140" s="8"/>
      <c r="I2140" s="8"/>
      <c r="M2140" s="8"/>
      <c r="Q2140" s="8"/>
      <c r="U2140" s="8"/>
      <c r="Y2140" s="8"/>
      <c r="AC2140" s="8"/>
      <c r="AG2140" s="8"/>
      <c r="AK2140" s="8"/>
      <c r="AO2140" s="8"/>
      <c r="AS2140" s="8"/>
      <c r="AW2140" s="8"/>
      <c r="BA2140" s="8"/>
      <c r="BE2140" s="8"/>
      <c r="BI2140" s="8"/>
      <c r="BM2140" s="8"/>
      <c r="BQ2140" s="8"/>
      <c r="BU2140" s="8"/>
      <c r="BY2140" s="8"/>
      <c r="CC2140" s="8"/>
      <c r="CG2140" s="8"/>
      <c r="CK2140" s="8"/>
    </row>
    <row r="2141" spans="5:89">
      <c r="E2141" s="8"/>
      <c r="I2141" s="8"/>
      <c r="M2141" s="8"/>
      <c r="Q2141" s="8"/>
      <c r="U2141" s="8"/>
      <c r="Y2141" s="8"/>
      <c r="AC2141" s="8"/>
      <c r="AG2141" s="8"/>
      <c r="AK2141" s="8"/>
      <c r="AO2141" s="8"/>
      <c r="AS2141" s="8"/>
      <c r="AW2141" s="8"/>
      <c r="BA2141" s="8"/>
      <c r="BE2141" s="8"/>
      <c r="BI2141" s="8"/>
      <c r="BM2141" s="8"/>
      <c r="BQ2141" s="8"/>
      <c r="BU2141" s="8"/>
      <c r="BY2141" s="8"/>
      <c r="CC2141" s="8"/>
      <c r="CG2141" s="8"/>
      <c r="CK2141" s="8"/>
    </row>
    <row r="2142" spans="5:89">
      <c r="E2142" s="8"/>
      <c r="I2142" s="8"/>
      <c r="M2142" s="8"/>
      <c r="Q2142" s="8"/>
      <c r="U2142" s="8"/>
      <c r="Y2142" s="8"/>
      <c r="AC2142" s="8"/>
      <c r="AG2142" s="8"/>
      <c r="AK2142" s="8"/>
      <c r="AO2142" s="8"/>
      <c r="AS2142" s="8"/>
      <c r="AW2142" s="8"/>
      <c r="BA2142" s="8"/>
      <c r="BE2142" s="8"/>
      <c r="BI2142" s="8"/>
      <c r="BM2142" s="8"/>
      <c r="BQ2142" s="8"/>
      <c r="BU2142" s="8"/>
      <c r="BY2142" s="8"/>
      <c r="CC2142" s="8"/>
      <c r="CG2142" s="8"/>
      <c r="CK2142" s="8"/>
    </row>
    <row r="2143" spans="5:89">
      <c r="E2143" s="8"/>
      <c r="I2143" s="8"/>
      <c r="M2143" s="8"/>
      <c r="Q2143" s="8"/>
      <c r="U2143" s="8"/>
      <c r="Y2143" s="8"/>
      <c r="AC2143" s="8"/>
      <c r="AG2143" s="8"/>
      <c r="AK2143" s="8"/>
      <c r="AO2143" s="8"/>
      <c r="AS2143" s="8"/>
      <c r="AW2143" s="8"/>
      <c r="BA2143" s="8"/>
      <c r="BE2143" s="8"/>
      <c r="BI2143" s="8"/>
      <c r="BM2143" s="8"/>
      <c r="BQ2143" s="8"/>
      <c r="BU2143" s="8"/>
      <c r="BY2143" s="8"/>
      <c r="CC2143" s="8"/>
      <c r="CG2143" s="8"/>
      <c r="CK2143" s="8"/>
    </row>
    <row r="2144" spans="5:89">
      <c r="E2144" s="8"/>
      <c r="I2144" s="8"/>
      <c r="M2144" s="8"/>
      <c r="Q2144" s="8"/>
      <c r="U2144" s="8"/>
      <c r="Y2144" s="8"/>
      <c r="AC2144" s="8"/>
      <c r="AG2144" s="8"/>
      <c r="AK2144" s="8"/>
      <c r="AO2144" s="8"/>
      <c r="AS2144" s="8"/>
      <c r="AW2144" s="8"/>
      <c r="BA2144" s="8"/>
      <c r="BE2144" s="8"/>
      <c r="BI2144" s="8"/>
      <c r="BM2144" s="8"/>
      <c r="BQ2144" s="8"/>
      <c r="BU2144" s="8"/>
      <c r="BY2144" s="8"/>
      <c r="CC2144" s="8"/>
      <c r="CG2144" s="8"/>
      <c r="CK2144" s="8"/>
    </row>
    <row r="2145" spans="5:89">
      <c r="E2145" s="8"/>
      <c r="I2145" s="8"/>
      <c r="M2145" s="8"/>
      <c r="Q2145" s="8"/>
      <c r="U2145" s="8"/>
      <c r="Y2145" s="8"/>
      <c r="AC2145" s="8"/>
      <c r="AG2145" s="8"/>
      <c r="AK2145" s="8"/>
      <c r="AO2145" s="8"/>
      <c r="AS2145" s="8"/>
      <c r="AW2145" s="8"/>
      <c r="BA2145" s="8"/>
      <c r="BE2145" s="8"/>
      <c r="BI2145" s="8"/>
      <c r="BM2145" s="8"/>
      <c r="BQ2145" s="8"/>
      <c r="BU2145" s="8"/>
      <c r="BY2145" s="8"/>
      <c r="CC2145" s="8"/>
      <c r="CG2145" s="8"/>
      <c r="CK2145" s="8"/>
    </row>
    <row r="2146" spans="5:89">
      <c r="E2146" s="8"/>
      <c r="I2146" s="8"/>
      <c r="M2146" s="8"/>
      <c r="Q2146" s="8"/>
      <c r="U2146" s="8"/>
      <c r="Y2146" s="8"/>
      <c r="AC2146" s="8"/>
      <c r="AG2146" s="8"/>
      <c r="AK2146" s="8"/>
      <c r="AO2146" s="8"/>
      <c r="AS2146" s="8"/>
      <c r="AW2146" s="8"/>
      <c r="BA2146" s="8"/>
      <c r="BE2146" s="8"/>
      <c r="BI2146" s="8"/>
      <c r="BM2146" s="8"/>
      <c r="BQ2146" s="8"/>
      <c r="BU2146" s="8"/>
      <c r="BY2146" s="8"/>
      <c r="CC2146" s="8"/>
      <c r="CG2146" s="8"/>
      <c r="CK2146" s="8"/>
    </row>
    <row r="2147" spans="5:89">
      <c r="E2147" s="8"/>
      <c r="I2147" s="8"/>
      <c r="M2147" s="8"/>
      <c r="Q2147" s="8"/>
      <c r="U2147" s="8"/>
      <c r="Y2147" s="8"/>
      <c r="AC2147" s="8"/>
      <c r="AG2147" s="8"/>
      <c r="AK2147" s="8"/>
      <c r="AO2147" s="8"/>
      <c r="AS2147" s="8"/>
      <c r="AW2147" s="8"/>
      <c r="BA2147" s="8"/>
      <c r="BE2147" s="8"/>
      <c r="BI2147" s="8"/>
      <c r="BM2147" s="8"/>
      <c r="BQ2147" s="8"/>
      <c r="BU2147" s="8"/>
      <c r="BY2147" s="8"/>
      <c r="CC2147" s="8"/>
      <c r="CG2147" s="8"/>
      <c r="CK2147" s="8"/>
    </row>
    <row r="2148" spans="5:89">
      <c r="E2148" s="8"/>
      <c r="I2148" s="8"/>
      <c r="M2148" s="8"/>
      <c r="Q2148" s="8"/>
      <c r="U2148" s="8"/>
      <c r="Y2148" s="8"/>
      <c r="AC2148" s="8"/>
      <c r="AG2148" s="8"/>
      <c r="AK2148" s="8"/>
      <c r="AO2148" s="8"/>
      <c r="AS2148" s="8"/>
      <c r="AW2148" s="8"/>
      <c r="BA2148" s="8"/>
      <c r="BE2148" s="8"/>
      <c r="BI2148" s="8"/>
      <c r="BM2148" s="8"/>
      <c r="BQ2148" s="8"/>
      <c r="BU2148" s="8"/>
      <c r="BY2148" s="8"/>
      <c r="CC2148" s="8"/>
      <c r="CG2148" s="8"/>
      <c r="CK2148" s="8"/>
    </row>
    <row r="2149" spans="5:89">
      <c r="E2149" s="8"/>
      <c r="I2149" s="8"/>
      <c r="M2149" s="8"/>
      <c r="Q2149" s="8"/>
      <c r="U2149" s="8"/>
      <c r="Y2149" s="8"/>
      <c r="AC2149" s="8"/>
      <c r="AG2149" s="8"/>
      <c r="AK2149" s="8"/>
      <c r="AO2149" s="8"/>
      <c r="AS2149" s="8"/>
      <c r="AW2149" s="8"/>
      <c r="BA2149" s="8"/>
      <c r="BE2149" s="8"/>
      <c r="BI2149" s="8"/>
      <c r="BM2149" s="8"/>
      <c r="BQ2149" s="8"/>
      <c r="BU2149" s="8"/>
      <c r="BY2149" s="8"/>
      <c r="CC2149" s="8"/>
      <c r="CG2149" s="8"/>
      <c r="CK2149" s="8"/>
    </row>
    <row r="2150" spans="5:89">
      <c r="E2150" s="8"/>
      <c r="I2150" s="8"/>
      <c r="M2150" s="8"/>
      <c r="Q2150" s="8"/>
      <c r="U2150" s="8"/>
      <c r="Y2150" s="8"/>
      <c r="AC2150" s="8"/>
      <c r="AG2150" s="8"/>
      <c r="AK2150" s="8"/>
      <c r="AO2150" s="8"/>
      <c r="AS2150" s="8"/>
      <c r="AW2150" s="8"/>
      <c r="BA2150" s="8"/>
      <c r="BE2150" s="8"/>
      <c r="BI2150" s="8"/>
      <c r="BM2150" s="8"/>
      <c r="BQ2150" s="8"/>
      <c r="BU2150" s="8"/>
      <c r="BY2150" s="8"/>
      <c r="CC2150" s="8"/>
      <c r="CG2150" s="8"/>
      <c r="CK2150" s="8"/>
    </row>
    <row r="2151" spans="5:89">
      <c r="E2151" s="8"/>
      <c r="I2151" s="8"/>
      <c r="M2151" s="8"/>
      <c r="Q2151" s="8"/>
      <c r="U2151" s="8"/>
      <c r="Y2151" s="8"/>
      <c r="AC2151" s="8"/>
      <c r="AG2151" s="8"/>
      <c r="AK2151" s="8"/>
      <c r="AO2151" s="8"/>
      <c r="AS2151" s="8"/>
      <c r="AW2151" s="8"/>
      <c r="BA2151" s="8"/>
      <c r="BE2151" s="8"/>
      <c r="BI2151" s="8"/>
      <c r="BM2151" s="8"/>
      <c r="BQ2151" s="8"/>
      <c r="BU2151" s="8"/>
      <c r="BY2151" s="8"/>
      <c r="CC2151" s="8"/>
      <c r="CG2151" s="8"/>
      <c r="CK2151" s="8"/>
    </row>
    <row r="2152" spans="5:89">
      <c r="E2152" s="8"/>
      <c r="I2152" s="8"/>
      <c r="M2152" s="8"/>
      <c r="Q2152" s="8"/>
      <c r="U2152" s="8"/>
      <c r="Y2152" s="8"/>
      <c r="AC2152" s="8"/>
      <c r="AG2152" s="8"/>
      <c r="AK2152" s="8"/>
      <c r="AO2152" s="8"/>
      <c r="AS2152" s="8"/>
      <c r="AW2152" s="8"/>
      <c r="BA2152" s="8"/>
      <c r="BE2152" s="8"/>
      <c r="BI2152" s="8"/>
      <c r="BM2152" s="8"/>
      <c r="BQ2152" s="8"/>
      <c r="BU2152" s="8"/>
      <c r="BY2152" s="8"/>
      <c r="CC2152" s="8"/>
      <c r="CG2152" s="8"/>
      <c r="CK2152" s="8"/>
    </row>
    <row r="2153" spans="5:89">
      <c r="E2153" s="8"/>
      <c r="I2153" s="8"/>
      <c r="M2153" s="8"/>
      <c r="Q2153" s="8"/>
      <c r="U2153" s="8"/>
      <c r="Y2153" s="8"/>
      <c r="AC2153" s="8"/>
      <c r="AG2153" s="8"/>
      <c r="AK2153" s="8"/>
      <c r="AO2153" s="8"/>
      <c r="AS2153" s="8"/>
      <c r="AW2153" s="8"/>
      <c r="BA2153" s="8"/>
      <c r="BE2153" s="8"/>
      <c r="BI2153" s="8"/>
      <c r="BM2153" s="8"/>
      <c r="BQ2153" s="8"/>
      <c r="BU2153" s="8"/>
      <c r="BY2153" s="8"/>
      <c r="CC2153" s="8"/>
      <c r="CG2153" s="8"/>
      <c r="CK2153" s="8"/>
    </row>
    <row r="2154" spans="5:89">
      <c r="E2154" s="8"/>
      <c r="I2154" s="8"/>
      <c r="M2154" s="8"/>
      <c r="Q2154" s="8"/>
      <c r="U2154" s="8"/>
      <c r="Y2154" s="8"/>
      <c r="AC2154" s="8"/>
      <c r="AG2154" s="8"/>
      <c r="AK2154" s="8"/>
      <c r="AO2154" s="8"/>
      <c r="AS2154" s="8"/>
      <c r="AW2154" s="8"/>
      <c r="BA2154" s="8"/>
      <c r="BE2154" s="8"/>
      <c r="BI2154" s="8"/>
      <c r="BM2154" s="8"/>
      <c r="BQ2154" s="8"/>
      <c r="BU2154" s="8"/>
      <c r="BY2154" s="8"/>
      <c r="CC2154" s="8"/>
      <c r="CG2154" s="8"/>
      <c r="CK2154" s="8"/>
    </row>
    <row r="2155" spans="5:89">
      <c r="E2155" s="8"/>
      <c r="I2155" s="8"/>
      <c r="M2155" s="8"/>
      <c r="Q2155" s="8"/>
      <c r="U2155" s="8"/>
      <c r="Y2155" s="8"/>
      <c r="AC2155" s="8"/>
      <c r="AG2155" s="8"/>
      <c r="AK2155" s="8"/>
      <c r="AO2155" s="8"/>
      <c r="AS2155" s="8"/>
      <c r="AW2155" s="8"/>
      <c r="BA2155" s="8"/>
      <c r="BE2155" s="8"/>
      <c r="BI2155" s="8"/>
      <c r="BM2155" s="8"/>
      <c r="BQ2155" s="8"/>
      <c r="BU2155" s="8"/>
      <c r="BY2155" s="8"/>
      <c r="CC2155" s="8"/>
      <c r="CG2155" s="8"/>
      <c r="CK2155" s="8"/>
    </row>
    <row r="2156" spans="5:89">
      <c r="E2156" s="8"/>
      <c r="I2156" s="8"/>
      <c r="M2156" s="8"/>
      <c r="Q2156" s="8"/>
      <c r="U2156" s="8"/>
      <c r="Y2156" s="8"/>
      <c r="AC2156" s="8"/>
      <c r="AG2156" s="8"/>
      <c r="AK2156" s="8"/>
      <c r="AO2156" s="8"/>
      <c r="AS2156" s="8"/>
      <c r="AW2156" s="8"/>
      <c r="BA2156" s="8"/>
      <c r="BE2156" s="8"/>
      <c r="BI2156" s="8"/>
      <c r="BM2156" s="8"/>
      <c r="BQ2156" s="8"/>
      <c r="BU2156" s="8"/>
      <c r="BY2156" s="8"/>
      <c r="CC2156" s="8"/>
      <c r="CG2156" s="8"/>
      <c r="CK2156" s="8"/>
    </row>
    <row r="2157" spans="5:89">
      <c r="E2157" s="8"/>
      <c r="I2157" s="8"/>
      <c r="M2157" s="8"/>
      <c r="Q2157" s="8"/>
      <c r="U2157" s="8"/>
      <c r="Y2157" s="8"/>
      <c r="AC2157" s="8"/>
      <c r="AG2157" s="8"/>
      <c r="AK2157" s="8"/>
      <c r="AO2157" s="8"/>
      <c r="AS2157" s="8"/>
      <c r="AW2157" s="8"/>
      <c r="BA2157" s="8"/>
      <c r="BE2157" s="8"/>
      <c r="BI2157" s="8"/>
      <c r="BM2157" s="8"/>
      <c r="BQ2157" s="8"/>
      <c r="BU2157" s="8"/>
      <c r="BY2157" s="8"/>
      <c r="CC2157" s="8"/>
      <c r="CG2157" s="8"/>
      <c r="CK2157" s="8"/>
    </row>
    <row r="2158" spans="5:89">
      <c r="E2158" s="8"/>
      <c r="I2158" s="8"/>
      <c r="M2158" s="8"/>
      <c r="Q2158" s="8"/>
      <c r="U2158" s="8"/>
      <c r="Y2158" s="8"/>
      <c r="AC2158" s="8"/>
      <c r="AG2158" s="8"/>
      <c r="AK2158" s="8"/>
      <c r="AO2158" s="8"/>
      <c r="AS2158" s="8"/>
      <c r="AW2158" s="8"/>
      <c r="BA2158" s="8"/>
      <c r="BE2158" s="8"/>
      <c r="BI2158" s="8"/>
      <c r="BM2158" s="8"/>
      <c r="BQ2158" s="8"/>
      <c r="BU2158" s="8"/>
      <c r="BY2158" s="8"/>
      <c r="CC2158" s="8"/>
      <c r="CG2158" s="8"/>
      <c r="CK2158" s="8"/>
    </row>
    <row r="2159" spans="5:89">
      <c r="E2159" s="8"/>
      <c r="I2159" s="8"/>
      <c r="M2159" s="8"/>
      <c r="Q2159" s="8"/>
      <c r="U2159" s="8"/>
      <c r="Y2159" s="8"/>
      <c r="AC2159" s="8"/>
      <c r="AG2159" s="8"/>
      <c r="AK2159" s="8"/>
      <c r="AO2159" s="8"/>
      <c r="AS2159" s="8"/>
      <c r="AW2159" s="8"/>
      <c r="BA2159" s="8"/>
      <c r="BE2159" s="8"/>
      <c r="BI2159" s="8"/>
      <c r="BM2159" s="8"/>
      <c r="BQ2159" s="8"/>
      <c r="BU2159" s="8"/>
      <c r="BY2159" s="8"/>
      <c r="CC2159" s="8"/>
      <c r="CG2159" s="8"/>
      <c r="CK2159" s="8"/>
    </row>
    <row r="2160" spans="5:89">
      <c r="E2160" s="8"/>
      <c r="I2160" s="8"/>
      <c r="M2160" s="8"/>
      <c r="Q2160" s="8"/>
      <c r="U2160" s="8"/>
      <c r="Y2160" s="8"/>
      <c r="AC2160" s="8"/>
      <c r="AG2160" s="8"/>
      <c r="AK2160" s="8"/>
      <c r="AO2160" s="8"/>
      <c r="AS2160" s="8"/>
      <c r="AW2160" s="8"/>
      <c r="BA2160" s="8"/>
      <c r="BE2160" s="8"/>
      <c r="BI2160" s="8"/>
      <c r="BM2160" s="8"/>
      <c r="BQ2160" s="8"/>
      <c r="BU2160" s="8"/>
      <c r="BY2160" s="8"/>
      <c r="CC2160" s="8"/>
      <c r="CG2160" s="8"/>
      <c r="CK2160" s="8"/>
    </row>
    <row r="2161" spans="5:89">
      <c r="E2161" s="8"/>
      <c r="I2161" s="8"/>
      <c r="M2161" s="8"/>
      <c r="Q2161" s="8"/>
      <c r="U2161" s="8"/>
      <c r="Y2161" s="8"/>
      <c r="AC2161" s="8"/>
      <c r="AG2161" s="8"/>
      <c r="AK2161" s="8"/>
      <c r="AO2161" s="8"/>
      <c r="AS2161" s="8"/>
      <c r="AW2161" s="8"/>
      <c r="BA2161" s="8"/>
      <c r="BE2161" s="8"/>
      <c r="BI2161" s="8"/>
      <c r="BM2161" s="8"/>
      <c r="BQ2161" s="8"/>
      <c r="BU2161" s="8"/>
      <c r="BY2161" s="8"/>
      <c r="CC2161" s="8"/>
      <c r="CG2161" s="8"/>
      <c r="CK2161" s="8"/>
    </row>
    <row r="2162" spans="5:89">
      <c r="E2162" s="8"/>
      <c r="I2162" s="8"/>
      <c r="M2162" s="8"/>
      <c r="Q2162" s="8"/>
      <c r="U2162" s="8"/>
      <c r="Y2162" s="8"/>
      <c r="AC2162" s="8"/>
      <c r="AG2162" s="8"/>
      <c r="AK2162" s="8"/>
      <c r="AO2162" s="8"/>
      <c r="AS2162" s="8"/>
      <c r="AW2162" s="8"/>
      <c r="BA2162" s="8"/>
      <c r="BE2162" s="8"/>
      <c r="BI2162" s="8"/>
      <c r="BM2162" s="8"/>
      <c r="BQ2162" s="8"/>
      <c r="BU2162" s="8"/>
      <c r="BY2162" s="8"/>
      <c r="CC2162" s="8"/>
      <c r="CG2162" s="8"/>
      <c r="CK2162" s="8"/>
    </row>
    <row r="2163" spans="5:89">
      <c r="E2163" s="8"/>
      <c r="I2163" s="8"/>
      <c r="M2163" s="8"/>
      <c r="Q2163" s="8"/>
      <c r="U2163" s="8"/>
      <c r="Y2163" s="8"/>
      <c r="AC2163" s="8"/>
      <c r="AG2163" s="8"/>
      <c r="AK2163" s="8"/>
      <c r="AO2163" s="8"/>
      <c r="AS2163" s="8"/>
      <c r="AW2163" s="8"/>
      <c r="BA2163" s="8"/>
      <c r="BE2163" s="8"/>
      <c r="BI2163" s="8"/>
      <c r="BM2163" s="8"/>
      <c r="BQ2163" s="8"/>
      <c r="BU2163" s="8"/>
      <c r="BY2163" s="8"/>
      <c r="CC2163" s="8"/>
      <c r="CG2163" s="8"/>
      <c r="CK2163" s="8"/>
    </row>
    <row r="2164" spans="5:89">
      <c r="E2164" s="8"/>
      <c r="I2164" s="8"/>
      <c r="M2164" s="8"/>
      <c r="Q2164" s="8"/>
      <c r="U2164" s="8"/>
      <c r="Y2164" s="8"/>
      <c r="AC2164" s="8"/>
      <c r="AG2164" s="8"/>
      <c r="AK2164" s="8"/>
      <c r="AO2164" s="8"/>
      <c r="AS2164" s="8"/>
      <c r="AW2164" s="8"/>
      <c r="BA2164" s="8"/>
      <c r="BE2164" s="8"/>
      <c r="BI2164" s="8"/>
      <c r="BM2164" s="8"/>
      <c r="BQ2164" s="8"/>
      <c r="BU2164" s="8"/>
      <c r="BY2164" s="8"/>
      <c r="CC2164" s="8"/>
      <c r="CG2164" s="8"/>
      <c r="CK2164" s="8"/>
    </row>
    <row r="2165" spans="5:89">
      <c r="E2165" s="8"/>
      <c r="I2165" s="8"/>
      <c r="M2165" s="8"/>
      <c r="Q2165" s="8"/>
      <c r="U2165" s="8"/>
      <c r="Y2165" s="8"/>
      <c r="AC2165" s="8"/>
      <c r="AG2165" s="8"/>
      <c r="AK2165" s="8"/>
      <c r="AO2165" s="8"/>
      <c r="AS2165" s="8"/>
      <c r="AW2165" s="8"/>
      <c r="BA2165" s="8"/>
      <c r="BE2165" s="8"/>
      <c r="BI2165" s="8"/>
      <c r="BM2165" s="8"/>
      <c r="BQ2165" s="8"/>
      <c r="BU2165" s="8"/>
      <c r="BY2165" s="8"/>
      <c r="CC2165" s="8"/>
      <c r="CG2165" s="8"/>
      <c r="CK2165" s="8"/>
    </row>
    <row r="2166" spans="5:89">
      <c r="E2166" s="8"/>
      <c r="I2166" s="8"/>
      <c r="M2166" s="8"/>
      <c r="Q2166" s="8"/>
      <c r="U2166" s="8"/>
      <c r="Y2166" s="8"/>
      <c r="AC2166" s="8"/>
      <c r="AG2166" s="8"/>
      <c r="AK2166" s="8"/>
      <c r="AO2166" s="8"/>
      <c r="AS2166" s="8"/>
      <c r="AW2166" s="8"/>
      <c r="BA2166" s="8"/>
      <c r="BE2166" s="8"/>
      <c r="BI2166" s="8"/>
      <c r="BM2166" s="8"/>
      <c r="BQ2166" s="8"/>
      <c r="BU2166" s="8"/>
      <c r="BY2166" s="8"/>
      <c r="CC2166" s="8"/>
      <c r="CG2166" s="8"/>
      <c r="CK2166" s="8"/>
    </row>
    <row r="2167" spans="5:89">
      <c r="E2167" s="8"/>
      <c r="I2167" s="8"/>
      <c r="M2167" s="8"/>
      <c r="Q2167" s="8"/>
      <c r="U2167" s="8"/>
      <c r="Y2167" s="8"/>
      <c r="AC2167" s="8"/>
      <c r="AG2167" s="8"/>
      <c r="AK2167" s="8"/>
      <c r="AO2167" s="8"/>
      <c r="AS2167" s="8"/>
      <c r="AW2167" s="8"/>
      <c r="BA2167" s="8"/>
      <c r="BE2167" s="8"/>
      <c r="BI2167" s="8"/>
      <c r="BM2167" s="8"/>
      <c r="BQ2167" s="8"/>
      <c r="BU2167" s="8"/>
      <c r="BY2167" s="8"/>
      <c r="CC2167" s="8"/>
      <c r="CG2167" s="8"/>
      <c r="CK2167" s="8"/>
    </row>
    <row r="2168" spans="5:89">
      <c r="E2168" s="8"/>
      <c r="I2168" s="8"/>
      <c r="M2168" s="8"/>
      <c r="Q2168" s="8"/>
      <c r="U2168" s="8"/>
      <c r="Y2168" s="8"/>
      <c r="AC2168" s="8"/>
      <c r="AG2168" s="8"/>
      <c r="AK2168" s="8"/>
      <c r="AO2168" s="8"/>
      <c r="AS2168" s="8"/>
      <c r="AW2168" s="8"/>
      <c r="BA2168" s="8"/>
      <c r="BE2168" s="8"/>
      <c r="BI2168" s="8"/>
      <c r="BM2168" s="8"/>
      <c r="BQ2168" s="8"/>
      <c r="BU2168" s="8"/>
      <c r="BY2168" s="8"/>
      <c r="CC2168" s="8"/>
      <c r="CG2168" s="8"/>
      <c r="CK2168" s="8"/>
    </row>
    <row r="2169" spans="5:89">
      <c r="E2169" s="8"/>
      <c r="I2169" s="8"/>
      <c r="M2169" s="8"/>
      <c r="Q2169" s="8"/>
      <c r="U2169" s="8"/>
      <c r="Y2169" s="8"/>
      <c r="AC2169" s="8"/>
      <c r="AG2169" s="8"/>
      <c r="AK2169" s="8"/>
      <c r="AO2169" s="8"/>
      <c r="AS2169" s="8"/>
      <c r="AW2169" s="8"/>
      <c r="BA2169" s="8"/>
      <c r="BE2169" s="8"/>
      <c r="BI2169" s="8"/>
      <c r="BM2169" s="8"/>
      <c r="BQ2169" s="8"/>
      <c r="BU2169" s="8"/>
      <c r="BY2169" s="8"/>
      <c r="CC2169" s="8"/>
      <c r="CG2169" s="8"/>
      <c r="CK2169" s="8"/>
    </row>
    <row r="2170" spans="5:89">
      <c r="E2170" s="8"/>
      <c r="I2170" s="8"/>
      <c r="M2170" s="8"/>
      <c r="Q2170" s="8"/>
      <c r="U2170" s="8"/>
      <c r="Y2170" s="8"/>
      <c r="AC2170" s="8"/>
      <c r="AG2170" s="8"/>
      <c r="AK2170" s="8"/>
      <c r="AO2170" s="8"/>
      <c r="AS2170" s="8"/>
      <c r="AW2170" s="8"/>
      <c r="BA2170" s="8"/>
      <c r="BE2170" s="8"/>
      <c r="BI2170" s="8"/>
      <c r="BM2170" s="8"/>
      <c r="BQ2170" s="8"/>
      <c r="BU2170" s="8"/>
      <c r="BY2170" s="8"/>
      <c r="CC2170" s="8"/>
      <c r="CG2170" s="8"/>
      <c r="CK2170" s="8"/>
    </row>
    <row r="2171" spans="5:89">
      <c r="E2171" s="8"/>
      <c r="I2171" s="8"/>
      <c r="M2171" s="8"/>
      <c r="Q2171" s="8"/>
      <c r="U2171" s="8"/>
      <c r="Y2171" s="8"/>
      <c r="AC2171" s="8"/>
      <c r="AG2171" s="8"/>
      <c r="AK2171" s="8"/>
      <c r="AO2171" s="8"/>
      <c r="AS2171" s="8"/>
      <c r="AW2171" s="8"/>
      <c r="BA2171" s="8"/>
      <c r="BE2171" s="8"/>
      <c r="BI2171" s="8"/>
      <c r="BM2171" s="8"/>
      <c r="BQ2171" s="8"/>
      <c r="BU2171" s="8"/>
      <c r="BY2171" s="8"/>
      <c r="CC2171" s="8"/>
      <c r="CG2171" s="8"/>
      <c r="CK2171" s="8"/>
    </row>
    <row r="2172" spans="5:89">
      <c r="E2172" s="8"/>
      <c r="I2172" s="8"/>
      <c r="M2172" s="8"/>
      <c r="Q2172" s="8"/>
      <c r="U2172" s="8"/>
      <c r="Y2172" s="8"/>
      <c r="AC2172" s="8"/>
      <c r="AG2172" s="8"/>
      <c r="AK2172" s="8"/>
      <c r="AO2172" s="8"/>
      <c r="AS2172" s="8"/>
      <c r="AW2172" s="8"/>
      <c r="BA2172" s="8"/>
      <c r="BE2172" s="8"/>
      <c r="BI2172" s="8"/>
      <c r="BM2172" s="8"/>
      <c r="BQ2172" s="8"/>
      <c r="BU2172" s="8"/>
      <c r="BY2172" s="8"/>
      <c r="CC2172" s="8"/>
      <c r="CG2172" s="8"/>
      <c r="CK2172" s="8"/>
    </row>
    <row r="2173" spans="5:89">
      <c r="E2173" s="8"/>
      <c r="I2173" s="8"/>
      <c r="M2173" s="8"/>
      <c r="Q2173" s="8"/>
      <c r="U2173" s="8"/>
      <c r="Y2173" s="8"/>
      <c r="AC2173" s="8"/>
      <c r="AG2173" s="8"/>
      <c r="AK2173" s="8"/>
      <c r="AO2173" s="8"/>
      <c r="AS2173" s="8"/>
      <c r="AW2173" s="8"/>
      <c r="BA2173" s="8"/>
      <c r="BE2173" s="8"/>
      <c r="BI2173" s="8"/>
      <c r="BM2173" s="8"/>
      <c r="BQ2173" s="8"/>
      <c r="BU2173" s="8"/>
      <c r="BY2173" s="8"/>
      <c r="CC2173" s="8"/>
      <c r="CG2173" s="8"/>
      <c r="CK2173" s="8"/>
    </row>
    <row r="2174" spans="5:89">
      <c r="E2174" s="8"/>
      <c r="I2174" s="8"/>
      <c r="M2174" s="8"/>
      <c r="Q2174" s="8"/>
      <c r="U2174" s="8"/>
      <c r="Y2174" s="8"/>
      <c r="AC2174" s="8"/>
      <c r="AG2174" s="8"/>
      <c r="AK2174" s="8"/>
      <c r="AO2174" s="8"/>
      <c r="AS2174" s="8"/>
      <c r="AW2174" s="8"/>
      <c r="BA2174" s="8"/>
      <c r="BE2174" s="8"/>
      <c r="BI2174" s="8"/>
      <c r="BM2174" s="8"/>
      <c r="BQ2174" s="8"/>
      <c r="BU2174" s="8"/>
      <c r="BY2174" s="8"/>
      <c r="CC2174" s="8"/>
      <c r="CG2174" s="8"/>
      <c r="CK2174" s="8"/>
    </row>
    <row r="2175" spans="5:89">
      <c r="E2175" s="8"/>
      <c r="I2175" s="8"/>
      <c r="M2175" s="8"/>
      <c r="Q2175" s="8"/>
      <c r="U2175" s="8"/>
      <c r="Y2175" s="8"/>
      <c r="AC2175" s="8"/>
      <c r="AG2175" s="8"/>
      <c r="AK2175" s="8"/>
      <c r="AO2175" s="8"/>
      <c r="AS2175" s="8"/>
      <c r="AW2175" s="8"/>
      <c r="BA2175" s="8"/>
      <c r="BE2175" s="8"/>
      <c r="BI2175" s="8"/>
      <c r="BM2175" s="8"/>
      <c r="BQ2175" s="8"/>
      <c r="BU2175" s="8"/>
      <c r="BY2175" s="8"/>
      <c r="CC2175" s="8"/>
      <c r="CG2175" s="8"/>
      <c r="CK2175" s="8"/>
    </row>
    <row r="2176" spans="5:89">
      <c r="E2176" s="8"/>
      <c r="I2176" s="8"/>
      <c r="M2176" s="8"/>
      <c r="Q2176" s="8"/>
      <c r="U2176" s="8"/>
      <c r="Y2176" s="8"/>
      <c r="AC2176" s="8"/>
      <c r="AG2176" s="8"/>
      <c r="AK2176" s="8"/>
      <c r="AO2176" s="8"/>
      <c r="AS2176" s="8"/>
      <c r="AW2176" s="8"/>
      <c r="BA2176" s="8"/>
      <c r="BE2176" s="8"/>
      <c r="BI2176" s="8"/>
      <c r="BM2176" s="8"/>
      <c r="BQ2176" s="8"/>
      <c r="BU2176" s="8"/>
      <c r="BY2176" s="8"/>
      <c r="CC2176" s="8"/>
      <c r="CG2176" s="8"/>
      <c r="CK2176" s="8"/>
    </row>
    <row r="2177" spans="5:89">
      <c r="E2177" s="8"/>
      <c r="I2177" s="8"/>
      <c r="M2177" s="8"/>
      <c r="Q2177" s="8"/>
      <c r="U2177" s="8"/>
      <c r="Y2177" s="8"/>
      <c r="AC2177" s="8"/>
      <c r="AG2177" s="8"/>
      <c r="AK2177" s="8"/>
      <c r="AO2177" s="8"/>
      <c r="AS2177" s="8"/>
      <c r="AW2177" s="8"/>
      <c r="BA2177" s="8"/>
      <c r="BE2177" s="8"/>
      <c r="BI2177" s="8"/>
      <c r="BM2177" s="8"/>
      <c r="BQ2177" s="8"/>
      <c r="BU2177" s="8"/>
      <c r="BY2177" s="8"/>
      <c r="CC2177" s="8"/>
      <c r="CG2177" s="8"/>
      <c r="CK2177" s="8"/>
    </row>
    <row r="2178" spans="5:89">
      <c r="E2178" s="8"/>
      <c r="I2178" s="8"/>
      <c r="M2178" s="8"/>
      <c r="Q2178" s="8"/>
      <c r="U2178" s="8"/>
      <c r="Y2178" s="8"/>
      <c r="AC2178" s="8"/>
      <c r="AG2178" s="8"/>
      <c r="AK2178" s="8"/>
      <c r="AO2178" s="8"/>
      <c r="AS2178" s="8"/>
      <c r="AW2178" s="8"/>
      <c r="BA2178" s="8"/>
      <c r="BE2178" s="8"/>
      <c r="BI2178" s="8"/>
      <c r="BM2178" s="8"/>
      <c r="BQ2178" s="8"/>
      <c r="BU2178" s="8"/>
      <c r="BY2178" s="8"/>
      <c r="CC2178" s="8"/>
      <c r="CG2178" s="8"/>
      <c r="CK2178" s="8"/>
    </row>
    <row r="2179" spans="5:89">
      <c r="E2179" s="8"/>
      <c r="I2179" s="8"/>
      <c r="M2179" s="8"/>
      <c r="Q2179" s="8"/>
      <c r="U2179" s="8"/>
      <c r="Y2179" s="8"/>
      <c r="AC2179" s="8"/>
      <c r="AG2179" s="8"/>
      <c r="AK2179" s="8"/>
      <c r="AO2179" s="8"/>
      <c r="AS2179" s="8"/>
      <c r="AW2179" s="8"/>
      <c r="BA2179" s="8"/>
      <c r="BE2179" s="8"/>
      <c r="BI2179" s="8"/>
      <c r="BM2179" s="8"/>
      <c r="BQ2179" s="8"/>
      <c r="BU2179" s="8"/>
      <c r="BY2179" s="8"/>
      <c r="CC2179" s="8"/>
      <c r="CG2179" s="8"/>
      <c r="CK2179" s="8"/>
    </row>
    <row r="2180" spans="5:89">
      <c r="E2180" s="8"/>
      <c r="I2180" s="8"/>
      <c r="M2180" s="8"/>
      <c r="Q2180" s="8"/>
      <c r="U2180" s="8"/>
      <c r="Y2180" s="8"/>
      <c r="AC2180" s="8"/>
      <c r="AG2180" s="8"/>
      <c r="AK2180" s="8"/>
      <c r="AO2180" s="8"/>
      <c r="AS2180" s="8"/>
      <c r="AW2180" s="8"/>
      <c r="BA2180" s="8"/>
      <c r="BE2180" s="8"/>
      <c r="BI2180" s="8"/>
      <c r="BM2180" s="8"/>
      <c r="BQ2180" s="8"/>
      <c r="BU2180" s="8"/>
      <c r="BY2180" s="8"/>
      <c r="CC2180" s="8"/>
      <c r="CG2180" s="8"/>
      <c r="CK2180" s="8"/>
    </row>
    <row r="2181" spans="5:89">
      <c r="E2181" s="8"/>
      <c r="I2181" s="8"/>
      <c r="M2181" s="8"/>
      <c r="Q2181" s="8"/>
      <c r="U2181" s="8"/>
      <c r="Y2181" s="8"/>
      <c r="AC2181" s="8"/>
      <c r="AG2181" s="8"/>
      <c r="AK2181" s="8"/>
      <c r="AO2181" s="8"/>
      <c r="AS2181" s="8"/>
      <c r="AW2181" s="8"/>
      <c r="BA2181" s="8"/>
      <c r="BE2181" s="8"/>
      <c r="BI2181" s="8"/>
      <c r="BM2181" s="8"/>
      <c r="BQ2181" s="8"/>
      <c r="BU2181" s="8"/>
      <c r="BY2181" s="8"/>
      <c r="CC2181" s="8"/>
      <c r="CG2181" s="8"/>
      <c r="CK2181" s="8"/>
    </row>
    <row r="2182" spans="5:89">
      <c r="E2182" s="8"/>
      <c r="I2182" s="8"/>
      <c r="M2182" s="8"/>
      <c r="Q2182" s="8"/>
      <c r="U2182" s="8"/>
      <c r="Y2182" s="8"/>
      <c r="AC2182" s="8"/>
      <c r="AG2182" s="8"/>
      <c r="AK2182" s="8"/>
      <c r="AO2182" s="8"/>
      <c r="AS2182" s="8"/>
      <c r="AW2182" s="8"/>
      <c r="BA2182" s="8"/>
      <c r="BE2182" s="8"/>
      <c r="BI2182" s="8"/>
      <c r="BM2182" s="8"/>
      <c r="BQ2182" s="8"/>
      <c r="BU2182" s="8"/>
      <c r="BY2182" s="8"/>
      <c r="CC2182" s="8"/>
      <c r="CG2182" s="8"/>
      <c r="CK2182" s="8"/>
    </row>
    <row r="2183" spans="5:89">
      <c r="E2183" s="8"/>
      <c r="I2183" s="8"/>
      <c r="M2183" s="8"/>
      <c r="Q2183" s="8"/>
      <c r="U2183" s="8"/>
      <c r="Y2183" s="8"/>
      <c r="AC2183" s="8"/>
      <c r="AG2183" s="8"/>
      <c r="AK2183" s="8"/>
      <c r="AO2183" s="8"/>
      <c r="AS2183" s="8"/>
      <c r="AW2183" s="8"/>
      <c r="BA2183" s="8"/>
      <c r="BE2183" s="8"/>
      <c r="BI2183" s="8"/>
      <c r="BM2183" s="8"/>
      <c r="BQ2183" s="8"/>
      <c r="BU2183" s="8"/>
      <c r="BY2183" s="8"/>
      <c r="CC2183" s="8"/>
      <c r="CG2183" s="8"/>
      <c r="CK2183" s="8"/>
    </row>
    <row r="2184" spans="5:89">
      <c r="E2184" s="8"/>
      <c r="I2184" s="8"/>
      <c r="M2184" s="8"/>
      <c r="Q2184" s="8"/>
      <c r="U2184" s="8"/>
      <c r="Y2184" s="8"/>
      <c r="AC2184" s="8"/>
      <c r="AG2184" s="8"/>
      <c r="AK2184" s="8"/>
      <c r="AO2184" s="8"/>
      <c r="AS2184" s="8"/>
      <c r="AW2184" s="8"/>
      <c r="BA2184" s="8"/>
      <c r="BE2184" s="8"/>
      <c r="BI2184" s="8"/>
      <c r="BM2184" s="8"/>
      <c r="BQ2184" s="8"/>
      <c r="BU2184" s="8"/>
      <c r="BY2184" s="8"/>
      <c r="CC2184" s="8"/>
      <c r="CG2184" s="8"/>
      <c r="CK2184" s="8"/>
    </row>
    <row r="2185" spans="5:89">
      <c r="E2185" s="8"/>
      <c r="I2185" s="8"/>
      <c r="M2185" s="8"/>
      <c r="Q2185" s="8"/>
      <c r="U2185" s="8"/>
      <c r="Y2185" s="8"/>
      <c r="AC2185" s="8"/>
      <c r="AG2185" s="8"/>
      <c r="AK2185" s="8"/>
      <c r="AO2185" s="8"/>
      <c r="AS2185" s="8"/>
      <c r="AW2185" s="8"/>
      <c r="BA2185" s="8"/>
      <c r="BE2185" s="8"/>
      <c r="BI2185" s="8"/>
      <c r="BM2185" s="8"/>
      <c r="BQ2185" s="8"/>
      <c r="BU2185" s="8"/>
      <c r="BY2185" s="8"/>
      <c r="CC2185" s="8"/>
      <c r="CG2185" s="8"/>
      <c r="CK2185" s="8"/>
    </row>
    <row r="2186" spans="5:89">
      <c r="E2186" s="8"/>
      <c r="I2186" s="8"/>
      <c r="M2186" s="8"/>
      <c r="Q2186" s="8"/>
      <c r="U2186" s="8"/>
      <c r="Y2186" s="8"/>
      <c r="AC2186" s="8"/>
      <c r="AG2186" s="8"/>
      <c r="AK2186" s="8"/>
      <c r="AO2186" s="8"/>
      <c r="AS2186" s="8"/>
      <c r="AW2186" s="8"/>
      <c r="BA2186" s="8"/>
      <c r="BE2186" s="8"/>
      <c r="BI2186" s="8"/>
      <c r="BM2186" s="8"/>
      <c r="BQ2186" s="8"/>
      <c r="BU2186" s="8"/>
      <c r="BY2186" s="8"/>
      <c r="CC2186" s="8"/>
      <c r="CG2186" s="8"/>
      <c r="CK2186" s="8"/>
    </row>
    <row r="2187" spans="5:89">
      <c r="E2187" s="8"/>
      <c r="I2187" s="8"/>
      <c r="M2187" s="8"/>
      <c r="Q2187" s="8"/>
      <c r="U2187" s="8"/>
      <c r="Y2187" s="8"/>
      <c r="AC2187" s="8"/>
      <c r="AG2187" s="8"/>
      <c r="AK2187" s="8"/>
      <c r="AO2187" s="8"/>
      <c r="AS2187" s="8"/>
      <c r="AW2187" s="8"/>
      <c r="BA2187" s="8"/>
      <c r="BE2187" s="8"/>
      <c r="BI2187" s="8"/>
      <c r="BM2187" s="8"/>
      <c r="BQ2187" s="8"/>
      <c r="BU2187" s="8"/>
      <c r="BY2187" s="8"/>
      <c r="CC2187" s="8"/>
      <c r="CG2187" s="8"/>
      <c r="CK2187" s="8"/>
    </row>
    <row r="2188" spans="5:89">
      <c r="E2188" s="8"/>
      <c r="I2188" s="8"/>
      <c r="M2188" s="8"/>
      <c r="Q2188" s="8"/>
      <c r="U2188" s="8"/>
      <c r="Y2188" s="8"/>
      <c r="AC2188" s="8"/>
      <c r="AG2188" s="8"/>
      <c r="AK2188" s="8"/>
      <c r="AO2188" s="8"/>
      <c r="AS2188" s="8"/>
      <c r="AW2188" s="8"/>
      <c r="BA2188" s="8"/>
      <c r="BE2188" s="8"/>
      <c r="BI2188" s="8"/>
      <c r="BM2188" s="8"/>
      <c r="BQ2188" s="8"/>
      <c r="BU2188" s="8"/>
      <c r="BY2188" s="8"/>
      <c r="CC2188" s="8"/>
      <c r="CG2188" s="8"/>
      <c r="CK2188" s="8"/>
    </row>
    <row r="2189" spans="5:89">
      <c r="E2189" s="8"/>
      <c r="I2189" s="8"/>
      <c r="M2189" s="8"/>
      <c r="Q2189" s="8"/>
      <c r="U2189" s="8"/>
      <c r="Y2189" s="8"/>
      <c r="AC2189" s="8"/>
      <c r="AG2189" s="8"/>
      <c r="AK2189" s="8"/>
      <c r="AO2189" s="8"/>
      <c r="AS2189" s="8"/>
      <c r="AW2189" s="8"/>
      <c r="BA2189" s="8"/>
      <c r="BE2189" s="8"/>
      <c r="BI2189" s="8"/>
      <c r="BM2189" s="8"/>
      <c r="BQ2189" s="8"/>
      <c r="BU2189" s="8"/>
      <c r="BY2189" s="8"/>
      <c r="CC2189" s="8"/>
      <c r="CG2189" s="8"/>
      <c r="CK2189" s="8"/>
    </row>
    <row r="2190" spans="5:89">
      <c r="E2190" s="8"/>
      <c r="I2190" s="8"/>
      <c r="M2190" s="8"/>
      <c r="Q2190" s="8"/>
      <c r="U2190" s="8"/>
      <c r="Y2190" s="8"/>
      <c r="AC2190" s="8"/>
      <c r="AG2190" s="8"/>
      <c r="AK2190" s="8"/>
      <c r="AO2190" s="8"/>
      <c r="AS2190" s="8"/>
      <c r="AW2190" s="8"/>
      <c r="BA2190" s="8"/>
      <c r="BE2190" s="8"/>
      <c r="BI2190" s="8"/>
      <c r="BM2190" s="8"/>
      <c r="BQ2190" s="8"/>
      <c r="BU2190" s="8"/>
      <c r="BY2190" s="8"/>
      <c r="CC2190" s="8"/>
      <c r="CG2190" s="8"/>
      <c r="CK2190" s="8"/>
    </row>
    <row r="2191" spans="5:89">
      <c r="E2191" s="8"/>
      <c r="I2191" s="8"/>
      <c r="M2191" s="8"/>
      <c r="Q2191" s="8"/>
      <c r="U2191" s="8"/>
      <c r="Y2191" s="8"/>
      <c r="AC2191" s="8"/>
      <c r="AG2191" s="8"/>
      <c r="AK2191" s="8"/>
      <c r="AO2191" s="8"/>
      <c r="AS2191" s="8"/>
      <c r="AW2191" s="8"/>
      <c r="BA2191" s="8"/>
      <c r="BE2191" s="8"/>
      <c r="BI2191" s="8"/>
      <c r="BM2191" s="8"/>
      <c r="BQ2191" s="8"/>
      <c r="BU2191" s="8"/>
      <c r="BY2191" s="8"/>
      <c r="CC2191" s="8"/>
      <c r="CG2191" s="8"/>
      <c r="CK2191" s="8"/>
    </row>
    <row r="2192" spans="5:89">
      <c r="E2192" s="8"/>
      <c r="I2192" s="8"/>
      <c r="M2192" s="8"/>
      <c r="Q2192" s="8"/>
      <c r="U2192" s="8"/>
      <c r="Y2192" s="8"/>
      <c r="AC2192" s="8"/>
      <c r="AG2192" s="8"/>
      <c r="AK2192" s="8"/>
      <c r="AO2192" s="8"/>
      <c r="AS2192" s="8"/>
      <c r="AW2192" s="8"/>
      <c r="BA2192" s="8"/>
      <c r="BE2192" s="8"/>
      <c r="BI2192" s="8"/>
      <c r="BM2192" s="8"/>
      <c r="BQ2192" s="8"/>
      <c r="BU2192" s="8"/>
      <c r="BY2192" s="8"/>
      <c r="CC2192" s="8"/>
      <c r="CG2192" s="8"/>
      <c r="CK2192" s="8"/>
    </row>
    <row r="2193" spans="5:89">
      <c r="E2193" s="8"/>
      <c r="I2193" s="8"/>
      <c r="M2193" s="8"/>
      <c r="Q2193" s="8"/>
      <c r="U2193" s="8"/>
      <c r="Y2193" s="8"/>
      <c r="AC2193" s="8"/>
      <c r="AG2193" s="8"/>
      <c r="AK2193" s="8"/>
      <c r="AO2193" s="8"/>
      <c r="AS2193" s="8"/>
      <c r="AW2193" s="8"/>
      <c r="BA2193" s="8"/>
      <c r="BE2193" s="8"/>
      <c r="BI2193" s="8"/>
      <c r="BM2193" s="8"/>
      <c r="BQ2193" s="8"/>
      <c r="BU2193" s="8"/>
      <c r="BY2193" s="8"/>
      <c r="CC2193" s="8"/>
      <c r="CG2193" s="8"/>
      <c r="CK2193" s="8"/>
    </row>
    <row r="2194" spans="5:89">
      <c r="E2194" s="8"/>
      <c r="I2194" s="8"/>
      <c r="M2194" s="8"/>
      <c r="Q2194" s="8"/>
      <c r="U2194" s="8"/>
      <c r="Y2194" s="8"/>
      <c r="AC2194" s="8"/>
      <c r="AG2194" s="8"/>
      <c r="AK2194" s="8"/>
      <c r="AO2194" s="8"/>
      <c r="AS2194" s="8"/>
      <c r="AW2194" s="8"/>
      <c r="BA2194" s="8"/>
      <c r="BE2194" s="8"/>
      <c r="BI2194" s="8"/>
      <c r="BM2194" s="8"/>
      <c r="BQ2194" s="8"/>
      <c r="BU2194" s="8"/>
      <c r="BY2194" s="8"/>
      <c r="CC2194" s="8"/>
      <c r="CG2194" s="8"/>
      <c r="CK2194" s="8"/>
    </row>
    <row r="2195" spans="5:89">
      <c r="E2195" s="8"/>
      <c r="I2195" s="8"/>
      <c r="M2195" s="8"/>
      <c r="Q2195" s="8"/>
      <c r="U2195" s="8"/>
      <c r="Y2195" s="8"/>
      <c r="AC2195" s="8"/>
      <c r="AG2195" s="8"/>
      <c r="AK2195" s="8"/>
      <c r="AO2195" s="8"/>
      <c r="AS2195" s="8"/>
      <c r="AW2195" s="8"/>
      <c r="BA2195" s="8"/>
      <c r="BE2195" s="8"/>
      <c r="BI2195" s="8"/>
      <c r="BM2195" s="8"/>
      <c r="BQ2195" s="8"/>
      <c r="BU2195" s="8"/>
      <c r="BY2195" s="8"/>
      <c r="CC2195" s="8"/>
      <c r="CG2195" s="8"/>
      <c r="CK2195" s="8"/>
    </row>
    <row r="2196" spans="5:89">
      <c r="E2196" s="8"/>
      <c r="I2196" s="8"/>
      <c r="M2196" s="8"/>
      <c r="Q2196" s="8"/>
      <c r="U2196" s="8"/>
      <c r="Y2196" s="8"/>
      <c r="AC2196" s="8"/>
      <c r="AG2196" s="8"/>
      <c r="AK2196" s="8"/>
      <c r="AO2196" s="8"/>
      <c r="AS2196" s="8"/>
      <c r="AW2196" s="8"/>
      <c r="BA2196" s="8"/>
      <c r="BE2196" s="8"/>
      <c r="BI2196" s="8"/>
      <c r="BM2196" s="8"/>
      <c r="BQ2196" s="8"/>
      <c r="BU2196" s="8"/>
      <c r="BY2196" s="8"/>
      <c r="CC2196" s="8"/>
      <c r="CG2196" s="8"/>
      <c r="CK2196" s="8"/>
    </row>
    <row r="2197" spans="5:89">
      <c r="E2197" s="8"/>
      <c r="I2197" s="8"/>
      <c r="M2197" s="8"/>
      <c r="Q2197" s="8"/>
      <c r="U2197" s="8"/>
      <c r="Y2197" s="8"/>
      <c r="AC2197" s="8"/>
      <c r="AG2197" s="8"/>
      <c r="AK2197" s="8"/>
      <c r="AO2197" s="8"/>
      <c r="AS2197" s="8"/>
      <c r="AW2197" s="8"/>
      <c r="BA2197" s="8"/>
      <c r="BE2197" s="8"/>
      <c r="BI2197" s="8"/>
      <c r="BM2197" s="8"/>
      <c r="BQ2197" s="8"/>
      <c r="BU2197" s="8"/>
      <c r="BY2197" s="8"/>
      <c r="CC2197" s="8"/>
      <c r="CG2197" s="8"/>
      <c r="CK2197" s="8"/>
    </row>
    <row r="2198" spans="5:89">
      <c r="E2198" s="8"/>
      <c r="I2198" s="8"/>
      <c r="M2198" s="8"/>
      <c r="Q2198" s="8"/>
      <c r="U2198" s="8"/>
      <c r="Y2198" s="8"/>
      <c r="AC2198" s="8"/>
      <c r="AG2198" s="8"/>
      <c r="AK2198" s="8"/>
      <c r="AO2198" s="8"/>
      <c r="AS2198" s="8"/>
      <c r="AW2198" s="8"/>
      <c r="BA2198" s="8"/>
      <c r="BE2198" s="8"/>
      <c r="BI2198" s="8"/>
      <c r="BM2198" s="8"/>
      <c r="BQ2198" s="8"/>
      <c r="BU2198" s="8"/>
      <c r="BY2198" s="8"/>
      <c r="CC2198" s="8"/>
      <c r="CG2198" s="8"/>
      <c r="CK2198" s="8"/>
    </row>
    <row r="2199" spans="5:89">
      <c r="E2199" s="8"/>
      <c r="I2199" s="8"/>
      <c r="M2199" s="8"/>
      <c r="Q2199" s="8"/>
      <c r="U2199" s="8"/>
      <c r="Y2199" s="8"/>
      <c r="AC2199" s="8"/>
      <c r="AG2199" s="8"/>
      <c r="AK2199" s="8"/>
      <c r="AO2199" s="8"/>
      <c r="AS2199" s="8"/>
      <c r="AW2199" s="8"/>
      <c r="BA2199" s="8"/>
      <c r="BE2199" s="8"/>
      <c r="BI2199" s="8"/>
      <c r="BM2199" s="8"/>
      <c r="BQ2199" s="8"/>
      <c r="BU2199" s="8"/>
      <c r="BY2199" s="8"/>
      <c r="CC2199" s="8"/>
      <c r="CG2199" s="8"/>
      <c r="CK2199" s="8"/>
    </row>
    <row r="2200" spans="5:89">
      <c r="E2200" s="8"/>
      <c r="I2200" s="8"/>
      <c r="M2200" s="8"/>
      <c r="Q2200" s="8"/>
      <c r="U2200" s="8"/>
      <c r="Y2200" s="8"/>
      <c r="AC2200" s="8"/>
      <c r="AG2200" s="8"/>
      <c r="AK2200" s="8"/>
      <c r="AO2200" s="8"/>
      <c r="AS2200" s="8"/>
      <c r="AW2200" s="8"/>
      <c r="BA2200" s="8"/>
      <c r="BE2200" s="8"/>
      <c r="BI2200" s="8"/>
      <c r="BM2200" s="8"/>
      <c r="BQ2200" s="8"/>
      <c r="BU2200" s="8"/>
      <c r="BY2200" s="8"/>
      <c r="CC2200" s="8"/>
      <c r="CG2200" s="8"/>
      <c r="CK2200" s="8"/>
    </row>
    <row r="2201" spans="5:89">
      <c r="E2201" s="8"/>
      <c r="I2201" s="8"/>
      <c r="M2201" s="8"/>
      <c r="Q2201" s="8"/>
      <c r="U2201" s="8"/>
      <c r="Y2201" s="8"/>
      <c r="AC2201" s="8"/>
      <c r="AG2201" s="8"/>
      <c r="AK2201" s="8"/>
      <c r="AO2201" s="8"/>
      <c r="AS2201" s="8"/>
      <c r="AW2201" s="8"/>
      <c r="BA2201" s="8"/>
      <c r="BE2201" s="8"/>
      <c r="BI2201" s="8"/>
      <c r="BM2201" s="8"/>
      <c r="BQ2201" s="8"/>
      <c r="BU2201" s="8"/>
      <c r="BY2201" s="8"/>
      <c r="CC2201" s="8"/>
      <c r="CG2201" s="8"/>
      <c r="CK2201" s="8"/>
    </row>
    <row r="2202" spans="5:89">
      <c r="E2202" s="8"/>
      <c r="I2202" s="8"/>
      <c r="M2202" s="8"/>
      <c r="Q2202" s="8"/>
      <c r="U2202" s="8"/>
      <c r="Y2202" s="8"/>
      <c r="AC2202" s="8"/>
      <c r="AG2202" s="8"/>
      <c r="AK2202" s="8"/>
      <c r="AO2202" s="8"/>
      <c r="AS2202" s="8"/>
      <c r="AW2202" s="8"/>
      <c r="BA2202" s="8"/>
      <c r="BE2202" s="8"/>
      <c r="BI2202" s="8"/>
      <c r="BM2202" s="8"/>
      <c r="BQ2202" s="8"/>
      <c r="BU2202" s="8"/>
      <c r="BY2202" s="8"/>
      <c r="CC2202" s="8"/>
      <c r="CG2202" s="8"/>
      <c r="CK2202" s="8"/>
    </row>
    <row r="2203" spans="5:89">
      <c r="E2203" s="8"/>
      <c r="I2203" s="8"/>
      <c r="M2203" s="8"/>
      <c r="Q2203" s="8"/>
      <c r="U2203" s="8"/>
      <c r="Y2203" s="8"/>
      <c r="AC2203" s="8"/>
      <c r="AG2203" s="8"/>
      <c r="AK2203" s="8"/>
      <c r="AO2203" s="8"/>
      <c r="AS2203" s="8"/>
      <c r="AW2203" s="8"/>
      <c r="BA2203" s="8"/>
      <c r="BE2203" s="8"/>
      <c r="BI2203" s="8"/>
      <c r="BM2203" s="8"/>
      <c r="BQ2203" s="8"/>
      <c r="BU2203" s="8"/>
      <c r="BY2203" s="8"/>
      <c r="CC2203" s="8"/>
      <c r="CG2203" s="8"/>
      <c r="CK2203" s="8"/>
    </row>
    <row r="2204" spans="5:89">
      <c r="E2204" s="8"/>
      <c r="I2204" s="8"/>
      <c r="M2204" s="8"/>
      <c r="Q2204" s="8"/>
      <c r="U2204" s="8"/>
      <c r="Y2204" s="8"/>
      <c r="AC2204" s="8"/>
      <c r="AG2204" s="8"/>
      <c r="AK2204" s="8"/>
      <c r="AO2204" s="8"/>
      <c r="AS2204" s="8"/>
      <c r="AW2204" s="8"/>
      <c r="BA2204" s="8"/>
      <c r="BE2204" s="8"/>
      <c r="BI2204" s="8"/>
      <c r="BM2204" s="8"/>
      <c r="BQ2204" s="8"/>
      <c r="BU2204" s="8"/>
      <c r="BY2204" s="8"/>
      <c r="CC2204" s="8"/>
      <c r="CG2204" s="8"/>
      <c r="CK2204" s="8"/>
    </row>
    <row r="2205" spans="5:89">
      <c r="E2205" s="8"/>
      <c r="I2205" s="8"/>
      <c r="M2205" s="8"/>
      <c r="Q2205" s="8"/>
      <c r="U2205" s="8"/>
      <c r="Y2205" s="8"/>
      <c r="AC2205" s="8"/>
      <c r="AG2205" s="8"/>
      <c r="AK2205" s="8"/>
      <c r="AO2205" s="8"/>
      <c r="AS2205" s="8"/>
      <c r="AW2205" s="8"/>
      <c r="BA2205" s="8"/>
      <c r="BE2205" s="8"/>
      <c r="BI2205" s="8"/>
      <c r="BM2205" s="8"/>
      <c r="BQ2205" s="8"/>
      <c r="BU2205" s="8"/>
      <c r="BY2205" s="8"/>
      <c r="CC2205" s="8"/>
      <c r="CG2205" s="8"/>
      <c r="CK2205" s="8"/>
    </row>
    <row r="2206" spans="5:89">
      <c r="E2206" s="8"/>
      <c r="I2206" s="8"/>
      <c r="M2206" s="8"/>
      <c r="Q2206" s="8"/>
      <c r="U2206" s="8"/>
      <c r="Y2206" s="8"/>
      <c r="AC2206" s="8"/>
      <c r="AG2206" s="8"/>
      <c r="AK2206" s="8"/>
      <c r="AO2206" s="8"/>
      <c r="AS2206" s="8"/>
      <c r="AW2206" s="8"/>
      <c r="BA2206" s="8"/>
      <c r="BE2206" s="8"/>
      <c r="BI2206" s="8"/>
      <c r="BM2206" s="8"/>
      <c r="BQ2206" s="8"/>
      <c r="BU2206" s="8"/>
      <c r="BY2206" s="8"/>
      <c r="CC2206" s="8"/>
      <c r="CG2206" s="8"/>
      <c r="CK2206" s="8"/>
    </row>
    <row r="2207" spans="5:89">
      <c r="E2207" s="8"/>
      <c r="I2207" s="8"/>
      <c r="M2207" s="8"/>
      <c r="Q2207" s="8"/>
      <c r="U2207" s="8"/>
      <c r="Y2207" s="8"/>
      <c r="AC2207" s="8"/>
      <c r="AG2207" s="8"/>
      <c r="AK2207" s="8"/>
      <c r="AO2207" s="8"/>
      <c r="AS2207" s="8"/>
      <c r="AW2207" s="8"/>
      <c r="BA2207" s="8"/>
      <c r="BE2207" s="8"/>
      <c r="BI2207" s="8"/>
      <c r="BM2207" s="8"/>
      <c r="BQ2207" s="8"/>
      <c r="BU2207" s="8"/>
      <c r="BY2207" s="8"/>
      <c r="CC2207" s="8"/>
      <c r="CG2207" s="8"/>
      <c r="CK2207" s="8"/>
    </row>
    <row r="2208" spans="5:89">
      <c r="E2208" s="8"/>
      <c r="I2208" s="8"/>
      <c r="M2208" s="8"/>
      <c r="Q2208" s="8"/>
      <c r="U2208" s="8"/>
      <c r="Y2208" s="8"/>
      <c r="AC2208" s="8"/>
      <c r="AG2208" s="8"/>
      <c r="AK2208" s="8"/>
      <c r="AO2208" s="8"/>
      <c r="AS2208" s="8"/>
      <c r="AW2208" s="8"/>
      <c r="BA2208" s="8"/>
      <c r="BE2208" s="8"/>
      <c r="BI2208" s="8"/>
      <c r="BM2208" s="8"/>
      <c r="BQ2208" s="8"/>
      <c r="BU2208" s="8"/>
      <c r="BY2208" s="8"/>
      <c r="CC2208" s="8"/>
      <c r="CG2208" s="8"/>
      <c r="CK2208" s="8"/>
    </row>
    <row r="2209" spans="5:89">
      <c r="E2209" s="8"/>
      <c r="I2209" s="8"/>
      <c r="M2209" s="8"/>
      <c r="Q2209" s="8"/>
      <c r="U2209" s="8"/>
      <c r="Y2209" s="8"/>
      <c r="AC2209" s="8"/>
      <c r="AG2209" s="8"/>
      <c r="AK2209" s="8"/>
      <c r="AO2209" s="8"/>
      <c r="AS2209" s="8"/>
      <c r="AW2209" s="8"/>
      <c r="BA2209" s="8"/>
      <c r="BE2209" s="8"/>
      <c r="BI2209" s="8"/>
      <c r="BM2209" s="8"/>
      <c r="BQ2209" s="8"/>
      <c r="BU2209" s="8"/>
      <c r="BY2209" s="8"/>
      <c r="CC2209" s="8"/>
      <c r="CG2209" s="8"/>
      <c r="CK2209" s="8"/>
    </row>
    <row r="2210" spans="5:89">
      <c r="E2210" s="8"/>
      <c r="I2210" s="8"/>
      <c r="M2210" s="8"/>
      <c r="Q2210" s="8"/>
      <c r="U2210" s="8"/>
      <c r="Y2210" s="8"/>
      <c r="AC2210" s="8"/>
      <c r="AG2210" s="8"/>
      <c r="AK2210" s="8"/>
      <c r="AO2210" s="8"/>
      <c r="AS2210" s="8"/>
      <c r="AW2210" s="8"/>
      <c r="BA2210" s="8"/>
      <c r="BE2210" s="8"/>
      <c r="BI2210" s="8"/>
      <c r="BM2210" s="8"/>
      <c r="BQ2210" s="8"/>
      <c r="BU2210" s="8"/>
      <c r="BY2210" s="8"/>
      <c r="CC2210" s="8"/>
      <c r="CG2210" s="8"/>
      <c r="CK2210" s="8"/>
    </row>
    <row r="2211" spans="5:89">
      <c r="E2211" s="8"/>
      <c r="I2211" s="8"/>
      <c r="M2211" s="8"/>
      <c r="Q2211" s="8"/>
      <c r="U2211" s="8"/>
      <c r="Y2211" s="8"/>
      <c r="AC2211" s="8"/>
      <c r="AG2211" s="8"/>
      <c r="AK2211" s="8"/>
      <c r="AO2211" s="8"/>
      <c r="AS2211" s="8"/>
      <c r="AW2211" s="8"/>
      <c r="BA2211" s="8"/>
      <c r="BE2211" s="8"/>
      <c r="BI2211" s="8"/>
      <c r="BM2211" s="8"/>
      <c r="BQ2211" s="8"/>
      <c r="BU2211" s="8"/>
      <c r="BY2211" s="8"/>
      <c r="CC2211" s="8"/>
      <c r="CG2211" s="8"/>
      <c r="CK2211" s="8"/>
    </row>
    <row r="2212" spans="5:89">
      <c r="E2212" s="8"/>
      <c r="I2212" s="8"/>
      <c r="M2212" s="8"/>
      <c r="Q2212" s="8"/>
      <c r="U2212" s="8"/>
      <c r="Y2212" s="8"/>
      <c r="AC2212" s="8"/>
      <c r="AG2212" s="8"/>
      <c r="AK2212" s="8"/>
      <c r="AO2212" s="8"/>
      <c r="AS2212" s="8"/>
      <c r="AW2212" s="8"/>
      <c r="BA2212" s="8"/>
      <c r="BE2212" s="8"/>
      <c r="BI2212" s="8"/>
      <c r="BM2212" s="8"/>
      <c r="BQ2212" s="8"/>
      <c r="BU2212" s="8"/>
      <c r="BY2212" s="8"/>
      <c r="CC2212" s="8"/>
      <c r="CG2212" s="8"/>
      <c r="CK2212" s="8"/>
    </row>
    <row r="2213" spans="5:89">
      <c r="E2213" s="8"/>
      <c r="I2213" s="8"/>
      <c r="M2213" s="8"/>
      <c r="Q2213" s="8"/>
      <c r="U2213" s="8"/>
      <c r="Y2213" s="8"/>
      <c r="AC2213" s="8"/>
      <c r="AG2213" s="8"/>
      <c r="AK2213" s="8"/>
      <c r="AO2213" s="8"/>
      <c r="AS2213" s="8"/>
      <c r="AW2213" s="8"/>
      <c r="BA2213" s="8"/>
      <c r="BE2213" s="8"/>
      <c r="BI2213" s="8"/>
      <c r="BM2213" s="8"/>
      <c r="BQ2213" s="8"/>
      <c r="BU2213" s="8"/>
      <c r="BY2213" s="8"/>
      <c r="CC2213" s="8"/>
      <c r="CG2213" s="8"/>
      <c r="CK2213" s="8"/>
    </row>
    <row r="2214" spans="5:89">
      <c r="E2214" s="8"/>
      <c r="I2214" s="8"/>
      <c r="M2214" s="8"/>
      <c r="Q2214" s="8"/>
      <c r="U2214" s="8"/>
      <c r="Y2214" s="8"/>
      <c r="AC2214" s="8"/>
      <c r="AG2214" s="8"/>
      <c r="AK2214" s="8"/>
      <c r="AO2214" s="8"/>
      <c r="AS2214" s="8"/>
      <c r="AW2214" s="8"/>
      <c r="BA2214" s="8"/>
      <c r="BE2214" s="8"/>
      <c r="BI2214" s="8"/>
      <c r="BM2214" s="8"/>
      <c r="BQ2214" s="8"/>
      <c r="BU2214" s="8"/>
      <c r="BY2214" s="8"/>
      <c r="CC2214" s="8"/>
      <c r="CG2214" s="8"/>
      <c r="CK2214" s="8"/>
    </row>
    <row r="2215" spans="5:89">
      <c r="E2215" s="8"/>
      <c r="I2215" s="8"/>
      <c r="M2215" s="8"/>
      <c r="Q2215" s="8"/>
      <c r="U2215" s="8"/>
      <c r="Y2215" s="8"/>
      <c r="AC2215" s="8"/>
      <c r="AG2215" s="8"/>
      <c r="AK2215" s="8"/>
      <c r="AO2215" s="8"/>
      <c r="AS2215" s="8"/>
      <c r="AW2215" s="8"/>
      <c r="BA2215" s="8"/>
      <c r="BE2215" s="8"/>
      <c r="BI2215" s="8"/>
      <c r="BM2215" s="8"/>
      <c r="BQ2215" s="8"/>
      <c r="BU2215" s="8"/>
      <c r="BY2215" s="8"/>
      <c r="CC2215" s="8"/>
      <c r="CG2215" s="8"/>
      <c r="CK2215" s="8"/>
    </row>
    <row r="2216" spans="5:89">
      <c r="E2216" s="8"/>
      <c r="I2216" s="8"/>
      <c r="M2216" s="8"/>
      <c r="Q2216" s="8"/>
      <c r="U2216" s="8"/>
      <c r="Y2216" s="8"/>
      <c r="AC2216" s="8"/>
      <c r="AG2216" s="8"/>
      <c r="AK2216" s="8"/>
      <c r="AO2216" s="8"/>
      <c r="AS2216" s="8"/>
      <c r="AW2216" s="8"/>
      <c r="BA2216" s="8"/>
      <c r="BE2216" s="8"/>
      <c r="BI2216" s="8"/>
      <c r="BM2216" s="8"/>
      <c r="BQ2216" s="8"/>
      <c r="BU2216" s="8"/>
      <c r="BY2216" s="8"/>
      <c r="CC2216" s="8"/>
      <c r="CG2216" s="8"/>
      <c r="CK2216" s="8"/>
    </row>
    <row r="2217" spans="5:89">
      <c r="E2217" s="8"/>
      <c r="I2217" s="8"/>
      <c r="M2217" s="8"/>
      <c r="Q2217" s="8"/>
      <c r="U2217" s="8"/>
      <c r="Y2217" s="8"/>
      <c r="AC2217" s="8"/>
      <c r="AG2217" s="8"/>
      <c r="AK2217" s="8"/>
      <c r="AO2217" s="8"/>
      <c r="AS2217" s="8"/>
      <c r="AW2217" s="8"/>
      <c r="BA2217" s="8"/>
      <c r="BE2217" s="8"/>
      <c r="BI2217" s="8"/>
      <c r="BM2217" s="8"/>
      <c r="BQ2217" s="8"/>
      <c r="BU2217" s="8"/>
      <c r="BY2217" s="8"/>
      <c r="CC2217" s="8"/>
      <c r="CG2217" s="8"/>
      <c r="CK2217" s="8"/>
    </row>
    <row r="2218" spans="5:89">
      <c r="E2218" s="8"/>
      <c r="I2218" s="8"/>
      <c r="M2218" s="8"/>
      <c r="Q2218" s="8"/>
      <c r="U2218" s="8"/>
      <c r="Y2218" s="8"/>
      <c r="AC2218" s="8"/>
      <c r="AG2218" s="8"/>
      <c r="AK2218" s="8"/>
      <c r="AO2218" s="8"/>
      <c r="AS2218" s="8"/>
      <c r="AW2218" s="8"/>
      <c r="BA2218" s="8"/>
      <c r="BE2218" s="8"/>
      <c r="BI2218" s="8"/>
      <c r="BM2218" s="8"/>
      <c r="BQ2218" s="8"/>
      <c r="BU2218" s="8"/>
      <c r="BY2218" s="8"/>
      <c r="CC2218" s="8"/>
      <c r="CG2218" s="8"/>
      <c r="CK2218" s="8"/>
    </row>
    <row r="2219" spans="5:89">
      <c r="E2219" s="8"/>
      <c r="I2219" s="8"/>
      <c r="M2219" s="8"/>
      <c r="Q2219" s="8"/>
      <c r="U2219" s="8"/>
      <c r="Y2219" s="8"/>
      <c r="AC2219" s="8"/>
      <c r="AG2219" s="8"/>
      <c r="AK2219" s="8"/>
      <c r="AO2219" s="8"/>
      <c r="AS2219" s="8"/>
      <c r="AW2219" s="8"/>
      <c r="BA2219" s="8"/>
      <c r="BE2219" s="8"/>
      <c r="BI2219" s="8"/>
      <c r="BM2219" s="8"/>
      <c r="BQ2219" s="8"/>
      <c r="BU2219" s="8"/>
      <c r="BY2219" s="8"/>
      <c r="CC2219" s="8"/>
      <c r="CG2219" s="8"/>
      <c r="CK2219" s="8"/>
    </row>
    <row r="2220" spans="5:89">
      <c r="E2220" s="8"/>
      <c r="I2220" s="8"/>
      <c r="M2220" s="8"/>
      <c r="Q2220" s="8"/>
      <c r="U2220" s="8"/>
      <c r="Y2220" s="8"/>
      <c r="AC2220" s="8"/>
      <c r="AG2220" s="8"/>
      <c r="AK2220" s="8"/>
      <c r="AO2220" s="8"/>
      <c r="AS2220" s="8"/>
      <c r="AW2220" s="8"/>
      <c r="BA2220" s="8"/>
      <c r="BE2220" s="8"/>
      <c r="BI2220" s="8"/>
      <c r="BM2220" s="8"/>
      <c r="BQ2220" s="8"/>
      <c r="BU2220" s="8"/>
      <c r="BY2220" s="8"/>
      <c r="CC2220" s="8"/>
      <c r="CG2220" s="8"/>
      <c r="CK2220" s="8"/>
    </row>
    <row r="2221" spans="5:89">
      <c r="E2221" s="8"/>
      <c r="I2221" s="8"/>
      <c r="M2221" s="8"/>
      <c r="Q2221" s="8"/>
      <c r="U2221" s="8"/>
      <c r="Y2221" s="8"/>
      <c r="AC2221" s="8"/>
      <c r="AG2221" s="8"/>
      <c r="AK2221" s="8"/>
      <c r="AO2221" s="8"/>
      <c r="AS2221" s="8"/>
      <c r="AW2221" s="8"/>
      <c r="BA2221" s="8"/>
      <c r="BE2221" s="8"/>
      <c r="BI2221" s="8"/>
      <c r="BM2221" s="8"/>
      <c r="BQ2221" s="8"/>
      <c r="BU2221" s="8"/>
      <c r="BY2221" s="8"/>
      <c r="CC2221" s="8"/>
      <c r="CG2221" s="8"/>
      <c r="CK2221" s="8"/>
    </row>
    <row r="2222" spans="5:89">
      <c r="E2222" s="8"/>
      <c r="I2222" s="8"/>
      <c r="M2222" s="8"/>
      <c r="Q2222" s="8"/>
      <c r="U2222" s="8"/>
      <c r="Y2222" s="8"/>
      <c r="AC2222" s="8"/>
      <c r="AG2222" s="8"/>
      <c r="AK2222" s="8"/>
      <c r="AO2222" s="8"/>
      <c r="AS2222" s="8"/>
      <c r="AW2222" s="8"/>
      <c r="BA2222" s="8"/>
      <c r="BE2222" s="8"/>
      <c r="BI2222" s="8"/>
      <c r="BM2222" s="8"/>
      <c r="BQ2222" s="8"/>
      <c r="BU2222" s="8"/>
      <c r="BY2222" s="8"/>
      <c r="CC2222" s="8"/>
      <c r="CG2222" s="8"/>
      <c r="CK2222" s="8"/>
    </row>
    <row r="2223" spans="5:89">
      <c r="E2223" s="8"/>
      <c r="I2223" s="8"/>
      <c r="M2223" s="8"/>
      <c r="Q2223" s="8"/>
      <c r="U2223" s="8"/>
      <c r="Y2223" s="8"/>
      <c r="AC2223" s="8"/>
      <c r="AG2223" s="8"/>
      <c r="AK2223" s="8"/>
      <c r="AO2223" s="8"/>
      <c r="AS2223" s="8"/>
      <c r="AW2223" s="8"/>
      <c r="BA2223" s="8"/>
      <c r="BE2223" s="8"/>
      <c r="BI2223" s="8"/>
      <c r="BM2223" s="8"/>
      <c r="BQ2223" s="8"/>
      <c r="BU2223" s="8"/>
      <c r="BY2223" s="8"/>
      <c r="CC2223" s="8"/>
      <c r="CG2223" s="8"/>
      <c r="CK2223" s="8"/>
    </row>
    <row r="2224" spans="5:89">
      <c r="E2224" s="8"/>
      <c r="I2224" s="8"/>
      <c r="M2224" s="8"/>
      <c r="Q2224" s="8"/>
      <c r="U2224" s="8"/>
      <c r="Y2224" s="8"/>
      <c r="AC2224" s="8"/>
      <c r="AG2224" s="8"/>
      <c r="AK2224" s="8"/>
      <c r="AO2224" s="8"/>
      <c r="AS2224" s="8"/>
      <c r="AW2224" s="8"/>
      <c r="BA2224" s="8"/>
      <c r="BE2224" s="8"/>
      <c r="BI2224" s="8"/>
      <c r="BM2224" s="8"/>
      <c r="BQ2224" s="8"/>
      <c r="BU2224" s="8"/>
      <c r="BY2224" s="8"/>
      <c r="CC2224" s="8"/>
      <c r="CG2224" s="8"/>
      <c r="CK2224" s="8"/>
    </row>
    <row r="2225" spans="5:89">
      <c r="E2225" s="8"/>
      <c r="I2225" s="8"/>
      <c r="M2225" s="8"/>
      <c r="Q2225" s="8"/>
      <c r="U2225" s="8"/>
      <c r="Y2225" s="8"/>
      <c r="AC2225" s="8"/>
      <c r="AG2225" s="8"/>
      <c r="AK2225" s="8"/>
      <c r="AO2225" s="8"/>
      <c r="AS2225" s="8"/>
      <c r="AW2225" s="8"/>
      <c r="BA2225" s="8"/>
      <c r="BE2225" s="8"/>
      <c r="BI2225" s="8"/>
      <c r="BM2225" s="8"/>
      <c r="BQ2225" s="8"/>
      <c r="BU2225" s="8"/>
      <c r="BY2225" s="8"/>
      <c r="CC2225" s="8"/>
      <c r="CG2225" s="8"/>
      <c r="CK2225" s="8"/>
    </row>
    <row r="2226" spans="5:89">
      <c r="E2226" s="8"/>
      <c r="I2226" s="8"/>
      <c r="M2226" s="8"/>
      <c r="Q2226" s="8"/>
      <c r="U2226" s="8"/>
      <c r="Y2226" s="8"/>
      <c r="AC2226" s="8"/>
      <c r="AG2226" s="8"/>
      <c r="AK2226" s="8"/>
      <c r="AO2226" s="8"/>
      <c r="AS2226" s="8"/>
      <c r="AW2226" s="8"/>
      <c r="BA2226" s="8"/>
      <c r="BE2226" s="8"/>
      <c r="BI2226" s="8"/>
      <c r="BM2226" s="8"/>
      <c r="BQ2226" s="8"/>
      <c r="BU2226" s="8"/>
      <c r="BY2226" s="8"/>
      <c r="CC2226" s="8"/>
      <c r="CG2226" s="8"/>
      <c r="CK2226" s="8"/>
    </row>
    <row r="2227" spans="5:89">
      <c r="E2227" s="8"/>
      <c r="I2227" s="8"/>
      <c r="M2227" s="8"/>
      <c r="Q2227" s="8"/>
      <c r="U2227" s="8"/>
      <c r="Y2227" s="8"/>
      <c r="AC2227" s="8"/>
      <c r="AG2227" s="8"/>
      <c r="AK2227" s="8"/>
      <c r="AO2227" s="8"/>
      <c r="AS2227" s="8"/>
      <c r="AW2227" s="8"/>
      <c r="BA2227" s="8"/>
      <c r="BE2227" s="8"/>
      <c r="BI2227" s="8"/>
      <c r="BM2227" s="8"/>
      <c r="BQ2227" s="8"/>
      <c r="BU2227" s="8"/>
      <c r="BY2227" s="8"/>
      <c r="CC2227" s="8"/>
      <c r="CG2227" s="8"/>
      <c r="CK2227" s="8"/>
    </row>
    <row r="2228" spans="5:89">
      <c r="E2228" s="8"/>
      <c r="I2228" s="8"/>
      <c r="M2228" s="8"/>
      <c r="Q2228" s="8"/>
      <c r="U2228" s="8"/>
      <c r="Y2228" s="8"/>
      <c r="AC2228" s="8"/>
      <c r="AG2228" s="8"/>
      <c r="AK2228" s="8"/>
      <c r="AO2228" s="8"/>
      <c r="AS2228" s="8"/>
      <c r="AW2228" s="8"/>
      <c r="BA2228" s="8"/>
      <c r="BE2228" s="8"/>
      <c r="BI2228" s="8"/>
      <c r="BM2228" s="8"/>
      <c r="BQ2228" s="8"/>
      <c r="BU2228" s="8"/>
      <c r="BY2228" s="8"/>
      <c r="CC2228" s="8"/>
      <c r="CG2228" s="8"/>
      <c r="CK2228" s="8"/>
    </row>
    <row r="2229" spans="5:89">
      <c r="E2229" s="8"/>
      <c r="I2229" s="8"/>
      <c r="M2229" s="8"/>
      <c r="Q2229" s="8"/>
      <c r="U2229" s="8"/>
      <c r="Y2229" s="8"/>
      <c r="AC2229" s="8"/>
      <c r="AG2229" s="8"/>
      <c r="AK2229" s="8"/>
      <c r="AO2229" s="8"/>
      <c r="AS2229" s="8"/>
      <c r="AW2229" s="8"/>
      <c r="BA2229" s="8"/>
      <c r="BE2229" s="8"/>
      <c r="BI2229" s="8"/>
      <c r="BM2229" s="8"/>
      <c r="BQ2229" s="8"/>
      <c r="BU2229" s="8"/>
      <c r="BY2229" s="8"/>
      <c r="CC2229" s="8"/>
      <c r="CG2229" s="8"/>
      <c r="CK2229" s="8"/>
    </row>
    <row r="2230" spans="5:89">
      <c r="E2230" s="8"/>
      <c r="I2230" s="8"/>
      <c r="M2230" s="8"/>
      <c r="Q2230" s="8"/>
      <c r="U2230" s="8"/>
      <c r="Y2230" s="8"/>
      <c r="AC2230" s="8"/>
      <c r="AG2230" s="8"/>
      <c r="AK2230" s="8"/>
      <c r="AO2230" s="8"/>
      <c r="AS2230" s="8"/>
      <c r="AW2230" s="8"/>
      <c r="BA2230" s="8"/>
      <c r="BE2230" s="8"/>
      <c r="BI2230" s="8"/>
      <c r="BM2230" s="8"/>
      <c r="BQ2230" s="8"/>
      <c r="BU2230" s="8"/>
      <c r="BY2230" s="8"/>
      <c r="CC2230" s="8"/>
      <c r="CG2230" s="8"/>
      <c r="CK2230" s="8"/>
    </row>
    <row r="2231" spans="5:89">
      <c r="E2231" s="8"/>
      <c r="I2231" s="8"/>
      <c r="M2231" s="8"/>
      <c r="Q2231" s="8"/>
      <c r="U2231" s="8"/>
      <c r="Y2231" s="8"/>
      <c r="AC2231" s="8"/>
      <c r="AG2231" s="8"/>
      <c r="AK2231" s="8"/>
      <c r="AO2231" s="8"/>
      <c r="AS2231" s="8"/>
      <c r="AW2231" s="8"/>
      <c r="BA2231" s="8"/>
      <c r="BE2231" s="8"/>
      <c r="BI2231" s="8"/>
      <c r="BM2231" s="8"/>
      <c r="BQ2231" s="8"/>
      <c r="BU2231" s="8"/>
      <c r="BY2231" s="8"/>
      <c r="CC2231" s="8"/>
      <c r="CG2231" s="8"/>
      <c r="CK2231" s="8"/>
    </row>
    <row r="2232" spans="5:89">
      <c r="E2232" s="8"/>
      <c r="I2232" s="8"/>
      <c r="M2232" s="8"/>
      <c r="Q2232" s="8"/>
      <c r="U2232" s="8"/>
      <c r="Y2232" s="8"/>
      <c r="AC2232" s="8"/>
      <c r="AG2232" s="8"/>
      <c r="AK2232" s="8"/>
      <c r="AO2232" s="8"/>
      <c r="AS2232" s="8"/>
      <c r="AW2232" s="8"/>
      <c r="BA2232" s="8"/>
      <c r="BE2232" s="8"/>
      <c r="BI2232" s="8"/>
      <c r="BM2232" s="8"/>
      <c r="BQ2232" s="8"/>
      <c r="BU2232" s="8"/>
      <c r="BY2232" s="8"/>
      <c r="CC2232" s="8"/>
      <c r="CG2232" s="8"/>
      <c r="CK2232" s="8"/>
    </row>
    <row r="2233" spans="5:89">
      <c r="E2233" s="8"/>
      <c r="I2233" s="8"/>
      <c r="M2233" s="8"/>
      <c r="Q2233" s="8"/>
      <c r="U2233" s="8"/>
      <c r="Y2233" s="8"/>
      <c r="AC2233" s="8"/>
      <c r="AG2233" s="8"/>
      <c r="AK2233" s="8"/>
      <c r="AO2233" s="8"/>
      <c r="AS2233" s="8"/>
      <c r="AW2233" s="8"/>
      <c r="BA2233" s="8"/>
      <c r="BE2233" s="8"/>
      <c r="BI2233" s="8"/>
      <c r="BM2233" s="8"/>
      <c r="BQ2233" s="8"/>
      <c r="BU2233" s="8"/>
      <c r="BY2233" s="8"/>
      <c r="CC2233" s="8"/>
      <c r="CG2233" s="8"/>
      <c r="CK2233" s="8"/>
    </row>
    <row r="2234" spans="5:89">
      <c r="E2234" s="8"/>
      <c r="I2234" s="8"/>
      <c r="M2234" s="8"/>
      <c r="Q2234" s="8"/>
      <c r="U2234" s="8"/>
      <c r="Y2234" s="8"/>
      <c r="AC2234" s="8"/>
      <c r="AG2234" s="8"/>
      <c r="AK2234" s="8"/>
      <c r="AO2234" s="8"/>
      <c r="AS2234" s="8"/>
      <c r="AW2234" s="8"/>
      <c r="BA2234" s="8"/>
      <c r="BE2234" s="8"/>
      <c r="BI2234" s="8"/>
      <c r="BM2234" s="8"/>
      <c r="BQ2234" s="8"/>
      <c r="BU2234" s="8"/>
      <c r="BY2234" s="8"/>
      <c r="CC2234" s="8"/>
      <c r="CG2234" s="8"/>
      <c r="CK2234" s="8"/>
    </row>
    <row r="2235" spans="5:89">
      <c r="E2235" s="8"/>
      <c r="I2235" s="8"/>
      <c r="M2235" s="8"/>
      <c r="Q2235" s="8"/>
      <c r="U2235" s="8"/>
      <c r="Y2235" s="8"/>
      <c r="AC2235" s="8"/>
      <c r="AG2235" s="8"/>
      <c r="AK2235" s="8"/>
      <c r="AO2235" s="8"/>
      <c r="AS2235" s="8"/>
      <c r="AW2235" s="8"/>
      <c r="BA2235" s="8"/>
      <c r="BE2235" s="8"/>
      <c r="BI2235" s="8"/>
      <c r="BM2235" s="8"/>
      <c r="BQ2235" s="8"/>
      <c r="BU2235" s="8"/>
      <c r="BY2235" s="8"/>
      <c r="CC2235" s="8"/>
      <c r="CG2235" s="8"/>
      <c r="CK2235" s="8"/>
    </row>
    <row r="2236" spans="5:89">
      <c r="E2236" s="8"/>
      <c r="I2236" s="8"/>
      <c r="M2236" s="8"/>
      <c r="Q2236" s="8"/>
      <c r="U2236" s="8"/>
      <c r="Y2236" s="8"/>
      <c r="AC2236" s="8"/>
      <c r="AG2236" s="8"/>
      <c r="AK2236" s="8"/>
      <c r="AO2236" s="8"/>
      <c r="AS2236" s="8"/>
      <c r="AW2236" s="8"/>
      <c r="BA2236" s="8"/>
      <c r="BE2236" s="8"/>
      <c r="BI2236" s="8"/>
      <c r="BM2236" s="8"/>
      <c r="BQ2236" s="8"/>
      <c r="BU2236" s="8"/>
      <c r="BY2236" s="8"/>
      <c r="CC2236" s="8"/>
      <c r="CG2236" s="8"/>
      <c r="CK2236" s="8"/>
    </row>
    <row r="2237" spans="5:89">
      <c r="E2237" s="8"/>
      <c r="I2237" s="8"/>
      <c r="M2237" s="8"/>
      <c r="Q2237" s="8"/>
      <c r="U2237" s="8"/>
      <c r="Y2237" s="8"/>
      <c r="AC2237" s="8"/>
      <c r="AG2237" s="8"/>
      <c r="AK2237" s="8"/>
      <c r="AO2237" s="8"/>
      <c r="AS2237" s="8"/>
      <c r="AW2237" s="8"/>
      <c r="BA2237" s="8"/>
      <c r="BE2237" s="8"/>
      <c r="BI2237" s="8"/>
      <c r="BM2237" s="8"/>
      <c r="BQ2237" s="8"/>
      <c r="BU2237" s="8"/>
      <c r="BY2237" s="8"/>
      <c r="CC2237" s="8"/>
      <c r="CG2237" s="8"/>
      <c r="CK2237" s="8"/>
    </row>
    <row r="2238" spans="5:89">
      <c r="E2238" s="8"/>
      <c r="I2238" s="8"/>
      <c r="M2238" s="8"/>
      <c r="Q2238" s="8"/>
      <c r="U2238" s="8"/>
      <c r="Y2238" s="8"/>
      <c r="AC2238" s="8"/>
      <c r="AG2238" s="8"/>
      <c r="AK2238" s="8"/>
      <c r="AO2238" s="8"/>
      <c r="AS2238" s="8"/>
      <c r="AW2238" s="8"/>
      <c r="BA2238" s="8"/>
      <c r="BE2238" s="8"/>
      <c r="BI2238" s="8"/>
      <c r="BM2238" s="8"/>
      <c r="BQ2238" s="8"/>
      <c r="BU2238" s="8"/>
      <c r="BY2238" s="8"/>
      <c r="CC2238" s="8"/>
      <c r="CG2238" s="8"/>
      <c r="CK2238" s="8"/>
    </row>
    <row r="2239" spans="5:89">
      <c r="E2239" s="8"/>
      <c r="I2239" s="8"/>
      <c r="M2239" s="8"/>
      <c r="Q2239" s="8"/>
      <c r="U2239" s="8"/>
      <c r="Y2239" s="8"/>
      <c r="AC2239" s="8"/>
      <c r="AG2239" s="8"/>
      <c r="AK2239" s="8"/>
      <c r="AO2239" s="8"/>
      <c r="AS2239" s="8"/>
      <c r="AW2239" s="8"/>
      <c r="BA2239" s="8"/>
      <c r="BE2239" s="8"/>
      <c r="BI2239" s="8"/>
      <c r="BM2239" s="8"/>
      <c r="BQ2239" s="8"/>
      <c r="BU2239" s="8"/>
      <c r="BY2239" s="8"/>
      <c r="CC2239" s="8"/>
      <c r="CG2239" s="8"/>
      <c r="CK2239" s="8"/>
    </row>
    <row r="2240" spans="5:89">
      <c r="E2240" s="8"/>
      <c r="I2240" s="8"/>
      <c r="M2240" s="8"/>
      <c r="Q2240" s="8"/>
      <c r="U2240" s="8"/>
      <c r="Y2240" s="8"/>
      <c r="AC2240" s="8"/>
      <c r="AG2240" s="8"/>
      <c r="AK2240" s="8"/>
      <c r="AO2240" s="8"/>
      <c r="AS2240" s="8"/>
      <c r="AW2240" s="8"/>
      <c r="BA2240" s="8"/>
      <c r="BE2240" s="8"/>
      <c r="BI2240" s="8"/>
      <c r="BM2240" s="8"/>
      <c r="BQ2240" s="8"/>
      <c r="BU2240" s="8"/>
      <c r="BY2240" s="8"/>
      <c r="CC2240" s="8"/>
      <c r="CG2240" s="8"/>
      <c r="CK2240" s="8"/>
    </row>
    <row r="2241" spans="5:89">
      <c r="E2241" s="8"/>
      <c r="I2241" s="8"/>
      <c r="M2241" s="8"/>
      <c r="Q2241" s="8"/>
      <c r="U2241" s="8"/>
      <c r="Y2241" s="8"/>
      <c r="AC2241" s="8"/>
      <c r="AG2241" s="8"/>
      <c r="AK2241" s="8"/>
      <c r="AO2241" s="8"/>
      <c r="AS2241" s="8"/>
      <c r="AW2241" s="8"/>
      <c r="BA2241" s="8"/>
      <c r="BE2241" s="8"/>
      <c r="BI2241" s="8"/>
      <c r="BM2241" s="8"/>
      <c r="BQ2241" s="8"/>
      <c r="BU2241" s="8"/>
      <c r="BY2241" s="8"/>
      <c r="CC2241" s="8"/>
      <c r="CG2241" s="8"/>
      <c r="CK2241" s="8"/>
    </row>
    <row r="2242" spans="5:89">
      <c r="E2242" s="8"/>
      <c r="I2242" s="8"/>
      <c r="M2242" s="8"/>
      <c r="Q2242" s="8"/>
      <c r="U2242" s="8"/>
      <c r="Y2242" s="8"/>
      <c r="AC2242" s="8"/>
      <c r="AG2242" s="8"/>
      <c r="AK2242" s="8"/>
      <c r="AO2242" s="8"/>
      <c r="AS2242" s="8"/>
      <c r="AW2242" s="8"/>
      <c r="BA2242" s="8"/>
      <c r="BE2242" s="8"/>
      <c r="BI2242" s="8"/>
      <c r="BM2242" s="8"/>
      <c r="BQ2242" s="8"/>
      <c r="BU2242" s="8"/>
      <c r="BY2242" s="8"/>
      <c r="CC2242" s="8"/>
      <c r="CG2242" s="8"/>
      <c r="CK2242" s="8"/>
    </row>
    <row r="2243" spans="5:89">
      <c r="E2243" s="8"/>
      <c r="I2243" s="8"/>
      <c r="M2243" s="8"/>
      <c r="Q2243" s="8"/>
      <c r="U2243" s="8"/>
      <c r="Y2243" s="8"/>
      <c r="AC2243" s="8"/>
      <c r="AG2243" s="8"/>
      <c r="AK2243" s="8"/>
      <c r="AO2243" s="8"/>
      <c r="AS2243" s="8"/>
      <c r="AW2243" s="8"/>
      <c r="BA2243" s="8"/>
      <c r="BE2243" s="8"/>
      <c r="BI2243" s="8"/>
      <c r="BM2243" s="8"/>
      <c r="BQ2243" s="8"/>
      <c r="BU2243" s="8"/>
      <c r="BY2243" s="8"/>
      <c r="CC2243" s="8"/>
      <c r="CG2243" s="8"/>
      <c r="CK2243" s="8"/>
    </row>
    <row r="2244" spans="5:89">
      <c r="E2244" s="8"/>
      <c r="I2244" s="8"/>
      <c r="M2244" s="8"/>
      <c r="Q2244" s="8"/>
      <c r="U2244" s="8"/>
      <c r="Y2244" s="8"/>
      <c r="AC2244" s="8"/>
      <c r="AG2244" s="8"/>
      <c r="AK2244" s="8"/>
      <c r="AO2244" s="8"/>
      <c r="AS2244" s="8"/>
      <c r="AW2244" s="8"/>
      <c r="BA2244" s="8"/>
      <c r="BE2244" s="8"/>
      <c r="BI2244" s="8"/>
      <c r="BM2244" s="8"/>
      <c r="BQ2244" s="8"/>
      <c r="BU2244" s="8"/>
      <c r="BY2244" s="8"/>
      <c r="CC2244" s="8"/>
      <c r="CG2244" s="8"/>
      <c r="CK2244" s="8"/>
    </row>
    <row r="2245" spans="5:89">
      <c r="E2245" s="8"/>
      <c r="I2245" s="8"/>
      <c r="M2245" s="8"/>
      <c r="Q2245" s="8"/>
      <c r="U2245" s="8"/>
      <c r="Y2245" s="8"/>
      <c r="AC2245" s="8"/>
      <c r="AG2245" s="8"/>
      <c r="AK2245" s="8"/>
      <c r="AO2245" s="8"/>
      <c r="AS2245" s="8"/>
      <c r="AW2245" s="8"/>
      <c r="BA2245" s="8"/>
      <c r="BE2245" s="8"/>
      <c r="BI2245" s="8"/>
      <c r="BM2245" s="8"/>
      <c r="BQ2245" s="8"/>
      <c r="BU2245" s="8"/>
      <c r="BY2245" s="8"/>
      <c r="CC2245" s="8"/>
      <c r="CG2245" s="8"/>
      <c r="CK2245" s="8"/>
    </row>
    <row r="2246" spans="5:89">
      <c r="E2246" s="8"/>
      <c r="I2246" s="8"/>
      <c r="M2246" s="8"/>
      <c r="Q2246" s="8"/>
      <c r="U2246" s="8"/>
      <c r="Y2246" s="8"/>
      <c r="AC2246" s="8"/>
      <c r="AG2246" s="8"/>
      <c r="AK2246" s="8"/>
      <c r="AO2246" s="8"/>
      <c r="AS2246" s="8"/>
      <c r="AW2246" s="8"/>
      <c r="BA2246" s="8"/>
      <c r="BE2246" s="8"/>
      <c r="BI2246" s="8"/>
      <c r="BM2246" s="8"/>
      <c r="BQ2246" s="8"/>
      <c r="BU2246" s="8"/>
      <c r="BY2246" s="8"/>
      <c r="CC2246" s="8"/>
      <c r="CG2246" s="8"/>
      <c r="CK2246" s="8"/>
    </row>
    <row r="2247" spans="5:89">
      <c r="E2247" s="8"/>
      <c r="I2247" s="8"/>
      <c r="M2247" s="8"/>
      <c r="Q2247" s="8"/>
      <c r="U2247" s="8"/>
      <c r="Y2247" s="8"/>
      <c r="AC2247" s="8"/>
      <c r="AG2247" s="8"/>
      <c r="AK2247" s="8"/>
      <c r="AO2247" s="8"/>
      <c r="AS2247" s="8"/>
      <c r="AW2247" s="8"/>
      <c r="BA2247" s="8"/>
      <c r="BE2247" s="8"/>
      <c r="BI2247" s="8"/>
      <c r="BM2247" s="8"/>
      <c r="BQ2247" s="8"/>
      <c r="BU2247" s="8"/>
      <c r="BY2247" s="8"/>
      <c r="CC2247" s="8"/>
      <c r="CG2247" s="8"/>
      <c r="CK2247" s="8"/>
    </row>
    <row r="2248" spans="5:89">
      <c r="E2248" s="8"/>
      <c r="I2248" s="8"/>
      <c r="M2248" s="8"/>
      <c r="Q2248" s="8"/>
      <c r="U2248" s="8"/>
      <c r="Y2248" s="8"/>
      <c r="AC2248" s="8"/>
      <c r="AG2248" s="8"/>
      <c r="AK2248" s="8"/>
      <c r="AO2248" s="8"/>
      <c r="AS2248" s="8"/>
      <c r="AW2248" s="8"/>
      <c r="BA2248" s="8"/>
      <c r="BE2248" s="8"/>
      <c r="BI2248" s="8"/>
      <c r="BM2248" s="8"/>
      <c r="BQ2248" s="8"/>
      <c r="BU2248" s="8"/>
      <c r="BY2248" s="8"/>
      <c r="CC2248" s="8"/>
      <c r="CG2248" s="8"/>
      <c r="CK2248" s="8"/>
    </row>
    <row r="2249" spans="5:89">
      <c r="E2249" s="8"/>
      <c r="I2249" s="8"/>
      <c r="M2249" s="8"/>
      <c r="Q2249" s="8"/>
      <c r="U2249" s="8"/>
      <c r="Y2249" s="8"/>
      <c r="AC2249" s="8"/>
      <c r="AG2249" s="8"/>
      <c r="AK2249" s="8"/>
      <c r="AO2249" s="8"/>
      <c r="AS2249" s="8"/>
      <c r="AW2249" s="8"/>
      <c r="BA2249" s="8"/>
      <c r="BE2249" s="8"/>
      <c r="BI2249" s="8"/>
      <c r="BM2249" s="8"/>
      <c r="BQ2249" s="8"/>
      <c r="BU2249" s="8"/>
      <c r="BY2249" s="8"/>
      <c r="CC2249" s="8"/>
      <c r="CG2249" s="8"/>
      <c r="CK2249" s="8"/>
    </row>
    <row r="2250" spans="5:89">
      <c r="E2250" s="8"/>
      <c r="I2250" s="8"/>
      <c r="M2250" s="8"/>
      <c r="Q2250" s="8"/>
      <c r="U2250" s="8"/>
      <c r="Y2250" s="8"/>
      <c r="AC2250" s="8"/>
      <c r="AG2250" s="8"/>
      <c r="AK2250" s="8"/>
      <c r="AO2250" s="8"/>
      <c r="AS2250" s="8"/>
      <c r="AW2250" s="8"/>
      <c r="BA2250" s="8"/>
      <c r="BE2250" s="8"/>
      <c r="BI2250" s="8"/>
      <c r="BM2250" s="8"/>
      <c r="BQ2250" s="8"/>
      <c r="BU2250" s="8"/>
      <c r="BY2250" s="8"/>
      <c r="CC2250" s="8"/>
      <c r="CG2250" s="8"/>
      <c r="CK2250" s="8"/>
    </row>
    <row r="2251" spans="5:89">
      <c r="E2251" s="8"/>
      <c r="I2251" s="8"/>
      <c r="M2251" s="8"/>
      <c r="Q2251" s="8"/>
      <c r="U2251" s="8"/>
      <c r="Y2251" s="8"/>
      <c r="AC2251" s="8"/>
      <c r="AG2251" s="8"/>
      <c r="AK2251" s="8"/>
      <c r="AO2251" s="8"/>
      <c r="AS2251" s="8"/>
      <c r="AW2251" s="8"/>
      <c r="BA2251" s="8"/>
      <c r="BE2251" s="8"/>
      <c r="BI2251" s="8"/>
      <c r="BM2251" s="8"/>
      <c r="BQ2251" s="8"/>
      <c r="BU2251" s="8"/>
      <c r="BY2251" s="8"/>
      <c r="CC2251" s="8"/>
      <c r="CG2251" s="8"/>
      <c r="CK2251" s="8"/>
    </row>
    <row r="2252" spans="5:89">
      <c r="E2252" s="8"/>
      <c r="I2252" s="8"/>
      <c r="M2252" s="8"/>
      <c r="Q2252" s="8"/>
      <c r="U2252" s="8"/>
      <c r="Y2252" s="8"/>
      <c r="AC2252" s="8"/>
      <c r="AG2252" s="8"/>
      <c r="AK2252" s="8"/>
      <c r="AO2252" s="8"/>
      <c r="AS2252" s="8"/>
      <c r="AW2252" s="8"/>
      <c r="BA2252" s="8"/>
      <c r="BE2252" s="8"/>
      <c r="BI2252" s="8"/>
      <c r="BM2252" s="8"/>
      <c r="BQ2252" s="8"/>
      <c r="BU2252" s="8"/>
      <c r="BY2252" s="8"/>
      <c r="CC2252" s="8"/>
      <c r="CG2252" s="8"/>
      <c r="CK2252" s="8"/>
    </row>
    <row r="2253" spans="5:89">
      <c r="E2253" s="8"/>
      <c r="I2253" s="8"/>
      <c r="M2253" s="8"/>
      <c r="Q2253" s="8"/>
      <c r="U2253" s="8"/>
      <c r="Y2253" s="8"/>
      <c r="AC2253" s="8"/>
      <c r="AG2253" s="8"/>
      <c r="AK2253" s="8"/>
      <c r="AO2253" s="8"/>
      <c r="AS2253" s="8"/>
      <c r="AW2253" s="8"/>
      <c r="BA2253" s="8"/>
      <c r="BE2253" s="8"/>
      <c r="BI2253" s="8"/>
      <c r="BM2253" s="8"/>
      <c r="BQ2253" s="8"/>
      <c r="BU2253" s="8"/>
      <c r="BY2253" s="8"/>
      <c r="CC2253" s="8"/>
      <c r="CG2253" s="8"/>
      <c r="CK2253" s="8"/>
    </row>
    <row r="2254" spans="5:89">
      <c r="E2254" s="8"/>
      <c r="I2254" s="8"/>
      <c r="M2254" s="8"/>
      <c r="Q2254" s="8"/>
      <c r="U2254" s="8"/>
      <c r="Y2254" s="8"/>
      <c r="AC2254" s="8"/>
      <c r="AG2254" s="8"/>
      <c r="AK2254" s="8"/>
      <c r="AO2254" s="8"/>
      <c r="AS2254" s="8"/>
      <c r="AW2254" s="8"/>
      <c r="BA2254" s="8"/>
      <c r="BE2254" s="8"/>
      <c r="BI2254" s="8"/>
      <c r="BM2254" s="8"/>
      <c r="BQ2254" s="8"/>
      <c r="BU2254" s="8"/>
      <c r="BY2254" s="8"/>
      <c r="CC2254" s="8"/>
      <c r="CG2254" s="8"/>
      <c r="CK2254" s="8"/>
    </row>
    <row r="2255" spans="5:89">
      <c r="E2255" s="8"/>
      <c r="I2255" s="8"/>
      <c r="M2255" s="8"/>
      <c r="Q2255" s="8"/>
      <c r="U2255" s="8"/>
      <c r="Y2255" s="8"/>
      <c r="AC2255" s="8"/>
      <c r="AG2255" s="8"/>
      <c r="AK2255" s="8"/>
      <c r="AO2255" s="8"/>
      <c r="AS2255" s="8"/>
      <c r="AW2255" s="8"/>
      <c r="BA2255" s="8"/>
      <c r="BE2255" s="8"/>
      <c r="BI2255" s="8"/>
      <c r="BM2255" s="8"/>
      <c r="BQ2255" s="8"/>
      <c r="BU2255" s="8"/>
      <c r="BY2255" s="8"/>
      <c r="CC2255" s="8"/>
      <c r="CG2255" s="8"/>
      <c r="CK2255" s="8"/>
    </row>
    <row r="2256" spans="5:89">
      <c r="E2256" s="8"/>
      <c r="I2256" s="8"/>
      <c r="M2256" s="8"/>
      <c r="Q2256" s="8"/>
      <c r="U2256" s="8"/>
      <c r="Y2256" s="8"/>
      <c r="AC2256" s="8"/>
      <c r="AG2256" s="8"/>
      <c r="AK2256" s="8"/>
      <c r="AO2256" s="8"/>
      <c r="AS2256" s="8"/>
      <c r="AW2256" s="8"/>
      <c r="BA2256" s="8"/>
      <c r="BE2256" s="8"/>
      <c r="BI2256" s="8"/>
      <c r="BM2256" s="8"/>
      <c r="BQ2256" s="8"/>
      <c r="BU2256" s="8"/>
      <c r="BY2256" s="8"/>
      <c r="CC2256" s="8"/>
      <c r="CG2256" s="8"/>
      <c r="CK2256" s="8"/>
    </row>
    <row r="2257" spans="5:89">
      <c r="E2257" s="8"/>
      <c r="I2257" s="8"/>
      <c r="M2257" s="8"/>
      <c r="Q2257" s="8"/>
      <c r="U2257" s="8"/>
      <c r="Y2257" s="8"/>
      <c r="AC2257" s="8"/>
      <c r="AG2257" s="8"/>
      <c r="AK2257" s="8"/>
      <c r="AO2257" s="8"/>
      <c r="AS2257" s="8"/>
      <c r="AW2257" s="8"/>
      <c r="BA2257" s="8"/>
      <c r="BE2257" s="8"/>
      <c r="BI2257" s="8"/>
      <c r="BM2257" s="8"/>
      <c r="BQ2257" s="8"/>
      <c r="BU2257" s="8"/>
      <c r="BY2257" s="8"/>
      <c r="CC2257" s="8"/>
      <c r="CG2257" s="8"/>
      <c r="CK2257" s="8"/>
    </row>
    <row r="2258" spans="5:89">
      <c r="E2258" s="8"/>
      <c r="I2258" s="8"/>
      <c r="M2258" s="8"/>
      <c r="Q2258" s="8"/>
      <c r="U2258" s="8"/>
      <c r="Y2258" s="8"/>
      <c r="AC2258" s="8"/>
      <c r="AG2258" s="8"/>
      <c r="AK2258" s="8"/>
      <c r="AO2258" s="8"/>
      <c r="AS2258" s="8"/>
      <c r="AW2258" s="8"/>
      <c r="BA2258" s="8"/>
      <c r="BE2258" s="8"/>
      <c r="BI2258" s="8"/>
      <c r="BM2258" s="8"/>
      <c r="BQ2258" s="8"/>
      <c r="BU2258" s="8"/>
      <c r="BY2258" s="8"/>
      <c r="CC2258" s="8"/>
      <c r="CG2258" s="8"/>
      <c r="CK2258" s="8"/>
    </row>
    <row r="2259" spans="5:89">
      <c r="E2259" s="8"/>
      <c r="I2259" s="8"/>
      <c r="M2259" s="8"/>
      <c r="Q2259" s="8"/>
      <c r="U2259" s="8"/>
      <c r="Y2259" s="8"/>
      <c r="AC2259" s="8"/>
      <c r="AG2259" s="8"/>
      <c r="AK2259" s="8"/>
      <c r="AO2259" s="8"/>
      <c r="AS2259" s="8"/>
      <c r="AW2259" s="8"/>
      <c r="BA2259" s="8"/>
      <c r="BE2259" s="8"/>
      <c r="BI2259" s="8"/>
      <c r="BM2259" s="8"/>
      <c r="BQ2259" s="8"/>
      <c r="BU2259" s="8"/>
      <c r="BY2259" s="8"/>
      <c r="CC2259" s="8"/>
      <c r="CG2259" s="8"/>
      <c r="CK2259" s="8"/>
    </row>
    <row r="2260" spans="5:89">
      <c r="E2260" s="8"/>
      <c r="I2260" s="8"/>
      <c r="M2260" s="8"/>
      <c r="Q2260" s="8"/>
      <c r="U2260" s="8"/>
      <c r="Y2260" s="8"/>
      <c r="AC2260" s="8"/>
      <c r="AG2260" s="8"/>
      <c r="AK2260" s="8"/>
      <c r="AO2260" s="8"/>
      <c r="AS2260" s="8"/>
      <c r="AW2260" s="8"/>
      <c r="BA2260" s="8"/>
      <c r="BE2260" s="8"/>
      <c r="BI2260" s="8"/>
      <c r="BM2260" s="8"/>
      <c r="BQ2260" s="8"/>
      <c r="BU2260" s="8"/>
      <c r="BY2260" s="8"/>
      <c r="CC2260" s="8"/>
      <c r="CG2260" s="8"/>
      <c r="CK2260" s="8"/>
    </row>
    <row r="2261" spans="5:89">
      <c r="E2261" s="8"/>
      <c r="I2261" s="8"/>
      <c r="M2261" s="8"/>
      <c r="Q2261" s="8"/>
      <c r="U2261" s="8"/>
      <c r="Y2261" s="8"/>
      <c r="AC2261" s="8"/>
      <c r="AG2261" s="8"/>
      <c r="AK2261" s="8"/>
      <c r="AO2261" s="8"/>
      <c r="AS2261" s="8"/>
      <c r="AW2261" s="8"/>
      <c r="BA2261" s="8"/>
      <c r="BE2261" s="8"/>
      <c r="BI2261" s="8"/>
      <c r="BM2261" s="8"/>
      <c r="BQ2261" s="8"/>
      <c r="BU2261" s="8"/>
      <c r="BY2261" s="8"/>
      <c r="CC2261" s="8"/>
      <c r="CG2261" s="8"/>
      <c r="CK2261" s="8"/>
    </row>
    <row r="2262" spans="5:89">
      <c r="E2262" s="8"/>
      <c r="I2262" s="8"/>
      <c r="M2262" s="8"/>
      <c r="Q2262" s="8"/>
      <c r="U2262" s="8"/>
      <c r="Y2262" s="8"/>
      <c r="AC2262" s="8"/>
      <c r="AG2262" s="8"/>
      <c r="AK2262" s="8"/>
      <c r="AO2262" s="8"/>
      <c r="AS2262" s="8"/>
      <c r="AW2262" s="8"/>
      <c r="BA2262" s="8"/>
      <c r="BE2262" s="8"/>
      <c r="BI2262" s="8"/>
      <c r="BM2262" s="8"/>
      <c r="BQ2262" s="8"/>
      <c r="BU2262" s="8"/>
      <c r="BY2262" s="8"/>
      <c r="CC2262" s="8"/>
      <c r="CG2262" s="8"/>
      <c r="CK2262" s="8"/>
    </row>
    <row r="2263" spans="5:89">
      <c r="E2263" s="8"/>
      <c r="I2263" s="8"/>
      <c r="M2263" s="8"/>
      <c r="Q2263" s="8"/>
      <c r="U2263" s="8"/>
      <c r="Y2263" s="8"/>
      <c r="AC2263" s="8"/>
      <c r="AG2263" s="8"/>
      <c r="AK2263" s="8"/>
      <c r="AO2263" s="8"/>
      <c r="AS2263" s="8"/>
      <c r="AW2263" s="8"/>
      <c r="BA2263" s="8"/>
      <c r="BE2263" s="8"/>
      <c r="BI2263" s="8"/>
      <c r="BM2263" s="8"/>
      <c r="BQ2263" s="8"/>
      <c r="BU2263" s="8"/>
      <c r="BY2263" s="8"/>
      <c r="CC2263" s="8"/>
      <c r="CG2263" s="8"/>
      <c r="CK2263" s="8"/>
    </row>
    <row r="2264" spans="5:89">
      <c r="E2264" s="8"/>
      <c r="I2264" s="8"/>
      <c r="M2264" s="8"/>
      <c r="Q2264" s="8"/>
      <c r="U2264" s="8"/>
      <c r="Y2264" s="8"/>
      <c r="AC2264" s="8"/>
      <c r="AG2264" s="8"/>
      <c r="AK2264" s="8"/>
      <c r="AO2264" s="8"/>
      <c r="AS2264" s="8"/>
      <c r="AW2264" s="8"/>
      <c r="BA2264" s="8"/>
      <c r="BE2264" s="8"/>
      <c r="BI2264" s="8"/>
      <c r="BM2264" s="8"/>
      <c r="BQ2264" s="8"/>
      <c r="BU2264" s="8"/>
      <c r="BY2264" s="8"/>
      <c r="CC2264" s="8"/>
      <c r="CG2264" s="8"/>
      <c r="CK2264" s="8"/>
    </row>
    <row r="2265" spans="5:89">
      <c r="E2265" s="8"/>
      <c r="I2265" s="8"/>
      <c r="M2265" s="8"/>
      <c r="Q2265" s="8"/>
      <c r="U2265" s="8"/>
      <c r="Y2265" s="8"/>
      <c r="AC2265" s="8"/>
      <c r="AG2265" s="8"/>
      <c r="AK2265" s="8"/>
      <c r="AO2265" s="8"/>
      <c r="AS2265" s="8"/>
      <c r="AW2265" s="8"/>
      <c r="BA2265" s="8"/>
      <c r="BE2265" s="8"/>
      <c r="BI2265" s="8"/>
      <c r="BM2265" s="8"/>
      <c r="BQ2265" s="8"/>
      <c r="BU2265" s="8"/>
      <c r="BY2265" s="8"/>
      <c r="CC2265" s="8"/>
      <c r="CG2265" s="8"/>
      <c r="CK2265" s="8"/>
    </row>
    <row r="2266" spans="5:89">
      <c r="E2266" s="8"/>
      <c r="I2266" s="8"/>
      <c r="M2266" s="8"/>
      <c r="Q2266" s="8"/>
      <c r="U2266" s="8"/>
      <c r="Y2266" s="8"/>
      <c r="AC2266" s="8"/>
      <c r="AG2266" s="8"/>
      <c r="AK2266" s="8"/>
      <c r="AO2266" s="8"/>
      <c r="AS2266" s="8"/>
      <c r="AW2266" s="8"/>
      <c r="BA2266" s="8"/>
      <c r="BE2266" s="8"/>
      <c r="BI2266" s="8"/>
      <c r="BM2266" s="8"/>
      <c r="BQ2266" s="8"/>
      <c r="BU2266" s="8"/>
      <c r="BY2266" s="8"/>
      <c r="CC2266" s="8"/>
      <c r="CG2266" s="8"/>
      <c r="CK2266" s="8"/>
    </row>
    <row r="2267" spans="5:89">
      <c r="E2267" s="8"/>
      <c r="I2267" s="8"/>
      <c r="M2267" s="8"/>
      <c r="Q2267" s="8"/>
      <c r="U2267" s="8"/>
      <c r="Y2267" s="8"/>
      <c r="AC2267" s="8"/>
      <c r="AG2267" s="8"/>
      <c r="AK2267" s="8"/>
      <c r="AO2267" s="8"/>
      <c r="AS2267" s="8"/>
      <c r="AW2267" s="8"/>
      <c r="BA2267" s="8"/>
      <c r="BE2267" s="8"/>
      <c r="BI2267" s="8"/>
      <c r="BM2267" s="8"/>
      <c r="BQ2267" s="8"/>
      <c r="BU2267" s="8"/>
      <c r="BY2267" s="8"/>
      <c r="CC2267" s="8"/>
      <c r="CG2267" s="8"/>
      <c r="CK2267" s="8"/>
    </row>
    <row r="2268" spans="5:89">
      <c r="E2268" s="8"/>
      <c r="I2268" s="8"/>
      <c r="M2268" s="8"/>
      <c r="Q2268" s="8"/>
      <c r="U2268" s="8"/>
      <c r="Y2268" s="8"/>
      <c r="AC2268" s="8"/>
      <c r="AG2268" s="8"/>
      <c r="AK2268" s="8"/>
      <c r="AO2268" s="8"/>
      <c r="AS2268" s="8"/>
      <c r="AW2268" s="8"/>
      <c r="BA2268" s="8"/>
      <c r="BE2268" s="8"/>
      <c r="BI2268" s="8"/>
      <c r="BM2268" s="8"/>
      <c r="BQ2268" s="8"/>
      <c r="BU2268" s="8"/>
      <c r="BY2268" s="8"/>
      <c r="CC2268" s="8"/>
      <c r="CG2268" s="8"/>
      <c r="CK2268" s="8"/>
    </row>
    <row r="2269" spans="5:89">
      <c r="E2269" s="8"/>
      <c r="I2269" s="8"/>
      <c r="M2269" s="8"/>
      <c r="Q2269" s="8"/>
      <c r="U2269" s="8"/>
      <c r="Y2269" s="8"/>
      <c r="AC2269" s="8"/>
      <c r="AG2269" s="8"/>
      <c r="AK2269" s="8"/>
      <c r="AO2269" s="8"/>
      <c r="AS2269" s="8"/>
      <c r="AW2269" s="8"/>
      <c r="BA2269" s="8"/>
      <c r="BE2269" s="8"/>
      <c r="BI2269" s="8"/>
      <c r="BM2269" s="8"/>
      <c r="BQ2269" s="8"/>
      <c r="BU2269" s="8"/>
      <c r="BY2269" s="8"/>
      <c r="CC2269" s="8"/>
      <c r="CG2269" s="8"/>
      <c r="CK2269" s="8"/>
    </row>
    <row r="2270" spans="5:89">
      <c r="E2270" s="8"/>
      <c r="I2270" s="8"/>
      <c r="M2270" s="8"/>
      <c r="Q2270" s="8"/>
      <c r="U2270" s="8"/>
      <c r="Y2270" s="8"/>
      <c r="AC2270" s="8"/>
      <c r="AG2270" s="8"/>
      <c r="AK2270" s="8"/>
      <c r="AO2270" s="8"/>
      <c r="AS2270" s="8"/>
      <c r="AW2270" s="8"/>
      <c r="BA2270" s="8"/>
      <c r="BE2270" s="8"/>
      <c r="BI2270" s="8"/>
      <c r="BM2270" s="8"/>
      <c r="BQ2270" s="8"/>
      <c r="BU2270" s="8"/>
      <c r="BY2270" s="8"/>
      <c r="CC2270" s="8"/>
      <c r="CG2270" s="8"/>
      <c r="CK2270" s="8"/>
    </row>
    <row r="2271" spans="5:89">
      <c r="E2271" s="8"/>
      <c r="I2271" s="8"/>
      <c r="M2271" s="8"/>
      <c r="Q2271" s="8"/>
      <c r="U2271" s="8"/>
      <c r="Y2271" s="8"/>
      <c r="AC2271" s="8"/>
      <c r="AG2271" s="8"/>
      <c r="AK2271" s="8"/>
      <c r="AO2271" s="8"/>
      <c r="AS2271" s="8"/>
      <c r="AW2271" s="8"/>
      <c r="BA2271" s="8"/>
      <c r="BE2271" s="8"/>
      <c r="BI2271" s="8"/>
      <c r="BM2271" s="8"/>
      <c r="BQ2271" s="8"/>
      <c r="BU2271" s="8"/>
      <c r="BY2271" s="8"/>
      <c r="CC2271" s="8"/>
      <c r="CG2271" s="8"/>
      <c r="CK2271" s="8"/>
    </row>
    <row r="2272" spans="5:89">
      <c r="E2272" s="8"/>
      <c r="I2272" s="8"/>
      <c r="M2272" s="8"/>
      <c r="Q2272" s="8"/>
      <c r="U2272" s="8"/>
      <c r="Y2272" s="8"/>
      <c r="AC2272" s="8"/>
      <c r="AG2272" s="8"/>
      <c r="AK2272" s="8"/>
      <c r="AO2272" s="8"/>
      <c r="AS2272" s="8"/>
      <c r="AW2272" s="8"/>
      <c r="BA2272" s="8"/>
      <c r="BE2272" s="8"/>
      <c r="BI2272" s="8"/>
      <c r="BM2272" s="8"/>
      <c r="BQ2272" s="8"/>
      <c r="BU2272" s="8"/>
      <c r="BY2272" s="8"/>
      <c r="CC2272" s="8"/>
      <c r="CG2272" s="8"/>
      <c r="CK2272" s="8"/>
    </row>
    <row r="2273" spans="5:89">
      <c r="E2273" s="8"/>
      <c r="I2273" s="8"/>
      <c r="M2273" s="8"/>
      <c r="Q2273" s="8"/>
      <c r="U2273" s="8"/>
      <c r="Y2273" s="8"/>
      <c r="AC2273" s="8"/>
      <c r="AG2273" s="8"/>
      <c r="AK2273" s="8"/>
      <c r="AO2273" s="8"/>
      <c r="AS2273" s="8"/>
      <c r="AW2273" s="8"/>
      <c r="BA2273" s="8"/>
      <c r="BE2273" s="8"/>
      <c r="BI2273" s="8"/>
      <c r="BM2273" s="8"/>
      <c r="BQ2273" s="8"/>
      <c r="BU2273" s="8"/>
      <c r="BY2273" s="8"/>
      <c r="CC2273" s="8"/>
      <c r="CG2273" s="8"/>
      <c r="CK2273" s="8"/>
    </row>
    <row r="2274" spans="5:89">
      <c r="E2274" s="8"/>
      <c r="I2274" s="8"/>
      <c r="M2274" s="8"/>
      <c r="Q2274" s="8"/>
      <c r="U2274" s="8"/>
      <c r="Y2274" s="8"/>
      <c r="AC2274" s="8"/>
      <c r="AG2274" s="8"/>
      <c r="AK2274" s="8"/>
      <c r="AO2274" s="8"/>
      <c r="AS2274" s="8"/>
      <c r="AW2274" s="8"/>
      <c r="BA2274" s="8"/>
      <c r="BE2274" s="8"/>
      <c r="BI2274" s="8"/>
      <c r="BM2274" s="8"/>
      <c r="BQ2274" s="8"/>
      <c r="BU2274" s="8"/>
      <c r="BY2274" s="8"/>
      <c r="CC2274" s="8"/>
      <c r="CG2274" s="8"/>
      <c r="CK2274" s="8"/>
    </row>
    <row r="2275" spans="5:89">
      <c r="E2275" s="8"/>
      <c r="I2275" s="8"/>
      <c r="M2275" s="8"/>
      <c r="Q2275" s="8"/>
      <c r="U2275" s="8"/>
      <c r="Y2275" s="8"/>
      <c r="AC2275" s="8"/>
      <c r="AG2275" s="8"/>
      <c r="AK2275" s="8"/>
      <c r="AO2275" s="8"/>
      <c r="AS2275" s="8"/>
      <c r="AW2275" s="8"/>
      <c r="BA2275" s="8"/>
      <c r="BE2275" s="8"/>
      <c r="BI2275" s="8"/>
      <c r="BM2275" s="8"/>
      <c r="BQ2275" s="8"/>
      <c r="BU2275" s="8"/>
      <c r="BY2275" s="8"/>
      <c r="CC2275" s="8"/>
      <c r="CG2275" s="8"/>
      <c r="CK2275" s="8"/>
    </row>
    <row r="2276" spans="5:89">
      <c r="E2276" s="8"/>
      <c r="I2276" s="8"/>
      <c r="M2276" s="8"/>
      <c r="Q2276" s="8"/>
      <c r="U2276" s="8"/>
      <c r="Y2276" s="8"/>
      <c r="AC2276" s="8"/>
      <c r="AG2276" s="8"/>
      <c r="AK2276" s="8"/>
      <c r="AO2276" s="8"/>
      <c r="AS2276" s="8"/>
      <c r="AW2276" s="8"/>
      <c r="BA2276" s="8"/>
      <c r="BE2276" s="8"/>
      <c r="BI2276" s="8"/>
      <c r="BM2276" s="8"/>
      <c r="BQ2276" s="8"/>
      <c r="BU2276" s="8"/>
      <c r="BY2276" s="8"/>
      <c r="CC2276" s="8"/>
      <c r="CG2276" s="8"/>
      <c r="CK2276" s="8"/>
    </row>
    <row r="2277" spans="5:89">
      <c r="E2277" s="8"/>
      <c r="I2277" s="8"/>
      <c r="M2277" s="8"/>
      <c r="Q2277" s="8"/>
      <c r="U2277" s="8"/>
      <c r="Y2277" s="8"/>
      <c r="AC2277" s="8"/>
      <c r="AG2277" s="8"/>
      <c r="AK2277" s="8"/>
      <c r="AO2277" s="8"/>
      <c r="AS2277" s="8"/>
      <c r="AW2277" s="8"/>
      <c r="BA2277" s="8"/>
      <c r="BE2277" s="8"/>
      <c r="BI2277" s="8"/>
      <c r="BM2277" s="8"/>
      <c r="BQ2277" s="8"/>
      <c r="BU2277" s="8"/>
      <c r="BY2277" s="8"/>
      <c r="CC2277" s="8"/>
      <c r="CG2277" s="8"/>
      <c r="CK2277" s="8"/>
    </row>
    <row r="2278" spans="5:89">
      <c r="E2278" s="8"/>
      <c r="I2278" s="8"/>
      <c r="M2278" s="8"/>
      <c r="Q2278" s="8"/>
      <c r="U2278" s="8"/>
      <c r="Y2278" s="8"/>
      <c r="AC2278" s="8"/>
      <c r="AG2278" s="8"/>
      <c r="AK2278" s="8"/>
      <c r="AO2278" s="8"/>
      <c r="AS2278" s="8"/>
      <c r="AW2278" s="8"/>
      <c r="BA2278" s="8"/>
      <c r="BE2278" s="8"/>
      <c r="BI2278" s="8"/>
      <c r="BM2278" s="8"/>
      <c r="BQ2278" s="8"/>
      <c r="BU2278" s="8"/>
      <c r="BY2278" s="8"/>
      <c r="CC2278" s="8"/>
      <c r="CG2278" s="8"/>
      <c r="CK2278" s="8"/>
    </row>
    <row r="2279" spans="5:89">
      <c r="E2279" s="8"/>
      <c r="I2279" s="8"/>
      <c r="M2279" s="8"/>
      <c r="Q2279" s="8"/>
      <c r="U2279" s="8"/>
      <c r="Y2279" s="8"/>
      <c r="AC2279" s="8"/>
      <c r="AG2279" s="8"/>
      <c r="AK2279" s="8"/>
      <c r="AO2279" s="8"/>
      <c r="AS2279" s="8"/>
      <c r="AW2279" s="8"/>
      <c r="BA2279" s="8"/>
      <c r="BE2279" s="8"/>
      <c r="BI2279" s="8"/>
      <c r="BM2279" s="8"/>
      <c r="BQ2279" s="8"/>
      <c r="BU2279" s="8"/>
      <c r="BY2279" s="8"/>
      <c r="CC2279" s="8"/>
      <c r="CG2279" s="8"/>
      <c r="CK2279" s="8"/>
    </row>
    <row r="2280" spans="5:89">
      <c r="E2280" s="8"/>
      <c r="I2280" s="8"/>
      <c r="M2280" s="8"/>
      <c r="Q2280" s="8"/>
      <c r="U2280" s="8"/>
      <c r="Y2280" s="8"/>
      <c r="AC2280" s="8"/>
      <c r="AG2280" s="8"/>
      <c r="AK2280" s="8"/>
      <c r="AO2280" s="8"/>
      <c r="AS2280" s="8"/>
      <c r="AW2280" s="8"/>
      <c r="BA2280" s="8"/>
      <c r="BE2280" s="8"/>
      <c r="BI2280" s="8"/>
      <c r="BM2280" s="8"/>
      <c r="BQ2280" s="8"/>
      <c r="BU2280" s="8"/>
      <c r="BY2280" s="8"/>
      <c r="CC2280" s="8"/>
      <c r="CG2280" s="8"/>
      <c r="CK2280" s="8"/>
    </row>
    <row r="2281" spans="5:89">
      <c r="E2281" s="8"/>
      <c r="I2281" s="8"/>
      <c r="M2281" s="8"/>
      <c r="Q2281" s="8"/>
      <c r="U2281" s="8"/>
      <c r="Y2281" s="8"/>
      <c r="AC2281" s="8"/>
      <c r="AG2281" s="8"/>
      <c r="AK2281" s="8"/>
      <c r="AO2281" s="8"/>
      <c r="AS2281" s="8"/>
      <c r="AW2281" s="8"/>
      <c r="BA2281" s="8"/>
      <c r="BE2281" s="8"/>
      <c r="BI2281" s="8"/>
      <c r="BM2281" s="8"/>
      <c r="BQ2281" s="8"/>
      <c r="BU2281" s="8"/>
      <c r="BY2281" s="8"/>
      <c r="CC2281" s="8"/>
      <c r="CG2281" s="8"/>
      <c r="CK2281" s="8"/>
    </row>
    <row r="2282" spans="5:89">
      <c r="E2282" s="8"/>
      <c r="I2282" s="8"/>
      <c r="M2282" s="8"/>
      <c r="Q2282" s="8"/>
      <c r="U2282" s="8"/>
      <c r="Y2282" s="8"/>
      <c r="AC2282" s="8"/>
      <c r="AG2282" s="8"/>
      <c r="AK2282" s="8"/>
      <c r="AO2282" s="8"/>
      <c r="AS2282" s="8"/>
      <c r="AW2282" s="8"/>
      <c r="BA2282" s="8"/>
      <c r="BE2282" s="8"/>
      <c r="BI2282" s="8"/>
      <c r="BM2282" s="8"/>
      <c r="BQ2282" s="8"/>
      <c r="BU2282" s="8"/>
      <c r="BY2282" s="8"/>
      <c r="CC2282" s="8"/>
      <c r="CG2282" s="8"/>
      <c r="CK2282" s="8"/>
    </row>
    <row r="2283" spans="5:89">
      <c r="E2283" s="8"/>
      <c r="I2283" s="8"/>
      <c r="M2283" s="8"/>
      <c r="Q2283" s="8"/>
      <c r="U2283" s="8"/>
      <c r="Y2283" s="8"/>
      <c r="AC2283" s="8"/>
      <c r="AG2283" s="8"/>
      <c r="AK2283" s="8"/>
      <c r="AO2283" s="8"/>
      <c r="AS2283" s="8"/>
      <c r="AW2283" s="8"/>
      <c r="BA2283" s="8"/>
      <c r="BE2283" s="8"/>
      <c r="BI2283" s="8"/>
      <c r="BM2283" s="8"/>
      <c r="BQ2283" s="8"/>
      <c r="BU2283" s="8"/>
      <c r="BY2283" s="8"/>
      <c r="CC2283" s="8"/>
      <c r="CG2283" s="8"/>
      <c r="CK2283" s="8"/>
    </row>
    <row r="2284" spans="5:89">
      <c r="E2284" s="8"/>
      <c r="I2284" s="8"/>
      <c r="M2284" s="8"/>
      <c r="Q2284" s="8"/>
      <c r="U2284" s="8"/>
      <c r="Y2284" s="8"/>
      <c r="AC2284" s="8"/>
      <c r="AG2284" s="8"/>
      <c r="AK2284" s="8"/>
      <c r="AO2284" s="8"/>
      <c r="AS2284" s="8"/>
      <c r="AW2284" s="8"/>
      <c r="BA2284" s="8"/>
      <c r="BE2284" s="8"/>
      <c r="BI2284" s="8"/>
      <c r="BM2284" s="8"/>
      <c r="BQ2284" s="8"/>
      <c r="BU2284" s="8"/>
      <c r="BY2284" s="8"/>
      <c r="CC2284" s="8"/>
      <c r="CG2284" s="8"/>
      <c r="CK2284" s="8"/>
    </row>
    <row r="2285" spans="5:89">
      <c r="E2285" s="8"/>
      <c r="I2285" s="8"/>
      <c r="M2285" s="8"/>
      <c r="Q2285" s="8"/>
      <c r="U2285" s="8"/>
      <c r="Y2285" s="8"/>
      <c r="AC2285" s="8"/>
      <c r="AG2285" s="8"/>
      <c r="AK2285" s="8"/>
      <c r="AO2285" s="8"/>
      <c r="AS2285" s="8"/>
      <c r="AW2285" s="8"/>
      <c r="BA2285" s="8"/>
      <c r="BE2285" s="8"/>
      <c r="BI2285" s="8"/>
      <c r="BM2285" s="8"/>
      <c r="BQ2285" s="8"/>
      <c r="BU2285" s="8"/>
      <c r="BY2285" s="8"/>
      <c r="CC2285" s="8"/>
      <c r="CG2285" s="8"/>
      <c r="CK2285" s="8"/>
    </row>
    <row r="2286" spans="5:89">
      <c r="E2286" s="8"/>
      <c r="I2286" s="8"/>
      <c r="M2286" s="8"/>
      <c r="Q2286" s="8"/>
      <c r="U2286" s="8"/>
      <c r="Y2286" s="8"/>
      <c r="AC2286" s="8"/>
      <c r="AG2286" s="8"/>
      <c r="AK2286" s="8"/>
      <c r="AO2286" s="8"/>
      <c r="AS2286" s="8"/>
      <c r="AW2286" s="8"/>
      <c r="BA2286" s="8"/>
      <c r="BE2286" s="8"/>
      <c r="BI2286" s="8"/>
      <c r="BM2286" s="8"/>
      <c r="BQ2286" s="8"/>
      <c r="BU2286" s="8"/>
      <c r="BY2286" s="8"/>
      <c r="CC2286" s="8"/>
      <c r="CG2286" s="8"/>
      <c r="CK2286" s="8"/>
    </row>
    <row r="2287" spans="5:89">
      <c r="E2287" s="8"/>
      <c r="I2287" s="8"/>
      <c r="M2287" s="8"/>
      <c r="Q2287" s="8"/>
      <c r="U2287" s="8"/>
      <c r="Y2287" s="8"/>
      <c r="AC2287" s="8"/>
      <c r="AG2287" s="8"/>
      <c r="AK2287" s="8"/>
      <c r="AO2287" s="8"/>
      <c r="AS2287" s="8"/>
      <c r="AW2287" s="8"/>
      <c r="BA2287" s="8"/>
      <c r="BE2287" s="8"/>
      <c r="BI2287" s="8"/>
      <c r="BM2287" s="8"/>
      <c r="BQ2287" s="8"/>
      <c r="BU2287" s="8"/>
      <c r="BY2287" s="8"/>
      <c r="CC2287" s="8"/>
      <c r="CG2287" s="8"/>
      <c r="CK2287" s="8"/>
    </row>
    <row r="2288" spans="5:89">
      <c r="E2288" s="8"/>
      <c r="I2288" s="8"/>
      <c r="M2288" s="8"/>
      <c r="Q2288" s="8"/>
      <c r="U2288" s="8"/>
      <c r="Y2288" s="8"/>
      <c r="AC2288" s="8"/>
      <c r="AG2288" s="8"/>
      <c r="AK2288" s="8"/>
      <c r="AO2288" s="8"/>
      <c r="AS2288" s="8"/>
      <c r="AW2288" s="8"/>
      <c r="BA2288" s="8"/>
      <c r="BE2288" s="8"/>
      <c r="BI2288" s="8"/>
      <c r="BM2288" s="8"/>
      <c r="BQ2288" s="8"/>
      <c r="BU2288" s="8"/>
      <c r="BY2288" s="8"/>
      <c r="CC2288" s="8"/>
      <c r="CG2288" s="8"/>
      <c r="CK2288" s="8"/>
    </row>
    <row r="2289" spans="5:89">
      <c r="E2289" s="8"/>
      <c r="I2289" s="8"/>
      <c r="M2289" s="8"/>
      <c r="Q2289" s="8"/>
      <c r="U2289" s="8"/>
      <c r="Y2289" s="8"/>
      <c r="AC2289" s="8"/>
      <c r="AG2289" s="8"/>
      <c r="AK2289" s="8"/>
      <c r="AO2289" s="8"/>
      <c r="AS2289" s="8"/>
      <c r="AW2289" s="8"/>
      <c r="BA2289" s="8"/>
      <c r="BE2289" s="8"/>
      <c r="BI2289" s="8"/>
      <c r="BM2289" s="8"/>
      <c r="BQ2289" s="8"/>
      <c r="BU2289" s="8"/>
      <c r="BY2289" s="8"/>
      <c r="CC2289" s="8"/>
      <c r="CG2289" s="8"/>
      <c r="CK2289" s="8"/>
    </row>
    <row r="2290" spans="5:89">
      <c r="E2290" s="8"/>
      <c r="I2290" s="8"/>
      <c r="M2290" s="8"/>
      <c r="Q2290" s="8"/>
      <c r="U2290" s="8"/>
      <c r="Y2290" s="8"/>
      <c r="AC2290" s="8"/>
      <c r="AG2290" s="8"/>
      <c r="AK2290" s="8"/>
      <c r="AO2290" s="8"/>
      <c r="AS2290" s="8"/>
      <c r="AW2290" s="8"/>
      <c r="BA2290" s="8"/>
      <c r="BE2290" s="8"/>
      <c r="BI2290" s="8"/>
      <c r="BM2290" s="8"/>
      <c r="BQ2290" s="8"/>
      <c r="BU2290" s="8"/>
      <c r="BY2290" s="8"/>
      <c r="CC2290" s="8"/>
      <c r="CG2290" s="8"/>
      <c r="CK2290" s="8"/>
    </row>
    <row r="2291" spans="5:89">
      <c r="E2291" s="8"/>
      <c r="I2291" s="8"/>
      <c r="M2291" s="8"/>
      <c r="Q2291" s="8"/>
      <c r="U2291" s="8"/>
      <c r="Y2291" s="8"/>
      <c r="AC2291" s="8"/>
      <c r="AG2291" s="8"/>
      <c r="AK2291" s="8"/>
      <c r="AO2291" s="8"/>
      <c r="AS2291" s="8"/>
      <c r="AW2291" s="8"/>
      <c r="BA2291" s="8"/>
      <c r="BE2291" s="8"/>
      <c r="BI2291" s="8"/>
      <c r="BM2291" s="8"/>
      <c r="BQ2291" s="8"/>
      <c r="BU2291" s="8"/>
      <c r="BY2291" s="8"/>
      <c r="CC2291" s="8"/>
      <c r="CG2291" s="8"/>
      <c r="CK2291" s="8"/>
    </row>
    <row r="2292" spans="5:89">
      <c r="E2292" s="8"/>
      <c r="I2292" s="8"/>
      <c r="M2292" s="8"/>
      <c r="Q2292" s="8"/>
      <c r="U2292" s="8"/>
      <c r="Y2292" s="8"/>
      <c r="AC2292" s="8"/>
      <c r="AG2292" s="8"/>
      <c r="AK2292" s="8"/>
      <c r="AO2292" s="8"/>
      <c r="AS2292" s="8"/>
      <c r="AW2292" s="8"/>
      <c r="BA2292" s="8"/>
      <c r="BE2292" s="8"/>
      <c r="BI2292" s="8"/>
      <c r="BM2292" s="8"/>
      <c r="BQ2292" s="8"/>
      <c r="BU2292" s="8"/>
      <c r="BY2292" s="8"/>
      <c r="CC2292" s="8"/>
      <c r="CG2292" s="8"/>
      <c r="CK2292" s="8"/>
    </row>
    <row r="2293" spans="5:89">
      <c r="E2293" s="8"/>
      <c r="I2293" s="8"/>
      <c r="M2293" s="8"/>
      <c r="Q2293" s="8"/>
      <c r="U2293" s="8"/>
      <c r="Y2293" s="8"/>
      <c r="AC2293" s="8"/>
      <c r="AG2293" s="8"/>
      <c r="AK2293" s="8"/>
      <c r="AO2293" s="8"/>
      <c r="AS2293" s="8"/>
      <c r="AW2293" s="8"/>
      <c r="BA2293" s="8"/>
      <c r="BE2293" s="8"/>
      <c r="BI2293" s="8"/>
      <c r="BM2293" s="8"/>
      <c r="BQ2293" s="8"/>
      <c r="BU2293" s="8"/>
      <c r="BY2293" s="8"/>
      <c r="CC2293" s="8"/>
      <c r="CG2293" s="8"/>
      <c r="CK2293" s="8"/>
    </row>
    <row r="2294" spans="5:89">
      <c r="E2294" s="8"/>
      <c r="I2294" s="8"/>
      <c r="M2294" s="8"/>
      <c r="Q2294" s="8"/>
      <c r="U2294" s="8"/>
      <c r="Y2294" s="8"/>
      <c r="AC2294" s="8"/>
      <c r="AG2294" s="8"/>
      <c r="AK2294" s="8"/>
      <c r="AO2294" s="8"/>
      <c r="AS2294" s="8"/>
      <c r="AW2294" s="8"/>
      <c r="BA2294" s="8"/>
      <c r="BE2294" s="8"/>
      <c r="BI2294" s="8"/>
      <c r="BM2294" s="8"/>
      <c r="BQ2294" s="8"/>
      <c r="BU2294" s="8"/>
      <c r="BY2294" s="8"/>
      <c r="CC2294" s="8"/>
      <c r="CG2294" s="8"/>
      <c r="CK2294" s="8"/>
    </row>
    <row r="2295" spans="5:89">
      <c r="E2295" s="8"/>
      <c r="I2295" s="8"/>
      <c r="M2295" s="8"/>
      <c r="Q2295" s="8"/>
      <c r="U2295" s="8"/>
      <c r="Y2295" s="8"/>
      <c r="AC2295" s="8"/>
      <c r="AG2295" s="8"/>
      <c r="AK2295" s="8"/>
      <c r="AO2295" s="8"/>
      <c r="AS2295" s="8"/>
      <c r="AW2295" s="8"/>
      <c r="BA2295" s="8"/>
      <c r="BE2295" s="8"/>
      <c r="BI2295" s="8"/>
      <c r="BM2295" s="8"/>
      <c r="BQ2295" s="8"/>
      <c r="BU2295" s="8"/>
      <c r="BY2295" s="8"/>
      <c r="CC2295" s="8"/>
      <c r="CG2295" s="8"/>
      <c r="CK2295" s="8"/>
    </row>
    <row r="2296" spans="5:89">
      <c r="E2296" s="8"/>
      <c r="I2296" s="8"/>
      <c r="M2296" s="8"/>
      <c r="Q2296" s="8"/>
      <c r="U2296" s="8"/>
      <c r="Y2296" s="8"/>
      <c r="AC2296" s="8"/>
      <c r="AG2296" s="8"/>
      <c r="AK2296" s="8"/>
      <c r="AO2296" s="8"/>
      <c r="AS2296" s="8"/>
      <c r="AW2296" s="8"/>
      <c r="BA2296" s="8"/>
      <c r="BE2296" s="8"/>
      <c r="BI2296" s="8"/>
      <c r="BM2296" s="8"/>
      <c r="BQ2296" s="8"/>
      <c r="BU2296" s="8"/>
      <c r="BY2296" s="8"/>
      <c r="CC2296" s="8"/>
      <c r="CG2296" s="8"/>
      <c r="CK2296" s="8"/>
    </row>
    <row r="2297" spans="5:89">
      <c r="E2297" s="8"/>
      <c r="I2297" s="8"/>
      <c r="M2297" s="8"/>
      <c r="Q2297" s="8"/>
      <c r="U2297" s="8"/>
      <c r="Y2297" s="8"/>
      <c r="AC2297" s="8"/>
      <c r="AG2297" s="8"/>
      <c r="AK2297" s="8"/>
      <c r="AO2297" s="8"/>
      <c r="AS2297" s="8"/>
      <c r="AW2297" s="8"/>
      <c r="BA2297" s="8"/>
      <c r="BE2297" s="8"/>
      <c r="BI2297" s="8"/>
      <c r="BM2297" s="8"/>
      <c r="BQ2297" s="8"/>
      <c r="BU2297" s="8"/>
      <c r="BY2297" s="8"/>
      <c r="CC2297" s="8"/>
      <c r="CG2297" s="8"/>
      <c r="CK2297" s="8"/>
    </row>
    <row r="2298" spans="5:89">
      <c r="E2298" s="8"/>
      <c r="I2298" s="8"/>
      <c r="M2298" s="8"/>
      <c r="Q2298" s="8"/>
      <c r="U2298" s="8"/>
      <c r="Y2298" s="8"/>
      <c r="AC2298" s="8"/>
      <c r="AG2298" s="8"/>
      <c r="AK2298" s="8"/>
      <c r="AO2298" s="8"/>
      <c r="AS2298" s="8"/>
      <c r="AW2298" s="8"/>
      <c r="BA2298" s="8"/>
      <c r="BE2298" s="8"/>
      <c r="BI2298" s="8"/>
      <c r="BM2298" s="8"/>
      <c r="BQ2298" s="8"/>
      <c r="BU2298" s="8"/>
      <c r="BY2298" s="8"/>
      <c r="CC2298" s="8"/>
      <c r="CG2298" s="8"/>
      <c r="CK2298" s="8"/>
    </row>
    <row r="2299" spans="5:89">
      <c r="E2299" s="8"/>
      <c r="I2299" s="8"/>
      <c r="M2299" s="8"/>
      <c r="Q2299" s="8"/>
      <c r="U2299" s="8"/>
      <c r="Y2299" s="8"/>
      <c r="AC2299" s="8"/>
      <c r="AG2299" s="8"/>
      <c r="AK2299" s="8"/>
      <c r="AO2299" s="8"/>
      <c r="AS2299" s="8"/>
      <c r="AW2299" s="8"/>
      <c r="BA2299" s="8"/>
      <c r="BE2299" s="8"/>
      <c r="BI2299" s="8"/>
      <c r="BM2299" s="8"/>
      <c r="BQ2299" s="8"/>
      <c r="BU2299" s="8"/>
      <c r="BY2299" s="8"/>
      <c r="CC2299" s="8"/>
      <c r="CG2299" s="8"/>
      <c r="CK2299" s="8"/>
    </row>
    <row r="2300" spans="5:89">
      <c r="E2300" s="8"/>
      <c r="I2300" s="8"/>
      <c r="M2300" s="8"/>
      <c r="Q2300" s="8"/>
      <c r="U2300" s="8"/>
      <c r="Y2300" s="8"/>
      <c r="AC2300" s="8"/>
      <c r="AG2300" s="8"/>
      <c r="AK2300" s="8"/>
      <c r="AO2300" s="8"/>
      <c r="AS2300" s="8"/>
      <c r="AW2300" s="8"/>
      <c r="BA2300" s="8"/>
      <c r="BE2300" s="8"/>
      <c r="BI2300" s="8"/>
      <c r="BM2300" s="8"/>
      <c r="BQ2300" s="8"/>
      <c r="BU2300" s="8"/>
      <c r="BY2300" s="8"/>
      <c r="CC2300" s="8"/>
      <c r="CG2300" s="8"/>
      <c r="CK2300" s="8"/>
    </row>
    <row r="2301" spans="5:89">
      <c r="E2301" s="8"/>
      <c r="I2301" s="8"/>
      <c r="M2301" s="8"/>
      <c r="Q2301" s="8"/>
      <c r="U2301" s="8"/>
      <c r="Y2301" s="8"/>
      <c r="AC2301" s="8"/>
      <c r="AG2301" s="8"/>
      <c r="AK2301" s="8"/>
      <c r="AO2301" s="8"/>
      <c r="AS2301" s="8"/>
      <c r="AW2301" s="8"/>
      <c r="BA2301" s="8"/>
      <c r="BE2301" s="8"/>
      <c r="BI2301" s="8"/>
      <c r="BM2301" s="8"/>
      <c r="BQ2301" s="8"/>
      <c r="BU2301" s="8"/>
      <c r="BY2301" s="8"/>
      <c r="CC2301" s="8"/>
      <c r="CG2301" s="8"/>
      <c r="CK2301" s="8"/>
    </row>
    <row r="2302" spans="5:89">
      <c r="E2302" s="8"/>
      <c r="I2302" s="8"/>
      <c r="M2302" s="8"/>
      <c r="Q2302" s="8"/>
      <c r="U2302" s="8"/>
      <c r="Y2302" s="8"/>
      <c r="AC2302" s="8"/>
      <c r="AG2302" s="8"/>
      <c r="AK2302" s="8"/>
      <c r="AO2302" s="8"/>
      <c r="AS2302" s="8"/>
      <c r="AW2302" s="8"/>
      <c r="BA2302" s="8"/>
      <c r="BE2302" s="8"/>
      <c r="BI2302" s="8"/>
      <c r="BM2302" s="8"/>
      <c r="BQ2302" s="8"/>
      <c r="BU2302" s="8"/>
      <c r="BY2302" s="8"/>
      <c r="CC2302" s="8"/>
      <c r="CG2302" s="8"/>
      <c r="CK2302" s="8"/>
    </row>
    <row r="2303" spans="5:89">
      <c r="E2303" s="8"/>
      <c r="I2303" s="8"/>
      <c r="M2303" s="8"/>
      <c r="Q2303" s="8"/>
      <c r="U2303" s="8"/>
      <c r="Y2303" s="8"/>
      <c r="AC2303" s="8"/>
      <c r="AG2303" s="8"/>
      <c r="AK2303" s="8"/>
      <c r="AO2303" s="8"/>
      <c r="AS2303" s="8"/>
      <c r="AW2303" s="8"/>
      <c r="BA2303" s="8"/>
      <c r="BE2303" s="8"/>
      <c r="BI2303" s="8"/>
      <c r="BM2303" s="8"/>
      <c r="BQ2303" s="8"/>
      <c r="BU2303" s="8"/>
      <c r="BY2303" s="8"/>
      <c r="CC2303" s="8"/>
      <c r="CG2303" s="8"/>
      <c r="CK2303" s="8"/>
    </row>
    <row r="2304" spans="5:89">
      <c r="E2304" s="8"/>
      <c r="I2304" s="8"/>
      <c r="M2304" s="8"/>
      <c r="Q2304" s="8"/>
      <c r="U2304" s="8"/>
      <c r="Y2304" s="8"/>
      <c r="AC2304" s="8"/>
      <c r="AG2304" s="8"/>
      <c r="AK2304" s="8"/>
      <c r="AO2304" s="8"/>
      <c r="AS2304" s="8"/>
      <c r="AW2304" s="8"/>
      <c r="BA2304" s="8"/>
      <c r="BE2304" s="8"/>
      <c r="BI2304" s="8"/>
      <c r="BM2304" s="8"/>
      <c r="BQ2304" s="8"/>
      <c r="BU2304" s="8"/>
      <c r="BY2304" s="8"/>
      <c r="CC2304" s="8"/>
      <c r="CG2304" s="8"/>
      <c r="CK2304" s="8"/>
    </row>
    <row r="2305" spans="5:89">
      <c r="E2305" s="8"/>
      <c r="I2305" s="8"/>
      <c r="M2305" s="8"/>
      <c r="Q2305" s="8"/>
      <c r="U2305" s="8"/>
      <c r="Y2305" s="8"/>
      <c r="AC2305" s="8"/>
      <c r="AG2305" s="8"/>
      <c r="AK2305" s="8"/>
      <c r="AO2305" s="8"/>
      <c r="AS2305" s="8"/>
      <c r="AW2305" s="8"/>
      <c r="BA2305" s="8"/>
      <c r="BE2305" s="8"/>
      <c r="BI2305" s="8"/>
      <c r="BM2305" s="8"/>
      <c r="BQ2305" s="8"/>
      <c r="BU2305" s="8"/>
      <c r="BY2305" s="8"/>
      <c r="CC2305" s="8"/>
      <c r="CG2305" s="8"/>
      <c r="CK2305" s="8"/>
    </row>
    <row r="2306" spans="5:89">
      <c r="E2306" s="8"/>
      <c r="I2306" s="8"/>
      <c r="M2306" s="8"/>
      <c r="Q2306" s="8"/>
      <c r="U2306" s="8"/>
      <c r="Y2306" s="8"/>
      <c r="AC2306" s="8"/>
      <c r="AG2306" s="8"/>
      <c r="AK2306" s="8"/>
      <c r="AO2306" s="8"/>
      <c r="AS2306" s="8"/>
      <c r="AW2306" s="8"/>
      <c r="BA2306" s="8"/>
      <c r="BE2306" s="8"/>
      <c r="BI2306" s="8"/>
      <c r="BM2306" s="8"/>
      <c r="BQ2306" s="8"/>
      <c r="BU2306" s="8"/>
      <c r="BY2306" s="8"/>
      <c r="CC2306" s="8"/>
      <c r="CG2306" s="8"/>
      <c r="CK2306" s="8"/>
    </row>
    <row r="2307" spans="5:89">
      <c r="E2307" s="8"/>
      <c r="I2307" s="8"/>
      <c r="M2307" s="8"/>
      <c r="Q2307" s="8"/>
      <c r="U2307" s="8"/>
      <c r="Y2307" s="8"/>
      <c r="AC2307" s="8"/>
      <c r="AG2307" s="8"/>
      <c r="AK2307" s="8"/>
      <c r="AO2307" s="8"/>
      <c r="AS2307" s="8"/>
      <c r="AW2307" s="8"/>
      <c r="BA2307" s="8"/>
      <c r="BE2307" s="8"/>
      <c r="BI2307" s="8"/>
      <c r="BM2307" s="8"/>
      <c r="BQ2307" s="8"/>
      <c r="BU2307" s="8"/>
      <c r="BY2307" s="8"/>
      <c r="CC2307" s="8"/>
      <c r="CG2307" s="8"/>
      <c r="CK2307" s="8"/>
    </row>
    <row r="2308" spans="5:89">
      <c r="E2308" s="8"/>
      <c r="I2308" s="8"/>
      <c r="M2308" s="8"/>
      <c r="Q2308" s="8"/>
      <c r="U2308" s="8"/>
      <c r="Y2308" s="8"/>
      <c r="AC2308" s="8"/>
      <c r="AG2308" s="8"/>
      <c r="AK2308" s="8"/>
      <c r="AO2308" s="8"/>
      <c r="AS2308" s="8"/>
      <c r="AW2308" s="8"/>
      <c r="BA2308" s="8"/>
      <c r="BE2308" s="8"/>
      <c r="BI2308" s="8"/>
      <c r="BM2308" s="8"/>
      <c r="BQ2308" s="8"/>
      <c r="BU2308" s="8"/>
      <c r="BY2308" s="8"/>
      <c r="CC2308" s="8"/>
      <c r="CG2308" s="8"/>
      <c r="CK2308" s="8"/>
    </row>
    <row r="2309" spans="5:89">
      <c r="E2309" s="8"/>
      <c r="I2309" s="8"/>
      <c r="M2309" s="8"/>
      <c r="Q2309" s="8"/>
      <c r="U2309" s="8"/>
      <c r="Y2309" s="8"/>
      <c r="AC2309" s="8"/>
      <c r="AG2309" s="8"/>
      <c r="AK2309" s="8"/>
      <c r="AO2309" s="8"/>
      <c r="AS2309" s="8"/>
      <c r="AW2309" s="8"/>
      <c r="BA2309" s="8"/>
      <c r="BE2309" s="8"/>
      <c r="BI2309" s="8"/>
      <c r="BM2309" s="8"/>
      <c r="BQ2309" s="8"/>
      <c r="BU2309" s="8"/>
      <c r="BY2309" s="8"/>
      <c r="CC2309" s="8"/>
      <c r="CG2309" s="8"/>
      <c r="CK2309" s="8"/>
    </row>
    <row r="2310" spans="5:89">
      <c r="E2310" s="8"/>
      <c r="I2310" s="8"/>
      <c r="M2310" s="8"/>
      <c r="Q2310" s="8"/>
      <c r="U2310" s="8"/>
      <c r="Y2310" s="8"/>
      <c r="AC2310" s="8"/>
      <c r="AG2310" s="8"/>
      <c r="AK2310" s="8"/>
      <c r="AO2310" s="8"/>
      <c r="AS2310" s="8"/>
      <c r="AW2310" s="8"/>
      <c r="BA2310" s="8"/>
      <c r="BE2310" s="8"/>
      <c r="BI2310" s="8"/>
      <c r="BM2310" s="8"/>
      <c r="BQ2310" s="8"/>
      <c r="BU2310" s="8"/>
      <c r="BY2310" s="8"/>
      <c r="CC2310" s="8"/>
      <c r="CG2310" s="8"/>
      <c r="CK2310" s="8"/>
    </row>
    <row r="2311" spans="5:89">
      <c r="E2311" s="8"/>
      <c r="I2311" s="8"/>
      <c r="M2311" s="8"/>
      <c r="Q2311" s="8"/>
      <c r="U2311" s="8"/>
      <c r="Y2311" s="8"/>
      <c r="AC2311" s="8"/>
      <c r="AG2311" s="8"/>
      <c r="AK2311" s="8"/>
      <c r="AO2311" s="8"/>
      <c r="AS2311" s="8"/>
      <c r="AW2311" s="8"/>
      <c r="BA2311" s="8"/>
      <c r="BE2311" s="8"/>
      <c r="BI2311" s="8"/>
      <c r="BM2311" s="8"/>
      <c r="BQ2311" s="8"/>
      <c r="BU2311" s="8"/>
      <c r="BY2311" s="8"/>
      <c r="CC2311" s="8"/>
      <c r="CG2311" s="8"/>
      <c r="CK2311" s="8"/>
    </row>
    <row r="2312" spans="5:89">
      <c r="E2312" s="8"/>
      <c r="I2312" s="8"/>
      <c r="M2312" s="8"/>
      <c r="Q2312" s="8"/>
      <c r="U2312" s="8"/>
      <c r="Y2312" s="8"/>
      <c r="AC2312" s="8"/>
      <c r="AG2312" s="8"/>
      <c r="AK2312" s="8"/>
      <c r="AO2312" s="8"/>
      <c r="AS2312" s="8"/>
      <c r="AW2312" s="8"/>
      <c r="BA2312" s="8"/>
      <c r="BE2312" s="8"/>
      <c r="BI2312" s="8"/>
      <c r="BM2312" s="8"/>
      <c r="BQ2312" s="8"/>
      <c r="BU2312" s="8"/>
      <c r="BY2312" s="8"/>
      <c r="CC2312" s="8"/>
      <c r="CG2312" s="8"/>
      <c r="CK2312" s="8"/>
    </row>
    <row r="2313" spans="5:89">
      <c r="E2313" s="8"/>
      <c r="I2313" s="8"/>
      <c r="M2313" s="8"/>
      <c r="Q2313" s="8"/>
      <c r="U2313" s="8"/>
      <c r="Y2313" s="8"/>
      <c r="AC2313" s="8"/>
      <c r="AG2313" s="8"/>
      <c r="AK2313" s="8"/>
      <c r="AO2313" s="8"/>
      <c r="AS2313" s="8"/>
      <c r="AW2313" s="8"/>
      <c r="BA2313" s="8"/>
      <c r="BE2313" s="8"/>
      <c r="BI2313" s="8"/>
      <c r="BM2313" s="8"/>
      <c r="BQ2313" s="8"/>
      <c r="BU2313" s="8"/>
      <c r="BY2313" s="8"/>
      <c r="CC2313" s="8"/>
      <c r="CG2313" s="8"/>
      <c r="CK2313" s="8"/>
    </row>
    <row r="2314" spans="5:89">
      <c r="E2314" s="8"/>
      <c r="I2314" s="8"/>
      <c r="M2314" s="8"/>
      <c r="Q2314" s="8"/>
      <c r="U2314" s="8"/>
      <c r="Y2314" s="8"/>
      <c r="AC2314" s="8"/>
      <c r="AG2314" s="8"/>
      <c r="AK2314" s="8"/>
      <c r="AO2314" s="8"/>
      <c r="AS2314" s="8"/>
      <c r="AW2314" s="8"/>
      <c r="BA2314" s="8"/>
      <c r="BE2314" s="8"/>
      <c r="BI2314" s="8"/>
      <c r="BM2314" s="8"/>
      <c r="BQ2314" s="8"/>
      <c r="BU2314" s="8"/>
      <c r="BY2314" s="8"/>
      <c r="CC2314" s="8"/>
      <c r="CG2314" s="8"/>
      <c r="CK2314" s="8"/>
    </row>
    <row r="2315" spans="5:89">
      <c r="E2315" s="8"/>
      <c r="I2315" s="8"/>
      <c r="M2315" s="8"/>
      <c r="Q2315" s="8"/>
      <c r="U2315" s="8"/>
      <c r="Y2315" s="8"/>
      <c r="AC2315" s="8"/>
      <c r="AG2315" s="8"/>
      <c r="AK2315" s="8"/>
      <c r="AO2315" s="8"/>
      <c r="AS2315" s="8"/>
      <c r="AW2315" s="8"/>
      <c r="BA2315" s="8"/>
      <c r="BE2315" s="8"/>
      <c r="BI2315" s="8"/>
      <c r="BM2315" s="8"/>
      <c r="BQ2315" s="8"/>
      <c r="BU2315" s="8"/>
      <c r="BY2315" s="8"/>
      <c r="CC2315" s="8"/>
      <c r="CG2315" s="8"/>
      <c r="CK2315" s="8"/>
    </row>
    <row r="2316" spans="5:89">
      <c r="E2316" s="8"/>
      <c r="I2316" s="8"/>
      <c r="M2316" s="8"/>
      <c r="Q2316" s="8"/>
      <c r="U2316" s="8"/>
      <c r="Y2316" s="8"/>
      <c r="AC2316" s="8"/>
      <c r="AG2316" s="8"/>
      <c r="AK2316" s="8"/>
      <c r="AO2316" s="8"/>
      <c r="AS2316" s="8"/>
      <c r="AW2316" s="8"/>
      <c r="BA2316" s="8"/>
      <c r="BE2316" s="8"/>
      <c r="BI2316" s="8"/>
      <c r="BM2316" s="8"/>
      <c r="BQ2316" s="8"/>
      <c r="BU2316" s="8"/>
      <c r="BY2316" s="8"/>
      <c r="CC2316" s="8"/>
      <c r="CG2316" s="8"/>
      <c r="CK2316" s="8"/>
    </row>
    <row r="2317" spans="5:89">
      <c r="E2317" s="8"/>
      <c r="I2317" s="8"/>
      <c r="M2317" s="8"/>
      <c r="Q2317" s="8"/>
      <c r="U2317" s="8"/>
      <c r="Y2317" s="8"/>
      <c r="AC2317" s="8"/>
      <c r="AG2317" s="8"/>
      <c r="AK2317" s="8"/>
      <c r="AO2317" s="8"/>
      <c r="AS2317" s="8"/>
      <c r="AW2317" s="8"/>
      <c r="BA2317" s="8"/>
      <c r="BE2317" s="8"/>
      <c r="BI2317" s="8"/>
      <c r="BM2317" s="8"/>
      <c r="BQ2317" s="8"/>
      <c r="BU2317" s="8"/>
      <c r="BY2317" s="8"/>
      <c r="CC2317" s="8"/>
      <c r="CG2317" s="8"/>
      <c r="CK2317" s="8"/>
    </row>
    <row r="2318" spans="5:89">
      <c r="E2318" s="8"/>
      <c r="I2318" s="8"/>
      <c r="M2318" s="8"/>
      <c r="Q2318" s="8"/>
      <c r="U2318" s="8"/>
      <c r="Y2318" s="8"/>
      <c r="AC2318" s="8"/>
      <c r="AG2318" s="8"/>
      <c r="AK2318" s="8"/>
      <c r="AO2318" s="8"/>
      <c r="AS2318" s="8"/>
      <c r="AW2318" s="8"/>
      <c r="BA2318" s="8"/>
      <c r="BE2318" s="8"/>
      <c r="BI2318" s="8"/>
      <c r="BM2318" s="8"/>
      <c r="BQ2318" s="8"/>
      <c r="BU2318" s="8"/>
      <c r="BY2318" s="8"/>
      <c r="CC2318" s="8"/>
      <c r="CG2318" s="8"/>
      <c r="CK2318" s="8"/>
    </row>
    <row r="2319" spans="5:89">
      <c r="E2319" s="8"/>
      <c r="I2319" s="8"/>
      <c r="M2319" s="8"/>
      <c r="Q2319" s="8"/>
      <c r="U2319" s="8"/>
      <c r="Y2319" s="8"/>
      <c r="AC2319" s="8"/>
      <c r="AG2319" s="8"/>
      <c r="AK2319" s="8"/>
      <c r="AO2319" s="8"/>
      <c r="AS2319" s="8"/>
      <c r="AW2319" s="8"/>
      <c r="BA2319" s="8"/>
      <c r="BE2319" s="8"/>
      <c r="BI2319" s="8"/>
      <c r="BM2319" s="8"/>
      <c r="BQ2319" s="8"/>
      <c r="BU2319" s="8"/>
      <c r="BY2319" s="8"/>
      <c r="CC2319" s="8"/>
      <c r="CG2319" s="8"/>
      <c r="CK2319" s="8"/>
    </row>
    <row r="2320" spans="5:89">
      <c r="E2320" s="8"/>
      <c r="I2320" s="8"/>
      <c r="M2320" s="8"/>
      <c r="Q2320" s="8"/>
      <c r="U2320" s="8"/>
      <c r="Y2320" s="8"/>
      <c r="AC2320" s="8"/>
      <c r="AG2320" s="8"/>
      <c r="AK2320" s="8"/>
      <c r="AO2320" s="8"/>
      <c r="AS2320" s="8"/>
      <c r="AW2320" s="8"/>
      <c r="BA2320" s="8"/>
      <c r="BE2320" s="8"/>
      <c r="BI2320" s="8"/>
      <c r="BM2320" s="8"/>
      <c r="BQ2320" s="8"/>
      <c r="BU2320" s="8"/>
      <c r="BY2320" s="8"/>
      <c r="CC2320" s="8"/>
      <c r="CG2320" s="8"/>
      <c r="CK2320" s="8"/>
    </row>
    <row r="2321" spans="5:89">
      <c r="E2321" s="8"/>
      <c r="I2321" s="8"/>
      <c r="M2321" s="8"/>
      <c r="Q2321" s="8"/>
      <c r="U2321" s="8"/>
      <c r="Y2321" s="8"/>
      <c r="AC2321" s="8"/>
      <c r="AG2321" s="8"/>
      <c r="AK2321" s="8"/>
      <c r="AO2321" s="8"/>
      <c r="AS2321" s="8"/>
      <c r="AW2321" s="8"/>
      <c r="BA2321" s="8"/>
      <c r="BE2321" s="8"/>
      <c r="BI2321" s="8"/>
      <c r="BM2321" s="8"/>
      <c r="BQ2321" s="8"/>
      <c r="BU2321" s="8"/>
      <c r="BY2321" s="8"/>
      <c r="CC2321" s="8"/>
      <c r="CG2321" s="8"/>
      <c r="CK2321" s="8"/>
    </row>
    <row r="2322" spans="5:89">
      <c r="E2322" s="8"/>
      <c r="I2322" s="8"/>
      <c r="M2322" s="8"/>
      <c r="Q2322" s="8"/>
      <c r="U2322" s="8"/>
      <c r="Y2322" s="8"/>
      <c r="AC2322" s="8"/>
      <c r="AG2322" s="8"/>
      <c r="AK2322" s="8"/>
      <c r="AO2322" s="8"/>
      <c r="AS2322" s="8"/>
      <c r="AW2322" s="8"/>
      <c r="BA2322" s="8"/>
      <c r="BE2322" s="8"/>
      <c r="BI2322" s="8"/>
      <c r="BM2322" s="8"/>
      <c r="BQ2322" s="8"/>
      <c r="BU2322" s="8"/>
      <c r="BY2322" s="8"/>
      <c r="CC2322" s="8"/>
      <c r="CG2322" s="8"/>
      <c r="CK2322" s="8"/>
    </row>
    <row r="2323" spans="5:89">
      <c r="E2323" s="8"/>
      <c r="I2323" s="8"/>
      <c r="M2323" s="8"/>
      <c r="Q2323" s="8"/>
      <c r="U2323" s="8"/>
      <c r="Y2323" s="8"/>
      <c r="AC2323" s="8"/>
      <c r="AG2323" s="8"/>
      <c r="AK2323" s="8"/>
      <c r="AO2323" s="8"/>
      <c r="AS2323" s="8"/>
      <c r="AW2323" s="8"/>
      <c r="BA2323" s="8"/>
      <c r="BE2323" s="8"/>
      <c r="BI2323" s="8"/>
      <c r="BM2323" s="8"/>
      <c r="BQ2323" s="8"/>
      <c r="BU2323" s="8"/>
      <c r="BY2323" s="8"/>
      <c r="CC2323" s="8"/>
      <c r="CG2323" s="8"/>
      <c r="CK2323" s="8"/>
    </row>
    <row r="2324" spans="5:89">
      <c r="E2324" s="8"/>
      <c r="I2324" s="8"/>
      <c r="M2324" s="8"/>
      <c r="Q2324" s="8"/>
      <c r="U2324" s="8"/>
      <c r="Y2324" s="8"/>
      <c r="AC2324" s="8"/>
      <c r="AG2324" s="8"/>
      <c r="AK2324" s="8"/>
      <c r="AO2324" s="8"/>
      <c r="AS2324" s="8"/>
      <c r="AW2324" s="8"/>
      <c r="BA2324" s="8"/>
      <c r="BE2324" s="8"/>
      <c r="BI2324" s="8"/>
      <c r="BM2324" s="8"/>
      <c r="BQ2324" s="8"/>
      <c r="BU2324" s="8"/>
      <c r="BY2324" s="8"/>
      <c r="CC2324" s="8"/>
      <c r="CG2324" s="8"/>
      <c r="CK2324" s="8"/>
    </row>
    <row r="2325" spans="5:89">
      <c r="E2325" s="8"/>
      <c r="I2325" s="8"/>
      <c r="M2325" s="8"/>
      <c r="Q2325" s="8"/>
      <c r="U2325" s="8"/>
      <c r="Y2325" s="8"/>
      <c r="AC2325" s="8"/>
      <c r="AG2325" s="8"/>
      <c r="AK2325" s="8"/>
      <c r="AO2325" s="8"/>
      <c r="AS2325" s="8"/>
      <c r="AW2325" s="8"/>
      <c r="BA2325" s="8"/>
      <c r="BE2325" s="8"/>
      <c r="BI2325" s="8"/>
      <c r="BM2325" s="8"/>
      <c r="BQ2325" s="8"/>
      <c r="BU2325" s="8"/>
      <c r="BY2325" s="8"/>
      <c r="CC2325" s="8"/>
      <c r="CG2325" s="8"/>
      <c r="CK2325" s="8"/>
    </row>
    <row r="2326" spans="5:89">
      <c r="E2326" s="8"/>
      <c r="I2326" s="8"/>
      <c r="M2326" s="8"/>
      <c r="Q2326" s="8"/>
      <c r="U2326" s="8"/>
      <c r="Y2326" s="8"/>
      <c r="AC2326" s="8"/>
      <c r="AG2326" s="8"/>
      <c r="AK2326" s="8"/>
      <c r="AO2326" s="8"/>
      <c r="AS2326" s="8"/>
      <c r="AW2326" s="8"/>
      <c r="BA2326" s="8"/>
      <c r="BE2326" s="8"/>
      <c r="BI2326" s="8"/>
      <c r="BM2326" s="8"/>
      <c r="BQ2326" s="8"/>
      <c r="BU2326" s="8"/>
      <c r="BY2326" s="8"/>
      <c r="CC2326" s="8"/>
      <c r="CG2326" s="8"/>
      <c r="CK2326" s="8"/>
    </row>
    <row r="2327" spans="5:89">
      <c r="E2327" s="8"/>
      <c r="I2327" s="8"/>
      <c r="M2327" s="8"/>
      <c r="Q2327" s="8"/>
      <c r="U2327" s="8"/>
      <c r="Y2327" s="8"/>
      <c r="AC2327" s="8"/>
      <c r="AG2327" s="8"/>
      <c r="AK2327" s="8"/>
      <c r="AO2327" s="8"/>
      <c r="AS2327" s="8"/>
      <c r="AW2327" s="8"/>
      <c r="BA2327" s="8"/>
      <c r="BE2327" s="8"/>
      <c r="BI2327" s="8"/>
      <c r="BM2327" s="8"/>
      <c r="BQ2327" s="8"/>
      <c r="BU2327" s="8"/>
      <c r="BY2327" s="8"/>
      <c r="CC2327" s="8"/>
      <c r="CG2327" s="8"/>
      <c r="CK2327" s="8"/>
    </row>
    <row r="2328" spans="5:89">
      <c r="E2328" s="8"/>
      <c r="I2328" s="8"/>
      <c r="M2328" s="8"/>
      <c r="Q2328" s="8"/>
      <c r="U2328" s="8"/>
      <c r="Y2328" s="8"/>
      <c r="AC2328" s="8"/>
      <c r="AG2328" s="8"/>
      <c r="AK2328" s="8"/>
      <c r="AO2328" s="8"/>
      <c r="AS2328" s="8"/>
      <c r="AW2328" s="8"/>
      <c r="BA2328" s="8"/>
      <c r="BE2328" s="8"/>
      <c r="BI2328" s="8"/>
      <c r="BM2328" s="8"/>
      <c r="BQ2328" s="8"/>
      <c r="BU2328" s="8"/>
      <c r="BY2328" s="8"/>
      <c r="CC2328" s="8"/>
      <c r="CG2328" s="8"/>
      <c r="CK2328" s="8"/>
    </row>
    <row r="2329" spans="5:89">
      <c r="E2329" s="8"/>
      <c r="I2329" s="8"/>
      <c r="M2329" s="8"/>
      <c r="Q2329" s="8"/>
      <c r="U2329" s="8"/>
      <c r="Y2329" s="8"/>
      <c r="AC2329" s="8"/>
      <c r="AG2329" s="8"/>
      <c r="AK2329" s="8"/>
      <c r="AO2329" s="8"/>
      <c r="AS2329" s="8"/>
      <c r="AW2329" s="8"/>
      <c r="BA2329" s="8"/>
      <c r="BE2329" s="8"/>
      <c r="BI2329" s="8"/>
      <c r="BM2329" s="8"/>
      <c r="BQ2329" s="8"/>
      <c r="BU2329" s="8"/>
      <c r="BY2329" s="8"/>
      <c r="CC2329" s="8"/>
      <c r="CG2329" s="8"/>
      <c r="CK2329" s="8"/>
    </row>
    <row r="2330" spans="5:89">
      <c r="E2330" s="8"/>
      <c r="I2330" s="8"/>
      <c r="M2330" s="8"/>
      <c r="Q2330" s="8"/>
      <c r="U2330" s="8"/>
      <c r="Y2330" s="8"/>
      <c r="AC2330" s="8"/>
      <c r="AG2330" s="8"/>
      <c r="AK2330" s="8"/>
      <c r="AO2330" s="8"/>
      <c r="AS2330" s="8"/>
      <c r="AW2330" s="8"/>
      <c r="BA2330" s="8"/>
      <c r="BE2330" s="8"/>
      <c r="BI2330" s="8"/>
      <c r="BM2330" s="8"/>
      <c r="BQ2330" s="8"/>
      <c r="BU2330" s="8"/>
      <c r="BY2330" s="8"/>
      <c r="CC2330" s="8"/>
      <c r="CG2330" s="8"/>
      <c r="CK2330" s="8"/>
    </row>
    <row r="2331" spans="5:89">
      <c r="E2331" s="8"/>
      <c r="I2331" s="8"/>
      <c r="M2331" s="8"/>
      <c r="Q2331" s="8"/>
      <c r="U2331" s="8"/>
      <c r="Y2331" s="8"/>
      <c r="AC2331" s="8"/>
      <c r="AG2331" s="8"/>
      <c r="AK2331" s="8"/>
      <c r="AO2331" s="8"/>
      <c r="AS2331" s="8"/>
      <c r="AW2331" s="8"/>
      <c r="BA2331" s="8"/>
      <c r="BE2331" s="8"/>
      <c r="BI2331" s="8"/>
      <c r="BM2331" s="8"/>
      <c r="BQ2331" s="8"/>
      <c r="BU2331" s="8"/>
      <c r="BY2331" s="8"/>
      <c r="CC2331" s="8"/>
      <c r="CG2331" s="8"/>
      <c r="CK2331" s="8"/>
    </row>
    <row r="2332" spans="5:89">
      <c r="E2332" s="8"/>
      <c r="I2332" s="8"/>
      <c r="M2332" s="8"/>
      <c r="Q2332" s="8"/>
      <c r="U2332" s="8"/>
      <c r="Y2332" s="8"/>
      <c r="AC2332" s="8"/>
      <c r="AG2332" s="8"/>
      <c r="AK2332" s="8"/>
      <c r="AO2332" s="8"/>
      <c r="AS2332" s="8"/>
      <c r="AW2332" s="8"/>
      <c r="BA2332" s="8"/>
      <c r="BE2332" s="8"/>
      <c r="BI2332" s="8"/>
      <c r="BM2332" s="8"/>
      <c r="BQ2332" s="8"/>
      <c r="BU2332" s="8"/>
      <c r="BY2332" s="8"/>
      <c r="CC2332" s="8"/>
      <c r="CG2332" s="8"/>
      <c r="CK2332" s="8"/>
    </row>
    <row r="2333" spans="5:89">
      <c r="E2333" s="8"/>
      <c r="I2333" s="8"/>
      <c r="M2333" s="8"/>
      <c r="Q2333" s="8"/>
      <c r="U2333" s="8"/>
      <c r="Y2333" s="8"/>
      <c r="AC2333" s="8"/>
      <c r="AG2333" s="8"/>
      <c r="AK2333" s="8"/>
      <c r="AO2333" s="8"/>
      <c r="AS2333" s="8"/>
      <c r="AW2333" s="8"/>
      <c r="BA2333" s="8"/>
      <c r="BE2333" s="8"/>
      <c r="BI2333" s="8"/>
      <c r="BM2333" s="8"/>
      <c r="BQ2333" s="8"/>
      <c r="BU2333" s="8"/>
      <c r="BY2333" s="8"/>
      <c r="CC2333" s="8"/>
      <c r="CG2333" s="8"/>
      <c r="CK2333" s="8"/>
    </row>
    <row r="2334" spans="5:89">
      <c r="E2334" s="8"/>
      <c r="I2334" s="8"/>
      <c r="M2334" s="8"/>
      <c r="Q2334" s="8"/>
      <c r="U2334" s="8"/>
      <c r="Y2334" s="8"/>
      <c r="AC2334" s="8"/>
      <c r="AG2334" s="8"/>
      <c r="AK2334" s="8"/>
      <c r="AO2334" s="8"/>
      <c r="AS2334" s="8"/>
      <c r="AW2334" s="8"/>
      <c r="BA2334" s="8"/>
      <c r="BE2334" s="8"/>
      <c r="BI2334" s="8"/>
      <c r="BM2334" s="8"/>
      <c r="BQ2334" s="8"/>
      <c r="BU2334" s="8"/>
      <c r="BY2334" s="8"/>
      <c r="CC2334" s="8"/>
      <c r="CG2334" s="8"/>
      <c r="CK2334" s="8"/>
    </row>
    <row r="2335" spans="5:89">
      <c r="E2335" s="8"/>
      <c r="I2335" s="8"/>
      <c r="M2335" s="8"/>
      <c r="Q2335" s="8"/>
      <c r="U2335" s="8"/>
      <c r="Y2335" s="8"/>
      <c r="AC2335" s="8"/>
      <c r="AG2335" s="8"/>
      <c r="AK2335" s="8"/>
      <c r="AO2335" s="8"/>
      <c r="AS2335" s="8"/>
      <c r="AW2335" s="8"/>
      <c r="BA2335" s="8"/>
      <c r="BE2335" s="8"/>
      <c r="BI2335" s="8"/>
      <c r="BM2335" s="8"/>
      <c r="BQ2335" s="8"/>
      <c r="BU2335" s="8"/>
      <c r="BY2335" s="8"/>
      <c r="CC2335" s="8"/>
      <c r="CG2335" s="8"/>
      <c r="CK2335" s="8"/>
    </row>
    <row r="2336" spans="5:89">
      <c r="E2336" s="8"/>
      <c r="I2336" s="8"/>
      <c r="M2336" s="8"/>
      <c r="Q2336" s="8"/>
      <c r="U2336" s="8"/>
      <c r="Y2336" s="8"/>
      <c r="AC2336" s="8"/>
      <c r="AG2336" s="8"/>
      <c r="AK2336" s="8"/>
      <c r="AO2336" s="8"/>
      <c r="AS2336" s="8"/>
      <c r="AW2336" s="8"/>
      <c r="BA2336" s="8"/>
      <c r="BE2336" s="8"/>
      <c r="BI2336" s="8"/>
      <c r="BM2336" s="8"/>
      <c r="BQ2336" s="8"/>
      <c r="BU2336" s="8"/>
      <c r="BY2336" s="8"/>
      <c r="CC2336" s="8"/>
      <c r="CG2336" s="8"/>
      <c r="CK2336" s="8"/>
    </row>
    <row r="2337" spans="5:89">
      <c r="E2337" s="8"/>
      <c r="I2337" s="8"/>
      <c r="M2337" s="8"/>
      <c r="Q2337" s="8"/>
      <c r="U2337" s="8"/>
      <c r="Y2337" s="8"/>
      <c r="AC2337" s="8"/>
      <c r="AG2337" s="8"/>
      <c r="AK2337" s="8"/>
      <c r="AO2337" s="8"/>
      <c r="AS2337" s="8"/>
      <c r="AW2337" s="8"/>
      <c r="BA2337" s="8"/>
      <c r="BE2337" s="8"/>
      <c r="BI2337" s="8"/>
      <c r="BM2337" s="8"/>
      <c r="BQ2337" s="8"/>
      <c r="BU2337" s="8"/>
      <c r="BY2337" s="8"/>
      <c r="CC2337" s="8"/>
      <c r="CG2337" s="8"/>
      <c r="CK2337" s="8"/>
    </row>
    <row r="2338" spans="5:89">
      <c r="E2338" s="8"/>
      <c r="I2338" s="8"/>
      <c r="M2338" s="8"/>
      <c r="Q2338" s="8"/>
      <c r="U2338" s="8"/>
      <c r="Y2338" s="8"/>
      <c r="AC2338" s="8"/>
      <c r="AG2338" s="8"/>
      <c r="AK2338" s="8"/>
      <c r="AO2338" s="8"/>
      <c r="AS2338" s="8"/>
      <c r="AW2338" s="8"/>
      <c r="BA2338" s="8"/>
      <c r="BE2338" s="8"/>
      <c r="BI2338" s="8"/>
      <c r="BM2338" s="8"/>
      <c r="BQ2338" s="8"/>
      <c r="BU2338" s="8"/>
      <c r="BY2338" s="8"/>
      <c r="CC2338" s="8"/>
      <c r="CG2338" s="8"/>
      <c r="CK2338" s="8"/>
    </row>
    <row r="2339" spans="5:89">
      <c r="E2339" s="8"/>
      <c r="I2339" s="8"/>
      <c r="M2339" s="8"/>
      <c r="Q2339" s="8"/>
      <c r="U2339" s="8"/>
      <c r="Y2339" s="8"/>
      <c r="AC2339" s="8"/>
      <c r="AG2339" s="8"/>
      <c r="AK2339" s="8"/>
      <c r="AO2339" s="8"/>
      <c r="AS2339" s="8"/>
      <c r="AW2339" s="8"/>
      <c r="BA2339" s="8"/>
      <c r="BE2339" s="8"/>
      <c r="BI2339" s="8"/>
      <c r="BM2339" s="8"/>
      <c r="BQ2339" s="8"/>
      <c r="BU2339" s="8"/>
      <c r="BY2339" s="8"/>
      <c r="CC2339" s="8"/>
      <c r="CG2339" s="8"/>
      <c r="CK2339" s="8"/>
    </row>
    <row r="2340" spans="5:89">
      <c r="E2340" s="8"/>
      <c r="I2340" s="8"/>
      <c r="M2340" s="8"/>
      <c r="Q2340" s="8"/>
      <c r="U2340" s="8"/>
      <c r="Y2340" s="8"/>
      <c r="AC2340" s="8"/>
      <c r="AG2340" s="8"/>
      <c r="AK2340" s="8"/>
      <c r="AO2340" s="8"/>
      <c r="AS2340" s="8"/>
      <c r="AW2340" s="8"/>
      <c r="BA2340" s="8"/>
      <c r="BE2340" s="8"/>
      <c r="BI2340" s="8"/>
      <c r="BM2340" s="8"/>
      <c r="BQ2340" s="8"/>
      <c r="BU2340" s="8"/>
      <c r="BY2340" s="8"/>
      <c r="CC2340" s="8"/>
      <c r="CG2340" s="8"/>
      <c r="CK2340" s="8"/>
    </row>
    <row r="2341" spans="5:89">
      <c r="E2341" s="8"/>
      <c r="I2341" s="8"/>
      <c r="M2341" s="8"/>
      <c r="Q2341" s="8"/>
      <c r="U2341" s="8"/>
      <c r="Y2341" s="8"/>
      <c r="AC2341" s="8"/>
      <c r="AG2341" s="8"/>
      <c r="AK2341" s="8"/>
      <c r="AO2341" s="8"/>
      <c r="AS2341" s="8"/>
      <c r="AW2341" s="8"/>
      <c r="BA2341" s="8"/>
      <c r="BE2341" s="8"/>
      <c r="BI2341" s="8"/>
      <c r="BM2341" s="8"/>
      <c r="BQ2341" s="8"/>
      <c r="BU2341" s="8"/>
      <c r="BY2341" s="8"/>
      <c r="CC2341" s="8"/>
      <c r="CG2341" s="8"/>
      <c r="CK2341" s="8"/>
    </row>
    <row r="2342" spans="5:89">
      <c r="E2342" s="8"/>
      <c r="I2342" s="8"/>
      <c r="M2342" s="8"/>
      <c r="Q2342" s="8"/>
      <c r="U2342" s="8"/>
      <c r="Y2342" s="8"/>
      <c r="AC2342" s="8"/>
      <c r="AG2342" s="8"/>
      <c r="AK2342" s="8"/>
      <c r="AO2342" s="8"/>
      <c r="AS2342" s="8"/>
      <c r="AW2342" s="8"/>
      <c r="BA2342" s="8"/>
      <c r="BE2342" s="8"/>
      <c r="BI2342" s="8"/>
      <c r="BM2342" s="8"/>
      <c r="BQ2342" s="8"/>
      <c r="BU2342" s="8"/>
      <c r="BY2342" s="8"/>
      <c r="CC2342" s="8"/>
      <c r="CG2342" s="8"/>
      <c r="CK2342" s="8"/>
    </row>
    <row r="2343" spans="5:89">
      <c r="E2343" s="8"/>
      <c r="I2343" s="8"/>
      <c r="M2343" s="8"/>
      <c r="Q2343" s="8"/>
      <c r="U2343" s="8"/>
      <c r="Y2343" s="8"/>
      <c r="AC2343" s="8"/>
      <c r="AG2343" s="8"/>
      <c r="AK2343" s="8"/>
      <c r="AO2343" s="8"/>
      <c r="AS2343" s="8"/>
      <c r="AW2343" s="8"/>
      <c r="BA2343" s="8"/>
      <c r="BE2343" s="8"/>
      <c r="BI2343" s="8"/>
      <c r="BM2343" s="8"/>
      <c r="BQ2343" s="8"/>
      <c r="BU2343" s="8"/>
      <c r="BY2343" s="8"/>
      <c r="CC2343" s="8"/>
      <c r="CG2343" s="8"/>
      <c r="CK2343" s="8"/>
    </row>
    <row r="2344" spans="5:89">
      <c r="E2344" s="8"/>
      <c r="I2344" s="8"/>
      <c r="M2344" s="8"/>
      <c r="Q2344" s="8"/>
      <c r="U2344" s="8"/>
      <c r="Y2344" s="8"/>
      <c r="AC2344" s="8"/>
      <c r="AG2344" s="8"/>
      <c r="AK2344" s="8"/>
      <c r="AO2344" s="8"/>
      <c r="AS2344" s="8"/>
      <c r="AW2344" s="8"/>
      <c r="BA2344" s="8"/>
      <c r="BE2344" s="8"/>
      <c r="BI2344" s="8"/>
      <c r="BM2344" s="8"/>
      <c r="BQ2344" s="8"/>
      <c r="BU2344" s="8"/>
      <c r="BY2344" s="8"/>
      <c r="CC2344" s="8"/>
      <c r="CG2344" s="8"/>
      <c r="CK2344" s="8"/>
    </row>
    <row r="2345" spans="5:89">
      <c r="E2345" s="8"/>
      <c r="I2345" s="8"/>
      <c r="M2345" s="8"/>
      <c r="Q2345" s="8"/>
      <c r="U2345" s="8"/>
      <c r="Y2345" s="8"/>
      <c r="AC2345" s="8"/>
      <c r="AG2345" s="8"/>
      <c r="AK2345" s="8"/>
      <c r="AO2345" s="8"/>
      <c r="AS2345" s="8"/>
      <c r="AW2345" s="8"/>
      <c r="BA2345" s="8"/>
      <c r="BE2345" s="8"/>
      <c r="BI2345" s="8"/>
      <c r="BM2345" s="8"/>
      <c r="BQ2345" s="8"/>
      <c r="BU2345" s="8"/>
      <c r="BY2345" s="8"/>
      <c r="CC2345" s="8"/>
      <c r="CG2345" s="8"/>
      <c r="CK2345" s="8"/>
    </row>
    <row r="2346" spans="5:89">
      <c r="E2346" s="8"/>
      <c r="I2346" s="8"/>
      <c r="M2346" s="8"/>
      <c r="Q2346" s="8"/>
      <c r="U2346" s="8"/>
      <c r="Y2346" s="8"/>
      <c r="AC2346" s="8"/>
      <c r="AG2346" s="8"/>
      <c r="AK2346" s="8"/>
      <c r="AO2346" s="8"/>
      <c r="AS2346" s="8"/>
      <c r="AW2346" s="8"/>
      <c r="BA2346" s="8"/>
      <c r="BE2346" s="8"/>
      <c r="BI2346" s="8"/>
      <c r="BM2346" s="8"/>
      <c r="BQ2346" s="8"/>
      <c r="BU2346" s="8"/>
      <c r="BY2346" s="8"/>
      <c r="CC2346" s="8"/>
      <c r="CG2346" s="8"/>
      <c r="CK2346" s="8"/>
    </row>
    <row r="2347" spans="5:89">
      <c r="E2347" s="8"/>
      <c r="I2347" s="8"/>
      <c r="M2347" s="8"/>
      <c r="Q2347" s="8"/>
      <c r="U2347" s="8"/>
      <c r="Y2347" s="8"/>
      <c r="AC2347" s="8"/>
      <c r="AG2347" s="8"/>
      <c r="AK2347" s="8"/>
      <c r="AO2347" s="8"/>
      <c r="AS2347" s="8"/>
      <c r="AW2347" s="8"/>
      <c r="BA2347" s="8"/>
      <c r="BE2347" s="8"/>
      <c r="BI2347" s="8"/>
      <c r="BM2347" s="8"/>
      <c r="BQ2347" s="8"/>
      <c r="BU2347" s="8"/>
      <c r="BY2347" s="8"/>
      <c r="CC2347" s="8"/>
      <c r="CG2347" s="8"/>
      <c r="CK2347" s="8"/>
    </row>
    <row r="2348" spans="5:89">
      <c r="E2348" s="8"/>
      <c r="I2348" s="8"/>
      <c r="M2348" s="8"/>
      <c r="Q2348" s="8"/>
      <c r="U2348" s="8"/>
      <c r="Y2348" s="8"/>
      <c r="AC2348" s="8"/>
      <c r="AG2348" s="8"/>
      <c r="AK2348" s="8"/>
      <c r="AO2348" s="8"/>
      <c r="AS2348" s="8"/>
      <c r="AW2348" s="8"/>
      <c r="BA2348" s="8"/>
      <c r="BE2348" s="8"/>
      <c r="BI2348" s="8"/>
      <c r="BM2348" s="8"/>
      <c r="BQ2348" s="8"/>
      <c r="BU2348" s="8"/>
      <c r="BY2348" s="8"/>
      <c r="CC2348" s="8"/>
      <c r="CG2348" s="8"/>
      <c r="CK2348" s="8"/>
    </row>
    <row r="2349" spans="5:89">
      <c r="E2349" s="8"/>
      <c r="I2349" s="8"/>
      <c r="M2349" s="8"/>
      <c r="Q2349" s="8"/>
      <c r="U2349" s="8"/>
      <c r="Y2349" s="8"/>
      <c r="AC2349" s="8"/>
      <c r="AG2349" s="8"/>
      <c r="AK2349" s="8"/>
      <c r="AO2349" s="8"/>
      <c r="AS2349" s="8"/>
      <c r="AW2349" s="8"/>
      <c r="BA2349" s="8"/>
      <c r="BE2349" s="8"/>
      <c r="BI2349" s="8"/>
      <c r="BM2349" s="8"/>
      <c r="BQ2349" s="8"/>
      <c r="BU2349" s="8"/>
      <c r="BY2349" s="8"/>
      <c r="CC2349" s="8"/>
      <c r="CG2349" s="8"/>
      <c r="CK2349" s="8"/>
    </row>
    <row r="2350" spans="5:89">
      <c r="E2350" s="8"/>
      <c r="I2350" s="8"/>
      <c r="M2350" s="8"/>
      <c r="Q2350" s="8"/>
      <c r="U2350" s="8"/>
      <c r="Y2350" s="8"/>
      <c r="AC2350" s="8"/>
      <c r="AG2350" s="8"/>
      <c r="AK2350" s="8"/>
      <c r="AO2350" s="8"/>
      <c r="AS2350" s="8"/>
      <c r="AW2350" s="8"/>
      <c r="BA2350" s="8"/>
      <c r="BE2350" s="8"/>
      <c r="BI2350" s="8"/>
      <c r="BM2350" s="8"/>
      <c r="BQ2350" s="8"/>
      <c r="BU2350" s="8"/>
      <c r="BY2350" s="8"/>
      <c r="CC2350" s="8"/>
      <c r="CG2350" s="8"/>
      <c r="CK2350" s="8"/>
    </row>
    <row r="2351" spans="5:89">
      <c r="E2351" s="8"/>
      <c r="I2351" s="8"/>
      <c r="M2351" s="8"/>
      <c r="Q2351" s="8"/>
      <c r="U2351" s="8"/>
      <c r="Y2351" s="8"/>
      <c r="AC2351" s="8"/>
      <c r="AG2351" s="8"/>
      <c r="AK2351" s="8"/>
      <c r="AO2351" s="8"/>
      <c r="AS2351" s="8"/>
      <c r="AW2351" s="8"/>
      <c r="BA2351" s="8"/>
      <c r="BE2351" s="8"/>
      <c r="BI2351" s="8"/>
      <c r="BM2351" s="8"/>
      <c r="BQ2351" s="8"/>
      <c r="BU2351" s="8"/>
      <c r="BY2351" s="8"/>
      <c r="CC2351" s="8"/>
      <c r="CG2351" s="8"/>
      <c r="CK2351" s="8"/>
    </row>
    <row r="2352" spans="5:89">
      <c r="E2352" s="8"/>
      <c r="I2352" s="8"/>
      <c r="M2352" s="8"/>
      <c r="Q2352" s="8"/>
      <c r="U2352" s="8"/>
      <c r="Y2352" s="8"/>
      <c r="AC2352" s="8"/>
      <c r="AG2352" s="8"/>
      <c r="AK2352" s="8"/>
      <c r="AO2352" s="8"/>
      <c r="AS2352" s="8"/>
      <c r="AW2352" s="8"/>
      <c r="BA2352" s="8"/>
      <c r="BE2352" s="8"/>
      <c r="BI2352" s="8"/>
      <c r="BM2352" s="8"/>
      <c r="BQ2352" s="8"/>
      <c r="BU2352" s="8"/>
      <c r="BY2352" s="8"/>
      <c r="CC2352" s="8"/>
      <c r="CG2352" s="8"/>
      <c r="CK2352" s="8"/>
    </row>
    <row r="2353" spans="5:89">
      <c r="E2353" s="8"/>
      <c r="I2353" s="8"/>
      <c r="M2353" s="8"/>
      <c r="Q2353" s="8"/>
      <c r="U2353" s="8"/>
      <c r="Y2353" s="8"/>
      <c r="AC2353" s="8"/>
      <c r="AG2353" s="8"/>
      <c r="AK2353" s="8"/>
      <c r="AO2353" s="8"/>
      <c r="AS2353" s="8"/>
      <c r="AW2353" s="8"/>
      <c r="BA2353" s="8"/>
      <c r="BE2353" s="8"/>
      <c r="BI2353" s="8"/>
      <c r="BM2353" s="8"/>
      <c r="BQ2353" s="8"/>
      <c r="BU2353" s="8"/>
      <c r="BY2353" s="8"/>
      <c r="CC2353" s="8"/>
      <c r="CG2353" s="8"/>
      <c r="CK2353" s="8"/>
    </row>
    <row r="2354" spans="5:89">
      <c r="E2354" s="8"/>
      <c r="I2354" s="8"/>
      <c r="M2354" s="8"/>
      <c r="Q2354" s="8"/>
      <c r="U2354" s="8"/>
      <c r="Y2354" s="8"/>
      <c r="AC2354" s="8"/>
      <c r="AG2354" s="8"/>
      <c r="AK2354" s="8"/>
      <c r="AO2354" s="8"/>
      <c r="AS2354" s="8"/>
      <c r="AW2354" s="8"/>
      <c r="BA2354" s="8"/>
      <c r="BE2354" s="8"/>
      <c r="BI2354" s="8"/>
      <c r="BM2354" s="8"/>
      <c r="BQ2354" s="8"/>
      <c r="BU2354" s="8"/>
      <c r="BY2354" s="8"/>
      <c r="CC2354" s="8"/>
      <c r="CG2354" s="8"/>
      <c r="CK2354" s="8"/>
    </row>
    <row r="2355" spans="5:89">
      <c r="E2355" s="8"/>
      <c r="I2355" s="8"/>
      <c r="M2355" s="8"/>
      <c r="Q2355" s="8"/>
      <c r="U2355" s="8"/>
      <c r="Y2355" s="8"/>
      <c r="AC2355" s="8"/>
      <c r="AG2355" s="8"/>
      <c r="AK2355" s="8"/>
      <c r="AO2355" s="8"/>
      <c r="AS2355" s="8"/>
      <c r="AW2355" s="8"/>
      <c r="BA2355" s="8"/>
      <c r="BE2355" s="8"/>
      <c r="BI2355" s="8"/>
      <c r="BM2355" s="8"/>
      <c r="BQ2355" s="8"/>
      <c r="BU2355" s="8"/>
      <c r="BY2355" s="8"/>
      <c r="CC2355" s="8"/>
      <c r="CG2355" s="8"/>
      <c r="CK2355" s="8"/>
    </row>
    <row r="2356" spans="5:89">
      <c r="E2356" s="8"/>
      <c r="I2356" s="8"/>
      <c r="M2356" s="8"/>
      <c r="Q2356" s="8"/>
      <c r="U2356" s="8"/>
      <c r="Y2356" s="8"/>
      <c r="AC2356" s="8"/>
      <c r="AG2356" s="8"/>
      <c r="AK2356" s="8"/>
      <c r="AO2356" s="8"/>
      <c r="AS2356" s="8"/>
      <c r="AW2356" s="8"/>
      <c r="BA2356" s="8"/>
      <c r="BE2356" s="8"/>
      <c r="BI2356" s="8"/>
      <c r="BM2356" s="8"/>
      <c r="BQ2356" s="8"/>
      <c r="BU2356" s="8"/>
      <c r="BY2356" s="8"/>
      <c r="CC2356" s="8"/>
      <c r="CG2356" s="8"/>
      <c r="CK2356" s="8"/>
    </row>
    <row r="2357" spans="5:89">
      <c r="E2357" s="8"/>
      <c r="I2357" s="8"/>
      <c r="M2357" s="8"/>
      <c r="Q2357" s="8"/>
      <c r="U2357" s="8"/>
      <c r="Y2357" s="8"/>
      <c r="AC2357" s="8"/>
      <c r="AG2357" s="8"/>
      <c r="AK2357" s="8"/>
      <c r="AO2357" s="8"/>
      <c r="AS2357" s="8"/>
      <c r="AW2357" s="8"/>
      <c r="BA2357" s="8"/>
      <c r="BE2357" s="8"/>
      <c r="BI2357" s="8"/>
      <c r="BM2357" s="8"/>
      <c r="BQ2357" s="8"/>
      <c r="BU2357" s="8"/>
      <c r="BY2357" s="8"/>
      <c r="CC2357" s="8"/>
      <c r="CG2357" s="8"/>
      <c r="CK2357" s="8"/>
    </row>
    <row r="2358" spans="5:89">
      <c r="E2358" s="8"/>
      <c r="I2358" s="8"/>
      <c r="M2358" s="8"/>
      <c r="Q2358" s="8"/>
      <c r="U2358" s="8"/>
      <c r="Y2358" s="8"/>
      <c r="AC2358" s="8"/>
      <c r="AG2358" s="8"/>
      <c r="AK2358" s="8"/>
      <c r="AO2358" s="8"/>
      <c r="AS2358" s="8"/>
      <c r="AW2358" s="8"/>
      <c r="BA2358" s="8"/>
      <c r="BE2358" s="8"/>
      <c r="BI2358" s="8"/>
      <c r="BM2358" s="8"/>
      <c r="BQ2358" s="8"/>
      <c r="BU2358" s="8"/>
      <c r="BY2358" s="8"/>
      <c r="CC2358" s="8"/>
      <c r="CG2358" s="8"/>
      <c r="CK2358" s="8"/>
    </row>
    <row r="2359" spans="5:89">
      <c r="E2359" s="8"/>
      <c r="I2359" s="8"/>
      <c r="M2359" s="8"/>
      <c r="Q2359" s="8"/>
      <c r="U2359" s="8"/>
      <c r="Y2359" s="8"/>
      <c r="AC2359" s="8"/>
      <c r="AG2359" s="8"/>
      <c r="AK2359" s="8"/>
      <c r="AO2359" s="8"/>
      <c r="AS2359" s="8"/>
      <c r="AW2359" s="8"/>
      <c r="BA2359" s="8"/>
      <c r="BE2359" s="8"/>
      <c r="BI2359" s="8"/>
      <c r="BM2359" s="8"/>
      <c r="BQ2359" s="8"/>
      <c r="BU2359" s="8"/>
      <c r="BY2359" s="8"/>
      <c r="CC2359" s="8"/>
      <c r="CG2359" s="8"/>
      <c r="CK2359" s="8"/>
    </row>
    <row r="2360" spans="5:89">
      <c r="E2360" s="8"/>
      <c r="I2360" s="8"/>
      <c r="M2360" s="8"/>
      <c r="Q2360" s="8"/>
      <c r="U2360" s="8"/>
      <c r="Y2360" s="8"/>
      <c r="AC2360" s="8"/>
      <c r="AG2360" s="8"/>
      <c r="AK2360" s="8"/>
      <c r="AO2360" s="8"/>
      <c r="AS2360" s="8"/>
      <c r="AW2360" s="8"/>
      <c r="BA2360" s="8"/>
      <c r="BE2360" s="8"/>
      <c r="BI2360" s="8"/>
      <c r="BM2360" s="8"/>
      <c r="BQ2360" s="8"/>
      <c r="BU2360" s="8"/>
      <c r="BY2360" s="8"/>
      <c r="CC2360" s="8"/>
      <c r="CG2360" s="8"/>
      <c r="CK2360" s="8"/>
    </row>
    <row r="2361" spans="5:89">
      <c r="E2361" s="8"/>
      <c r="I2361" s="8"/>
      <c r="M2361" s="8"/>
      <c r="Q2361" s="8"/>
      <c r="U2361" s="8"/>
      <c r="Y2361" s="8"/>
      <c r="AC2361" s="8"/>
      <c r="AG2361" s="8"/>
      <c r="AK2361" s="8"/>
      <c r="AO2361" s="8"/>
      <c r="AS2361" s="8"/>
      <c r="AW2361" s="8"/>
      <c r="BA2361" s="8"/>
      <c r="BE2361" s="8"/>
      <c r="BI2361" s="8"/>
      <c r="BM2361" s="8"/>
      <c r="BQ2361" s="8"/>
      <c r="BU2361" s="8"/>
      <c r="BY2361" s="8"/>
      <c r="CC2361" s="8"/>
      <c r="CG2361" s="8"/>
      <c r="CK2361" s="8"/>
    </row>
    <row r="2362" spans="5:89">
      <c r="E2362" s="8"/>
      <c r="I2362" s="8"/>
      <c r="M2362" s="8"/>
      <c r="Q2362" s="8"/>
      <c r="U2362" s="8"/>
      <c r="Y2362" s="8"/>
      <c r="AC2362" s="8"/>
      <c r="AG2362" s="8"/>
      <c r="AK2362" s="8"/>
      <c r="AO2362" s="8"/>
      <c r="AS2362" s="8"/>
      <c r="AW2362" s="8"/>
      <c r="BA2362" s="8"/>
      <c r="BE2362" s="8"/>
      <c r="BI2362" s="8"/>
      <c r="BM2362" s="8"/>
      <c r="BQ2362" s="8"/>
      <c r="BU2362" s="8"/>
      <c r="BY2362" s="8"/>
      <c r="CC2362" s="8"/>
      <c r="CG2362" s="8"/>
      <c r="CK2362" s="8"/>
    </row>
    <row r="2363" spans="5:89">
      <c r="E2363" s="8"/>
      <c r="I2363" s="8"/>
      <c r="M2363" s="8"/>
      <c r="Q2363" s="8"/>
      <c r="U2363" s="8"/>
      <c r="Y2363" s="8"/>
      <c r="AC2363" s="8"/>
      <c r="AG2363" s="8"/>
      <c r="AK2363" s="8"/>
      <c r="AO2363" s="8"/>
      <c r="AS2363" s="8"/>
      <c r="AW2363" s="8"/>
      <c r="BA2363" s="8"/>
      <c r="BE2363" s="8"/>
      <c r="BI2363" s="8"/>
      <c r="BM2363" s="8"/>
      <c r="BQ2363" s="8"/>
      <c r="BU2363" s="8"/>
      <c r="BY2363" s="8"/>
      <c r="CC2363" s="8"/>
      <c r="CG2363" s="8"/>
      <c r="CK2363" s="8"/>
    </row>
    <row r="2364" spans="5:89">
      <c r="E2364" s="8"/>
      <c r="I2364" s="8"/>
      <c r="M2364" s="8"/>
      <c r="Q2364" s="8"/>
      <c r="U2364" s="8"/>
      <c r="Y2364" s="8"/>
      <c r="AC2364" s="8"/>
      <c r="AG2364" s="8"/>
      <c r="AK2364" s="8"/>
      <c r="AO2364" s="8"/>
      <c r="AS2364" s="8"/>
      <c r="AW2364" s="8"/>
      <c r="BA2364" s="8"/>
      <c r="BE2364" s="8"/>
      <c r="BI2364" s="8"/>
      <c r="BM2364" s="8"/>
      <c r="BQ2364" s="8"/>
      <c r="BU2364" s="8"/>
      <c r="BY2364" s="8"/>
      <c r="CC2364" s="8"/>
      <c r="CG2364" s="8"/>
      <c r="CK2364" s="8"/>
    </row>
    <row r="2365" spans="5:89">
      <c r="E2365" s="8"/>
      <c r="I2365" s="8"/>
      <c r="M2365" s="8"/>
      <c r="Q2365" s="8"/>
      <c r="U2365" s="8"/>
      <c r="Y2365" s="8"/>
      <c r="AC2365" s="8"/>
      <c r="AG2365" s="8"/>
      <c r="AK2365" s="8"/>
      <c r="AO2365" s="8"/>
      <c r="AS2365" s="8"/>
      <c r="AW2365" s="8"/>
      <c r="BA2365" s="8"/>
      <c r="BE2365" s="8"/>
      <c r="BI2365" s="8"/>
      <c r="BM2365" s="8"/>
      <c r="BQ2365" s="8"/>
      <c r="BU2365" s="8"/>
      <c r="BY2365" s="8"/>
      <c r="CC2365" s="8"/>
      <c r="CG2365" s="8"/>
      <c r="CK2365" s="8"/>
    </row>
    <row r="2366" spans="5:89">
      <c r="E2366" s="8"/>
      <c r="I2366" s="8"/>
      <c r="M2366" s="8"/>
      <c r="Q2366" s="8"/>
      <c r="U2366" s="8"/>
      <c r="Y2366" s="8"/>
      <c r="AC2366" s="8"/>
      <c r="AG2366" s="8"/>
      <c r="AK2366" s="8"/>
      <c r="AO2366" s="8"/>
      <c r="AS2366" s="8"/>
      <c r="AW2366" s="8"/>
      <c r="BA2366" s="8"/>
      <c r="BE2366" s="8"/>
      <c r="BI2366" s="8"/>
      <c r="BM2366" s="8"/>
      <c r="BQ2366" s="8"/>
      <c r="BU2366" s="8"/>
      <c r="BY2366" s="8"/>
      <c r="CC2366" s="8"/>
      <c r="CG2366" s="8"/>
      <c r="CK2366" s="8"/>
    </row>
    <row r="2367" spans="5:89">
      <c r="E2367" s="8"/>
      <c r="I2367" s="8"/>
      <c r="M2367" s="8"/>
      <c r="Q2367" s="8"/>
      <c r="U2367" s="8"/>
      <c r="Y2367" s="8"/>
      <c r="AC2367" s="8"/>
      <c r="AG2367" s="8"/>
      <c r="AK2367" s="8"/>
      <c r="AO2367" s="8"/>
      <c r="AS2367" s="8"/>
      <c r="AW2367" s="8"/>
      <c r="BA2367" s="8"/>
      <c r="BE2367" s="8"/>
      <c r="BI2367" s="8"/>
      <c r="BM2367" s="8"/>
      <c r="BQ2367" s="8"/>
      <c r="BU2367" s="8"/>
      <c r="BY2367" s="8"/>
      <c r="CC2367" s="8"/>
      <c r="CG2367" s="8"/>
      <c r="CK2367" s="8"/>
    </row>
    <row r="2368" spans="5:89">
      <c r="E2368" s="8"/>
      <c r="I2368" s="8"/>
      <c r="M2368" s="8"/>
      <c r="Q2368" s="8"/>
      <c r="U2368" s="8"/>
      <c r="Y2368" s="8"/>
      <c r="AC2368" s="8"/>
      <c r="AG2368" s="8"/>
      <c r="AK2368" s="8"/>
      <c r="AO2368" s="8"/>
      <c r="AS2368" s="8"/>
      <c r="AW2368" s="8"/>
      <c r="BA2368" s="8"/>
      <c r="BE2368" s="8"/>
      <c r="BI2368" s="8"/>
      <c r="BM2368" s="8"/>
      <c r="BQ2368" s="8"/>
      <c r="BU2368" s="8"/>
      <c r="BY2368" s="8"/>
      <c r="CC2368" s="8"/>
      <c r="CG2368" s="8"/>
      <c r="CK2368" s="8"/>
    </row>
    <row r="2369" spans="5:89">
      <c r="E2369" s="8"/>
      <c r="I2369" s="8"/>
      <c r="M2369" s="8"/>
      <c r="Q2369" s="8"/>
      <c r="U2369" s="8"/>
      <c r="Y2369" s="8"/>
      <c r="AC2369" s="8"/>
      <c r="AG2369" s="8"/>
      <c r="AK2369" s="8"/>
      <c r="AO2369" s="8"/>
      <c r="AS2369" s="8"/>
      <c r="AW2369" s="8"/>
      <c r="BA2369" s="8"/>
      <c r="BE2369" s="8"/>
      <c r="BI2369" s="8"/>
      <c r="BM2369" s="8"/>
      <c r="BQ2369" s="8"/>
      <c r="BU2369" s="8"/>
      <c r="BY2369" s="8"/>
      <c r="CC2369" s="8"/>
      <c r="CG2369" s="8"/>
      <c r="CK2369" s="8"/>
    </row>
    <row r="2370" spans="5:89">
      <c r="E2370" s="8"/>
      <c r="I2370" s="8"/>
      <c r="M2370" s="8"/>
      <c r="Q2370" s="8"/>
      <c r="U2370" s="8"/>
      <c r="Y2370" s="8"/>
      <c r="AC2370" s="8"/>
      <c r="AG2370" s="8"/>
      <c r="AK2370" s="8"/>
      <c r="AO2370" s="8"/>
      <c r="AS2370" s="8"/>
      <c r="AW2370" s="8"/>
      <c r="BA2370" s="8"/>
      <c r="BE2370" s="8"/>
      <c r="BI2370" s="8"/>
      <c r="BM2370" s="8"/>
      <c r="BQ2370" s="8"/>
      <c r="BU2370" s="8"/>
      <c r="BY2370" s="8"/>
      <c r="CC2370" s="8"/>
      <c r="CG2370" s="8"/>
      <c r="CK2370" s="8"/>
    </row>
    <row r="2371" spans="5:89">
      <c r="E2371" s="8"/>
      <c r="I2371" s="8"/>
      <c r="M2371" s="8"/>
      <c r="Q2371" s="8"/>
      <c r="U2371" s="8"/>
      <c r="Y2371" s="8"/>
      <c r="AC2371" s="8"/>
      <c r="AG2371" s="8"/>
      <c r="AK2371" s="8"/>
      <c r="AO2371" s="8"/>
      <c r="AS2371" s="8"/>
      <c r="AW2371" s="8"/>
      <c r="BA2371" s="8"/>
      <c r="BE2371" s="8"/>
      <c r="BI2371" s="8"/>
      <c r="BM2371" s="8"/>
      <c r="BQ2371" s="8"/>
      <c r="BU2371" s="8"/>
      <c r="BY2371" s="8"/>
      <c r="CC2371" s="8"/>
      <c r="CG2371" s="8"/>
      <c r="CK2371" s="8"/>
    </row>
    <row r="2372" spans="5:89">
      <c r="E2372" s="8"/>
      <c r="I2372" s="8"/>
      <c r="M2372" s="8"/>
      <c r="Q2372" s="8"/>
      <c r="U2372" s="8"/>
      <c r="Y2372" s="8"/>
      <c r="AC2372" s="8"/>
      <c r="AG2372" s="8"/>
      <c r="AK2372" s="8"/>
      <c r="AO2372" s="8"/>
      <c r="AS2372" s="8"/>
      <c r="AW2372" s="8"/>
      <c r="BA2372" s="8"/>
      <c r="BE2372" s="8"/>
      <c r="BI2372" s="8"/>
      <c r="BM2372" s="8"/>
      <c r="BQ2372" s="8"/>
      <c r="BU2372" s="8"/>
      <c r="BY2372" s="8"/>
      <c r="CC2372" s="8"/>
      <c r="CG2372" s="8"/>
      <c r="CK2372" s="8"/>
    </row>
    <row r="2373" spans="5:89">
      <c r="E2373" s="8"/>
      <c r="I2373" s="8"/>
      <c r="M2373" s="8"/>
      <c r="Q2373" s="8"/>
      <c r="U2373" s="8"/>
      <c r="Y2373" s="8"/>
      <c r="AC2373" s="8"/>
      <c r="AG2373" s="8"/>
      <c r="AK2373" s="8"/>
      <c r="AO2373" s="8"/>
      <c r="AS2373" s="8"/>
      <c r="AW2373" s="8"/>
      <c r="BA2373" s="8"/>
      <c r="BE2373" s="8"/>
      <c r="BI2373" s="8"/>
      <c r="BM2373" s="8"/>
      <c r="BQ2373" s="8"/>
      <c r="BU2373" s="8"/>
      <c r="BY2373" s="8"/>
      <c r="CC2373" s="8"/>
      <c r="CG2373" s="8"/>
      <c r="CK2373" s="8"/>
    </row>
    <row r="2374" spans="5:89">
      <c r="E2374" s="8"/>
      <c r="I2374" s="8"/>
      <c r="M2374" s="8"/>
      <c r="Q2374" s="8"/>
      <c r="U2374" s="8"/>
      <c r="Y2374" s="8"/>
      <c r="AC2374" s="8"/>
      <c r="AG2374" s="8"/>
      <c r="AK2374" s="8"/>
      <c r="AO2374" s="8"/>
      <c r="AS2374" s="8"/>
      <c r="AW2374" s="8"/>
      <c r="BA2374" s="8"/>
      <c r="BE2374" s="8"/>
      <c r="BI2374" s="8"/>
      <c r="BM2374" s="8"/>
      <c r="BQ2374" s="8"/>
      <c r="BU2374" s="8"/>
      <c r="BY2374" s="8"/>
      <c r="CC2374" s="8"/>
      <c r="CG2374" s="8"/>
      <c r="CK2374" s="8"/>
    </row>
    <row r="2375" spans="5:89">
      <c r="E2375" s="8"/>
      <c r="I2375" s="8"/>
      <c r="M2375" s="8"/>
      <c r="Q2375" s="8"/>
      <c r="U2375" s="8"/>
      <c r="Y2375" s="8"/>
      <c r="AC2375" s="8"/>
      <c r="AG2375" s="8"/>
      <c r="AK2375" s="8"/>
      <c r="AO2375" s="8"/>
      <c r="AS2375" s="8"/>
      <c r="AW2375" s="8"/>
      <c r="BA2375" s="8"/>
      <c r="BE2375" s="8"/>
      <c r="BI2375" s="8"/>
      <c r="BM2375" s="8"/>
      <c r="BQ2375" s="8"/>
      <c r="BU2375" s="8"/>
      <c r="BY2375" s="8"/>
      <c r="CC2375" s="8"/>
      <c r="CG2375" s="8"/>
      <c r="CK2375" s="8"/>
    </row>
    <row r="2376" spans="5:89">
      <c r="E2376" s="8"/>
      <c r="I2376" s="8"/>
      <c r="M2376" s="8"/>
      <c r="Q2376" s="8"/>
      <c r="U2376" s="8"/>
      <c r="Y2376" s="8"/>
      <c r="AC2376" s="8"/>
      <c r="AG2376" s="8"/>
      <c r="AK2376" s="8"/>
      <c r="AO2376" s="8"/>
      <c r="AS2376" s="8"/>
      <c r="AW2376" s="8"/>
      <c r="BA2376" s="8"/>
      <c r="BE2376" s="8"/>
      <c r="BI2376" s="8"/>
      <c r="BM2376" s="8"/>
      <c r="BQ2376" s="8"/>
      <c r="BU2376" s="8"/>
      <c r="BY2376" s="8"/>
      <c r="CC2376" s="8"/>
      <c r="CG2376" s="8"/>
      <c r="CK2376" s="8"/>
    </row>
    <row r="2377" spans="5:89">
      <c r="E2377" s="8"/>
      <c r="I2377" s="8"/>
      <c r="M2377" s="8"/>
      <c r="Q2377" s="8"/>
      <c r="U2377" s="8"/>
      <c r="Y2377" s="8"/>
      <c r="AC2377" s="8"/>
      <c r="AG2377" s="8"/>
      <c r="AK2377" s="8"/>
      <c r="AO2377" s="8"/>
      <c r="AS2377" s="8"/>
      <c r="AW2377" s="8"/>
      <c r="BA2377" s="8"/>
      <c r="BE2377" s="8"/>
      <c r="BI2377" s="8"/>
      <c r="BM2377" s="8"/>
      <c r="BQ2377" s="8"/>
      <c r="BU2377" s="8"/>
      <c r="BY2377" s="8"/>
      <c r="CC2377" s="8"/>
      <c r="CG2377" s="8"/>
      <c r="CK2377" s="8"/>
    </row>
    <row r="2378" spans="5:89">
      <c r="E2378" s="8"/>
      <c r="I2378" s="8"/>
      <c r="M2378" s="8"/>
      <c r="Q2378" s="8"/>
      <c r="U2378" s="8"/>
      <c r="Y2378" s="8"/>
      <c r="AC2378" s="8"/>
      <c r="AG2378" s="8"/>
      <c r="AK2378" s="8"/>
      <c r="AO2378" s="8"/>
      <c r="AS2378" s="8"/>
      <c r="AW2378" s="8"/>
      <c r="BA2378" s="8"/>
      <c r="BE2378" s="8"/>
      <c r="BI2378" s="8"/>
      <c r="BM2378" s="8"/>
      <c r="BQ2378" s="8"/>
      <c r="BU2378" s="8"/>
      <c r="BY2378" s="8"/>
      <c r="CC2378" s="8"/>
      <c r="CG2378" s="8"/>
      <c r="CK2378" s="8"/>
    </row>
    <row r="2379" spans="5:89">
      <c r="E2379" s="8"/>
      <c r="I2379" s="8"/>
      <c r="M2379" s="8"/>
      <c r="Q2379" s="8"/>
      <c r="U2379" s="8"/>
      <c r="Y2379" s="8"/>
      <c r="AC2379" s="8"/>
      <c r="AG2379" s="8"/>
      <c r="AK2379" s="8"/>
      <c r="AO2379" s="8"/>
      <c r="AS2379" s="8"/>
      <c r="AW2379" s="8"/>
      <c r="BA2379" s="8"/>
      <c r="BE2379" s="8"/>
      <c r="BI2379" s="8"/>
      <c r="BM2379" s="8"/>
      <c r="BQ2379" s="8"/>
      <c r="BU2379" s="8"/>
      <c r="BY2379" s="8"/>
      <c r="CC2379" s="8"/>
      <c r="CG2379" s="8"/>
      <c r="CK2379" s="8"/>
    </row>
    <row r="2380" spans="5:89">
      <c r="E2380" s="8"/>
      <c r="I2380" s="8"/>
      <c r="M2380" s="8"/>
      <c r="Q2380" s="8"/>
      <c r="U2380" s="8"/>
      <c r="Y2380" s="8"/>
      <c r="AC2380" s="8"/>
      <c r="AG2380" s="8"/>
      <c r="AK2380" s="8"/>
      <c r="AO2380" s="8"/>
      <c r="AS2380" s="8"/>
      <c r="AW2380" s="8"/>
      <c r="BA2380" s="8"/>
      <c r="BE2380" s="8"/>
      <c r="BI2380" s="8"/>
      <c r="BM2380" s="8"/>
      <c r="BQ2380" s="8"/>
      <c r="BU2380" s="8"/>
      <c r="BY2380" s="8"/>
      <c r="CC2380" s="8"/>
      <c r="CG2380" s="8"/>
      <c r="CK2380" s="8"/>
    </row>
    <row r="2381" spans="5:89">
      <c r="E2381" s="8"/>
      <c r="I2381" s="8"/>
      <c r="M2381" s="8"/>
      <c r="Q2381" s="8"/>
      <c r="U2381" s="8"/>
      <c r="Y2381" s="8"/>
      <c r="AC2381" s="8"/>
      <c r="AG2381" s="8"/>
      <c r="AK2381" s="8"/>
      <c r="AO2381" s="8"/>
      <c r="AS2381" s="8"/>
      <c r="AW2381" s="8"/>
      <c r="BA2381" s="8"/>
      <c r="BE2381" s="8"/>
      <c r="BI2381" s="8"/>
      <c r="BM2381" s="8"/>
      <c r="BQ2381" s="8"/>
      <c r="BU2381" s="8"/>
      <c r="BY2381" s="8"/>
      <c r="CC2381" s="8"/>
      <c r="CG2381" s="8"/>
      <c r="CK2381" s="8"/>
    </row>
    <row r="2382" spans="5:89">
      <c r="E2382" s="8"/>
      <c r="I2382" s="8"/>
      <c r="M2382" s="8"/>
      <c r="Q2382" s="8"/>
      <c r="U2382" s="8"/>
      <c r="Y2382" s="8"/>
      <c r="AC2382" s="8"/>
      <c r="AG2382" s="8"/>
      <c r="AK2382" s="8"/>
      <c r="AO2382" s="8"/>
      <c r="AS2382" s="8"/>
      <c r="AW2382" s="8"/>
      <c r="BA2382" s="8"/>
      <c r="BE2382" s="8"/>
      <c r="BI2382" s="8"/>
      <c r="BM2382" s="8"/>
      <c r="BQ2382" s="8"/>
      <c r="BU2382" s="8"/>
      <c r="BY2382" s="8"/>
      <c r="CC2382" s="8"/>
      <c r="CG2382" s="8"/>
      <c r="CK2382" s="8"/>
    </row>
    <row r="2383" spans="5:89">
      <c r="E2383" s="8"/>
      <c r="I2383" s="8"/>
      <c r="M2383" s="8"/>
      <c r="Q2383" s="8"/>
      <c r="U2383" s="8"/>
      <c r="Y2383" s="8"/>
      <c r="AC2383" s="8"/>
      <c r="AG2383" s="8"/>
      <c r="AK2383" s="8"/>
      <c r="AO2383" s="8"/>
      <c r="AS2383" s="8"/>
      <c r="AW2383" s="8"/>
      <c r="BA2383" s="8"/>
      <c r="BE2383" s="8"/>
      <c r="BI2383" s="8"/>
      <c r="BM2383" s="8"/>
      <c r="BQ2383" s="8"/>
      <c r="BU2383" s="8"/>
      <c r="BY2383" s="8"/>
      <c r="CC2383" s="8"/>
      <c r="CG2383" s="8"/>
      <c r="CK2383" s="8"/>
    </row>
    <row r="2384" spans="5:89">
      <c r="E2384" s="8"/>
      <c r="I2384" s="8"/>
      <c r="M2384" s="8"/>
      <c r="Q2384" s="8"/>
      <c r="U2384" s="8"/>
      <c r="Y2384" s="8"/>
      <c r="AC2384" s="8"/>
      <c r="AG2384" s="8"/>
      <c r="AK2384" s="8"/>
      <c r="AO2384" s="8"/>
      <c r="AS2384" s="8"/>
      <c r="AW2384" s="8"/>
      <c r="BA2384" s="8"/>
      <c r="BE2384" s="8"/>
      <c r="BI2384" s="8"/>
      <c r="BM2384" s="8"/>
      <c r="BQ2384" s="8"/>
      <c r="BU2384" s="8"/>
      <c r="BY2384" s="8"/>
      <c r="CC2384" s="8"/>
      <c r="CG2384" s="8"/>
      <c r="CK2384" s="8"/>
    </row>
    <row r="2385" spans="5:89">
      <c r="E2385" s="8"/>
      <c r="I2385" s="8"/>
      <c r="M2385" s="8"/>
      <c r="Q2385" s="8"/>
      <c r="U2385" s="8"/>
      <c r="Y2385" s="8"/>
      <c r="AC2385" s="8"/>
      <c r="AG2385" s="8"/>
      <c r="AK2385" s="8"/>
      <c r="AO2385" s="8"/>
      <c r="AS2385" s="8"/>
      <c r="AW2385" s="8"/>
      <c r="BA2385" s="8"/>
      <c r="BE2385" s="8"/>
      <c r="BI2385" s="8"/>
      <c r="BM2385" s="8"/>
      <c r="BQ2385" s="8"/>
      <c r="BU2385" s="8"/>
      <c r="BY2385" s="8"/>
      <c r="CC2385" s="8"/>
      <c r="CG2385" s="8"/>
      <c r="CK2385" s="8"/>
    </row>
    <row r="2386" spans="5:89">
      <c r="E2386" s="8"/>
      <c r="I2386" s="8"/>
      <c r="M2386" s="8"/>
      <c r="Q2386" s="8"/>
      <c r="U2386" s="8"/>
      <c r="Y2386" s="8"/>
      <c r="AC2386" s="8"/>
      <c r="AG2386" s="8"/>
      <c r="AK2386" s="8"/>
      <c r="AO2386" s="8"/>
      <c r="AS2386" s="8"/>
      <c r="AW2386" s="8"/>
      <c r="BA2386" s="8"/>
      <c r="BE2386" s="8"/>
      <c r="BI2386" s="8"/>
      <c r="BM2386" s="8"/>
      <c r="BQ2386" s="8"/>
      <c r="BU2386" s="8"/>
      <c r="BY2386" s="8"/>
      <c r="CC2386" s="8"/>
      <c r="CG2386" s="8"/>
      <c r="CK2386" s="8"/>
    </row>
    <row r="2387" spans="5:89">
      <c r="E2387" s="8"/>
      <c r="I2387" s="8"/>
      <c r="M2387" s="8"/>
      <c r="Q2387" s="8"/>
      <c r="U2387" s="8"/>
      <c r="Y2387" s="8"/>
      <c r="AC2387" s="8"/>
      <c r="AG2387" s="8"/>
      <c r="AK2387" s="8"/>
      <c r="AO2387" s="8"/>
      <c r="AS2387" s="8"/>
      <c r="AW2387" s="8"/>
      <c r="BA2387" s="8"/>
      <c r="BE2387" s="8"/>
      <c r="BI2387" s="8"/>
      <c r="BM2387" s="8"/>
      <c r="BQ2387" s="8"/>
      <c r="BU2387" s="8"/>
      <c r="BY2387" s="8"/>
      <c r="CC2387" s="8"/>
      <c r="CG2387" s="8"/>
      <c r="CK2387" s="8"/>
    </row>
    <row r="2388" spans="5:89">
      <c r="E2388" s="8"/>
      <c r="I2388" s="8"/>
      <c r="M2388" s="8"/>
      <c r="Q2388" s="8"/>
      <c r="U2388" s="8"/>
      <c r="Y2388" s="8"/>
      <c r="AC2388" s="8"/>
      <c r="AG2388" s="8"/>
      <c r="AK2388" s="8"/>
      <c r="AO2388" s="8"/>
      <c r="AS2388" s="8"/>
      <c r="AW2388" s="8"/>
      <c r="BA2388" s="8"/>
      <c r="BE2388" s="8"/>
      <c r="BI2388" s="8"/>
      <c r="BM2388" s="8"/>
      <c r="BQ2388" s="8"/>
      <c r="BU2388" s="8"/>
      <c r="BY2388" s="8"/>
      <c r="CC2388" s="8"/>
      <c r="CG2388" s="8"/>
      <c r="CK2388" s="8"/>
    </row>
    <row r="2389" spans="5:89">
      <c r="E2389" s="8"/>
      <c r="I2389" s="8"/>
      <c r="M2389" s="8"/>
      <c r="Q2389" s="8"/>
      <c r="U2389" s="8"/>
      <c r="Y2389" s="8"/>
      <c r="AC2389" s="8"/>
      <c r="AG2389" s="8"/>
      <c r="AK2389" s="8"/>
      <c r="AO2389" s="8"/>
      <c r="AS2389" s="8"/>
      <c r="AW2389" s="8"/>
      <c r="BA2389" s="8"/>
      <c r="BE2389" s="8"/>
      <c r="BI2389" s="8"/>
      <c r="BM2389" s="8"/>
      <c r="BQ2389" s="8"/>
      <c r="BU2389" s="8"/>
      <c r="BY2389" s="8"/>
      <c r="CC2389" s="8"/>
      <c r="CG2389" s="8"/>
      <c r="CK2389" s="8"/>
    </row>
    <row r="2390" spans="5:89">
      <c r="E2390" s="8"/>
      <c r="I2390" s="8"/>
      <c r="M2390" s="8"/>
      <c r="Q2390" s="8"/>
      <c r="U2390" s="8"/>
      <c r="Y2390" s="8"/>
      <c r="AC2390" s="8"/>
      <c r="AG2390" s="8"/>
      <c r="AK2390" s="8"/>
      <c r="AO2390" s="8"/>
      <c r="AS2390" s="8"/>
      <c r="AW2390" s="8"/>
      <c r="BA2390" s="8"/>
      <c r="BE2390" s="8"/>
      <c r="BI2390" s="8"/>
      <c r="BM2390" s="8"/>
      <c r="BQ2390" s="8"/>
      <c r="BU2390" s="8"/>
      <c r="BY2390" s="8"/>
      <c r="CC2390" s="8"/>
      <c r="CG2390" s="8"/>
      <c r="CK2390" s="8"/>
    </row>
    <row r="2391" spans="5:89">
      <c r="E2391" s="8"/>
      <c r="I2391" s="8"/>
      <c r="M2391" s="8"/>
      <c r="Q2391" s="8"/>
      <c r="U2391" s="8"/>
      <c r="Y2391" s="8"/>
      <c r="AC2391" s="8"/>
      <c r="AG2391" s="8"/>
      <c r="AK2391" s="8"/>
      <c r="AO2391" s="8"/>
      <c r="AS2391" s="8"/>
      <c r="AW2391" s="8"/>
      <c r="BA2391" s="8"/>
      <c r="BE2391" s="8"/>
      <c r="BI2391" s="8"/>
      <c r="BM2391" s="8"/>
      <c r="BQ2391" s="8"/>
      <c r="BU2391" s="8"/>
      <c r="BY2391" s="8"/>
      <c r="CC2391" s="8"/>
      <c r="CG2391" s="8"/>
      <c r="CK2391" s="8"/>
    </row>
    <row r="2392" spans="5:89">
      <c r="E2392" s="8"/>
      <c r="I2392" s="8"/>
      <c r="M2392" s="8"/>
      <c r="Q2392" s="8"/>
      <c r="U2392" s="8"/>
      <c r="Y2392" s="8"/>
      <c r="AC2392" s="8"/>
      <c r="AG2392" s="8"/>
      <c r="AK2392" s="8"/>
      <c r="AO2392" s="8"/>
      <c r="AS2392" s="8"/>
      <c r="AW2392" s="8"/>
      <c r="BA2392" s="8"/>
      <c r="BE2392" s="8"/>
      <c r="BI2392" s="8"/>
      <c r="BM2392" s="8"/>
      <c r="BQ2392" s="8"/>
      <c r="BU2392" s="8"/>
      <c r="BY2392" s="8"/>
      <c r="CC2392" s="8"/>
      <c r="CG2392" s="8"/>
      <c r="CK2392" s="8"/>
    </row>
    <row r="2393" spans="5:89">
      <c r="E2393" s="8"/>
      <c r="I2393" s="8"/>
      <c r="M2393" s="8"/>
      <c r="Q2393" s="8"/>
      <c r="U2393" s="8"/>
      <c r="Y2393" s="8"/>
      <c r="AC2393" s="8"/>
      <c r="AG2393" s="8"/>
      <c r="AK2393" s="8"/>
      <c r="AO2393" s="8"/>
      <c r="AS2393" s="8"/>
      <c r="AW2393" s="8"/>
      <c r="BA2393" s="8"/>
      <c r="BE2393" s="8"/>
      <c r="BI2393" s="8"/>
      <c r="BM2393" s="8"/>
      <c r="BQ2393" s="8"/>
      <c r="BU2393" s="8"/>
      <c r="BY2393" s="8"/>
      <c r="CC2393" s="8"/>
      <c r="CG2393" s="8"/>
      <c r="CK2393" s="8"/>
    </row>
    <row r="2394" spans="5:89">
      <c r="E2394" s="8"/>
      <c r="I2394" s="8"/>
      <c r="M2394" s="8"/>
      <c r="Q2394" s="8"/>
      <c r="U2394" s="8"/>
      <c r="Y2394" s="8"/>
      <c r="AC2394" s="8"/>
      <c r="AG2394" s="8"/>
      <c r="AK2394" s="8"/>
      <c r="AO2394" s="8"/>
      <c r="AS2394" s="8"/>
      <c r="AW2394" s="8"/>
      <c r="BA2394" s="8"/>
      <c r="BE2394" s="8"/>
      <c r="BI2394" s="8"/>
      <c r="BM2394" s="8"/>
      <c r="BQ2394" s="8"/>
      <c r="BU2394" s="8"/>
      <c r="BY2394" s="8"/>
      <c r="CC2394" s="8"/>
      <c r="CG2394" s="8"/>
      <c r="CK2394" s="8"/>
    </row>
    <row r="2395" spans="5:89">
      <c r="E2395" s="8"/>
      <c r="I2395" s="8"/>
      <c r="M2395" s="8"/>
      <c r="Q2395" s="8"/>
      <c r="U2395" s="8"/>
      <c r="Y2395" s="8"/>
      <c r="AC2395" s="8"/>
      <c r="AG2395" s="8"/>
      <c r="AK2395" s="8"/>
      <c r="AO2395" s="8"/>
      <c r="AS2395" s="8"/>
      <c r="AW2395" s="8"/>
      <c r="BA2395" s="8"/>
      <c r="BE2395" s="8"/>
      <c r="BI2395" s="8"/>
      <c r="BM2395" s="8"/>
      <c r="BQ2395" s="8"/>
      <c r="BU2395" s="8"/>
      <c r="BY2395" s="8"/>
      <c r="CC2395" s="8"/>
      <c r="CG2395" s="8"/>
      <c r="CK2395" s="8"/>
    </row>
    <row r="2396" spans="5:89">
      <c r="E2396" s="8"/>
      <c r="I2396" s="8"/>
      <c r="M2396" s="8"/>
      <c r="Q2396" s="8"/>
      <c r="U2396" s="8"/>
      <c r="Y2396" s="8"/>
      <c r="AC2396" s="8"/>
      <c r="AG2396" s="8"/>
      <c r="AK2396" s="8"/>
      <c r="AO2396" s="8"/>
      <c r="AS2396" s="8"/>
      <c r="AW2396" s="8"/>
      <c r="BA2396" s="8"/>
      <c r="BE2396" s="8"/>
      <c r="BI2396" s="8"/>
      <c r="BM2396" s="8"/>
      <c r="BQ2396" s="8"/>
      <c r="BU2396" s="8"/>
      <c r="BY2396" s="8"/>
      <c r="CC2396" s="8"/>
      <c r="CG2396" s="8"/>
      <c r="CK2396" s="8"/>
    </row>
    <row r="2397" spans="5:89">
      <c r="E2397" s="8"/>
      <c r="I2397" s="8"/>
      <c r="M2397" s="8"/>
      <c r="Q2397" s="8"/>
      <c r="U2397" s="8"/>
      <c r="Y2397" s="8"/>
      <c r="AC2397" s="8"/>
      <c r="AG2397" s="8"/>
      <c r="AK2397" s="8"/>
      <c r="AO2397" s="8"/>
      <c r="AS2397" s="8"/>
      <c r="AW2397" s="8"/>
      <c r="BA2397" s="8"/>
      <c r="BE2397" s="8"/>
      <c r="BI2397" s="8"/>
      <c r="BM2397" s="8"/>
      <c r="BQ2397" s="8"/>
      <c r="BU2397" s="8"/>
      <c r="BY2397" s="8"/>
      <c r="CC2397" s="8"/>
      <c r="CG2397" s="8"/>
      <c r="CK2397" s="8"/>
    </row>
    <row r="2398" spans="5:89">
      <c r="E2398" s="8"/>
      <c r="I2398" s="8"/>
      <c r="M2398" s="8"/>
      <c r="Q2398" s="8"/>
      <c r="U2398" s="8"/>
      <c r="Y2398" s="8"/>
      <c r="AC2398" s="8"/>
      <c r="AG2398" s="8"/>
      <c r="AK2398" s="8"/>
      <c r="AO2398" s="8"/>
      <c r="AS2398" s="8"/>
      <c r="AW2398" s="8"/>
      <c r="BA2398" s="8"/>
      <c r="BE2398" s="8"/>
      <c r="BI2398" s="8"/>
      <c r="BM2398" s="8"/>
      <c r="BQ2398" s="8"/>
      <c r="BU2398" s="8"/>
      <c r="BY2398" s="8"/>
      <c r="CC2398" s="8"/>
      <c r="CG2398" s="8"/>
      <c r="CK2398" s="8"/>
    </row>
    <row r="2399" spans="5:89">
      <c r="E2399" s="8"/>
      <c r="I2399" s="8"/>
      <c r="M2399" s="8"/>
      <c r="Q2399" s="8"/>
      <c r="U2399" s="8"/>
      <c r="Y2399" s="8"/>
      <c r="AC2399" s="8"/>
      <c r="AG2399" s="8"/>
      <c r="AK2399" s="8"/>
      <c r="AO2399" s="8"/>
      <c r="AS2399" s="8"/>
      <c r="AW2399" s="8"/>
      <c r="BA2399" s="8"/>
      <c r="BE2399" s="8"/>
      <c r="BI2399" s="8"/>
      <c r="BM2399" s="8"/>
      <c r="BQ2399" s="8"/>
      <c r="BU2399" s="8"/>
      <c r="BY2399" s="8"/>
      <c r="CC2399" s="8"/>
      <c r="CG2399" s="8"/>
      <c r="CK2399" s="8"/>
    </row>
    <row r="2400" spans="5:89">
      <c r="E2400" s="8"/>
      <c r="I2400" s="8"/>
      <c r="M2400" s="8"/>
      <c r="Q2400" s="8"/>
      <c r="U2400" s="8"/>
      <c r="Y2400" s="8"/>
      <c r="AC2400" s="8"/>
      <c r="AG2400" s="8"/>
      <c r="AK2400" s="8"/>
      <c r="AO2400" s="8"/>
      <c r="AS2400" s="8"/>
      <c r="AW2400" s="8"/>
      <c r="BA2400" s="8"/>
      <c r="BE2400" s="8"/>
      <c r="BI2400" s="8"/>
      <c r="BM2400" s="8"/>
      <c r="BQ2400" s="8"/>
      <c r="BU2400" s="8"/>
      <c r="BY2400" s="8"/>
      <c r="CC2400" s="8"/>
      <c r="CG2400" s="8"/>
      <c r="CK2400" s="8"/>
    </row>
    <row r="2401" spans="5:89">
      <c r="E2401" s="8"/>
      <c r="I2401" s="8"/>
      <c r="M2401" s="8"/>
      <c r="Q2401" s="8"/>
      <c r="U2401" s="8"/>
      <c r="Y2401" s="8"/>
      <c r="AC2401" s="8"/>
      <c r="AG2401" s="8"/>
      <c r="AK2401" s="8"/>
      <c r="AO2401" s="8"/>
      <c r="AS2401" s="8"/>
      <c r="AW2401" s="8"/>
      <c r="BA2401" s="8"/>
      <c r="BE2401" s="8"/>
      <c r="BI2401" s="8"/>
      <c r="BM2401" s="8"/>
      <c r="BQ2401" s="8"/>
      <c r="BU2401" s="8"/>
      <c r="BY2401" s="8"/>
      <c r="CC2401" s="8"/>
      <c r="CG2401" s="8"/>
      <c r="CK2401" s="8"/>
    </row>
    <row r="2402" spans="5:89">
      <c r="E2402" s="8"/>
      <c r="I2402" s="8"/>
      <c r="M2402" s="8"/>
      <c r="Q2402" s="8"/>
      <c r="U2402" s="8"/>
      <c r="Y2402" s="8"/>
      <c r="AC2402" s="8"/>
      <c r="AG2402" s="8"/>
      <c r="AK2402" s="8"/>
      <c r="AO2402" s="8"/>
      <c r="AS2402" s="8"/>
      <c r="AW2402" s="8"/>
      <c r="BA2402" s="8"/>
      <c r="BE2402" s="8"/>
      <c r="BI2402" s="8"/>
      <c r="BM2402" s="8"/>
      <c r="BQ2402" s="8"/>
      <c r="BU2402" s="8"/>
      <c r="BY2402" s="8"/>
      <c r="CC2402" s="8"/>
      <c r="CG2402" s="8"/>
      <c r="CK2402" s="8"/>
    </row>
    <row r="2403" spans="5:89">
      <c r="E2403" s="8"/>
      <c r="I2403" s="8"/>
      <c r="M2403" s="8"/>
      <c r="Q2403" s="8"/>
      <c r="U2403" s="8"/>
      <c r="Y2403" s="8"/>
      <c r="AC2403" s="8"/>
      <c r="AG2403" s="8"/>
      <c r="AK2403" s="8"/>
      <c r="AO2403" s="8"/>
      <c r="AS2403" s="8"/>
      <c r="AW2403" s="8"/>
      <c r="BA2403" s="8"/>
      <c r="BE2403" s="8"/>
      <c r="BI2403" s="8"/>
      <c r="BM2403" s="8"/>
      <c r="BQ2403" s="8"/>
      <c r="BU2403" s="8"/>
      <c r="BY2403" s="8"/>
      <c r="CC2403" s="8"/>
      <c r="CG2403" s="8"/>
      <c r="CK2403" s="8"/>
    </row>
    <row r="2404" spans="5:89">
      <c r="E2404" s="8"/>
      <c r="I2404" s="8"/>
      <c r="M2404" s="8"/>
      <c r="Q2404" s="8"/>
      <c r="U2404" s="8"/>
      <c r="Y2404" s="8"/>
      <c r="AC2404" s="8"/>
      <c r="AG2404" s="8"/>
      <c r="AK2404" s="8"/>
      <c r="AO2404" s="8"/>
      <c r="AS2404" s="8"/>
      <c r="AW2404" s="8"/>
      <c r="BA2404" s="8"/>
      <c r="BE2404" s="8"/>
      <c r="BI2404" s="8"/>
      <c r="BM2404" s="8"/>
      <c r="BQ2404" s="8"/>
      <c r="BU2404" s="8"/>
      <c r="BY2404" s="8"/>
      <c r="CC2404" s="8"/>
      <c r="CG2404" s="8"/>
      <c r="CK2404" s="8"/>
    </row>
    <row r="2405" spans="5:89">
      <c r="E2405" s="8"/>
      <c r="I2405" s="8"/>
      <c r="M2405" s="8"/>
      <c r="Q2405" s="8"/>
      <c r="U2405" s="8"/>
      <c r="Y2405" s="8"/>
      <c r="AC2405" s="8"/>
      <c r="AG2405" s="8"/>
      <c r="AK2405" s="8"/>
      <c r="AO2405" s="8"/>
      <c r="AS2405" s="8"/>
      <c r="AW2405" s="8"/>
      <c r="BA2405" s="8"/>
      <c r="BE2405" s="8"/>
      <c r="BI2405" s="8"/>
      <c r="BM2405" s="8"/>
      <c r="BQ2405" s="8"/>
      <c r="BU2405" s="8"/>
      <c r="BY2405" s="8"/>
      <c r="CC2405" s="8"/>
      <c r="CG2405" s="8"/>
      <c r="CK2405" s="8"/>
    </row>
    <row r="2406" spans="5:89">
      <c r="E2406" s="8"/>
      <c r="I2406" s="8"/>
      <c r="M2406" s="8"/>
      <c r="Q2406" s="8"/>
      <c r="U2406" s="8"/>
      <c r="Y2406" s="8"/>
      <c r="AC2406" s="8"/>
      <c r="AG2406" s="8"/>
      <c r="AK2406" s="8"/>
      <c r="AO2406" s="8"/>
      <c r="AS2406" s="8"/>
      <c r="AW2406" s="8"/>
      <c r="BA2406" s="8"/>
      <c r="BE2406" s="8"/>
      <c r="BI2406" s="8"/>
      <c r="BM2406" s="8"/>
      <c r="BQ2406" s="8"/>
      <c r="BU2406" s="8"/>
      <c r="BY2406" s="8"/>
      <c r="CC2406" s="8"/>
      <c r="CG2406" s="8"/>
      <c r="CK2406" s="8"/>
    </row>
    <row r="2407" spans="5:89">
      <c r="E2407" s="8"/>
      <c r="I2407" s="8"/>
      <c r="M2407" s="8"/>
      <c r="Q2407" s="8"/>
      <c r="U2407" s="8"/>
      <c r="Y2407" s="8"/>
      <c r="AC2407" s="8"/>
      <c r="AG2407" s="8"/>
      <c r="AK2407" s="8"/>
      <c r="AO2407" s="8"/>
      <c r="AS2407" s="8"/>
      <c r="AW2407" s="8"/>
      <c r="BA2407" s="8"/>
      <c r="BE2407" s="8"/>
      <c r="BI2407" s="8"/>
      <c r="BM2407" s="8"/>
      <c r="BQ2407" s="8"/>
      <c r="BU2407" s="8"/>
      <c r="BY2407" s="8"/>
      <c r="CC2407" s="8"/>
      <c r="CG2407" s="8"/>
      <c r="CK2407" s="8"/>
    </row>
    <row r="2408" spans="5:89">
      <c r="E2408" s="8"/>
      <c r="I2408" s="8"/>
      <c r="M2408" s="8"/>
      <c r="Q2408" s="8"/>
      <c r="U2408" s="8"/>
      <c r="Y2408" s="8"/>
      <c r="AC2408" s="8"/>
      <c r="AG2408" s="8"/>
      <c r="AK2408" s="8"/>
      <c r="AO2408" s="8"/>
      <c r="AS2408" s="8"/>
      <c r="AW2408" s="8"/>
      <c r="BA2408" s="8"/>
      <c r="BE2408" s="8"/>
      <c r="BI2408" s="8"/>
      <c r="BM2408" s="8"/>
      <c r="BQ2408" s="8"/>
      <c r="BU2408" s="8"/>
      <c r="BY2408" s="8"/>
      <c r="CC2408" s="8"/>
      <c r="CG2408" s="8"/>
      <c r="CK2408" s="8"/>
    </row>
    <row r="2409" spans="5:89">
      <c r="E2409" s="8"/>
      <c r="I2409" s="8"/>
      <c r="M2409" s="8"/>
      <c r="Q2409" s="8"/>
      <c r="U2409" s="8"/>
      <c r="Y2409" s="8"/>
      <c r="AC2409" s="8"/>
      <c r="AG2409" s="8"/>
      <c r="AK2409" s="8"/>
      <c r="AO2409" s="8"/>
      <c r="AS2409" s="8"/>
      <c r="AW2409" s="8"/>
      <c r="BA2409" s="8"/>
      <c r="BE2409" s="8"/>
      <c r="BI2409" s="8"/>
      <c r="BM2409" s="8"/>
      <c r="BQ2409" s="8"/>
      <c r="BU2409" s="8"/>
      <c r="BY2409" s="8"/>
      <c r="CC2409" s="8"/>
      <c r="CG2409" s="8"/>
      <c r="CK2409" s="8"/>
    </row>
    <row r="2410" spans="5:89">
      <c r="E2410" s="8"/>
      <c r="I2410" s="8"/>
      <c r="M2410" s="8"/>
      <c r="Q2410" s="8"/>
      <c r="U2410" s="8"/>
      <c r="Y2410" s="8"/>
      <c r="AC2410" s="8"/>
      <c r="AG2410" s="8"/>
      <c r="AK2410" s="8"/>
      <c r="AO2410" s="8"/>
      <c r="AS2410" s="8"/>
      <c r="AW2410" s="8"/>
      <c r="BA2410" s="8"/>
      <c r="BE2410" s="8"/>
      <c r="BI2410" s="8"/>
      <c r="BM2410" s="8"/>
      <c r="BQ2410" s="8"/>
      <c r="BU2410" s="8"/>
      <c r="BY2410" s="8"/>
      <c r="CC2410" s="8"/>
      <c r="CG2410" s="8"/>
      <c r="CK2410" s="8"/>
    </row>
    <row r="2411" spans="5:89">
      <c r="E2411" s="8"/>
      <c r="I2411" s="8"/>
      <c r="M2411" s="8"/>
      <c r="Q2411" s="8"/>
      <c r="U2411" s="8"/>
      <c r="Y2411" s="8"/>
      <c r="AC2411" s="8"/>
      <c r="AG2411" s="8"/>
      <c r="AK2411" s="8"/>
      <c r="AO2411" s="8"/>
      <c r="AS2411" s="8"/>
      <c r="AW2411" s="8"/>
      <c r="BA2411" s="8"/>
      <c r="BE2411" s="8"/>
      <c r="BI2411" s="8"/>
      <c r="BM2411" s="8"/>
      <c r="BQ2411" s="8"/>
      <c r="BU2411" s="8"/>
      <c r="BY2411" s="8"/>
      <c r="CC2411" s="8"/>
      <c r="CG2411" s="8"/>
      <c r="CK2411" s="8"/>
    </row>
    <row r="2412" spans="5:89">
      <c r="E2412" s="8"/>
      <c r="I2412" s="8"/>
      <c r="M2412" s="8"/>
      <c r="Q2412" s="8"/>
      <c r="U2412" s="8"/>
      <c r="Y2412" s="8"/>
      <c r="AC2412" s="8"/>
      <c r="AG2412" s="8"/>
      <c r="AK2412" s="8"/>
      <c r="AO2412" s="8"/>
      <c r="AS2412" s="8"/>
      <c r="AW2412" s="8"/>
      <c r="BA2412" s="8"/>
      <c r="BE2412" s="8"/>
      <c r="BI2412" s="8"/>
      <c r="BM2412" s="8"/>
      <c r="BQ2412" s="8"/>
      <c r="BU2412" s="8"/>
      <c r="BY2412" s="8"/>
      <c r="CC2412" s="8"/>
      <c r="CG2412" s="8"/>
      <c r="CK2412" s="8"/>
    </row>
    <row r="2413" spans="5:89">
      <c r="E2413" s="8"/>
      <c r="I2413" s="8"/>
      <c r="M2413" s="8"/>
      <c r="Q2413" s="8"/>
      <c r="U2413" s="8"/>
      <c r="Y2413" s="8"/>
      <c r="AC2413" s="8"/>
      <c r="AG2413" s="8"/>
      <c r="AK2413" s="8"/>
      <c r="AO2413" s="8"/>
      <c r="AS2413" s="8"/>
      <c r="AW2413" s="8"/>
      <c r="BA2413" s="8"/>
      <c r="BE2413" s="8"/>
      <c r="BI2413" s="8"/>
      <c r="BM2413" s="8"/>
      <c r="BQ2413" s="8"/>
      <c r="BU2413" s="8"/>
      <c r="BY2413" s="8"/>
      <c r="CC2413" s="8"/>
      <c r="CG2413" s="8"/>
      <c r="CK2413" s="8"/>
    </row>
    <row r="2414" spans="5:89">
      <c r="E2414" s="8"/>
      <c r="I2414" s="8"/>
      <c r="M2414" s="8"/>
      <c r="Q2414" s="8"/>
      <c r="U2414" s="8"/>
      <c r="Y2414" s="8"/>
      <c r="AC2414" s="8"/>
      <c r="AG2414" s="8"/>
      <c r="AK2414" s="8"/>
      <c r="AO2414" s="8"/>
      <c r="AS2414" s="8"/>
      <c r="AW2414" s="8"/>
      <c r="BA2414" s="8"/>
      <c r="BE2414" s="8"/>
      <c r="BI2414" s="8"/>
      <c r="BM2414" s="8"/>
      <c r="BQ2414" s="8"/>
      <c r="BU2414" s="8"/>
      <c r="BY2414" s="8"/>
      <c r="CC2414" s="8"/>
      <c r="CG2414" s="8"/>
      <c r="CK2414" s="8"/>
    </row>
    <row r="2415" spans="5:89">
      <c r="E2415" s="8"/>
      <c r="I2415" s="8"/>
      <c r="M2415" s="8"/>
      <c r="Q2415" s="8"/>
      <c r="U2415" s="8"/>
      <c r="Y2415" s="8"/>
      <c r="AC2415" s="8"/>
      <c r="AG2415" s="8"/>
      <c r="AK2415" s="8"/>
      <c r="AO2415" s="8"/>
      <c r="AS2415" s="8"/>
      <c r="AW2415" s="8"/>
      <c r="BA2415" s="8"/>
      <c r="BE2415" s="8"/>
      <c r="BI2415" s="8"/>
      <c r="BM2415" s="8"/>
      <c r="BQ2415" s="8"/>
      <c r="BU2415" s="8"/>
      <c r="BY2415" s="8"/>
      <c r="CC2415" s="8"/>
      <c r="CG2415" s="8"/>
      <c r="CK2415" s="8"/>
    </row>
    <row r="2416" spans="5:89">
      <c r="E2416" s="8"/>
      <c r="I2416" s="8"/>
      <c r="M2416" s="8"/>
      <c r="Q2416" s="8"/>
      <c r="U2416" s="8"/>
      <c r="Y2416" s="8"/>
      <c r="AC2416" s="8"/>
      <c r="AG2416" s="8"/>
      <c r="AK2416" s="8"/>
      <c r="AO2416" s="8"/>
      <c r="AS2416" s="8"/>
      <c r="AW2416" s="8"/>
      <c r="BA2416" s="8"/>
      <c r="BE2416" s="8"/>
      <c r="BI2416" s="8"/>
      <c r="BM2416" s="8"/>
      <c r="BQ2416" s="8"/>
      <c r="BU2416" s="8"/>
      <c r="BY2416" s="8"/>
      <c r="CC2416" s="8"/>
      <c r="CG2416" s="8"/>
      <c r="CK2416" s="8"/>
    </row>
    <row r="2417" spans="5:89">
      <c r="E2417" s="8"/>
      <c r="I2417" s="8"/>
      <c r="M2417" s="8"/>
      <c r="Q2417" s="8"/>
      <c r="U2417" s="8"/>
      <c r="Y2417" s="8"/>
      <c r="AC2417" s="8"/>
      <c r="AG2417" s="8"/>
      <c r="AK2417" s="8"/>
      <c r="AO2417" s="8"/>
      <c r="AS2417" s="8"/>
      <c r="AW2417" s="8"/>
      <c r="BA2417" s="8"/>
      <c r="BE2417" s="8"/>
      <c r="BI2417" s="8"/>
      <c r="BM2417" s="8"/>
      <c r="BQ2417" s="8"/>
      <c r="BU2417" s="8"/>
      <c r="BY2417" s="8"/>
      <c r="CC2417" s="8"/>
      <c r="CG2417" s="8"/>
      <c r="CK2417" s="8"/>
    </row>
    <row r="2418" spans="5:89">
      <c r="E2418" s="8"/>
      <c r="I2418" s="8"/>
      <c r="M2418" s="8"/>
      <c r="Q2418" s="8"/>
      <c r="U2418" s="8"/>
      <c r="Y2418" s="8"/>
      <c r="AC2418" s="8"/>
      <c r="AG2418" s="8"/>
      <c r="AK2418" s="8"/>
      <c r="AO2418" s="8"/>
      <c r="AS2418" s="8"/>
      <c r="AW2418" s="8"/>
      <c r="BA2418" s="8"/>
      <c r="BE2418" s="8"/>
      <c r="BI2418" s="8"/>
      <c r="BM2418" s="8"/>
      <c r="BQ2418" s="8"/>
      <c r="BU2418" s="8"/>
      <c r="BY2418" s="8"/>
      <c r="CC2418" s="8"/>
      <c r="CG2418" s="8"/>
      <c r="CK2418" s="8"/>
    </row>
    <row r="2419" spans="5:89">
      <c r="E2419" s="8"/>
      <c r="I2419" s="8"/>
      <c r="M2419" s="8"/>
      <c r="Q2419" s="8"/>
      <c r="U2419" s="8"/>
      <c r="Y2419" s="8"/>
      <c r="AC2419" s="8"/>
      <c r="AG2419" s="8"/>
      <c r="AK2419" s="8"/>
      <c r="AO2419" s="8"/>
      <c r="AS2419" s="8"/>
      <c r="AW2419" s="8"/>
      <c r="BA2419" s="8"/>
      <c r="BE2419" s="8"/>
      <c r="BI2419" s="8"/>
      <c r="BM2419" s="8"/>
      <c r="BQ2419" s="8"/>
      <c r="BU2419" s="8"/>
      <c r="BY2419" s="8"/>
      <c r="CC2419" s="8"/>
      <c r="CG2419" s="8"/>
      <c r="CK2419" s="8"/>
    </row>
    <row r="2420" spans="5:89">
      <c r="E2420" s="8"/>
      <c r="I2420" s="8"/>
      <c r="M2420" s="8"/>
      <c r="Q2420" s="8"/>
      <c r="U2420" s="8"/>
      <c r="Y2420" s="8"/>
      <c r="AC2420" s="8"/>
      <c r="AG2420" s="8"/>
      <c r="AK2420" s="8"/>
      <c r="AO2420" s="8"/>
      <c r="AS2420" s="8"/>
      <c r="AW2420" s="8"/>
      <c r="BA2420" s="8"/>
      <c r="BE2420" s="8"/>
      <c r="BI2420" s="8"/>
      <c r="BM2420" s="8"/>
      <c r="BQ2420" s="8"/>
      <c r="BU2420" s="8"/>
      <c r="BY2420" s="8"/>
      <c r="CC2420" s="8"/>
      <c r="CG2420" s="8"/>
      <c r="CK2420" s="8"/>
    </row>
    <row r="2421" spans="5:89">
      <c r="E2421" s="8"/>
      <c r="I2421" s="8"/>
      <c r="M2421" s="8"/>
      <c r="Q2421" s="8"/>
      <c r="U2421" s="8"/>
      <c r="Y2421" s="8"/>
      <c r="AC2421" s="8"/>
      <c r="AG2421" s="8"/>
      <c r="AK2421" s="8"/>
      <c r="AO2421" s="8"/>
      <c r="AS2421" s="8"/>
      <c r="AW2421" s="8"/>
      <c r="BA2421" s="8"/>
      <c r="BE2421" s="8"/>
      <c r="BI2421" s="8"/>
      <c r="BM2421" s="8"/>
      <c r="BQ2421" s="8"/>
      <c r="BU2421" s="8"/>
      <c r="BY2421" s="8"/>
      <c r="CC2421" s="8"/>
      <c r="CG2421" s="8"/>
      <c r="CK2421" s="8"/>
    </row>
    <row r="2422" spans="5:89">
      <c r="E2422" s="8"/>
      <c r="I2422" s="8"/>
      <c r="M2422" s="8"/>
      <c r="Q2422" s="8"/>
      <c r="U2422" s="8"/>
      <c r="Y2422" s="8"/>
      <c r="AC2422" s="8"/>
      <c r="AG2422" s="8"/>
      <c r="AK2422" s="8"/>
      <c r="AO2422" s="8"/>
      <c r="AS2422" s="8"/>
      <c r="AW2422" s="8"/>
      <c r="BA2422" s="8"/>
      <c r="BE2422" s="8"/>
      <c r="BI2422" s="8"/>
      <c r="BM2422" s="8"/>
      <c r="BQ2422" s="8"/>
      <c r="BU2422" s="8"/>
      <c r="BY2422" s="8"/>
      <c r="CC2422" s="8"/>
      <c r="CG2422" s="8"/>
      <c r="CK2422" s="8"/>
    </row>
    <row r="2423" spans="5:89">
      <c r="E2423" s="8"/>
      <c r="I2423" s="8"/>
      <c r="M2423" s="8"/>
      <c r="Q2423" s="8"/>
      <c r="U2423" s="8"/>
      <c r="Y2423" s="8"/>
      <c r="AC2423" s="8"/>
      <c r="AG2423" s="8"/>
      <c r="AK2423" s="8"/>
      <c r="AO2423" s="8"/>
      <c r="AS2423" s="8"/>
      <c r="AW2423" s="8"/>
      <c r="BA2423" s="8"/>
      <c r="BE2423" s="8"/>
      <c r="BI2423" s="8"/>
      <c r="BM2423" s="8"/>
      <c r="BQ2423" s="8"/>
      <c r="BU2423" s="8"/>
      <c r="BY2423" s="8"/>
      <c r="CC2423" s="8"/>
      <c r="CG2423" s="8"/>
      <c r="CK2423" s="8"/>
    </row>
    <row r="2424" spans="5:89">
      <c r="E2424" s="8"/>
      <c r="I2424" s="8"/>
      <c r="M2424" s="8"/>
      <c r="Q2424" s="8"/>
      <c r="U2424" s="8"/>
      <c r="Y2424" s="8"/>
      <c r="AC2424" s="8"/>
      <c r="AG2424" s="8"/>
      <c r="AK2424" s="8"/>
      <c r="AO2424" s="8"/>
      <c r="AS2424" s="8"/>
      <c r="AW2424" s="8"/>
      <c r="BA2424" s="8"/>
      <c r="BE2424" s="8"/>
      <c r="BI2424" s="8"/>
      <c r="BM2424" s="8"/>
      <c r="BQ2424" s="8"/>
      <c r="BU2424" s="8"/>
      <c r="BY2424" s="8"/>
      <c r="CC2424" s="8"/>
      <c r="CG2424" s="8"/>
      <c r="CK2424" s="8"/>
    </row>
    <row r="2425" spans="5:89">
      <c r="E2425" s="8"/>
      <c r="I2425" s="8"/>
      <c r="M2425" s="8"/>
      <c r="Q2425" s="8"/>
      <c r="U2425" s="8"/>
      <c r="Y2425" s="8"/>
      <c r="AC2425" s="8"/>
      <c r="AG2425" s="8"/>
      <c r="AK2425" s="8"/>
      <c r="AO2425" s="8"/>
      <c r="AS2425" s="8"/>
      <c r="AW2425" s="8"/>
      <c r="BA2425" s="8"/>
      <c r="BE2425" s="8"/>
      <c r="BI2425" s="8"/>
      <c r="BM2425" s="8"/>
      <c r="BQ2425" s="8"/>
      <c r="BU2425" s="8"/>
      <c r="BY2425" s="8"/>
      <c r="CC2425" s="8"/>
      <c r="CG2425" s="8"/>
      <c r="CK2425" s="8"/>
    </row>
    <row r="2426" spans="5:89">
      <c r="E2426" s="8"/>
      <c r="I2426" s="8"/>
      <c r="M2426" s="8"/>
      <c r="Q2426" s="8"/>
      <c r="U2426" s="8"/>
      <c r="Y2426" s="8"/>
      <c r="AC2426" s="8"/>
      <c r="AG2426" s="8"/>
      <c r="AK2426" s="8"/>
      <c r="AO2426" s="8"/>
      <c r="AS2426" s="8"/>
      <c r="AW2426" s="8"/>
      <c r="BA2426" s="8"/>
      <c r="BE2426" s="8"/>
      <c r="BI2426" s="8"/>
      <c r="BM2426" s="8"/>
      <c r="BQ2426" s="8"/>
      <c r="BU2426" s="8"/>
      <c r="BY2426" s="8"/>
      <c r="CC2426" s="8"/>
      <c r="CG2426" s="8"/>
      <c r="CK2426" s="8"/>
    </row>
    <row r="2427" spans="5:89">
      <c r="E2427" s="8"/>
      <c r="I2427" s="8"/>
      <c r="M2427" s="8"/>
      <c r="Q2427" s="8"/>
      <c r="U2427" s="8"/>
      <c r="Y2427" s="8"/>
      <c r="AC2427" s="8"/>
      <c r="AG2427" s="8"/>
      <c r="AK2427" s="8"/>
      <c r="AO2427" s="8"/>
      <c r="AS2427" s="8"/>
      <c r="AW2427" s="8"/>
      <c r="BA2427" s="8"/>
      <c r="BE2427" s="8"/>
      <c r="BI2427" s="8"/>
      <c r="BM2427" s="8"/>
      <c r="BQ2427" s="8"/>
      <c r="BU2427" s="8"/>
      <c r="BY2427" s="8"/>
      <c r="CC2427" s="8"/>
      <c r="CG2427" s="8"/>
      <c r="CK2427" s="8"/>
    </row>
    <row r="2428" spans="5:89">
      <c r="E2428" s="8"/>
      <c r="I2428" s="8"/>
      <c r="M2428" s="8"/>
      <c r="Q2428" s="8"/>
      <c r="U2428" s="8"/>
      <c r="Y2428" s="8"/>
      <c r="AC2428" s="8"/>
      <c r="AG2428" s="8"/>
      <c r="AK2428" s="8"/>
      <c r="AO2428" s="8"/>
      <c r="AS2428" s="8"/>
      <c r="AW2428" s="8"/>
      <c r="BA2428" s="8"/>
      <c r="BE2428" s="8"/>
      <c r="BI2428" s="8"/>
      <c r="BM2428" s="8"/>
      <c r="BQ2428" s="8"/>
      <c r="BU2428" s="8"/>
      <c r="BY2428" s="8"/>
      <c r="CC2428" s="8"/>
      <c r="CG2428" s="8"/>
      <c r="CK2428" s="8"/>
    </row>
    <row r="2429" spans="5:89">
      <c r="E2429" s="8"/>
      <c r="I2429" s="8"/>
      <c r="M2429" s="8"/>
      <c r="Q2429" s="8"/>
      <c r="U2429" s="8"/>
      <c r="Y2429" s="8"/>
      <c r="AC2429" s="8"/>
      <c r="AG2429" s="8"/>
      <c r="AK2429" s="8"/>
      <c r="AO2429" s="8"/>
      <c r="AS2429" s="8"/>
      <c r="AW2429" s="8"/>
      <c r="BA2429" s="8"/>
      <c r="BE2429" s="8"/>
      <c r="BI2429" s="8"/>
      <c r="BM2429" s="8"/>
      <c r="BQ2429" s="8"/>
      <c r="BU2429" s="8"/>
      <c r="BY2429" s="8"/>
      <c r="CC2429" s="8"/>
      <c r="CG2429" s="8"/>
      <c r="CK2429" s="8"/>
    </row>
    <row r="2430" spans="5:89">
      <c r="E2430" s="8"/>
      <c r="I2430" s="8"/>
      <c r="M2430" s="8"/>
      <c r="Q2430" s="8"/>
      <c r="U2430" s="8"/>
      <c r="Y2430" s="8"/>
      <c r="AC2430" s="8"/>
      <c r="AG2430" s="8"/>
      <c r="AK2430" s="8"/>
      <c r="AO2430" s="8"/>
      <c r="AS2430" s="8"/>
      <c r="AW2430" s="8"/>
      <c r="BA2430" s="8"/>
      <c r="BE2430" s="8"/>
      <c r="BI2430" s="8"/>
      <c r="BM2430" s="8"/>
      <c r="BQ2430" s="8"/>
      <c r="BU2430" s="8"/>
      <c r="BY2430" s="8"/>
      <c r="CC2430" s="8"/>
      <c r="CG2430" s="8"/>
      <c r="CK2430" s="8"/>
    </row>
    <row r="2431" spans="5:89">
      <c r="E2431" s="8"/>
      <c r="I2431" s="8"/>
      <c r="M2431" s="8"/>
      <c r="Q2431" s="8"/>
      <c r="U2431" s="8"/>
      <c r="Y2431" s="8"/>
      <c r="AC2431" s="8"/>
      <c r="AG2431" s="8"/>
      <c r="AK2431" s="8"/>
      <c r="AO2431" s="8"/>
      <c r="AS2431" s="8"/>
      <c r="AW2431" s="8"/>
      <c r="BA2431" s="8"/>
      <c r="BE2431" s="8"/>
      <c r="BI2431" s="8"/>
      <c r="BM2431" s="8"/>
      <c r="BQ2431" s="8"/>
      <c r="BU2431" s="8"/>
      <c r="BY2431" s="8"/>
      <c r="CC2431" s="8"/>
      <c r="CG2431" s="8"/>
      <c r="CK2431" s="8"/>
    </row>
    <row r="2432" spans="5:89">
      <c r="E2432" s="8"/>
      <c r="I2432" s="8"/>
      <c r="M2432" s="8"/>
      <c r="Q2432" s="8"/>
      <c r="U2432" s="8"/>
      <c r="Y2432" s="8"/>
      <c r="AC2432" s="8"/>
      <c r="AG2432" s="8"/>
      <c r="AK2432" s="8"/>
      <c r="AO2432" s="8"/>
      <c r="AS2432" s="8"/>
      <c r="AW2432" s="8"/>
      <c r="BA2432" s="8"/>
      <c r="BE2432" s="8"/>
      <c r="BI2432" s="8"/>
      <c r="BM2432" s="8"/>
      <c r="BQ2432" s="8"/>
      <c r="BU2432" s="8"/>
      <c r="BY2432" s="8"/>
      <c r="CC2432" s="8"/>
      <c r="CG2432" s="8"/>
      <c r="CK2432" s="8"/>
    </row>
    <row r="2433" spans="5:89">
      <c r="E2433" s="8"/>
      <c r="I2433" s="8"/>
      <c r="M2433" s="8"/>
      <c r="Q2433" s="8"/>
      <c r="U2433" s="8"/>
      <c r="Y2433" s="8"/>
      <c r="AC2433" s="8"/>
      <c r="AG2433" s="8"/>
      <c r="AK2433" s="8"/>
      <c r="AO2433" s="8"/>
      <c r="AS2433" s="8"/>
      <c r="AW2433" s="8"/>
      <c r="BA2433" s="8"/>
      <c r="BE2433" s="8"/>
      <c r="BI2433" s="8"/>
      <c r="BM2433" s="8"/>
      <c r="BQ2433" s="8"/>
      <c r="BU2433" s="8"/>
      <c r="BY2433" s="8"/>
      <c r="CC2433" s="8"/>
      <c r="CG2433" s="8"/>
      <c r="CK2433" s="8"/>
    </row>
    <row r="2434" spans="5:89">
      <c r="E2434" s="8"/>
      <c r="I2434" s="8"/>
      <c r="M2434" s="8"/>
      <c r="Q2434" s="8"/>
      <c r="U2434" s="8"/>
      <c r="Y2434" s="8"/>
      <c r="AC2434" s="8"/>
      <c r="AG2434" s="8"/>
      <c r="AK2434" s="8"/>
      <c r="AO2434" s="8"/>
      <c r="AS2434" s="8"/>
      <c r="AW2434" s="8"/>
      <c r="BA2434" s="8"/>
      <c r="BE2434" s="8"/>
      <c r="BI2434" s="8"/>
      <c r="BM2434" s="8"/>
      <c r="BQ2434" s="8"/>
      <c r="BU2434" s="8"/>
      <c r="BY2434" s="8"/>
      <c r="CC2434" s="8"/>
      <c r="CG2434" s="8"/>
      <c r="CK2434" s="8"/>
    </row>
    <row r="2435" spans="5:89">
      <c r="E2435" s="8"/>
      <c r="I2435" s="8"/>
      <c r="M2435" s="8"/>
      <c r="Q2435" s="8"/>
      <c r="U2435" s="8"/>
      <c r="Y2435" s="8"/>
      <c r="AC2435" s="8"/>
      <c r="AG2435" s="8"/>
      <c r="AK2435" s="8"/>
      <c r="AO2435" s="8"/>
      <c r="AS2435" s="8"/>
      <c r="AW2435" s="8"/>
      <c r="BA2435" s="8"/>
      <c r="BE2435" s="8"/>
      <c r="BI2435" s="8"/>
      <c r="BM2435" s="8"/>
      <c r="BQ2435" s="8"/>
      <c r="BU2435" s="8"/>
      <c r="BY2435" s="8"/>
      <c r="CC2435" s="8"/>
      <c r="CG2435" s="8"/>
      <c r="CK2435" s="8"/>
    </row>
    <row r="2436" spans="5:89">
      <c r="E2436" s="8"/>
      <c r="I2436" s="8"/>
      <c r="M2436" s="8"/>
      <c r="Q2436" s="8"/>
      <c r="U2436" s="8"/>
      <c r="Y2436" s="8"/>
      <c r="AC2436" s="8"/>
      <c r="AG2436" s="8"/>
      <c r="AK2436" s="8"/>
      <c r="AO2436" s="8"/>
      <c r="AS2436" s="8"/>
      <c r="AW2436" s="8"/>
      <c r="BA2436" s="8"/>
      <c r="BE2436" s="8"/>
      <c r="BI2436" s="8"/>
      <c r="BM2436" s="8"/>
      <c r="BQ2436" s="8"/>
      <c r="BU2436" s="8"/>
      <c r="BY2436" s="8"/>
      <c r="CC2436" s="8"/>
      <c r="CG2436" s="8"/>
      <c r="CK2436" s="8"/>
    </row>
    <row r="2437" spans="5:89">
      <c r="E2437" s="8"/>
      <c r="I2437" s="8"/>
      <c r="M2437" s="8"/>
      <c r="Q2437" s="8"/>
      <c r="U2437" s="8"/>
      <c r="Y2437" s="8"/>
      <c r="AC2437" s="8"/>
      <c r="AG2437" s="8"/>
      <c r="AK2437" s="8"/>
      <c r="AO2437" s="8"/>
      <c r="AS2437" s="8"/>
      <c r="AW2437" s="8"/>
      <c r="BA2437" s="8"/>
      <c r="BE2437" s="8"/>
      <c r="BI2437" s="8"/>
      <c r="BM2437" s="8"/>
      <c r="BQ2437" s="8"/>
      <c r="BU2437" s="8"/>
      <c r="BY2437" s="8"/>
      <c r="CC2437" s="8"/>
      <c r="CG2437" s="8"/>
      <c r="CK2437" s="8"/>
    </row>
    <row r="2438" spans="5:89">
      <c r="E2438" s="8"/>
      <c r="I2438" s="8"/>
      <c r="M2438" s="8"/>
      <c r="Q2438" s="8"/>
      <c r="U2438" s="8"/>
      <c r="Y2438" s="8"/>
      <c r="AC2438" s="8"/>
      <c r="AG2438" s="8"/>
      <c r="AK2438" s="8"/>
      <c r="AO2438" s="8"/>
      <c r="AS2438" s="8"/>
      <c r="AW2438" s="8"/>
      <c r="BA2438" s="8"/>
      <c r="BE2438" s="8"/>
      <c r="BI2438" s="8"/>
      <c r="BM2438" s="8"/>
      <c r="BQ2438" s="8"/>
      <c r="BU2438" s="8"/>
      <c r="BY2438" s="8"/>
      <c r="CC2438" s="8"/>
      <c r="CG2438" s="8"/>
      <c r="CK2438" s="8"/>
    </row>
    <row r="2439" spans="5:89">
      <c r="E2439" s="8"/>
      <c r="I2439" s="8"/>
      <c r="M2439" s="8"/>
      <c r="Q2439" s="8"/>
      <c r="U2439" s="8"/>
      <c r="Y2439" s="8"/>
      <c r="AC2439" s="8"/>
      <c r="AG2439" s="8"/>
      <c r="AK2439" s="8"/>
      <c r="AO2439" s="8"/>
      <c r="AS2439" s="8"/>
      <c r="AW2439" s="8"/>
      <c r="BA2439" s="8"/>
      <c r="BE2439" s="8"/>
      <c r="BI2439" s="8"/>
      <c r="BM2439" s="8"/>
      <c r="BQ2439" s="8"/>
      <c r="BU2439" s="8"/>
      <c r="BY2439" s="8"/>
      <c r="CC2439" s="8"/>
      <c r="CG2439" s="8"/>
      <c r="CK2439" s="8"/>
    </row>
    <row r="2440" spans="5:89">
      <c r="E2440" s="8"/>
      <c r="I2440" s="8"/>
      <c r="M2440" s="8"/>
      <c r="Q2440" s="8"/>
      <c r="U2440" s="8"/>
      <c r="Y2440" s="8"/>
      <c r="AC2440" s="8"/>
      <c r="AG2440" s="8"/>
      <c r="AK2440" s="8"/>
      <c r="AO2440" s="8"/>
      <c r="AS2440" s="8"/>
      <c r="AW2440" s="8"/>
      <c r="BA2440" s="8"/>
      <c r="BE2440" s="8"/>
      <c r="BI2440" s="8"/>
      <c r="BM2440" s="8"/>
      <c r="BQ2440" s="8"/>
      <c r="BU2440" s="8"/>
      <c r="BY2440" s="8"/>
      <c r="CC2440" s="8"/>
      <c r="CG2440" s="8"/>
      <c r="CK2440" s="8"/>
    </row>
    <row r="2441" spans="5:89">
      <c r="E2441" s="8"/>
      <c r="I2441" s="8"/>
      <c r="M2441" s="8"/>
      <c r="Q2441" s="8"/>
      <c r="U2441" s="8"/>
      <c r="Y2441" s="8"/>
      <c r="AC2441" s="8"/>
      <c r="AG2441" s="8"/>
      <c r="AK2441" s="8"/>
      <c r="AO2441" s="8"/>
      <c r="AS2441" s="8"/>
      <c r="AW2441" s="8"/>
      <c r="BA2441" s="8"/>
      <c r="BE2441" s="8"/>
      <c r="BI2441" s="8"/>
      <c r="BM2441" s="8"/>
      <c r="BQ2441" s="8"/>
      <c r="BU2441" s="8"/>
      <c r="BY2441" s="8"/>
      <c r="CC2441" s="8"/>
      <c r="CG2441" s="8"/>
      <c r="CK2441" s="8"/>
    </row>
    <row r="2442" spans="5:89">
      <c r="E2442" s="8"/>
      <c r="I2442" s="8"/>
      <c r="M2442" s="8"/>
      <c r="Q2442" s="8"/>
      <c r="U2442" s="8"/>
      <c r="Y2442" s="8"/>
      <c r="AC2442" s="8"/>
      <c r="AG2442" s="8"/>
      <c r="AK2442" s="8"/>
      <c r="AO2442" s="8"/>
      <c r="AS2442" s="8"/>
      <c r="AW2442" s="8"/>
      <c r="BA2442" s="8"/>
      <c r="BE2442" s="8"/>
      <c r="BI2442" s="8"/>
      <c r="BM2442" s="8"/>
      <c r="BQ2442" s="8"/>
      <c r="BU2442" s="8"/>
      <c r="BY2442" s="8"/>
      <c r="CC2442" s="8"/>
      <c r="CG2442" s="8"/>
      <c r="CK2442" s="8"/>
    </row>
    <row r="2443" spans="5:89">
      <c r="E2443" s="8"/>
      <c r="I2443" s="8"/>
      <c r="M2443" s="8"/>
      <c r="Q2443" s="8"/>
      <c r="U2443" s="8"/>
      <c r="Y2443" s="8"/>
      <c r="AC2443" s="8"/>
      <c r="AG2443" s="8"/>
      <c r="AK2443" s="8"/>
      <c r="AO2443" s="8"/>
      <c r="AS2443" s="8"/>
      <c r="AW2443" s="8"/>
      <c r="BA2443" s="8"/>
      <c r="BE2443" s="8"/>
      <c r="BI2443" s="8"/>
      <c r="BM2443" s="8"/>
      <c r="BQ2443" s="8"/>
      <c r="BU2443" s="8"/>
      <c r="BY2443" s="8"/>
      <c r="CC2443" s="8"/>
      <c r="CG2443" s="8"/>
      <c r="CK2443" s="8"/>
    </row>
    <row r="2444" spans="5:89">
      <c r="E2444" s="8"/>
      <c r="I2444" s="8"/>
      <c r="M2444" s="8"/>
      <c r="Q2444" s="8"/>
      <c r="U2444" s="8"/>
      <c r="Y2444" s="8"/>
      <c r="AC2444" s="8"/>
      <c r="AG2444" s="8"/>
      <c r="AK2444" s="8"/>
      <c r="AO2444" s="8"/>
      <c r="AS2444" s="8"/>
      <c r="AW2444" s="8"/>
      <c r="BA2444" s="8"/>
      <c r="BE2444" s="8"/>
      <c r="BI2444" s="8"/>
      <c r="BM2444" s="8"/>
      <c r="BQ2444" s="8"/>
      <c r="BU2444" s="8"/>
      <c r="BY2444" s="8"/>
      <c r="CC2444" s="8"/>
      <c r="CG2444" s="8"/>
      <c r="CK2444" s="8"/>
    </row>
    <row r="2445" spans="5:89">
      <c r="E2445" s="8"/>
      <c r="I2445" s="8"/>
      <c r="M2445" s="8"/>
      <c r="Q2445" s="8"/>
      <c r="U2445" s="8"/>
      <c r="Y2445" s="8"/>
      <c r="AC2445" s="8"/>
      <c r="AG2445" s="8"/>
      <c r="AK2445" s="8"/>
      <c r="AO2445" s="8"/>
      <c r="AS2445" s="8"/>
      <c r="AW2445" s="8"/>
      <c r="BA2445" s="8"/>
      <c r="BE2445" s="8"/>
      <c r="BI2445" s="8"/>
      <c r="BM2445" s="8"/>
      <c r="BQ2445" s="8"/>
      <c r="BU2445" s="8"/>
      <c r="BY2445" s="8"/>
      <c r="CC2445" s="8"/>
      <c r="CG2445" s="8"/>
      <c r="CK2445" s="8"/>
    </row>
    <row r="2446" spans="5:89">
      <c r="E2446" s="8"/>
      <c r="I2446" s="8"/>
      <c r="M2446" s="8"/>
      <c r="Q2446" s="8"/>
      <c r="U2446" s="8"/>
      <c r="Y2446" s="8"/>
      <c r="AC2446" s="8"/>
      <c r="AG2446" s="8"/>
      <c r="AK2446" s="8"/>
      <c r="AO2446" s="8"/>
      <c r="AS2446" s="8"/>
      <c r="AW2446" s="8"/>
      <c r="BA2446" s="8"/>
      <c r="BE2446" s="8"/>
      <c r="BI2446" s="8"/>
      <c r="BM2446" s="8"/>
      <c r="BQ2446" s="8"/>
      <c r="BU2446" s="8"/>
      <c r="BY2446" s="8"/>
      <c r="CC2446" s="8"/>
      <c r="CG2446" s="8"/>
      <c r="CK2446" s="8"/>
    </row>
    <row r="2447" spans="5:89">
      <c r="E2447" s="8"/>
      <c r="I2447" s="8"/>
      <c r="M2447" s="8"/>
      <c r="Q2447" s="8"/>
      <c r="U2447" s="8"/>
      <c r="Y2447" s="8"/>
      <c r="AC2447" s="8"/>
      <c r="AG2447" s="8"/>
      <c r="AK2447" s="8"/>
      <c r="AO2447" s="8"/>
      <c r="AS2447" s="8"/>
      <c r="AW2447" s="8"/>
      <c r="BA2447" s="8"/>
      <c r="BE2447" s="8"/>
      <c r="BI2447" s="8"/>
      <c r="BM2447" s="8"/>
      <c r="BQ2447" s="8"/>
      <c r="BU2447" s="8"/>
      <c r="BY2447" s="8"/>
      <c r="CC2447" s="8"/>
      <c r="CG2447" s="8"/>
      <c r="CK2447" s="8"/>
    </row>
    <row r="2448" spans="5:89">
      <c r="E2448" s="8"/>
      <c r="I2448" s="8"/>
      <c r="M2448" s="8"/>
      <c r="Q2448" s="8"/>
      <c r="U2448" s="8"/>
      <c r="Y2448" s="8"/>
      <c r="AC2448" s="8"/>
      <c r="AG2448" s="8"/>
      <c r="AK2448" s="8"/>
      <c r="AO2448" s="8"/>
      <c r="AS2448" s="8"/>
      <c r="AW2448" s="8"/>
      <c r="BA2448" s="8"/>
      <c r="BE2448" s="8"/>
      <c r="BI2448" s="8"/>
      <c r="BM2448" s="8"/>
      <c r="BQ2448" s="8"/>
      <c r="BU2448" s="8"/>
      <c r="BY2448" s="8"/>
      <c r="CC2448" s="8"/>
      <c r="CG2448" s="8"/>
      <c r="CK2448" s="8"/>
    </row>
    <row r="2449" spans="5:89">
      <c r="E2449" s="8"/>
      <c r="I2449" s="8"/>
      <c r="M2449" s="8"/>
      <c r="Q2449" s="8"/>
      <c r="U2449" s="8"/>
      <c r="Y2449" s="8"/>
      <c r="AC2449" s="8"/>
      <c r="AG2449" s="8"/>
      <c r="AK2449" s="8"/>
      <c r="AO2449" s="8"/>
      <c r="AS2449" s="8"/>
      <c r="AW2449" s="8"/>
      <c r="BA2449" s="8"/>
      <c r="BE2449" s="8"/>
      <c r="BI2449" s="8"/>
      <c r="BM2449" s="8"/>
      <c r="BQ2449" s="8"/>
      <c r="BU2449" s="8"/>
      <c r="BY2449" s="8"/>
      <c r="CC2449" s="8"/>
      <c r="CG2449" s="8"/>
      <c r="CK2449" s="8"/>
    </row>
    <row r="2450" spans="5:89">
      <c r="E2450" s="8"/>
      <c r="I2450" s="8"/>
      <c r="M2450" s="8"/>
      <c r="Q2450" s="8"/>
      <c r="U2450" s="8"/>
      <c r="Y2450" s="8"/>
      <c r="AC2450" s="8"/>
      <c r="AG2450" s="8"/>
      <c r="AK2450" s="8"/>
      <c r="AO2450" s="8"/>
      <c r="AS2450" s="8"/>
      <c r="AW2450" s="8"/>
      <c r="BA2450" s="8"/>
      <c r="BE2450" s="8"/>
      <c r="BI2450" s="8"/>
      <c r="BM2450" s="8"/>
      <c r="BQ2450" s="8"/>
      <c r="BU2450" s="8"/>
      <c r="BY2450" s="8"/>
      <c r="CC2450" s="8"/>
      <c r="CG2450" s="8"/>
      <c r="CK2450" s="8"/>
    </row>
    <row r="2451" spans="5:89">
      <c r="E2451" s="8"/>
      <c r="I2451" s="8"/>
      <c r="M2451" s="8"/>
      <c r="Q2451" s="8"/>
      <c r="U2451" s="8"/>
      <c r="Y2451" s="8"/>
      <c r="AC2451" s="8"/>
      <c r="AG2451" s="8"/>
      <c r="AK2451" s="8"/>
      <c r="AO2451" s="8"/>
      <c r="AS2451" s="8"/>
      <c r="AW2451" s="8"/>
      <c r="BA2451" s="8"/>
      <c r="BE2451" s="8"/>
      <c r="BI2451" s="8"/>
      <c r="BM2451" s="8"/>
      <c r="BQ2451" s="8"/>
      <c r="BU2451" s="8"/>
      <c r="BY2451" s="8"/>
      <c r="CC2451" s="8"/>
      <c r="CG2451" s="8"/>
      <c r="CK2451" s="8"/>
    </row>
    <row r="2452" spans="5:89">
      <c r="E2452" s="8"/>
      <c r="I2452" s="8"/>
      <c r="M2452" s="8"/>
      <c r="Q2452" s="8"/>
      <c r="U2452" s="8"/>
      <c r="Y2452" s="8"/>
      <c r="AC2452" s="8"/>
      <c r="AG2452" s="8"/>
      <c r="AK2452" s="8"/>
      <c r="AO2452" s="8"/>
      <c r="AS2452" s="8"/>
      <c r="AW2452" s="8"/>
      <c r="BA2452" s="8"/>
      <c r="BE2452" s="8"/>
      <c r="BI2452" s="8"/>
      <c r="BM2452" s="8"/>
      <c r="BQ2452" s="8"/>
      <c r="BU2452" s="8"/>
      <c r="BY2452" s="8"/>
      <c r="CC2452" s="8"/>
      <c r="CG2452" s="8"/>
      <c r="CK2452" s="8"/>
    </row>
    <row r="2453" spans="5:89">
      <c r="E2453" s="8"/>
      <c r="I2453" s="8"/>
      <c r="M2453" s="8"/>
      <c r="Q2453" s="8"/>
      <c r="U2453" s="8"/>
      <c r="Y2453" s="8"/>
      <c r="AC2453" s="8"/>
      <c r="AG2453" s="8"/>
      <c r="AK2453" s="8"/>
      <c r="AO2453" s="8"/>
      <c r="AS2453" s="8"/>
      <c r="AW2453" s="8"/>
      <c r="BA2453" s="8"/>
      <c r="BE2453" s="8"/>
      <c r="BI2453" s="8"/>
      <c r="BM2453" s="8"/>
      <c r="BQ2453" s="8"/>
      <c r="BU2453" s="8"/>
      <c r="BY2453" s="8"/>
      <c r="CC2453" s="8"/>
      <c r="CG2453" s="8"/>
      <c r="CK2453" s="8"/>
    </row>
    <row r="2454" spans="5:89">
      <c r="E2454" s="8"/>
      <c r="I2454" s="8"/>
      <c r="M2454" s="8"/>
      <c r="Q2454" s="8"/>
      <c r="U2454" s="8"/>
      <c r="Y2454" s="8"/>
      <c r="AC2454" s="8"/>
      <c r="AG2454" s="8"/>
      <c r="AK2454" s="8"/>
      <c r="AO2454" s="8"/>
      <c r="AS2454" s="8"/>
      <c r="AW2454" s="8"/>
      <c r="BA2454" s="8"/>
      <c r="BE2454" s="8"/>
      <c r="BI2454" s="8"/>
      <c r="BM2454" s="8"/>
      <c r="BQ2454" s="8"/>
      <c r="BU2454" s="8"/>
      <c r="BY2454" s="8"/>
      <c r="CC2454" s="8"/>
      <c r="CG2454" s="8"/>
      <c r="CK2454" s="8"/>
    </row>
    <row r="2455" spans="5:89">
      <c r="E2455" s="8"/>
      <c r="I2455" s="8"/>
      <c r="M2455" s="8"/>
      <c r="Q2455" s="8"/>
      <c r="U2455" s="8"/>
      <c r="Y2455" s="8"/>
      <c r="AC2455" s="8"/>
      <c r="AG2455" s="8"/>
      <c r="AK2455" s="8"/>
      <c r="AO2455" s="8"/>
      <c r="AS2455" s="8"/>
      <c r="AW2455" s="8"/>
      <c r="BA2455" s="8"/>
      <c r="BE2455" s="8"/>
      <c r="BI2455" s="8"/>
      <c r="BM2455" s="8"/>
      <c r="BQ2455" s="8"/>
      <c r="BU2455" s="8"/>
      <c r="BY2455" s="8"/>
      <c r="CC2455" s="8"/>
      <c r="CG2455" s="8"/>
      <c r="CK2455" s="8"/>
    </row>
    <row r="2456" spans="5:89">
      <c r="E2456" s="8"/>
      <c r="I2456" s="8"/>
      <c r="M2456" s="8"/>
      <c r="Q2456" s="8"/>
      <c r="U2456" s="8"/>
      <c r="Y2456" s="8"/>
      <c r="AC2456" s="8"/>
      <c r="AG2456" s="8"/>
      <c r="AK2456" s="8"/>
      <c r="AO2456" s="8"/>
      <c r="AS2456" s="8"/>
      <c r="AW2456" s="8"/>
      <c r="BA2456" s="8"/>
      <c r="BE2456" s="8"/>
      <c r="BI2456" s="8"/>
      <c r="BM2456" s="8"/>
      <c r="BQ2456" s="8"/>
      <c r="BU2456" s="8"/>
      <c r="BY2456" s="8"/>
      <c r="CC2456" s="8"/>
      <c r="CG2456" s="8"/>
      <c r="CK2456" s="8"/>
    </row>
    <row r="2457" spans="5:89">
      <c r="E2457" s="8"/>
      <c r="I2457" s="8"/>
      <c r="M2457" s="8"/>
      <c r="Q2457" s="8"/>
      <c r="U2457" s="8"/>
      <c r="Y2457" s="8"/>
      <c r="AC2457" s="8"/>
      <c r="AG2457" s="8"/>
      <c r="AK2457" s="8"/>
      <c r="AO2457" s="8"/>
      <c r="AS2457" s="8"/>
      <c r="AW2457" s="8"/>
      <c r="BA2457" s="8"/>
      <c r="BE2457" s="8"/>
      <c r="BI2457" s="8"/>
      <c r="BM2457" s="8"/>
      <c r="BQ2457" s="8"/>
      <c r="BU2457" s="8"/>
      <c r="BY2457" s="8"/>
      <c r="CC2457" s="8"/>
      <c r="CG2457" s="8"/>
      <c r="CK2457" s="8"/>
    </row>
    <row r="2458" spans="5:89">
      <c r="E2458" s="8"/>
      <c r="I2458" s="8"/>
      <c r="M2458" s="8"/>
      <c r="Q2458" s="8"/>
      <c r="U2458" s="8"/>
      <c r="Y2458" s="8"/>
      <c r="AC2458" s="8"/>
      <c r="AG2458" s="8"/>
      <c r="AK2458" s="8"/>
      <c r="AO2458" s="8"/>
      <c r="AS2458" s="8"/>
      <c r="AW2458" s="8"/>
      <c r="BA2458" s="8"/>
      <c r="BE2458" s="8"/>
      <c r="BI2458" s="8"/>
      <c r="BM2458" s="8"/>
      <c r="BQ2458" s="8"/>
      <c r="BU2458" s="8"/>
      <c r="BY2458" s="8"/>
      <c r="CC2458" s="8"/>
      <c r="CG2458" s="8"/>
      <c r="CK2458" s="8"/>
    </row>
    <row r="2459" spans="5:89">
      <c r="E2459" s="8"/>
      <c r="I2459" s="8"/>
      <c r="M2459" s="8"/>
      <c r="Q2459" s="8"/>
      <c r="U2459" s="8"/>
      <c r="Y2459" s="8"/>
      <c r="AC2459" s="8"/>
      <c r="AG2459" s="8"/>
      <c r="AK2459" s="8"/>
      <c r="AO2459" s="8"/>
      <c r="AS2459" s="8"/>
      <c r="AW2459" s="8"/>
      <c r="BA2459" s="8"/>
      <c r="BE2459" s="8"/>
      <c r="BI2459" s="8"/>
      <c r="BM2459" s="8"/>
      <c r="BQ2459" s="8"/>
      <c r="BU2459" s="8"/>
      <c r="BY2459" s="8"/>
      <c r="CC2459" s="8"/>
      <c r="CG2459" s="8"/>
      <c r="CK2459" s="8"/>
    </row>
    <row r="2460" spans="5:89">
      <c r="E2460" s="8"/>
      <c r="I2460" s="8"/>
      <c r="M2460" s="8"/>
      <c r="Q2460" s="8"/>
      <c r="U2460" s="8"/>
      <c r="Y2460" s="8"/>
      <c r="AC2460" s="8"/>
      <c r="AG2460" s="8"/>
      <c r="AK2460" s="8"/>
      <c r="AO2460" s="8"/>
      <c r="AS2460" s="8"/>
      <c r="AW2460" s="8"/>
      <c r="BA2460" s="8"/>
      <c r="BE2460" s="8"/>
      <c r="BI2460" s="8"/>
      <c r="BM2460" s="8"/>
      <c r="BQ2460" s="8"/>
      <c r="BU2460" s="8"/>
      <c r="BY2460" s="8"/>
      <c r="CC2460" s="8"/>
      <c r="CG2460" s="8"/>
      <c r="CK2460" s="8"/>
    </row>
    <row r="2461" spans="5:89">
      <c r="E2461" s="8"/>
      <c r="I2461" s="8"/>
      <c r="M2461" s="8"/>
      <c r="Q2461" s="8"/>
      <c r="U2461" s="8"/>
      <c r="Y2461" s="8"/>
      <c r="AC2461" s="8"/>
      <c r="AG2461" s="8"/>
      <c r="AK2461" s="8"/>
      <c r="AO2461" s="8"/>
      <c r="AS2461" s="8"/>
      <c r="AW2461" s="8"/>
      <c r="BA2461" s="8"/>
      <c r="BE2461" s="8"/>
      <c r="BI2461" s="8"/>
      <c r="BM2461" s="8"/>
      <c r="BQ2461" s="8"/>
      <c r="BU2461" s="8"/>
      <c r="BY2461" s="8"/>
      <c r="CC2461" s="8"/>
      <c r="CG2461" s="8"/>
      <c r="CK2461" s="8"/>
    </row>
    <row r="2462" spans="5:89">
      <c r="E2462" s="8"/>
      <c r="I2462" s="8"/>
      <c r="M2462" s="8"/>
      <c r="Q2462" s="8"/>
      <c r="U2462" s="8"/>
      <c r="Y2462" s="8"/>
      <c r="AC2462" s="8"/>
      <c r="AG2462" s="8"/>
      <c r="AK2462" s="8"/>
      <c r="AO2462" s="8"/>
      <c r="AS2462" s="8"/>
      <c r="AW2462" s="8"/>
      <c r="BA2462" s="8"/>
      <c r="BE2462" s="8"/>
      <c r="BI2462" s="8"/>
      <c r="BM2462" s="8"/>
      <c r="BQ2462" s="8"/>
      <c r="BU2462" s="8"/>
      <c r="BY2462" s="8"/>
      <c r="CC2462" s="8"/>
      <c r="CG2462" s="8"/>
      <c r="CK2462" s="8"/>
    </row>
    <row r="2463" spans="5:89">
      <c r="E2463" s="8"/>
      <c r="I2463" s="8"/>
      <c r="M2463" s="8"/>
      <c r="Q2463" s="8"/>
      <c r="U2463" s="8"/>
      <c r="Y2463" s="8"/>
      <c r="AC2463" s="8"/>
      <c r="AG2463" s="8"/>
      <c r="AK2463" s="8"/>
      <c r="AO2463" s="8"/>
      <c r="AS2463" s="8"/>
      <c r="AW2463" s="8"/>
      <c r="BA2463" s="8"/>
      <c r="BE2463" s="8"/>
      <c r="BI2463" s="8"/>
      <c r="BM2463" s="8"/>
      <c r="BQ2463" s="8"/>
      <c r="BU2463" s="8"/>
      <c r="BY2463" s="8"/>
      <c r="CC2463" s="8"/>
      <c r="CG2463" s="8"/>
      <c r="CK2463" s="8"/>
    </row>
    <row r="2464" spans="5:89">
      <c r="E2464" s="8"/>
      <c r="I2464" s="8"/>
      <c r="M2464" s="8"/>
      <c r="Q2464" s="8"/>
      <c r="U2464" s="8"/>
      <c r="Y2464" s="8"/>
      <c r="AC2464" s="8"/>
      <c r="AG2464" s="8"/>
      <c r="AK2464" s="8"/>
      <c r="AO2464" s="8"/>
      <c r="AS2464" s="8"/>
      <c r="AW2464" s="8"/>
      <c r="BA2464" s="8"/>
      <c r="BE2464" s="8"/>
      <c r="BI2464" s="8"/>
      <c r="BM2464" s="8"/>
      <c r="BQ2464" s="8"/>
      <c r="BU2464" s="8"/>
      <c r="BY2464" s="8"/>
      <c r="CC2464" s="8"/>
      <c r="CG2464" s="8"/>
      <c r="CK2464" s="8"/>
    </row>
    <row r="2465" spans="5:89">
      <c r="E2465" s="8"/>
      <c r="I2465" s="8"/>
      <c r="M2465" s="8"/>
      <c r="Q2465" s="8"/>
      <c r="U2465" s="8"/>
      <c r="Y2465" s="8"/>
      <c r="AC2465" s="8"/>
      <c r="AG2465" s="8"/>
      <c r="AK2465" s="8"/>
      <c r="AO2465" s="8"/>
      <c r="AS2465" s="8"/>
      <c r="AW2465" s="8"/>
      <c r="BA2465" s="8"/>
      <c r="BE2465" s="8"/>
      <c r="BI2465" s="8"/>
      <c r="BM2465" s="8"/>
      <c r="BQ2465" s="8"/>
      <c r="BU2465" s="8"/>
      <c r="BY2465" s="8"/>
      <c r="CC2465" s="8"/>
      <c r="CG2465" s="8"/>
      <c r="CK2465" s="8"/>
    </row>
    <row r="2466" spans="5:89">
      <c r="E2466" s="8"/>
      <c r="I2466" s="8"/>
      <c r="M2466" s="8"/>
      <c r="Q2466" s="8"/>
      <c r="U2466" s="8"/>
      <c r="Y2466" s="8"/>
      <c r="AC2466" s="8"/>
      <c r="AG2466" s="8"/>
      <c r="AK2466" s="8"/>
      <c r="AO2466" s="8"/>
      <c r="AS2466" s="8"/>
      <c r="AW2466" s="8"/>
      <c r="BA2466" s="8"/>
      <c r="BE2466" s="8"/>
      <c r="BI2466" s="8"/>
      <c r="BM2466" s="8"/>
      <c r="BQ2466" s="8"/>
      <c r="BU2466" s="8"/>
      <c r="BY2466" s="8"/>
      <c r="CC2466" s="8"/>
      <c r="CG2466" s="8"/>
      <c r="CK2466" s="8"/>
    </row>
    <row r="2467" spans="5:89">
      <c r="E2467" s="8"/>
      <c r="I2467" s="8"/>
      <c r="M2467" s="8"/>
      <c r="Q2467" s="8"/>
      <c r="U2467" s="8"/>
      <c r="Y2467" s="8"/>
      <c r="AC2467" s="8"/>
      <c r="AG2467" s="8"/>
      <c r="AK2467" s="8"/>
      <c r="AO2467" s="8"/>
      <c r="AS2467" s="8"/>
      <c r="AW2467" s="8"/>
      <c r="BA2467" s="8"/>
      <c r="BE2467" s="8"/>
      <c r="BI2467" s="8"/>
      <c r="BM2467" s="8"/>
      <c r="BQ2467" s="8"/>
      <c r="BU2467" s="8"/>
      <c r="BY2467" s="8"/>
      <c r="CC2467" s="8"/>
      <c r="CG2467" s="8"/>
      <c r="CK2467" s="8"/>
    </row>
    <row r="2468" spans="5:89">
      <c r="E2468" s="8"/>
      <c r="I2468" s="8"/>
      <c r="M2468" s="8"/>
      <c r="Q2468" s="8"/>
      <c r="U2468" s="8"/>
      <c r="Y2468" s="8"/>
      <c r="AC2468" s="8"/>
      <c r="AG2468" s="8"/>
      <c r="AK2468" s="8"/>
      <c r="AO2468" s="8"/>
      <c r="AS2468" s="8"/>
      <c r="AW2468" s="8"/>
      <c r="BA2468" s="8"/>
      <c r="BE2468" s="8"/>
      <c r="BI2468" s="8"/>
      <c r="BM2468" s="8"/>
      <c r="BQ2468" s="8"/>
      <c r="BU2468" s="8"/>
      <c r="BY2468" s="8"/>
      <c r="CC2468" s="8"/>
      <c r="CG2468" s="8"/>
      <c r="CK2468" s="8"/>
    </row>
    <row r="2469" spans="5:89">
      <c r="E2469" s="8"/>
      <c r="I2469" s="8"/>
      <c r="M2469" s="8"/>
      <c r="Q2469" s="8"/>
      <c r="U2469" s="8"/>
      <c r="Y2469" s="8"/>
      <c r="AC2469" s="8"/>
      <c r="AG2469" s="8"/>
      <c r="AK2469" s="8"/>
      <c r="AO2469" s="8"/>
      <c r="AS2469" s="8"/>
      <c r="AW2469" s="8"/>
      <c r="BA2469" s="8"/>
      <c r="BE2469" s="8"/>
      <c r="BI2469" s="8"/>
      <c r="BM2469" s="8"/>
      <c r="BQ2469" s="8"/>
      <c r="BU2469" s="8"/>
      <c r="BY2469" s="8"/>
      <c r="CC2469" s="8"/>
      <c r="CG2469" s="8"/>
      <c r="CK2469" s="8"/>
    </row>
    <row r="2470" spans="5:89">
      <c r="E2470" s="8"/>
      <c r="I2470" s="8"/>
      <c r="M2470" s="8"/>
      <c r="Q2470" s="8"/>
      <c r="U2470" s="8"/>
      <c r="Y2470" s="8"/>
      <c r="AC2470" s="8"/>
      <c r="AG2470" s="8"/>
      <c r="AK2470" s="8"/>
      <c r="AO2470" s="8"/>
      <c r="AS2470" s="8"/>
      <c r="AW2470" s="8"/>
      <c r="BA2470" s="8"/>
      <c r="BE2470" s="8"/>
      <c r="BI2470" s="8"/>
      <c r="BM2470" s="8"/>
      <c r="BQ2470" s="8"/>
      <c r="BU2470" s="8"/>
      <c r="BY2470" s="8"/>
      <c r="CC2470" s="8"/>
      <c r="CG2470" s="8"/>
      <c r="CK2470" s="8"/>
    </row>
    <row r="2471" spans="5:89">
      <c r="E2471" s="8"/>
      <c r="I2471" s="8"/>
      <c r="M2471" s="8"/>
      <c r="Q2471" s="8"/>
      <c r="U2471" s="8"/>
      <c r="Y2471" s="8"/>
      <c r="AC2471" s="8"/>
      <c r="AG2471" s="8"/>
      <c r="AK2471" s="8"/>
      <c r="AO2471" s="8"/>
      <c r="AS2471" s="8"/>
      <c r="AW2471" s="8"/>
      <c r="BA2471" s="8"/>
      <c r="BE2471" s="8"/>
      <c r="BI2471" s="8"/>
      <c r="BM2471" s="8"/>
      <c r="BQ2471" s="8"/>
      <c r="BU2471" s="8"/>
      <c r="BY2471" s="8"/>
      <c r="CC2471" s="8"/>
      <c r="CG2471" s="8"/>
      <c r="CK2471" s="8"/>
    </row>
    <row r="2472" spans="5:89">
      <c r="E2472" s="8"/>
      <c r="I2472" s="8"/>
      <c r="M2472" s="8"/>
      <c r="Q2472" s="8"/>
      <c r="U2472" s="8"/>
      <c r="Y2472" s="8"/>
      <c r="AC2472" s="8"/>
      <c r="AG2472" s="8"/>
      <c r="AK2472" s="8"/>
      <c r="AO2472" s="8"/>
      <c r="AS2472" s="8"/>
      <c r="AW2472" s="8"/>
      <c r="BA2472" s="8"/>
      <c r="BE2472" s="8"/>
      <c r="BI2472" s="8"/>
      <c r="BM2472" s="8"/>
      <c r="BQ2472" s="8"/>
      <c r="BU2472" s="8"/>
      <c r="BY2472" s="8"/>
      <c r="CC2472" s="8"/>
      <c r="CG2472" s="8"/>
      <c r="CK2472" s="8"/>
    </row>
    <row r="2473" spans="5:89">
      <c r="E2473" s="8"/>
      <c r="I2473" s="8"/>
      <c r="M2473" s="8"/>
      <c r="Q2473" s="8"/>
      <c r="U2473" s="8"/>
      <c r="Y2473" s="8"/>
      <c r="AC2473" s="8"/>
      <c r="AG2473" s="8"/>
      <c r="AK2473" s="8"/>
      <c r="AO2473" s="8"/>
      <c r="AS2473" s="8"/>
      <c r="AW2473" s="8"/>
      <c r="BA2473" s="8"/>
      <c r="BE2473" s="8"/>
      <c r="BI2473" s="8"/>
      <c r="BM2473" s="8"/>
      <c r="BQ2473" s="8"/>
      <c r="BU2473" s="8"/>
      <c r="BY2473" s="8"/>
      <c r="CC2473" s="8"/>
      <c r="CG2473" s="8"/>
      <c r="CK2473" s="8"/>
    </row>
    <row r="2474" spans="5:89">
      <c r="E2474" s="8"/>
      <c r="I2474" s="8"/>
      <c r="M2474" s="8"/>
      <c r="Q2474" s="8"/>
      <c r="U2474" s="8"/>
      <c r="Y2474" s="8"/>
      <c r="AC2474" s="8"/>
      <c r="AG2474" s="8"/>
      <c r="AK2474" s="8"/>
      <c r="AO2474" s="8"/>
      <c r="AS2474" s="8"/>
      <c r="AW2474" s="8"/>
      <c r="BA2474" s="8"/>
      <c r="BE2474" s="8"/>
      <c r="BI2474" s="8"/>
      <c r="BM2474" s="8"/>
      <c r="BQ2474" s="8"/>
      <c r="BU2474" s="8"/>
      <c r="BY2474" s="8"/>
      <c r="CC2474" s="8"/>
      <c r="CG2474" s="8"/>
      <c r="CK2474" s="8"/>
    </row>
    <row r="2475" spans="5:89">
      <c r="E2475" s="8"/>
      <c r="I2475" s="8"/>
      <c r="M2475" s="8"/>
      <c r="Q2475" s="8"/>
      <c r="U2475" s="8"/>
      <c r="Y2475" s="8"/>
      <c r="AC2475" s="8"/>
      <c r="AG2475" s="8"/>
      <c r="AK2475" s="8"/>
      <c r="AO2475" s="8"/>
      <c r="AS2475" s="8"/>
      <c r="AW2475" s="8"/>
      <c r="BA2475" s="8"/>
      <c r="BE2475" s="8"/>
      <c r="BI2475" s="8"/>
      <c r="BM2475" s="8"/>
      <c r="BQ2475" s="8"/>
      <c r="BU2475" s="8"/>
      <c r="BY2475" s="8"/>
      <c r="CC2475" s="8"/>
      <c r="CG2475" s="8"/>
      <c r="CK2475" s="8"/>
    </row>
    <row r="2476" spans="5:89">
      <c r="E2476" s="8"/>
      <c r="I2476" s="8"/>
      <c r="M2476" s="8"/>
      <c r="Q2476" s="8"/>
      <c r="U2476" s="8"/>
      <c r="Y2476" s="8"/>
      <c r="AC2476" s="8"/>
      <c r="AG2476" s="8"/>
      <c r="AK2476" s="8"/>
      <c r="AO2476" s="8"/>
      <c r="AS2476" s="8"/>
      <c r="AW2476" s="8"/>
      <c r="BA2476" s="8"/>
      <c r="BE2476" s="8"/>
      <c r="BI2476" s="8"/>
      <c r="BM2476" s="8"/>
      <c r="BQ2476" s="8"/>
      <c r="BU2476" s="8"/>
      <c r="BY2476" s="8"/>
      <c r="CC2476" s="8"/>
      <c r="CG2476" s="8"/>
      <c r="CK2476" s="8"/>
    </row>
    <row r="2477" spans="5:89">
      <c r="E2477" s="8"/>
      <c r="I2477" s="8"/>
      <c r="M2477" s="8"/>
      <c r="Q2477" s="8"/>
      <c r="U2477" s="8"/>
      <c r="Y2477" s="8"/>
      <c r="AC2477" s="8"/>
      <c r="AG2477" s="8"/>
      <c r="AK2477" s="8"/>
      <c r="AO2477" s="8"/>
      <c r="AS2477" s="8"/>
      <c r="AW2477" s="8"/>
      <c r="BA2477" s="8"/>
      <c r="BE2477" s="8"/>
      <c r="BI2477" s="8"/>
      <c r="BM2477" s="8"/>
      <c r="BQ2477" s="8"/>
      <c r="BU2477" s="8"/>
      <c r="BY2477" s="8"/>
      <c r="CC2477" s="8"/>
      <c r="CG2477" s="8"/>
      <c r="CK2477" s="8"/>
    </row>
    <row r="2478" spans="5:89">
      <c r="E2478" s="8"/>
      <c r="I2478" s="8"/>
      <c r="M2478" s="8"/>
      <c r="Q2478" s="8"/>
      <c r="U2478" s="8"/>
      <c r="Y2478" s="8"/>
      <c r="AC2478" s="8"/>
      <c r="AG2478" s="8"/>
      <c r="AK2478" s="8"/>
      <c r="AO2478" s="8"/>
      <c r="AS2478" s="8"/>
      <c r="AW2478" s="8"/>
      <c r="BA2478" s="8"/>
      <c r="BE2478" s="8"/>
      <c r="BI2478" s="8"/>
      <c r="BM2478" s="8"/>
      <c r="BQ2478" s="8"/>
      <c r="BU2478" s="8"/>
      <c r="BY2478" s="8"/>
      <c r="CC2478" s="8"/>
      <c r="CG2478" s="8"/>
      <c r="CK2478" s="8"/>
    </row>
    <row r="2479" spans="5:89">
      <c r="E2479" s="8"/>
      <c r="I2479" s="8"/>
      <c r="M2479" s="8"/>
      <c r="Q2479" s="8"/>
      <c r="U2479" s="8"/>
      <c r="Y2479" s="8"/>
      <c r="AC2479" s="8"/>
      <c r="AG2479" s="8"/>
      <c r="AK2479" s="8"/>
      <c r="AO2479" s="8"/>
      <c r="AS2479" s="8"/>
      <c r="AW2479" s="8"/>
      <c r="BA2479" s="8"/>
      <c r="BE2479" s="8"/>
      <c r="BI2479" s="8"/>
      <c r="BM2479" s="8"/>
      <c r="BQ2479" s="8"/>
      <c r="BU2479" s="8"/>
      <c r="BY2479" s="8"/>
      <c r="CC2479" s="8"/>
      <c r="CG2479" s="8"/>
      <c r="CK2479" s="8"/>
    </row>
    <row r="2480" spans="5:89">
      <c r="E2480" s="8"/>
      <c r="I2480" s="8"/>
      <c r="M2480" s="8"/>
      <c r="Q2480" s="8"/>
      <c r="U2480" s="8"/>
      <c r="Y2480" s="8"/>
      <c r="AC2480" s="8"/>
      <c r="AG2480" s="8"/>
      <c r="AK2480" s="8"/>
      <c r="AO2480" s="8"/>
      <c r="AS2480" s="8"/>
      <c r="AW2480" s="8"/>
      <c r="BA2480" s="8"/>
      <c r="BE2480" s="8"/>
      <c r="BI2480" s="8"/>
      <c r="BM2480" s="8"/>
      <c r="BQ2480" s="8"/>
      <c r="BU2480" s="8"/>
      <c r="BY2480" s="8"/>
      <c r="CC2480" s="8"/>
      <c r="CG2480" s="8"/>
      <c r="CK2480" s="8"/>
    </row>
    <row r="2481" spans="5:89">
      <c r="E2481" s="8"/>
      <c r="I2481" s="8"/>
      <c r="M2481" s="8"/>
      <c r="Q2481" s="8"/>
      <c r="U2481" s="8"/>
      <c r="Y2481" s="8"/>
      <c r="AC2481" s="8"/>
      <c r="AG2481" s="8"/>
      <c r="AK2481" s="8"/>
      <c r="AO2481" s="8"/>
      <c r="AS2481" s="8"/>
      <c r="AW2481" s="8"/>
      <c r="BA2481" s="8"/>
      <c r="BE2481" s="8"/>
      <c r="BI2481" s="8"/>
      <c r="BM2481" s="8"/>
      <c r="BQ2481" s="8"/>
      <c r="BU2481" s="8"/>
      <c r="BY2481" s="8"/>
      <c r="CC2481" s="8"/>
      <c r="CG2481" s="8"/>
      <c r="CK2481" s="8"/>
    </row>
    <row r="2482" spans="5:89">
      <c r="E2482" s="8"/>
      <c r="I2482" s="8"/>
      <c r="M2482" s="8"/>
      <c r="Q2482" s="8"/>
      <c r="U2482" s="8"/>
      <c r="Y2482" s="8"/>
      <c r="AC2482" s="8"/>
      <c r="AG2482" s="8"/>
      <c r="AK2482" s="8"/>
      <c r="AO2482" s="8"/>
      <c r="AS2482" s="8"/>
      <c r="AW2482" s="8"/>
      <c r="BA2482" s="8"/>
      <c r="BE2482" s="8"/>
      <c r="BI2482" s="8"/>
      <c r="BM2482" s="8"/>
      <c r="BQ2482" s="8"/>
      <c r="BU2482" s="8"/>
      <c r="BY2482" s="8"/>
      <c r="CC2482" s="8"/>
      <c r="CG2482" s="8"/>
      <c r="CK2482" s="8"/>
    </row>
    <row r="2483" spans="5:89">
      <c r="E2483" s="8"/>
      <c r="I2483" s="8"/>
      <c r="M2483" s="8"/>
      <c r="Q2483" s="8"/>
      <c r="U2483" s="8"/>
      <c r="Y2483" s="8"/>
      <c r="AC2483" s="8"/>
      <c r="AG2483" s="8"/>
      <c r="AK2483" s="8"/>
      <c r="AO2483" s="8"/>
      <c r="AS2483" s="8"/>
      <c r="AW2483" s="8"/>
      <c r="BA2483" s="8"/>
      <c r="BE2483" s="8"/>
      <c r="BI2483" s="8"/>
      <c r="BM2483" s="8"/>
      <c r="BQ2483" s="8"/>
      <c r="BU2483" s="8"/>
      <c r="BY2483" s="8"/>
      <c r="CC2483" s="8"/>
      <c r="CG2483" s="8"/>
      <c r="CK2483" s="8"/>
    </row>
    <row r="2484" spans="5:89">
      <c r="E2484" s="8"/>
      <c r="I2484" s="8"/>
      <c r="M2484" s="8"/>
      <c r="Q2484" s="8"/>
      <c r="U2484" s="8"/>
      <c r="Y2484" s="8"/>
      <c r="AC2484" s="8"/>
      <c r="AG2484" s="8"/>
      <c r="AK2484" s="8"/>
      <c r="AO2484" s="8"/>
      <c r="AS2484" s="8"/>
      <c r="AW2484" s="8"/>
      <c r="BA2484" s="8"/>
      <c r="BE2484" s="8"/>
      <c r="BI2484" s="8"/>
      <c r="BM2484" s="8"/>
      <c r="BQ2484" s="8"/>
      <c r="BU2484" s="8"/>
      <c r="BY2484" s="8"/>
      <c r="CC2484" s="8"/>
      <c r="CG2484" s="8"/>
      <c r="CK2484" s="8"/>
    </row>
    <row r="2485" spans="5:89">
      <c r="E2485" s="8"/>
      <c r="I2485" s="8"/>
      <c r="M2485" s="8"/>
      <c r="Q2485" s="8"/>
      <c r="U2485" s="8"/>
      <c r="Y2485" s="8"/>
      <c r="AC2485" s="8"/>
      <c r="AG2485" s="8"/>
      <c r="AK2485" s="8"/>
      <c r="AO2485" s="8"/>
      <c r="AS2485" s="8"/>
      <c r="AW2485" s="8"/>
      <c r="BA2485" s="8"/>
      <c r="BE2485" s="8"/>
      <c r="BI2485" s="8"/>
      <c r="BM2485" s="8"/>
      <c r="BQ2485" s="8"/>
      <c r="BU2485" s="8"/>
      <c r="BY2485" s="8"/>
      <c r="CC2485" s="8"/>
      <c r="CG2485" s="8"/>
      <c r="CK2485" s="8"/>
    </row>
    <row r="2486" spans="5:89">
      <c r="E2486" s="8"/>
      <c r="I2486" s="8"/>
      <c r="M2486" s="8"/>
      <c r="Q2486" s="8"/>
      <c r="U2486" s="8"/>
      <c r="Y2486" s="8"/>
      <c r="AC2486" s="8"/>
      <c r="AG2486" s="8"/>
      <c r="AK2486" s="8"/>
      <c r="AO2486" s="8"/>
      <c r="AS2486" s="8"/>
      <c r="AW2486" s="8"/>
      <c r="BA2486" s="8"/>
      <c r="BE2486" s="8"/>
      <c r="BI2486" s="8"/>
      <c r="BM2486" s="8"/>
      <c r="BQ2486" s="8"/>
      <c r="BU2486" s="8"/>
      <c r="BY2486" s="8"/>
      <c r="CC2486" s="8"/>
      <c r="CG2486" s="8"/>
      <c r="CK2486" s="8"/>
    </row>
    <row r="2487" spans="5:89">
      <c r="E2487" s="8"/>
      <c r="I2487" s="8"/>
      <c r="M2487" s="8"/>
      <c r="Q2487" s="8"/>
      <c r="U2487" s="8"/>
      <c r="Y2487" s="8"/>
      <c r="AC2487" s="8"/>
      <c r="AG2487" s="8"/>
      <c r="AK2487" s="8"/>
      <c r="AO2487" s="8"/>
      <c r="AS2487" s="8"/>
      <c r="AW2487" s="8"/>
      <c r="BA2487" s="8"/>
      <c r="BE2487" s="8"/>
      <c r="BI2487" s="8"/>
      <c r="BM2487" s="8"/>
      <c r="BQ2487" s="8"/>
      <c r="BU2487" s="8"/>
      <c r="BY2487" s="8"/>
      <c r="CC2487" s="8"/>
      <c r="CG2487" s="8"/>
      <c r="CK2487" s="8"/>
    </row>
    <row r="2488" spans="5:89">
      <c r="E2488" s="8"/>
      <c r="I2488" s="8"/>
      <c r="M2488" s="8"/>
      <c r="Q2488" s="8"/>
      <c r="U2488" s="8"/>
      <c r="Y2488" s="8"/>
      <c r="AC2488" s="8"/>
      <c r="AG2488" s="8"/>
      <c r="AK2488" s="8"/>
      <c r="AO2488" s="8"/>
      <c r="AS2488" s="8"/>
      <c r="AW2488" s="8"/>
      <c r="BA2488" s="8"/>
      <c r="BE2488" s="8"/>
      <c r="BI2488" s="8"/>
      <c r="BM2488" s="8"/>
      <c r="BQ2488" s="8"/>
      <c r="BU2488" s="8"/>
      <c r="BY2488" s="8"/>
      <c r="CC2488" s="8"/>
      <c r="CG2488" s="8"/>
      <c r="CK2488" s="8"/>
    </row>
    <row r="2489" spans="5:89">
      <c r="E2489" s="8"/>
      <c r="I2489" s="8"/>
      <c r="M2489" s="8"/>
      <c r="Q2489" s="8"/>
      <c r="U2489" s="8"/>
      <c r="Y2489" s="8"/>
      <c r="AC2489" s="8"/>
      <c r="AG2489" s="8"/>
      <c r="AK2489" s="8"/>
      <c r="AO2489" s="8"/>
      <c r="AS2489" s="8"/>
      <c r="AW2489" s="8"/>
      <c r="BA2489" s="8"/>
      <c r="BE2489" s="8"/>
      <c r="BI2489" s="8"/>
      <c r="BM2489" s="8"/>
      <c r="BQ2489" s="8"/>
      <c r="BU2489" s="8"/>
      <c r="BY2489" s="8"/>
      <c r="CC2489" s="8"/>
      <c r="CG2489" s="8"/>
      <c r="CK2489" s="8"/>
    </row>
    <row r="2490" spans="5:89">
      <c r="E2490" s="8"/>
      <c r="I2490" s="8"/>
      <c r="M2490" s="8"/>
      <c r="Q2490" s="8"/>
      <c r="U2490" s="8"/>
      <c r="Y2490" s="8"/>
      <c r="AC2490" s="8"/>
      <c r="AG2490" s="8"/>
      <c r="AK2490" s="8"/>
      <c r="AO2490" s="8"/>
      <c r="AS2490" s="8"/>
      <c r="AW2490" s="8"/>
      <c r="BA2490" s="8"/>
      <c r="BE2490" s="8"/>
      <c r="BI2490" s="8"/>
      <c r="BM2490" s="8"/>
      <c r="BQ2490" s="8"/>
      <c r="BU2490" s="8"/>
      <c r="BY2490" s="8"/>
      <c r="CC2490" s="8"/>
      <c r="CG2490" s="8"/>
      <c r="CK2490" s="8"/>
    </row>
    <row r="2491" spans="5:89">
      <c r="E2491" s="8"/>
      <c r="I2491" s="8"/>
      <c r="M2491" s="8"/>
      <c r="Q2491" s="8"/>
      <c r="U2491" s="8"/>
      <c r="Y2491" s="8"/>
      <c r="AC2491" s="8"/>
      <c r="AG2491" s="8"/>
      <c r="AK2491" s="8"/>
      <c r="AO2491" s="8"/>
      <c r="AS2491" s="8"/>
      <c r="AW2491" s="8"/>
      <c r="BA2491" s="8"/>
      <c r="BE2491" s="8"/>
      <c r="BI2491" s="8"/>
      <c r="BM2491" s="8"/>
      <c r="BQ2491" s="8"/>
      <c r="BU2491" s="8"/>
      <c r="BY2491" s="8"/>
      <c r="CC2491" s="8"/>
      <c r="CG2491" s="8"/>
      <c r="CK2491" s="8"/>
    </row>
    <row r="2492" spans="5:89">
      <c r="E2492" s="8"/>
      <c r="I2492" s="8"/>
      <c r="M2492" s="8"/>
      <c r="Q2492" s="8"/>
      <c r="U2492" s="8"/>
      <c r="Y2492" s="8"/>
      <c r="AC2492" s="8"/>
      <c r="AG2492" s="8"/>
      <c r="AK2492" s="8"/>
      <c r="AO2492" s="8"/>
      <c r="AS2492" s="8"/>
      <c r="AW2492" s="8"/>
      <c r="BA2492" s="8"/>
      <c r="BE2492" s="8"/>
      <c r="BI2492" s="8"/>
      <c r="BM2492" s="8"/>
      <c r="BQ2492" s="8"/>
      <c r="BU2492" s="8"/>
      <c r="BY2492" s="8"/>
      <c r="CC2492" s="8"/>
      <c r="CG2492" s="8"/>
      <c r="CK2492" s="8"/>
    </row>
    <row r="2493" spans="5:89">
      <c r="E2493" s="8"/>
      <c r="I2493" s="8"/>
      <c r="M2493" s="8"/>
      <c r="Q2493" s="8"/>
      <c r="U2493" s="8"/>
      <c r="Y2493" s="8"/>
      <c r="AC2493" s="8"/>
      <c r="AG2493" s="8"/>
      <c r="AK2493" s="8"/>
      <c r="AO2493" s="8"/>
      <c r="AS2493" s="8"/>
      <c r="AW2493" s="8"/>
      <c r="BA2493" s="8"/>
      <c r="BE2493" s="8"/>
      <c r="BI2493" s="8"/>
      <c r="BM2493" s="8"/>
      <c r="BQ2493" s="8"/>
      <c r="BU2493" s="8"/>
      <c r="BY2493" s="8"/>
      <c r="CC2493" s="8"/>
      <c r="CG2493" s="8"/>
      <c r="CK2493" s="8"/>
    </row>
    <row r="2494" spans="5:89">
      <c r="E2494" s="8"/>
      <c r="I2494" s="8"/>
      <c r="M2494" s="8"/>
      <c r="Q2494" s="8"/>
      <c r="U2494" s="8"/>
      <c r="Y2494" s="8"/>
      <c r="AC2494" s="8"/>
      <c r="AG2494" s="8"/>
      <c r="AK2494" s="8"/>
      <c r="AO2494" s="8"/>
      <c r="AS2494" s="8"/>
      <c r="AW2494" s="8"/>
      <c r="BA2494" s="8"/>
      <c r="BE2494" s="8"/>
      <c r="BI2494" s="8"/>
      <c r="BM2494" s="8"/>
      <c r="BQ2494" s="8"/>
      <c r="BU2494" s="8"/>
      <c r="BY2494" s="8"/>
      <c r="CC2494" s="8"/>
      <c r="CG2494" s="8"/>
      <c r="CK2494" s="8"/>
    </row>
    <row r="2495" spans="5:89">
      <c r="E2495" s="8"/>
      <c r="I2495" s="8"/>
      <c r="M2495" s="8"/>
      <c r="Q2495" s="8"/>
      <c r="U2495" s="8"/>
      <c r="Y2495" s="8"/>
      <c r="AC2495" s="8"/>
      <c r="AG2495" s="8"/>
      <c r="AK2495" s="8"/>
      <c r="AO2495" s="8"/>
      <c r="AS2495" s="8"/>
      <c r="AW2495" s="8"/>
      <c r="BA2495" s="8"/>
      <c r="BE2495" s="8"/>
      <c r="BI2495" s="8"/>
      <c r="BM2495" s="8"/>
      <c r="BQ2495" s="8"/>
      <c r="BU2495" s="8"/>
      <c r="BY2495" s="8"/>
      <c r="CC2495" s="8"/>
      <c r="CG2495" s="8"/>
      <c r="CK2495" s="8"/>
    </row>
    <row r="2496" spans="5:89">
      <c r="E2496" s="8"/>
      <c r="I2496" s="8"/>
      <c r="M2496" s="8"/>
      <c r="Q2496" s="8"/>
      <c r="U2496" s="8"/>
      <c r="Y2496" s="8"/>
      <c r="AC2496" s="8"/>
      <c r="AG2496" s="8"/>
      <c r="AK2496" s="8"/>
      <c r="AO2496" s="8"/>
      <c r="AS2496" s="8"/>
      <c r="AW2496" s="8"/>
      <c r="BA2496" s="8"/>
      <c r="BE2496" s="8"/>
      <c r="BI2496" s="8"/>
      <c r="BM2496" s="8"/>
      <c r="BQ2496" s="8"/>
      <c r="BU2496" s="8"/>
      <c r="BY2496" s="8"/>
      <c r="CC2496" s="8"/>
      <c r="CG2496" s="8"/>
      <c r="CK2496" s="8"/>
    </row>
    <row r="2497" spans="5:89">
      <c r="E2497" s="8"/>
      <c r="I2497" s="8"/>
      <c r="M2497" s="8"/>
      <c r="Q2497" s="8"/>
      <c r="U2497" s="8"/>
      <c r="Y2497" s="8"/>
      <c r="AC2497" s="8"/>
      <c r="AG2497" s="8"/>
      <c r="AK2497" s="8"/>
      <c r="AO2497" s="8"/>
      <c r="AS2497" s="8"/>
      <c r="AW2497" s="8"/>
      <c r="BA2497" s="8"/>
      <c r="BE2497" s="8"/>
      <c r="BI2497" s="8"/>
      <c r="BM2497" s="8"/>
      <c r="BQ2497" s="8"/>
      <c r="BU2497" s="8"/>
      <c r="BY2497" s="8"/>
      <c r="CC2497" s="8"/>
      <c r="CG2497" s="8"/>
      <c r="CK2497" s="8"/>
    </row>
    <row r="2498" spans="5:89">
      <c r="E2498" s="8"/>
      <c r="I2498" s="8"/>
      <c r="M2498" s="8"/>
      <c r="Q2498" s="8"/>
      <c r="U2498" s="8"/>
      <c r="Y2498" s="8"/>
      <c r="AC2498" s="8"/>
      <c r="AG2498" s="8"/>
      <c r="AK2498" s="8"/>
      <c r="AO2498" s="8"/>
      <c r="AS2498" s="8"/>
      <c r="AW2498" s="8"/>
      <c r="BA2498" s="8"/>
      <c r="BE2498" s="8"/>
      <c r="BI2498" s="8"/>
      <c r="BM2498" s="8"/>
      <c r="BQ2498" s="8"/>
      <c r="BU2498" s="8"/>
      <c r="BY2498" s="8"/>
      <c r="CC2498" s="8"/>
      <c r="CG2498" s="8"/>
      <c r="CK2498" s="8"/>
    </row>
    <row r="2499" spans="5:89">
      <c r="E2499" s="8"/>
      <c r="I2499" s="8"/>
      <c r="M2499" s="8"/>
      <c r="Q2499" s="8"/>
      <c r="U2499" s="8"/>
      <c r="Y2499" s="8"/>
      <c r="AC2499" s="8"/>
      <c r="AG2499" s="8"/>
      <c r="AK2499" s="8"/>
      <c r="AO2499" s="8"/>
      <c r="AS2499" s="8"/>
      <c r="AW2499" s="8"/>
      <c r="BA2499" s="8"/>
      <c r="BE2499" s="8"/>
      <c r="BI2499" s="8"/>
      <c r="BM2499" s="8"/>
      <c r="BQ2499" s="8"/>
      <c r="BU2499" s="8"/>
      <c r="BY2499" s="8"/>
      <c r="CC2499" s="8"/>
      <c r="CG2499" s="8"/>
      <c r="CK2499" s="8"/>
    </row>
    <row r="2500" spans="5:89">
      <c r="E2500" s="8"/>
      <c r="I2500" s="8"/>
      <c r="M2500" s="8"/>
      <c r="Q2500" s="8"/>
      <c r="U2500" s="8"/>
      <c r="Y2500" s="8"/>
      <c r="AC2500" s="8"/>
      <c r="AG2500" s="8"/>
      <c r="AK2500" s="8"/>
      <c r="AO2500" s="8"/>
      <c r="AS2500" s="8"/>
      <c r="AW2500" s="8"/>
      <c r="BA2500" s="8"/>
      <c r="BE2500" s="8"/>
      <c r="BI2500" s="8"/>
      <c r="BM2500" s="8"/>
      <c r="BQ2500" s="8"/>
      <c r="BU2500" s="8"/>
      <c r="BY2500" s="8"/>
      <c r="CC2500" s="8"/>
      <c r="CG2500" s="8"/>
      <c r="CK2500" s="8"/>
    </row>
    <row r="2501" spans="5:89">
      <c r="E2501" s="8"/>
      <c r="I2501" s="8"/>
      <c r="M2501" s="8"/>
      <c r="Q2501" s="8"/>
      <c r="U2501" s="8"/>
      <c r="Y2501" s="8"/>
      <c r="AC2501" s="8"/>
      <c r="AG2501" s="8"/>
      <c r="AK2501" s="8"/>
      <c r="AO2501" s="8"/>
      <c r="AS2501" s="8"/>
      <c r="AW2501" s="8"/>
      <c r="BA2501" s="8"/>
      <c r="BE2501" s="8"/>
      <c r="BI2501" s="8"/>
      <c r="BM2501" s="8"/>
      <c r="BQ2501" s="8"/>
      <c r="BU2501" s="8"/>
      <c r="BY2501" s="8"/>
      <c r="CC2501" s="8"/>
      <c r="CG2501" s="8"/>
      <c r="CK2501" s="8"/>
    </row>
    <row r="2502" spans="5:89">
      <c r="E2502" s="8"/>
      <c r="I2502" s="8"/>
      <c r="M2502" s="8"/>
      <c r="Q2502" s="8"/>
      <c r="U2502" s="8"/>
      <c r="Y2502" s="8"/>
      <c r="AC2502" s="8"/>
      <c r="AG2502" s="8"/>
      <c r="AK2502" s="8"/>
      <c r="AO2502" s="8"/>
      <c r="AS2502" s="8"/>
      <c r="AW2502" s="8"/>
      <c r="BA2502" s="8"/>
      <c r="BE2502" s="8"/>
      <c r="BI2502" s="8"/>
      <c r="BM2502" s="8"/>
      <c r="BQ2502" s="8"/>
      <c r="BU2502" s="8"/>
      <c r="BY2502" s="8"/>
      <c r="CC2502" s="8"/>
      <c r="CG2502" s="8"/>
      <c r="CK2502" s="8"/>
    </row>
    <row r="2503" spans="5:89">
      <c r="E2503" s="8"/>
      <c r="I2503" s="8"/>
      <c r="M2503" s="8"/>
      <c r="Q2503" s="8"/>
      <c r="U2503" s="8"/>
      <c r="Y2503" s="8"/>
      <c r="AC2503" s="8"/>
      <c r="AG2503" s="8"/>
      <c r="AK2503" s="8"/>
      <c r="AO2503" s="8"/>
      <c r="AS2503" s="8"/>
      <c r="AW2503" s="8"/>
      <c r="BA2503" s="8"/>
      <c r="BE2503" s="8"/>
      <c r="BI2503" s="8"/>
      <c r="BM2503" s="8"/>
      <c r="BQ2503" s="8"/>
      <c r="BU2503" s="8"/>
      <c r="BY2503" s="8"/>
      <c r="CC2503" s="8"/>
      <c r="CG2503" s="8"/>
      <c r="CK2503" s="8"/>
    </row>
    <row r="2504" spans="5:89">
      <c r="E2504" s="8"/>
      <c r="I2504" s="8"/>
      <c r="M2504" s="8"/>
      <c r="Q2504" s="8"/>
      <c r="U2504" s="8"/>
      <c r="Y2504" s="8"/>
      <c r="AC2504" s="8"/>
      <c r="AG2504" s="8"/>
      <c r="AK2504" s="8"/>
      <c r="AO2504" s="8"/>
      <c r="AS2504" s="8"/>
      <c r="AW2504" s="8"/>
      <c r="BA2504" s="8"/>
      <c r="BE2504" s="8"/>
      <c r="BI2504" s="8"/>
      <c r="BM2504" s="8"/>
      <c r="BQ2504" s="8"/>
      <c r="BU2504" s="8"/>
      <c r="BY2504" s="8"/>
      <c r="CC2504" s="8"/>
      <c r="CG2504" s="8"/>
      <c r="CK2504" s="8"/>
    </row>
    <row r="2505" spans="5:89">
      <c r="E2505" s="8"/>
      <c r="I2505" s="8"/>
      <c r="M2505" s="8"/>
      <c r="Q2505" s="8"/>
      <c r="U2505" s="8"/>
      <c r="Y2505" s="8"/>
      <c r="AC2505" s="8"/>
      <c r="AG2505" s="8"/>
      <c r="AK2505" s="8"/>
      <c r="AO2505" s="8"/>
      <c r="AS2505" s="8"/>
      <c r="AW2505" s="8"/>
      <c r="BA2505" s="8"/>
      <c r="BE2505" s="8"/>
      <c r="BI2505" s="8"/>
      <c r="BM2505" s="8"/>
      <c r="BQ2505" s="8"/>
      <c r="BU2505" s="8"/>
      <c r="BY2505" s="8"/>
      <c r="CC2505" s="8"/>
      <c r="CG2505" s="8"/>
      <c r="CK2505" s="8"/>
    </row>
    <row r="2506" spans="5:89">
      <c r="E2506" s="8"/>
      <c r="I2506" s="8"/>
      <c r="M2506" s="8"/>
      <c r="Q2506" s="8"/>
      <c r="U2506" s="8"/>
      <c r="Y2506" s="8"/>
      <c r="AC2506" s="8"/>
      <c r="AG2506" s="8"/>
      <c r="AK2506" s="8"/>
      <c r="AO2506" s="8"/>
      <c r="AS2506" s="8"/>
      <c r="AW2506" s="8"/>
      <c r="BA2506" s="8"/>
      <c r="BE2506" s="8"/>
      <c r="BI2506" s="8"/>
      <c r="BM2506" s="8"/>
      <c r="BQ2506" s="8"/>
      <c r="BU2506" s="8"/>
      <c r="BY2506" s="8"/>
      <c r="CC2506" s="8"/>
      <c r="CG2506" s="8"/>
      <c r="CK2506" s="8"/>
    </row>
    <row r="2507" spans="5:89">
      <c r="E2507" s="8"/>
      <c r="I2507" s="8"/>
      <c r="M2507" s="8"/>
      <c r="Q2507" s="8"/>
      <c r="U2507" s="8"/>
      <c r="Y2507" s="8"/>
      <c r="AC2507" s="8"/>
      <c r="AG2507" s="8"/>
      <c r="AK2507" s="8"/>
      <c r="AO2507" s="8"/>
      <c r="AS2507" s="8"/>
      <c r="AW2507" s="8"/>
      <c r="BA2507" s="8"/>
      <c r="BE2507" s="8"/>
      <c r="BI2507" s="8"/>
      <c r="BM2507" s="8"/>
      <c r="BQ2507" s="8"/>
      <c r="BU2507" s="8"/>
      <c r="BY2507" s="8"/>
      <c r="CC2507" s="8"/>
      <c r="CG2507" s="8"/>
      <c r="CK2507" s="8"/>
    </row>
    <row r="2508" spans="5:89">
      <c r="E2508" s="8"/>
      <c r="I2508" s="8"/>
      <c r="M2508" s="8"/>
      <c r="Q2508" s="8"/>
      <c r="U2508" s="8"/>
      <c r="Y2508" s="8"/>
      <c r="AC2508" s="8"/>
      <c r="AG2508" s="8"/>
      <c r="AK2508" s="8"/>
      <c r="AO2508" s="8"/>
      <c r="AS2508" s="8"/>
      <c r="AW2508" s="8"/>
      <c r="BA2508" s="8"/>
      <c r="BE2508" s="8"/>
      <c r="BI2508" s="8"/>
      <c r="BM2508" s="8"/>
      <c r="BQ2508" s="8"/>
      <c r="BU2508" s="8"/>
      <c r="BY2508" s="8"/>
      <c r="CC2508" s="8"/>
      <c r="CG2508" s="8"/>
      <c r="CK2508" s="8"/>
    </row>
    <row r="2509" spans="5:89">
      <c r="E2509" s="8"/>
      <c r="I2509" s="8"/>
      <c r="M2509" s="8"/>
      <c r="Q2509" s="8"/>
      <c r="U2509" s="8"/>
      <c r="Y2509" s="8"/>
      <c r="AC2509" s="8"/>
      <c r="AG2509" s="8"/>
      <c r="AK2509" s="8"/>
      <c r="AO2509" s="8"/>
      <c r="AS2509" s="8"/>
      <c r="AW2509" s="8"/>
      <c r="BA2509" s="8"/>
      <c r="BE2509" s="8"/>
      <c r="BI2509" s="8"/>
      <c r="BM2509" s="8"/>
      <c r="BQ2509" s="8"/>
      <c r="BU2509" s="8"/>
      <c r="BY2509" s="8"/>
      <c r="CC2509" s="8"/>
      <c r="CG2509" s="8"/>
      <c r="CK2509" s="8"/>
    </row>
    <row r="2510" spans="5:89">
      <c r="E2510" s="8"/>
      <c r="I2510" s="8"/>
      <c r="M2510" s="8"/>
      <c r="Q2510" s="8"/>
      <c r="U2510" s="8"/>
      <c r="Y2510" s="8"/>
      <c r="AC2510" s="8"/>
      <c r="AG2510" s="8"/>
      <c r="AK2510" s="8"/>
      <c r="AO2510" s="8"/>
      <c r="AS2510" s="8"/>
      <c r="AW2510" s="8"/>
      <c r="BA2510" s="8"/>
      <c r="BE2510" s="8"/>
      <c r="BI2510" s="8"/>
      <c r="BM2510" s="8"/>
      <c r="BQ2510" s="8"/>
      <c r="BU2510" s="8"/>
      <c r="BY2510" s="8"/>
      <c r="CC2510" s="8"/>
      <c r="CG2510" s="8"/>
      <c r="CK2510" s="8"/>
    </row>
    <row r="2511" spans="5:89">
      <c r="E2511" s="8"/>
      <c r="I2511" s="8"/>
      <c r="M2511" s="8"/>
      <c r="Q2511" s="8"/>
      <c r="U2511" s="8"/>
      <c r="Y2511" s="8"/>
      <c r="AC2511" s="8"/>
      <c r="AG2511" s="8"/>
      <c r="AK2511" s="8"/>
      <c r="AO2511" s="8"/>
      <c r="AS2511" s="8"/>
      <c r="AW2511" s="8"/>
      <c r="BA2511" s="8"/>
      <c r="BE2511" s="8"/>
      <c r="BI2511" s="8"/>
      <c r="BM2511" s="8"/>
      <c r="BQ2511" s="8"/>
      <c r="BU2511" s="8"/>
      <c r="BY2511" s="8"/>
      <c r="CC2511" s="8"/>
      <c r="CG2511" s="8"/>
      <c r="CK2511" s="8"/>
    </row>
    <row r="2512" spans="5:89">
      <c r="E2512" s="8"/>
      <c r="I2512" s="8"/>
      <c r="M2512" s="8"/>
      <c r="Q2512" s="8"/>
      <c r="U2512" s="8"/>
      <c r="Y2512" s="8"/>
      <c r="AC2512" s="8"/>
      <c r="AG2512" s="8"/>
      <c r="AK2512" s="8"/>
      <c r="AO2512" s="8"/>
      <c r="AS2512" s="8"/>
      <c r="AW2512" s="8"/>
      <c r="BA2512" s="8"/>
      <c r="BE2512" s="8"/>
      <c r="BI2512" s="8"/>
      <c r="BM2512" s="8"/>
      <c r="BQ2512" s="8"/>
      <c r="BU2512" s="8"/>
      <c r="BY2512" s="8"/>
      <c r="CC2512" s="8"/>
      <c r="CG2512" s="8"/>
      <c r="CK2512" s="8"/>
    </row>
    <row r="2513" spans="5:89">
      <c r="E2513" s="8"/>
      <c r="I2513" s="8"/>
      <c r="M2513" s="8"/>
      <c r="Q2513" s="8"/>
      <c r="U2513" s="8"/>
      <c r="Y2513" s="8"/>
      <c r="AC2513" s="8"/>
      <c r="AG2513" s="8"/>
      <c r="AK2513" s="8"/>
      <c r="AO2513" s="8"/>
      <c r="AS2513" s="8"/>
      <c r="AW2513" s="8"/>
      <c r="BA2513" s="8"/>
      <c r="BE2513" s="8"/>
      <c r="BI2513" s="8"/>
      <c r="BM2513" s="8"/>
      <c r="BQ2513" s="8"/>
      <c r="BU2513" s="8"/>
      <c r="BY2513" s="8"/>
      <c r="CC2513" s="8"/>
      <c r="CG2513" s="8"/>
      <c r="CK2513" s="8"/>
    </row>
    <row r="2514" spans="5:89">
      <c r="E2514" s="8"/>
      <c r="I2514" s="8"/>
      <c r="M2514" s="8"/>
      <c r="Q2514" s="8"/>
      <c r="U2514" s="8"/>
      <c r="Y2514" s="8"/>
      <c r="AC2514" s="8"/>
      <c r="AG2514" s="8"/>
      <c r="AK2514" s="8"/>
      <c r="AO2514" s="8"/>
      <c r="AS2514" s="8"/>
      <c r="AW2514" s="8"/>
      <c r="BA2514" s="8"/>
      <c r="BE2514" s="8"/>
      <c r="BI2514" s="8"/>
      <c r="BM2514" s="8"/>
      <c r="BQ2514" s="8"/>
      <c r="BU2514" s="8"/>
      <c r="BY2514" s="8"/>
      <c r="CC2514" s="8"/>
      <c r="CG2514" s="8"/>
      <c r="CK2514" s="8"/>
    </row>
    <row r="2515" spans="5:89">
      <c r="E2515" s="8"/>
      <c r="I2515" s="8"/>
      <c r="M2515" s="8"/>
      <c r="Q2515" s="8"/>
      <c r="U2515" s="8"/>
      <c r="Y2515" s="8"/>
      <c r="AC2515" s="8"/>
      <c r="AG2515" s="8"/>
      <c r="AK2515" s="8"/>
      <c r="AO2515" s="8"/>
      <c r="AS2515" s="8"/>
      <c r="AW2515" s="8"/>
      <c r="BA2515" s="8"/>
      <c r="BE2515" s="8"/>
      <c r="BI2515" s="8"/>
      <c r="BM2515" s="8"/>
      <c r="BQ2515" s="8"/>
      <c r="BU2515" s="8"/>
      <c r="BY2515" s="8"/>
      <c r="CC2515" s="8"/>
      <c r="CG2515" s="8"/>
      <c r="CK2515" s="8"/>
    </row>
    <row r="2516" spans="5:89">
      <c r="E2516" s="8"/>
      <c r="I2516" s="8"/>
      <c r="M2516" s="8"/>
      <c r="Q2516" s="8"/>
      <c r="U2516" s="8"/>
      <c r="Y2516" s="8"/>
      <c r="AC2516" s="8"/>
      <c r="AG2516" s="8"/>
      <c r="AK2516" s="8"/>
      <c r="AO2516" s="8"/>
      <c r="AS2516" s="8"/>
      <c r="AW2516" s="8"/>
      <c r="BA2516" s="8"/>
      <c r="BE2516" s="8"/>
      <c r="BI2516" s="8"/>
      <c r="BM2516" s="8"/>
      <c r="BQ2516" s="8"/>
      <c r="BU2516" s="8"/>
      <c r="BY2516" s="8"/>
      <c r="CC2516" s="8"/>
      <c r="CG2516" s="8"/>
      <c r="CK2516" s="8"/>
    </row>
    <row r="2517" spans="5:89">
      <c r="E2517" s="8"/>
      <c r="I2517" s="8"/>
      <c r="M2517" s="8"/>
      <c r="Q2517" s="8"/>
      <c r="U2517" s="8"/>
      <c r="Y2517" s="8"/>
      <c r="AC2517" s="8"/>
      <c r="AG2517" s="8"/>
      <c r="AK2517" s="8"/>
      <c r="AO2517" s="8"/>
      <c r="AS2517" s="8"/>
      <c r="AW2517" s="8"/>
      <c r="BA2517" s="8"/>
      <c r="BE2517" s="8"/>
      <c r="BI2517" s="8"/>
      <c r="BM2517" s="8"/>
      <c r="BQ2517" s="8"/>
      <c r="BU2517" s="8"/>
      <c r="BY2517" s="8"/>
      <c r="CC2517" s="8"/>
      <c r="CG2517" s="8"/>
      <c r="CK2517" s="8"/>
    </row>
    <row r="2518" spans="5:89">
      <c r="E2518" s="8"/>
      <c r="I2518" s="8"/>
      <c r="M2518" s="8"/>
      <c r="Q2518" s="8"/>
      <c r="U2518" s="8"/>
      <c r="Y2518" s="8"/>
      <c r="AC2518" s="8"/>
      <c r="AG2518" s="8"/>
      <c r="AK2518" s="8"/>
      <c r="AO2518" s="8"/>
      <c r="AS2518" s="8"/>
      <c r="AW2518" s="8"/>
      <c r="BA2518" s="8"/>
      <c r="BE2518" s="8"/>
      <c r="BI2518" s="8"/>
      <c r="BM2518" s="8"/>
      <c r="BQ2518" s="8"/>
      <c r="BU2518" s="8"/>
      <c r="BY2518" s="8"/>
      <c r="CC2518" s="8"/>
      <c r="CG2518" s="8"/>
      <c r="CK2518" s="8"/>
    </row>
    <row r="2519" spans="5:89">
      <c r="E2519" s="8"/>
      <c r="I2519" s="8"/>
      <c r="M2519" s="8"/>
      <c r="Q2519" s="8"/>
      <c r="U2519" s="8"/>
      <c r="Y2519" s="8"/>
      <c r="AC2519" s="8"/>
      <c r="AG2519" s="8"/>
      <c r="AK2519" s="8"/>
      <c r="AO2519" s="8"/>
      <c r="AS2519" s="8"/>
      <c r="AW2519" s="8"/>
      <c r="BA2519" s="8"/>
      <c r="BE2519" s="8"/>
      <c r="BI2519" s="8"/>
      <c r="BM2519" s="8"/>
      <c r="BQ2519" s="8"/>
      <c r="BU2519" s="8"/>
      <c r="BY2519" s="8"/>
      <c r="CC2519" s="8"/>
      <c r="CG2519" s="8"/>
      <c r="CK2519" s="8"/>
    </row>
    <row r="2520" spans="5:89">
      <c r="E2520" s="8"/>
      <c r="I2520" s="8"/>
      <c r="M2520" s="8"/>
      <c r="Q2520" s="8"/>
      <c r="U2520" s="8"/>
      <c r="Y2520" s="8"/>
      <c r="AC2520" s="8"/>
      <c r="AG2520" s="8"/>
      <c r="AK2520" s="8"/>
      <c r="AO2520" s="8"/>
      <c r="AS2520" s="8"/>
      <c r="AW2520" s="8"/>
      <c r="BA2520" s="8"/>
      <c r="BE2520" s="8"/>
      <c r="BI2520" s="8"/>
      <c r="BM2520" s="8"/>
      <c r="BQ2520" s="8"/>
      <c r="BU2520" s="8"/>
      <c r="BY2520" s="8"/>
      <c r="CC2520" s="8"/>
      <c r="CG2520" s="8"/>
      <c r="CK2520" s="8"/>
    </row>
    <row r="2521" spans="5:89">
      <c r="E2521" s="8"/>
      <c r="I2521" s="8"/>
      <c r="M2521" s="8"/>
      <c r="Q2521" s="8"/>
      <c r="U2521" s="8"/>
      <c r="Y2521" s="8"/>
      <c r="AC2521" s="8"/>
      <c r="AG2521" s="8"/>
      <c r="AK2521" s="8"/>
      <c r="AO2521" s="8"/>
      <c r="AS2521" s="8"/>
      <c r="AW2521" s="8"/>
      <c r="BA2521" s="8"/>
      <c r="BE2521" s="8"/>
      <c r="BI2521" s="8"/>
      <c r="BM2521" s="8"/>
      <c r="BQ2521" s="8"/>
      <c r="BU2521" s="8"/>
      <c r="BY2521" s="8"/>
      <c r="CC2521" s="8"/>
      <c r="CG2521" s="8"/>
      <c r="CK2521" s="8"/>
    </row>
    <row r="2522" spans="5:89">
      <c r="E2522" s="8"/>
      <c r="I2522" s="8"/>
      <c r="M2522" s="8"/>
      <c r="Q2522" s="8"/>
      <c r="U2522" s="8"/>
      <c r="Y2522" s="8"/>
      <c r="AC2522" s="8"/>
      <c r="AG2522" s="8"/>
      <c r="AK2522" s="8"/>
      <c r="AO2522" s="8"/>
      <c r="AS2522" s="8"/>
      <c r="AW2522" s="8"/>
      <c r="BA2522" s="8"/>
      <c r="BE2522" s="8"/>
      <c r="BI2522" s="8"/>
      <c r="BM2522" s="8"/>
      <c r="BQ2522" s="8"/>
      <c r="BU2522" s="8"/>
      <c r="BY2522" s="8"/>
      <c r="CC2522" s="8"/>
      <c r="CG2522" s="8"/>
      <c r="CK2522" s="8"/>
    </row>
    <row r="2523" spans="5:89">
      <c r="E2523" s="8"/>
      <c r="I2523" s="8"/>
      <c r="M2523" s="8"/>
      <c r="Q2523" s="8"/>
      <c r="U2523" s="8"/>
      <c r="Y2523" s="8"/>
      <c r="AC2523" s="8"/>
      <c r="AG2523" s="8"/>
      <c r="AK2523" s="8"/>
      <c r="AO2523" s="8"/>
      <c r="AS2523" s="8"/>
      <c r="AW2523" s="8"/>
      <c r="BA2523" s="8"/>
      <c r="BE2523" s="8"/>
      <c r="BI2523" s="8"/>
      <c r="BM2523" s="8"/>
      <c r="BQ2523" s="8"/>
      <c r="BU2523" s="8"/>
      <c r="BY2523" s="8"/>
      <c r="CC2523" s="8"/>
      <c r="CG2523" s="8"/>
      <c r="CK2523" s="8"/>
    </row>
    <row r="2524" spans="5:89">
      <c r="E2524" s="8"/>
      <c r="I2524" s="8"/>
      <c r="M2524" s="8"/>
      <c r="Q2524" s="8"/>
      <c r="U2524" s="8"/>
      <c r="Y2524" s="8"/>
      <c r="AC2524" s="8"/>
      <c r="AG2524" s="8"/>
      <c r="AK2524" s="8"/>
      <c r="AO2524" s="8"/>
      <c r="AS2524" s="8"/>
      <c r="AW2524" s="8"/>
      <c r="BA2524" s="8"/>
      <c r="BE2524" s="8"/>
      <c r="BI2524" s="8"/>
      <c r="BM2524" s="8"/>
      <c r="BQ2524" s="8"/>
      <c r="BU2524" s="8"/>
      <c r="BY2524" s="8"/>
      <c r="CC2524" s="8"/>
      <c r="CG2524" s="8"/>
      <c r="CK2524" s="8"/>
    </row>
    <row r="2525" spans="5:89">
      <c r="E2525" s="8"/>
      <c r="I2525" s="8"/>
      <c r="M2525" s="8"/>
      <c r="Q2525" s="8"/>
      <c r="U2525" s="8"/>
      <c r="Y2525" s="8"/>
      <c r="AC2525" s="8"/>
      <c r="AG2525" s="8"/>
      <c r="AK2525" s="8"/>
      <c r="AO2525" s="8"/>
      <c r="AS2525" s="8"/>
      <c r="AW2525" s="8"/>
      <c r="BA2525" s="8"/>
      <c r="BE2525" s="8"/>
      <c r="BI2525" s="8"/>
      <c r="BM2525" s="8"/>
      <c r="BQ2525" s="8"/>
      <c r="BU2525" s="8"/>
      <c r="BY2525" s="8"/>
      <c r="CC2525" s="8"/>
      <c r="CG2525" s="8"/>
      <c r="CK2525" s="8"/>
    </row>
    <row r="2526" spans="5:89">
      <c r="E2526" s="8"/>
      <c r="I2526" s="8"/>
      <c r="M2526" s="8"/>
      <c r="Q2526" s="8"/>
      <c r="U2526" s="8"/>
      <c r="Y2526" s="8"/>
      <c r="AC2526" s="8"/>
      <c r="AG2526" s="8"/>
      <c r="AK2526" s="8"/>
      <c r="AO2526" s="8"/>
      <c r="AS2526" s="8"/>
      <c r="AW2526" s="8"/>
      <c r="BA2526" s="8"/>
      <c r="BE2526" s="8"/>
      <c r="BI2526" s="8"/>
      <c r="BM2526" s="8"/>
      <c r="BQ2526" s="8"/>
      <c r="BU2526" s="8"/>
      <c r="BY2526" s="8"/>
      <c r="CC2526" s="8"/>
      <c r="CG2526" s="8"/>
      <c r="CK2526" s="8"/>
    </row>
    <row r="2527" spans="5:89">
      <c r="E2527" s="8"/>
      <c r="I2527" s="8"/>
      <c r="M2527" s="8"/>
      <c r="Q2527" s="8"/>
      <c r="U2527" s="8"/>
      <c r="Y2527" s="8"/>
      <c r="AC2527" s="8"/>
      <c r="AG2527" s="8"/>
      <c r="AK2527" s="8"/>
      <c r="AO2527" s="8"/>
      <c r="AS2527" s="8"/>
      <c r="AW2527" s="8"/>
      <c r="BA2527" s="8"/>
      <c r="BE2527" s="8"/>
      <c r="BI2527" s="8"/>
      <c r="BM2527" s="8"/>
      <c r="BQ2527" s="8"/>
      <c r="BU2527" s="8"/>
      <c r="BY2527" s="8"/>
      <c r="CC2527" s="8"/>
      <c r="CG2527" s="8"/>
      <c r="CK2527" s="8"/>
    </row>
    <row r="2528" spans="5:89">
      <c r="E2528" s="8"/>
      <c r="I2528" s="8"/>
      <c r="M2528" s="8"/>
      <c r="Q2528" s="8"/>
      <c r="U2528" s="8"/>
      <c r="Y2528" s="8"/>
      <c r="AC2528" s="8"/>
      <c r="AG2528" s="8"/>
      <c r="AK2528" s="8"/>
      <c r="AO2528" s="8"/>
      <c r="AS2528" s="8"/>
      <c r="AW2528" s="8"/>
      <c r="BA2528" s="8"/>
      <c r="BE2528" s="8"/>
      <c r="BI2528" s="8"/>
      <c r="BM2528" s="8"/>
      <c r="BQ2528" s="8"/>
      <c r="BU2528" s="8"/>
      <c r="BY2528" s="8"/>
      <c r="CC2528" s="8"/>
      <c r="CG2528" s="8"/>
      <c r="CK2528" s="8"/>
    </row>
    <row r="2529" spans="5:89">
      <c r="E2529" s="8"/>
      <c r="I2529" s="8"/>
      <c r="M2529" s="8"/>
      <c r="Q2529" s="8"/>
      <c r="U2529" s="8"/>
      <c r="Y2529" s="8"/>
      <c r="AC2529" s="8"/>
      <c r="AG2529" s="8"/>
      <c r="AK2529" s="8"/>
      <c r="AO2529" s="8"/>
      <c r="AS2529" s="8"/>
      <c r="AW2529" s="8"/>
      <c r="BA2529" s="8"/>
      <c r="BE2529" s="8"/>
      <c r="BI2529" s="8"/>
      <c r="BM2529" s="8"/>
      <c r="BQ2529" s="8"/>
      <c r="BU2529" s="8"/>
      <c r="BY2529" s="8"/>
      <c r="CC2529" s="8"/>
      <c r="CG2529" s="8"/>
      <c r="CK2529" s="8"/>
    </row>
    <row r="2530" spans="5:89">
      <c r="E2530" s="8"/>
      <c r="I2530" s="8"/>
      <c r="M2530" s="8"/>
      <c r="Q2530" s="8"/>
      <c r="U2530" s="8"/>
      <c r="Y2530" s="8"/>
      <c r="AC2530" s="8"/>
      <c r="AG2530" s="8"/>
      <c r="AK2530" s="8"/>
      <c r="AO2530" s="8"/>
      <c r="AS2530" s="8"/>
      <c r="AW2530" s="8"/>
      <c r="BA2530" s="8"/>
      <c r="BE2530" s="8"/>
      <c r="BI2530" s="8"/>
      <c r="BM2530" s="8"/>
      <c r="BQ2530" s="8"/>
      <c r="BU2530" s="8"/>
      <c r="BY2530" s="8"/>
      <c r="CC2530" s="8"/>
      <c r="CG2530" s="8"/>
      <c r="CK2530" s="8"/>
    </row>
    <row r="2531" spans="5:89">
      <c r="E2531" s="8"/>
      <c r="I2531" s="8"/>
      <c r="M2531" s="8"/>
      <c r="Q2531" s="8"/>
      <c r="U2531" s="8"/>
      <c r="Y2531" s="8"/>
      <c r="AC2531" s="8"/>
      <c r="AG2531" s="8"/>
      <c r="AK2531" s="8"/>
      <c r="AO2531" s="8"/>
      <c r="AS2531" s="8"/>
      <c r="AW2531" s="8"/>
      <c r="BA2531" s="8"/>
      <c r="BE2531" s="8"/>
      <c r="BI2531" s="8"/>
      <c r="BM2531" s="8"/>
      <c r="BQ2531" s="8"/>
      <c r="BU2531" s="8"/>
      <c r="BY2531" s="8"/>
      <c r="CC2531" s="8"/>
      <c r="CG2531" s="8"/>
      <c r="CK2531" s="8"/>
    </row>
    <row r="2532" spans="5:89">
      <c r="E2532" s="8"/>
      <c r="I2532" s="8"/>
      <c r="M2532" s="8"/>
      <c r="Q2532" s="8"/>
      <c r="U2532" s="8"/>
      <c r="Y2532" s="8"/>
      <c r="AC2532" s="8"/>
      <c r="AG2532" s="8"/>
      <c r="AK2532" s="8"/>
      <c r="AO2532" s="8"/>
      <c r="AS2532" s="8"/>
      <c r="AW2532" s="8"/>
      <c r="BA2532" s="8"/>
      <c r="BE2532" s="8"/>
      <c r="BI2532" s="8"/>
      <c r="BM2532" s="8"/>
      <c r="BQ2532" s="8"/>
      <c r="BU2532" s="8"/>
      <c r="BY2532" s="8"/>
      <c r="CC2532" s="8"/>
      <c r="CG2532" s="8"/>
      <c r="CK2532" s="8"/>
    </row>
    <row r="2533" spans="5:89">
      <c r="E2533" s="8"/>
      <c r="I2533" s="8"/>
      <c r="M2533" s="8"/>
      <c r="Q2533" s="8"/>
      <c r="U2533" s="8"/>
      <c r="Y2533" s="8"/>
      <c r="AC2533" s="8"/>
      <c r="AG2533" s="8"/>
      <c r="AK2533" s="8"/>
      <c r="AO2533" s="8"/>
      <c r="AS2533" s="8"/>
      <c r="AW2533" s="8"/>
      <c r="BA2533" s="8"/>
      <c r="BE2533" s="8"/>
      <c r="BI2533" s="8"/>
      <c r="BM2533" s="8"/>
      <c r="BQ2533" s="8"/>
      <c r="BU2533" s="8"/>
      <c r="BY2533" s="8"/>
      <c r="CC2533" s="8"/>
      <c r="CG2533" s="8"/>
      <c r="CK2533" s="8"/>
    </row>
    <row r="2534" spans="5:89">
      <c r="E2534" s="8"/>
      <c r="I2534" s="8"/>
      <c r="M2534" s="8"/>
      <c r="Q2534" s="8"/>
      <c r="U2534" s="8"/>
      <c r="Y2534" s="8"/>
      <c r="AC2534" s="8"/>
      <c r="AG2534" s="8"/>
      <c r="AK2534" s="8"/>
      <c r="AO2534" s="8"/>
      <c r="AS2534" s="8"/>
      <c r="AW2534" s="8"/>
      <c r="BA2534" s="8"/>
      <c r="BE2534" s="8"/>
      <c r="BI2534" s="8"/>
      <c r="BM2534" s="8"/>
      <c r="BQ2534" s="8"/>
      <c r="BU2534" s="8"/>
      <c r="BY2534" s="8"/>
      <c r="CC2534" s="8"/>
      <c r="CG2534" s="8"/>
      <c r="CK2534" s="8"/>
    </row>
    <row r="2535" spans="5:89">
      <c r="E2535" s="8"/>
      <c r="I2535" s="8"/>
      <c r="M2535" s="8"/>
      <c r="Q2535" s="8"/>
      <c r="U2535" s="8"/>
      <c r="Y2535" s="8"/>
      <c r="AC2535" s="8"/>
      <c r="AG2535" s="8"/>
      <c r="AK2535" s="8"/>
      <c r="AO2535" s="8"/>
      <c r="AS2535" s="8"/>
      <c r="AW2535" s="8"/>
      <c r="BA2535" s="8"/>
      <c r="BE2535" s="8"/>
      <c r="BI2535" s="8"/>
      <c r="BM2535" s="8"/>
      <c r="BQ2535" s="8"/>
      <c r="BU2535" s="8"/>
      <c r="BY2535" s="8"/>
      <c r="CC2535" s="8"/>
      <c r="CG2535" s="8"/>
      <c r="CK2535" s="8"/>
    </row>
    <row r="2536" spans="5:89">
      <c r="E2536" s="8"/>
      <c r="I2536" s="8"/>
      <c r="M2536" s="8"/>
      <c r="Q2536" s="8"/>
      <c r="U2536" s="8"/>
      <c r="Y2536" s="8"/>
      <c r="AC2536" s="8"/>
      <c r="AG2536" s="8"/>
      <c r="AK2536" s="8"/>
      <c r="AO2536" s="8"/>
      <c r="AS2536" s="8"/>
      <c r="AW2536" s="8"/>
      <c r="BA2536" s="8"/>
      <c r="BE2536" s="8"/>
      <c r="BI2536" s="8"/>
      <c r="BM2536" s="8"/>
      <c r="BQ2536" s="8"/>
      <c r="BU2536" s="8"/>
      <c r="BY2536" s="8"/>
      <c r="CC2536" s="8"/>
      <c r="CG2536" s="8"/>
      <c r="CK2536" s="8"/>
    </row>
    <row r="2537" spans="5:89">
      <c r="E2537" s="8"/>
      <c r="I2537" s="8"/>
      <c r="M2537" s="8"/>
      <c r="Q2537" s="8"/>
      <c r="U2537" s="8"/>
      <c r="Y2537" s="8"/>
      <c r="AC2537" s="8"/>
      <c r="AG2537" s="8"/>
      <c r="AK2537" s="8"/>
      <c r="AO2537" s="8"/>
      <c r="AS2537" s="8"/>
      <c r="AW2537" s="8"/>
      <c r="BA2537" s="8"/>
      <c r="BE2537" s="8"/>
      <c r="BI2537" s="8"/>
      <c r="BM2537" s="8"/>
      <c r="BQ2537" s="8"/>
      <c r="BU2537" s="8"/>
      <c r="BY2537" s="8"/>
      <c r="CC2537" s="8"/>
      <c r="CG2537" s="8"/>
      <c r="CK2537" s="8"/>
    </row>
    <row r="2538" spans="5:89">
      <c r="E2538" s="8"/>
      <c r="I2538" s="8"/>
      <c r="M2538" s="8"/>
      <c r="Q2538" s="8"/>
      <c r="U2538" s="8"/>
      <c r="Y2538" s="8"/>
      <c r="AC2538" s="8"/>
      <c r="AG2538" s="8"/>
      <c r="AK2538" s="8"/>
      <c r="AO2538" s="8"/>
      <c r="AS2538" s="8"/>
      <c r="AW2538" s="8"/>
      <c r="BA2538" s="8"/>
      <c r="BE2538" s="8"/>
      <c r="BI2538" s="8"/>
      <c r="BM2538" s="8"/>
      <c r="BQ2538" s="8"/>
      <c r="BU2538" s="8"/>
      <c r="BY2538" s="8"/>
      <c r="CC2538" s="8"/>
      <c r="CG2538" s="8"/>
      <c r="CK2538" s="8"/>
    </row>
    <row r="2539" spans="5:89">
      <c r="E2539" s="8"/>
      <c r="I2539" s="8"/>
      <c r="M2539" s="8"/>
      <c r="Q2539" s="8"/>
      <c r="U2539" s="8"/>
      <c r="Y2539" s="8"/>
      <c r="AC2539" s="8"/>
      <c r="AG2539" s="8"/>
      <c r="AK2539" s="8"/>
      <c r="AO2539" s="8"/>
      <c r="AS2539" s="8"/>
      <c r="AW2539" s="8"/>
      <c r="BA2539" s="8"/>
      <c r="BE2539" s="8"/>
      <c r="BI2539" s="8"/>
      <c r="BM2539" s="8"/>
      <c r="BQ2539" s="8"/>
      <c r="BU2539" s="8"/>
      <c r="BY2539" s="8"/>
      <c r="CC2539" s="8"/>
      <c r="CG2539" s="8"/>
      <c r="CK2539" s="8"/>
    </row>
    <row r="2540" spans="5:89">
      <c r="E2540" s="8"/>
      <c r="I2540" s="8"/>
      <c r="M2540" s="8"/>
      <c r="Q2540" s="8"/>
      <c r="U2540" s="8"/>
      <c r="Y2540" s="8"/>
      <c r="AC2540" s="8"/>
      <c r="AG2540" s="8"/>
      <c r="AK2540" s="8"/>
      <c r="AO2540" s="8"/>
      <c r="AS2540" s="8"/>
      <c r="AW2540" s="8"/>
      <c r="BA2540" s="8"/>
      <c r="BE2540" s="8"/>
      <c r="BI2540" s="8"/>
      <c r="BM2540" s="8"/>
      <c r="BQ2540" s="8"/>
      <c r="BU2540" s="8"/>
      <c r="BY2540" s="8"/>
      <c r="CC2540" s="8"/>
      <c r="CG2540" s="8"/>
      <c r="CK2540" s="8"/>
    </row>
    <row r="2541" spans="5:89">
      <c r="E2541" s="8"/>
      <c r="I2541" s="8"/>
      <c r="M2541" s="8"/>
      <c r="Q2541" s="8"/>
      <c r="U2541" s="8"/>
      <c r="Y2541" s="8"/>
      <c r="AC2541" s="8"/>
      <c r="AG2541" s="8"/>
      <c r="AK2541" s="8"/>
      <c r="AO2541" s="8"/>
      <c r="AS2541" s="8"/>
      <c r="AW2541" s="8"/>
      <c r="BA2541" s="8"/>
      <c r="BE2541" s="8"/>
      <c r="BI2541" s="8"/>
      <c r="BM2541" s="8"/>
      <c r="BQ2541" s="8"/>
      <c r="BU2541" s="8"/>
      <c r="BY2541" s="8"/>
      <c r="CC2541" s="8"/>
      <c r="CG2541" s="8"/>
      <c r="CK2541" s="8"/>
    </row>
    <row r="2542" spans="5:89">
      <c r="E2542" s="8"/>
      <c r="I2542" s="8"/>
      <c r="M2542" s="8"/>
      <c r="Q2542" s="8"/>
      <c r="U2542" s="8"/>
      <c r="Y2542" s="8"/>
      <c r="AC2542" s="8"/>
      <c r="AG2542" s="8"/>
      <c r="AK2542" s="8"/>
      <c r="AO2542" s="8"/>
      <c r="AS2542" s="8"/>
      <c r="AW2542" s="8"/>
      <c r="BA2542" s="8"/>
      <c r="BE2542" s="8"/>
      <c r="BI2542" s="8"/>
      <c r="BM2542" s="8"/>
      <c r="BQ2542" s="8"/>
      <c r="BU2542" s="8"/>
      <c r="BY2542" s="8"/>
      <c r="CC2542" s="8"/>
      <c r="CG2542" s="8"/>
      <c r="CK2542" s="8"/>
    </row>
    <row r="2543" spans="5:89">
      <c r="E2543" s="8"/>
      <c r="I2543" s="8"/>
      <c r="M2543" s="8"/>
      <c r="Q2543" s="8"/>
      <c r="U2543" s="8"/>
      <c r="Y2543" s="8"/>
      <c r="AC2543" s="8"/>
      <c r="AG2543" s="8"/>
      <c r="AK2543" s="8"/>
      <c r="AO2543" s="8"/>
      <c r="AS2543" s="8"/>
      <c r="AW2543" s="8"/>
      <c r="BA2543" s="8"/>
      <c r="BE2543" s="8"/>
      <c r="BI2543" s="8"/>
      <c r="BM2543" s="8"/>
      <c r="BQ2543" s="8"/>
      <c r="BU2543" s="8"/>
      <c r="BY2543" s="8"/>
      <c r="CC2543" s="8"/>
      <c r="CG2543" s="8"/>
      <c r="CK2543" s="8"/>
    </row>
    <row r="2544" spans="5:89">
      <c r="E2544" s="8"/>
      <c r="I2544" s="8"/>
      <c r="M2544" s="8"/>
      <c r="Q2544" s="8"/>
      <c r="U2544" s="8"/>
      <c r="Y2544" s="8"/>
      <c r="AC2544" s="8"/>
      <c r="AG2544" s="8"/>
      <c r="AK2544" s="8"/>
      <c r="AO2544" s="8"/>
      <c r="AS2544" s="8"/>
      <c r="AW2544" s="8"/>
      <c r="BA2544" s="8"/>
      <c r="BE2544" s="8"/>
      <c r="BI2544" s="8"/>
      <c r="BM2544" s="8"/>
      <c r="BQ2544" s="8"/>
      <c r="BU2544" s="8"/>
      <c r="BY2544" s="8"/>
      <c r="CC2544" s="8"/>
      <c r="CG2544" s="8"/>
      <c r="CK2544" s="8"/>
    </row>
    <row r="2545" spans="5:89">
      <c r="E2545" s="8"/>
      <c r="I2545" s="8"/>
      <c r="M2545" s="8"/>
      <c r="Q2545" s="8"/>
      <c r="U2545" s="8"/>
      <c r="Y2545" s="8"/>
      <c r="AC2545" s="8"/>
      <c r="AG2545" s="8"/>
      <c r="AK2545" s="8"/>
      <c r="AO2545" s="8"/>
      <c r="AS2545" s="8"/>
      <c r="AW2545" s="8"/>
      <c r="BA2545" s="8"/>
      <c r="BE2545" s="8"/>
      <c r="BI2545" s="8"/>
      <c r="BM2545" s="8"/>
      <c r="BQ2545" s="8"/>
      <c r="BU2545" s="8"/>
      <c r="BY2545" s="8"/>
      <c r="CC2545" s="8"/>
      <c r="CG2545" s="8"/>
      <c r="CK2545" s="8"/>
    </row>
    <row r="2546" spans="5:89">
      <c r="E2546" s="8"/>
      <c r="I2546" s="8"/>
      <c r="M2546" s="8"/>
      <c r="Q2546" s="8"/>
      <c r="U2546" s="8"/>
      <c r="Y2546" s="8"/>
      <c r="AC2546" s="8"/>
      <c r="AG2546" s="8"/>
      <c r="AK2546" s="8"/>
      <c r="AO2546" s="8"/>
      <c r="AS2546" s="8"/>
      <c r="AW2546" s="8"/>
      <c r="BA2546" s="8"/>
      <c r="BE2546" s="8"/>
      <c r="BI2546" s="8"/>
      <c r="BM2546" s="8"/>
      <c r="BQ2546" s="8"/>
      <c r="BU2546" s="8"/>
      <c r="BY2546" s="8"/>
      <c r="CC2546" s="8"/>
      <c r="CG2546" s="8"/>
      <c r="CK2546" s="8"/>
    </row>
    <row r="2547" spans="5:89">
      <c r="E2547" s="8"/>
      <c r="I2547" s="8"/>
      <c r="M2547" s="8"/>
      <c r="Q2547" s="8"/>
      <c r="U2547" s="8"/>
      <c r="Y2547" s="8"/>
      <c r="AC2547" s="8"/>
      <c r="AG2547" s="8"/>
      <c r="AK2547" s="8"/>
      <c r="AO2547" s="8"/>
      <c r="AS2547" s="8"/>
      <c r="AW2547" s="8"/>
      <c r="BA2547" s="8"/>
      <c r="BE2547" s="8"/>
      <c r="BI2547" s="8"/>
      <c r="BM2547" s="8"/>
      <c r="BQ2547" s="8"/>
      <c r="BU2547" s="8"/>
      <c r="BY2547" s="8"/>
      <c r="CC2547" s="8"/>
      <c r="CG2547" s="8"/>
      <c r="CK2547" s="8"/>
    </row>
    <row r="2548" spans="5:89">
      <c r="E2548" s="8"/>
      <c r="I2548" s="8"/>
      <c r="M2548" s="8"/>
      <c r="Q2548" s="8"/>
      <c r="U2548" s="8"/>
      <c r="Y2548" s="8"/>
      <c r="AC2548" s="8"/>
      <c r="AG2548" s="8"/>
      <c r="AK2548" s="8"/>
      <c r="AO2548" s="8"/>
      <c r="AS2548" s="8"/>
      <c r="AW2548" s="8"/>
      <c r="BA2548" s="8"/>
      <c r="BE2548" s="8"/>
      <c r="BI2548" s="8"/>
      <c r="BM2548" s="8"/>
      <c r="BQ2548" s="8"/>
      <c r="BU2548" s="8"/>
      <c r="BY2548" s="8"/>
      <c r="CC2548" s="8"/>
      <c r="CG2548" s="8"/>
      <c r="CK2548" s="8"/>
    </row>
    <row r="2549" spans="5:89">
      <c r="E2549" s="8"/>
      <c r="I2549" s="8"/>
      <c r="M2549" s="8"/>
      <c r="Q2549" s="8"/>
      <c r="U2549" s="8"/>
      <c r="Y2549" s="8"/>
      <c r="AC2549" s="8"/>
      <c r="AG2549" s="8"/>
      <c r="AK2549" s="8"/>
      <c r="AO2549" s="8"/>
      <c r="AS2549" s="8"/>
      <c r="AW2549" s="8"/>
      <c r="BA2549" s="8"/>
      <c r="BE2549" s="8"/>
      <c r="BI2549" s="8"/>
      <c r="BM2549" s="8"/>
      <c r="BQ2549" s="8"/>
      <c r="BU2549" s="8"/>
      <c r="BY2549" s="8"/>
      <c r="CC2549" s="8"/>
      <c r="CG2549" s="8"/>
      <c r="CK2549" s="8"/>
    </row>
    <row r="2550" spans="5:89">
      <c r="E2550" s="8"/>
      <c r="I2550" s="8"/>
      <c r="M2550" s="8"/>
      <c r="Q2550" s="8"/>
      <c r="U2550" s="8"/>
      <c r="Y2550" s="8"/>
      <c r="AC2550" s="8"/>
      <c r="AG2550" s="8"/>
      <c r="AK2550" s="8"/>
      <c r="AO2550" s="8"/>
      <c r="AS2550" s="8"/>
      <c r="AW2550" s="8"/>
      <c r="BA2550" s="8"/>
      <c r="BE2550" s="8"/>
      <c r="BI2550" s="8"/>
      <c r="BM2550" s="8"/>
      <c r="BQ2550" s="8"/>
      <c r="BU2550" s="8"/>
      <c r="BY2550" s="8"/>
      <c r="CC2550" s="8"/>
      <c r="CG2550" s="8"/>
      <c r="CK2550" s="8"/>
    </row>
    <row r="2551" spans="5:89">
      <c r="E2551" s="8"/>
      <c r="I2551" s="8"/>
      <c r="M2551" s="8"/>
      <c r="Q2551" s="8"/>
      <c r="U2551" s="8"/>
      <c r="Y2551" s="8"/>
      <c r="AC2551" s="8"/>
      <c r="AG2551" s="8"/>
      <c r="AK2551" s="8"/>
      <c r="AO2551" s="8"/>
      <c r="AS2551" s="8"/>
      <c r="AW2551" s="8"/>
      <c r="BA2551" s="8"/>
      <c r="BE2551" s="8"/>
      <c r="BI2551" s="8"/>
      <c r="BM2551" s="8"/>
      <c r="BQ2551" s="8"/>
      <c r="BU2551" s="8"/>
      <c r="BY2551" s="8"/>
      <c r="CC2551" s="8"/>
      <c r="CG2551" s="8"/>
      <c r="CK2551" s="8"/>
    </row>
    <row r="2552" spans="5:89">
      <c r="E2552" s="8"/>
      <c r="I2552" s="8"/>
      <c r="M2552" s="8"/>
      <c r="Q2552" s="8"/>
      <c r="U2552" s="8"/>
      <c r="Y2552" s="8"/>
      <c r="AC2552" s="8"/>
      <c r="AG2552" s="8"/>
      <c r="AK2552" s="8"/>
      <c r="AO2552" s="8"/>
      <c r="AS2552" s="8"/>
      <c r="AW2552" s="8"/>
      <c r="BA2552" s="8"/>
      <c r="BE2552" s="8"/>
      <c r="BI2552" s="8"/>
      <c r="BM2552" s="8"/>
      <c r="BQ2552" s="8"/>
      <c r="BU2552" s="8"/>
      <c r="BY2552" s="8"/>
      <c r="CC2552" s="8"/>
      <c r="CG2552" s="8"/>
      <c r="CK2552" s="8"/>
    </row>
    <row r="2553" spans="5:89">
      <c r="E2553" s="8"/>
      <c r="I2553" s="8"/>
      <c r="M2553" s="8"/>
      <c r="Q2553" s="8"/>
      <c r="U2553" s="8"/>
      <c r="Y2553" s="8"/>
      <c r="AC2553" s="8"/>
      <c r="AG2553" s="8"/>
      <c r="AK2553" s="8"/>
      <c r="AO2553" s="8"/>
      <c r="AS2553" s="8"/>
      <c r="AW2553" s="8"/>
      <c r="BA2553" s="8"/>
      <c r="BE2553" s="8"/>
      <c r="BI2553" s="8"/>
      <c r="BM2553" s="8"/>
      <c r="BQ2553" s="8"/>
      <c r="BU2553" s="8"/>
      <c r="BY2553" s="8"/>
      <c r="CC2553" s="8"/>
      <c r="CG2553" s="8"/>
      <c r="CK2553" s="8"/>
    </row>
    <row r="2554" spans="5:89">
      <c r="E2554" s="8"/>
      <c r="I2554" s="8"/>
      <c r="M2554" s="8"/>
      <c r="Q2554" s="8"/>
      <c r="U2554" s="8"/>
      <c r="Y2554" s="8"/>
      <c r="AC2554" s="8"/>
      <c r="AG2554" s="8"/>
      <c r="AK2554" s="8"/>
      <c r="AO2554" s="8"/>
      <c r="AS2554" s="8"/>
      <c r="AW2554" s="8"/>
      <c r="BA2554" s="8"/>
      <c r="BE2554" s="8"/>
      <c r="BI2554" s="8"/>
      <c r="BM2554" s="8"/>
      <c r="BQ2554" s="8"/>
      <c r="BU2554" s="8"/>
      <c r="BY2554" s="8"/>
      <c r="CC2554" s="8"/>
      <c r="CG2554" s="8"/>
      <c r="CK2554" s="8"/>
    </row>
    <row r="2555" spans="5:89">
      <c r="E2555" s="8"/>
      <c r="I2555" s="8"/>
      <c r="M2555" s="8"/>
      <c r="Q2555" s="8"/>
      <c r="U2555" s="8"/>
      <c r="Y2555" s="8"/>
      <c r="AC2555" s="8"/>
      <c r="AG2555" s="8"/>
      <c r="AK2555" s="8"/>
      <c r="AO2555" s="8"/>
      <c r="AS2555" s="8"/>
      <c r="AW2555" s="8"/>
      <c r="BA2555" s="8"/>
      <c r="BE2555" s="8"/>
      <c r="BI2555" s="8"/>
      <c r="BM2555" s="8"/>
      <c r="BQ2555" s="8"/>
      <c r="BU2555" s="8"/>
      <c r="BY2555" s="8"/>
      <c r="CC2555" s="8"/>
      <c r="CG2555" s="8"/>
      <c r="CK2555" s="8"/>
    </row>
    <row r="2556" spans="5:89">
      <c r="E2556" s="8"/>
      <c r="I2556" s="8"/>
      <c r="M2556" s="8"/>
      <c r="Q2556" s="8"/>
      <c r="U2556" s="8"/>
      <c r="Y2556" s="8"/>
      <c r="AC2556" s="8"/>
      <c r="AG2556" s="8"/>
      <c r="AK2556" s="8"/>
      <c r="AO2556" s="8"/>
      <c r="AS2556" s="8"/>
      <c r="AW2556" s="8"/>
      <c r="BA2556" s="8"/>
      <c r="BE2556" s="8"/>
      <c r="BI2556" s="8"/>
      <c r="BM2556" s="8"/>
      <c r="BQ2556" s="8"/>
      <c r="BU2556" s="8"/>
      <c r="BY2556" s="8"/>
      <c r="CC2556" s="8"/>
      <c r="CG2556" s="8"/>
      <c r="CK2556" s="8"/>
    </row>
    <row r="2557" spans="5:89">
      <c r="E2557" s="8"/>
      <c r="I2557" s="8"/>
      <c r="M2557" s="8"/>
      <c r="Q2557" s="8"/>
      <c r="U2557" s="8"/>
      <c r="Y2557" s="8"/>
      <c r="AC2557" s="8"/>
      <c r="AG2557" s="8"/>
      <c r="AK2557" s="8"/>
      <c r="AO2557" s="8"/>
      <c r="AS2557" s="8"/>
      <c r="AW2557" s="8"/>
      <c r="BA2557" s="8"/>
      <c r="BE2557" s="8"/>
      <c r="BI2557" s="8"/>
      <c r="BM2557" s="8"/>
      <c r="BQ2557" s="8"/>
      <c r="BU2557" s="8"/>
      <c r="BY2557" s="8"/>
      <c r="CC2557" s="8"/>
      <c r="CG2557" s="8"/>
      <c r="CK2557" s="8"/>
    </row>
    <row r="2558" spans="5:89">
      <c r="E2558" s="8"/>
      <c r="I2558" s="8"/>
      <c r="M2558" s="8"/>
      <c r="Q2558" s="8"/>
      <c r="U2558" s="8"/>
      <c r="Y2558" s="8"/>
      <c r="AC2558" s="8"/>
      <c r="AG2558" s="8"/>
      <c r="AK2558" s="8"/>
      <c r="AO2558" s="8"/>
      <c r="AS2558" s="8"/>
      <c r="AW2558" s="8"/>
      <c r="BA2558" s="8"/>
      <c r="BE2558" s="8"/>
      <c r="BI2558" s="8"/>
      <c r="BM2558" s="8"/>
      <c r="BQ2558" s="8"/>
      <c r="BU2558" s="8"/>
      <c r="BY2558" s="8"/>
      <c r="CC2558" s="8"/>
      <c r="CG2558" s="8"/>
      <c r="CK2558" s="8"/>
    </row>
    <row r="2559" spans="5:89">
      <c r="E2559" s="8"/>
      <c r="I2559" s="8"/>
      <c r="M2559" s="8"/>
      <c r="Q2559" s="8"/>
      <c r="U2559" s="8"/>
      <c r="Y2559" s="8"/>
      <c r="AC2559" s="8"/>
      <c r="AG2559" s="8"/>
      <c r="AK2559" s="8"/>
      <c r="AO2559" s="8"/>
      <c r="AS2559" s="8"/>
      <c r="AW2559" s="8"/>
      <c r="BA2559" s="8"/>
      <c r="BE2559" s="8"/>
      <c r="BI2559" s="8"/>
      <c r="BM2559" s="8"/>
      <c r="BQ2559" s="8"/>
      <c r="BU2559" s="8"/>
      <c r="BY2559" s="8"/>
      <c r="CC2559" s="8"/>
      <c r="CG2559" s="8"/>
      <c r="CK2559" s="8"/>
    </row>
    <row r="2560" spans="5:89">
      <c r="E2560" s="8"/>
      <c r="I2560" s="8"/>
      <c r="M2560" s="8"/>
      <c r="Q2560" s="8"/>
      <c r="U2560" s="8"/>
      <c r="Y2560" s="8"/>
      <c r="AC2560" s="8"/>
      <c r="AG2560" s="8"/>
      <c r="AK2560" s="8"/>
      <c r="AO2560" s="8"/>
      <c r="AS2560" s="8"/>
      <c r="AW2560" s="8"/>
      <c r="BA2560" s="8"/>
      <c r="BE2560" s="8"/>
      <c r="BI2560" s="8"/>
      <c r="BM2560" s="8"/>
      <c r="BQ2560" s="8"/>
      <c r="BU2560" s="8"/>
      <c r="BY2560" s="8"/>
      <c r="CC2560" s="8"/>
      <c r="CG2560" s="8"/>
      <c r="CK2560" s="8"/>
    </row>
    <row r="2561" spans="5:89">
      <c r="E2561" s="8"/>
      <c r="I2561" s="8"/>
      <c r="M2561" s="8"/>
      <c r="Q2561" s="8"/>
      <c r="U2561" s="8"/>
      <c r="Y2561" s="8"/>
      <c r="AC2561" s="8"/>
      <c r="AG2561" s="8"/>
      <c r="AK2561" s="8"/>
      <c r="AO2561" s="8"/>
      <c r="AS2561" s="8"/>
      <c r="AW2561" s="8"/>
      <c r="BA2561" s="8"/>
      <c r="BE2561" s="8"/>
      <c r="BI2561" s="8"/>
      <c r="BM2561" s="8"/>
      <c r="BQ2561" s="8"/>
      <c r="BU2561" s="8"/>
      <c r="BY2561" s="8"/>
      <c r="CC2561" s="8"/>
      <c r="CG2561" s="8"/>
      <c r="CK2561" s="8"/>
    </row>
    <row r="2562" spans="5:89">
      <c r="E2562" s="8"/>
      <c r="I2562" s="8"/>
      <c r="M2562" s="8"/>
      <c r="Q2562" s="8"/>
      <c r="U2562" s="8"/>
      <c r="Y2562" s="8"/>
      <c r="AC2562" s="8"/>
      <c r="AG2562" s="8"/>
      <c r="AK2562" s="8"/>
      <c r="AO2562" s="8"/>
      <c r="AS2562" s="8"/>
      <c r="AW2562" s="8"/>
      <c r="BA2562" s="8"/>
      <c r="BE2562" s="8"/>
      <c r="BI2562" s="8"/>
      <c r="BM2562" s="8"/>
      <c r="BQ2562" s="8"/>
      <c r="BU2562" s="8"/>
      <c r="BY2562" s="8"/>
      <c r="CC2562" s="8"/>
      <c r="CG2562" s="8"/>
      <c r="CK2562" s="8"/>
    </row>
    <row r="2563" spans="5:89">
      <c r="E2563" s="8"/>
      <c r="I2563" s="8"/>
      <c r="M2563" s="8"/>
      <c r="Q2563" s="8"/>
      <c r="U2563" s="8"/>
      <c r="Y2563" s="8"/>
      <c r="AC2563" s="8"/>
      <c r="AG2563" s="8"/>
      <c r="AK2563" s="8"/>
      <c r="AO2563" s="8"/>
      <c r="AS2563" s="8"/>
      <c r="AW2563" s="8"/>
      <c r="BA2563" s="8"/>
      <c r="BE2563" s="8"/>
      <c r="BI2563" s="8"/>
      <c r="BM2563" s="8"/>
      <c r="BQ2563" s="8"/>
      <c r="BU2563" s="8"/>
      <c r="BY2563" s="8"/>
      <c r="CC2563" s="8"/>
      <c r="CG2563" s="8"/>
      <c r="CK2563" s="8"/>
    </row>
    <row r="2564" spans="5:89">
      <c r="E2564" s="8"/>
      <c r="I2564" s="8"/>
      <c r="M2564" s="8"/>
      <c r="Q2564" s="8"/>
      <c r="U2564" s="8"/>
      <c r="Y2564" s="8"/>
      <c r="AC2564" s="8"/>
      <c r="AG2564" s="8"/>
      <c r="AK2564" s="8"/>
      <c r="AO2564" s="8"/>
      <c r="AS2564" s="8"/>
      <c r="AW2564" s="8"/>
      <c r="BA2564" s="8"/>
      <c r="BE2564" s="8"/>
      <c r="BI2564" s="8"/>
      <c r="BM2564" s="8"/>
      <c r="BQ2564" s="8"/>
      <c r="BU2564" s="8"/>
      <c r="BY2564" s="8"/>
      <c r="CC2564" s="8"/>
      <c r="CG2564" s="8"/>
      <c r="CK2564" s="8"/>
    </row>
    <row r="2565" spans="5:89">
      <c r="E2565" s="8"/>
      <c r="I2565" s="8"/>
      <c r="M2565" s="8"/>
      <c r="Q2565" s="8"/>
      <c r="U2565" s="8"/>
      <c r="Y2565" s="8"/>
      <c r="AC2565" s="8"/>
      <c r="AG2565" s="8"/>
      <c r="AK2565" s="8"/>
      <c r="AO2565" s="8"/>
      <c r="AS2565" s="8"/>
      <c r="AW2565" s="8"/>
      <c r="BA2565" s="8"/>
      <c r="BE2565" s="8"/>
      <c r="BI2565" s="8"/>
      <c r="BM2565" s="8"/>
      <c r="BQ2565" s="8"/>
      <c r="BU2565" s="8"/>
      <c r="BY2565" s="8"/>
      <c r="CC2565" s="8"/>
      <c r="CG2565" s="8"/>
      <c r="CK2565" s="8"/>
    </row>
    <row r="2566" spans="5:89">
      <c r="E2566" s="8"/>
      <c r="I2566" s="8"/>
      <c r="M2566" s="8"/>
      <c r="Q2566" s="8"/>
      <c r="U2566" s="8"/>
      <c r="Y2566" s="8"/>
      <c r="AC2566" s="8"/>
      <c r="AG2566" s="8"/>
      <c r="AK2566" s="8"/>
      <c r="AO2566" s="8"/>
      <c r="AS2566" s="8"/>
      <c r="AW2566" s="8"/>
      <c r="BA2566" s="8"/>
      <c r="BE2566" s="8"/>
      <c r="BI2566" s="8"/>
      <c r="BM2566" s="8"/>
      <c r="BQ2566" s="8"/>
      <c r="BU2566" s="8"/>
      <c r="BY2566" s="8"/>
      <c r="CC2566" s="8"/>
      <c r="CG2566" s="8"/>
      <c r="CK2566" s="8"/>
    </row>
    <row r="2567" spans="5:89">
      <c r="E2567" s="8"/>
      <c r="I2567" s="8"/>
      <c r="M2567" s="8"/>
      <c r="Q2567" s="8"/>
      <c r="U2567" s="8"/>
      <c r="Y2567" s="8"/>
      <c r="AC2567" s="8"/>
      <c r="AG2567" s="8"/>
      <c r="AK2567" s="8"/>
      <c r="AO2567" s="8"/>
      <c r="AS2567" s="8"/>
      <c r="AW2567" s="8"/>
      <c r="BA2567" s="8"/>
      <c r="BE2567" s="8"/>
      <c r="BI2567" s="8"/>
      <c r="BM2567" s="8"/>
      <c r="BQ2567" s="8"/>
      <c r="BU2567" s="8"/>
      <c r="BY2567" s="8"/>
      <c r="CC2567" s="8"/>
      <c r="CG2567" s="8"/>
      <c r="CK2567" s="8"/>
    </row>
    <row r="2568" spans="5:89">
      <c r="E2568" s="8"/>
      <c r="I2568" s="8"/>
      <c r="M2568" s="8"/>
      <c r="Q2568" s="8"/>
      <c r="U2568" s="8"/>
      <c r="Y2568" s="8"/>
      <c r="AC2568" s="8"/>
      <c r="AG2568" s="8"/>
      <c r="AK2568" s="8"/>
      <c r="AO2568" s="8"/>
      <c r="AS2568" s="8"/>
      <c r="AW2568" s="8"/>
      <c r="BA2568" s="8"/>
      <c r="BE2568" s="8"/>
      <c r="BI2568" s="8"/>
      <c r="BM2568" s="8"/>
      <c r="BQ2568" s="8"/>
      <c r="BU2568" s="8"/>
      <c r="BY2568" s="8"/>
      <c r="CC2568" s="8"/>
      <c r="CG2568" s="8"/>
      <c r="CK2568" s="8"/>
    </row>
    <row r="2569" spans="5:89">
      <c r="E2569" s="8"/>
      <c r="I2569" s="8"/>
      <c r="M2569" s="8"/>
      <c r="Q2569" s="8"/>
      <c r="U2569" s="8"/>
      <c r="Y2569" s="8"/>
      <c r="AC2569" s="8"/>
      <c r="AG2569" s="8"/>
      <c r="AK2569" s="8"/>
      <c r="AO2569" s="8"/>
      <c r="AS2569" s="8"/>
      <c r="AW2569" s="8"/>
      <c r="BA2569" s="8"/>
      <c r="BE2569" s="8"/>
      <c r="BI2569" s="8"/>
      <c r="BM2569" s="8"/>
      <c r="BQ2569" s="8"/>
      <c r="BU2569" s="8"/>
      <c r="BY2569" s="8"/>
      <c r="CC2569" s="8"/>
      <c r="CG2569" s="8"/>
      <c r="CK2569" s="8"/>
    </row>
    <row r="2570" spans="5:89">
      <c r="E2570" s="8"/>
      <c r="I2570" s="8"/>
      <c r="M2570" s="8"/>
      <c r="Q2570" s="8"/>
      <c r="U2570" s="8"/>
      <c r="Y2570" s="8"/>
      <c r="AC2570" s="8"/>
      <c r="AG2570" s="8"/>
      <c r="AK2570" s="8"/>
      <c r="AO2570" s="8"/>
      <c r="AS2570" s="8"/>
      <c r="AW2570" s="8"/>
      <c r="BA2570" s="8"/>
      <c r="BE2570" s="8"/>
      <c r="BI2570" s="8"/>
      <c r="BM2570" s="8"/>
      <c r="BQ2570" s="8"/>
      <c r="BU2570" s="8"/>
      <c r="BY2570" s="8"/>
      <c r="CC2570" s="8"/>
      <c r="CG2570" s="8"/>
      <c r="CK2570" s="8"/>
    </row>
    <row r="2571" spans="5:89">
      <c r="E2571" s="8"/>
      <c r="I2571" s="8"/>
      <c r="M2571" s="8"/>
      <c r="Q2571" s="8"/>
      <c r="U2571" s="8"/>
      <c r="Y2571" s="8"/>
      <c r="AC2571" s="8"/>
      <c r="AG2571" s="8"/>
      <c r="AK2571" s="8"/>
      <c r="AO2571" s="8"/>
      <c r="AS2571" s="8"/>
      <c r="AW2571" s="8"/>
      <c r="BA2571" s="8"/>
      <c r="BE2571" s="8"/>
      <c r="BI2571" s="8"/>
      <c r="BM2571" s="8"/>
      <c r="BQ2571" s="8"/>
      <c r="BU2571" s="8"/>
      <c r="BY2571" s="8"/>
      <c r="CC2571" s="8"/>
      <c r="CG2571" s="8"/>
      <c r="CK2571" s="8"/>
    </row>
    <row r="2572" spans="5:89">
      <c r="E2572" s="8"/>
      <c r="I2572" s="8"/>
      <c r="M2572" s="8"/>
      <c r="Q2572" s="8"/>
      <c r="U2572" s="8"/>
      <c r="Y2572" s="8"/>
      <c r="AC2572" s="8"/>
      <c r="AG2572" s="8"/>
      <c r="AK2572" s="8"/>
      <c r="AO2572" s="8"/>
      <c r="AS2572" s="8"/>
      <c r="AW2572" s="8"/>
      <c r="BA2572" s="8"/>
      <c r="BE2572" s="8"/>
      <c r="BI2572" s="8"/>
      <c r="BM2572" s="8"/>
      <c r="BQ2572" s="8"/>
      <c r="BU2572" s="8"/>
      <c r="BY2572" s="8"/>
      <c r="CC2572" s="8"/>
      <c r="CG2572" s="8"/>
      <c r="CK2572" s="8"/>
    </row>
    <row r="2573" spans="5:89">
      <c r="E2573" s="8"/>
      <c r="I2573" s="8"/>
      <c r="M2573" s="8"/>
      <c r="Q2573" s="8"/>
      <c r="U2573" s="8"/>
      <c r="Y2573" s="8"/>
      <c r="AC2573" s="8"/>
      <c r="AG2573" s="8"/>
      <c r="AK2573" s="8"/>
      <c r="AO2573" s="8"/>
      <c r="AS2573" s="8"/>
      <c r="AW2573" s="8"/>
      <c r="BA2573" s="8"/>
      <c r="BE2573" s="8"/>
      <c r="BI2573" s="8"/>
      <c r="BM2573" s="8"/>
      <c r="BQ2573" s="8"/>
      <c r="BU2573" s="8"/>
      <c r="BY2573" s="8"/>
      <c r="CC2573" s="8"/>
      <c r="CG2573" s="8"/>
      <c r="CK2573" s="8"/>
    </row>
    <row r="2574" spans="5:89">
      <c r="E2574" s="8"/>
      <c r="I2574" s="8"/>
      <c r="M2574" s="8"/>
      <c r="Q2574" s="8"/>
      <c r="U2574" s="8"/>
      <c r="Y2574" s="8"/>
      <c r="AC2574" s="8"/>
      <c r="AG2574" s="8"/>
      <c r="AK2574" s="8"/>
      <c r="AO2574" s="8"/>
      <c r="AS2574" s="8"/>
      <c r="AW2574" s="8"/>
      <c r="BA2574" s="8"/>
      <c r="BE2574" s="8"/>
      <c r="BI2574" s="8"/>
      <c r="BM2574" s="8"/>
      <c r="BQ2574" s="8"/>
      <c r="BU2574" s="8"/>
      <c r="BY2574" s="8"/>
      <c r="CC2574" s="8"/>
      <c r="CG2574" s="8"/>
      <c r="CK2574" s="8"/>
    </row>
    <row r="2575" spans="5:89">
      <c r="E2575" s="8"/>
      <c r="I2575" s="8"/>
      <c r="M2575" s="8"/>
      <c r="Q2575" s="8"/>
      <c r="U2575" s="8"/>
      <c r="Y2575" s="8"/>
      <c r="AC2575" s="8"/>
      <c r="AG2575" s="8"/>
      <c r="AK2575" s="8"/>
      <c r="AO2575" s="8"/>
      <c r="AS2575" s="8"/>
      <c r="AW2575" s="8"/>
      <c r="BA2575" s="8"/>
      <c r="BE2575" s="8"/>
      <c r="BI2575" s="8"/>
      <c r="BM2575" s="8"/>
      <c r="BQ2575" s="8"/>
      <c r="BU2575" s="8"/>
      <c r="BY2575" s="8"/>
      <c r="CC2575" s="8"/>
      <c r="CG2575" s="8"/>
      <c r="CK2575" s="8"/>
    </row>
    <row r="2576" spans="5:89">
      <c r="E2576" s="8"/>
      <c r="I2576" s="8"/>
      <c r="M2576" s="8"/>
      <c r="Q2576" s="8"/>
      <c r="U2576" s="8"/>
      <c r="Y2576" s="8"/>
      <c r="AC2576" s="8"/>
      <c r="AG2576" s="8"/>
      <c r="AK2576" s="8"/>
      <c r="AO2576" s="8"/>
      <c r="AS2576" s="8"/>
      <c r="AW2576" s="8"/>
      <c r="BA2576" s="8"/>
      <c r="BE2576" s="8"/>
      <c r="BI2576" s="8"/>
      <c r="BM2576" s="8"/>
      <c r="BQ2576" s="8"/>
      <c r="BU2576" s="8"/>
      <c r="BY2576" s="8"/>
      <c r="CC2576" s="8"/>
      <c r="CG2576" s="8"/>
      <c r="CK2576" s="8"/>
    </row>
    <row r="2577" spans="5:89">
      <c r="E2577" s="8"/>
      <c r="I2577" s="8"/>
      <c r="M2577" s="8"/>
      <c r="Q2577" s="8"/>
      <c r="U2577" s="8"/>
      <c r="Y2577" s="8"/>
      <c r="AC2577" s="8"/>
      <c r="AG2577" s="8"/>
      <c r="AK2577" s="8"/>
      <c r="AO2577" s="8"/>
      <c r="AS2577" s="8"/>
      <c r="AW2577" s="8"/>
      <c r="BA2577" s="8"/>
      <c r="BE2577" s="8"/>
      <c r="BI2577" s="8"/>
      <c r="BM2577" s="8"/>
      <c r="BQ2577" s="8"/>
      <c r="BU2577" s="8"/>
      <c r="BY2577" s="8"/>
      <c r="CC2577" s="8"/>
      <c r="CG2577" s="8"/>
      <c r="CK2577" s="8"/>
    </row>
    <row r="2578" spans="5:89">
      <c r="E2578" s="8"/>
      <c r="I2578" s="8"/>
      <c r="M2578" s="8"/>
      <c r="Q2578" s="8"/>
      <c r="U2578" s="8"/>
      <c r="Y2578" s="8"/>
      <c r="AC2578" s="8"/>
      <c r="AG2578" s="8"/>
      <c r="AK2578" s="8"/>
      <c r="AO2578" s="8"/>
      <c r="AS2578" s="8"/>
      <c r="AW2578" s="8"/>
      <c r="BA2578" s="8"/>
      <c r="BE2578" s="8"/>
      <c r="BI2578" s="8"/>
      <c r="BM2578" s="8"/>
      <c r="BQ2578" s="8"/>
      <c r="BU2578" s="8"/>
      <c r="BY2578" s="8"/>
      <c r="CC2578" s="8"/>
      <c r="CG2578" s="8"/>
      <c r="CK2578" s="8"/>
    </row>
    <row r="2579" spans="5:89">
      <c r="E2579" s="8"/>
      <c r="I2579" s="8"/>
      <c r="M2579" s="8"/>
      <c r="Q2579" s="8"/>
      <c r="U2579" s="8"/>
      <c r="Y2579" s="8"/>
      <c r="AC2579" s="8"/>
      <c r="AG2579" s="8"/>
      <c r="AK2579" s="8"/>
      <c r="AO2579" s="8"/>
      <c r="AS2579" s="8"/>
      <c r="AW2579" s="8"/>
      <c r="BA2579" s="8"/>
      <c r="BE2579" s="8"/>
      <c r="BI2579" s="8"/>
      <c r="BM2579" s="8"/>
      <c r="BQ2579" s="8"/>
      <c r="BU2579" s="8"/>
      <c r="BY2579" s="8"/>
      <c r="CC2579" s="8"/>
      <c r="CG2579" s="8"/>
      <c r="CK2579" s="8"/>
    </row>
    <row r="2580" spans="5:89">
      <c r="E2580" s="8"/>
      <c r="I2580" s="8"/>
      <c r="M2580" s="8"/>
      <c r="Q2580" s="8"/>
      <c r="U2580" s="8"/>
      <c r="Y2580" s="8"/>
      <c r="AC2580" s="8"/>
      <c r="AG2580" s="8"/>
      <c r="AK2580" s="8"/>
      <c r="AO2580" s="8"/>
      <c r="AS2580" s="8"/>
      <c r="AW2580" s="8"/>
      <c r="BA2580" s="8"/>
      <c r="BE2580" s="8"/>
      <c r="BI2580" s="8"/>
      <c r="BM2580" s="8"/>
      <c r="BQ2580" s="8"/>
      <c r="BU2580" s="8"/>
      <c r="BY2580" s="8"/>
      <c r="CC2580" s="8"/>
      <c r="CG2580" s="8"/>
      <c r="CK2580" s="8"/>
    </row>
    <row r="2581" spans="5:89">
      <c r="E2581" s="8"/>
      <c r="I2581" s="8"/>
      <c r="M2581" s="8"/>
      <c r="Q2581" s="8"/>
      <c r="U2581" s="8"/>
      <c r="Y2581" s="8"/>
      <c r="AC2581" s="8"/>
      <c r="AG2581" s="8"/>
      <c r="AK2581" s="8"/>
      <c r="AO2581" s="8"/>
      <c r="AS2581" s="8"/>
      <c r="AW2581" s="8"/>
      <c r="BA2581" s="8"/>
      <c r="BE2581" s="8"/>
      <c r="BI2581" s="8"/>
      <c r="BM2581" s="8"/>
      <c r="BQ2581" s="8"/>
      <c r="BU2581" s="8"/>
      <c r="BY2581" s="8"/>
      <c r="CC2581" s="8"/>
      <c r="CG2581" s="8"/>
      <c r="CK2581" s="8"/>
    </row>
    <row r="2582" spans="5:89">
      <c r="E2582" s="8"/>
      <c r="I2582" s="8"/>
      <c r="M2582" s="8"/>
      <c r="Q2582" s="8"/>
      <c r="U2582" s="8"/>
      <c r="Y2582" s="8"/>
      <c r="AC2582" s="8"/>
      <c r="AG2582" s="8"/>
      <c r="AK2582" s="8"/>
      <c r="AO2582" s="8"/>
      <c r="AS2582" s="8"/>
      <c r="AW2582" s="8"/>
      <c r="BA2582" s="8"/>
      <c r="BE2582" s="8"/>
      <c r="BI2582" s="8"/>
      <c r="BM2582" s="8"/>
      <c r="BQ2582" s="8"/>
      <c r="BU2582" s="8"/>
      <c r="BY2582" s="8"/>
      <c r="CC2582" s="8"/>
      <c r="CG2582" s="8"/>
      <c r="CK2582" s="8"/>
    </row>
    <row r="2583" spans="5:89">
      <c r="E2583" s="8"/>
      <c r="I2583" s="8"/>
      <c r="M2583" s="8"/>
      <c r="Q2583" s="8"/>
      <c r="U2583" s="8"/>
      <c r="Y2583" s="8"/>
      <c r="AC2583" s="8"/>
      <c r="AG2583" s="8"/>
      <c r="AK2583" s="8"/>
      <c r="AO2583" s="8"/>
      <c r="AS2583" s="8"/>
      <c r="AW2583" s="8"/>
      <c r="BA2583" s="8"/>
      <c r="BE2583" s="8"/>
      <c r="BI2583" s="8"/>
      <c r="BM2583" s="8"/>
      <c r="BQ2583" s="8"/>
      <c r="BU2583" s="8"/>
      <c r="BY2583" s="8"/>
      <c r="CC2583" s="8"/>
      <c r="CG2583" s="8"/>
      <c r="CK2583" s="8"/>
    </row>
    <row r="2584" spans="5:89">
      <c r="E2584" s="8"/>
      <c r="I2584" s="8"/>
      <c r="M2584" s="8"/>
      <c r="Q2584" s="8"/>
      <c r="U2584" s="8"/>
      <c r="Y2584" s="8"/>
      <c r="AC2584" s="8"/>
      <c r="AG2584" s="8"/>
      <c r="AK2584" s="8"/>
      <c r="AO2584" s="8"/>
      <c r="AS2584" s="8"/>
      <c r="AW2584" s="8"/>
      <c r="BA2584" s="8"/>
      <c r="BE2584" s="8"/>
      <c r="BI2584" s="8"/>
      <c r="BM2584" s="8"/>
      <c r="BQ2584" s="8"/>
      <c r="BU2584" s="8"/>
      <c r="BY2584" s="8"/>
      <c r="CC2584" s="8"/>
      <c r="CG2584" s="8"/>
      <c r="CK2584" s="8"/>
    </row>
    <row r="2585" spans="5:89">
      <c r="E2585" s="8"/>
      <c r="I2585" s="8"/>
      <c r="M2585" s="8"/>
      <c r="Q2585" s="8"/>
      <c r="U2585" s="8"/>
      <c r="Y2585" s="8"/>
      <c r="AC2585" s="8"/>
      <c r="AG2585" s="8"/>
      <c r="AK2585" s="8"/>
      <c r="AO2585" s="8"/>
      <c r="AS2585" s="8"/>
      <c r="AW2585" s="8"/>
      <c r="BA2585" s="8"/>
      <c r="BE2585" s="8"/>
      <c r="BI2585" s="8"/>
      <c r="BM2585" s="8"/>
      <c r="BQ2585" s="8"/>
      <c r="BU2585" s="8"/>
      <c r="BY2585" s="8"/>
      <c r="CC2585" s="8"/>
      <c r="CG2585" s="8"/>
      <c r="CK2585" s="8"/>
    </row>
    <row r="2586" spans="5:89">
      <c r="E2586" s="8"/>
      <c r="I2586" s="8"/>
      <c r="M2586" s="8"/>
      <c r="Q2586" s="8"/>
      <c r="U2586" s="8"/>
      <c r="Y2586" s="8"/>
      <c r="AC2586" s="8"/>
      <c r="AG2586" s="8"/>
      <c r="AK2586" s="8"/>
      <c r="AO2586" s="8"/>
      <c r="AS2586" s="8"/>
      <c r="AW2586" s="8"/>
      <c r="BA2586" s="8"/>
      <c r="BE2586" s="8"/>
      <c r="BI2586" s="8"/>
      <c r="BM2586" s="8"/>
      <c r="BQ2586" s="8"/>
      <c r="BU2586" s="8"/>
      <c r="BY2586" s="8"/>
      <c r="CC2586" s="8"/>
      <c r="CG2586" s="8"/>
      <c r="CK2586" s="8"/>
    </row>
    <row r="2587" spans="5:89">
      <c r="E2587" s="8"/>
      <c r="I2587" s="8"/>
      <c r="M2587" s="8"/>
      <c r="Q2587" s="8"/>
      <c r="U2587" s="8"/>
      <c r="Y2587" s="8"/>
      <c r="AC2587" s="8"/>
      <c r="AG2587" s="8"/>
      <c r="AK2587" s="8"/>
      <c r="AO2587" s="8"/>
      <c r="AS2587" s="8"/>
      <c r="AW2587" s="8"/>
      <c r="BA2587" s="8"/>
      <c r="BE2587" s="8"/>
      <c r="BI2587" s="8"/>
      <c r="BM2587" s="8"/>
      <c r="BQ2587" s="8"/>
      <c r="BU2587" s="8"/>
      <c r="BY2587" s="8"/>
      <c r="CC2587" s="8"/>
      <c r="CG2587" s="8"/>
      <c r="CK2587" s="8"/>
    </row>
    <row r="2588" spans="5:89">
      <c r="E2588" s="8"/>
      <c r="I2588" s="8"/>
      <c r="M2588" s="8"/>
      <c r="Q2588" s="8"/>
      <c r="U2588" s="8"/>
      <c r="Y2588" s="8"/>
      <c r="AC2588" s="8"/>
      <c r="AG2588" s="8"/>
      <c r="AK2588" s="8"/>
      <c r="AO2588" s="8"/>
      <c r="AS2588" s="8"/>
      <c r="AW2588" s="8"/>
      <c r="BA2588" s="8"/>
      <c r="BE2588" s="8"/>
      <c r="BI2588" s="8"/>
      <c r="BM2588" s="8"/>
      <c r="BQ2588" s="8"/>
      <c r="BU2588" s="8"/>
      <c r="BY2588" s="8"/>
      <c r="CC2588" s="8"/>
      <c r="CG2588" s="8"/>
      <c r="CK2588" s="8"/>
    </row>
    <row r="2589" spans="5:89">
      <c r="E2589" s="8"/>
      <c r="I2589" s="8"/>
      <c r="M2589" s="8"/>
      <c r="Q2589" s="8"/>
      <c r="U2589" s="8"/>
      <c r="Y2589" s="8"/>
      <c r="AC2589" s="8"/>
      <c r="AG2589" s="8"/>
      <c r="AK2589" s="8"/>
      <c r="AO2589" s="8"/>
      <c r="AS2589" s="8"/>
      <c r="AW2589" s="8"/>
      <c r="BA2589" s="8"/>
      <c r="BE2589" s="8"/>
      <c r="BI2589" s="8"/>
      <c r="BM2589" s="8"/>
      <c r="BQ2589" s="8"/>
      <c r="BU2589" s="8"/>
      <c r="BY2589" s="8"/>
      <c r="CC2589" s="8"/>
      <c r="CG2589" s="8"/>
      <c r="CK2589" s="8"/>
    </row>
    <row r="2590" spans="5:89">
      <c r="E2590" s="8"/>
      <c r="I2590" s="8"/>
      <c r="M2590" s="8"/>
      <c r="Q2590" s="8"/>
      <c r="U2590" s="8"/>
      <c r="Y2590" s="8"/>
      <c r="AC2590" s="8"/>
      <c r="AG2590" s="8"/>
      <c r="AK2590" s="8"/>
      <c r="AO2590" s="8"/>
      <c r="AS2590" s="8"/>
      <c r="AW2590" s="8"/>
      <c r="BA2590" s="8"/>
      <c r="BE2590" s="8"/>
      <c r="BI2590" s="8"/>
      <c r="BM2590" s="8"/>
      <c r="BQ2590" s="8"/>
      <c r="BU2590" s="8"/>
      <c r="BY2590" s="8"/>
      <c r="CC2590" s="8"/>
      <c r="CG2590" s="8"/>
      <c r="CK2590" s="8"/>
    </row>
    <row r="2591" spans="5:89">
      <c r="E2591" s="8"/>
      <c r="I2591" s="8"/>
      <c r="M2591" s="8"/>
      <c r="Q2591" s="8"/>
      <c r="U2591" s="8"/>
      <c r="Y2591" s="8"/>
      <c r="AC2591" s="8"/>
      <c r="AG2591" s="8"/>
      <c r="AK2591" s="8"/>
      <c r="AO2591" s="8"/>
      <c r="AS2591" s="8"/>
      <c r="AW2591" s="8"/>
      <c r="BA2591" s="8"/>
      <c r="BE2591" s="8"/>
      <c r="BI2591" s="8"/>
      <c r="BM2591" s="8"/>
      <c r="BQ2591" s="8"/>
      <c r="BU2591" s="8"/>
      <c r="BY2591" s="8"/>
      <c r="CC2591" s="8"/>
      <c r="CG2591" s="8"/>
      <c r="CK2591" s="8"/>
    </row>
    <row r="2592" spans="5:89">
      <c r="E2592" s="8"/>
      <c r="I2592" s="8"/>
      <c r="M2592" s="8"/>
      <c r="Q2592" s="8"/>
      <c r="U2592" s="8"/>
      <c r="Y2592" s="8"/>
      <c r="AC2592" s="8"/>
      <c r="AG2592" s="8"/>
      <c r="AK2592" s="8"/>
      <c r="AO2592" s="8"/>
      <c r="AS2592" s="8"/>
      <c r="AW2592" s="8"/>
      <c r="BA2592" s="8"/>
      <c r="BE2592" s="8"/>
      <c r="BI2592" s="8"/>
      <c r="BM2592" s="8"/>
      <c r="BQ2592" s="8"/>
      <c r="BU2592" s="8"/>
      <c r="BY2592" s="8"/>
      <c r="CC2592" s="8"/>
      <c r="CG2592" s="8"/>
      <c r="CK2592" s="8"/>
    </row>
    <row r="2593" spans="5:89">
      <c r="E2593" s="8"/>
      <c r="I2593" s="8"/>
      <c r="M2593" s="8"/>
      <c r="Q2593" s="8"/>
      <c r="U2593" s="8"/>
      <c r="Y2593" s="8"/>
      <c r="AC2593" s="8"/>
      <c r="AG2593" s="8"/>
      <c r="AK2593" s="8"/>
      <c r="AO2593" s="8"/>
      <c r="AS2593" s="8"/>
      <c r="AW2593" s="8"/>
      <c r="BA2593" s="8"/>
      <c r="BE2593" s="8"/>
      <c r="BI2593" s="8"/>
      <c r="BM2593" s="8"/>
      <c r="BQ2593" s="8"/>
      <c r="BU2593" s="8"/>
      <c r="BY2593" s="8"/>
      <c r="CC2593" s="8"/>
      <c r="CG2593" s="8"/>
      <c r="CK2593" s="8"/>
    </row>
    <row r="2594" spans="5:89">
      <c r="E2594" s="8"/>
      <c r="I2594" s="8"/>
      <c r="M2594" s="8"/>
      <c r="Q2594" s="8"/>
      <c r="U2594" s="8"/>
      <c r="Y2594" s="8"/>
      <c r="AC2594" s="8"/>
      <c r="AG2594" s="8"/>
      <c r="AK2594" s="8"/>
      <c r="AO2594" s="8"/>
      <c r="AS2594" s="8"/>
      <c r="AW2594" s="8"/>
      <c r="BA2594" s="8"/>
      <c r="BE2594" s="8"/>
      <c r="BI2594" s="8"/>
      <c r="BM2594" s="8"/>
      <c r="BQ2594" s="8"/>
      <c r="BU2594" s="8"/>
      <c r="BY2594" s="8"/>
      <c r="CC2594" s="8"/>
      <c r="CG2594" s="8"/>
      <c r="CK2594" s="8"/>
    </row>
    <row r="2595" spans="5:89">
      <c r="E2595" s="8"/>
      <c r="I2595" s="8"/>
      <c r="M2595" s="8"/>
      <c r="Q2595" s="8"/>
      <c r="U2595" s="8"/>
      <c r="Y2595" s="8"/>
      <c r="AC2595" s="8"/>
      <c r="AG2595" s="8"/>
      <c r="AK2595" s="8"/>
      <c r="AO2595" s="8"/>
      <c r="AS2595" s="8"/>
      <c r="AW2595" s="8"/>
      <c r="BA2595" s="8"/>
      <c r="BE2595" s="8"/>
      <c r="BI2595" s="8"/>
      <c r="BM2595" s="8"/>
      <c r="BQ2595" s="8"/>
      <c r="BU2595" s="8"/>
      <c r="BY2595" s="8"/>
      <c r="CC2595" s="8"/>
      <c r="CG2595" s="8"/>
      <c r="CK2595" s="8"/>
    </row>
    <row r="2596" spans="5:89">
      <c r="E2596" s="8"/>
      <c r="I2596" s="8"/>
      <c r="M2596" s="8"/>
      <c r="Q2596" s="8"/>
      <c r="U2596" s="8"/>
      <c r="Y2596" s="8"/>
      <c r="AC2596" s="8"/>
      <c r="AG2596" s="8"/>
      <c r="AK2596" s="8"/>
      <c r="AO2596" s="8"/>
      <c r="AS2596" s="8"/>
      <c r="AW2596" s="8"/>
      <c r="BA2596" s="8"/>
      <c r="BE2596" s="8"/>
      <c r="BI2596" s="8"/>
      <c r="BM2596" s="8"/>
      <c r="BQ2596" s="8"/>
      <c r="BU2596" s="8"/>
      <c r="BY2596" s="8"/>
      <c r="CC2596" s="8"/>
      <c r="CG2596" s="8"/>
      <c r="CK2596" s="8"/>
    </row>
    <row r="2597" spans="5:89">
      <c r="E2597" s="8"/>
      <c r="I2597" s="8"/>
      <c r="M2597" s="8"/>
      <c r="Q2597" s="8"/>
      <c r="U2597" s="8"/>
      <c r="Y2597" s="8"/>
      <c r="AC2597" s="8"/>
      <c r="AG2597" s="8"/>
      <c r="AK2597" s="8"/>
      <c r="AO2597" s="8"/>
      <c r="AS2597" s="8"/>
      <c r="AW2597" s="8"/>
      <c r="BA2597" s="8"/>
      <c r="BE2597" s="8"/>
      <c r="BI2597" s="8"/>
      <c r="BM2597" s="8"/>
      <c r="BQ2597" s="8"/>
      <c r="BU2597" s="8"/>
      <c r="BY2597" s="8"/>
      <c r="CC2597" s="8"/>
      <c r="CG2597" s="8"/>
      <c r="CK2597" s="8"/>
    </row>
    <row r="2598" spans="5:89">
      <c r="E2598" s="8"/>
      <c r="I2598" s="8"/>
      <c r="M2598" s="8"/>
      <c r="Q2598" s="8"/>
      <c r="U2598" s="8"/>
      <c r="Y2598" s="8"/>
      <c r="AC2598" s="8"/>
      <c r="AG2598" s="8"/>
      <c r="AK2598" s="8"/>
      <c r="AO2598" s="8"/>
      <c r="AS2598" s="8"/>
      <c r="AW2598" s="8"/>
      <c r="BA2598" s="8"/>
      <c r="BE2598" s="8"/>
      <c r="BI2598" s="8"/>
      <c r="BM2598" s="8"/>
      <c r="BQ2598" s="8"/>
      <c r="BU2598" s="8"/>
      <c r="BY2598" s="8"/>
      <c r="CC2598" s="8"/>
      <c r="CG2598" s="8"/>
      <c r="CK2598" s="8"/>
    </row>
    <row r="2599" spans="5:89">
      <c r="E2599" s="8"/>
      <c r="I2599" s="8"/>
      <c r="M2599" s="8"/>
      <c r="Q2599" s="8"/>
      <c r="U2599" s="8"/>
      <c r="Y2599" s="8"/>
      <c r="AC2599" s="8"/>
      <c r="AG2599" s="8"/>
      <c r="AK2599" s="8"/>
      <c r="AO2599" s="8"/>
      <c r="AS2599" s="8"/>
      <c r="AW2599" s="8"/>
      <c r="BA2599" s="8"/>
      <c r="BE2599" s="8"/>
      <c r="BI2599" s="8"/>
      <c r="BM2599" s="8"/>
      <c r="BQ2599" s="8"/>
      <c r="BU2599" s="8"/>
      <c r="BY2599" s="8"/>
      <c r="CC2599" s="8"/>
      <c r="CG2599" s="8"/>
      <c r="CK2599" s="8"/>
    </row>
    <row r="2600" spans="5:89">
      <c r="E2600" s="8"/>
      <c r="I2600" s="8"/>
      <c r="M2600" s="8"/>
      <c r="Q2600" s="8"/>
      <c r="U2600" s="8"/>
      <c r="Y2600" s="8"/>
      <c r="AC2600" s="8"/>
      <c r="AG2600" s="8"/>
      <c r="AK2600" s="8"/>
      <c r="AO2600" s="8"/>
      <c r="AS2600" s="8"/>
      <c r="AW2600" s="8"/>
      <c r="BA2600" s="8"/>
      <c r="BE2600" s="8"/>
      <c r="BI2600" s="8"/>
      <c r="BM2600" s="8"/>
      <c r="BQ2600" s="8"/>
      <c r="BU2600" s="8"/>
      <c r="BY2600" s="8"/>
      <c r="CC2600" s="8"/>
      <c r="CG2600" s="8"/>
      <c r="CK2600" s="8"/>
    </row>
    <row r="2601" spans="5:89">
      <c r="E2601" s="8"/>
      <c r="I2601" s="8"/>
      <c r="M2601" s="8"/>
      <c r="Q2601" s="8"/>
      <c r="U2601" s="8"/>
      <c r="Y2601" s="8"/>
      <c r="AC2601" s="8"/>
      <c r="AG2601" s="8"/>
      <c r="AK2601" s="8"/>
      <c r="AO2601" s="8"/>
      <c r="AS2601" s="8"/>
      <c r="AW2601" s="8"/>
      <c r="BA2601" s="8"/>
      <c r="BE2601" s="8"/>
      <c r="BI2601" s="8"/>
      <c r="BM2601" s="8"/>
      <c r="BQ2601" s="8"/>
      <c r="BU2601" s="8"/>
      <c r="BY2601" s="8"/>
      <c r="CC2601" s="8"/>
      <c r="CG2601" s="8"/>
      <c r="CK2601" s="8"/>
    </row>
    <row r="2602" spans="5:89">
      <c r="E2602" s="8"/>
      <c r="I2602" s="8"/>
      <c r="M2602" s="8"/>
      <c r="Q2602" s="8"/>
      <c r="U2602" s="8"/>
      <c r="Y2602" s="8"/>
      <c r="AC2602" s="8"/>
      <c r="AG2602" s="8"/>
      <c r="AK2602" s="8"/>
      <c r="AO2602" s="8"/>
      <c r="AS2602" s="8"/>
      <c r="AW2602" s="8"/>
      <c r="BA2602" s="8"/>
      <c r="BE2602" s="8"/>
      <c r="BI2602" s="8"/>
      <c r="BM2602" s="8"/>
      <c r="BQ2602" s="8"/>
      <c r="BU2602" s="8"/>
      <c r="BY2602" s="8"/>
      <c r="CC2602" s="8"/>
      <c r="CG2602" s="8"/>
      <c r="CK2602" s="8"/>
    </row>
    <row r="2603" spans="5:89">
      <c r="E2603" s="8"/>
      <c r="I2603" s="8"/>
      <c r="M2603" s="8"/>
      <c r="Q2603" s="8"/>
      <c r="U2603" s="8"/>
      <c r="Y2603" s="8"/>
      <c r="AC2603" s="8"/>
      <c r="AG2603" s="8"/>
      <c r="AK2603" s="8"/>
      <c r="AO2603" s="8"/>
      <c r="AS2603" s="8"/>
      <c r="AW2603" s="8"/>
      <c r="BA2603" s="8"/>
      <c r="BE2603" s="8"/>
      <c r="BI2603" s="8"/>
      <c r="BM2603" s="8"/>
      <c r="BQ2603" s="8"/>
      <c r="BU2603" s="8"/>
      <c r="BY2603" s="8"/>
      <c r="CC2603" s="8"/>
      <c r="CG2603" s="8"/>
      <c r="CK2603" s="8"/>
    </row>
    <row r="2604" spans="5:89">
      <c r="E2604" s="8"/>
      <c r="I2604" s="8"/>
      <c r="M2604" s="8"/>
      <c r="Q2604" s="8"/>
      <c r="U2604" s="8"/>
      <c r="Y2604" s="8"/>
      <c r="AC2604" s="8"/>
      <c r="AG2604" s="8"/>
      <c r="AK2604" s="8"/>
      <c r="AO2604" s="8"/>
      <c r="AS2604" s="8"/>
      <c r="AW2604" s="8"/>
      <c r="BA2604" s="8"/>
      <c r="BE2604" s="8"/>
      <c r="BI2604" s="8"/>
      <c r="BM2604" s="8"/>
      <c r="BQ2604" s="8"/>
      <c r="BU2604" s="8"/>
      <c r="BY2604" s="8"/>
      <c r="CC2604" s="8"/>
      <c r="CG2604" s="8"/>
      <c r="CK2604" s="8"/>
    </row>
    <row r="2605" spans="5:89">
      <c r="E2605" s="8"/>
      <c r="I2605" s="8"/>
      <c r="M2605" s="8"/>
      <c r="Q2605" s="8"/>
      <c r="U2605" s="8"/>
      <c r="Y2605" s="8"/>
      <c r="AC2605" s="8"/>
      <c r="AG2605" s="8"/>
      <c r="AK2605" s="8"/>
      <c r="AO2605" s="8"/>
      <c r="AS2605" s="8"/>
      <c r="AW2605" s="8"/>
      <c r="BA2605" s="8"/>
      <c r="BE2605" s="8"/>
      <c r="BI2605" s="8"/>
      <c r="BM2605" s="8"/>
      <c r="BQ2605" s="8"/>
      <c r="BU2605" s="8"/>
      <c r="BY2605" s="8"/>
      <c r="CC2605" s="8"/>
      <c r="CG2605" s="8"/>
      <c r="CK2605" s="8"/>
    </row>
    <row r="2606" spans="5:89">
      <c r="E2606" s="8"/>
      <c r="I2606" s="8"/>
      <c r="M2606" s="8"/>
      <c r="Q2606" s="8"/>
      <c r="U2606" s="8"/>
      <c r="Y2606" s="8"/>
      <c r="AC2606" s="8"/>
      <c r="AG2606" s="8"/>
      <c r="AK2606" s="8"/>
      <c r="AO2606" s="8"/>
      <c r="AS2606" s="8"/>
      <c r="AW2606" s="8"/>
      <c r="BA2606" s="8"/>
      <c r="BE2606" s="8"/>
      <c r="BI2606" s="8"/>
      <c r="BM2606" s="8"/>
      <c r="BQ2606" s="8"/>
      <c r="BU2606" s="8"/>
      <c r="BY2606" s="8"/>
      <c r="CC2606" s="8"/>
      <c r="CG2606" s="8"/>
      <c r="CK2606" s="8"/>
    </row>
    <row r="2607" spans="5:89">
      <c r="E2607" s="8"/>
      <c r="I2607" s="8"/>
      <c r="M2607" s="8"/>
      <c r="Q2607" s="8"/>
      <c r="U2607" s="8"/>
      <c r="Y2607" s="8"/>
      <c r="AC2607" s="8"/>
      <c r="AG2607" s="8"/>
      <c r="AK2607" s="8"/>
      <c r="AO2607" s="8"/>
      <c r="AS2607" s="8"/>
      <c r="AW2607" s="8"/>
      <c r="BA2607" s="8"/>
      <c r="BE2607" s="8"/>
      <c r="BI2607" s="8"/>
      <c r="BM2607" s="8"/>
      <c r="BQ2607" s="8"/>
      <c r="BU2607" s="8"/>
      <c r="BY2607" s="8"/>
      <c r="CC2607" s="8"/>
      <c r="CG2607" s="8"/>
      <c r="CK2607" s="8"/>
    </row>
    <row r="2608" spans="5:89">
      <c r="E2608" s="8"/>
      <c r="I2608" s="8"/>
      <c r="M2608" s="8"/>
      <c r="Q2608" s="8"/>
      <c r="U2608" s="8"/>
      <c r="Y2608" s="8"/>
      <c r="AC2608" s="8"/>
      <c r="AG2608" s="8"/>
      <c r="AK2608" s="8"/>
      <c r="AO2608" s="8"/>
      <c r="AS2608" s="8"/>
      <c r="AW2608" s="8"/>
      <c r="BA2608" s="8"/>
      <c r="BE2608" s="8"/>
      <c r="BI2608" s="8"/>
      <c r="BM2608" s="8"/>
      <c r="BQ2608" s="8"/>
      <c r="BU2608" s="8"/>
      <c r="BY2608" s="8"/>
      <c r="CC2608" s="8"/>
      <c r="CG2608" s="8"/>
      <c r="CK2608" s="8"/>
    </row>
    <row r="2609" spans="5:89">
      <c r="E2609" s="8"/>
      <c r="I2609" s="8"/>
      <c r="M2609" s="8"/>
      <c r="Q2609" s="8"/>
      <c r="U2609" s="8"/>
      <c r="Y2609" s="8"/>
      <c r="AC2609" s="8"/>
      <c r="AG2609" s="8"/>
      <c r="AK2609" s="8"/>
      <c r="AO2609" s="8"/>
      <c r="AS2609" s="8"/>
      <c r="AW2609" s="8"/>
      <c r="BA2609" s="8"/>
      <c r="BE2609" s="8"/>
      <c r="BI2609" s="8"/>
      <c r="BM2609" s="8"/>
      <c r="BQ2609" s="8"/>
      <c r="BU2609" s="8"/>
      <c r="BY2609" s="8"/>
      <c r="CC2609" s="8"/>
      <c r="CG2609" s="8"/>
      <c r="CK2609" s="8"/>
    </row>
    <row r="2610" spans="5:89">
      <c r="E2610" s="8"/>
      <c r="I2610" s="8"/>
      <c r="M2610" s="8"/>
      <c r="Q2610" s="8"/>
      <c r="U2610" s="8"/>
      <c r="Y2610" s="8"/>
      <c r="AC2610" s="8"/>
      <c r="AG2610" s="8"/>
      <c r="AK2610" s="8"/>
      <c r="AO2610" s="8"/>
      <c r="AS2610" s="8"/>
      <c r="AW2610" s="8"/>
      <c r="BA2610" s="8"/>
      <c r="BE2610" s="8"/>
      <c r="BI2610" s="8"/>
      <c r="BM2610" s="8"/>
      <c r="BQ2610" s="8"/>
      <c r="BU2610" s="8"/>
      <c r="BY2610" s="8"/>
      <c r="CC2610" s="8"/>
      <c r="CG2610" s="8"/>
      <c r="CK2610" s="8"/>
    </row>
    <row r="2611" spans="5:89">
      <c r="E2611" s="8"/>
      <c r="I2611" s="8"/>
      <c r="M2611" s="8"/>
      <c r="Q2611" s="8"/>
      <c r="U2611" s="8"/>
      <c r="Y2611" s="8"/>
      <c r="AC2611" s="8"/>
      <c r="AG2611" s="8"/>
      <c r="AK2611" s="8"/>
      <c r="AO2611" s="8"/>
      <c r="AS2611" s="8"/>
      <c r="AW2611" s="8"/>
      <c r="BA2611" s="8"/>
      <c r="BE2611" s="8"/>
      <c r="BI2611" s="8"/>
      <c r="BM2611" s="8"/>
      <c r="BQ2611" s="8"/>
      <c r="BU2611" s="8"/>
      <c r="BY2611" s="8"/>
      <c r="CC2611" s="8"/>
      <c r="CG2611" s="8"/>
      <c r="CK2611" s="8"/>
    </row>
    <row r="2612" spans="5:89">
      <c r="E2612" s="8"/>
      <c r="I2612" s="8"/>
      <c r="M2612" s="8"/>
      <c r="Q2612" s="8"/>
      <c r="U2612" s="8"/>
      <c r="Y2612" s="8"/>
      <c r="AC2612" s="8"/>
      <c r="AG2612" s="8"/>
      <c r="AK2612" s="8"/>
      <c r="AO2612" s="8"/>
      <c r="AS2612" s="8"/>
      <c r="AW2612" s="8"/>
      <c r="BA2612" s="8"/>
      <c r="BE2612" s="8"/>
      <c r="BI2612" s="8"/>
      <c r="BM2612" s="8"/>
      <c r="BQ2612" s="8"/>
      <c r="BU2612" s="8"/>
      <c r="BY2612" s="8"/>
      <c r="CC2612" s="8"/>
      <c r="CG2612" s="8"/>
      <c r="CK2612" s="8"/>
    </row>
    <row r="2613" spans="5:89">
      <c r="E2613" s="8"/>
      <c r="I2613" s="8"/>
      <c r="M2613" s="8"/>
      <c r="Q2613" s="8"/>
      <c r="U2613" s="8"/>
      <c r="Y2613" s="8"/>
      <c r="AC2613" s="8"/>
      <c r="AG2613" s="8"/>
      <c r="AK2613" s="8"/>
      <c r="AO2613" s="8"/>
      <c r="AS2613" s="8"/>
      <c r="AW2613" s="8"/>
      <c r="BA2613" s="8"/>
      <c r="BE2613" s="8"/>
      <c r="BI2613" s="8"/>
      <c r="BM2613" s="8"/>
      <c r="BQ2613" s="8"/>
      <c r="BU2613" s="8"/>
      <c r="BY2613" s="8"/>
      <c r="CC2613" s="8"/>
      <c r="CG2613" s="8"/>
      <c r="CK2613" s="8"/>
    </row>
    <row r="2614" spans="5:89">
      <c r="E2614" s="8"/>
      <c r="I2614" s="8"/>
      <c r="M2614" s="8"/>
      <c r="Q2614" s="8"/>
      <c r="U2614" s="8"/>
      <c r="Y2614" s="8"/>
      <c r="AC2614" s="8"/>
      <c r="AG2614" s="8"/>
      <c r="AK2614" s="8"/>
      <c r="AO2614" s="8"/>
      <c r="AS2614" s="8"/>
      <c r="AW2614" s="8"/>
      <c r="BA2614" s="8"/>
      <c r="BE2614" s="8"/>
      <c r="BI2614" s="8"/>
      <c r="BM2614" s="8"/>
      <c r="BQ2614" s="8"/>
      <c r="BU2614" s="8"/>
      <c r="BY2614" s="8"/>
      <c r="CC2614" s="8"/>
      <c r="CG2614" s="8"/>
      <c r="CK2614" s="8"/>
    </row>
    <row r="2615" spans="5:89">
      <c r="E2615" s="8"/>
      <c r="I2615" s="8"/>
      <c r="M2615" s="8"/>
      <c r="Q2615" s="8"/>
      <c r="U2615" s="8"/>
      <c r="Y2615" s="8"/>
      <c r="AC2615" s="8"/>
      <c r="AG2615" s="8"/>
      <c r="AK2615" s="8"/>
      <c r="AO2615" s="8"/>
      <c r="AS2615" s="8"/>
      <c r="AW2615" s="8"/>
      <c r="BA2615" s="8"/>
      <c r="BE2615" s="8"/>
      <c r="BI2615" s="8"/>
      <c r="BM2615" s="8"/>
      <c r="BQ2615" s="8"/>
      <c r="BU2615" s="8"/>
      <c r="BY2615" s="8"/>
      <c r="CC2615" s="8"/>
      <c r="CG2615" s="8"/>
      <c r="CK2615" s="8"/>
    </row>
    <row r="2616" spans="5:89">
      <c r="E2616" s="8"/>
      <c r="I2616" s="8"/>
      <c r="M2616" s="8"/>
      <c r="Q2616" s="8"/>
      <c r="U2616" s="8"/>
      <c r="Y2616" s="8"/>
      <c r="AC2616" s="8"/>
      <c r="AG2616" s="8"/>
      <c r="AK2616" s="8"/>
      <c r="AO2616" s="8"/>
      <c r="AS2616" s="8"/>
      <c r="AW2616" s="8"/>
      <c r="BA2616" s="8"/>
      <c r="BE2616" s="8"/>
      <c r="BI2616" s="8"/>
      <c r="BM2616" s="8"/>
      <c r="BQ2616" s="8"/>
      <c r="BU2616" s="8"/>
      <c r="BY2616" s="8"/>
      <c r="CC2616" s="8"/>
      <c r="CG2616" s="8"/>
      <c r="CK2616" s="8"/>
    </row>
    <row r="2617" spans="5:89">
      <c r="E2617" s="8"/>
      <c r="I2617" s="8"/>
      <c r="M2617" s="8"/>
      <c r="Q2617" s="8"/>
      <c r="U2617" s="8"/>
      <c r="Y2617" s="8"/>
      <c r="AC2617" s="8"/>
      <c r="AG2617" s="8"/>
      <c r="AK2617" s="8"/>
      <c r="AO2617" s="8"/>
      <c r="AS2617" s="8"/>
      <c r="AW2617" s="8"/>
      <c r="BA2617" s="8"/>
      <c r="BE2617" s="8"/>
      <c r="BI2617" s="8"/>
      <c r="BM2617" s="8"/>
      <c r="BQ2617" s="8"/>
      <c r="BU2617" s="8"/>
      <c r="BY2617" s="8"/>
      <c r="CC2617" s="8"/>
      <c r="CG2617" s="8"/>
      <c r="CK2617" s="8"/>
    </row>
    <row r="2618" spans="5:89">
      <c r="E2618" s="8"/>
      <c r="I2618" s="8"/>
      <c r="M2618" s="8"/>
      <c r="Q2618" s="8"/>
      <c r="U2618" s="8"/>
      <c r="Y2618" s="8"/>
      <c r="AC2618" s="8"/>
      <c r="AG2618" s="8"/>
      <c r="AK2618" s="8"/>
      <c r="AO2618" s="8"/>
      <c r="AS2618" s="8"/>
      <c r="AW2618" s="8"/>
      <c r="BA2618" s="8"/>
      <c r="BE2618" s="8"/>
      <c r="BI2618" s="8"/>
      <c r="BM2618" s="8"/>
      <c r="BQ2618" s="8"/>
      <c r="BU2618" s="8"/>
      <c r="BY2618" s="8"/>
      <c r="CC2618" s="8"/>
      <c r="CG2618" s="8"/>
      <c r="CK2618" s="8"/>
    </row>
    <row r="2619" spans="5:89">
      <c r="E2619" s="8"/>
      <c r="I2619" s="8"/>
      <c r="M2619" s="8"/>
      <c r="Q2619" s="8"/>
      <c r="U2619" s="8"/>
      <c r="Y2619" s="8"/>
      <c r="AC2619" s="8"/>
      <c r="AG2619" s="8"/>
      <c r="AK2619" s="8"/>
      <c r="AO2619" s="8"/>
      <c r="AS2619" s="8"/>
      <c r="AW2619" s="8"/>
      <c r="BA2619" s="8"/>
      <c r="BE2619" s="8"/>
      <c r="BI2619" s="8"/>
      <c r="BM2619" s="8"/>
      <c r="BQ2619" s="8"/>
      <c r="BU2619" s="8"/>
      <c r="BY2619" s="8"/>
      <c r="CC2619" s="8"/>
      <c r="CG2619" s="8"/>
      <c r="CK2619" s="8"/>
    </row>
    <row r="2620" spans="5:89">
      <c r="E2620" s="8"/>
      <c r="I2620" s="8"/>
      <c r="M2620" s="8"/>
      <c r="Q2620" s="8"/>
      <c r="U2620" s="8"/>
      <c r="Y2620" s="8"/>
      <c r="AC2620" s="8"/>
      <c r="AG2620" s="8"/>
      <c r="AK2620" s="8"/>
      <c r="AO2620" s="8"/>
      <c r="AS2620" s="8"/>
      <c r="AW2620" s="8"/>
      <c r="BA2620" s="8"/>
      <c r="BE2620" s="8"/>
      <c r="BI2620" s="8"/>
      <c r="BM2620" s="8"/>
      <c r="BQ2620" s="8"/>
      <c r="BU2620" s="8"/>
      <c r="BY2620" s="8"/>
      <c r="CC2620" s="8"/>
      <c r="CG2620" s="8"/>
      <c r="CK2620" s="8"/>
    </row>
    <row r="2621" spans="5:89">
      <c r="E2621" s="8"/>
      <c r="I2621" s="8"/>
      <c r="M2621" s="8"/>
      <c r="Q2621" s="8"/>
      <c r="U2621" s="8"/>
      <c r="Y2621" s="8"/>
      <c r="AC2621" s="8"/>
      <c r="AG2621" s="8"/>
      <c r="AK2621" s="8"/>
      <c r="AO2621" s="8"/>
      <c r="AS2621" s="8"/>
      <c r="AW2621" s="8"/>
      <c r="BA2621" s="8"/>
      <c r="BE2621" s="8"/>
      <c r="BI2621" s="8"/>
      <c r="BM2621" s="8"/>
      <c r="BQ2621" s="8"/>
      <c r="BU2621" s="8"/>
      <c r="BY2621" s="8"/>
      <c r="CC2621" s="8"/>
      <c r="CG2621" s="8"/>
      <c r="CK2621" s="8"/>
    </row>
    <row r="2622" spans="5:89">
      <c r="E2622" s="8"/>
      <c r="I2622" s="8"/>
      <c r="M2622" s="8"/>
      <c r="Q2622" s="8"/>
      <c r="U2622" s="8"/>
      <c r="Y2622" s="8"/>
      <c r="AC2622" s="8"/>
      <c r="AG2622" s="8"/>
      <c r="AK2622" s="8"/>
      <c r="AO2622" s="8"/>
      <c r="AS2622" s="8"/>
      <c r="AW2622" s="8"/>
      <c r="BA2622" s="8"/>
      <c r="BE2622" s="8"/>
      <c r="BI2622" s="8"/>
      <c r="BM2622" s="8"/>
      <c r="BQ2622" s="8"/>
      <c r="BU2622" s="8"/>
      <c r="BY2622" s="8"/>
      <c r="CC2622" s="8"/>
      <c r="CG2622" s="8"/>
      <c r="CK2622" s="8"/>
    </row>
    <row r="2623" spans="5:89">
      <c r="E2623" s="8"/>
      <c r="I2623" s="8"/>
      <c r="M2623" s="8"/>
      <c r="Q2623" s="8"/>
      <c r="U2623" s="8"/>
      <c r="Y2623" s="8"/>
      <c r="AC2623" s="8"/>
      <c r="AG2623" s="8"/>
      <c r="AK2623" s="8"/>
      <c r="AO2623" s="8"/>
      <c r="AS2623" s="8"/>
      <c r="AW2623" s="8"/>
      <c r="BA2623" s="8"/>
      <c r="BE2623" s="8"/>
      <c r="BI2623" s="8"/>
      <c r="BM2623" s="8"/>
      <c r="BQ2623" s="8"/>
      <c r="BU2623" s="8"/>
      <c r="BY2623" s="8"/>
      <c r="CC2623" s="8"/>
      <c r="CG2623" s="8"/>
      <c r="CK2623" s="8"/>
    </row>
    <row r="2624" spans="5:89">
      <c r="E2624" s="8"/>
      <c r="I2624" s="8"/>
      <c r="M2624" s="8"/>
      <c r="Q2624" s="8"/>
      <c r="U2624" s="8"/>
      <c r="Y2624" s="8"/>
      <c r="AC2624" s="8"/>
      <c r="AG2624" s="8"/>
      <c r="AK2624" s="8"/>
      <c r="AO2624" s="8"/>
      <c r="AS2624" s="8"/>
      <c r="AW2624" s="8"/>
      <c r="BA2624" s="8"/>
      <c r="BE2624" s="8"/>
      <c r="BI2624" s="8"/>
      <c r="BM2624" s="8"/>
      <c r="BQ2624" s="8"/>
      <c r="BU2624" s="8"/>
      <c r="BY2624" s="8"/>
      <c r="CC2624" s="8"/>
      <c r="CG2624" s="8"/>
      <c r="CK2624" s="8"/>
    </row>
    <row r="2625" spans="5:89">
      <c r="E2625" s="8"/>
      <c r="I2625" s="8"/>
      <c r="M2625" s="8"/>
      <c r="Q2625" s="8"/>
      <c r="U2625" s="8"/>
      <c r="Y2625" s="8"/>
      <c r="AC2625" s="8"/>
      <c r="AG2625" s="8"/>
      <c r="AK2625" s="8"/>
      <c r="AO2625" s="8"/>
      <c r="AS2625" s="8"/>
      <c r="AW2625" s="8"/>
      <c r="BA2625" s="8"/>
      <c r="BE2625" s="8"/>
      <c r="BI2625" s="8"/>
      <c r="BM2625" s="8"/>
      <c r="BQ2625" s="8"/>
      <c r="BU2625" s="8"/>
      <c r="BY2625" s="8"/>
      <c r="CC2625" s="8"/>
      <c r="CG2625" s="8"/>
      <c r="CK2625" s="8"/>
    </row>
    <row r="2626" spans="5:89">
      <c r="E2626" s="8"/>
      <c r="I2626" s="8"/>
      <c r="M2626" s="8"/>
      <c r="Q2626" s="8"/>
      <c r="U2626" s="8"/>
      <c r="Y2626" s="8"/>
      <c r="AC2626" s="8"/>
      <c r="AG2626" s="8"/>
      <c r="AK2626" s="8"/>
      <c r="AO2626" s="8"/>
      <c r="AS2626" s="8"/>
      <c r="AW2626" s="8"/>
      <c r="BA2626" s="8"/>
      <c r="BE2626" s="8"/>
      <c r="BI2626" s="8"/>
      <c r="BM2626" s="8"/>
      <c r="BQ2626" s="8"/>
      <c r="BU2626" s="8"/>
      <c r="BY2626" s="8"/>
      <c r="CC2626" s="8"/>
      <c r="CG2626" s="8"/>
      <c r="CK2626" s="8"/>
    </row>
    <row r="2627" spans="5:89">
      <c r="E2627" s="8"/>
      <c r="I2627" s="8"/>
      <c r="M2627" s="8"/>
      <c r="Q2627" s="8"/>
      <c r="U2627" s="8"/>
      <c r="Y2627" s="8"/>
      <c r="AC2627" s="8"/>
      <c r="AG2627" s="8"/>
      <c r="AK2627" s="8"/>
      <c r="AO2627" s="8"/>
      <c r="AS2627" s="8"/>
      <c r="AW2627" s="8"/>
      <c r="BA2627" s="8"/>
      <c r="BE2627" s="8"/>
      <c r="BI2627" s="8"/>
      <c r="BM2627" s="8"/>
      <c r="BQ2627" s="8"/>
      <c r="BU2627" s="8"/>
      <c r="BY2627" s="8"/>
      <c r="CC2627" s="8"/>
      <c r="CG2627" s="8"/>
      <c r="CK2627" s="8"/>
    </row>
    <row r="2628" spans="5:89">
      <c r="E2628" s="8"/>
      <c r="I2628" s="8"/>
      <c r="M2628" s="8"/>
      <c r="Q2628" s="8"/>
      <c r="U2628" s="8"/>
      <c r="Y2628" s="8"/>
      <c r="AC2628" s="8"/>
      <c r="AG2628" s="8"/>
      <c r="AK2628" s="8"/>
      <c r="AO2628" s="8"/>
      <c r="AS2628" s="8"/>
      <c r="AW2628" s="8"/>
      <c r="BA2628" s="8"/>
      <c r="BE2628" s="8"/>
      <c r="BI2628" s="8"/>
      <c r="BM2628" s="8"/>
      <c r="BQ2628" s="8"/>
      <c r="BU2628" s="8"/>
      <c r="BY2628" s="8"/>
      <c r="CC2628" s="8"/>
      <c r="CG2628" s="8"/>
      <c r="CK2628" s="8"/>
    </row>
    <row r="2629" spans="5:89">
      <c r="E2629" s="8"/>
      <c r="I2629" s="8"/>
      <c r="M2629" s="8"/>
      <c r="Q2629" s="8"/>
      <c r="U2629" s="8"/>
      <c r="Y2629" s="8"/>
      <c r="AC2629" s="8"/>
      <c r="AG2629" s="8"/>
      <c r="AK2629" s="8"/>
      <c r="AO2629" s="8"/>
      <c r="AS2629" s="8"/>
      <c r="AW2629" s="8"/>
      <c r="BA2629" s="8"/>
      <c r="BE2629" s="8"/>
      <c r="BI2629" s="8"/>
      <c r="BM2629" s="8"/>
      <c r="BQ2629" s="8"/>
      <c r="BU2629" s="8"/>
      <c r="BY2629" s="8"/>
      <c r="CC2629" s="8"/>
      <c r="CG2629" s="8"/>
      <c r="CK2629" s="8"/>
    </row>
    <row r="2630" spans="5:89">
      <c r="E2630" s="8"/>
      <c r="I2630" s="8"/>
      <c r="M2630" s="8"/>
      <c r="Q2630" s="8"/>
      <c r="U2630" s="8"/>
      <c r="Y2630" s="8"/>
      <c r="AC2630" s="8"/>
      <c r="AG2630" s="8"/>
      <c r="AK2630" s="8"/>
      <c r="AO2630" s="8"/>
      <c r="AS2630" s="8"/>
      <c r="AW2630" s="8"/>
      <c r="BA2630" s="8"/>
      <c r="BE2630" s="8"/>
      <c r="BI2630" s="8"/>
      <c r="BM2630" s="8"/>
      <c r="BQ2630" s="8"/>
      <c r="BU2630" s="8"/>
      <c r="BY2630" s="8"/>
      <c r="CC2630" s="8"/>
      <c r="CG2630" s="8"/>
      <c r="CK2630" s="8"/>
    </row>
    <row r="2631" spans="5:89">
      <c r="E2631" s="8"/>
      <c r="I2631" s="8"/>
      <c r="M2631" s="8"/>
      <c r="Q2631" s="8"/>
      <c r="U2631" s="8"/>
      <c r="Y2631" s="8"/>
      <c r="AC2631" s="8"/>
      <c r="AG2631" s="8"/>
      <c r="AK2631" s="8"/>
      <c r="AO2631" s="8"/>
      <c r="AS2631" s="8"/>
      <c r="AW2631" s="8"/>
      <c r="BA2631" s="8"/>
      <c r="BE2631" s="8"/>
      <c r="BI2631" s="8"/>
      <c r="BM2631" s="8"/>
      <c r="BQ2631" s="8"/>
      <c r="BU2631" s="8"/>
      <c r="BY2631" s="8"/>
      <c r="CC2631" s="8"/>
      <c r="CG2631" s="8"/>
      <c r="CK2631" s="8"/>
    </row>
    <row r="2632" spans="5:89">
      <c r="E2632" s="8"/>
      <c r="I2632" s="8"/>
      <c r="M2632" s="8"/>
      <c r="Q2632" s="8"/>
      <c r="U2632" s="8"/>
      <c r="Y2632" s="8"/>
      <c r="AC2632" s="8"/>
      <c r="AG2632" s="8"/>
      <c r="AK2632" s="8"/>
      <c r="AO2632" s="8"/>
      <c r="AS2632" s="8"/>
      <c r="AW2632" s="8"/>
      <c r="BA2632" s="8"/>
      <c r="BE2632" s="8"/>
      <c r="BI2632" s="8"/>
      <c r="BM2632" s="8"/>
      <c r="BQ2632" s="8"/>
      <c r="BU2632" s="8"/>
      <c r="BY2632" s="8"/>
      <c r="CC2632" s="8"/>
      <c r="CG2632" s="8"/>
      <c r="CK2632" s="8"/>
    </row>
    <row r="2633" spans="5:89">
      <c r="E2633" s="8"/>
      <c r="I2633" s="8"/>
      <c r="M2633" s="8"/>
      <c r="Q2633" s="8"/>
      <c r="U2633" s="8"/>
      <c r="Y2633" s="8"/>
      <c r="AC2633" s="8"/>
      <c r="AG2633" s="8"/>
      <c r="AK2633" s="8"/>
      <c r="AO2633" s="8"/>
      <c r="AS2633" s="8"/>
      <c r="AW2633" s="8"/>
      <c r="BA2633" s="8"/>
      <c r="BE2633" s="8"/>
      <c r="BI2633" s="8"/>
      <c r="BM2633" s="8"/>
      <c r="BQ2633" s="8"/>
      <c r="BU2633" s="8"/>
      <c r="BY2633" s="8"/>
      <c r="CC2633" s="8"/>
      <c r="CG2633" s="8"/>
      <c r="CK2633" s="8"/>
    </row>
    <row r="2634" spans="5:89">
      <c r="E2634" s="8"/>
      <c r="I2634" s="8"/>
      <c r="M2634" s="8"/>
      <c r="Q2634" s="8"/>
      <c r="U2634" s="8"/>
      <c r="Y2634" s="8"/>
      <c r="AC2634" s="8"/>
      <c r="AG2634" s="8"/>
      <c r="AK2634" s="8"/>
      <c r="AO2634" s="8"/>
      <c r="AS2634" s="8"/>
      <c r="AW2634" s="8"/>
      <c r="BA2634" s="8"/>
      <c r="BE2634" s="8"/>
      <c r="BI2634" s="8"/>
      <c r="BM2634" s="8"/>
      <c r="BQ2634" s="8"/>
      <c r="BU2634" s="8"/>
      <c r="BY2634" s="8"/>
      <c r="CC2634" s="8"/>
      <c r="CG2634" s="8"/>
      <c r="CK2634" s="8"/>
    </row>
    <row r="2635" spans="5:89">
      <c r="E2635" s="8"/>
      <c r="I2635" s="8"/>
      <c r="M2635" s="8"/>
      <c r="Q2635" s="8"/>
      <c r="U2635" s="8"/>
      <c r="Y2635" s="8"/>
      <c r="AC2635" s="8"/>
      <c r="AG2635" s="8"/>
      <c r="AK2635" s="8"/>
      <c r="AO2635" s="8"/>
      <c r="AS2635" s="8"/>
      <c r="AW2635" s="8"/>
      <c r="BA2635" s="8"/>
      <c r="BE2635" s="8"/>
      <c r="BI2635" s="8"/>
      <c r="BM2635" s="8"/>
      <c r="BQ2635" s="8"/>
      <c r="BU2635" s="8"/>
      <c r="BY2635" s="8"/>
      <c r="CC2635" s="8"/>
      <c r="CG2635" s="8"/>
      <c r="CK2635" s="8"/>
    </row>
    <row r="2636" spans="5:89">
      <c r="E2636" s="8"/>
      <c r="I2636" s="8"/>
      <c r="M2636" s="8"/>
      <c r="Q2636" s="8"/>
      <c r="U2636" s="8"/>
      <c r="Y2636" s="8"/>
      <c r="AC2636" s="8"/>
      <c r="AG2636" s="8"/>
      <c r="AK2636" s="8"/>
      <c r="AO2636" s="8"/>
      <c r="AS2636" s="8"/>
      <c r="AW2636" s="8"/>
      <c r="BA2636" s="8"/>
      <c r="BE2636" s="8"/>
      <c r="BI2636" s="8"/>
      <c r="BM2636" s="8"/>
      <c r="BQ2636" s="8"/>
      <c r="BU2636" s="8"/>
      <c r="BY2636" s="8"/>
      <c r="CC2636" s="8"/>
      <c r="CG2636" s="8"/>
      <c r="CK2636" s="8"/>
    </row>
    <row r="2637" spans="5:89">
      <c r="E2637" s="8"/>
      <c r="I2637" s="8"/>
      <c r="M2637" s="8"/>
      <c r="Q2637" s="8"/>
      <c r="U2637" s="8"/>
      <c r="Y2637" s="8"/>
      <c r="AC2637" s="8"/>
      <c r="AG2637" s="8"/>
      <c r="AK2637" s="8"/>
      <c r="AO2637" s="8"/>
      <c r="AS2637" s="8"/>
      <c r="AW2637" s="8"/>
      <c r="BA2637" s="8"/>
      <c r="BE2637" s="8"/>
      <c r="BI2637" s="8"/>
      <c r="BM2637" s="8"/>
      <c r="BQ2637" s="8"/>
      <c r="BU2637" s="8"/>
      <c r="BY2637" s="8"/>
      <c r="CC2637" s="8"/>
      <c r="CG2637" s="8"/>
      <c r="CK2637" s="8"/>
    </row>
    <row r="2638" spans="5:89">
      <c r="E2638" s="8"/>
      <c r="I2638" s="8"/>
      <c r="M2638" s="8"/>
      <c r="Q2638" s="8"/>
      <c r="U2638" s="8"/>
      <c r="Y2638" s="8"/>
      <c r="AC2638" s="8"/>
      <c r="AG2638" s="8"/>
      <c r="AK2638" s="8"/>
      <c r="AO2638" s="8"/>
      <c r="AS2638" s="8"/>
      <c r="AW2638" s="8"/>
      <c r="BA2638" s="8"/>
      <c r="BE2638" s="8"/>
      <c r="BI2638" s="8"/>
      <c r="BM2638" s="8"/>
      <c r="BQ2638" s="8"/>
      <c r="BU2638" s="8"/>
      <c r="BY2638" s="8"/>
      <c r="CC2638" s="8"/>
      <c r="CG2638" s="8"/>
      <c r="CK2638" s="8"/>
    </row>
    <row r="2639" spans="5:89">
      <c r="E2639" s="8"/>
      <c r="I2639" s="8"/>
      <c r="M2639" s="8"/>
      <c r="Q2639" s="8"/>
      <c r="U2639" s="8"/>
      <c r="Y2639" s="8"/>
      <c r="AC2639" s="8"/>
      <c r="AG2639" s="8"/>
      <c r="AK2639" s="8"/>
      <c r="AO2639" s="8"/>
      <c r="AS2639" s="8"/>
      <c r="AW2639" s="8"/>
      <c r="BA2639" s="8"/>
      <c r="BE2639" s="8"/>
      <c r="BI2639" s="8"/>
      <c r="BM2639" s="8"/>
      <c r="BQ2639" s="8"/>
      <c r="BU2639" s="8"/>
      <c r="BY2639" s="8"/>
      <c r="CC2639" s="8"/>
      <c r="CG2639" s="8"/>
      <c r="CK2639" s="8"/>
    </row>
    <row r="2640" spans="5:89">
      <c r="E2640" s="8"/>
      <c r="I2640" s="8"/>
      <c r="M2640" s="8"/>
      <c r="Q2640" s="8"/>
      <c r="U2640" s="8"/>
      <c r="Y2640" s="8"/>
      <c r="AC2640" s="8"/>
      <c r="AG2640" s="8"/>
      <c r="AK2640" s="8"/>
      <c r="AO2640" s="8"/>
      <c r="AS2640" s="8"/>
      <c r="AW2640" s="8"/>
      <c r="BA2640" s="8"/>
      <c r="BE2640" s="8"/>
      <c r="BI2640" s="8"/>
      <c r="BM2640" s="8"/>
      <c r="BQ2640" s="8"/>
      <c r="BU2640" s="8"/>
      <c r="BY2640" s="8"/>
      <c r="CC2640" s="8"/>
      <c r="CG2640" s="8"/>
      <c r="CK2640" s="8"/>
    </row>
    <row r="2641" spans="5:89">
      <c r="E2641" s="8"/>
      <c r="I2641" s="8"/>
      <c r="M2641" s="8"/>
      <c r="Q2641" s="8"/>
      <c r="U2641" s="8"/>
      <c r="Y2641" s="8"/>
      <c r="AC2641" s="8"/>
      <c r="AG2641" s="8"/>
      <c r="AK2641" s="8"/>
      <c r="AO2641" s="8"/>
      <c r="AS2641" s="8"/>
      <c r="AW2641" s="8"/>
      <c r="BA2641" s="8"/>
      <c r="BE2641" s="8"/>
      <c r="BI2641" s="8"/>
      <c r="BM2641" s="8"/>
      <c r="BQ2641" s="8"/>
      <c r="BU2641" s="8"/>
      <c r="BY2641" s="8"/>
      <c r="CC2641" s="8"/>
      <c r="CG2641" s="8"/>
      <c r="CK2641" s="8"/>
    </row>
    <row r="2642" spans="5:89">
      <c r="E2642" s="8"/>
      <c r="I2642" s="8"/>
      <c r="M2642" s="8"/>
      <c r="Q2642" s="8"/>
      <c r="U2642" s="8"/>
      <c r="Y2642" s="8"/>
      <c r="AC2642" s="8"/>
      <c r="AG2642" s="8"/>
      <c r="AK2642" s="8"/>
      <c r="AO2642" s="8"/>
      <c r="AS2642" s="8"/>
      <c r="AW2642" s="8"/>
      <c r="BA2642" s="8"/>
      <c r="BE2642" s="8"/>
      <c r="BI2642" s="8"/>
      <c r="BM2642" s="8"/>
      <c r="BQ2642" s="8"/>
      <c r="BU2642" s="8"/>
      <c r="BY2642" s="8"/>
      <c r="CC2642" s="8"/>
      <c r="CG2642" s="8"/>
      <c r="CK2642" s="8"/>
    </row>
    <row r="2643" spans="5:89">
      <c r="E2643" s="8"/>
      <c r="I2643" s="8"/>
      <c r="M2643" s="8"/>
      <c r="Q2643" s="8"/>
      <c r="U2643" s="8"/>
      <c r="Y2643" s="8"/>
      <c r="AC2643" s="8"/>
      <c r="AG2643" s="8"/>
      <c r="AK2643" s="8"/>
      <c r="AO2643" s="8"/>
      <c r="AS2643" s="8"/>
      <c r="AW2643" s="8"/>
      <c r="BA2643" s="8"/>
      <c r="BE2643" s="8"/>
      <c r="BI2643" s="8"/>
      <c r="BM2643" s="8"/>
      <c r="BQ2643" s="8"/>
      <c r="BU2643" s="8"/>
      <c r="BY2643" s="8"/>
      <c r="CC2643" s="8"/>
      <c r="CG2643" s="8"/>
      <c r="CK2643" s="8"/>
    </row>
    <row r="2644" spans="5:89">
      <c r="E2644" s="8"/>
      <c r="I2644" s="8"/>
      <c r="M2644" s="8"/>
      <c r="Q2644" s="8"/>
      <c r="U2644" s="8"/>
      <c r="Y2644" s="8"/>
      <c r="AC2644" s="8"/>
      <c r="AG2644" s="8"/>
      <c r="AK2644" s="8"/>
      <c r="AO2644" s="8"/>
      <c r="AS2644" s="8"/>
      <c r="AW2644" s="8"/>
      <c r="BA2644" s="8"/>
      <c r="BE2644" s="8"/>
      <c r="BI2644" s="8"/>
      <c r="BM2644" s="8"/>
      <c r="BQ2644" s="8"/>
      <c r="BU2644" s="8"/>
      <c r="BY2644" s="8"/>
      <c r="CC2644" s="8"/>
      <c r="CG2644" s="8"/>
      <c r="CK2644" s="8"/>
    </row>
    <row r="2645" spans="5:89">
      <c r="E2645" s="8"/>
      <c r="I2645" s="8"/>
      <c r="M2645" s="8"/>
      <c r="Q2645" s="8"/>
      <c r="U2645" s="8"/>
      <c r="Y2645" s="8"/>
      <c r="AC2645" s="8"/>
      <c r="AG2645" s="8"/>
      <c r="AK2645" s="8"/>
      <c r="AO2645" s="8"/>
      <c r="AS2645" s="8"/>
      <c r="AW2645" s="8"/>
      <c r="BA2645" s="8"/>
      <c r="BE2645" s="8"/>
      <c r="BI2645" s="8"/>
      <c r="BM2645" s="8"/>
      <c r="BQ2645" s="8"/>
      <c r="BU2645" s="8"/>
      <c r="BY2645" s="8"/>
      <c r="CC2645" s="8"/>
      <c r="CG2645" s="8"/>
      <c r="CK2645" s="8"/>
    </row>
    <row r="2646" spans="5:89">
      <c r="E2646" s="8"/>
      <c r="I2646" s="8"/>
      <c r="M2646" s="8"/>
      <c r="Q2646" s="8"/>
      <c r="U2646" s="8"/>
      <c r="Y2646" s="8"/>
      <c r="AC2646" s="8"/>
      <c r="AG2646" s="8"/>
      <c r="AK2646" s="8"/>
      <c r="AO2646" s="8"/>
      <c r="AS2646" s="8"/>
      <c r="AW2646" s="8"/>
      <c r="BA2646" s="8"/>
      <c r="BE2646" s="8"/>
      <c r="BI2646" s="8"/>
      <c r="BM2646" s="8"/>
      <c r="BQ2646" s="8"/>
      <c r="BU2646" s="8"/>
      <c r="BY2646" s="8"/>
      <c r="CC2646" s="8"/>
      <c r="CG2646" s="8"/>
      <c r="CK2646" s="8"/>
    </row>
    <row r="2647" spans="5:89">
      <c r="E2647" s="8"/>
      <c r="I2647" s="8"/>
      <c r="M2647" s="8"/>
      <c r="Q2647" s="8"/>
      <c r="U2647" s="8"/>
      <c r="Y2647" s="8"/>
      <c r="AC2647" s="8"/>
      <c r="AG2647" s="8"/>
      <c r="AK2647" s="8"/>
      <c r="AO2647" s="8"/>
      <c r="AS2647" s="8"/>
      <c r="AW2647" s="8"/>
      <c r="BA2647" s="8"/>
      <c r="BE2647" s="8"/>
      <c r="BI2647" s="8"/>
      <c r="BM2647" s="8"/>
      <c r="BQ2647" s="8"/>
      <c r="BU2647" s="8"/>
      <c r="BY2647" s="8"/>
      <c r="CC2647" s="8"/>
      <c r="CG2647" s="8"/>
      <c r="CK2647" s="8"/>
    </row>
    <row r="2648" spans="5:89">
      <c r="E2648" s="8"/>
      <c r="I2648" s="8"/>
      <c r="M2648" s="8"/>
      <c r="Q2648" s="8"/>
      <c r="U2648" s="8"/>
      <c r="Y2648" s="8"/>
      <c r="AC2648" s="8"/>
      <c r="AG2648" s="8"/>
      <c r="AK2648" s="8"/>
      <c r="AO2648" s="8"/>
      <c r="AS2648" s="8"/>
      <c r="AW2648" s="8"/>
      <c r="BA2648" s="8"/>
      <c r="BE2648" s="8"/>
      <c r="BI2648" s="8"/>
      <c r="BM2648" s="8"/>
      <c r="BQ2648" s="8"/>
      <c r="BU2648" s="8"/>
      <c r="BY2648" s="8"/>
      <c r="CC2648" s="8"/>
      <c r="CG2648" s="8"/>
      <c r="CK2648" s="8"/>
    </row>
    <row r="2649" spans="5:89">
      <c r="E2649" s="8"/>
      <c r="I2649" s="8"/>
      <c r="M2649" s="8"/>
      <c r="Q2649" s="8"/>
      <c r="U2649" s="8"/>
      <c r="Y2649" s="8"/>
      <c r="AC2649" s="8"/>
      <c r="AG2649" s="8"/>
      <c r="AK2649" s="8"/>
      <c r="AO2649" s="8"/>
      <c r="AS2649" s="8"/>
      <c r="AW2649" s="8"/>
      <c r="BA2649" s="8"/>
      <c r="BE2649" s="8"/>
      <c r="BI2649" s="8"/>
      <c r="BM2649" s="8"/>
      <c r="BQ2649" s="8"/>
      <c r="BU2649" s="8"/>
      <c r="BY2649" s="8"/>
      <c r="CC2649" s="8"/>
      <c r="CG2649" s="8"/>
      <c r="CK2649" s="8"/>
    </row>
    <row r="2650" spans="5:89">
      <c r="E2650" s="8"/>
      <c r="I2650" s="8"/>
      <c r="M2650" s="8"/>
      <c r="Q2650" s="8"/>
      <c r="U2650" s="8"/>
      <c r="Y2650" s="8"/>
      <c r="AC2650" s="8"/>
      <c r="AG2650" s="8"/>
      <c r="AK2650" s="8"/>
      <c r="AO2650" s="8"/>
      <c r="AS2650" s="8"/>
      <c r="AW2650" s="8"/>
      <c r="BA2650" s="8"/>
      <c r="BE2650" s="8"/>
      <c r="BI2650" s="8"/>
      <c r="BM2650" s="8"/>
      <c r="BQ2650" s="8"/>
      <c r="BU2650" s="8"/>
      <c r="BY2650" s="8"/>
      <c r="CC2650" s="8"/>
      <c r="CG2650" s="8"/>
      <c r="CK2650" s="8"/>
    </row>
    <row r="2651" spans="5:89">
      <c r="E2651" s="8"/>
      <c r="I2651" s="8"/>
      <c r="M2651" s="8"/>
      <c r="Q2651" s="8"/>
      <c r="U2651" s="8"/>
      <c r="Y2651" s="8"/>
      <c r="AC2651" s="8"/>
      <c r="AG2651" s="8"/>
      <c r="AK2651" s="8"/>
      <c r="AO2651" s="8"/>
      <c r="AS2651" s="8"/>
      <c r="AW2651" s="8"/>
      <c r="BA2651" s="8"/>
      <c r="BE2651" s="8"/>
      <c r="BI2651" s="8"/>
      <c r="BM2651" s="8"/>
      <c r="BQ2651" s="8"/>
      <c r="BU2651" s="8"/>
      <c r="BY2651" s="8"/>
      <c r="CC2651" s="8"/>
      <c r="CG2651" s="8"/>
      <c r="CK2651" s="8"/>
    </row>
    <row r="2652" spans="5:89">
      <c r="E2652" s="8"/>
      <c r="I2652" s="8"/>
      <c r="M2652" s="8"/>
      <c r="Q2652" s="8"/>
      <c r="U2652" s="8"/>
      <c r="Y2652" s="8"/>
      <c r="AC2652" s="8"/>
      <c r="AG2652" s="8"/>
      <c r="AK2652" s="8"/>
      <c r="AO2652" s="8"/>
      <c r="AS2652" s="8"/>
      <c r="AW2652" s="8"/>
      <c r="BA2652" s="8"/>
      <c r="BE2652" s="8"/>
      <c r="BI2652" s="8"/>
      <c r="BM2652" s="8"/>
      <c r="BQ2652" s="8"/>
      <c r="BU2652" s="8"/>
      <c r="BY2652" s="8"/>
      <c r="CC2652" s="8"/>
      <c r="CG2652" s="8"/>
      <c r="CK2652" s="8"/>
    </row>
    <row r="2653" spans="5:89">
      <c r="E2653" s="8"/>
      <c r="I2653" s="8"/>
      <c r="M2653" s="8"/>
      <c r="Q2653" s="8"/>
      <c r="U2653" s="8"/>
      <c r="Y2653" s="8"/>
      <c r="AC2653" s="8"/>
      <c r="AG2653" s="8"/>
      <c r="AK2653" s="8"/>
      <c r="AO2653" s="8"/>
      <c r="AS2653" s="8"/>
      <c r="AW2653" s="8"/>
      <c r="BA2653" s="8"/>
      <c r="BE2653" s="8"/>
      <c r="BI2653" s="8"/>
      <c r="BM2653" s="8"/>
      <c r="BQ2653" s="8"/>
      <c r="BU2653" s="8"/>
      <c r="BY2653" s="8"/>
      <c r="CC2653" s="8"/>
      <c r="CG2653" s="8"/>
      <c r="CK2653" s="8"/>
    </row>
    <row r="2654" spans="5:89">
      <c r="E2654" s="8"/>
      <c r="I2654" s="8"/>
      <c r="M2654" s="8"/>
      <c r="Q2654" s="8"/>
      <c r="U2654" s="8"/>
      <c r="Y2654" s="8"/>
      <c r="AC2654" s="8"/>
      <c r="AG2654" s="8"/>
      <c r="AK2654" s="8"/>
      <c r="AO2654" s="8"/>
      <c r="AS2654" s="8"/>
      <c r="AW2654" s="8"/>
      <c r="BA2654" s="8"/>
      <c r="BE2654" s="8"/>
      <c r="BI2654" s="8"/>
      <c r="BM2654" s="8"/>
      <c r="BQ2654" s="8"/>
      <c r="BU2654" s="8"/>
      <c r="BY2654" s="8"/>
      <c r="CC2654" s="8"/>
      <c r="CG2654" s="8"/>
      <c r="CK2654" s="8"/>
    </row>
    <row r="2655" spans="5:89">
      <c r="E2655" s="8"/>
      <c r="I2655" s="8"/>
      <c r="M2655" s="8"/>
      <c r="Q2655" s="8"/>
      <c r="U2655" s="8"/>
      <c r="Y2655" s="8"/>
      <c r="AC2655" s="8"/>
      <c r="AG2655" s="8"/>
      <c r="AK2655" s="8"/>
      <c r="AO2655" s="8"/>
      <c r="AS2655" s="8"/>
      <c r="AW2655" s="8"/>
      <c r="BA2655" s="8"/>
      <c r="BE2655" s="8"/>
      <c r="BI2655" s="8"/>
      <c r="BM2655" s="8"/>
      <c r="BQ2655" s="8"/>
      <c r="BU2655" s="8"/>
      <c r="BY2655" s="8"/>
      <c r="CC2655" s="8"/>
      <c r="CG2655" s="8"/>
      <c r="CK2655" s="8"/>
    </row>
    <row r="2656" spans="5:89">
      <c r="E2656" s="8"/>
      <c r="I2656" s="8"/>
      <c r="M2656" s="8"/>
      <c r="Q2656" s="8"/>
      <c r="U2656" s="8"/>
      <c r="Y2656" s="8"/>
      <c r="AC2656" s="8"/>
      <c r="AG2656" s="8"/>
      <c r="AK2656" s="8"/>
      <c r="AO2656" s="8"/>
      <c r="AS2656" s="8"/>
      <c r="AW2656" s="8"/>
      <c r="BA2656" s="8"/>
      <c r="BE2656" s="8"/>
      <c r="BI2656" s="8"/>
      <c r="BM2656" s="8"/>
      <c r="BQ2656" s="8"/>
      <c r="BU2656" s="8"/>
      <c r="BY2656" s="8"/>
      <c r="CC2656" s="8"/>
      <c r="CG2656" s="8"/>
      <c r="CK2656" s="8"/>
    </row>
    <row r="2657" spans="5:89">
      <c r="E2657" s="8"/>
      <c r="I2657" s="8"/>
      <c r="M2657" s="8"/>
      <c r="Q2657" s="8"/>
      <c r="U2657" s="8"/>
      <c r="Y2657" s="8"/>
      <c r="AC2657" s="8"/>
      <c r="AG2657" s="8"/>
      <c r="AK2657" s="8"/>
      <c r="AO2657" s="8"/>
      <c r="AS2657" s="8"/>
      <c r="AW2657" s="8"/>
      <c r="BA2657" s="8"/>
      <c r="BE2657" s="8"/>
      <c r="BI2657" s="8"/>
      <c r="BM2657" s="8"/>
      <c r="BQ2657" s="8"/>
      <c r="BU2657" s="8"/>
      <c r="BY2657" s="8"/>
      <c r="CC2657" s="8"/>
      <c r="CG2657" s="8"/>
      <c r="CK2657" s="8"/>
    </row>
    <row r="2658" spans="5:89">
      <c r="E2658" s="8"/>
      <c r="I2658" s="8"/>
      <c r="M2658" s="8"/>
      <c r="Q2658" s="8"/>
      <c r="U2658" s="8"/>
      <c r="Y2658" s="8"/>
      <c r="AC2658" s="8"/>
      <c r="AG2658" s="8"/>
      <c r="AK2658" s="8"/>
      <c r="AO2658" s="8"/>
      <c r="AS2658" s="8"/>
      <c r="AW2658" s="8"/>
      <c r="BA2658" s="8"/>
      <c r="BE2658" s="8"/>
      <c r="BI2658" s="8"/>
      <c r="BM2658" s="8"/>
      <c r="BQ2658" s="8"/>
      <c r="BU2658" s="8"/>
      <c r="BY2658" s="8"/>
      <c r="CC2658" s="8"/>
      <c r="CG2658" s="8"/>
      <c r="CK2658" s="8"/>
    </row>
    <row r="2659" spans="5:89">
      <c r="E2659" s="8"/>
      <c r="I2659" s="8"/>
      <c r="M2659" s="8"/>
      <c r="Q2659" s="8"/>
      <c r="U2659" s="8"/>
      <c r="Y2659" s="8"/>
      <c r="AC2659" s="8"/>
      <c r="AG2659" s="8"/>
      <c r="AK2659" s="8"/>
      <c r="AO2659" s="8"/>
      <c r="AS2659" s="8"/>
      <c r="AW2659" s="8"/>
      <c r="BA2659" s="8"/>
      <c r="BE2659" s="8"/>
      <c r="BI2659" s="8"/>
      <c r="BM2659" s="8"/>
      <c r="BQ2659" s="8"/>
      <c r="BU2659" s="8"/>
      <c r="BY2659" s="8"/>
      <c r="CC2659" s="8"/>
      <c r="CG2659" s="8"/>
      <c r="CK2659" s="8"/>
    </row>
    <row r="2660" spans="5:89">
      <c r="E2660" s="8"/>
      <c r="I2660" s="8"/>
      <c r="M2660" s="8"/>
      <c r="Q2660" s="8"/>
      <c r="U2660" s="8"/>
      <c r="Y2660" s="8"/>
      <c r="AC2660" s="8"/>
      <c r="AG2660" s="8"/>
      <c r="AK2660" s="8"/>
      <c r="AO2660" s="8"/>
      <c r="AS2660" s="8"/>
      <c r="AW2660" s="8"/>
      <c r="BA2660" s="8"/>
      <c r="BE2660" s="8"/>
      <c r="BI2660" s="8"/>
      <c r="BM2660" s="8"/>
      <c r="BQ2660" s="8"/>
      <c r="BU2660" s="8"/>
      <c r="BY2660" s="8"/>
      <c r="CC2660" s="8"/>
      <c r="CG2660" s="8"/>
      <c r="CK2660" s="8"/>
    </row>
    <row r="2661" spans="5:89">
      <c r="E2661" s="8"/>
      <c r="I2661" s="8"/>
      <c r="M2661" s="8"/>
      <c r="Q2661" s="8"/>
      <c r="U2661" s="8"/>
      <c r="Y2661" s="8"/>
      <c r="AC2661" s="8"/>
      <c r="AG2661" s="8"/>
      <c r="AK2661" s="8"/>
      <c r="AO2661" s="8"/>
      <c r="AS2661" s="8"/>
      <c r="AW2661" s="8"/>
      <c r="BA2661" s="8"/>
      <c r="BE2661" s="8"/>
      <c r="BI2661" s="8"/>
      <c r="BM2661" s="8"/>
      <c r="BQ2661" s="8"/>
      <c r="BU2661" s="8"/>
      <c r="BY2661" s="8"/>
      <c r="CC2661" s="8"/>
      <c r="CG2661" s="8"/>
      <c r="CK2661" s="8"/>
    </row>
    <row r="2662" spans="5:89">
      <c r="E2662" s="8"/>
      <c r="I2662" s="8"/>
      <c r="M2662" s="8"/>
      <c r="Q2662" s="8"/>
      <c r="U2662" s="8"/>
      <c r="Y2662" s="8"/>
      <c r="AC2662" s="8"/>
      <c r="AG2662" s="8"/>
      <c r="AK2662" s="8"/>
      <c r="AO2662" s="8"/>
      <c r="AS2662" s="8"/>
      <c r="AW2662" s="8"/>
      <c r="BA2662" s="8"/>
      <c r="BE2662" s="8"/>
      <c r="BI2662" s="8"/>
      <c r="BM2662" s="8"/>
      <c r="BQ2662" s="8"/>
      <c r="BU2662" s="8"/>
      <c r="BY2662" s="8"/>
      <c r="CC2662" s="8"/>
      <c r="CG2662" s="8"/>
      <c r="CK2662" s="8"/>
    </row>
    <row r="2663" spans="5:89">
      <c r="E2663" s="8"/>
      <c r="I2663" s="8"/>
      <c r="M2663" s="8"/>
      <c r="Q2663" s="8"/>
      <c r="U2663" s="8"/>
      <c r="Y2663" s="8"/>
      <c r="AC2663" s="8"/>
      <c r="AG2663" s="8"/>
      <c r="AK2663" s="8"/>
      <c r="AO2663" s="8"/>
      <c r="AS2663" s="8"/>
      <c r="AW2663" s="8"/>
      <c r="BA2663" s="8"/>
      <c r="BE2663" s="8"/>
      <c r="BI2663" s="8"/>
      <c r="BM2663" s="8"/>
      <c r="BQ2663" s="8"/>
      <c r="BU2663" s="8"/>
      <c r="BY2663" s="8"/>
      <c r="CC2663" s="8"/>
      <c r="CG2663" s="8"/>
      <c r="CK2663" s="8"/>
    </row>
    <row r="2664" spans="5:89">
      <c r="E2664" s="8"/>
      <c r="I2664" s="8"/>
      <c r="M2664" s="8"/>
      <c r="Q2664" s="8"/>
      <c r="U2664" s="8"/>
      <c r="Y2664" s="8"/>
      <c r="AC2664" s="8"/>
      <c r="AG2664" s="8"/>
      <c r="AK2664" s="8"/>
      <c r="AO2664" s="8"/>
      <c r="AS2664" s="8"/>
      <c r="AW2664" s="8"/>
      <c r="BA2664" s="8"/>
      <c r="BE2664" s="8"/>
      <c r="BI2664" s="8"/>
      <c r="BM2664" s="8"/>
      <c r="BQ2664" s="8"/>
      <c r="BU2664" s="8"/>
      <c r="BY2664" s="8"/>
      <c r="CC2664" s="8"/>
      <c r="CG2664" s="8"/>
      <c r="CK2664" s="8"/>
    </row>
    <row r="2665" spans="5:89">
      <c r="E2665" s="8"/>
      <c r="I2665" s="8"/>
      <c r="M2665" s="8"/>
      <c r="Q2665" s="8"/>
      <c r="U2665" s="8"/>
      <c r="Y2665" s="8"/>
      <c r="AC2665" s="8"/>
      <c r="AG2665" s="8"/>
      <c r="AK2665" s="8"/>
      <c r="AO2665" s="8"/>
      <c r="AS2665" s="8"/>
      <c r="AW2665" s="8"/>
      <c r="BA2665" s="8"/>
      <c r="BE2665" s="8"/>
      <c r="BI2665" s="8"/>
      <c r="BM2665" s="8"/>
      <c r="BQ2665" s="8"/>
      <c r="BU2665" s="8"/>
      <c r="BY2665" s="8"/>
      <c r="CC2665" s="8"/>
      <c r="CG2665" s="8"/>
      <c r="CK2665" s="8"/>
    </row>
    <row r="2666" spans="5:89">
      <c r="E2666" s="8"/>
      <c r="I2666" s="8"/>
      <c r="M2666" s="8"/>
      <c r="Q2666" s="8"/>
      <c r="U2666" s="8"/>
      <c r="Y2666" s="8"/>
      <c r="AC2666" s="8"/>
      <c r="AG2666" s="8"/>
      <c r="AK2666" s="8"/>
      <c r="AO2666" s="8"/>
      <c r="AS2666" s="8"/>
      <c r="AW2666" s="8"/>
      <c r="BA2666" s="8"/>
      <c r="BE2666" s="8"/>
      <c r="BI2666" s="8"/>
      <c r="BM2666" s="8"/>
      <c r="BQ2666" s="8"/>
      <c r="BU2666" s="8"/>
      <c r="BY2666" s="8"/>
      <c r="CC2666" s="8"/>
      <c r="CG2666" s="8"/>
      <c r="CK2666" s="8"/>
    </row>
    <row r="2667" spans="5:89">
      <c r="E2667" s="8"/>
      <c r="I2667" s="8"/>
      <c r="M2667" s="8"/>
      <c r="Q2667" s="8"/>
      <c r="U2667" s="8"/>
      <c r="Y2667" s="8"/>
      <c r="AC2667" s="8"/>
      <c r="AG2667" s="8"/>
      <c r="AK2667" s="8"/>
      <c r="AO2667" s="8"/>
      <c r="AS2667" s="8"/>
      <c r="AW2667" s="8"/>
      <c r="BA2667" s="8"/>
      <c r="BE2667" s="8"/>
      <c r="BI2667" s="8"/>
      <c r="BM2667" s="8"/>
      <c r="BQ2667" s="8"/>
      <c r="BU2667" s="8"/>
      <c r="BY2667" s="8"/>
      <c r="CC2667" s="8"/>
      <c r="CG2667" s="8"/>
      <c r="CK2667" s="8"/>
    </row>
    <row r="2668" spans="5:89">
      <c r="E2668" s="8"/>
      <c r="I2668" s="8"/>
      <c r="M2668" s="8"/>
      <c r="Q2668" s="8"/>
      <c r="U2668" s="8"/>
      <c r="Y2668" s="8"/>
      <c r="AC2668" s="8"/>
      <c r="AG2668" s="8"/>
      <c r="AK2668" s="8"/>
      <c r="AO2668" s="8"/>
      <c r="AS2668" s="8"/>
      <c r="AW2668" s="8"/>
      <c r="BA2668" s="8"/>
      <c r="BE2668" s="8"/>
      <c r="BI2668" s="8"/>
      <c r="BM2668" s="8"/>
      <c r="BQ2668" s="8"/>
      <c r="BU2668" s="8"/>
      <c r="BY2668" s="8"/>
      <c r="CC2668" s="8"/>
      <c r="CG2668" s="8"/>
      <c r="CK2668" s="8"/>
    </row>
    <row r="2669" spans="5:89">
      <c r="E2669" s="8"/>
      <c r="I2669" s="8"/>
      <c r="M2669" s="8"/>
      <c r="Q2669" s="8"/>
      <c r="U2669" s="8"/>
      <c r="Y2669" s="8"/>
      <c r="AC2669" s="8"/>
      <c r="AG2669" s="8"/>
      <c r="AK2669" s="8"/>
      <c r="AO2669" s="8"/>
      <c r="AS2669" s="8"/>
      <c r="AW2669" s="8"/>
      <c r="BA2669" s="8"/>
      <c r="BE2669" s="8"/>
      <c r="BI2669" s="8"/>
      <c r="BM2669" s="8"/>
      <c r="BQ2669" s="8"/>
      <c r="BU2669" s="8"/>
      <c r="BY2669" s="8"/>
      <c r="CC2669" s="8"/>
      <c r="CG2669" s="8"/>
      <c r="CK2669" s="8"/>
    </row>
    <row r="2670" spans="5:89">
      <c r="E2670" s="8"/>
      <c r="I2670" s="8"/>
      <c r="M2670" s="8"/>
      <c r="Q2670" s="8"/>
      <c r="U2670" s="8"/>
      <c r="Y2670" s="8"/>
      <c r="AC2670" s="8"/>
      <c r="AG2670" s="8"/>
      <c r="AK2670" s="8"/>
      <c r="AO2670" s="8"/>
      <c r="AS2670" s="8"/>
      <c r="AW2670" s="8"/>
      <c r="BA2670" s="8"/>
      <c r="BE2670" s="8"/>
      <c r="BI2670" s="8"/>
      <c r="BM2670" s="8"/>
      <c r="BQ2670" s="8"/>
      <c r="BU2670" s="8"/>
      <c r="BY2670" s="8"/>
      <c r="CC2670" s="8"/>
      <c r="CG2670" s="8"/>
      <c r="CK2670" s="8"/>
    </row>
    <row r="2671" spans="5:89">
      <c r="E2671" s="8"/>
      <c r="I2671" s="8"/>
      <c r="M2671" s="8"/>
      <c r="Q2671" s="8"/>
      <c r="U2671" s="8"/>
      <c r="Y2671" s="8"/>
      <c r="AC2671" s="8"/>
      <c r="AG2671" s="8"/>
      <c r="AK2671" s="8"/>
      <c r="AO2671" s="8"/>
      <c r="AS2671" s="8"/>
      <c r="AW2671" s="8"/>
      <c r="BA2671" s="8"/>
      <c r="BE2671" s="8"/>
      <c r="BI2671" s="8"/>
      <c r="BM2671" s="8"/>
      <c r="BQ2671" s="8"/>
      <c r="BU2671" s="8"/>
      <c r="BY2671" s="8"/>
      <c r="CC2671" s="8"/>
      <c r="CG2671" s="8"/>
      <c r="CK2671" s="8"/>
    </row>
    <row r="2672" spans="5:89">
      <c r="E2672" s="8"/>
      <c r="I2672" s="8"/>
      <c r="M2672" s="8"/>
      <c r="Q2672" s="8"/>
      <c r="U2672" s="8"/>
      <c r="Y2672" s="8"/>
      <c r="AC2672" s="8"/>
      <c r="AG2672" s="8"/>
      <c r="AK2672" s="8"/>
      <c r="AO2672" s="8"/>
      <c r="AS2672" s="8"/>
      <c r="AW2672" s="8"/>
      <c r="BA2672" s="8"/>
      <c r="BE2672" s="8"/>
      <c r="BI2672" s="8"/>
      <c r="BM2672" s="8"/>
      <c r="BQ2672" s="8"/>
      <c r="BU2672" s="8"/>
      <c r="BY2672" s="8"/>
      <c r="CC2672" s="8"/>
      <c r="CG2672" s="8"/>
      <c r="CK2672" s="8"/>
    </row>
    <row r="2673" spans="5:89">
      <c r="E2673" s="8"/>
      <c r="I2673" s="8"/>
      <c r="M2673" s="8"/>
      <c r="Q2673" s="8"/>
      <c r="U2673" s="8"/>
      <c r="Y2673" s="8"/>
      <c r="AC2673" s="8"/>
      <c r="AG2673" s="8"/>
      <c r="AK2673" s="8"/>
      <c r="AO2673" s="8"/>
      <c r="AS2673" s="8"/>
      <c r="AW2673" s="8"/>
      <c r="BA2673" s="8"/>
      <c r="BE2673" s="8"/>
      <c r="BI2673" s="8"/>
      <c r="BM2673" s="8"/>
      <c r="BQ2673" s="8"/>
      <c r="BU2673" s="8"/>
      <c r="BY2673" s="8"/>
      <c r="CC2673" s="8"/>
      <c r="CG2673" s="8"/>
      <c r="CK2673" s="8"/>
    </row>
    <row r="2674" spans="5:89">
      <c r="E2674" s="8"/>
      <c r="I2674" s="8"/>
      <c r="M2674" s="8"/>
      <c r="Q2674" s="8"/>
      <c r="U2674" s="8"/>
      <c r="Y2674" s="8"/>
      <c r="AC2674" s="8"/>
      <c r="AG2674" s="8"/>
      <c r="AK2674" s="8"/>
      <c r="AO2674" s="8"/>
      <c r="AS2674" s="8"/>
      <c r="AW2674" s="8"/>
      <c r="BA2674" s="8"/>
      <c r="BE2674" s="8"/>
      <c r="BI2674" s="8"/>
      <c r="BM2674" s="8"/>
      <c r="BQ2674" s="8"/>
      <c r="BU2674" s="8"/>
      <c r="BY2674" s="8"/>
      <c r="CC2674" s="8"/>
      <c r="CG2674" s="8"/>
      <c r="CK2674" s="8"/>
    </row>
    <row r="2675" spans="5:89">
      <c r="E2675" s="8"/>
      <c r="I2675" s="8"/>
      <c r="M2675" s="8"/>
      <c r="Q2675" s="8"/>
      <c r="U2675" s="8"/>
      <c r="Y2675" s="8"/>
      <c r="AC2675" s="8"/>
      <c r="AG2675" s="8"/>
      <c r="AK2675" s="8"/>
      <c r="AO2675" s="8"/>
      <c r="AS2675" s="8"/>
      <c r="AW2675" s="8"/>
      <c r="BA2675" s="8"/>
      <c r="BE2675" s="8"/>
      <c r="BI2675" s="8"/>
      <c r="BM2675" s="8"/>
      <c r="BQ2675" s="8"/>
      <c r="BU2675" s="8"/>
      <c r="BY2675" s="8"/>
      <c r="CC2675" s="8"/>
      <c r="CG2675" s="8"/>
      <c r="CK2675" s="8"/>
    </row>
    <row r="2676" spans="5:89">
      <c r="E2676" s="8"/>
      <c r="I2676" s="8"/>
      <c r="M2676" s="8"/>
      <c r="Q2676" s="8"/>
      <c r="U2676" s="8"/>
      <c r="Y2676" s="8"/>
      <c r="AC2676" s="8"/>
      <c r="AG2676" s="8"/>
      <c r="AK2676" s="8"/>
      <c r="AO2676" s="8"/>
      <c r="AS2676" s="8"/>
      <c r="AW2676" s="8"/>
      <c r="BA2676" s="8"/>
      <c r="BE2676" s="8"/>
      <c r="BI2676" s="8"/>
      <c r="BM2676" s="8"/>
      <c r="BQ2676" s="8"/>
      <c r="BU2676" s="8"/>
      <c r="BY2676" s="8"/>
      <c r="CC2676" s="8"/>
      <c r="CG2676" s="8"/>
      <c r="CK2676" s="8"/>
    </row>
    <row r="2677" spans="5:89">
      <c r="E2677" s="8"/>
      <c r="I2677" s="8"/>
      <c r="M2677" s="8"/>
      <c r="Q2677" s="8"/>
      <c r="U2677" s="8"/>
      <c r="Y2677" s="8"/>
      <c r="AC2677" s="8"/>
      <c r="AG2677" s="8"/>
      <c r="AK2677" s="8"/>
      <c r="AO2677" s="8"/>
      <c r="AS2677" s="8"/>
      <c r="AW2677" s="8"/>
      <c r="BA2677" s="8"/>
      <c r="BE2677" s="8"/>
      <c r="BI2677" s="8"/>
      <c r="BM2677" s="8"/>
      <c r="BQ2677" s="8"/>
      <c r="BU2677" s="8"/>
      <c r="BY2677" s="8"/>
      <c r="CC2677" s="8"/>
      <c r="CG2677" s="8"/>
      <c r="CK2677" s="8"/>
    </row>
    <row r="2678" spans="5:89">
      <c r="E2678" s="8"/>
      <c r="I2678" s="8"/>
      <c r="M2678" s="8"/>
      <c r="Q2678" s="8"/>
      <c r="U2678" s="8"/>
      <c r="Y2678" s="8"/>
      <c r="AC2678" s="8"/>
      <c r="AG2678" s="8"/>
      <c r="AK2678" s="8"/>
      <c r="AO2678" s="8"/>
      <c r="AS2678" s="8"/>
      <c r="AW2678" s="8"/>
      <c r="BA2678" s="8"/>
      <c r="BE2678" s="8"/>
      <c r="BI2678" s="8"/>
      <c r="BM2678" s="8"/>
      <c r="BQ2678" s="8"/>
      <c r="BU2678" s="8"/>
      <c r="BY2678" s="8"/>
      <c r="CC2678" s="8"/>
      <c r="CG2678" s="8"/>
      <c r="CK2678" s="8"/>
    </row>
    <row r="2679" spans="5:89">
      <c r="E2679" s="8"/>
      <c r="I2679" s="8"/>
      <c r="M2679" s="8"/>
      <c r="Q2679" s="8"/>
      <c r="U2679" s="8"/>
      <c r="Y2679" s="8"/>
      <c r="AC2679" s="8"/>
      <c r="AG2679" s="8"/>
      <c r="AK2679" s="8"/>
      <c r="AO2679" s="8"/>
      <c r="AS2679" s="8"/>
      <c r="AW2679" s="8"/>
      <c r="BA2679" s="8"/>
      <c r="BE2679" s="8"/>
      <c r="BI2679" s="8"/>
      <c r="BM2679" s="8"/>
      <c r="BQ2679" s="8"/>
      <c r="BU2679" s="8"/>
      <c r="BY2679" s="8"/>
      <c r="CC2679" s="8"/>
      <c r="CG2679" s="8"/>
      <c r="CK2679" s="8"/>
    </row>
    <row r="2680" spans="5:89">
      <c r="E2680" s="8"/>
      <c r="I2680" s="8"/>
      <c r="M2680" s="8"/>
      <c r="Q2680" s="8"/>
      <c r="U2680" s="8"/>
      <c r="Y2680" s="8"/>
      <c r="AC2680" s="8"/>
      <c r="AG2680" s="8"/>
      <c r="AK2680" s="8"/>
      <c r="AO2680" s="8"/>
      <c r="AS2680" s="8"/>
      <c r="AW2680" s="8"/>
      <c r="BA2680" s="8"/>
      <c r="BE2680" s="8"/>
      <c r="BI2680" s="8"/>
      <c r="BM2680" s="8"/>
      <c r="BQ2680" s="8"/>
      <c r="BU2680" s="8"/>
      <c r="BY2680" s="8"/>
      <c r="CC2680" s="8"/>
      <c r="CG2680" s="8"/>
      <c r="CK2680" s="8"/>
    </row>
    <row r="2681" spans="5:89">
      <c r="E2681" s="8"/>
      <c r="I2681" s="8"/>
      <c r="M2681" s="8"/>
      <c r="Q2681" s="8"/>
      <c r="U2681" s="8"/>
      <c r="Y2681" s="8"/>
      <c r="AC2681" s="8"/>
      <c r="AG2681" s="8"/>
      <c r="AK2681" s="8"/>
      <c r="AO2681" s="8"/>
      <c r="AS2681" s="8"/>
      <c r="AW2681" s="8"/>
      <c r="BA2681" s="8"/>
      <c r="BE2681" s="8"/>
      <c r="BI2681" s="8"/>
      <c r="BM2681" s="8"/>
      <c r="BQ2681" s="8"/>
      <c r="BU2681" s="8"/>
      <c r="BY2681" s="8"/>
      <c r="CC2681" s="8"/>
      <c r="CG2681" s="8"/>
      <c r="CK2681" s="8"/>
    </row>
    <row r="2682" spans="5:89">
      <c r="E2682" s="8"/>
      <c r="I2682" s="8"/>
      <c r="M2682" s="8"/>
      <c r="Q2682" s="8"/>
      <c r="U2682" s="8"/>
      <c r="Y2682" s="8"/>
      <c r="AC2682" s="8"/>
      <c r="AG2682" s="8"/>
      <c r="AK2682" s="8"/>
      <c r="AO2682" s="8"/>
      <c r="AS2682" s="8"/>
      <c r="AW2682" s="8"/>
      <c r="BA2682" s="8"/>
      <c r="BE2682" s="8"/>
      <c r="BI2682" s="8"/>
      <c r="BM2682" s="8"/>
      <c r="BQ2682" s="8"/>
      <c r="BU2682" s="8"/>
      <c r="BY2682" s="8"/>
      <c r="CC2682" s="8"/>
      <c r="CG2682" s="8"/>
      <c r="CK2682" s="8"/>
    </row>
    <row r="2683" spans="5:89">
      <c r="E2683" s="8"/>
      <c r="I2683" s="8"/>
      <c r="M2683" s="8"/>
      <c r="Q2683" s="8"/>
      <c r="U2683" s="8"/>
      <c r="Y2683" s="8"/>
      <c r="AC2683" s="8"/>
      <c r="AG2683" s="8"/>
      <c r="AK2683" s="8"/>
      <c r="AO2683" s="8"/>
      <c r="AS2683" s="8"/>
      <c r="AW2683" s="8"/>
      <c r="BA2683" s="8"/>
      <c r="BE2683" s="8"/>
      <c r="BI2683" s="8"/>
      <c r="BM2683" s="8"/>
      <c r="BQ2683" s="8"/>
      <c r="BU2683" s="8"/>
      <c r="BY2683" s="8"/>
      <c r="CC2683" s="8"/>
      <c r="CG2683" s="8"/>
      <c r="CK2683" s="8"/>
    </row>
    <row r="2684" spans="5:89">
      <c r="E2684" s="8"/>
      <c r="I2684" s="8"/>
      <c r="M2684" s="8"/>
      <c r="Q2684" s="8"/>
      <c r="U2684" s="8"/>
      <c r="Y2684" s="8"/>
      <c r="AC2684" s="8"/>
      <c r="AG2684" s="8"/>
      <c r="AK2684" s="8"/>
      <c r="AO2684" s="8"/>
      <c r="AS2684" s="8"/>
      <c r="AW2684" s="8"/>
      <c r="BA2684" s="8"/>
      <c r="BE2684" s="8"/>
      <c r="BI2684" s="8"/>
      <c r="BM2684" s="8"/>
      <c r="BQ2684" s="8"/>
      <c r="BU2684" s="8"/>
      <c r="BY2684" s="8"/>
      <c r="CC2684" s="8"/>
      <c r="CG2684" s="8"/>
      <c r="CK2684" s="8"/>
    </row>
    <row r="2685" spans="5:89">
      <c r="E2685" s="8"/>
      <c r="I2685" s="8"/>
      <c r="M2685" s="8"/>
      <c r="Q2685" s="8"/>
      <c r="U2685" s="8"/>
      <c r="Y2685" s="8"/>
      <c r="AC2685" s="8"/>
      <c r="AG2685" s="8"/>
      <c r="AK2685" s="8"/>
      <c r="AO2685" s="8"/>
      <c r="AS2685" s="8"/>
      <c r="AW2685" s="8"/>
      <c r="BA2685" s="8"/>
      <c r="BE2685" s="8"/>
      <c r="BI2685" s="8"/>
      <c r="BM2685" s="8"/>
      <c r="BQ2685" s="8"/>
      <c r="BU2685" s="8"/>
      <c r="BY2685" s="8"/>
      <c r="CC2685" s="8"/>
      <c r="CG2685" s="8"/>
      <c r="CK2685" s="8"/>
    </row>
    <row r="2686" spans="5:89">
      <c r="E2686" s="8"/>
      <c r="I2686" s="8"/>
      <c r="M2686" s="8"/>
      <c r="Q2686" s="8"/>
      <c r="U2686" s="8"/>
      <c r="Y2686" s="8"/>
      <c r="AC2686" s="8"/>
      <c r="AG2686" s="8"/>
      <c r="AK2686" s="8"/>
      <c r="AO2686" s="8"/>
      <c r="AS2686" s="8"/>
      <c r="AW2686" s="8"/>
      <c r="BA2686" s="8"/>
      <c r="BE2686" s="8"/>
      <c r="BI2686" s="8"/>
      <c r="BM2686" s="8"/>
      <c r="BQ2686" s="8"/>
      <c r="BU2686" s="8"/>
      <c r="BY2686" s="8"/>
      <c r="CC2686" s="8"/>
      <c r="CG2686" s="8"/>
      <c r="CK2686" s="8"/>
    </row>
    <row r="2687" spans="5:89">
      <c r="E2687" s="8"/>
      <c r="I2687" s="8"/>
      <c r="M2687" s="8"/>
      <c r="Q2687" s="8"/>
      <c r="U2687" s="8"/>
      <c r="Y2687" s="8"/>
      <c r="AC2687" s="8"/>
      <c r="AG2687" s="8"/>
      <c r="AK2687" s="8"/>
      <c r="AO2687" s="8"/>
      <c r="AS2687" s="8"/>
      <c r="AW2687" s="8"/>
      <c r="BA2687" s="8"/>
      <c r="BE2687" s="8"/>
      <c r="BI2687" s="8"/>
      <c r="BM2687" s="8"/>
      <c r="BQ2687" s="8"/>
      <c r="BU2687" s="8"/>
      <c r="BY2687" s="8"/>
      <c r="CC2687" s="8"/>
      <c r="CG2687" s="8"/>
      <c r="CK2687" s="8"/>
    </row>
    <row r="2688" spans="5:89">
      <c r="E2688" s="8"/>
      <c r="I2688" s="8"/>
      <c r="M2688" s="8"/>
      <c r="Q2688" s="8"/>
      <c r="U2688" s="8"/>
      <c r="Y2688" s="8"/>
      <c r="AC2688" s="8"/>
      <c r="AG2688" s="8"/>
      <c r="AK2688" s="8"/>
      <c r="AO2688" s="8"/>
      <c r="AS2688" s="8"/>
      <c r="AW2688" s="8"/>
      <c r="BA2688" s="8"/>
      <c r="BE2688" s="8"/>
      <c r="BI2688" s="8"/>
      <c r="BM2688" s="8"/>
      <c r="BQ2688" s="8"/>
      <c r="BU2688" s="8"/>
      <c r="BY2688" s="8"/>
      <c r="CC2688" s="8"/>
      <c r="CG2688" s="8"/>
      <c r="CK2688" s="8"/>
    </row>
    <row r="2689" spans="5:89">
      <c r="E2689" s="8"/>
      <c r="I2689" s="8"/>
      <c r="M2689" s="8"/>
      <c r="Q2689" s="8"/>
      <c r="U2689" s="8"/>
      <c r="Y2689" s="8"/>
      <c r="AC2689" s="8"/>
      <c r="AG2689" s="8"/>
      <c r="AK2689" s="8"/>
      <c r="AO2689" s="8"/>
      <c r="AS2689" s="8"/>
      <c r="AW2689" s="8"/>
      <c r="BA2689" s="8"/>
      <c r="BE2689" s="8"/>
      <c r="BI2689" s="8"/>
      <c r="BM2689" s="8"/>
      <c r="BQ2689" s="8"/>
      <c r="BU2689" s="8"/>
      <c r="BY2689" s="8"/>
      <c r="CC2689" s="8"/>
      <c r="CG2689" s="8"/>
      <c r="CK2689" s="8"/>
    </row>
    <row r="2690" spans="5:89">
      <c r="E2690" s="8"/>
      <c r="I2690" s="8"/>
      <c r="M2690" s="8"/>
      <c r="Q2690" s="8"/>
      <c r="U2690" s="8"/>
      <c r="Y2690" s="8"/>
      <c r="AC2690" s="8"/>
      <c r="AG2690" s="8"/>
      <c r="AK2690" s="8"/>
      <c r="AO2690" s="8"/>
      <c r="AS2690" s="8"/>
      <c r="AW2690" s="8"/>
      <c r="BA2690" s="8"/>
      <c r="BE2690" s="8"/>
      <c r="BI2690" s="8"/>
      <c r="BM2690" s="8"/>
      <c r="BQ2690" s="8"/>
      <c r="BU2690" s="8"/>
      <c r="BY2690" s="8"/>
      <c r="CC2690" s="8"/>
      <c r="CG2690" s="8"/>
      <c r="CK2690" s="8"/>
    </row>
    <row r="2691" spans="5:89">
      <c r="E2691" s="8"/>
      <c r="I2691" s="8"/>
      <c r="M2691" s="8"/>
      <c r="Q2691" s="8"/>
      <c r="U2691" s="8"/>
      <c r="Y2691" s="8"/>
      <c r="AC2691" s="8"/>
      <c r="AG2691" s="8"/>
      <c r="AK2691" s="8"/>
      <c r="AO2691" s="8"/>
      <c r="AS2691" s="8"/>
      <c r="AW2691" s="8"/>
      <c r="BA2691" s="8"/>
      <c r="BE2691" s="8"/>
      <c r="BI2691" s="8"/>
      <c r="BM2691" s="8"/>
      <c r="BQ2691" s="8"/>
      <c r="BU2691" s="8"/>
      <c r="BY2691" s="8"/>
      <c r="CC2691" s="8"/>
      <c r="CG2691" s="8"/>
      <c r="CK2691" s="8"/>
    </row>
    <row r="2692" spans="5:89">
      <c r="E2692" s="8"/>
      <c r="I2692" s="8"/>
      <c r="M2692" s="8"/>
      <c r="Q2692" s="8"/>
      <c r="U2692" s="8"/>
      <c r="Y2692" s="8"/>
      <c r="AC2692" s="8"/>
      <c r="AG2692" s="8"/>
      <c r="AK2692" s="8"/>
      <c r="AO2692" s="8"/>
      <c r="AS2692" s="8"/>
      <c r="AW2692" s="8"/>
      <c r="BA2692" s="8"/>
      <c r="BE2692" s="8"/>
      <c r="BI2692" s="8"/>
      <c r="BM2692" s="8"/>
      <c r="BQ2692" s="8"/>
      <c r="BU2692" s="8"/>
      <c r="BY2692" s="8"/>
      <c r="CC2692" s="8"/>
      <c r="CG2692" s="8"/>
      <c r="CK2692" s="8"/>
    </row>
    <row r="2693" spans="5:89">
      <c r="E2693" s="8"/>
      <c r="I2693" s="8"/>
      <c r="M2693" s="8"/>
      <c r="Q2693" s="8"/>
      <c r="U2693" s="8"/>
      <c r="Y2693" s="8"/>
      <c r="AC2693" s="8"/>
      <c r="AG2693" s="8"/>
      <c r="AK2693" s="8"/>
      <c r="AO2693" s="8"/>
      <c r="AS2693" s="8"/>
      <c r="AW2693" s="8"/>
      <c r="BA2693" s="8"/>
      <c r="BE2693" s="8"/>
      <c r="BI2693" s="8"/>
      <c r="BM2693" s="8"/>
      <c r="BQ2693" s="8"/>
      <c r="BU2693" s="8"/>
      <c r="BY2693" s="8"/>
      <c r="CC2693" s="8"/>
      <c r="CG2693" s="8"/>
      <c r="CK2693" s="8"/>
    </row>
    <row r="2694" spans="5:89">
      <c r="E2694" s="8"/>
      <c r="I2694" s="8"/>
      <c r="M2694" s="8"/>
      <c r="Q2694" s="8"/>
      <c r="U2694" s="8"/>
      <c r="Y2694" s="8"/>
      <c r="AC2694" s="8"/>
      <c r="AG2694" s="8"/>
      <c r="AK2694" s="8"/>
      <c r="AO2694" s="8"/>
      <c r="AS2694" s="8"/>
      <c r="AW2694" s="8"/>
      <c r="BA2694" s="8"/>
      <c r="BE2694" s="8"/>
      <c r="BI2694" s="8"/>
      <c r="BM2694" s="8"/>
      <c r="BQ2694" s="8"/>
      <c r="BU2694" s="8"/>
      <c r="BY2694" s="8"/>
      <c r="CC2694" s="8"/>
      <c r="CG2694" s="8"/>
      <c r="CK2694" s="8"/>
    </row>
    <row r="2695" spans="5:89">
      <c r="E2695" s="8"/>
      <c r="I2695" s="8"/>
      <c r="M2695" s="8"/>
      <c r="Q2695" s="8"/>
      <c r="U2695" s="8"/>
      <c r="Y2695" s="8"/>
      <c r="AC2695" s="8"/>
      <c r="AG2695" s="8"/>
      <c r="AK2695" s="8"/>
      <c r="AO2695" s="8"/>
      <c r="AS2695" s="8"/>
      <c r="AW2695" s="8"/>
      <c r="BA2695" s="8"/>
      <c r="BE2695" s="8"/>
      <c r="BI2695" s="8"/>
      <c r="BM2695" s="8"/>
      <c r="BQ2695" s="8"/>
      <c r="BU2695" s="8"/>
      <c r="BY2695" s="8"/>
      <c r="CC2695" s="8"/>
      <c r="CG2695" s="8"/>
      <c r="CK2695" s="8"/>
    </row>
    <row r="2696" spans="5:89">
      <c r="E2696" s="8"/>
      <c r="I2696" s="8"/>
      <c r="M2696" s="8"/>
      <c r="Q2696" s="8"/>
      <c r="U2696" s="8"/>
      <c r="Y2696" s="8"/>
      <c r="AC2696" s="8"/>
      <c r="AG2696" s="8"/>
      <c r="AK2696" s="8"/>
      <c r="AO2696" s="8"/>
      <c r="AS2696" s="8"/>
      <c r="AW2696" s="8"/>
      <c r="BA2696" s="8"/>
      <c r="BE2696" s="8"/>
      <c r="BI2696" s="8"/>
      <c r="BM2696" s="8"/>
      <c r="BQ2696" s="8"/>
      <c r="BU2696" s="8"/>
      <c r="BY2696" s="8"/>
      <c r="CC2696" s="8"/>
      <c r="CG2696" s="8"/>
      <c r="CK2696" s="8"/>
    </row>
    <row r="2697" spans="5:89">
      <c r="E2697" s="8"/>
      <c r="I2697" s="8"/>
      <c r="M2697" s="8"/>
      <c r="Q2697" s="8"/>
      <c r="U2697" s="8"/>
      <c r="Y2697" s="8"/>
      <c r="AC2697" s="8"/>
      <c r="AG2697" s="8"/>
      <c r="AK2697" s="8"/>
      <c r="AO2697" s="8"/>
      <c r="AS2697" s="8"/>
      <c r="AW2697" s="8"/>
      <c r="BA2697" s="8"/>
      <c r="BE2697" s="8"/>
      <c r="BI2697" s="8"/>
      <c r="BM2697" s="8"/>
      <c r="BQ2697" s="8"/>
      <c r="BU2697" s="8"/>
      <c r="BY2697" s="8"/>
      <c r="CC2697" s="8"/>
      <c r="CG2697" s="8"/>
      <c r="CK2697" s="8"/>
    </row>
    <row r="2698" spans="5:89">
      <c r="E2698" s="8"/>
      <c r="I2698" s="8"/>
      <c r="M2698" s="8"/>
      <c r="Q2698" s="8"/>
      <c r="U2698" s="8"/>
      <c r="Y2698" s="8"/>
      <c r="AC2698" s="8"/>
      <c r="AG2698" s="8"/>
      <c r="AK2698" s="8"/>
      <c r="AO2698" s="8"/>
      <c r="AS2698" s="8"/>
      <c r="AW2698" s="8"/>
      <c r="BA2698" s="8"/>
      <c r="BE2698" s="8"/>
      <c r="BI2698" s="8"/>
      <c r="BM2698" s="8"/>
      <c r="BQ2698" s="8"/>
      <c r="BU2698" s="8"/>
      <c r="BY2698" s="8"/>
      <c r="CC2698" s="8"/>
      <c r="CG2698" s="8"/>
      <c r="CK2698" s="8"/>
    </row>
    <row r="2699" spans="5:89">
      <c r="E2699" s="8"/>
      <c r="I2699" s="8"/>
      <c r="M2699" s="8"/>
      <c r="Q2699" s="8"/>
      <c r="U2699" s="8"/>
      <c r="Y2699" s="8"/>
      <c r="AC2699" s="8"/>
      <c r="AG2699" s="8"/>
      <c r="AK2699" s="8"/>
      <c r="AO2699" s="8"/>
      <c r="AS2699" s="8"/>
      <c r="AW2699" s="8"/>
      <c r="BA2699" s="8"/>
      <c r="BE2699" s="8"/>
      <c r="BI2699" s="8"/>
      <c r="BM2699" s="8"/>
      <c r="BQ2699" s="8"/>
      <c r="BU2699" s="8"/>
      <c r="BY2699" s="8"/>
      <c r="CC2699" s="8"/>
      <c r="CG2699" s="8"/>
      <c r="CK2699" s="8"/>
    </row>
    <row r="2700" spans="5:89">
      <c r="E2700" s="8"/>
      <c r="I2700" s="8"/>
      <c r="M2700" s="8"/>
      <c r="Q2700" s="8"/>
      <c r="U2700" s="8"/>
      <c r="Y2700" s="8"/>
      <c r="AC2700" s="8"/>
      <c r="AG2700" s="8"/>
      <c r="AK2700" s="8"/>
      <c r="AO2700" s="8"/>
      <c r="AS2700" s="8"/>
      <c r="AW2700" s="8"/>
      <c r="BA2700" s="8"/>
      <c r="BE2700" s="8"/>
      <c r="BI2700" s="8"/>
      <c r="BM2700" s="8"/>
      <c r="BQ2700" s="8"/>
      <c r="BU2700" s="8"/>
      <c r="BY2700" s="8"/>
      <c r="CC2700" s="8"/>
      <c r="CG2700" s="8"/>
      <c r="CK2700" s="8"/>
    </row>
    <row r="2701" spans="5:89">
      <c r="E2701" s="8"/>
      <c r="I2701" s="8"/>
      <c r="M2701" s="8"/>
      <c r="Q2701" s="8"/>
      <c r="U2701" s="8"/>
      <c r="Y2701" s="8"/>
      <c r="AC2701" s="8"/>
      <c r="AG2701" s="8"/>
      <c r="AK2701" s="8"/>
      <c r="AO2701" s="8"/>
      <c r="AS2701" s="8"/>
      <c r="AW2701" s="8"/>
      <c r="BA2701" s="8"/>
      <c r="BE2701" s="8"/>
      <c r="BI2701" s="8"/>
      <c r="BM2701" s="8"/>
      <c r="BQ2701" s="8"/>
      <c r="BU2701" s="8"/>
      <c r="BY2701" s="8"/>
      <c r="CC2701" s="8"/>
      <c r="CG2701" s="8"/>
      <c r="CK2701" s="8"/>
    </row>
    <row r="2702" spans="5:89">
      <c r="E2702" s="8"/>
      <c r="I2702" s="8"/>
      <c r="M2702" s="8"/>
      <c r="Q2702" s="8"/>
      <c r="U2702" s="8"/>
      <c r="Y2702" s="8"/>
      <c r="AC2702" s="8"/>
      <c r="AG2702" s="8"/>
      <c r="AK2702" s="8"/>
      <c r="AO2702" s="8"/>
      <c r="AS2702" s="8"/>
      <c r="AW2702" s="8"/>
      <c r="BA2702" s="8"/>
      <c r="BE2702" s="8"/>
      <c r="BI2702" s="8"/>
      <c r="BM2702" s="8"/>
      <c r="BQ2702" s="8"/>
      <c r="BU2702" s="8"/>
      <c r="BY2702" s="8"/>
      <c r="CC2702" s="8"/>
      <c r="CG2702" s="8"/>
      <c r="CK2702" s="8"/>
    </row>
    <row r="2703" spans="5:89">
      <c r="E2703" s="8"/>
      <c r="I2703" s="8"/>
      <c r="M2703" s="8"/>
      <c r="Q2703" s="8"/>
      <c r="U2703" s="8"/>
      <c r="Y2703" s="8"/>
      <c r="AC2703" s="8"/>
      <c r="AG2703" s="8"/>
      <c r="AK2703" s="8"/>
      <c r="AO2703" s="8"/>
      <c r="AS2703" s="8"/>
      <c r="AW2703" s="8"/>
      <c r="BA2703" s="8"/>
      <c r="BE2703" s="8"/>
      <c r="BI2703" s="8"/>
      <c r="BM2703" s="8"/>
      <c r="BQ2703" s="8"/>
      <c r="BU2703" s="8"/>
      <c r="BY2703" s="8"/>
      <c r="CC2703" s="8"/>
      <c r="CG2703" s="8"/>
      <c r="CK2703" s="8"/>
    </row>
    <row r="2704" spans="5:89">
      <c r="E2704" s="8"/>
      <c r="I2704" s="8"/>
      <c r="M2704" s="8"/>
      <c r="Q2704" s="8"/>
      <c r="U2704" s="8"/>
      <c r="Y2704" s="8"/>
      <c r="AC2704" s="8"/>
      <c r="AG2704" s="8"/>
      <c r="AK2704" s="8"/>
      <c r="AO2704" s="8"/>
      <c r="AS2704" s="8"/>
      <c r="AW2704" s="8"/>
      <c r="BA2704" s="8"/>
      <c r="BE2704" s="8"/>
      <c r="BI2704" s="8"/>
      <c r="BM2704" s="8"/>
      <c r="BQ2704" s="8"/>
      <c r="BU2704" s="8"/>
      <c r="BY2704" s="8"/>
      <c r="CC2704" s="8"/>
      <c r="CG2704" s="8"/>
      <c r="CK2704" s="8"/>
    </row>
    <row r="2705" spans="5:89">
      <c r="E2705" s="8"/>
      <c r="I2705" s="8"/>
      <c r="M2705" s="8"/>
      <c r="Q2705" s="8"/>
      <c r="U2705" s="8"/>
      <c r="Y2705" s="8"/>
      <c r="AC2705" s="8"/>
      <c r="AG2705" s="8"/>
      <c r="AK2705" s="8"/>
      <c r="AO2705" s="8"/>
      <c r="AS2705" s="8"/>
      <c r="AW2705" s="8"/>
      <c r="BA2705" s="8"/>
      <c r="BE2705" s="8"/>
      <c r="BI2705" s="8"/>
      <c r="BM2705" s="8"/>
      <c r="BQ2705" s="8"/>
      <c r="BU2705" s="8"/>
      <c r="BY2705" s="8"/>
      <c r="CC2705" s="8"/>
      <c r="CG2705" s="8"/>
      <c r="CK2705" s="8"/>
    </row>
    <row r="2706" spans="5:89">
      <c r="E2706" s="8"/>
      <c r="I2706" s="8"/>
      <c r="M2706" s="8"/>
      <c r="Q2706" s="8"/>
      <c r="U2706" s="8"/>
      <c r="Y2706" s="8"/>
      <c r="AC2706" s="8"/>
      <c r="AG2706" s="8"/>
      <c r="AK2706" s="8"/>
      <c r="AO2706" s="8"/>
      <c r="AS2706" s="8"/>
      <c r="AW2706" s="8"/>
      <c r="BA2706" s="8"/>
      <c r="BE2706" s="8"/>
      <c r="BI2706" s="8"/>
      <c r="BM2706" s="8"/>
      <c r="BQ2706" s="8"/>
      <c r="BU2706" s="8"/>
      <c r="BY2706" s="8"/>
      <c r="CC2706" s="8"/>
      <c r="CG2706" s="8"/>
      <c r="CK2706" s="8"/>
    </row>
    <row r="2707" spans="5:89">
      <c r="E2707" s="8"/>
      <c r="I2707" s="8"/>
      <c r="M2707" s="8"/>
      <c r="Q2707" s="8"/>
      <c r="U2707" s="8"/>
      <c r="Y2707" s="8"/>
      <c r="AC2707" s="8"/>
      <c r="AG2707" s="8"/>
      <c r="AK2707" s="8"/>
      <c r="AO2707" s="8"/>
      <c r="AS2707" s="8"/>
      <c r="AW2707" s="8"/>
      <c r="BA2707" s="8"/>
      <c r="BE2707" s="8"/>
      <c r="BI2707" s="8"/>
      <c r="BM2707" s="8"/>
      <c r="BQ2707" s="8"/>
      <c r="BU2707" s="8"/>
      <c r="BY2707" s="8"/>
      <c r="CC2707" s="8"/>
      <c r="CG2707" s="8"/>
      <c r="CK2707" s="8"/>
    </row>
    <row r="2708" spans="5:89">
      <c r="E2708" s="8"/>
      <c r="I2708" s="8"/>
      <c r="M2708" s="8"/>
      <c r="Q2708" s="8"/>
      <c r="U2708" s="8"/>
      <c r="Y2708" s="8"/>
      <c r="AC2708" s="8"/>
      <c r="AG2708" s="8"/>
      <c r="AK2708" s="8"/>
      <c r="AO2708" s="8"/>
      <c r="AS2708" s="8"/>
      <c r="AW2708" s="8"/>
      <c r="BA2708" s="8"/>
      <c r="BE2708" s="8"/>
      <c r="BI2708" s="8"/>
      <c r="BM2708" s="8"/>
      <c r="BQ2708" s="8"/>
      <c r="BU2708" s="8"/>
      <c r="BY2708" s="8"/>
      <c r="CC2708" s="8"/>
      <c r="CG2708" s="8"/>
      <c r="CK2708" s="8"/>
    </row>
    <row r="2709" spans="5:89">
      <c r="E2709" s="8"/>
      <c r="I2709" s="8"/>
      <c r="M2709" s="8"/>
      <c r="Q2709" s="8"/>
      <c r="U2709" s="8"/>
      <c r="Y2709" s="8"/>
      <c r="AC2709" s="8"/>
      <c r="AG2709" s="8"/>
      <c r="AK2709" s="8"/>
      <c r="AO2709" s="8"/>
      <c r="AS2709" s="8"/>
      <c r="AW2709" s="8"/>
      <c r="BA2709" s="8"/>
      <c r="BE2709" s="8"/>
      <c r="BI2709" s="8"/>
      <c r="BM2709" s="8"/>
      <c r="BQ2709" s="8"/>
      <c r="BU2709" s="8"/>
      <c r="BY2709" s="8"/>
      <c r="CC2709" s="8"/>
      <c r="CG2709" s="8"/>
      <c r="CK2709" s="8"/>
    </row>
    <row r="2710" spans="5:89">
      <c r="E2710" s="8"/>
      <c r="I2710" s="8"/>
      <c r="M2710" s="8"/>
      <c r="Q2710" s="8"/>
      <c r="U2710" s="8"/>
      <c r="Y2710" s="8"/>
      <c r="AC2710" s="8"/>
      <c r="AG2710" s="8"/>
      <c r="AK2710" s="8"/>
      <c r="AO2710" s="8"/>
      <c r="AS2710" s="8"/>
      <c r="AW2710" s="8"/>
      <c r="BA2710" s="8"/>
      <c r="BE2710" s="8"/>
      <c r="BI2710" s="8"/>
      <c r="BM2710" s="8"/>
      <c r="BQ2710" s="8"/>
      <c r="BU2710" s="8"/>
      <c r="BY2710" s="8"/>
      <c r="CC2710" s="8"/>
      <c r="CG2710" s="8"/>
      <c r="CK2710" s="8"/>
    </row>
    <row r="2711" spans="5:89">
      <c r="E2711" s="8"/>
      <c r="I2711" s="8"/>
      <c r="M2711" s="8"/>
      <c r="Q2711" s="8"/>
      <c r="U2711" s="8"/>
      <c r="Y2711" s="8"/>
      <c r="AC2711" s="8"/>
      <c r="AG2711" s="8"/>
      <c r="AK2711" s="8"/>
      <c r="AO2711" s="8"/>
      <c r="AS2711" s="8"/>
      <c r="AW2711" s="8"/>
      <c r="BA2711" s="8"/>
      <c r="BE2711" s="8"/>
      <c r="BI2711" s="8"/>
      <c r="BM2711" s="8"/>
      <c r="BQ2711" s="8"/>
      <c r="BU2711" s="8"/>
      <c r="BY2711" s="8"/>
      <c r="CC2711" s="8"/>
      <c r="CG2711" s="8"/>
      <c r="CK2711" s="8"/>
    </row>
    <row r="2712" spans="5:89">
      <c r="E2712" s="8"/>
      <c r="I2712" s="8"/>
      <c r="M2712" s="8"/>
      <c r="Q2712" s="8"/>
      <c r="U2712" s="8"/>
      <c r="Y2712" s="8"/>
      <c r="AC2712" s="8"/>
      <c r="AG2712" s="8"/>
      <c r="AK2712" s="8"/>
      <c r="AO2712" s="8"/>
      <c r="AS2712" s="8"/>
      <c r="AW2712" s="8"/>
      <c r="BA2712" s="8"/>
      <c r="BE2712" s="8"/>
      <c r="BI2712" s="8"/>
      <c r="BM2712" s="8"/>
      <c r="BQ2712" s="8"/>
      <c r="BU2712" s="8"/>
      <c r="BY2712" s="8"/>
      <c r="CC2712" s="8"/>
      <c r="CG2712" s="8"/>
      <c r="CK2712" s="8"/>
    </row>
    <row r="2713" spans="5:89">
      <c r="E2713" s="8"/>
      <c r="I2713" s="8"/>
      <c r="M2713" s="8"/>
      <c r="Q2713" s="8"/>
      <c r="U2713" s="8"/>
      <c r="Y2713" s="8"/>
      <c r="AC2713" s="8"/>
      <c r="AG2713" s="8"/>
      <c r="AK2713" s="8"/>
      <c r="AO2713" s="8"/>
      <c r="AS2713" s="8"/>
      <c r="AW2713" s="8"/>
      <c r="BA2713" s="8"/>
      <c r="BE2713" s="8"/>
      <c r="BI2713" s="8"/>
      <c r="BM2713" s="8"/>
      <c r="BQ2713" s="8"/>
      <c r="BU2713" s="8"/>
      <c r="BY2713" s="8"/>
      <c r="CC2713" s="8"/>
      <c r="CG2713" s="8"/>
      <c r="CK2713" s="8"/>
    </row>
    <row r="2714" spans="5:89">
      <c r="E2714" s="8"/>
      <c r="I2714" s="8"/>
      <c r="M2714" s="8"/>
      <c r="Q2714" s="8"/>
      <c r="U2714" s="8"/>
      <c r="Y2714" s="8"/>
      <c r="AC2714" s="8"/>
      <c r="AG2714" s="8"/>
      <c r="AK2714" s="8"/>
      <c r="AO2714" s="8"/>
      <c r="AS2714" s="8"/>
      <c r="AW2714" s="8"/>
      <c r="BA2714" s="8"/>
      <c r="BE2714" s="8"/>
      <c r="BI2714" s="8"/>
      <c r="BM2714" s="8"/>
      <c r="BQ2714" s="8"/>
      <c r="BU2714" s="8"/>
      <c r="BY2714" s="8"/>
      <c r="CC2714" s="8"/>
      <c r="CG2714" s="8"/>
      <c r="CK2714" s="8"/>
    </row>
    <row r="2715" spans="5:89">
      <c r="E2715" s="8"/>
      <c r="I2715" s="8"/>
      <c r="M2715" s="8"/>
      <c r="Q2715" s="8"/>
      <c r="U2715" s="8"/>
      <c r="Y2715" s="8"/>
      <c r="AC2715" s="8"/>
      <c r="AG2715" s="8"/>
      <c r="AK2715" s="8"/>
      <c r="AO2715" s="8"/>
      <c r="AS2715" s="8"/>
      <c r="AW2715" s="8"/>
      <c r="BA2715" s="8"/>
      <c r="BE2715" s="8"/>
      <c r="BI2715" s="8"/>
      <c r="BM2715" s="8"/>
      <c r="BQ2715" s="8"/>
      <c r="BU2715" s="8"/>
      <c r="BY2715" s="8"/>
      <c r="CC2715" s="8"/>
      <c r="CG2715" s="8"/>
      <c r="CK2715" s="8"/>
    </row>
    <row r="2716" spans="5:89">
      <c r="E2716" s="8"/>
      <c r="I2716" s="8"/>
      <c r="M2716" s="8"/>
      <c r="Q2716" s="8"/>
      <c r="U2716" s="8"/>
      <c r="Y2716" s="8"/>
      <c r="AC2716" s="8"/>
      <c r="AG2716" s="8"/>
      <c r="AK2716" s="8"/>
      <c r="AO2716" s="8"/>
      <c r="AS2716" s="8"/>
      <c r="AW2716" s="8"/>
      <c r="BA2716" s="8"/>
      <c r="BE2716" s="8"/>
      <c r="BI2716" s="8"/>
      <c r="BM2716" s="8"/>
      <c r="BQ2716" s="8"/>
      <c r="BU2716" s="8"/>
      <c r="BY2716" s="8"/>
      <c r="CC2716" s="8"/>
      <c r="CG2716" s="8"/>
      <c r="CK2716" s="8"/>
    </row>
    <row r="2717" spans="5:89">
      <c r="E2717" s="8"/>
      <c r="I2717" s="8"/>
      <c r="M2717" s="8"/>
      <c r="Q2717" s="8"/>
      <c r="U2717" s="8"/>
      <c r="Y2717" s="8"/>
      <c r="AC2717" s="8"/>
      <c r="AG2717" s="8"/>
      <c r="AK2717" s="8"/>
      <c r="AO2717" s="8"/>
      <c r="AS2717" s="8"/>
      <c r="AW2717" s="8"/>
      <c r="BA2717" s="8"/>
      <c r="BE2717" s="8"/>
      <c r="BI2717" s="8"/>
      <c r="BM2717" s="8"/>
      <c r="BQ2717" s="8"/>
      <c r="BU2717" s="8"/>
      <c r="BY2717" s="8"/>
      <c r="CC2717" s="8"/>
      <c r="CG2717" s="8"/>
      <c r="CK2717" s="8"/>
    </row>
    <row r="2718" spans="5:89">
      <c r="E2718" s="8"/>
      <c r="I2718" s="8"/>
      <c r="M2718" s="8"/>
      <c r="Q2718" s="8"/>
      <c r="U2718" s="8"/>
      <c r="Y2718" s="8"/>
      <c r="AC2718" s="8"/>
      <c r="AG2718" s="8"/>
      <c r="AK2718" s="8"/>
      <c r="AO2718" s="8"/>
      <c r="AS2718" s="8"/>
      <c r="AW2718" s="8"/>
      <c r="BA2718" s="8"/>
      <c r="BE2718" s="8"/>
      <c r="BI2718" s="8"/>
      <c r="BM2718" s="8"/>
      <c r="BQ2718" s="8"/>
      <c r="BU2718" s="8"/>
      <c r="BY2718" s="8"/>
      <c r="CC2718" s="8"/>
      <c r="CG2718" s="8"/>
      <c r="CK2718" s="8"/>
    </row>
    <row r="2719" spans="5:89">
      <c r="E2719" s="8"/>
      <c r="I2719" s="8"/>
      <c r="M2719" s="8"/>
      <c r="Q2719" s="8"/>
      <c r="U2719" s="8"/>
      <c r="Y2719" s="8"/>
      <c r="AC2719" s="8"/>
      <c r="AG2719" s="8"/>
      <c r="AK2719" s="8"/>
      <c r="AO2719" s="8"/>
      <c r="AS2719" s="8"/>
      <c r="AW2719" s="8"/>
      <c r="BA2719" s="8"/>
      <c r="BE2719" s="8"/>
      <c r="BI2719" s="8"/>
      <c r="BM2719" s="8"/>
      <c r="BQ2719" s="8"/>
      <c r="BU2719" s="8"/>
      <c r="BY2719" s="8"/>
      <c r="CC2719" s="8"/>
      <c r="CG2719" s="8"/>
      <c r="CK2719" s="8"/>
    </row>
    <row r="2720" spans="5:89">
      <c r="E2720" s="8"/>
      <c r="I2720" s="8"/>
      <c r="M2720" s="8"/>
      <c r="Q2720" s="8"/>
      <c r="U2720" s="8"/>
      <c r="Y2720" s="8"/>
      <c r="AC2720" s="8"/>
      <c r="AG2720" s="8"/>
      <c r="AK2720" s="8"/>
      <c r="AO2720" s="8"/>
      <c r="AS2720" s="8"/>
      <c r="AW2720" s="8"/>
      <c r="BA2720" s="8"/>
      <c r="BE2720" s="8"/>
      <c r="BI2720" s="8"/>
      <c r="BM2720" s="8"/>
      <c r="BQ2720" s="8"/>
      <c r="BU2720" s="8"/>
      <c r="BY2720" s="8"/>
      <c r="CC2720" s="8"/>
      <c r="CG2720" s="8"/>
      <c r="CK2720" s="8"/>
    </row>
    <row r="2721" spans="5:89">
      <c r="E2721" s="8"/>
      <c r="I2721" s="8"/>
      <c r="M2721" s="8"/>
      <c r="Q2721" s="8"/>
      <c r="U2721" s="8"/>
      <c r="Y2721" s="8"/>
      <c r="AC2721" s="8"/>
      <c r="AG2721" s="8"/>
      <c r="AK2721" s="8"/>
      <c r="AO2721" s="8"/>
      <c r="AS2721" s="8"/>
      <c r="AW2721" s="8"/>
      <c r="BA2721" s="8"/>
      <c r="BE2721" s="8"/>
      <c r="BI2721" s="8"/>
      <c r="BM2721" s="8"/>
      <c r="BQ2721" s="8"/>
      <c r="BU2721" s="8"/>
      <c r="BY2721" s="8"/>
      <c r="CC2721" s="8"/>
      <c r="CG2721" s="8"/>
      <c r="CK2721" s="8"/>
    </row>
    <row r="2722" spans="5:89">
      <c r="E2722" s="8"/>
      <c r="I2722" s="8"/>
      <c r="M2722" s="8"/>
      <c r="Q2722" s="8"/>
      <c r="U2722" s="8"/>
      <c r="Y2722" s="8"/>
      <c r="AC2722" s="8"/>
      <c r="AG2722" s="8"/>
      <c r="AK2722" s="8"/>
      <c r="AO2722" s="8"/>
      <c r="AS2722" s="8"/>
      <c r="AW2722" s="8"/>
      <c r="BA2722" s="8"/>
      <c r="BE2722" s="8"/>
      <c r="BI2722" s="8"/>
      <c r="BM2722" s="8"/>
      <c r="BQ2722" s="8"/>
      <c r="BU2722" s="8"/>
      <c r="BY2722" s="8"/>
      <c r="CC2722" s="8"/>
      <c r="CG2722" s="8"/>
      <c r="CK2722" s="8"/>
    </row>
    <row r="2723" spans="5:89">
      <c r="E2723" s="8"/>
      <c r="I2723" s="8"/>
      <c r="M2723" s="8"/>
      <c r="Q2723" s="8"/>
      <c r="U2723" s="8"/>
      <c r="Y2723" s="8"/>
      <c r="AC2723" s="8"/>
      <c r="AG2723" s="8"/>
      <c r="AK2723" s="8"/>
      <c r="AO2723" s="8"/>
      <c r="AS2723" s="8"/>
      <c r="AW2723" s="8"/>
      <c r="BA2723" s="8"/>
      <c r="BE2723" s="8"/>
      <c r="BI2723" s="8"/>
      <c r="BM2723" s="8"/>
      <c r="BQ2723" s="8"/>
      <c r="BU2723" s="8"/>
      <c r="BY2723" s="8"/>
      <c r="CC2723" s="8"/>
      <c r="CG2723" s="8"/>
      <c r="CK2723" s="8"/>
    </row>
    <row r="2724" spans="5:89">
      <c r="E2724" s="8"/>
      <c r="I2724" s="8"/>
      <c r="M2724" s="8"/>
      <c r="Q2724" s="8"/>
      <c r="U2724" s="8"/>
      <c r="Y2724" s="8"/>
      <c r="AC2724" s="8"/>
      <c r="AG2724" s="8"/>
      <c r="AK2724" s="8"/>
      <c r="AO2724" s="8"/>
      <c r="AS2724" s="8"/>
      <c r="AW2724" s="8"/>
      <c r="BA2724" s="8"/>
      <c r="BE2724" s="8"/>
      <c r="BI2724" s="8"/>
      <c r="BM2724" s="8"/>
      <c r="BQ2724" s="8"/>
      <c r="BU2724" s="8"/>
      <c r="BY2724" s="8"/>
      <c r="CC2724" s="8"/>
      <c r="CG2724" s="8"/>
      <c r="CK2724" s="8"/>
    </row>
    <row r="2725" spans="5:89">
      <c r="E2725" s="8"/>
      <c r="I2725" s="8"/>
      <c r="M2725" s="8"/>
      <c r="Q2725" s="8"/>
      <c r="U2725" s="8"/>
      <c r="Y2725" s="8"/>
      <c r="AC2725" s="8"/>
      <c r="AG2725" s="8"/>
      <c r="AK2725" s="8"/>
      <c r="AO2725" s="8"/>
      <c r="AS2725" s="8"/>
      <c r="AW2725" s="8"/>
      <c r="BA2725" s="8"/>
      <c r="BE2725" s="8"/>
      <c r="BI2725" s="8"/>
      <c r="BM2725" s="8"/>
      <c r="BQ2725" s="8"/>
      <c r="BU2725" s="8"/>
      <c r="BY2725" s="8"/>
      <c r="CC2725" s="8"/>
      <c r="CG2725" s="8"/>
      <c r="CK2725" s="8"/>
    </row>
    <row r="2726" spans="5:89">
      <c r="E2726" s="8"/>
      <c r="I2726" s="8"/>
      <c r="M2726" s="8"/>
      <c r="Q2726" s="8"/>
      <c r="U2726" s="8"/>
      <c r="Y2726" s="8"/>
      <c r="AC2726" s="8"/>
      <c r="AG2726" s="8"/>
      <c r="AK2726" s="8"/>
      <c r="AO2726" s="8"/>
      <c r="AS2726" s="8"/>
      <c r="AW2726" s="8"/>
      <c r="BA2726" s="8"/>
      <c r="BE2726" s="8"/>
      <c r="BI2726" s="8"/>
      <c r="BM2726" s="8"/>
      <c r="BQ2726" s="8"/>
      <c r="BU2726" s="8"/>
      <c r="BY2726" s="8"/>
      <c r="CC2726" s="8"/>
      <c r="CG2726" s="8"/>
      <c r="CK2726" s="8"/>
    </row>
    <row r="2727" spans="5:89">
      <c r="E2727" s="8"/>
      <c r="I2727" s="8"/>
      <c r="M2727" s="8"/>
      <c r="Q2727" s="8"/>
      <c r="U2727" s="8"/>
      <c r="Y2727" s="8"/>
      <c r="AC2727" s="8"/>
      <c r="AG2727" s="8"/>
      <c r="AK2727" s="8"/>
      <c r="AO2727" s="8"/>
      <c r="AS2727" s="8"/>
      <c r="AW2727" s="8"/>
      <c r="BA2727" s="8"/>
      <c r="BE2727" s="8"/>
      <c r="BI2727" s="8"/>
      <c r="BM2727" s="8"/>
      <c r="BQ2727" s="8"/>
      <c r="BU2727" s="8"/>
      <c r="BY2727" s="8"/>
      <c r="CC2727" s="8"/>
      <c r="CG2727" s="8"/>
      <c r="CK2727" s="8"/>
    </row>
    <row r="2728" spans="5:89">
      <c r="E2728" s="8"/>
      <c r="I2728" s="8"/>
      <c r="M2728" s="8"/>
      <c r="Q2728" s="8"/>
      <c r="U2728" s="8"/>
      <c r="Y2728" s="8"/>
      <c r="AC2728" s="8"/>
      <c r="AG2728" s="8"/>
      <c r="AK2728" s="8"/>
      <c r="AO2728" s="8"/>
      <c r="AS2728" s="8"/>
      <c r="AW2728" s="8"/>
      <c r="BA2728" s="8"/>
      <c r="BE2728" s="8"/>
      <c r="BI2728" s="8"/>
      <c r="BM2728" s="8"/>
      <c r="BQ2728" s="8"/>
      <c r="BU2728" s="8"/>
      <c r="BY2728" s="8"/>
      <c r="CC2728" s="8"/>
      <c r="CG2728" s="8"/>
      <c r="CK2728" s="8"/>
    </row>
    <row r="2729" spans="5:89">
      <c r="E2729" s="8"/>
      <c r="I2729" s="8"/>
      <c r="M2729" s="8"/>
      <c r="Q2729" s="8"/>
      <c r="U2729" s="8"/>
      <c r="Y2729" s="8"/>
      <c r="AC2729" s="8"/>
      <c r="AG2729" s="8"/>
      <c r="AK2729" s="8"/>
      <c r="AO2729" s="8"/>
      <c r="AS2729" s="8"/>
      <c r="AW2729" s="8"/>
      <c r="BA2729" s="8"/>
      <c r="BE2729" s="8"/>
      <c r="BI2729" s="8"/>
      <c r="BM2729" s="8"/>
      <c r="BQ2729" s="8"/>
      <c r="BU2729" s="8"/>
      <c r="BY2729" s="8"/>
      <c r="CC2729" s="8"/>
      <c r="CG2729" s="8"/>
      <c r="CK2729" s="8"/>
    </row>
    <row r="2730" spans="5:89">
      <c r="E2730" s="8"/>
      <c r="I2730" s="8"/>
      <c r="M2730" s="8"/>
      <c r="Q2730" s="8"/>
      <c r="U2730" s="8"/>
      <c r="Y2730" s="8"/>
      <c r="AC2730" s="8"/>
      <c r="AG2730" s="8"/>
      <c r="AK2730" s="8"/>
      <c r="AO2730" s="8"/>
      <c r="AS2730" s="8"/>
      <c r="AW2730" s="8"/>
      <c r="BA2730" s="8"/>
      <c r="BE2730" s="8"/>
      <c r="BI2730" s="8"/>
      <c r="BM2730" s="8"/>
      <c r="BQ2730" s="8"/>
      <c r="BU2730" s="8"/>
      <c r="BY2730" s="8"/>
      <c r="CC2730" s="8"/>
      <c r="CG2730" s="8"/>
      <c r="CK2730" s="8"/>
    </row>
    <row r="2731" spans="5:89">
      <c r="E2731" s="8"/>
      <c r="I2731" s="8"/>
      <c r="M2731" s="8"/>
      <c r="Q2731" s="8"/>
      <c r="U2731" s="8"/>
      <c r="Y2731" s="8"/>
      <c r="AC2731" s="8"/>
      <c r="AG2731" s="8"/>
      <c r="AK2731" s="8"/>
      <c r="AO2731" s="8"/>
      <c r="AS2731" s="8"/>
      <c r="AW2731" s="8"/>
      <c r="BA2731" s="8"/>
      <c r="BE2731" s="8"/>
      <c r="BI2731" s="8"/>
      <c r="BM2731" s="8"/>
      <c r="BQ2731" s="8"/>
      <c r="BU2731" s="8"/>
      <c r="BY2731" s="8"/>
      <c r="CC2731" s="8"/>
      <c r="CG2731" s="8"/>
      <c r="CK2731" s="8"/>
    </row>
    <row r="2732" spans="5:89">
      <c r="E2732" s="8"/>
      <c r="I2732" s="8"/>
      <c r="M2732" s="8"/>
      <c r="Q2732" s="8"/>
      <c r="U2732" s="8"/>
      <c r="Y2732" s="8"/>
      <c r="AC2732" s="8"/>
      <c r="AG2732" s="8"/>
      <c r="AK2732" s="8"/>
      <c r="AO2732" s="8"/>
      <c r="AS2732" s="8"/>
      <c r="AW2732" s="8"/>
      <c r="BA2732" s="8"/>
      <c r="BE2732" s="8"/>
      <c r="BI2732" s="8"/>
      <c r="BM2732" s="8"/>
      <c r="BQ2732" s="8"/>
      <c r="BU2732" s="8"/>
      <c r="BY2732" s="8"/>
      <c r="CC2732" s="8"/>
      <c r="CG2732" s="8"/>
      <c r="CK2732" s="8"/>
    </row>
    <row r="2733" spans="5:89">
      <c r="E2733" s="8"/>
      <c r="I2733" s="8"/>
      <c r="M2733" s="8"/>
      <c r="Q2733" s="8"/>
      <c r="U2733" s="8"/>
      <c r="Y2733" s="8"/>
      <c r="AC2733" s="8"/>
      <c r="AG2733" s="8"/>
      <c r="AK2733" s="8"/>
      <c r="AO2733" s="8"/>
      <c r="AS2733" s="8"/>
      <c r="AW2733" s="8"/>
      <c r="BA2733" s="8"/>
      <c r="BE2733" s="8"/>
      <c r="BI2733" s="8"/>
      <c r="BM2733" s="8"/>
      <c r="BQ2733" s="8"/>
      <c r="BU2733" s="8"/>
      <c r="BY2733" s="8"/>
      <c r="CC2733" s="8"/>
      <c r="CG2733" s="8"/>
      <c r="CK2733" s="8"/>
    </row>
    <row r="2734" spans="5:89">
      <c r="E2734" s="8"/>
      <c r="I2734" s="8"/>
      <c r="M2734" s="8"/>
      <c r="Q2734" s="8"/>
      <c r="U2734" s="8"/>
      <c r="Y2734" s="8"/>
      <c r="AC2734" s="8"/>
      <c r="AG2734" s="8"/>
      <c r="AK2734" s="8"/>
      <c r="AO2734" s="8"/>
      <c r="AS2734" s="8"/>
      <c r="AW2734" s="8"/>
      <c r="BA2734" s="8"/>
      <c r="BE2734" s="8"/>
      <c r="BI2734" s="8"/>
      <c r="BM2734" s="8"/>
      <c r="BQ2734" s="8"/>
      <c r="BU2734" s="8"/>
      <c r="BY2734" s="8"/>
      <c r="CC2734" s="8"/>
      <c r="CG2734" s="8"/>
      <c r="CK2734" s="8"/>
    </row>
    <row r="2735" spans="5:89">
      <c r="E2735" s="8"/>
      <c r="I2735" s="8"/>
      <c r="M2735" s="8"/>
      <c r="Q2735" s="8"/>
      <c r="U2735" s="8"/>
      <c r="Y2735" s="8"/>
      <c r="AC2735" s="8"/>
      <c r="AG2735" s="8"/>
      <c r="AK2735" s="8"/>
      <c r="AO2735" s="8"/>
      <c r="AS2735" s="8"/>
      <c r="AW2735" s="8"/>
      <c r="BA2735" s="8"/>
      <c r="BE2735" s="8"/>
      <c r="BI2735" s="8"/>
      <c r="BM2735" s="8"/>
      <c r="BQ2735" s="8"/>
      <c r="BU2735" s="8"/>
      <c r="BY2735" s="8"/>
      <c r="CC2735" s="8"/>
      <c r="CG2735" s="8"/>
      <c r="CK2735" s="8"/>
    </row>
    <row r="2736" spans="5:89">
      <c r="E2736" s="8"/>
      <c r="I2736" s="8"/>
      <c r="M2736" s="8"/>
      <c r="Q2736" s="8"/>
      <c r="U2736" s="8"/>
      <c r="Y2736" s="8"/>
      <c r="AC2736" s="8"/>
      <c r="AG2736" s="8"/>
      <c r="AK2736" s="8"/>
      <c r="AO2736" s="8"/>
      <c r="AS2736" s="8"/>
      <c r="AW2736" s="8"/>
      <c r="BA2736" s="8"/>
      <c r="BE2736" s="8"/>
      <c r="BI2736" s="8"/>
      <c r="BM2736" s="8"/>
      <c r="BQ2736" s="8"/>
      <c r="BU2736" s="8"/>
      <c r="BY2736" s="8"/>
      <c r="CC2736" s="8"/>
      <c r="CG2736" s="8"/>
      <c r="CK2736" s="8"/>
    </row>
    <row r="2737" spans="5:89">
      <c r="E2737" s="8"/>
      <c r="I2737" s="8"/>
      <c r="M2737" s="8"/>
      <c r="Q2737" s="8"/>
      <c r="U2737" s="8"/>
      <c r="Y2737" s="8"/>
      <c r="AC2737" s="8"/>
      <c r="AG2737" s="8"/>
      <c r="AK2737" s="8"/>
      <c r="AO2737" s="8"/>
      <c r="AS2737" s="8"/>
      <c r="AW2737" s="8"/>
      <c r="BA2737" s="8"/>
      <c r="BE2737" s="8"/>
      <c r="BI2737" s="8"/>
      <c r="BM2737" s="8"/>
      <c r="BQ2737" s="8"/>
      <c r="BU2737" s="8"/>
      <c r="BY2737" s="8"/>
      <c r="CC2737" s="8"/>
      <c r="CG2737" s="8"/>
      <c r="CK2737" s="8"/>
    </row>
    <row r="2738" spans="5:89">
      <c r="E2738" s="8"/>
      <c r="I2738" s="8"/>
      <c r="M2738" s="8"/>
      <c r="Q2738" s="8"/>
      <c r="U2738" s="8"/>
      <c r="Y2738" s="8"/>
      <c r="AC2738" s="8"/>
      <c r="AG2738" s="8"/>
      <c r="AK2738" s="8"/>
      <c r="AO2738" s="8"/>
      <c r="AS2738" s="8"/>
      <c r="AW2738" s="8"/>
      <c r="BA2738" s="8"/>
      <c r="BE2738" s="8"/>
      <c r="BI2738" s="8"/>
      <c r="BM2738" s="8"/>
      <c r="BQ2738" s="8"/>
      <c r="BU2738" s="8"/>
      <c r="BY2738" s="8"/>
      <c r="CC2738" s="8"/>
      <c r="CG2738" s="8"/>
      <c r="CK2738" s="8"/>
    </row>
    <row r="2739" spans="5:89">
      <c r="E2739" s="8"/>
      <c r="I2739" s="8"/>
      <c r="M2739" s="8"/>
      <c r="Q2739" s="8"/>
      <c r="U2739" s="8"/>
      <c r="Y2739" s="8"/>
      <c r="AC2739" s="8"/>
      <c r="AG2739" s="8"/>
      <c r="AK2739" s="8"/>
      <c r="AO2739" s="8"/>
      <c r="AS2739" s="8"/>
      <c r="AW2739" s="8"/>
      <c r="BA2739" s="8"/>
      <c r="BE2739" s="8"/>
      <c r="BI2739" s="8"/>
      <c r="BM2739" s="8"/>
      <c r="BQ2739" s="8"/>
      <c r="BU2739" s="8"/>
      <c r="BY2739" s="8"/>
      <c r="CC2739" s="8"/>
      <c r="CG2739" s="8"/>
      <c r="CK2739" s="8"/>
    </row>
    <row r="2740" spans="5:89">
      <c r="E2740" s="8"/>
      <c r="I2740" s="8"/>
      <c r="M2740" s="8"/>
      <c r="Q2740" s="8"/>
      <c r="U2740" s="8"/>
      <c r="Y2740" s="8"/>
      <c r="AC2740" s="8"/>
      <c r="AG2740" s="8"/>
      <c r="AK2740" s="8"/>
      <c r="AO2740" s="8"/>
      <c r="AS2740" s="8"/>
      <c r="AW2740" s="8"/>
      <c r="BA2740" s="8"/>
      <c r="BE2740" s="8"/>
      <c r="BI2740" s="8"/>
      <c r="BM2740" s="8"/>
      <c r="BQ2740" s="8"/>
      <c r="BU2740" s="8"/>
      <c r="BY2740" s="8"/>
      <c r="CC2740" s="8"/>
      <c r="CG2740" s="8"/>
      <c r="CK2740" s="8"/>
    </row>
    <row r="2741" spans="5:89">
      <c r="E2741" s="8"/>
      <c r="I2741" s="8"/>
      <c r="M2741" s="8"/>
      <c r="Q2741" s="8"/>
      <c r="U2741" s="8"/>
      <c r="Y2741" s="8"/>
      <c r="AC2741" s="8"/>
      <c r="AG2741" s="8"/>
      <c r="AK2741" s="8"/>
      <c r="AO2741" s="8"/>
      <c r="AS2741" s="8"/>
      <c r="AW2741" s="8"/>
      <c r="BA2741" s="8"/>
      <c r="BE2741" s="8"/>
      <c r="BI2741" s="8"/>
      <c r="BM2741" s="8"/>
      <c r="BQ2741" s="8"/>
      <c r="BU2741" s="8"/>
      <c r="BY2741" s="8"/>
      <c r="CC2741" s="8"/>
      <c r="CG2741" s="8"/>
      <c r="CK2741" s="8"/>
    </row>
    <row r="2742" spans="5:89">
      <c r="E2742" s="8"/>
      <c r="I2742" s="8"/>
      <c r="M2742" s="8"/>
      <c r="Q2742" s="8"/>
      <c r="U2742" s="8"/>
      <c r="Y2742" s="8"/>
      <c r="AC2742" s="8"/>
      <c r="AG2742" s="8"/>
      <c r="AK2742" s="8"/>
      <c r="AO2742" s="8"/>
      <c r="AS2742" s="8"/>
      <c r="AW2742" s="8"/>
      <c r="BA2742" s="8"/>
      <c r="BE2742" s="8"/>
      <c r="BI2742" s="8"/>
      <c r="BM2742" s="8"/>
      <c r="BQ2742" s="8"/>
      <c r="BU2742" s="8"/>
      <c r="BY2742" s="8"/>
      <c r="CC2742" s="8"/>
      <c r="CG2742" s="8"/>
      <c r="CK2742" s="8"/>
    </row>
    <row r="2743" spans="5:89">
      <c r="E2743" s="8"/>
      <c r="I2743" s="8"/>
      <c r="M2743" s="8"/>
      <c r="Q2743" s="8"/>
      <c r="U2743" s="8"/>
      <c r="Y2743" s="8"/>
      <c r="AC2743" s="8"/>
      <c r="AG2743" s="8"/>
      <c r="AK2743" s="8"/>
      <c r="AO2743" s="8"/>
      <c r="AS2743" s="8"/>
      <c r="AW2743" s="8"/>
      <c r="BA2743" s="8"/>
      <c r="BE2743" s="8"/>
      <c r="BI2743" s="8"/>
      <c r="BM2743" s="8"/>
      <c r="BQ2743" s="8"/>
      <c r="BU2743" s="8"/>
      <c r="BY2743" s="8"/>
      <c r="CC2743" s="8"/>
      <c r="CG2743" s="8"/>
      <c r="CK2743" s="8"/>
    </row>
    <row r="2744" spans="5:89">
      <c r="E2744" s="8"/>
      <c r="I2744" s="8"/>
      <c r="M2744" s="8"/>
      <c r="Q2744" s="8"/>
      <c r="U2744" s="8"/>
      <c r="Y2744" s="8"/>
      <c r="AC2744" s="8"/>
      <c r="AG2744" s="8"/>
      <c r="AK2744" s="8"/>
      <c r="AO2744" s="8"/>
      <c r="AS2744" s="8"/>
      <c r="AW2744" s="8"/>
      <c r="BA2744" s="8"/>
      <c r="BE2744" s="8"/>
      <c r="BI2744" s="8"/>
      <c r="BM2744" s="8"/>
      <c r="BQ2744" s="8"/>
      <c r="BU2744" s="8"/>
      <c r="BY2744" s="8"/>
      <c r="CC2744" s="8"/>
      <c r="CG2744" s="8"/>
      <c r="CK2744" s="8"/>
    </row>
    <row r="2745" spans="5:89">
      <c r="E2745" s="8"/>
      <c r="I2745" s="8"/>
      <c r="M2745" s="8"/>
      <c r="Q2745" s="8"/>
      <c r="U2745" s="8"/>
      <c r="Y2745" s="8"/>
      <c r="AC2745" s="8"/>
      <c r="AG2745" s="8"/>
      <c r="AK2745" s="8"/>
      <c r="AO2745" s="8"/>
      <c r="AS2745" s="8"/>
      <c r="AW2745" s="8"/>
      <c r="BA2745" s="8"/>
      <c r="BE2745" s="8"/>
      <c r="BI2745" s="8"/>
      <c r="BM2745" s="8"/>
      <c r="BQ2745" s="8"/>
      <c r="BU2745" s="8"/>
      <c r="BY2745" s="8"/>
      <c r="CC2745" s="8"/>
      <c r="CG2745" s="8"/>
      <c r="CK2745" s="8"/>
    </row>
    <row r="2746" spans="5:89">
      <c r="E2746" s="8"/>
      <c r="I2746" s="8"/>
      <c r="M2746" s="8"/>
      <c r="Q2746" s="8"/>
      <c r="U2746" s="8"/>
      <c r="Y2746" s="8"/>
      <c r="AC2746" s="8"/>
      <c r="AG2746" s="8"/>
      <c r="AK2746" s="8"/>
      <c r="AO2746" s="8"/>
      <c r="AS2746" s="8"/>
      <c r="AW2746" s="8"/>
      <c r="BA2746" s="8"/>
      <c r="BE2746" s="8"/>
      <c r="BI2746" s="8"/>
      <c r="BM2746" s="8"/>
      <c r="BQ2746" s="8"/>
      <c r="BU2746" s="8"/>
      <c r="BY2746" s="8"/>
      <c r="CC2746" s="8"/>
      <c r="CG2746" s="8"/>
      <c r="CK2746" s="8"/>
    </row>
    <row r="2747" spans="5:89">
      <c r="E2747" s="8"/>
      <c r="I2747" s="8"/>
      <c r="M2747" s="8"/>
      <c r="Q2747" s="8"/>
      <c r="U2747" s="8"/>
      <c r="Y2747" s="8"/>
      <c r="AC2747" s="8"/>
      <c r="AG2747" s="8"/>
      <c r="AK2747" s="8"/>
      <c r="AO2747" s="8"/>
      <c r="AS2747" s="8"/>
      <c r="AW2747" s="8"/>
      <c r="BA2747" s="8"/>
      <c r="BE2747" s="8"/>
      <c r="BI2747" s="8"/>
      <c r="BM2747" s="8"/>
      <c r="BQ2747" s="8"/>
      <c r="BU2747" s="8"/>
      <c r="BY2747" s="8"/>
      <c r="CC2747" s="8"/>
      <c r="CG2747" s="8"/>
      <c r="CK2747" s="8"/>
    </row>
    <row r="2748" spans="5:89">
      <c r="E2748" s="8"/>
      <c r="I2748" s="8"/>
      <c r="M2748" s="8"/>
      <c r="Q2748" s="8"/>
      <c r="U2748" s="8"/>
      <c r="Y2748" s="8"/>
      <c r="AC2748" s="8"/>
      <c r="AG2748" s="8"/>
      <c r="AK2748" s="8"/>
      <c r="AO2748" s="8"/>
      <c r="AS2748" s="8"/>
      <c r="AW2748" s="8"/>
      <c r="BA2748" s="8"/>
      <c r="BE2748" s="8"/>
      <c r="BI2748" s="8"/>
      <c r="BM2748" s="8"/>
      <c r="BQ2748" s="8"/>
      <c r="BU2748" s="8"/>
      <c r="BY2748" s="8"/>
      <c r="CC2748" s="8"/>
      <c r="CG2748" s="8"/>
      <c r="CK2748" s="8"/>
    </row>
    <row r="2749" spans="5:89">
      <c r="E2749" s="8"/>
      <c r="I2749" s="8"/>
      <c r="M2749" s="8"/>
      <c r="Q2749" s="8"/>
      <c r="U2749" s="8"/>
      <c r="Y2749" s="8"/>
      <c r="AC2749" s="8"/>
      <c r="AG2749" s="8"/>
      <c r="AK2749" s="8"/>
      <c r="AO2749" s="8"/>
      <c r="AS2749" s="8"/>
      <c r="AW2749" s="8"/>
      <c r="BA2749" s="8"/>
      <c r="BE2749" s="8"/>
      <c r="BI2749" s="8"/>
      <c r="BM2749" s="8"/>
      <c r="BQ2749" s="8"/>
      <c r="BU2749" s="8"/>
      <c r="BY2749" s="8"/>
      <c r="CC2749" s="8"/>
      <c r="CG2749" s="8"/>
      <c r="CK2749" s="8"/>
    </row>
    <row r="2750" spans="5:89">
      <c r="E2750" s="8"/>
      <c r="I2750" s="8"/>
      <c r="M2750" s="8"/>
      <c r="Q2750" s="8"/>
      <c r="U2750" s="8"/>
      <c r="Y2750" s="8"/>
      <c r="AC2750" s="8"/>
      <c r="AG2750" s="8"/>
      <c r="AK2750" s="8"/>
      <c r="AO2750" s="8"/>
      <c r="AS2750" s="8"/>
      <c r="AW2750" s="8"/>
      <c r="BA2750" s="8"/>
      <c r="BE2750" s="8"/>
      <c r="BI2750" s="8"/>
      <c r="BM2750" s="8"/>
      <c r="BQ2750" s="8"/>
      <c r="BU2750" s="8"/>
      <c r="BY2750" s="8"/>
      <c r="CC2750" s="8"/>
      <c r="CG2750" s="8"/>
      <c r="CK2750" s="8"/>
    </row>
    <row r="2751" spans="5:89">
      <c r="E2751" s="8"/>
      <c r="I2751" s="8"/>
      <c r="M2751" s="8"/>
      <c r="Q2751" s="8"/>
      <c r="U2751" s="8"/>
      <c r="Y2751" s="8"/>
      <c r="AC2751" s="8"/>
      <c r="AG2751" s="8"/>
      <c r="AK2751" s="8"/>
      <c r="AO2751" s="8"/>
      <c r="AS2751" s="8"/>
      <c r="AW2751" s="8"/>
      <c r="BA2751" s="8"/>
      <c r="BE2751" s="8"/>
      <c r="BI2751" s="8"/>
      <c r="BM2751" s="8"/>
      <c r="BQ2751" s="8"/>
      <c r="BU2751" s="8"/>
      <c r="BY2751" s="8"/>
      <c r="CC2751" s="8"/>
      <c r="CG2751" s="8"/>
      <c r="CK2751" s="8"/>
    </row>
    <row r="2752" spans="5:89">
      <c r="E2752" s="8"/>
      <c r="I2752" s="8"/>
      <c r="M2752" s="8"/>
      <c r="Q2752" s="8"/>
      <c r="U2752" s="8"/>
      <c r="Y2752" s="8"/>
      <c r="AC2752" s="8"/>
      <c r="AG2752" s="8"/>
      <c r="AK2752" s="8"/>
      <c r="AO2752" s="8"/>
      <c r="AS2752" s="8"/>
      <c r="AW2752" s="8"/>
      <c r="BA2752" s="8"/>
      <c r="BE2752" s="8"/>
      <c r="BI2752" s="8"/>
      <c r="BM2752" s="8"/>
      <c r="BQ2752" s="8"/>
      <c r="BU2752" s="8"/>
      <c r="BY2752" s="8"/>
      <c r="CC2752" s="8"/>
      <c r="CG2752" s="8"/>
      <c r="CK2752" s="8"/>
    </row>
    <row r="2753" spans="5:89">
      <c r="E2753" s="8"/>
      <c r="I2753" s="8"/>
      <c r="M2753" s="8"/>
      <c r="Q2753" s="8"/>
      <c r="U2753" s="8"/>
      <c r="Y2753" s="8"/>
      <c r="AC2753" s="8"/>
      <c r="AG2753" s="8"/>
      <c r="AK2753" s="8"/>
      <c r="AO2753" s="8"/>
      <c r="AS2753" s="8"/>
      <c r="AW2753" s="8"/>
      <c r="BA2753" s="8"/>
      <c r="BE2753" s="8"/>
      <c r="BI2753" s="8"/>
      <c r="BM2753" s="8"/>
      <c r="BQ2753" s="8"/>
      <c r="BU2753" s="8"/>
      <c r="BY2753" s="8"/>
      <c r="CC2753" s="8"/>
      <c r="CG2753" s="8"/>
      <c r="CK2753" s="8"/>
    </row>
    <row r="2754" spans="5:89">
      <c r="E2754" s="8"/>
      <c r="I2754" s="8"/>
      <c r="M2754" s="8"/>
      <c r="Q2754" s="8"/>
      <c r="U2754" s="8"/>
      <c r="Y2754" s="8"/>
      <c r="AC2754" s="8"/>
      <c r="AG2754" s="8"/>
      <c r="AK2754" s="8"/>
      <c r="AO2754" s="8"/>
      <c r="AS2754" s="8"/>
      <c r="AW2754" s="8"/>
      <c r="BA2754" s="8"/>
      <c r="BE2754" s="8"/>
      <c r="BI2754" s="8"/>
      <c r="BM2754" s="8"/>
      <c r="BQ2754" s="8"/>
      <c r="BU2754" s="8"/>
      <c r="BY2754" s="8"/>
      <c r="CC2754" s="8"/>
      <c r="CG2754" s="8"/>
      <c r="CK2754" s="8"/>
    </row>
    <row r="2755" spans="5:89">
      <c r="E2755" s="8"/>
      <c r="I2755" s="8"/>
      <c r="M2755" s="8"/>
      <c r="Q2755" s="8"/>
      <c r="U2755" s="8"/>
      <c r="Y2755" s="8"/>
      <c r="AC2755" s="8"/>
      <c r="AG2755" s="8"/>
      <c r="AK2755" s="8"/>
      <c r="AO2755" s="8"/>
      <c r="AS2755" s="8"/>
      <c r="AW2755" s="8"/>
      <c r="BA2755" s="8"/>
      <c r="BE2755" s="8"/>
      <c r="BI2755" s="8"/>
      <c r="BM2755" s="8"/>
      <c r="BQ2755" s="8"/>
      <c r="BU2755" s="8"/>
      <c r="BY2755" s="8"/>
      <c r="CC2755" s="8"/>
      <c r="CG2755" s="8"/>
      <c r="CK2755" s="8"/>
    </row>
    <row r="2756" spans="5:89">
      <c r="E2756" s="8"/>
      <c r="I2756" s="8"/>
      <c r="M2756" s="8"/>
      <c r="Q2756" s="8"/>
      <c r="U2756" s="8"/>
      <c r="Y2756" s="8"/>
      <c r="AC2756" s="8"/>
      <c r="AG2756" s="8"/>
      <c r="AK2756" s="8"/>
      <c r="AO2756" s="8"/>
      <c r="AS2756" s="8"/>
      <c r="AW2756" s="8"/>
      <c r="BA2756" s="8"/>
      <c r="BE2756" s="8"/>
      <c r="BI2756" s="8"/>
      <c r="BM2756" s="8"/>
      <c r="BQ2756" s="8"/>
      <c r="BU2756" s="8"/>
      <c r="BY2756" s="8"/>
      <c r="CC2756" s="8"/>
      <c r="CG2756" s="8"/>
      <c r="CK2756" s="8"/>
    </row>
    <row r="2757" spans="5:89">
      <c r="E2757" s="8"/>
      <c r="I2757" s="8"/>
      <c r="M2757" s="8"/>
      <c r="Q2757" s="8"/>
      <c r="U2757" s="8"/>
      <c r="Y2757" s="8"/>
      <c r="AC2757" s="8"/>
      <c r="AG2757" s="8"/>
      <c r="AK2757" s="8"/>
      <c r="AO2757" s="8"/>
      <c r="AS2757" s="8"/>
      <c r="AW2757" s="8"/>
      <c r="BA2757" s="8"/>
      <c r="BE2757" s="8"/>
      <c r="BI2757" s="8"/>
      <c r="BM2757" s="8"/>
      <c r="BQ2757" s="8"/>
      <c r="BU2757" s="8"/>
      <c r="BY2757" s="8"/>
      <c r="CC2757" s="8"/>
      <c r="CG2757" s="8"/>
      <c r="CK2757" s="8"/>
    </row>
    <row r="2758" spans="5:89">
      <c r="E2758" s="8"/>
      <c r="I2758" s="8"/>
      <c r="M2758" s="8"/>
      <c r="Q2758" s="8"/>
      <c r="U2758" s="8"/>
      <c r="Y2758" s="8"/>
      <c r="AC2758" s="8"/>
      <c r="AG2758" s="8"/>
      <c r="AK2758" s="8"/>
      <c r="AO2758" s="8"/>
      <c r="AS2758" s="8"/>
      <c r="AW2758" s="8"/>
      <c r="BA2758" s="8"/>
      <c r="BE2758" s="8"/>
      <c r="BI2758" s="8"/>
      <c r="BM2758" s="8"/>
      <c r="BQ2758" s="8"/>
      <c r="BU2758" s="8"/>
      <c r="BY2758" s="8"/>
      <c r="CC2758" s="8"/>
      <c r="CG2758" s="8"/>
      <c r="CK2758" s="8"/>
    </row>
    <row r="2759" spans="5:89">
      <c r="E2759" s="8"/>
      <c r="I2759" s="8"/>
      <c r="M2759" s="8"/>
      <c r="Q2759" s="8"/>
      <c r="U2759" s="8"/>
      <c r="Y2759" s="8"/>
      <c r="AC2759" s="8"/>
      <c r="AG2759" s="8"/>
      <c r="AK2759" s="8"/>
      <c r="AO2759" s="8"/>
      <c r="AS2759" s="8"/>
      <c r="AW2759" s="8"/>
      <c r="BA2759" s="8"/>
      <c r="BE2759" s="8"/>
      <c r="BI2759" s="8"/>
      <c r="BM2759" s="8"/>
      <c r="BQ2759" s="8"/>
      <c r="BU2759" s="8"/>
      <c r="BY2759" s="8"/>
      <c r="CC2759" s="8"/>
      <c r="CG2759" s="8"/>
      <c r="CK2759" s="8"/>
    </row>
    <row r="2760" spans="5:89">
      <c r="E2760" s="8"/>
      <c r="I2760" s="8"/>
      <c r="M2760" s="8"/>
      <c r="Q2760" s="8"/>
      <c r="U2760" s="8"/>
      <c r="Y2760" s="8"/>
      <c r="AC2760" s="8"/>
      <c r="AG2760" s="8"/>
      <c r="AK2760" s="8"/>
      <c r="AO2760" s="8"/>
      <c r="AS2760" s="8"/>
      <c r="AW2760" s="8"/>
      <c r="BA2760" s="8"/>
      <c r="BE2760" s="8"/>
      <c r="BI2760" s="8"/>
      <c r="BM2760" s="8"/>
      <c r="BQ2760" s="8"/>
      <c r="BU2760" s="8"/>
      <c r="BY2760" s="8"/>
      <c r="CC2760" s="8"/>
      <c r="CG2760" s="8"/>
      <c r="CK2760" s="8"/>
    </row>
    <row r="2761" spans="5:89">
      <c r="E2761" s="8"/>
      <c r="I2761" s="8"/>
      <c r="M2761" s="8"/>
      <c r="Q2761" s="8"/>
      <c r="U2761" s="8"/>
      <c r="Y2761" s="8"/>
      <c r="AC2761" s="8"/>
      <c r="AG2761" s="8"/>
      <c r="AK2761" s="8"/>
      <c r="AO2761" s="8"/>
      <c r="AS2761" s="8"/>
      <c r="AW2761" s="8"/>
      <c r="BA2761" s="8"/>
      <c r="BE2761" s="8"/>
      <c r="BI2761" s="8"/>
      <c r="BM2761" s="8"/>
      <c r="BQ2761" s="8"/>
      <c r="BU2761" s="8"/>
      <c r="BY2761" s="8"/>
      <c r="CC2761" s="8"/>
      <c r="CG2761" s="8"/>
      <c r="CK2761" s="8"/>
    </row>
    <row r="2762" spans="5:89">
      <c r="E2762" s="8"/>
      <c r="I2762" s="8"/>
      <c r="M2762" s="8"/>
      <c r="Q2762" s="8"/>
      <c r="U2762" s="8"/>
      <c r="Y2762" s="8"/>
      <c r="AC2762" s="8"/>
      <c r="AG2762" s="8"/>
      <c r="AK2762" s="8"/>
      <c r="AO2762" s="8"/>
      <c r="AS2762" s="8"/>
      <c r="AW2762" s="8"/>
      <c r="BA2762" s="8"/>
      <c r="BE2762" s="8"/>
      <c r="BI2762" s="8"/>
      <c r="BM2762" s="8"/>
      <c r="BQ2762" s="8"/>
      <c r="BU2762" s="8"/>
      <c r="BY2762" s="8"/>
      <c r="CC2762" s="8"/>
      <c r="CG2762" s="8"/>
      <c r="CK2762" s="8"/>
    </row>
    <row r="2763" spans="5:89">
      <c r="E2763" s="8"/>
      <c r="I2763" s="8"/>
      <c r="M2763" s="8"/>
      <c r="Q2763" s="8"/>
      <c r="U2763" s="8"/>
      <c r="Y2763" s="8"/>
      <c r="AC2763" s="8"/>
      <c r="AG2763" s="8"/>
      <c r="AK2763" s="8"/>
      <c r="AO2763" s="8"/>
      <c r="AS2763" s="8"/>
      <c r="AW2763" s="8"/>
      <c r="BA2763" s="8"/>
      <c r="BE2763" s="8"/>
      <c r="BI2763" s="8"/>
      <c r="BM2763" s="8"/>
      <c r="BQ2763" s="8"/>
      <c r="BU2763" s="8"/>
      <c r="BY2763" s="8"/>
      <c r="CC2763" s="8"/>
      <c r="CG2763" s="8"/>
      <c r="CK2763" s="8"/>
    </row>
    <row r="2764" spans="5:89">
      <c r="E2764" s="8"/>
      <c r="I2764" s="8"/>
      <c r="M2764" s="8"/>
      <c r="Q2764" s="8"/>
      <c r="U2764" s="8"/>
      <c r="Y2764" s="8"/>
      <c r="AC2764" s="8"/>
      <c r="AG2764" s="8"/>
      <c r="AK2764" s="8"/>
      <c r="AO2764" s="8"/>
      <c r="AS2764" s="8"/>
      <c r="AW2764" s="8"/>
      <c r="BA2764" s="8"/>
      <c r="BE2764" s="8"/>
      <c r="BI2764" s="8"/>
      <c r="BM2764" s="8"/>
      <c r="BQ2764" s="8"/>
      <c r="BU2764" s="8"/>
      <c r="BY2764" s="8"/>
      <c r="CC2764" s="8"/>
      <c r="CG2764" s="8"/>
      <c r="CK2764" s="8"/>
    </row>
    <row r="2765" spans="5:89">
      <c r="E2765" s="8"/>
      <c r="I2765" s="8"/>
      <c r="M2765" s="8"/>
      <c r="Q2765" s="8"/>
      <c r="U2765" s="8"/>
      <c r="Y2765" s="8"/>
      <c r="AC2765" s="8"/>
      <c r="AG2765" s="8"/>
      <c r="AK2765" s="8"/>
      <c r="AO2765" s="8"/>
      <c r="AS2765" s="8"/>
      <c r="AW2765" s="8"/>
      <c r="BA2765" s="8"/>
      <c r="BE2765" s="8"/>
      <c r="BI2765" s="8"/>
      <c r="BM2765" s="8"/>
      <c r="BQ2765" s="8"/>
      <c r="BU2765" s="8"/>
      <c r="BY2765" s="8"/>
      <c r="CC2765" s="8"/>
      <c r="CG2765" s="8"/>
      <c r="CK2765" s="8"/>
    </row>
    <row r="2766" spans="5:89">
      <c r="E2766" s="8"/>
      <c r="I2766" s="8"/>
      <c r="M2766" s="8"/>
      <c r="Q2766" s="8"/>
      <c r="U2766" s="8"/>
      <c r="Y2766" s="8"/>
      <c r="AC2766" s="8"/>
      <c r="AG2766" s="8"/>
      <c r="AK2766" s="8"/>
      <c r="AO2766" s="8"/>
      <c r="AS2766" s="8"/>
      <c r="AW2766" s="8"/>
      <c r="BA2766" s="8"/>
      <c r="BE2766" s="8"/>
      <c r="BI2766" s="8"/>
      <c r="BM2766" s="8"/>
      <c r="BQ2766" s="8"/>
      <c r="BU2766" s="8"/>
      <c r="BY2766" s="8"/>
      <c r="CC2766" s="8"/>
      <c r="CG2766" s="8"/>
      <c r="CK2766" s="8"/>
    </row>
    <row r="2767" spans="5:89">
      <c r="E2767" s="8"/>
      <c r="I2767" s="8"/>
      <c r="M2767" s="8"/>
      <c r="Q2767" s="8"/>
      <c r="U2767" s="8"/>
      <c r="Y2767" s="8"/>
      <c r="AC2767" s="8"/>
      <c r="AG2767" s="8"/>
      <c r="AK2767" s="8"/>
      <c r="AO2767" s="8"/>
      <c r="AS2767" s="8"/>
      <c r="AW2767" s="8"/>
      <c r="BA2767" s="8"/>
      <c r="BE2767" s="8"/>
      <c r="BI2767" s="8"/>
      <c r="BM2767" s="8"/>
      <c r="BQ2767" s="8"/>
      <c r="BU2767" s="8"/>
      <c r="BY2767" s="8"/>
      <c r="CC2767" s="8"/>
      <c r="CG2767" s="8"/>
      <c r="CK2767" s="8"/>
    </row>
    <row r="2768" spans="5:89">
      <c r="E2768" s="8"/>
      <c r="I2768" s="8"/>
      <c r="M2768" s="8"/>
      <c r="Q2768" s="8"/>
      <c r="U2768" s="8"/>
      <c r="Y2768" s="8"/>
      <c r="AC2768" s="8"/>
      <c r="AG2768" s="8"/>
      <c r="AK2768" s="8"/>
      <c r="AO2768" s="8"/>
      <c r="AS2768" s="8"/>
      <c r="AW2768" s="8"/>
      <c r="BA2768" s="8"/>
      <c r="BE2768" s="8"/>
      <c r="BI2768" s="8"/>
      <c r="BM2768" s="8"/>
      <c r="BQ2768" s="8"/>
      <c r="BU2768" s="8"/>
      <c r="BY2768" s="8"/>
      <c r="CC2768" s="8"/>
      <c r="CG2768" s="8"/>
      <c r="CK2768" s="8"/>
    </row>
    <row r="2769" spans="5:89">
      <c r="E2769" s="8"/>
      <c r="I2769" s="8"/>
      <c r="M2769" s="8"/>
      <c r="Q2769" s="8"/>
      <c r="U2769" s="8"/>
      <c r="Y2769" s="8"/>
      <c r="AC2769" s="8"/>
      <c r="AG2769" s="8"/>
      <c r="AK2769" s="8"/>
      <c r="AO2769" s="8"/>
      <c r="AS2769" s="8"/>
      <c r="AW2769" s="8"/>
      <c r="BA2769" s="8"/>
      <c r="BE2769" s="8"/>
      <c r="BI2769" s="8"/>
      <c r="BM2769" s="8"/>
      <c r="BQ2769" s="8"/>
      <c r="BU2769" s="8"/>
      <c r="BY2769" s="8"/>
      <c r="CC2769" s="8"/>
      <c r="CG2769" s="8"/>
      <c r="CK2769" s="8"/>
    </row>
    <row r="2770" spans="5:89">
      <c r="E2770" s="8"/>
      <c r="I2770" s="8"/>
      <c r="M2770" s="8"/>
      <c r="Q2770" s="8"/>
      <c r="U2770" s="8"/>
      <c r="Y2770" s="8"/>
      <c r="AC2770" s="8"/>
      <c r="AG2770" s="8"/>
      <c r="AK2770" s="8"/>
      <c r="AO2770" s="8"/>
      <c r="AS2770" s="8"/>
      <c r="AW2770" s="8"/>
      <c r="BA2770" s="8"/>
      <c r="BE2770" s="8"/>
      <c r="BI2770" s="8"/>
      <c r="BM2770" s="8"/>
      <c r="BQ2770" s="8"/>
      <c r="BU2770" s="8"/>
      <c r="BY2770" s="8"/>
      <c r="CC2770" s="8"/>
      <c r="CG2770" s="8"/>
      <c r="CK2770" s="8"/>
    </row>
    <row r="2771" spans="5:89">
      <c r="E2771" s="8"/>
      <c r="I2771" s="8"/>
      <c r="M2771" s="8"/>
      <c r="Q2771" s="8"/>
      <c r="U2771" s="8"/>
      <c r="Y2771" s="8"/>
      <c r="AC2771" s="8"/>
      <c r="AG2771" s="8"/>
      <c r="AK2771" s="8"/>
      <c r="AO2771" s="8"/>
      <c r="AS2771" s="8"/>
      <c r="AW2771" s="8"/>
      <c r="BA2771" s="8"/>
      <c r="BE2771" s="8"/>
      <c r="BI2771" s="8"/>
      <c r="BM2771" s="8"/>
      <c r="BQ2771" s="8"/>
      <c r="BU2771" s="8"/>
      <c r="BY2771" s="8"/>
      <c r="CC2771" s="8"/>
      <c r="CG2771" s="8"/>
      <c r="CK2771" s="8"/>
    </row>
    <row r="2772" spans="5:89">
      <c r="E2772" s="8"/>
      <c r="I2772" s="8"/>
      <c r="M2772" s="8"/>
      <c r="Q2772" s="8"/>
      <c r="U2772" s="8"/>
      <c r="Y2772" s="8"/>
      <c r="AC2772" s="8"/>
      <c r="AG2772" s="8"/>
      <c r="AK2772" s="8"/>
      <c r="AO2772" s="8"/>
      <c r="AS2772" s="8"/>
      <c r="AW2772" s="8"/>
      <c r="BA2772" s="8"/>
      <c r="BE2772" s="8"/>
      <c r="BI2772" s="8"/>
      <c r="BM2772" s="8"/>
      <c r="BQ2772" s="8"/>
      <c r="BU2772" s="8"/>
      <c r="BY2772" s="8"/>
      <c r="CC2772" s="8"/>
      <c r="CG2772" s="8"/>
      <c r="CK2772" s="8"/>
    </row>
    <row r="2773" spans="5:89">
      <c r="E2773" s="8"/>
      <c r="I2773" s="8"/>
      <c r="M2773" s="8"/>
      <c r="Q2773" s="8"/>
      <c r="U2773" s="8"/>
      <c r="Y2773" s="8"/>
      <c r="AC2773" s="8"/>
      <c r="AG2773" s="8"/>
      <c r="AK2773" s="8"/>
      <c r="AO2773" s="8"/>
      <c r="AS2773" s="8"/>
      <c r="AW2773" s="8"/>
      <c r="BA2773" s="8"/>
      <c r="BE2773" s="8"/>
      <c r="BI2773" s="8"/>
      <c r="BM2773" s="8"/>
      <c r="BQ2773" s="8"/>
      <c r="BU2773" s="8"/>
      <c r="BY2773" s="8"/>
      <c r="CC2773" s="8"/>
      <c r="CG2773" s="8"/>
      <c r="CK2773" s="8"/>
    </row>
    <row r="2774" spans="5:89">
      <c r="E2774" s="8"/>
      <c r="I2774" s="8"/>
      <c r="M2774" s="8"/>
      <c r="Q2774" s="8"/>
      <c r="U2774" s="8"/>
      <c r="Y2774" s="8"/>
      <c r="AC2774" s="8"/>
      <c r="AG2774" s="8"/>
      <c r="AK2774" s="8"/>
      <c r="AO2774" s="8"/>
      <c r="AS2774" s="8"/>
      <c r="AW2774" s="8"/>
      <c r="BA2774" s="8"/>
      <c r="BE2774" s="8"/>
      <c r="BI2774" s="8"/>
      <c r="BM2774" s="8"/>
      <c r="BQ2774" s="8"/>
      <c r="BU2774" s="8"/>
      <c r="BY2774" s="8"/>
      <c r="CC2774" s="8"/>
      <c r="CG2774" s="8"/>
      <c r="CK2774" s="8"/>
    </row>
    <row r="2775" spans="5:89">
      <c r="E2775" s="8"/>
      <c r="I2775" s="8"/>
      <c r="M2775" s="8"/>
      <c r="Q2775" s="8"/>
      <c r="U2775" s="8"/>
      <c r="Y2775" s="8"/>
      <c r="AC2775" s="8"/>
      <c r="AG2775" s="8"/>
      <c r="AK2775" s="8"/>
      <c r="AO2775" s="8"/>
      <c r="AS2775" s="8"/>
      <c r="AW2775" s="8"/>
      <c r="BA2775" s="8"/>
      <c r="BE2775" s="8"/>
      <c r="BI2775" s="8"/>
      <c r="BM2775" s="8"/>
      <c r="BQ2775" s="8"/>
      <c r="BU2775" s="8"/>
      <c r="BY2775" s="8"/>
      <c r="CC2775" s="8"/>
      <c r="CG2775" s="8"/>
      <c r="CK2775" s="8"/>
    </row>
    <row r="2776" spans="5:89">
      <c r="E2776" s="8"/>
      <c r="I2776" s="8"/>
      <c r="M2776" s="8"/>
      <c r="Q2776" s="8"/>
      <c r="U2776" s="8"/>
      <c r="Y2776" s="8"/>
      <c r="AC2776" s="8"/>
      <c r="AG2776" s="8"/>
      <c r="AK2776" s="8"/>
      <c r="AO2776" s="8"/>
      <c r="AS2776" s="8"/>
      <c r="AW2776" s="8"/>
      <c r="BA2776" s="8"/>
      <c r="BE2776" s="8"/>
      <c r="BI2776" s="8"/>
      <c r="BM2776" s="8"/>
      <c r="BQ2776" s="8"/>
      <c r="BU2776" s="8"/>
      <c r="BY2776" s="8"/>
      <c r="CC2776" s="8"/>
      <c r="CG2776" s="8"/>
      <c r="CK2776" s="8"/>
    </row>
    <row r="2777" spans="5:89">
      <c r="E2777" s="8"/>
      <c r="I2777" s="8"/>
      <c r="M2777" s="8"/>
      <c r="Q2777" s="8"/>
      <c r="U2777" s="8"/>
      <c r="Y2777" s="8"/>
      <c r="AC2777" s="8"/>
      <c r="AG2777" s="8"/>
      <c r="AK2777" s="8"/>
      <c r="AO2777" s="8"/>
      <c r="AS2777" s="8"/>
      <c r="AW2777" s="8"/>
      <c r="BA2777" s="8"/>
      <c r="BE2777" s="8"/>
      <c r="BI2777" s="8"/>
      <c r="BM2777" s="8"/>
      <c r="BQ2777" s="8"/>
      <c r="BU2777" s="8"/>
      <c r="BY2777" s="8"/>
      <c r="CC2777" s="8"/>
      <c r="CG2777" s="8"/>
      <c r="CK2777" s="8"/>
    </row>
    <row r="2778" spans="5:89">
      <c r="E2778" s="8"/>
      <c r="I2778" s="8"/>
      <c r="M2778" s="8"/>
      <c r="Q2778" s="8"/>
      <c r="U2778" s="8"/>
      <c r="Y2778" s="8"/>
      <c r="AC2778" s="8"/>
      <c r="AG2778" s="8"/>
      <c r="AK2778" s="8"/>
      <c r="AO2778" s="8"/>
      <c r="AS2778" s="8"/>
      <c r="AW2778" s="8"/>
      <c r="BA2778" s="8"/>
      <c r="BE2778" s="8"/>
      <c r="BI2778" s="8"/>
      <c r="BM2778" s="8"/>
      <c r="BQ2778" s="8"/>
      <c r="BU2778" s="8"/>
      <c r="BY2778" s="8"/>
      <c r="CC2778" s="8"/>
      <c r="CG2778" s="8"/>
      <c r="CK2778" s="8"/>
    </row>
    <row r="2779" spans="5:89">
      <c r="E2779" s="8"/>
      <c r="I2779" s="8"/>
      <c r="M2779" s="8"/>
      <c r="Q2779" s="8"/>
      <c r="U2779" s="8"/>
      <c r="Y2779" s="8"/>
      <c r="AC2779" s="8"/>
      <c r="AG2779" s="8"/>
      <c r="AK2779" s="8"/>
      <c r="AO2779" s="8"/>
      <c r="AS2779" s="8"/>
      <c r="AW2779" s="8"/>
      <c r="BA2779" s="8"/>
      <c r="BE2779" s="8"/>
      <c r="BI2779" s="8"/>
      <c r="BM2779" s="8"/>
      <c r="BQ2779" s="8"/>
      <c r="BU2779" s="8"/>
      <c r="BY2779" s="8"/>
      <c r="CC2779" s="8"/>
      <c r="CG2779" s="8"/>
      <c r="CK2779" s="8"/>
    </row>
    <row r="2780" spans="5:89">
      <c r="E2780" s="8"/>
      <c r="I2780" s="8"/>
      <c r="M2780" s="8"/>
      <c r="Q2780" s="8"/>
      <c r="U2780" s="8"/>
      <c r="Y2780" s="8"/>
      <c r="AC2780" s="8"/>
      <c r="AG2780" s="8"/>
      <c r="AK2780" s="8"/>
      <c r="AO2780" s="8"/>
      <c r="AS2780" s="8"/>
      <c r="AW2780" s="8"/>
      <c r="BA2780" s="8"/>
      <c r="BE2780" s="8"/>
      <c r="BI2780" s="8"/>
      <c r="BM2780" s="8"/>
      <c r="BQ2780" s="8"/>
      <c r="BU2780" s="8"/>
      <c r="BY2780" s="8"/>
      <c r="CC2780" s="8"/>
      <c r="CG2780" s="8"/>
      <c r="CK2780" s="8"/>
    </row>
    <row r="2781" spans="5:89">
      <c r="E2781" s="8"/>
      <c r="I2781" s="8"/>
      <c r="M2781" s="8"/>
      <c r="Q2781" s="8"/>
      <c r="U2781" s="8"/>
      <c r="Y2781" s="8"/>
      <c r="AC2781" s="8"/>
      <c r="AG2781" s="8"/>
      <c r="AK2781" s="8"/>
      <c r="AO2781" s="8"/>
      <c r="AS2781" s="8"/>
      <c r="AW2781" s="8"/>
      <c r="BA2781" s="8"/>
      <c r="BE2781" s="8"/>
      <c r="BI2781" s="8"/>
      <c r="BM2781" s="8"/>
      <c r="BQ2781" s="8"/>
      <c r="BU2781" s="8"/>
      <c r="BY2781" s="8"/>
      <c r="CC2781" s="8"/>
      <c r="CG2781" s="8"/>
      <c r="CK2781" s="8"/>
    </row>
    <row r="2782" spans="5:89">
      <c r="E2782" s="8"/>
      <c r="I2782" s="8"/>
      <c r="M2782" s="8"/>
      <c r="Q2782" s="8"/>
      <c r="U2782" s="8"/>
      <c r="Y2782" s="8"/>
      <c r="AC2782" s="8"/>
      <c r="AG2782" s="8"/>
      <c r="AK2782" s="8"/>
      <c r="AO2782" s="8"/>
      <c r="AS2782" s="8"/>
      <c r="AW2782" s="8"/>
      <c r="BA2782" s="8"/>
      <c r="BE2782" s="8"/>
      <c r="BI2782" s="8"/>
      <c r="BM2782" s="8"/>
      <c r="BQ2782" s="8"/>
      <c r="BU2782" s="8"/>
      <c r="BY2782" s="8"/>
      <c r="CC2782" s="8"/>
      <c r="CG2782" s="8"/>
      <c r="CK2782" s="8"/>
    </row>
    <row r="2783" spans="5:89">
      <c r="E2783" s="8"/>
      <c r="I2783" s="8"/>
      <c r="M2783" s="8"/>
      <c r="Q2783" s="8"/>
      <c r="U2783" s="8"/>
      <c r="Y2783" s="8"/>
      <c r="AC2783" s="8"/>
      <c r="AG2783" s="8"/>
      <c r="AK2783" s="8"/>
      <c r="AO2783" s="8"/>
      <c r="AS2783" s="8"/>
      <c r="AW2783" s="8"/>
      <c r="BA2783" s="8"/>
      <c r="BE2783" s="8"/>
      <c r="BI2783" s="8"/>
      <c r="BM2783" s="8"/>
      <c r="BQ2783" s="8"/>
      <c r="BU2783" s="8"/>
      <c r="BY2783" s="8"/>
      <c r="CC2783" s="8"/>
      <c r="CG2783" s="8"/>
      <c r="CK2783" s="8"/>
    </row>
    <row r="2784" spans="5:89">
      <c r="E2784" s="8"/>
      <c r="I2784" s="8"/>
      <c r="M2784" s="8"/>
      <c r="Q2784" s="8"/>
      <c r="U2784" s="8"/>
      <c r="Y2784" s="8"/>
      <c r="AC2784" s="8"/>
      <c r="AG2784" s="8"/>
      <c r="AK2784" s="8"/>
      <c r="AO2784" s="8"/>
      <c r="AS2784" s="8"/>
      <c r="AW2784" s="8"/>
      <c r="BA2784" s="8"/>
      <c r="BE2784" s="8"/>
      <c r="BI2784" s="8"/>
      <c r="BM2784" s="8"/>
      <c r="BQ2784" s="8"/>
      <c r="BU2784" s="8"/>
      <c r="BY2784" s="8"/>
      <c r="CC2784" s="8"/>
      <c r="CG2784" s="8"/>
      <c r="CK2784" s="8"/>
    </row>
    <row r="2785" spans="5:89">
      <c r="E2785" s="8"/>
      <c r="I2785" s="8"/>
      <c r="M2785" s="8"/>
      <c r="Q2785" s="8"/>
      <c r="U2785" s="8"/>
      <c r="Y2785" s="8"/>
      <c r="AC2785" s="8"/>
      <c r="AG2785" s="8"/>
      <c r="AK2785" s="8"/>
      <c r="AO2785" s="8"/>
      <c r="AS2785" s="8"/>
      <c r="AW2785" s="8"/>
      <c r="BA2785" s="8"/>
      <c r="BE2785" s="8"/>
      <c r="BI2785" s="8"/>
      <c r="BM2785" s="8"/>
      <c r="BQ2785" s="8"/>
      <c r="BU2785" s="8"/>
      <c r="BY2785" s="8"/>
      <c r="CC2785" s="8"/>
      <c r="CG2785" s="8"/>
      <c r="CK2785" s="8"/>
    </row>
    <row r="2786" spans="5:89">
      <c r="E2786" s="8"/>
      <c r="I2786" s="8"/>
      <c r="M2786" s="8"/>
      <c r="Q2786" s="8"/>
      <c r="U2786" s="8"/>
      <c r="Y2786" s="8"/>
      <c r="AC2786" s="8"/>
      <c r="AG2786" s="8"/>
      <c r="AK2786" s="8"/>
      <c r="AO2786" s="8"/>
      <c r="AS2786" s="8"/>
      <c r="AW2786" s="8"/>
      <c r="BA2786" s="8"/>
      <c r="BE2786" s="8"/>
      <c r="BI2786" s="8"/>
      <c r="BM2786" s="8"/>
      <c r="BQ2786" s="8"/>
      <c r="BU2786" s="8"/>
      <c r="BY2786" s="8"/>
      <c r="CC2786" s="8"/>
      <c r="CG2786" s="8"/>
      <c r="CK2786" s="8"/>
    </row>
    <row r="2787" spans="5:89">
      <c r="E2787" s="8"/>
      <c r="I2787" s="8"/>
      <c r="M2787" s="8"/>
      <c r="Q2787" s="8"/>
      <c r="U2787" s="8"/>
      <c r="Y2787" s="8"/>
      <c r="AC2787" s="8"/>
      <c r="AG2787" s="8"/>
      <c r="AK2787" s="8"/>
      <c r="AO2787" s="8"/>
      <c r="AS2787" s="8"/>
      <c r="AW2787" s="8"/>
      <c r="BA2787" s="8"/>
      <c r="BE2787" s="8"/>
      <c r="BI2787" s="8"/>
      <c r="BM2787" s="8"/>
      <c r="BQ2787" s="8"/>
      <c r="BU2787" s="8"/>
      <c r="BY2787" s="8"/>
      <c r="CC2787" s="8"/>
      <c r="CG2787" s="8"/>
      <c r="CK2787" s="8"/>
    </row>
    <row r="2788" spans="5:89">
      <c r="E2788" s="8"/>
      <c r="I2788" s="8"/>
      <c r="M2788" s="8"/>
      <c r="Q2788" s="8"/>
      <c r="U2788" s="8"/>
      <c r="Y2788" s="8"/>
      <c r="AC2788" s="8"/>
      <c r="AG2788" s="8"/>
      <c r="AK2788" s="8"/>
      <c r="AO2788" s="8"/>
      <c r="AS2788" s="8"/>
      <c r="AW2788" s="8"/>
      <c r="BA2788" s="8"/>
      <c r="BE2788" s="8"/>
      <c r="BI2788" s="8"/>
      <c r="BM2788" s="8"/>
      <c r="BQ2788" s="8"/>
      <c r="BU2788" s="8"/>
      <c r="BY2788" s="8"/>
      <c r="CC2788" s="8"/>
      <c r="CG2788" s="8"/>
      <c r="CK2788" s="8"/>
    </row>
    <row r="2789" spans="5:89">
      <c r="E2789" s="8"/>
      <c r="I2789" s="8"/>
      <c r="M2789" s="8"/>
      <c r="Q2789" s="8"/>
      <c r="U2789" s="8"/>
      <c r="Y2789" s="8"/>
      <c r="AC2789" s="8"/>
      <c r="AG2789" s="8"/>
      <c r="AK2789" s="8"/>
      <c r="AO2789" s="8"/>
      <c r="AS2789" s="8"/>
      <c r="AW2789" s="8"/>
      <c r="BA2789" s="8"/>
      <c r="BE2789" s="8"/>
      <c r="BI2789" s="8"/>
      <c r="BM2789" s="8"/>
      <c r="BQ2789" s="8"/>
      <c r="BU2789" s="8"/>
      <c r="BY2789" s="8"/>
      <c r="CC2789" s="8"/>
      <c r="CG2789" s="8"/>
      <c r="CK2789" s="8"/>
    </row>
    <row r="2790" spans="5:89">
      <c r="E2790" s="8"/>
      <c r="I2790" s="8"/>
      <c r="M2790" s="8"/>
      <c r="Q2790" s="8"/>
      <c r="U2790" s="8"/>
      <c r="Y2790" s="8"/>
      <c r="AC2790" s="8"/>
      <c r="AG2790" s="8"/>
      <c r="AK2790" s="8"/>
      <c r="AO2790" s="8"/>
      <c r="AS2790" s="8"/>
      <c r="AW2790" s="8"/>
      <c r="BA2790" s="8"/>
      <c r="BE2790" s="8"/>
      <c r="BI2790" s="8"/>
      <c r="BM2790" s="8"/>
      <c r="BQ2790" s="8"/>
      <c r="BU2790" s="8"/>
      <c r="BY2790" s="8"/>
      <c r="CC2790" s="8"/>
      <c r="CG2790" s="8"/>
      <c r="CK2790" s="8"/>
    </row>
    <row r="2791" spans="5:89">
      <c r="E2791" s="8"/>
      <c r="I2791" s="8"/>
      <c r="M2791" s="8"/>
      <c r="Q2791" s="8"/>
      <c r="U2791" s="8"/>
      <c r="Y2791" s="8"/>
      <c r="AC2791" s="8"/>
      <c r="AG2791" s="8"/>
      <c r="AK2791" s="8"/>
      <c r="AO2791" s="8"/>
      <c r="AS2791" s="8"/>
      <c r="AW2791" s="8"/>
      <c r="BA2791" s="8"/>
      <c r="BE2791" s="8"/>
      <c r="BI2791" s="8"/>
      <c r="BM2791" s="8"/>
      <c r="BQ2791" s="8"/>
      <c r="BU2791" s="8"/>
      <c r="BY2791" s="8"/>
      <c r="CC2791" s="8"/>
      <c r="CG2791" s="8"/>
      <c r="CK2791" s="8"/>
    </row>
    <row r="2792" spans="5:89">
      <c r="E2792" s="8"/>
      <c r="I2792" s="8"/>
      <c r="M2792" s="8"/>
      <c r="Q2792" s="8"/>
      <c r="U2792" s="8"/>
      <c r="Y2792" s="8"/>
      <c r="AC2792" s="8"/>
      <c r="AG2792" s="8"/>
      <c r="AK2792" s="8"/>
      <c r="AO2792" s="8"/>
      <c r="AS2792" s="8"/>
      <c r="AW2792" s="8"/>
      <c r="BA2792" s="8"/>
      <c r="BE2792" s="8"/>
      <c r="BI2792" s="8"/>
      <c r="BM2792" s="8"/>
      <c r="BQ2792" s="8"/>
      <c r="BU2792" s="8"/>
      <c r="BY2792" s="8"/>
      <c r="CC2792" s="8"/>
      <c r="CG2792" s="8"/>
      <c r="CK2792" s="8"/>
    </row>
    <row r="2793" spans="5:89">
      <c r="E2793" s="8"/>
      <c r="I2793" s="8"/>
      <c r="M2793" s="8"/>
      <c r="Q2793" s="8"/>
      <c r="U2793" s="8"/>
      <c r="Y2793" s="8"/>
      <c r="AC2793" s="8"/>
      <c r="AG2793" s="8"/>
      <c r="AK2793" s="8"/>
      <c r="AO2793" s="8"/>
      <c r="AS2793" s="8"/>
      <c r="AW2793" s="8"/>
      <c r="BA2793" s="8"/>
      <c r="BE2793" s="8"/>
      <c r="BI2793" s="8"/>
      <c r="BM2793" s="8"/>
      <c r="BQ2793" s="8"/>
      <c r="BU2793" s="8"/>
      <c r="BY2793" s="8"/>
      <c r="CC2793" s="8"/>
      <c r="CG2793" s="8"/>
      <c r="CK2793" s="8"/>
    </row>
    <row r="2794" spans="5:89">
      <c r="E2794" s="8"/>
      <c r="I2794" s="8"/>
      <c r="M2794" s="8"/>
      <c r="Q2794" s="8"/>
      <c r="U2794" s="8"/>
      <c r="Y2794" s="8"/>
      <c r="AC2794" s="8"/>
      <c r="AG2794" s="8"/>
      <c r="AK2794" s="8"/>
      <c r="AO2794" s="8"/>
      <c r="AS2794" s="8"/>
      <c r="AW2794" s="8"/>
      <c r="BA2794" s="8"/>
      <c r="BE2794" s="8"/>
      <c r="BI2794" s="8"/>
      <c r="BM2794" s="8"/>
      <c r="BQ2794" s="8"/>
      <c r="BU2794" s="8"/>
      <c r="BY2794" s="8"/>
      <c r="CC2794" s="8"/>
      <c r="CG2794" s="8"/>
      <c r="CK2794" s="8"/>
    </row>
    <row r="2795" spans="5:89">
      <c r="E2795" s="8"/>
      <c r="I2795" s="8"/>
      <c r="M2795" s="8"/>
      <c r="Q2795" s="8"/>
      <c r="U2795" s="8"/>
      <c r="Y2795" s="8"/>
      <c r="AC2795" s="8"/>
      <c r="AG2795" s="8"/>
      <c r="AK2795" s="8"/>
      <c r="AO2795" s="8"/>
      <c r="AS2795" s="8"/>
      <c r="AW2795" s="8"/>
      <c r="BA2795" s="8"/>
      <c r="BE2795" s="8"/>
      <c r="BI2795" s="8"/>
      <c r="BM2795" s="8"/>
      <c r="BQ2795" s="8"/>
      <c r="BU2795" s="8"/>
      <c r="BY2795" s="8"/>
      <c r="CC2795" s="8"/>
      <c r="CG2795" s="8"/>
      <c r="CK2795" s="8"/>
    </row>
    <row r="2796" spans="5:89">
      <c r="E2796" s="8"/>
      <c r="I2796" s="8"/>
      <c r="M2796" s="8"/>
      <c r="Q2796" s="8"/>
      <c r="U2796" s="8"/>
      <c r="Y2796" s="8"/>
      <c r="AC2796" s="8"/>
      <c r="AG2796" s="8"/>
      <c r="AK2796" s="8"/>
      <c r="AO2796" s="8"/>
      <c r="AS2796" s="8"/>
      <c r="AW2796" s="8"/>
      <c r="BA2796" s="8"/>
      <c r="BE2796" s="8"/>
      <c r="BI2796" s="8"/>
      <c r="BM2796" s="8"/>
      <c r="BQ2796" s="8"/>
      <c r="BU2796" s="8"/>
      <c r="BY2796" s="8"/>
      <c r="CC2796" s="8"/>
      <c r="CG2796" s="8"/>
      <c r="CK2796" s="8"/>
    </row>
    <row r="2797" spans="5:89">
      <c r="E2797" s="8"/>
      <c r="I2797" s="8"/>
      <c r="M2797" s="8"/>
      <c r="Q2797" s="8"/>
      <c r="U2797" s="8"/>
      <c r="Y2797" s="8"/>
      <c r="AC2797" s="8"/>
      <c r="AG2797" s="8"/>
      <c r="AK2797" s="8"/>
      <c r="AO2797" s="8"/>
      <c r="AS2797" s="8"/>
      <c r="AW2797" s="8"/>
      <c r="BA2797" s="8"/>
      <c r="BE2797" s="8"/>
      <c r="BI2797" s="8"/>
      <c r="BM2797" s="8"/>
      <c r="BQ2797" s="8"/>
      <c r="BU2797" s="8"/>
      <c r="BY2797" s="8"/>
      <c r="CC2797" s="8"/>
      <c r="CG2797" s="8"/>
      <c r="CK2797" s="8"/>
    </row>
    <row r="2798" spans="5:89">
      <c r="E2798" s="8"/>
      <c r="I2798" s="8"/>
      <c r="M2798" s="8"/>
      <c r="Q2798" s="8"/>
      <c r="U2798" s="8"/>
      <c r="Y2798" s="8"/>
      <c r="AC2798" s="8"/>
      <c r="AG2798" s="8"/>
      <c r="AK2798" s="8"/>
      <c r="AO2798" s="8"/>
      <c r="AS2798" s="8"/>
      <c r="AW2798" s="8"/>
      <c r="BA2798" s="8"/>
      <c r="BE2798" s="8"/>
      <c r="BI2798" s="8"/>
      <c r="BM2798" s="8"/>
      <c r="BQ2798" s="8"/>
      <c r="BU2798" s="8"/>
      <c r="BY2798" s="8"/>
      <c r="CC2798" s="8"/>
      <c r="CG2798" s="8"/>
      <c r="CK2798" s="8"/>
    </row>
    <row r="2799" spans="5:89">
      <c r="E2799" s="8"/>
      <c r="I2799" s="8"/>
      <c r="M2799" s="8"/>
      <c r="Q2799" s="8"/>
      <c r="U2799" s="8"/>
      <c r="Y2799" s="8"/>
      <c r="AC2799" s="8"/>
      <c r="AG2799" s="8"/>
      <c r="AK2799" s="8"/>
      <c r="AO2799" s="8"/>
      <c r="AS2799" s="8"/>
      <c r="AW2799" s="8"/>
      <c r="BA2799" s="8"/>
      <c r="BE2799" s="8"/>
      <c r="BI2799" s="8"/>
      <c r="BM2799" s="8"/>
      <c r="BQ2799" s="8"/>
      <c r="BU2799" s="8"/>
      <c r="BY2799" s="8"/>
      <c r="CC2799" s="8"/>
      <c r="CG2799" s="8"/>
      <c r="CK2799" s="8"/>
    </row>
    <row r="2800" spans="5:89">
      <c r="E2800" s="8"/>
      <c r="I2800" s="8"/>
      <c r="M2800" s="8"/>
      <c r="Q2800" s="8"/>
      <c r="U2800" s="8"/>
      <c r="Y2800" s="8"/>
      <c r="AC2800" s="8"/>
      <c r="AG2800" s="8"/>
      <c r="AK2800" s="8"/>
      <c r="AO2800" s="8"/>
      <c r="AS2800" s="8"/>
      <c r="AW2800" s="8"/>
      <c r="BA2800" s="8"/>
      <c r="BE2800" s="8"/>
      <c r="BI2800" s="8"/>
      <c r="BM2800" s="8"/>
      <c r="BQ2800" s="8"/>
      <c r="BU2800" s="8"/>
      <c r="BY2800" s="8"/>
      <c r="CC2800" s="8"/>
      <c r="CG2800" s="8"/>
      <c r="CK2800" s="8"/>
    </row>
    <row r="2801" spans="5:89">
      <c r="E2801" s="8"/>
      <c r="I2801" s="8"/>
      <c r="M2801" s="8"/>
      <c r="Q2801" s="8"/>
      <c r="U2801" s="8"/>
      <c r="Y2801" s="8"/>
      <c r="AC2801" s="8"/>
      <c r="AG2801" s="8"/>
      <c r="AK2801" s="8"/>
      <c r="AO2801" s="8"/>
      <c r="AS2801" s="8"/>
      <c r="AW2801" s="8"/>
      <c r="BA2801" s="8"/>
      <c r="BE2801" s="8"/>
      <c r="BI2801" s="8"/>
      <c r="BM2801" s="8"/>
      <c r="BQ2801" s="8"/>
      <c r="BU2801" s="8"/>
      <c r="BY2801" s="8"/>
      <c r="CC2801" s="8"/>
      <c r="CG2801" s="8"/>
      <c r="CK2801" s="8"/>
    </row>
    <row r="2802" spans="5:89">
      <c r="E2802" s="8"/>
      <c r="I2802" s="8"/>
      <c r="M2802" s="8"/>
      <c r="Q2802" s="8"/>
      <c r="U2802" s="8"/>
      <c r="Y2802" s="8"/>
      <c r="AC2802" s="8"/>
      <c r="AG2802" s="8"/>
      <c r="AK2802" s="8"/>
      <c r="AO2802" s="8"/>
      <c r="AS2802" s="8"/>
      <c r="AW2802" s="8"/>
      <c r="BA2802" s="8"/>
      <c r="BE2802" s="8"/>
      <c r="BI2802" s="8"/>
      <c r="BM2802" s="8"/>
      <c r="BQ2802" s="8"/>
      <c r="BU2802" s="8"/>
      <c r="BY2802" s="8"/>
      <c r="CC2802" s="8"/>
      <c r="CG2802" s="8"/>
      <c r="CK2802" s="8"/>
    </row>
    <row r="2803" spans="5:89">
      <c r="E2803" s="8"/>
      <c r="I2803" s="8"/>
      <c r="M2803" s="8"/>
      <c r="Q2803" s="8"/>
      <c r="U2803" s="8"/>
      <c r="Y2803" s="8"/>
      <c r="AC2803" s="8"/>
      <c r="AG2803" s="8"/>
      <c r="AK2803" s="8"/>
      <c r="AO2803" s="8"/>
      <c r="AS2803" s="8"/>
      <c r="AW2803" s="8"/>
      <c r="BA2803" s="8"/>
      <c r="BE2803" s="8"/>
      <c r="BI2803" s="8"/>
      <c r="BM2803" s="8"/>
      <c r="BQ2803" s="8"/>
      <c r="BU2803" s="8"/>
      <c r="BY2803" s="8"/>
      <c r="CC2803" s="8"/>
      <c r="CG2803" s="8"/>
      <c r="CK2803" s="8"/>
    </row>
    <row r="2804" spans="5:89">
      <c r="E2804" s="8"/>
      <c r="I2804" s="8"/>
      <c r="M2804" s="8"/>
      <c r="Q2804" s="8"/>
      <c r="U2804" s="8"/>
      <c r="Y2804" s="8"/>
      <c r="AC2804" s="8"/>
      <c r="AG2804" s="8"/>
      <c r="AK2804" s="8"/>
      <c r="AO2804" s="8"/>
      <c r="AS2804" s="8"/>
      <c r="AW2804" s="8"/>
      <c r="BA2804" s="8"/>
      <c r="BE2804" s="8"/>
      <c r="BI2804" s="8"/>
      <c r="BM2804" s="8"/>
      <c r="BQ2804" s="8"/>
      <c r="BU2804" s="8"/>
      <c r="BY2804" s="8"/>
      <c r="CC2804" s="8"/>
      <c r="CG2804" s="8"/>
      <c r="CK2804" s="8"/>
    </row>
    <row r="2805" spans="5:89">
      <c r="E2805" s="8"/>
      <c r="I2805" s="8"/>
      <c r="M2805" s="8"/>
      <c r="Q2805" s="8"/>
      <c r="U2805" s="8"/>
      <c r="Y2805" s="8"/>
      <c r="AC2805" s="8"/>
      <c r="AG2805" s="8"/>
      <c r="AK2805" s="8"/>
      <c r="AO2805" s="8"/>
      <c r="AS2805" s="8"/>
      <c r="AW2805" s="8"/>
      <c r="BA2805" s="8"/>
      <c r="BE2805" s="8"/>
      <c r="BI2805" s="8"/>
      <c r="BM2805" s="8"/>
      <c r="BQ2805" s="8"/>
      <c r="BU2805" s="8"/>
      <c r="BY2805" s="8"/>
      <c r="CC2805" s="8"/>
      <c r="CG2805" s="8"/>
      <c r="CK2805" s="8"/>
    </row>
    <row r="2806" spans="5:89">
      <c r="E2806" s="8"/>
      <c r="I2806" s="8"/>
      <c r="M2806" s="8"/>
      <c r="Q2806" s="8"/>
      <c r="U2806" s="8"/>
      <c r="Y2806" s="8"/>
      <c r="AC2806" s="8"/>
      <c r="AG2806" s="8"/>
      <c r="AK2806" s="8"/>
      <c r="AO2806" s="8"/>
      <c r="AS2806" s="8"/>
      <c r="AW2806" s="8"/>
      <c r="BA2806" s="8"/>
      <c r="BE2806" s="8"/>
      <c r="BI2806" s="8"/>
      <c r="BM2806" s="8"/>
      <c r="BQ2806" s="8"/>
      <c r="BU2806" s="8"/>
      <c r="BY2806" s="8"/>
      <c r="CC2806" s="8"/>
      <c r="CG2806" s="8"/>
      <c r="CK2806" s="8"/>
    </row>
    <row r="2807" spans="5:89">
      <c r="E2807" s="8"/>
      <c r="I2807" s="8"/>
      <c r="M2807" s="8"/>
      <c r="Q2807" s="8"/>
      <c r="U2807" s="8"/>
      <c r="Y2807" s="8"/>
      <c r="AC2807" s="8"/>
      <c r="AG2807" s="8"/>
      <c r="AK2807" s="8"/>
      <c r="AO2807" s="8"/>
      <c r="AS2807" s="8"/>
      <c r="AW2807" s="8"/>
      <c r="BA2807" s="8"/>
      <c r="BE2807" s="8"/>
      <c r="BI2807" s="8"/>
      <c r="BM2807" s="8"/>
      <c r="BQ2807" s="8"/>
      <c r="BU2807" s="8"/>
      <c r="BY2807" s="8"/>
      <c r="CC2807" s="8"/>
      <c r="CG2807" s="8"/>
      <c r="CK2807" s="8"/>
    </row>
    <row r="2808" spans="5:89">
      <c r="E2808" s="8"/>
      <c r="I2808" s="8"/>
      <c r="M2808" s="8"/>
      <c r="Q2808" s="8"/>
      <c r="U2808" s="8"/>
      <c r="Y2808" s="8"/>
      <c r="AC2808" s="8"/>
      <c r="AG2808" s="8"/>
      <c r="AK2808" s="8"/>
      <c r="AO2808" s="8"/>
      <c r="AS2808" s="8"/>
      <c r="AW2808" s="8"/>
      <c r="BA2808" s="8"/>
      <c r="BE2808" s="8"/>
      <c r="BI2808" s="8"/>
      <c r="BM2808" s="8"/>
      <c r="BQ2808" s="8"/>
      <c r="BU2808" s="8"/>
      <c r="BY2808" s="8"/>
      <c r="CC2808" s="8"/>
      <c r="CG2808" s="8"/>
      <c r="CK2808" s="8"/>
    </row>
    <row r="2809" spans="5:89">
      <c r="E2809" s="8"/>
      <c r="I2809" s="8"/>
      <c r="M2809" s="8"/>
      <c r="Q2809" s="8"/>
      <c r="U2809" s="8"/>
      <c r="Y2809" s="8"/>
      <c r="AC2809" s="8"/>
      <c r="AG2809" s="8"/>
      <c r="AK2809" s="8"/>
      <c r="AO2809" s="8"/>
      <c r="AS2809" s="8"/>
      <c r="AW2809" s="8"/>
      <c r="BA2809" s="8"/>
      <c r="BE2809" s="8"/>
      <c r="BI2809" s="8"/>
      <c r="BM2809" s="8"/>
      <c r="BQ2809" s="8"/>
      <c r="BU2809" s="8"/>
      <c r="BY2809" s="8"/>
      <c r="CC2809" s="8"/>
      <c r="CG2809" s="8"/>
      <c r="CK2809" s="8"/>
    </row>
    <row r="2810" spans="5:89">
      <c r="E2810" s="8"/>
      <c r="I2810" s="8"/>
      <c r="M2810" s="8"/>
      <c r="Q2810" s="8"/>
      <c r="U2810" s="8"/>
      <c r="Y2810" s="8"/>
      <c r="AC2810" s="8"/>
      <c r="AG2810" s="8"/>
      <c r="AK2810" s="8"/>
      <c r="AO2810" s="8"/>
      <c r="AS2810" s="8"/>
      <c r="AW2810" s="8"/>
      <c r="BA2810" s="8"/>
      <c r="BE2810" s="8"/>
      <c r="BI2810" s="8"/>
      <c r="BM2810" s="8"/>
      <c r="BQ2810" s="8"/>
      <c r="BU2810" s="8"/>
      <c r="BY2810" s="8"/>
      <c r="CC2810" s="8"/>
      <c r="CG2810" s="8"/>
      <c r="CK2810" s="8"/>
    </row>
    <row r="2811" spans="5:89">
      <c r="E2811" s="8"/>
      <c r="I2811" s="8"/>
      <c r="M2811" s="8"/>
      <c r="Q2811" s="8"/>
      <c r="U2811" s="8"/>
      <c r="Y2811" s="8"/>
      <c r="AC2811" s="8"/>
      <c r="AG2811" s="8"/>
      <c r="AK2811" s="8"/>
      <c r="AO2811" s="8"/>
      <c r="AS2811" s="8"/>
      <c r="AW2811" s="8"/>
      <c r="BA2811" s="8"/>
      <c r="BE2811" s="8"/>
      <c r="BI2811" s="8"/>
      <c r="BM2811" s="8"/>
      <c r="BQ2811" s="8"/>
      <c r="BU2811" s="8"/>
      <c r="BY2811" s="8"/>
      <c r="CC2811" s="8"/>
      <c r="CG2811" s="8"/>
      <c r="CK2811" s="8"/>
    </row>
    <row r="2812" spans="5:89">
      <c r="E2812" s="8"/>
      <c r="I2812" s="8"/>
      <c r="M2812" s="8"/>
      <c r="Q2812" s="8"/>
      <c r="U2812" s="8"/>
      <c r="Y2812" s="8"/>
      <c r="AC2812" s="8"/>
      <c r="AG2812" s="8"/>
      <c r="AK2812" s="8"/>
      <c r="AO2812" s="8"/>
      <c r="AS2812" s="8"/>
      <c r="AW2812" s="8"/>
      <c r="BA2812" s="8"/>
      <c r="BE2812" s="8"/>
      <c r="BI2812" s="8"/>
      <c r="BM2812" s="8"/>
      <c r="BQ2812" s="8"/>
      <c r="BU2812" s="8"/>
      <c r="BY2812" s="8"/>
      <c r="CC2812" s="8"/>
      <c r="CG2812" s="8"/>
      <c r="CK2812" s="8"/>
    </row>
    <row r="2813" spans="5:89">
      <c r="E2813" s="8"/>
      <c r="I2813" s="8"/>
      <c r="M2813" s="8"/>
      <c r="Q2813" s="8"/>
      <c r="U2813" s="8"/>
      <c r="Y2813" s="8"/>
      <c r="AC2813" s="8"/>
      <c r="AG2813" s="8"/>
      <c r="AK2813" s="8"/>
      <c r="AO2813" s="8"/>
      <c r="AS2813" s="8"/>
      <c r="AW2813" s="8"/>
      <c r="BA2813" s="8"/>
      <c r="BE2813" s="8"/>
      <c r="BI2813" s="8"/>
      <c r="BM2813" s="8"/>
      <c r="BQ2813" s="8"/>
      <c r="BU2813" s="8"/>
      <c r="BY2813" s="8"/>
      <c r="CC2813" s="8"/>
      <c r="CG2813" s="8"/>
      <c r="CK2813" s="8"/>
    </row>
    <row r="2814" spans="5:89">
      <c r="E2814" s="8"/>
      <c r="I2814" s="8"/>
      <c r="M2814" s="8"/>
      <c r="Q2814" s="8"/>
      <c r="U2814" s="8"/>
      <c r="Y2814" s="8"/>
      <c r="AC2814" s="8"/>
      <c r="AG2814" s="8"/>
      <c r="AK2814" s="8"/>
      <c r="AO2814" s="8"/>
      <c r="AS2814" s="8"/>
      <c r="AW2814" s="8"/>
      <c r="BA2814" s="8"/>
      <c r="BE2814" s="8"/>
      <c r="BI2814" s="8"/>
      <c r="BM2814" s="8"/>
      <c r="BQ2814" s="8"/>
      <c r="BU2814" s="8"/>
      <c r="BY2814" s="8"/>
      <c r="CC2814" s="8"/>
      <c r="CG2814" s="8"/>
      <c r="CK2814" s="8"/>
    </row>
    <row r="2815" spans="5:89">
      <c r="E2815" s="8"/>
      <c r="I2815" s="8"/>
      <c r="M2815" s="8"/>
      <c r="Q2815" s="8"/>
      <c r="U2815" s="8"/>
      <c r="Y2815" s="8"/>
      <c r="AC2815" s="8"/>
      <c r="AG2815" s="8"/>
      <c r="AK2815" s="8"/>
      <c r="AO2815" s="8"/>
      <c r="AS2815" s="8"/>
      <c r="AW2815" s="8"/>
      <c r="BA2815" s="8"/>
      <c r="BE2815" s="8"/>
      <c r="BI2815" s="8"/>
      <c r="BM2815" s="8"/>
      <c r="BQ2815" s="8"/>
      <c r="BU2815" s="8"/>
      <c r="BY2815" s="8"/>
      <c r="CC2815" s="8"/>
      <c r="CG2815" s="8"/>
      <c r="CK2815" s="8"/>
    </row>
    <row r="2816" spans="5:89">
      <c r="E2816" s="8"/>
      <c r="I2816" s="8"/>
      <c r="M2816" s="8"/>
      <c r="Q2816" s="8"/>
      <c r="U2816" s="8"/>
      <c r="Y2816" s="8"/>
      <c r="AC2816" s="8"/>
      <c r="AG2816" s="8"/>
      <c r="AK2816" s="8"/>
      <c r="AO2816" s="8"/>
      <c r="AS2816" s="8"/>
      <c r="AW2816" s="8"/>
      <c r="BA2816" s="8"/>
      <c r="BE2816" s="8"/>
      <c r="BI2816" s="8"/>
      <c r="BM2816" s="8"/>
      <c r="BQ2816" s="8"/>
      <c r="BU2816" s="8"/>
      <c r="BY2816" s="8"/>
      <c r="CC2816" s="8"/>
      <c r="CG2816" s="8"/>
      <c r="CK2816" s="8"/>
    </row>
    <row r="2817" spans="5:89">
      <c r="E2817" s="8"/>
      <c r="I2817" s="8"/>
      <c r="M2817" s="8"/>
      <c r="Q2817" s="8"/>
      <c r="U2817" s="8"/>
      <c r="Y2817" s="8"/>
      <c r="AC2817" s="8"/>
      <c r="AG2817" s="8"/>
      <c r="AK2817" s="8"/>
      <c r="AO2817" s="8"/>
      <c r="AS2817" s="8"/>
      <c r="AW2817" s="8"/>
      <c r="BA2817" s="8"/>
      <c r="BE2817" s="8"/>
      <c r="BI2817" s="8"/>
      <c r="BM2817" s="8"/>
      <c r="BQ2817" s="8"/>
      <c r="BU2817" s="8"/>
      <c r="BY2817" s="8"/>
      <c r="CC2817" s="8"/>
      <c r="CG2817" s="8"/>
      <c r="CK2817" s="8"/>
    </row>
    <row r="2818" spans="5:89">
      <c r="E2818" s="8"/>
      <c r="I2818" s="8"/>
      <c r="M2818" s="8"/>
      <c r="Q2818" s="8"/>
      <c r="U2818" s="8"/>
      <c r="Y2818" s="8"/>
      <c r="AC2818" s="8"/>
      <c r="AG2818" s="8"/>
      <c r="AK2818" s="8"/>
      <c r="AO2818" s="8"/>
      <c r="AS2818" s="8"/>
      <c r="AW2818" s="8"/>
      <c r="BA2818" s="8"/>
      <c r="BE2818" s="8"/>
      <c r="BI2818" s="8"/>
      <c r="BM2818" s="8"/>
      <c r="BQ2818" s="8"/>
      <c r="BU2818" s="8"/>
      <c r="BY2818" s="8"/>
      <c r="CC2818" s="8"/>
      <c r="CG2818" s="8"/>
      <c r="CK2818" s="8"/>
    </row>
    <row r="2819" spans="5:89">
      <c r="E2819" s="8"/>
      <c r="I2819" s="8"/>
      <c r="M2819" s="8"/>
      <c r="Q2819" s="8"/>
      <c r="U2819" s="8"/>
      <c r="Y2819" s="8"/>
      <c r="AC2819" s="8"/>
      <c r="AG2819" s="8"/>
      <c r="AK2819" s="8"/>
      <c r="AO2819" s="8"/>
      <c r="AS2819" s="8"/>
      <c r="AW2819" s="8"/>
      <c r="BA2819" s="8"/>
      <c r="BE2819" s="8"/>
      <c r="BI2819" s="8"/>
      <c r="BM2819" s="8"/>
      <c r="BQ2819" s="8"/>
      <c r="BU2819" s="8"/>
      <c r="BY2819" s="8"/>
      <c r="CC2819" s="8"/>
      <c r="CG2819" s="8"/>
      <c r="CK2819" s="8"/>
    </row>
    <row r="2820" spans="5:89">
      <c r="E2820" s="8"/>
      <c r="I2820" s="8"/>
      <c r="M2820" s="8"/>
      <c r="Q2820" s="8"/>
      <c r="U2820" s="8"/>
      <c r="Y2820" s="8"/>
      <c r="AC2820" s="8"/>
      <c r="AG2820" s="8"/>
      <c r="AK2820" s="8"/>
      <c r="AO2820" s="8"/>
      <c r="AS2820" s="8"/>
      <c r="AW2820" s="8"/>
      <c r="BA2820" s="8"/>
      <c r="BE2820" s="8"/>
      <c r="BI2820" s="8"/>
      <c r="BM2820" s="8"/>
      <c r="BQ2820" s="8"/>
      <c r="BU2820" s="8"/>
      <c r="BY2820" s="8"/>
      <c r="CC2820" s="8"/>
      <c r="CG2820" s="8"/>
      <c r="CK2820" s="8"/>
    </row>
    <row r="2821" spans="5:89">
      <c r="E2821" s="8"/>
      <c r="I2821" s="8"/>
      <c r="M2821" s="8"/>
      <c r="Q2821" s="8"/>
      <c r="U2821" s="8"/>
      <c r="Y2821" s="8"/>
      <c r="AC2821" s="8"/>
      <c r="AG2821" s="8"/>
      <c r="AK2821" s="8"/>
      <c r="AO2821" s="8"/>
      <c r="AS2821" s="8"/>
      <c r="AW2821" s="8"/>
      <c r="BA2821" s="8"/>
      <c r="BE2821" s="8"/>
      <c r="BI2821" s="8"/>
      <c r="BM2821" s="8"/>
      <c r="BQ2821" s="8"/>
      <c r="BU2821" s="8"/>
      <c r="BY2821" s="8"/>
      <c r="CC2821" s="8"/>
      <c r="CG2821" s="8"/>
      <c r="CK2821" s="8"/>
    </row>
    <row r="2822" spans="5:89">
      <c r="E2822" s="8"/>
      <c r="I2822" s="8"/>
      <c r="M2822" s="8"/>
      <c r="Q2822" s="8"/>
      <c r="U2822" s="8"/>
      <c r="Y2822" s="8"/>
      <c r="AC2822" s="8"/>
      <c r="AG2822" s="8"/>
      <c r="AK2822" s="8"/>
      <c r="AO2822" s="8"/>
      <c r="AS2822" s="8"/>
      <c r="AW2822" s="8"/>
      <c r="BA2822" s="8"/>
      <c r="BE2822" s="8"/>
      <c r="BI2822" s="8"/>
      <c r="BM2822" s="8"/>
      <c r="BQ2822" s="8"/>
      <c r="BU2822" s="8"/>
      <c r="BY2822" s="8"/>
      <c r="CC2822" s="8"/>
      <c r="CG2822" s="8"/>
      <c r="CK2822" s="8"/>
    </row>
    <row r="2823" spans="5:89">
      <c r="E2823" s="8"/>
      <c r="I2823" s="8"/>
      <c r="M2823" s="8"/>
      <c r="Q2823" s="8"/>
      <c r="U2823" s="8"/>
      <c r="Y2823" s="8"/>
      <c r="AC2823" s="8"/>
      <c r="AG2823" s="8"/>
      <c r="AK2823" s="8"/>
      <c r="AO2823" s="8"/>
      <c r="AS2823" s="8"/>
      <c r="AW2823" s="8"/>
      <c r="BA2823" s="8"/>
      <c r="BE2823" s="8"/>
      <c r="BI2823" s="8"/>
      <c r="BM2823" s="8"/>
      <c r="BQ2823" s="8"/>
      <c r="BU2823" s="8"/>
      <c r="BY2823" s="8"/>
      <c r="CC2823" s="8"/>
      <c r="CG2823" s="8"/>
      <c r="CK2823" s="8"/>
    </row>
    <row r="2824" spans="5:89">
      <c r="E2824" s="8"/>
      <c r="I2824" s="8"/>
      <c r="M2824" s="8"/>
      <c r="Q2824" s="8"/>
      <c r="U2824" s="8"/>
      <c r="Y2824" s="8"/>
      <c r="AC2824" s="8"/>
      <c r="AG2824" s="8"/>
      <c r="AK2824" s="8"/>
      <c r="AO2824" s="8"/>
      <c r="AS2824" s="8"/>
      <c r="AW2824" s="8"/>
      <c r="BA2824" s="8"/>
      <c r="BE2824" s="8"/>
      <c r="BI2824" s="8"/>
      <c r="BM2824" s="8"/>
      <c r="BQ2824" s="8"/>
      <c r="BU2824" s="8"/>
      <c r="BY2824" s="8"/>
      <c r="CC2824" s="8"/>
      <c r="CG2824" s="8"/>
      <c r="CK2824" s="8"/>
    </row>
    <row r="2825" spans="5:89">
      <c r="E2825" s="8"/>
      <c r="I2825" s="8"/>
      <c r="M2825" s="8"/>
      <c r="Q2825" s="8"/>
      <c r="U2825" s="8"/>
      <c r="Y2825" s="8"/>
      <c r="AC2825" s="8"/>
      <c r="AG2825" s="8"/>
      <c r="AK2825" s="8"/>
      <c r="AO2825" s="8"/>
      <c r="AS2825" s="8"/>
      <c r="AW2825" s="8"/>
      <c r="BA2825" s="8"/>
      <c r="BE2825" s="8"/>
      <c r="BI2825" s="8"/>
      <c r="BM2825" s="8"/>
      <c r="BQ2825" s="8"/>
      <c r="BU2825" s="8"/>
      <c r="BY2825" s="8"/>
      <c r="CC2825" s="8"/>
      <c r="CG2825" s="8"/>
      <c r="CK2825" s="8"/>
    </row>
    <row r="2826" spans="5:89">
      <c r="E2826" s="8"/>
      <c r="I2826" s="8"/>
      <c r="M2826" s="8"/>
      <c r="Q2826" s="8"/>
      <c r="U2826" s="8"/>
      <c r="Y2826" s="8"/>
      <c r="AC2826" s="8"/>
      <c r="AG2826" s="8"/>
      <c r="AK2826" s="8"/>
      <c r="AO2826" s="8"/>
      <c r="AS2826" s="8"/>
      <c r="AW2826" s="8"/>
      <c r="BA2826" s="8"/>
      <c r="BE2826" s="8"/>
      <c r="BI2826" s="8"/>
      <c r="BM2826" s="8"/>
      <c r="BQ2826" s="8"/>
      <c r="BU2826" s="8"/>
      <c r="BY2826" s="8"/>
      <c r="CC2826" s="8"/>
      <c r="CG2826" s="8"/>
      <c r="CK2826" s="8"/>
    </row>
    <row r="2827" spans="5:89">
      <c r="E2827" s="8"/>
      <c r="I2827" s="8"/>
      <c r="M2827" s="8"/>
      <c r="Q2827" s="8"/>
      <c r="U2827" s="8"/>
      <c r="Y2827" s="8"/>
      <c r="AC2827" s="8"/>
      <c r="AG2827" s="8"/>
      <c r="AK2827" s="8"/>
      <c r="AO2827" s="8"/>
      <c r="AS2827" s="8"/>
      <c r="AW2827" s="8"/>
      <c r="BA2827" s="8"/>
      <c r="BE2827" s="8"/>
      <c r="BI2827" s="8"/>
      <c r="BM2827" s="8"/>
      <c r="BQ2827" s="8"/>
      <c r="BU2827" s="8"/>
      <c r="BY2827" s="8"/>
      <c r="CC2827" s="8"/>
      <c r="CG2827" s="8"/>
      <c r="CK2827" s="8"/>
    </row>
    <row r="2828" spans="5:89">
      <c r="E2828" s="8"/>
      <c r="I2828" s="8"/>
      <c r="M2828" s="8"/>
      <c r="Q2828" s="8"/>
      <c r="U2828" s="8"/>
      <c r="Y2828" s="8"/>
      <c r="AC2828" s="8"/>
      <c r="AG2828" s="8"/>
      <c r="AK2828" s="8"/>
      <c r="AO2828" s="8"/>
      <c r="AS2828" s="8"/>
      <c r="AW2828" s="8"/>
      <c r="BA2828" s="8"/>
      <c r="BE2828" s="8"/>
      <c r="BI2828" s="8"/>
      <c r="BM2828" s="8"/>
      <c r="BQ2828" s="8"/>
      <c r="BU2828" s="8"/>
      <c r="BY2828" s="8"/>
      <c r="CC2828" s="8"/>
      <c r="CG2828" s="8"/>
      <c r="CK2828" s="8"/>
    </row>
    <row r="2829" spans="5:89">
      <c r="E2829" s="8"/>
      <c r="I2829" s="8"/>
      <c r="M2829" s="8"/>
      <c r="Q2829" s="8"/>
      <c r="U2829" s="8"/>
      <c r="Y2829" s="8"/>
      <c r="AC2829" s="8"/>
      <c r="AG2829" s="8"/>
      <c r="AK2829" s="8"/>
      <c r="AO2829" s="8"/>
      <c r="AS2829" s="8"/>
      <c r="AW2829" s="8"/>
      <c r="BA2829" s="8"/>
      <c r="BE2829" s="8"/>
      <c r="BI2829" s="8"/>
      <c r="BM2829" s="8"/>
      <c r="BQ2829" s="8"/>
      <c r="BU2829" s="8"/>
      <c r="BY2829" s="8"/>
      <c r="CC2829" s="8"/>
      <c r="CG2829" s="8"/>
      <c r="CK2829" s="8"/>
    </row>
    <row r="2830" spans="5:89">
      <c r="E2830" s="8"/>
      <c r="I2830" s="8"/>
      <c r="M2830" s="8"/>
      <c r="Q2830" s="8"/>
      <c r="U2830" s="8"/>
      <c r="Y2830" s="8"/>
      <c r="AC2830" s="8"/>
      <c r="AG2830" s="8"/>
      <c r="AK2830" s="8"/>
      <c r="AO2830" s="8"/>
      <c r="AS2830" s="8"/>
      <c r="AW2830" s="8"/>
      <c r="BA2830" s="8"/>
      <c r="BE2830" s="8"/>
      <c r="BI2830" s="8"/>
      <c r="BM2830" s="8"/>
      <c r="BQ2830" s="8"/>
      <c r="BU2830" s="8"/>
      <c r="BY2830" s="8"/>
      <c r="CC2830" s="8"/>
      <c r="CG2830" s="8"/>
      <c r="CK2830" s="8"/>
    </row>
    <row r="2831" spans="5:89">
      <c r="E2831" s="8"/>
      <c r="I2831" s="8"/>
      <c r="M2831" s="8"/>
      <c r="Q2831" s="8"/>
      <c r="U2831" s="8"/>
      <c r="Y2831" s="8"/>
      <c r="AC2831" s="8"/>
      <c r="AG2831" s="8"/>
      <c r="AK2831" s="8"/>
      <c r="AO2831" s="8"/>
      <c r="AS2831" s="8"/>
      <c r="AW2831" s="8"/>
      <c r="BA2831" s="8"/>
      <c r="BE2831" s="8"/>
      <c r="BI2831" s="8"/>
      <c r="BM2831" s="8"/>
      <c r="BQ2831" s="8"/>
      <c r="BU2831" s="8"/>
      <c r="BY2831" s="8"/>
      <c r="CC2831" s="8"/>
      <c r="CG2831" s="8"/>
      <c r="CK2831" s="8"/>
    </row>
    <row r="2832" spans="5:89">
      <c r="E2832" s="8"/>
      <c r="I2832" s="8"/>
      <c r="M2832" s="8"/>
      <c r="Q2832" s="8"/>
      <c r="U2832" s="8"/>
      <c r="Y2832" s="8"/>
      <c r="AC2832" s="8"/>
      <c r="AG2832" s="8"/>
      <c r="AK2832" s="8"/>
      <c r="AO2832" s="8"/>
      <c r="AS2832" s="8"/>
      <c r="AW2832" s="8"/>
      <c r="BA2832" s="8"/>
      <c r="BE2832" s="8"/>
      <c r="BI2832" s="8"/>
      <c r="BM2832" s="8"/>
      <c r="BQ2832" s="8"/>
      <c r="BU2832" s="8"/>
      <c r="BY2832" s="8"/>
      <c r="CC2832" s="8"/>
      <c r="CG2832" s="8"/>
      <c r="CK2832" s="8"/>
    </row>
    <row r="2833" spans="5:89">
      <c r="E2833" s="8"/>
      <c r="I2833" s="8"/>
      <c r="M2833" s="8"/>
      <c r="Q2833" s="8"/>
      <c r="U2833" s="8"/>
      <c r="Y2833" s="8"/>
      <c r="AC2833" s="8"/>
      <c r="AG2833" s="8"/>
      <c r="AK2833" s="8"/>
      <c r="AO2833" s="8"/>
      <c r="AS2833" s="8"/>
      <c r="AW2833" s="8"/>
      <c r="BA2833" s="8"/>
      <c r="BE2833" s="8"/>
      <c r="BI2833" s="8"/>
      <c r="BM2833" s="8"/>
      <c r="BQ2833" s="8"/>
      <c r="BU2833" s="8"/>
      <c r="BY2833" s="8"/>
      <c r="CC2833" s="8"/>
      <c r="CG2833" s="8"/>
      <c r="CK2833" s="8"/>
    </row>
    <row r="2834" spans="5:89">
      <c r="E2834" s="8"/>
      <c r="I2834" s="8"/>
      <c r="M2834" s="8"/>
      <c r="Q2834" s="8"/>
      <c r="U2834" s="8"/>
      <c r="Y2834" s="8"/>
      <c r="AC2834" s="8"/>
      <c r="AG2834" s="8"/>
      <c r="AK2834" s="8"/>
      <c r="AO2834" s="8"/>
      <c r="AS2834" s="8"/>
      <c r="AW2834" s="8"/>
      <c r="BA2834" s="8"/>
      <c r="BE2834" s="8"/>
      <c r="BI2834" s="8"/>
      <c r="BM2834" s="8"/>
      <c r="BQ2834" s="8"/>
      <c r="BU2834" s="8"/>
      <c r="BY2834" s="8"/>
      <c r="CC2834" s="8"/>
      <c r="CG2834" s="8"/>
      <c r="CK2834" s="8"/>
    </row>
    <row r="2835" spans="5:89">
      <c r="E2835" s="8"/>
      <c r="I2835" s="8"/>
      <c r="M2835" s="8"/>
      <c r="Q2835" s="8"/>
      <c r="U2835" s="8"/>
      <c r="Y2835" s="8"/>
      <c r="AC2835" s="8"/>
      <c r="AG2835" s="8"/>
      <c r="AK2835" s="8"/>
      <c r="AO2835" s="8"/>
      <c r="AS2835" s="8"/>
      <c r="AW2835" s="8"/>
      <c r="BA2835" s="8"/>
      <c r="BE2835" s="8"/>
      <c r="BI2835" s="8"/>
      <c r="BM2835" s="8"/>
      <c r="BQ2835" s="8"/>
      <c r="BU2835" s="8"/>
      <c r="BY2835" s="8"/>
      <c r="CC2835" s="8"/>
      <c r="CG2835" s="8"/>
      <c r="CK2835" s="8"/>
    </row>
    <row r="2836" spans="5:89">
      <c r="E2836" s="8"/>
      <c r="I2836" s="8"/>
      <c r="M2836" s="8"/>
      <c r="Q2836" s="8"/>
      <c r="U2836" s="8"/>
      <c r="Y2836" s="8"/>
      <c r="AC2836" s="8"/>
      <c r="AG2836" s="8"/>
      <c r="AK2836" s="8"/>
      <c r="AO2836" s="8"/>
      <c r="AS2836" s="8"/>
      <c r="AW2836" s="8"/>
      <c r="BA2836" s="8"/>
      <c r="BE2836" s="8"/>
      <c r="BI2836" s="8"/>
      <c r="BM2836" s="8"/>
      <c r="BQ2836" s="8"/>
      <c r="BU2836" s="8"/>
      <c r="BY2836" s="8"/>
      <c r="CC2836" s="8"/>
      <c r="CG2836" s="8"/>
      <c r="CK2836" s="8"/>
    </row>
    <row r="2837" spans="5:89">
      <c r="E2837" s="8"/>
      <c r="I2837" s="8"/>
      <c r="M2837" s="8"/>
      <c r="Q2837" s="8"/>
      <c r="U2837" s="8"/>
      <c r="Y2837" s="8"/>
      <c r="AC2837" s="8"/>
      <c r="AG2837" s="8"/>
      <c r="AK2837" s="8"/>
      <c r="AO2837" s="8"/>
      <c r="AS2837" s="8"/>
      <c r="AW2837" s="8"/>
      <c r="BA2837" s="8"/>
      <c r="BE2837" s="8"/>
      <c r="BI2837" s="8"/>
      <c r="BM2837" s="8"/>
      <c r="BQ2837" s="8"/>
      <c r="BU2837" s="8"/>
      <c r="BY2837" s="8"/>
      <c r="CC2837" s="8"/>
      <c r="CG2837" s="8"/>
      <c r="CK2837" s="8"/>
    </row>
    <row r="2838" spans="5:89">
      <c r="E2838" s="8"/>
      <c r="I2838" s="8"/>
      <c r="M2838" s="8"/>
      <c r="Q2838" s="8"/>
      <c r="U2838" s="8"/>
      <c r="Y2838" s="8"/>
      <c r="AC2838" s="8"/>
      <c r="AG2838" s="8"/>
      <c r="AK2838" s="8"/>
      <c r="AO2838" s="8"/>
      <c r="AS2838" s="8"/>
      <c r="AW2838" s="8"/>
      <c r="BA2838" s="8"/>
      <c r="BE2838" s="8"/>
      <c r="BI2838" s="8"/>
      <c r="BM2838" s="8"/>
      <c r="BQ2838" s="8"/>
      <c r="BU2838" s="8"/>
      <c r="BY2838" s="8"/>
      <c r="CC2838" s="8"/>
      <c r="CG2838" s="8"/>
      <c r="CK2838" s="8"/>
    </row>
    <row r="2839" spans="5:89">
      <c r="E2839" s="8"/>
      <c r="I2839" s="8"/>
      <c r="M2839" s="8"/>
      <c r="Q2839" s="8"/>
      <c r="U2839" s="8"/>
      <c r="Y2839" s="8"/>
      <c r="AC2839" s="8"/>
      <c r="AG2839" s="8"/>
      <c r="AK2839" s="8"/>
      <c r="AO2839" s="8"/>
      <c r="AS2839" s="8"/>
      <c r="AW2839" s="8"/>
      <c r="BA2839" s="8"/>
      <c r="BE2839" s="8"/>
      <c r="BI2839" s="8"/>
      <c r="BM2839" s="8"/>
      <c r="BQ2839" s="8"/>
      <c r="BU2839" s="8"/>
      <c r="BY2839" s="8"/>
      <c r="CC2839" s="8"/>
      <c r="CG2839" s="8"/>
      <c r="CK2839" s="8"/>
    </row>
    <row r="2840" spans="5:89">
      <c r="E2840" s="8"/>
      <c r="I2840" s="8"/>
      <c r="M2840" s="8"/>
      <c r="Q2840" s="8"/>
      <c r="U2840" s="8"/>
      <c r="Y2840" s="8"/>
      <c r="AC2840" s="8"/>
      <c r="AG2840" s="8"/>
      <c r="AK2840" s="8"/>
      <c r="AO2840" s="8"/>
      <c r="AS2840" s="8"/>
      <c r="AW2840" s="8"/>
      <c r="BA2840" s="8"/>
      <c r="BE2840" s="8"/>
      <c r="BI2840" s="8"/>
      <c r="BM2840" s="8"/>
      <c r="BQ2840" s="8"/>
      <c r="BU2840" s="8"/>
      <c r="BY2840" s="8"/>
      <c r="CC2840" s="8"/>
      <c r="CG2840" s="8"/>
      <c r="CK2840" s="8"/>
    </row>
    <row r="2841" spans="5:89">
      <c r="E2841" s="8"/>
      <c r="I2841" s="8"/>
      <c r="M2841" s="8"/>
      <c r="Q2841" s="8"/>
      <c r="U2841" s="8"/>
      <c r="Y2841" s="8"/>
      <c r="AC2841" s="8"/>
      <c r="AG2841" s="8"/>
      <c r="AK2841" s="8"/>
      <c r="AO2841" s="8"/>
      <c r="AS2841" s="8"/>
      <c r="AW2841" s="8"/>
      <c r="BA2841" s="8"/>
      <c r="BE2841" s="8"/>
      <c r="BI2841" s="8"/>
      <c r="BM2841" s="8"/>
      <c r="BQ2841" s="8"/>
      <c r="BU2841" s="8"/>
      <c r="BY2841" s="8"/>
      <c r="CC2841" s="8"/>
      <c r="CG2841" s="8"/>
      <c r="CK2841" s="8"/>
    </row>
    <row r="2842" spans="5:89">
      <c r="E2842" s="8"/>
      <c r="I2842" s="8"/>
      <c r="M2842" s="8"/>
      <c r="Q2842" s="8"/>
      <c r="U2842" s="8"/>
      <c r="Y2842" s="8"/>
      <c r="AC2842" s="8"/>
      <c r="AG2842" s="8"/>
      <c r="AK2842" s="8"/>
      <c r="AO2842" s="8"/>
      <c r="AS2842" s="8"/>
      <c r="AW2842" s="8"/>
      <c r="BA2842" s="8"/>
      <c r="BE2842" s="8"/>
      <c r="BI2842" s="8"/>
      <c r="BM2842" s="8"/>
      <c r="BQ2842" s="8"/>
      <c r="BU2842" s="8"/>
      <c r="BY2842" s="8"/>
      <c r="CC2842" s="8"/>
      <c r="CG2842" s="8"/>
      <c r="CK2842" s="8"/>
    </row>
    <row r="2843" spans="5:89">
      <c r="E2843" s="8"/>
      <c r="I2843" s="8"/>
      <c r="M2843" s="8"/>
      <c r="Q2843" s="8"/>
      <c r="U2843" s="8"/>
      <c r="Y2843" s="8"/>
      <c r="AC2843" s="8"/>
      <c r="AG2843" s="8"/>
      <c r="AK2843" s="8"/>
      <c r="AO2843" s="8"/>
      <c r="AS2843" s="8"/>
      <c r="AW2843" s="8"/>
      <c r="BA2843" s="8"/>
      <c r="BE2843" s="8"/>
      <c r="BI2843" s="8"/>
      <c r="BM2843" s="8"/>
      <c r="BQ2843" s="8"/>
      <c r="BU2843" s="8"/>
      <c r="BY2843" s="8"/>
      <c r="CC2843" s="8"/>
      <c r="CG2843" s="8"/>
      <c r="CK2843" s="8"/>
    </row>
    <row r="2844" spans="5:89">
      <c r="E2844" s="8"/>
      <c r="I2844" s="8"/>
      <c r="M2844" s="8"/>
      <c r="Q2844" s="8"/>
      <c r="U2844" s="8"/>
      <c r="Y2844" s="8"/>
      <c r="AC2844" s="8"/>
      <c r="AG2844" s="8"/>
      <c r="AK2844" s="8"/>
      <c r="AO2844" s="8"/>
      <c r="AS2844" s="8"/>
      <c r="AW2844" s="8"/>
      <c r="BA2844" s="8"/>
      <c r="BE2844" s="8"/>
      <c r="BI2844" s="8"/>
      <c r="BM2844" s="8"/>
      <c r="BQ2844" s="8"/>
      <c r="BU2844" s="8"/>
      <c r="BY2844" s="8"/>
      <c r="CC2844" s="8"/>
      <c r="CG2844" s="8"/>
      <c r="CK2844" s="8"/>
    </row>
    <row r="2845" spans="5:89">
      <c r="E2845" s="8"/>
      <c r="I2845" s="8"/>
      <c r="M2845" s="8"/>
      <c r="Q2845" s="8"/>
      <c r="U2845" s="8"/>
      <c r="Y2845" s="8"/>
      <c r="AC2845" s="8"/>
      <c r="AG2845" s="8"/>
      <c r="AK2845" s="8"/>
      <c r="AO2845" s="8"/>
      <c r="AS2845" s="8"/>
      <c r="AW2845" s="8"/>
      <c r="BA2845" s="8"/>
      <c r="BE2845" s="8"/>
      <c r="BI2845" s="8"/>
      <c r="BM2845" s="8"/>
      <c r="BQ2845" s="8"/>
      <c r="BU2845" s="8"/>
      <c r="BY2845" s="8"/>
      <c r="CC2845" s="8"/>
      <c r="CG2845" s="8"/>
      <c r="CK2845" s="8"/>
    </row>
    <row r="2846" spans="5:89">
      <c r="E2846" s="8"/>
      <c r="I2846" s="8"/>
      <c r="M2846" s="8"/>
      <c r="Q2846" s="8"/>
      <c r="U2846" s="8"/>
      <c r="Y2846" s="8"/>
      <c r="AC2846" s="8"/>
      <c r="AG2846" s="8"/>
      <c r="AK2846" s="8"/>
      <c r="AO2846" s="8"/>
      <c r="AS2846" s="8"/>
      <c r="AW2846" s="8"/>
      <c r="BA2846" s="8"/>
      <c r="BE2846" s="8"/>
      <c r="BI2846" s="8"/>
      <c r="BM2846" s="8"/>
      <c r="BQ2846" s="8"/>
      <c r="BU2846" s="8"/>
      <c r="BY2846" s="8"/>
      <c r="CC2846" s="8"/>
      <c r="CG2846" s="8"/>
      <c r="CK2846" s="8"/>
    </row>
    <row r="2847" spans="5:89">
      <c r="E2847" s="8"/>
      <c r="I2847" s="8"/>
      <c r="M2847" s="8"/>
      <c r="Q2847" s="8"/>
      <c r="U2847" s="8"/>
      <c r="Y2847" s="8"/>
      <c r="AC2847" s="8"/>
      <c r="AG2847" s="8"/>
      <c r="AK2847" s="8"/>
      <c r="AO2847" s="8"/>
      <c r="AS2847" s="8"/>
      <c r="AW2847" s="8"/>
      <c r="BA2847" s="8"/>
      <c r="BE2847" s="8"/>
      <c r="BI2847" s="8"/>
      <c r="BM2847" s="8"/>
      <c r="BQ2847" s="8"/>
      <c r="BU2847" s="8"/>
      <c r="BY2847" s="8"/>
      <c r="CC2847" s="8"/>
      <c r="CG2847" s="8"/>
      <c r="CK2847" s="8"/>
    </row>
    <row r="2848" spans="5:89">
      <c r="E2848" s="8"/>
      <c r="I2848" s="8"/>
      <c r="M2848" s="8"/>
      <c r="Q2848" s="8"/>
      <c r="U2848" s="8"/>
      <c r="Y2848" s="8"/>
      <c r="AC2848" s="8"/>
      <c r="AG2848" s="8"/>
      <c r="AK2848" s="8"/>
      <c r="AO2848" s="8"/>
      <c r="AS2848" s="8"/>
      <c r="AW2848" s="8"/>
      <c r="BA2848" s="8"/>
      <c r="BE2848" s="8"/>
      <c r="BI2848" s="8"/>
      <c r="BM2848" s="8"/>
      <c r="BQ2848" s="8"/>
      <c r="BU2848" s="8"/>
      <c r="BY2848" s="8"/>
      <c r="CC2848" s="8"/>
      <c r="CG2848" s="8"/>
      <c r="CK2848" s="8"/>
    </row>
    <row r="2849" spans="5:89">
      <c r="E2849" s="8"/>
      <c r="I2849" s="8"/>
      <c r="M2849" s="8"/>
      <c r="Q2849" s="8"/>
      <c r="U2849" s="8"/>
      <c r="Y2849" s="8"/>
      <c r="AC2849" s="8"/>
      <c r="AG2849" s="8"/>
      <c r="AK2849" s="8"/>
      <c r="AO2849" s="8"/>
      <c r="AS2849" s="8"/>
      <c r="AW2849" s="8"/>
      <c r="BA2849" s="8"/>
      <c r="BE2849" s="8"/>
      <c r="BI2849" s="8"/>
      <c r="BM2849" s="8"/>
      <c r="BQ2849" s="8"/>
      <c r="BU2849" s="8"/>
      <c r="BY2849" s="8"/>
      <c r="CC2849" s="8"/>
      <c r="CG2849" s="8"/>
      <c r="CK2849" s="8"/>
    </row>
    <row r="2850" spans="5:89">
      <c r="E2850" s="8"/>
      <c r="I2850" s="8"/>
      <c r="M2850" s="8"/>
      <c r="Q2850" s="8"/>
      <c r="U2850" s="8"/>
      <c r="Y2850" s="8"/>
      <c r="AC2850" s="8"/>
      <c r="AG2850" s="8"/>
      <c r="AK2850" s="8"/>
      <c r="AO2850" s="8"/>
      <c r="AS2850" s="8"/>
      <c r="AW2850" s="8"/>
      <c r="BA2850" s="8"/>
      <c r="BE2850" s="8"/>
      <c r="BI2850" s="8"/>
      <c r="BM2850" s="8"/>
      <c r="BQ2850" s="8"/>
      <c r="BU2850" s="8"/>
      <c r="BY2850" s="8"/>
      <c r="CC2850" s="8"/>
      <c r="CG2850" s="8"/>
      <c r="CK2850" s="8"/>
    </row>
    <row r="2851" spans="5:89">
      <c r="E2851" s="8"/>
      <c r="I2851" s="8"/>
      <c r="M2851" s="8"/>
      <c r="Q2851" s="8"/>
      <c r="U2851" s="8"/>
      <c r="Y2851" s="8"/>
      <c r="AC2851" s="8"/>
      <c r="AG2851" s="8"/>
      <c r="AK2851" s="8"/>
      <c r="AO2851" s="8"/>
      <c r="AS2851" s="8"/>
      <c r="AW2851" s="8"/>
      <c r="BA2851" s="8"/>
      <c r="BE2851" s="8"/>
      <c r="BI2851" s="8"/>
      <c r="BM2851" s="8"/>
      <c r="BQ2851" s="8"/>
      <c r="BU2851" s="8"/>
      <c r="BY2851" s="8"/>
      <c r="CC2851" s="8"/>
      <c r="CG2851" s="8"/>
      <c r="CK2851" s="8"/>
    </row>
    <row r="2852" spans="5:89">
      <c r="E2852" s="8"/>
      <c r="I2852" s="8"/>
      <c r="M2852" s="8"/>
      <c r="Q2852" s="8"/>
      <c r="U2852" s="8"/>
      <c r="Y2852" s="8"/>
      <c r="AC2852" s="8"/>
      <c r="AG2852" s="8"/>
      <c r="AK2852" s="8"/>
      <c r="AO2852" s="8"/>
      <c r="AS2852" s="8"/>
      <c r="AW2852" s="8"/>
      <c r="BA2852" s="8"/>
      <c r="BE2852" s="8"/>
      <c r="BI2852" s="8"/>
      <c r="BM2852" s="8"/>
      <c r="BQ2852" s="8"/>
      <c r="BU2852" s="8"/>
      <c r="BY2852" s="8"/>
      <c r="CC2852" s="8"/>
      <c r="CG2852" s="8"/>
      <c r="CK2852" s="8"/>
    </row>
    <row r="2853" spans="5:89">
      <c r="E2853" s="8"/>
      <c r="I2853" s="8"/>
      <c r="M2853" s="8"/>
      <c r="Q2853" s="8"/>
      <c r="U2853" s="8"/>
      <c r="Y2853" s="8"/>
      <c r="AC2853" s="8"/>
      <c r="AG2853" s="8"/>
      <c r="AK2853" s="8"/>
      <c r="AO2853" s="8"/>
      <c r="AS2853" s="8"/>
      <c r="AW2853" s="8"/>
      <c r="BA2853" s="8"/>
      <c r="BE2853" s="8"/>
      <c r="BI2853" s="8"/>
      <c r="BM2853" s="8"/>
      <c r="BQ2853" s="8"/>
      <c r="BU2853" s="8"/>
      <c r="BY2853" s="8"/>
      <c r="CC2853" s="8"/>
      <c r="CG2853" s="8"/>
      <c r="CK2853" s="8"/>
    </row>
    <row r="2854" spans="5:89">
      <c r="E2854" s="8"/>
      <c r="I2854" s="8"/>
      <c r="M2854" s="8"/>
      <c r="Q2854" s="8"/>
      <c r="U2854" s="8"/>
      <c r="Y2854" s="8"/>
      <c r="AC2854" s="8"/>
      <c r="AG2854" s="8"/>
      <c r="AK2854" s="8"/>
      <c r="AO2854" s="8"/>
      <c r="AS2854" s="8"/>
      <c r="AW2854" s="8"/>
      <c r="BA2854" s="8"/>
      <c r="BE2854" s="8"/>
      <c r="BI2854" s="8"/>
      <c r="BM2854" s="8"/>
      <c r="BQ2854" s="8"/>
      <c r="BU2854" s="8"/>
      <c r="BY2854" s="8"/>
      <c r="CC2854" s="8"/>
      <c r="CG2854" s="8"/>
      <c r="CK2854" s="8"/>
    </row>
    <row r="2855" spans="5:89">
      <c r="E2855" s="8"/>
      <c r="I2855" s="8"/>
      <c r="M2855" s="8"/>
      <c r="Q2855" s="8"/>
      <c r="U2855" s="8"/>
      <c r="Y2855" s="8"/>
      <c r="AC2855" s="8"/>
      <c r="AG2855" s="8"/>
      <c r="AK2855" s="8"/>
      <c r="AO2855" s="8"/>
      <c r="AS2855" s="8"/>
      <c r="AW2855" s="8"/>
      <c r="BA2855" s="8"/>
      <c r="BE2855" s="8"/>
      <c r="BI2855" s="8"/>
      <c r="BM2855" s="8"/>
      <c r="BQ2855" s="8"/>
      <c r="BU2855" s="8"/>
      <c r="BY2855" s="8"/>
      <c r="CC2855" s="8"/>
      <c r="CG2855" s="8"/>
      <c r="CK2855" s="8"/>
    </row>
    <row r="2856" spans="5:89">
      <c r="E2856" s="8"/>
      <c r="I2856" s="8"/>
      <c r="M2856" s="8"/>
      <c r="Q2856" s="8"/>
      <c r="U2856" s="8"/>
      <c r="Y2856" s="8"/>
      <c r="AC2856" s="8"/>
      <c r="AG2856" s="8"/>
      <c r="AK2856" s="8"/>
      <c r="AO2856" s="8"/>
      <c r="AS2856" s="8"/>
      <c r="AW2856" s="8"/>
      <c r="BA2856" s="8"/>
      <c r="BE2856" s="8"/>
      <c r="BI2856" s="8"/>
      <c r="BM2856" s="8"/>
      <c r="BQ2856" s="8"/>
      <c r="BU2856" s="8"/>
      <c r="BY2856" s="8"/>
      <c r="CC2856" s="8"/>
      <c r="CG2856" s="8"/>
      <c r="CK2856" s="8"/>
    </row>
    <row r="2857" spans="5:89">
      <c r="E2857" s="8"/>
      <c r="I2857" s="8"/>
      <c r="M2857" s="8"/>
      <c r="Q2857" s="8"/>
      <c r="U2857" s="8"/>
      <c r="Y2857" s="8"/>
      <c r="AC2857" s="8"/>
      <c r="AG2857" s="8"/>
      <c r="AK2857" s="8"/>
      <c r="AO2857" s="8"/>
      <c r="AS2857" s="8"/>
      <c r="AW2857" s="8"/>
      <c r="BA2857" s="8"/>
      <c r="BE2857" s="8"/>
      <c r="BI2857" s="8"/>
      <c r="BM2857" s="8"/>
      <c r="BQ2857" s="8"/>
      <c r="BU2857" s="8"/>
      <c r="BY2857" s="8"/>
      <c r="CC2857" s="8"/>
      <c r="CG2857" s="8"/>
      <c r="CK2857" s="8"/>
    </row>
    <row r="2858" spans="5:89">
      <c r="E2858" s="8"/>
      <c r="I2858" s="8"/>
      <c r="M2858" s="8"/>
      <c r="Q2858" s="8"/>
      <c r="U2858" s="8"/>
      <c r="Y2858" s="8"/>
      <c r="AC2858" s="8"/>
      <c r="AG2858" s="8"/>
      <c r="AK2858" s="8"/>
      <c r="AO2858" s="8"/>
      <c r="AS2858" s="8"/>
      <c r="AW2858" s="8"/>
      <c r="BA2858" s="8"/>
      <c r="BE2858" s="8"/>
      <c r="BI2858" s="8"/>
      <c r="BM2858" s="8"/>
      <c r="BQ2858" s="8"/>
      <c r="BU2858" s="8"/>
      <c r="BY2858" s="8"/>
      <c r="CC2858" s="8"/>
      <c r="CG2858" s="8"/>
      <c r="CK2858" s="8"/>
    </row>
    <row r="2859" spans="5:89">
      <c r="E2859" s="8"/>
      <c r="I2859" s="8"/>
      <c r="M2859" s="8"/>
      <c r="Q2859" s="8"/>
      <c r="U2859" s="8"/>
      <c r="Y2859" s="8"/>
      <c r="AC2859" s="8"/>
      <c r="AG2859" s="8"/>
      <c r="AK2859" s="8"/>
      <c r="AO2859" s="8"/>
      <c r="AS2859" s="8"/>
      <c r="AW2859" s="8"/>
      <c r="BA2859" s="8"/>
      <c r="BE2859" s="8"/>
      <c r="BI2859" s="8"/>
      <c r="BM2859" s="8"/>
      <c r="BQ2859" s="8"/>
      <c r="BU2859" s="8"/>
      <c r="BY2859" s="8"/>
      <c r="CC2859" s="8"/>
      <c r="CG2859" s="8"/>
      <c r="CK2859" s="8"/>
    </row>
    <row r="2860" spans="5:89">
      <c r="E2860" s="8"/>
      <c r="I2860" s="8"/>
      <c r="M2860" s="8"/>
      <c r="Q2860" s="8"/>
      <c r="U2860" s="8"/>
      <c r="Y2860" s="8"/>
      <c r="AC2860" s="8"/>
      <c r="AG2860" s="8"/>
      <c r="AK2860" s="8"/>
      <c r="AO2860" s="8"/>
      <c r="AS2860" s="8"/>
      <c r="AW2860" s="8"/>
      <c r="BA2860" s="8"/>
      <c r="BE2860" s="8"/>
      <c r="BI2860" s="8"/>
      <c r="BM2860" s="8"/>
      <c r="BQ2860" s="8"/>
      <c r="BU2860" s="8"/>
      <c r="BY2860" s="8"/>
      <c r="CC2860" s="8"/>
      <c r="CG2860" s="8"/>
      <c r="CK2860" s="8"/>
    </row>
    <row r="2861" spans="5:89">
      <c r="E2861" s="8"/>
      <c r="I2861" s="8"/>
      <c r="M2861" s="8"/>
      <c r="Q2861" s="8"/>
      <c r="U2861" s="8"/>
      <c r="Y2861" s="8"/>
      <c r="AC2861" s="8"/>
      <c r="AG2861" s="8"/>
      <c r="AK2861" s="8"/>
      <c r="AO2861" s="8"/>
      <c r="AS2861" s="8"/>
      <c r="AW2861" s="8"/>
      <c r="BA2861" s="8"/>
      <c r="BE2861" s="8"/>
      <c r="BI2861" s="8"/>
      <c r="BM2861" s="8"/>
      <c r="BQ2861" s="8"/>
      <c r="BU2861" s="8"/>
      <c r="BY2861" s="8"/>
      <c r="CC2861" s="8"/>
      <c r="CG2861" s="8"/>
      <c r="CK2861" s="8"/>
    </row>
    <row r="2862" spans="5:89">
      <c r="E2862" s="8"/>
      <c r="I2862" s="8"/>
      <c r="M2862" s="8"/>
      <c r="Q2862" s="8"/>
      <c r="U2862" s="8"/>
      <c r="Y2862" s="8"/>
      <c r="AC2862" s="8"/>
      <c r="AG2862" s="8"/>
      <c r="AK2862" s="8"/>
      <c r="AO2862" s="8"/>
      <c r="AS2862" s="8"/>
      <c r="AW2862" s="8"/>
      <c r="BA2862" s="8"/>
      <c r="BE2862" s="8"/>
      <c r="BI2862" s="8"/>
      <c r="BM2862" s="8"/>
      <c r="BQ2862" s="8"/>
      <c r="BU2862" s="8"/>
      <c r="BY2862" s="8"/>
      <c r="CC2862" s="8"/>
      <c r="CG2862" s="8"/>
      <c r="CK2862" s="8"/>
    </row>
    <row r="2863" spans="5:89">
      <c r="E2863" s="8"/>
      <c r="I2863" s="8"/>
      <c r="M2863" s="8"/>
      <c r="Q2863" s="8"/>
      <c r="U2863" s="8"/>
      <c r="Y2863" s="8"/>
      <c r="AC2863" s="8"/>
      <c r="AG2863" s="8"/>
      <c r="AK2863" s="8"/>
      <c r="AO2863" s="8"/>
      <c r="AS2863" s="8"/>
      <c r="AW2863" s="8"/>
      <c r="BA2863" s="8"/>
      <c r="BE2863" s="8"/>
      <c r="BI2863" s="8"/>
      <c r="BM2863" s="8"/>
      <c r="BQ2863" s="8"/>
      <c r="BU2863" s="8"/>
      <c r="BY2863" s="8"/>
      <c r="CC2863" s="8"/>
      <c r="CG2863" s="8"/>
      <c r="CK2863" s="8"/>
    </row>
    <row r="2864" spans="5:89">
      <c r="E2864" s="8"/>
      <c r="I2864" s="8"/>
      <c r="M2864" s="8"/>
      <c r="Q2864" s="8"/>
      <c r="U2864" s="8"/>
      <c r="Y2864" s="8"/>
      <c r="AC2864" s="8"/>
      <c r="AG2864" s="8"/>
      <c r="AK2864" s="8"/>
      <c r="AO2864" s="8"/>
      <c r="AS2864" s="8"/>
      <c r="AW2864" s="8"/>
      <c r="BA2864" s="8"/>
      <c r="BE2864" s="8"/>
      <c r="BI2864" s="8"/>
      <c r="BM2864" s="8"/>
      <c r="BQ2864" s="8"/>
      <c r="BU2864" s="8"/>
      <c r="BY2864" s="8"/>
      <c r="CC2864" s="8"/>
      <c r="CG2864" s="8"/>
      <c r="CK2864" s="8"/>
    </row>
    <row r="2865" spans="5:89">
      <c r="E2865" s="8"/>
      <c r="I2865" s="8"/>
      <c r="M2865" s="8"/>
      <c r="Q2865" s="8"/>
      <c r="U2865" s="8"/>
      <c r="Y2865" s="8"/>
      <c r="AC2865" s="8"/>
      <c r="AG2865" s="8"/>
      <c r="AK2865" s="8"/>
      <c r="AO2865" s="8"/>
      <c r="AS2865" s="8"/>
      <c r="AW2865" s="8"/>
      <c r="BA2865" s="8"/>
      <c r="BE2865" s="8"/>
      <c r="BI2865" s="8"/>
      <c r="BM2865" s="8"/>
      <c r="BQ2865" s="8"/>
      <c r="BU2865" s="8"/>
      <c r="BY2865" s="8"/>
      <c r="CC2865" s="8"/>
      <c r="CG2865" s="8"/>
      <c r="CK2865" s="8"/>
    </row>
    <row r="2866" spans="5:89">
      <c r="E2866" s="8"/>
      <c r="I2866" s="8"/>
      <c r="M2866" s="8"/>
      <c r="Q2866" s="8"/>
      <c r="U2866" s="8"/>
      <c r="Y2866" s="8"/>
      <c r="AC2866" s="8"/>
      <c r="AG2866" s="8"/>
      <c r="AK2866" s="8"/>
      <c r="AO2866" s="8"/>
      <c r="AS2866" s="8"/>
      <c r="AW2866" s="8"/>
      <c r="BA2866" s="8"/>
      <c r="BE2866" s="8"/>
      <c r="BI2866" s="8"/>
      <c r="BM2866" s="8"/>
      <c r="BQ2866" s="8"/>
      <c r="BU2866" s="8"/>
      <c r="BY2866" s="8"/>
      <c r="CC2866" s="8"/>
      <c r="CG2866" s="8"/>
      <c r="CK2866" s="8"/>
    </row>
    <row r="2867" spans="5:89">
      <c r="E2867" s="8"/>
      <c r="I2867" s="8"/>
      <c r="M2867" s="8"/>
      <c r="Q2867" s="8"/>
      <c r="U2867" s="8"/>
      <c r="Y2867" s="8"/>
      <c r="AC2867" s="8"/>
      <c r="AG2867" s="8"/>
      <c r="AK2867" s="8"/>
      <c r="AO2867" s="8"/>
      <c r="AS2867" s="8"/>
      <c r="AW2867" s="8"/>
      <c r="BA2867" s="8"/>
      <c r="BE2867" s="8"/>
      <c r="BI2867" s="8"/>
      <c r="BM2867" s="8"/>
      <c r="BQ2867" s="8"/>
      <c r="BU2867" s="8"/>
      <c r="BY2867" s="8"/>
      <c r="CC2867" s="8"/>
      <c r="CG2867" s="8"/>
      <c r="CK2867" s="8"/>
    </row>
    <row r="2868" spans="5:89">
      <c r="E2868" s="8"/>
      <c r="I2868" s="8"/>
      <c r="M2868" s="8"/>
      <c r="Q2868" s="8"/>
      <c r="U2868" s="8"/>
      <c r="Y2868" s="8"/>
      <c r="AC2868" s="8"/>
      <c r="AG2868" s="8"/>
      <c r="AK2868" s="8"/>
      <c r="AO2868" s="8"/>
      <c r="AS2868" s="8"/>
      <c r="AW2868" s="8"/>
      <c r="BA2868" s="8"/>
      <c r="BE2868" s="8"/>
      <c r="BI2868" s="8"/>
      <c r="BM2868" s="8"/>
      <c r="BQ2868" s="8"/>
      <c r="BU2868" s="8"/>
      <c r="BY2868" s="8"/>
      <c r="CC2868" s="8"/>
      <c r="CG2868" s="8"/>
      <c r="CK2868" s="8"/>
    </row>
    <row r="2869" spans="5:89">
      <c r="E2869" s="8"/>
      <c r="I2869" s="8"/>
      <c r="M2869" s="8"/>
      <c r="Q2869" s="8"/>
      <c r="U2869" s="8"/>
      <c r="Y2869" s="8"/>
      <c r="AC2869" s="8"/>
      <c r="AG2869" s="8"/>
      <c r="AK2869" s="8"/>
      <c r="AO2869" s="8"/>
      <c r="AS2869" s="8"/>
      <c r="AW2869" s="8"/>
      <c r="BA2869" s="8"/>
      <c r="BE2869" s="8"/>
      <c r="BI2869" s="8"/>
      <c r="BM2869" s="8"/>
      <c r="BQ2869" s="8"/>
      <c r="BU2869" s="8"/>
      <c r="BY2869" s="8"/>
      <c r="CC2869" s="8"/>
      <c r="CG2869" s="8"/>
      <c r="CK2869" s="8"/>
    </row>
    <row r="2870" spans="5:89">
      <c r="E2870" s="8"/>
      <c r="I2870" s="8"/>
      <c r="M2870" s="8"/>
      <c r="Q2870" s="8"/>
      <c r="U2870" s="8"/>
      <c r="Y2870" s="8"/>
      <c r="AC2870" s="8"/>
      <c r="AG2870" s="8"/>
      <c r="AK2870" s="8"/>
      <c r="AO2870" s="8"/>
      <c r="AS2870" s="8"/>
      <c r="AW2870" s="8"/>
      <c r="BA2870" s="8"/>
      <c r="BE2870" s="8"/>
      <c r="BI2870" s="8"/>
      <c r="BM2870" s="8"/>
      <c r="BQ2870" s="8"/>
      <c r="BU2870" s="8"/>
      <c r="BY2870" s="8"/>
      <c r="CC2870" s="8"/>
      <c r="CG2870" s="8"/>
      <c r="CK2870" s="8"/>
    </row>
    <row r="2871" spans="5:89">
      <c r="E2871" s="8"/>
      <c r="I2871" s="8"/>
      <c r="M2871" s="8"/>
      <c r="Q2871" s="8"/>
      <c r="U2871" s="8"/>
      <c r="Y2871" s="8"/>
      <c r="AC2871" s="8"/>
      <c r="AG2871" s="8"/>
      <c r="AK2871" s="8"/>
      <c r="AO2871" s="8"/>
      <c r="AS2871" s="8"/>
      <c r="AW2871" s="8"/>
      <c r="BA2871" s="8"/>
      <c r="BE2871" s="8"/>
      <c r="BI2871" s="8"/>
      <c r="BM2871" s="8"/>
      <c r="BQ2871" s="8"/>
      <c r="BU2871" s="8"/>
      <c r="BY2871" s="8"/>
      <c r="CC2871" s="8"/>
      <c r="CG2871" s="8"/>
      <c r="CK2871" s="8"/>
    </row>
    <row r="2872" spans="5:89">
      <c r="E2872" s="8"/>
      <c r="I2872" s="8"/>
      <c r="M2872" s="8"/>
      <c r="Q2872" s="8"/>
      <c r="U2872" s="8"/>
      <c r="Y2872" s="8"/>
      <c r="AC2872" s="8"/>
      <c r="AG2872" s="8"/>
      <c r="AK2872" s="8"/>
      <c r="AO2872" s="8"/>
      <c r="AS2872" s="8"/>
      <c r="AW2872" s="8"/>
      <c r="BA2872" s="8"/>
      <c r="BE2872" s="8"/>
      <c r="BI2872" s="8"/>
      <c r="BM2872" s="8"/>
      <c r="BQ2872" s="8"/>
      <c r="BU2872" s="8"/>
      <c r="BY2872" s="8"/>
      <c r="CC2872" s="8"/>
      <c r="CG2872" s="8"/>
      <c r="CK2872" s="8"/>
    </row>
    <row r="2873" spans="5:89">
      <c r="E2873" s="8"/>
      <c r="I2873" s="8"/>
      <c r="M2873" s="8"/>
      <c r="Q2873" s="8"/>
      <c r="U2873" s="8"/>
      <c r="Y2873" s="8"/>
      <c r="AC2873" s="8"/>
      <c r="AG2873" s="8"/>
      <c r="AK2873" s="8"/>
      <c r="AO2873" s="8"/>
      <c r="AS2873" s="8"/>
      <c r="AW2873" s="8"/>
      <c r="BA2873" s="8"/>
      <c r="BE2873" s="8"/>
      <c r="BI2873" s="8"/>
      <c r="BM2873" s="8"/>
      <c r="BQ2873" s="8"/>
      <c r="BU2873" s="8"/>
      <c r="BY2873" s="8"/>
      <c r="CC2873" s="8"/>
      <c r="CG2873" s="8"/>
      <c r="CK2873" s="8"/>
    </row>
    <row r="2874" spans="5:89">
      <c r="E2874" s="8"/>
      <c r="I2874" s="8"/>
      <c r="M2874" s="8"/>
      <c r="Q2874" s="8"/>
      <c r="U2874" s="8"/>
      <c r="Y2874" s="8"/>
      <c r="AC2874" s="8"/>
      <c r="AG2874" s="8"/>
      <c r="AK2874" s="8"/>
      <c r="AO2874" s="8"/>
      <c r="AS2874" s="8"/>
      <c r="AW2874" s="8"/>
      <c r="BA2874" s="8"/>
      <c r="BE2874" s="8"/>
      <c r="BI2874" s="8"/>
      <c r="BM2874" s="8"/>
      <c r="BQ2874" s="8"/>
      <c r="BU2874" s="8"/>
      <c r="BY2874" s="8"/>
      <c r="CC2874" s="8"/>
      <c r="CG2874" s="8"/>
      <c r="CK2874" s="8"/>
    </row>
    <row r="2875" spans="5:89">
      <c r="E2875" s="8"/>
      <c r="I2875" s="8"/>
      <c r="M2875" s="8"/>
      <c r="Q2875" s="8"/>
      <c r="U2875" s="8"/>
      <c r="Y2875" s="8"/>
      <c r="AC2875" s="8"/>
      <c r="AG2875" s="8"/>
      <c r="AK2875" s="8"/>
      <c r="AO2875" s="8"/>
      <c r="AS2875" s="8"/>
      <c r="AW2875" s="8"/>
      <c r="BA2875" s="8"/>
      <c r="BE2875" s="8"/>
      <c r="BI2875" s="8"/>
      <c r="BM2875" s="8"/>
      <c r="BQ2875" s="8"/>
      <c r="BU2875" s="8"/>
      <c r="BY2875" s="8"/>
      <c r="CC2875" s="8"/>
      <c r="CG2875" s="8"/>
      <c r="CK2875" s="8"/>
    </row>
    <row r="2876" spans="5:89">
      <c r="E2876" s="8"/>
      <c r="I2876" s="8"/>
      <c r="M2876" s="8"/>
      <c r="Q2876" s="8"/>
      <c r="U2876" s="8"/>
      <c r="Y2876" s="8"/>
      <c r="AC2876" s="8"/>
      <c r="AG2876" s="8"/>
      <c r="AK2876" s="8"/>
      <c r="AO2876" s="8"/>
      <c r="AS2876" s="8"/>
      <c r="AW2876" s="8"/>
      <c r="BA2876" s="8"/>
      <c r="BE2876" s="8"/>
      <c r="BI2876" s="8"/>
      <c r="BM2876" s="8"/>
      <c r="BQ2876" s="8"/>
      <c r="BU2876" s="8"/>
      <c r="BY2876" s="8"/>
      <c r="CC2876" s="8"/>
      <c r="CG2876" s="8"/>
      <c r="CK2876" s="8"/>
    </row>
    <row r="2877" spans="5:89">
      <c r="E2877" s="8"/>
      <c r="I2877" s="8"/>
      <c r="M2877" s="8"/>
      <c r="Q2877" s="8"/>
      <c r="U2877" s="8"/>
      <c r="Y2877" s="8"/>
      <c r="AC2877" s="8"/>
      <c r="AG2877" s="8"/>
      <c r="AK2877" s="8"/>
      <c r="AO2877" s="8"/>
      <c r="AS2877" s="8"/>
      <c r="AW2877" s="8"/>
      <c r="BA2877" s="8"/>
      <c r="BE2877" s="8"/>
      <c r="BI2877" s="8"/>
      <c r="BM2877" s="8"/>
      <c r="BQ2877" s="8"/>
      <c r="BU2877" s="8"/>
      <c r="BY2877" s="8"/>
      <c r="CC2877" s="8"/>
      <c r="CG2877" s="8"/>
      <c r="CK2877" s="8"/>
    </row>
    <row r="2878" spans="5:89">
      <c r="E2878" s="8"/>
      <c r="I2878" s="8"/>
      <c r="M2878" s="8"/>
      <c r="Q2878" s="8"/>
      <c r="U2878" s="8"/>
      <c r="Y2878" s="8"/>
      <c r="AC2878" s="8"/>
      <c r="AG2878" s="8"/>
      <c r="AK2878" s="8"/>
      <c r="AO2878" s="8"/>
      <c r="AS2878" s="8"/>
      <c r="AW2878" s="8"/>
      <c r="BA2878" s="8"/>
      <c r="BE2878" s="8"/>
      <c r="BI2878" s="8"/>
      <c r="BM2878" s="8"/>
      <c r="BQ2878" s="8"/>
      <c r="BU2878" s="8"/>
      <c r="BY2878" s="8"/>
      <c r="CC2878" s="8"/>
      <c r="CG2878" s="8"/>
      <c r="CK2878" s="8"/>
    </row>
    <row r="2879" spans="5:89">
      <c r="E2879" s="8"/>
      <c r="I2879" s="8"/>
      <c r="M2879" s="8"/>
      <c r="Q2879" s="8"/>
      <c r="U2879" s="8"/>
      <c r="Y2879" s="8"/>
      <c r="AC2879" s="8"/>
      <c r="AG2879" s="8"/>
      <c r="AK2879" s="8"/>
      <c r="AO2879" s="8"/>
      <c r="AS2879" s="8"/>
      <c r="AW2879" s="8"/>
      <c r="BA2879" s="8"/>
      <c r="BE2879" s="8"/>
      <c r="BI2879" s="8"/>
      <c r="BM2879" s="8"/>
      <c r="BQ2879" s="8"/>
      <c r="BU2879" s="8"/>
      <c r="BY2879" s="8"/>
      <c r="CC2879" s="8"/>
      <c r="CG2879" s="8"/>
      <c r="CK2879" s="8"/>
    </row>
    <row r="2880" spans="5:89">
      <c r="E2880" s="8"/>
      <c r="I2880" s="8"/>
      <c r="M2880" s="8"/>
      <c r="Q2880" s="8"/>
      <c r="U2880" s="8"/>
      <c r="Y2880" s="8"/>
      <c r="AC2880" s="8"/>
      <c r="AG2880" s="8"/>
      <c r="AK2880" s="8"/>
      <c r="AO2880" s="8"/>
      <c r="AS2880" s="8"/>
      <c r="AW2880" s="8"/>
      <c r="BA2880" s="8"/>
      <c r="BE2880" s="8"/>
      <c r="BI2880" s="8"/>
      <c r="BM2880" s="8"/>
      <c r="BQ2880" s="8"/>
      <c r="BU2880" s="8"/>
      <c r="BY2880" s="8"/>
      <c r="CC2880" s="8"/>
      <c r="CG2880" s="8"/>
      <c r="CK2880" s="8"/>
    </row>
    <row r="2881" spans="5:89">
      <c r="E2881" s="8"/>
      <c r="I2881" s="8"/>
      <c r="M2881" s="8"/>
      <c r="Q2881" s="8"/>
      <c r="U2881" s="8"/>
      <c r="Y2881" s="8"/>
      <c r="AC2881" s="8"/>
      <c r="AG2881" s="8"/>
      <c r="AK2881" s="8"/>
      <c r="AO2881" s="8"/>
      <c r="AS2881" s="8"/>
      <c r="AW2881" s="8"/>
      <c r="BA2881" s="8"/>
      <c r="BE2881" s="8"/>
      <c r="BI2881" s="8"/>
      <c r="BM2881" s="8"/>
      <c r="BQ2881" s="8"/>
      <c r="BU2881" s="8"/>
      <c r="BY2881" s="8"/>
      <c r="CC2881" s="8"/>
      <c r="CG2881" s="8"/>
      <c r="CK2881" s="8"/>
    </row>
    <row r="2882" spans="5:89">
      <c r="E2882" s="8"/>
      <c r="I2882" s="8"/>
      <c r="M2882" s="8"/>
      <c r="Q2882" s="8"/>
      <c r="U2882" s="8"/>
      <c r="Y2882" s="8"/>
      <c r="AC2882" s="8"/>
      <c r="AG2882" s="8"/>
      <c r="AK2882" s="8"/>
      <c r="AO2882" s="8"/>
      <c r="AS2882" s="8"/>
      <c r="AW2882" s="8"/>
      <c r="BA2882" s="8"/>
      <c r="BE2882" s="8"/>
      <c r="BI2882" s="8"/>
      <c r="BM2882" s="8"/>
      <c r="BQ2882" s="8"/>
      <c r="BU2882" s="8"/>
      <c r="BY2882" s="8"/>
      <c r="CC2882" s="8"/>
      <c r="CG2882" s="8"/>
      <c r="CK2882" s="8"/>
    </row>
    <row r="2883" spans="5:89">
      <c r="E2883" s="8"/>
      <c r="I2883" s="8"/>
      <c r="M2883" s="8"/>
      <c r="Q2883" s="8"/>
      <c r="U2883" s="8"/>
      <c r="Y2883" s="8"/>
      <c r="AC2883" s="8"/>
      <c r="AG2883" s="8"/>
      <c r="AK2883" s="8"/>
      <c r="AO2883" s="8"/>
      <c r="AS2883" s="8"/>
      <c r="AW2883" s="8"/>
      <c r="BA2883" s="8"/>
      <c r="BE2883" s="8"/>
      <c r="BI2883" s="8"/>
      <c r="BM2883" s="8"/>
      <c r="BQ2883" s="8"/>
      <c r="BU2883" s="8"/>
      <c r="BY2883" s="8"/>
      <c r="CC2883" s="8"/>
      <c r="CG2883" s="8"/>
      <c r="CK2883" s="8"/>
    </row>
    <row r="2884" spans="5:89">
      <c r="E2884" s="8"/>
      <c r="I2884" s="8"/>
      <c r="M2884" s="8"/>
      <c r="Q2884" s="8"/>
      <c r="U2884" s="8"/>
      <c r="Y2884" s="8"/>
      <c r="AC2884" s="8"/>
      <c r="AG2884" s="8"/>
      <c r="AK2884" s="8"/>
      <c r="AO2884" s="8"/>
      <c r="AS2884" s="8"/>
      <c r="AW2884" s="8"/>
      <c r="BA2884" s="8"/>
      <c r="BE2884" s="8"/>
      <c r="BI2884" s="8"/>
      <c r="BM2884" s="8"/>
      <c r="BQ2884" s="8"/>
      <c r="BU2884" s="8"/>
      <c r="BY2884" s="8"/>
      <c r="CC2884" s="8"/>
      <c r="CG2884" s="8"/>
      <c r="CK2884" s="8"/>
    </row>
    <row r="2885" spans="5:89">
      <c r="E2885" s="8"/>
      <c r="I2885" s="8"/>
      <c r="M2885" s="8"/>
      <c r="Q2885" s="8"/>
      <c r="U2885" s="8"/>
      <c r="Y2885" s="8"/>
      <c r="AC2885" s="8"/>
      <c r="AG2885" s="8"/>
      <c r="AK2885" s="8"/>
      <c r="AO2885" s="8"/>
      <c r="AS2885" s="8"/>
      <c r="AW2885" s="8"/>
      <c r="BA2885" s="8"/>
      <c r="BE2885" s="8"/>
      <c r="BI2885" s="8"/>
      <c r="BM2885" s="8"/>
      <c r="BQ2885" s="8"/>
      <c r="BU2885" s="8"/>
      <c r="BY2885" s="8"/>
      <c r="CC2885" s="8"/>
      <c r="CG2885" s="8"/>
      <c r="CK2885" s="8"/>
    </row>
    <row r="2886" spans="5:89">
      <c r="E2886" s="8"/>
      <c r="I2886" s="8"/>
      <c r="M2886" s="8"/>
      <c r="Q2886" s="8"/>
      <c r="U2886" s="8"/>
      <c r="Y2886" s="8"/>
      <c r="AC2886" s="8"/>
      <c r="AG2886" s="8"/>
      <c r="AK2886" s="8"/>
      <c r="AO2886" s="8"/>
      <c r="AS2886" s="8"/>
      <c r="AW2886" s="8"/>
      <c r="BA2886" s="8"/>
      <c r="BE2886" s="8"/>
      <c r="BI2886" s="8"/>
      <c r="BM2886" s="8"/>
      <c r="BQ2886" s="8"/>
      <c r="BU2886" s="8"/>
      <c r="BY2886" s="8"/>
      <c r="CC2886" s="8"/>
      <c r="CG2886" s="8"/>
      <c r="CK2886" s="8"/>
    </row>
    <row r="2887" spans="5:89">
      <c r="E2887" s="8"/>
      <c r="I2887" s="8"/>
      <c r="M2887" s="8"/>
      <c r="Q2887" s="8"/>
      <c r="U2887" s="8"/>
      <c r="Y2887" s="8"/>
      <c r="AC2887" s="8"/>
      <c r="AG2887" s="8"/>
      <c r="AK2887" s="8"/>
      <c r="AO2887" s="8"/>
      <c r="AS2887" s="8"/>
      <c r="AW2887" s="8"/>
      <c r="BA2887" s="8"/>
      <c r="BE2887" s="8"/>
      <c r="BI2887" s="8"/>
      <c r="BM2887" s="8"/>
      <c r="BQ2887" s="8"/>
      <c r="BU2887" s="8"/>
      <c r="BY2887" s="8"/>
      <c r="CC2887" s="8"/>
      <c r="CG2887" s="8"/>
      <c r="CK2887" s="8"/>
    </row>
    <row r="2888" spans="5:89">
      <c r="E2888" s="8"/>
      <c r="I2888" s="8"/>
      <c r="M2888" s="8"/>
      <c r="Q2888" s="8"/>
      <c r="U2888" s="8"/>
      <c r="Y2888" s="8"/>
      <c r="AC2888" s="8"/>
      <c r="AG2888" s="8"/>
      <c r="AK2888" s="8"/>
      <c r="AO2888" s="8"/>
      <c r="AS2888" s="8"/>
      <c r="AW2888" s="8"/>
      <c r="BA2888" s="8"/>
      <c r="BE2888" s="8"/>
      <c r="BI2888" s="8"/>
      <c r="BM2888" s="8"/>
      <c r="BQ2888" s="8"/>
      <c r="BU2888" s="8"/>
      <c r="BY2888" s="8"/>
      <c r="CC2888" s="8"/>
      <c r="CG2888" s="8"/>
      <c r="CK2888" s="8"/>
    </row>
    <row r="2889" spans="5:89">
      <c r="E2889" s="8"/>
      <c r="I2889" s="8"/>
      <c r="M2889" s="8"/>
      <c r="Q2889" s="8"/>
      <c r="U2889" s="8"/>
      <c r="Y2889" s="8"/>
      <c r="AC2889" s="8"/>
      <c r="AG2889" s="8"/>
      <c r="AK2889" s="8"/>
      <c r="AO2889" s="8"/>
      <c r="AS2889" s="8"/>
      <c r="AW2889" s="8"/>
      <c r="BA2889" s="8"/>
      <c r="BE2889" s="8"/>
      <c r="BI2889" s="8"/>
      <c r="BM2889" s="8"/>
      <c r="BQ2889" s="8"/>
      <c r="BU2889" s="8"/>
      <c r="BY2889" s="8"/>
      <c r="CC2889" s="8"/>
      <c r="CG2889" s="8"/>
      <c r="CK2889" s="8"/>
    </row>
    <row r="2890" spans="5:89">
      <c r="E2890" s="8"/>
      <c r="I2890" s="8"/>
      <c r="M2890" s="8"/>
      <c r="Q2890" s="8"/>
      <c r="U2890" s="8"/>
      <c r="Y2890" s="8"/>
      <c r="AC2890" s="8"/>
      <c r="AG2890" s="8"/>
      <c r="AK2890" s="8"/>
      <c r="AO2890" s="8"/>
      <c r="AS2890" s="8"/>
      <c r="AW2890" s="8"/>
      <c r="BA2890" s="8"/>
      <c r="BE2890" s="8"/>
      <c r="BI2890" s="8"/>
      <c r="BM2890" s="8"/>
      <c r="BQ2890" s="8"/>
      <c r="BU2890" s="8"/>
      <c r="BY2890" s="8"/>
      <c r="CC2890" s="8"/>
      <c r="CG2890" s="8"/>
      <c r="CK2890" s="8"/>
    </row>
    <row r="2891" spans="5:89">
      <c r="E2891" s="8"/>
      <c r="I2891" s="8"/>
      <c r="M2891" s="8"/>
      <c r="Q2891" s="8"/>
      <c r="U2891" s="8"/>
      <c r="Y2891" s="8"/>
      <c r="AC2891" s="8"/>
      <c r="AG2891" s="8"/>
      <c r="AK2891" s="8"/>
      <c r="AO2891" s="8"/>
      <c r="AS2891" s="8"/>
      <c r="AW2891" s="8"/>
      <c r="BA2891" s="8"/>
      <c r="BE2891" s="8"/>
      <c r="BI2891" s="8"/>
      <c r="BM2891" s="8"/>
      <c r="BQ2891" s="8"/>
      <c r="BU2891" s="8"/>
      <c r="BY2891" s="8"/>
      <c r="CC2891" s="8"/>
      <c r="CG2891" s="8"/>
      <c r="CK2891" s="8"/>
    </row>
    <row r="2892" spans="5:89">
      <c r="E2892" s="8"/>
      <c r="I2892" s="8"/>
      <c r="M2892" s="8"/>
      <c r="Q2892" s="8"/>
      <c r="U2892" s="8"/>
      <c r="Y2892" s="8"/>
      <c r="AC2892" s="8"/>
      <c r="AG2892" s="8"/>
      <c r="AK2892" s="8"/>
      <c r="AO2892" s="8"/>
      <c r="AS2892" s="8"/>
      <c r="AW2892" s="8"/>
      <c r="BA2892" s="8"/>
      <c r="BE2892" s="8"/>
      <c r="BI2892" s="8"/>
      <c r="BM2892" s="8"/>
      <c r="BQ2892" s="8"/>
      <c r="BU2892" s="8"/>
      <c r="BY2892" s="8"/>
      <c r="CC2892" s="8"/>
      <c r="CG2892" s="8"/>
      <c r="CK2892" s="8"/>
    </row>
    <row r="2893" spans="5:89">
      <c r="E2893" s="8"/>
      <c r="I2893" s="8"/>
      <c r="M2893" s="8"/>
      <c r="Q2893" s="8"/>
      <c r="U2893" s="8"/>
      <c r="Y2893" s="8"/>
      <c r="AC2893" s="8"/>
      <c r="AG2893" s="8"/>
      <c r="AK2893" s="8"/>
      <c r="AO2893" s="8"/>
      <c r="AS2893" s="8"/>
      <c r="AW2893" s="8"/>
      <c r="BA2893" s="8"/>
      <c r="BE2893" s="8"/>
      <c r="BI2893" s="8"/>
      <c r="BM2893" s="8"/>
      <c r="BQ2893" s="8"/>
      <c r="BU2893" s="8"/>
      <c r="BY2893" s="8"/>
      <c r="CC2893" s="8"/>
      <c r="CG2893" s="8"/>
      <c r="CK2893" s="8"/>
    </row>
    <row r="2894" spans="5:89">
      <c r="E2894" s="8"/>
      <c r="I2894" s="8"/>
      <c r="M2894" s="8"/>
      <c r="Q2894" s="8"/>
      <c r="U2894" s="8"/>
      <c r="Y2894" s="8"/>
      <c r="AC2894" s="8"/>
      <c r="AG2894" s="8"/>
      <c r="AK2894" s="8"/>
      <c r="AO2894" s="8"/>
      <c r="AS2894" s="8"/>
      <c r="AW2894" s="8"/>
      <c r="BA2894" s="8"/>
      <c r="BE2894" s="8"/>
      <c r="BI2894" s="8"/>
      <c r="BM2894" s="8"/>
      <c r="BQ2894" s="8"/>
      <c r="BU2894" s="8"/>
      <c r="BY2894" s="8"/>
      <c r="CC2894" s="8"/>
      <c r="CG2894" s="8"/>
      <c r="CK2894" s="8"/>
    </row>
    <row r="2895" spans="5:89">
      <c r="E2895" s="8"/>
      <c r="I2895" s="8"/>
      <c r="M2895" s="8"/>
      <c r="Q2895" s="8"/>
      <c r="U2895" s="8"/>
      <c r="Y2895" s="8"/>
      <c r="AC2895" s="8"/>
      <c r="AG2895" s="8"/>
      <c r="AK2895" s="8"/>
      <c r="AO2895" s="8"/>
      <c r="AS2895" s="8"/>
      <c r="AW2895" s="8"/>
      <c r="BA2895" s="8"/>
      <c r="BE2895" s="8"/>
      <c r="BI2895" s="8"/>
      <c r="BM2895" s="8"/>
      <c r="BQ2895" s="8"/>
      <c r="BU2895" s="8"/>
      <c r="BY2895" s="8"/>
      <c r="CC2895" s="8"/>
      <c r="CG2895" s="8"/>
      <c r="CK2895" s="8"/>
    </row>
    <row r="2896" spans="5:89">
      <c r="E2896" s="8"/>
      <c r="I2896" s="8"/>
      <c r="M2896" s="8"/>
      <c r="Q2896" s="8"/>
      <c r="U2896" s="8"/>
      <c r="Y2896" s="8"/>
      <c r="AC2896" s="8"/>
      <c r="AG2896" s="8"/>
      <c r="AK2896" s="8"/>
      <c r="AO2896" s="8"/>
      <c r="AS2896" s="8"/>
      <c r="AW2896" s="8"/>
      <c r="BA2896" s="8"/>
      <c r="BE2896" s="8"/>
      <c r="BI2896" s="8"/>
      <c r="BM2896" s="8"/>
      <c r="BQ2896" s="8"/>
      <c r="BU2896" s="8"/>
      <c r="BY2896" s="8"/>
      <c r="CC2896" s="8"/>
      <c r="CG2896" s="8"/>
      <c r="CK2896" s="8"/>
    </row>
    <row r="2897" spans="5:89">
      <c r="E2897" s="8"/>
      <c r="I2897" s="8"/>
      <c r="M2897" s="8"/>
      <c r="Q2897" s="8"/>
      <c r="U2897" s="8"/>
      <c r="Y2897" s="8"/>
      <c r="AC2897" s="8"/>
      <c r="AG2897" s="8"/>
      <c r="AK2897" s="8"/>
      <c r="AO2897" s="8"/>
      <c r="AS2897" s="8"/>
      <c r="AW2897" s="8"/>
      <c r="BA2897" s="8"/>
      <c r="BE2897" s="8"/>
      <c r="BI2897" s="8"/>
      <c r="BM2897" s="8"/>
      <c r="BQ2897" s="8"/>
      <c r="BU2897" s="8"/>
      <c r="BY2897" s="8"/>
      <c r="CC2897" s="8"/>
      <c r="CG2897" s="8"/>
      <c r="CK2897" s="8"/>
    </row>
    <row r="2898" spans="5:89">
      <c r="E2898" s="8"/>
      <c r="I2898" s="8"/>
      <c r="M2898" s="8"/>
      <c r="Q2898" s="8"/>
      <c r="U2898" s="8"/>
      <c r="Y2898" s="8"/>
      <c r="AC2898" s="8"/>
      <c r="AG2898" s="8"/>
      <c r="AK2898" s="8"/>
      <c r="AO2898" s="8"/>
      <c r="AS2898" s="8"/>
      <c r="AW2898" s="8"/>
      <c r="BA2898" s="8"/>
      <c r="BE2898" s="8"/>
      <c r="BI2898" s="8"/>
      <c r="BM2898" s="8"/>
      <c r="BQ2898" s="8"/>
      <c r="BU2898" s="8"/>
      <c r="BY2898" s="8"/>
      <c r="CC2898" s="8"/>
      <c r="CG2898" s="8"/>
      <c r="CK2898" s="8"/>
    </row>
    <row r="2899" spans="5:89">
      <c r="E2899" s="8"/>
      <c r="I2899" s="8"/>
      <c r="M2899" s="8"/>
      <c r="Q2899" s="8"/>
      <c r="U2899" s="8"/>
      <c r="Y2899" s="8"/>
      <c r="AC2899" s="8"/>
      <c r="AG2899" s="8"/>
      <c r="AK2899" s="8"/>
      <c r="AO2899" s="8"/>
      <c r="AS2899" s="8"/>
      <c r="AW2899" s="8"/>
      <c r="BA2899" s="8"/>
      <c r="BE2899" s="8"/>
      <c r="BI2899" s="8"/>
      <c r="BM2899" s="8"/>
      <c r="BQ2899" s="8"/>
      <c r="BU2899" s="8"/>
      <c r="BY2899" s="8"/>
      <c r="CC2899" s="8"/>
      <c r="CG2899" s="8"/>
      <c r="CK2899" s="8"/>
    </row>
    <row r="2900" spans="5:89">
      <c r="E2900" s="8"/>
      <c r="I2900" s="8"/>
      <c r="M2900" s="8"/>
      <c r="Q2900" s="8"/>
      <c r="U2900" s="8"/>
      <c r="Y2900" s="8"/>
      <c r="AC2900" s="8"/>
      <c r="AG2900" s="8"/>
      <c r="AK2900" s="8"/>
      <c r="AO2900" s="8"/>
      <c r="AS2900" s="8"/>
      <c r="AW2900" s="8"/>
      <c r="BA2900" s="8"/>
      <c r="BE2900" s="8"/>
      <c r="BI2900" s="8"/>
      <c r="BM2900" s="8"/>
      <c r="BQ2900" s="8"/>
      <c r="BU2900" s="8"/>
      <c r="BY2900" s="8"/>
      <c r="CC2900" s="8"/>
      <c r="CG2900" s="8"/>
      <c r="CK2900" s="8"/>
    </row>
    <row r="2901" spans="5:89">
      <c r="E2901" s="8"/>
      <c r="I2901" s="8"/>
      <c r="M2901" s="8"/>
      <c r="Q2901" s="8"/>
      <c r="U2901" s="8"/>
      <c r="Y2901" s="8"/>
      <c r="AC2901" s="8"/>
      <c r="AG2901" s="8"/>
      <c r="AK2901" s="8"/>
      <c r="AO2901" s="8"/>
      <c r="AS2901" s="8"/>
      <c r="AW2901" s="8"/>
      <c r="BA2901" s="8"/>
      <c r="BE2901" s="8"/>
      <c r="BI2901" s="8"/>
      <c r="BM2901" s="8"/>
      <c r="BQ2901" s="8"/>
      <c r="BU2901" s="8"/>
      <c r="BY2901" s="8"/>
      <c r="CC2901" s="8"/>
      <c r="CG2901" s="8"/>
      <c r="CK2901" s="8"/>
    </row>
    <row r="2902" spans="5:89">
      <c r="E2902" s="8"/>
      <c r="I2902" s="8"/>
      <c r="M2902" s="8"/>
      <c r="Q2902" s="8"/>
      <c r="U2902" s="8"/>
      <c r="Y2902" s="8"/>
      <c r="AC2902" s="8"/>
      <c r="AG2902" s="8"/>
      <c r="AK2902" s="8"/>
      <c r="AO2902" s="8"/>
      <c r="AS2902" s="8"/>
      <c r="AW2902" s="8"/>
      <c r="BA2902" s="8"/>
      <c r="BE2902" s="8"/>
      <c r="BI2902" s="8"/>
      <c r="BM2902" s="8"/>
      <c r="BQ2902" s="8"/>
      <c r="BU2902" s="8"/>
      <c r="BY2902" s="8"/>
      <c r="CC2902" s="8"/>
      <c r="CG2902" s="8"/>
      <c r="CK2902" s="8"/>
    </row>
    <row r="2903" spans="5:89">
      <c r="E2903" s="8"/>
      <c r="I2903" s="8"/>
      <c r="M2903" s="8"/>
      <c r="Q2903" s="8"/>
      <c r="U2903" s="8"/>
      <c r="Y2903" s="8"/>
      <c r="AC2903" s="8"/>
      <c r="AG2903" s="8"/>
      <c r="AK2903" s="8"/>
      <c r="AO2903" s="8"/>
      <c r="AS2903" s="8"/>
      <c r="AW2903" s="8"/>
      <c r="BA2903" s="8"/>
      <c r="BE2903" s="8"/>
      <c r="BI2903" s="8"/>
      <c r="BM2903" s="8"/>
      <c r="BQ2903" s="8"/>
      <c r="BU2903" s="8"/>
      <c r="BY2903" s="8"/>
      <c r="CC2903" s="8"/>
      <c r="CG2903" s="8"/>
      <c r="CK2903" s="8"/>
    </row>
    <row r="2904" spans="5:89">
      <c r="E2904" s="8"/>
      <c r="I2904" s="8"/>
      <c r="M2904" s="8"/>
      <c r="Q2904" s="8"/>
      <c r="U2904" s="8"/>
      <c r="Y2904" s="8"/>
      <c r="AC2904" s="8"/>
      <c r="AG2904" s="8"/>
      <c r="AK2904" s="8"/>
      <c r="AO2904" s="8"/>
      <c r="AS2904" s="8"/>
      <c r="AW2904" s="8"/>
      <c r="BA2904" s="8"/>
      <c r="BE2904" s="8"/>
      <c r="BI2904" s="8"/>
      <c r="BM2904" s="8"/>
      <c r="BQ2904" s="8"/>
      <c r="BU2904" s="8"/>
      <c r="BY2904" s="8"/>
      <c r="CC2904" s="8"/>
      <c r="CG2904" s="8"/>
      <c r="CK2904" s="8"/>
    </row>
    <row r="2905" spans="5:89">
      <c r="E2905" s="8"/>
      <c r="I2905" s="8"/>
      <c r="M2905" s="8"/>
      <c r="Q2905" s="8"/>
      <c r="U2905" s="8"/>
      <c r="Y2905" s="8"/>
      <c r="AC2905" s="8"/>
      <c r="AG2905" s="8"/>
      <c r="AK2905" s="8"/>
      <c r="AO2905" s="8"/>
      <c r="AS2905" s="8"/>
      <c r="AW2905" s="8"/>
      <c r="BA2905" s="8"/>
      <c r="BE2905" s="8"/>
      <c r="BI2905" s="8"/>
      <c r="BM2905" s="8"/>
      <c r="BQ2905" s="8"/>
      <c r="BU2905" s="8"/>
      <c r="BY2905" s="8"/>
      <c r="CC2905" s="8"/>
      <c r="CG2905" s="8"/>
      <c r="CK2905" s="8"/>
    </row>
    <row r="2906" spans="5:89">
      <c r="E2906" s="8"/>
      <c r="I2906" s="8"/>
      <c r="M2906" s="8"/>
      <c r="Q2906" s="8"/>
      <c r="U2906" s="8"/>
      <c r="Y2906" s="8"/>
      <c r="AC2906" s="8"/>
      <c r="AG2906" s="8"/>
      <c r="AK2906" s="8"/>
      <c r="AO2906" s="8"/>
      <c r="AS2906" s="8"/>
      <c r="AW2906" s="8"/>
      <c r="BA2906" s="8"/>
      <c r="BE2906" s="8"/>
      <c r="BI2906" s="8"/>
      <c r="BM2906" s="8"/>
      <c r="BQ2906" s="8"/>
      <c r="BU2906" s="8"/>
      <c r="BY2906" s="8"/>
      <c r="CC2906" s="8"/>
      <c r="CG2906" s="8"/>
      <c r="CK2906" s="8"/>
    </row>
    <row r="2907" spans="5:89">
      <c r="E2907" s="8"/>
      <c r="I2907" s="8"/>
      <c r="M2907" s="8"/>
      <c r="Q2907" s="8"/>
      <c r="U2907" s="8"/>
      <c r="Y2907" s="8"/>
      <c r="AC2907" s="8"/>
      <c r="AG2907" s="8"/>
      <c r="AK2907" s="8"/>
      <c r="AO2907" s="8"/>
      <c r="AS2907" s="8"/>
      <c r="AW2907" s="8"/>
      <c r="BA2907" s="8"/>
      <c r="BE2907" s="8"/>
      <c r="BI2907" s="8"/>
      <c r="BM2907" s="8"/>
      <c r="BQ2907" s="8"/>
      <c r="BU2907" s="8"/>
      <c r="BY2907" s="8"/>
      <c r="CC2907" s="8"/>
      <c r="CG2907" s="8"/>
      <c r="CK2907" s="8"/>
    </row>
    <row r="2908" spans="5:89">
      <c r="E2908" s="8"/>
      <c r="I2908" s="8"/>
      <c r="M2908" s="8"/>
      <c r="Q2908" s="8"/>
      <c r="U2908" s="8"/>
      <c r="Y2908" s="8"/>
      <c r="AC2908" s="8"/>
      <c r="AG2908" s="8"/>
      <c r="AK2908" s="8"/>
      <c r="AO2908" s="8"/>
      <c r="AS2908" s="8"/>
      <c r="AW2908" s="8"/>
      <c r="BA2908" s="8"/>
      <c r="BE2908" s="8"/>
      <c r="BI2908" s="8"/>
      <c r="BM2908" s="8"/>
      <c r="BQ2908" s="8"/>
      <c r="BU2908" s="8"/>
      <c r="BY2908" s="8"/>
      <c r="CC2908" s="8"/>
      <c r="CG2908" s="8"/>
      <c r="CK2908" s="8"/>
    </row>
    <row r="2909" spans="5:89">
      <c r="E2909" s="8"/>
      <c r="I2909" s="8"/>
      <c r="M2909" s="8"/>
      <c r="Q2909" s="8"/>
      <c r="U2909" s="8"/>
      <c r="Y2909" s="8"/>
      <c r="AC2909" s="8"/>
      <c r="AG2909" s="8"/>
      <c r="AK2909" s="8"/>
      <c r="AO2909" s="8"/>
      <c r="AS2909" s="8"/>
      <c r="AW2909" s="8"/>
      <c r="BA2909" s="8"/>
      <c r="BE2909" s="8"/>
      <c r="BI2909" s="8"/>
      <c r="BM2909" s="8"/>
      <c r="BQ2909" s="8"/>
      <c r="BU2909" s="8"/>
      <c r="BY2909" s="8"/>
      <c r="CC2909" s="8"/>
      <c r="CG2909" s="8"/>
      <c r="CK2909" s="8"/>
    </row>
    <row r="2910" spans="5:89">
      <c r="E2910" s="8"/>
      <c r="I2910" s="8"/>
      <c r="M2910" s="8"/>
      <c r="Q2910" s="8"/>
      <c r="U2910" s="8"/>
      <c r="Y2910" s="8"/>
      <c r="AC2910" s="8"/>
      <c r="AG2910" s="8"/>
      <c r="AK2910" s="8"/>
      <c r="AO2910" s="8"/>
      <c r="AS2910" s="8"/>
      <c r="AW2910" s="8"/>
      <c r="BA2910" s="8"/>
      <c r="BE2910" s="8"/>
      <c r="BI2910" s="8"/>
      <c r="BM2910" s="8"/>
      <c r="BQ2910" s="8"/>
      <c r="BU2910" s="8"/>
      <c r="BY2910" s="8"/>
      <c r="CC2910" s="8"/>
      <c r="CG2910" s="8"/>
      <c r="CK2910" s="8"/>
    </row>
    <row r="2911" spans="5:89">
      <c r="E2911" s="8"/>
      <c r="I2911" s="8"/>
      <c r="M2911" s="8"/>
      <c r="Q2911" s="8"/>
      <c r="U2911" s="8"/>
      <c r="Y2911" s="8"/>
      <c r="AC2911" s="8"/>
      <c r="AG2911" s="8"/>
      <c r="AK2911" s="8"/>
      <c r="AO2911" s="8"/>
      <c r="AS2911" s="8"/>
      <c r="AW2911" s="8"/>
      <c r="BA2911" s="8"/>
      <c r="BE2911" s="8"/>
      <c r="BI2911" s="8"/>
      <c r="BM2911" s="8"/>
      <c r="BQ2911" s="8"/>
      <c r="BU2911" s="8"/>
      <c r="BY2911" s="8"/>
      <c r="CC2911" s="8"/>
      <c r="CG2911" s="8"/>
      <c r="CK2911" s="8"/>
    </row>
    <row r="2912" spans="5:89">
      <c r="E2912" s="8"/>
      <c r="I2912" s="8"/>
      <c r="M2912" s="8"/>
      <c r="Q2912" s="8"/>
      <c r="U2912" s="8"/>
      <c r="Y2912" s="8"/>
      <c r="AC2912" s="8"/>
      <c r="AG2912" s="8"/>
      <c r="AK2912" s="8"/>
      <c r="AO2912" s="8"/>
      <c r="AS2912" s="8"/>
      <c r="AW2912" s="8"/>
      <c r="BA2912" s="8"/>
      <c r="BE2912" s="8"/>
      <c r="BI2912" s="8"/>
      <c r="BM2912" s="8"/>
      <c r="BQ2912" s="8"/>
      <c r="BU2912" s="8"/>
      <c r="BY2912" s="8"/>
      <c r="CC2912" s="8"/>
      <c r="CG2912" s="8"/>
      <c r="CK2912" s="8"/>
    </row>
    <row r="2913" spans="5:89">
      <c r="E2913" s="8"/>
      <c r="I2913" s="8"/>
      <c r="M2913" s="8"/>
      <c r="Q2913" s="8"/>
      <c r="U2913" s="8"/>
      <c r="Y2913" s="8"/>
      <c r="AC2913" s="8"/>
      <c r="AG2913" s="8"/>
      <c r="AK2913" s="8"/>
      <c r="AO2913" s="8"/>
      <c r="AS2913" s="8"/>
      <c r="AW2913" s="8"/>
      <c r="BA2913" s="8"/>
      <c r="BE2913" s="8"/>
      <c r="BI2913" s="8"/>
      <c r="BM2913" s="8"/>
      <c r="BQ2913" s="8"/>
      <c r="BU2913" s="8"/>
      <c r="BY2913" s="8"/>
      <c r="CC2913" s="8"/>
      <c r="CG2913" s="8"/>
      <c r="CK2913" s="8"/>
    </row>
    <row r="2914" spans="5:89">
      <c r="E2914" s="8"/>
      <c r="I2914" s="8"/>
      <c r="M2914" s="8"/>
      <c r="Q2914" s="8"/>
      <c r="U2914" s="8"/>
      <c r="Y2914" s="8"/>
      <c r="AC2914" s="8"/>
      <c r="AG2914" s="8"/>
      <c r="AK2914" s="8"/>
      <c r="AO2914" s="8"/>
      <c r="AS2914" s="8"/>
      <c r="AW2914" s="8"/>
      <c r="BA2914" s="8"/>
      <c r="BE2914" s="8"/>
      <c r="BI2914" s="8"/>
      <c r="BM2914" s="8"/>
      <c r="BQ2914" s="8"/>
      <c r="BU2914" s="8"/>
      <c r="BY2914" s="8"/>
      <c r="CC2914" s="8"/>
      <c r="CG2914" s="8"/>
      <c r="CK2914" s="8"/>
    </row>
    <row r="2915" spans="5:89">
      <c r="E2915" s="8"/>
      <c r="I2915" s="8"/>
      <c r="M2915" s="8"/>
      <c r="Q2915" s="8"/>
      <c r="U2915" s="8"/>
      <c r="Y2915" s="8"/>
      <c r="AC2915" s="8"/>
      <c r="AG2915" s="8"/>
      <c r="AK2915" s="8"/>
      <c r="AO2915" s="8"/>
      <c r="AS2915" s="8"/>
      <c r="AW2915" s="8"/>
      <c r="BA2915" s="8"/>
      <c r="BE2915" s="8"/>
      <c r="BI2915" s="8"/>
      <c r="BM2915" s="8"/>
      <c r="BQ2915" s="8"/>
      <c r="BU2915" s="8"/>
      <c r="BY2915" s="8"/>
      <c r="CC2915" s="8"/>
      <c r="CG2915" s="8"/>
      <c r="CK2915" s="8"/>
    </row>
    <row r="2916" spans="5:89">
      <c r="E2916" s="8"/>
      <c r="I2916" s="8"/>
      <c r="M2916" s="8"/>
      <c r="Q2916" s="8"/>
      <c r="U2916" s="8"/>
      <c r="Y2916" s="8"/>
      <c r="AC2916" s="8"/>
      <c r="AG2916" s="8"/>
      <c r="AK2916" s="8"/>
      <c r="AO2916" s="8"/>
      <c r="AS2916" s="8"/>
      <c r="AW2916" s="8"/>
      <c r="BA2916" s="8"/>
      <c r="BE2916" s="8"/>
      <c r="BI2916" s="8"/>
      <c r="BM2916" s="8"/>
      <c r="BQ2916" s="8"/>
      <c r="BU2916" s="8"/>
      <c r="BY2916" s="8"/>
      <c r="CC2916" s="8"/>
      <c r="CG2916" s="8"/>
      <c r="CK2916" s="8"/>
    </row>
    <row r="2917" spans="5:89">
      <c r="E2917" s="8"/>
      <c r="I2917" s="8"/>
      <c r="M2917" s="8"/>
      <c r="Q2917" s="8"/>
      <c r="U2917" s="8"/>
      <c r="Y2917" s="8"/>
      <c r="AC2917" s="8"/>
      <c r="AG2917" s="8"/>
      <c r="AK2917" s="8"/>
      <c r="AO2917" s="8"/>
      <c r="AS2917" s="8"/>
      <c r="AW2917" s="8"/>
      <c r="BA2917" s="8"/>
      <c r="BE2917" s="8"/>
      <c r="BI2917" s="8"/>
      <c r="BM2917" s="8"/>
      <c r="BQ2917" s="8"/>
      <c r="BU2917" s="8"/>
      <c r="BY2917" s="8"/>
      <c r="CC2917" s="8"/>
      <c r="CG2917" s="8"/>
      <c r="CK2917" s="8"/>
    </row>
    <row r="2918" spans="5:89">
      <c r="E2918" s="8"/>
      <c r="I2918" s="8"/>
      <c r="M2918" s="8"/>
      <c r="Q2918" s="8"/>
      <c r="U2918" s="8"/>
      <c r="Y2918" s="8"/>
      <c r="AC2918" s="8"/>
      <c r="AG2918" s="8"/>
      <c r="AK2918" s="8"/>
      <c r="AO2918" s="8"/>
      <c r="AS2918" s="8"/>
      <c r="AW2918" s="8"/>
      <c r="BA2918" s="8"/>
      <c r="BE2918" s="8"/>
      <c r="BI2918" s="8"/>
      <c r="BM2918" s="8"/>
      <c r="BQ2918" s="8"/>
      <c r="BU2918" s="8"/>
      <c r="BY2918" s="8"/>
      <c r="CC2918" s="8"/>
      <c r="CG2918" s="8"/>
      <c r="CK2918" s="8"/>
    </row>
    <row r="2919" spans="5:89">
      <c r="E2919" s="8"/>
      <c r="I2919" s="8"/>
      <c r="M2919" s="8"/>
      <c r="Q2919" s="8"/>
      <c r="U2919" s="8"/>
      <c r="Y2919" s="8"/>
      <c r="AC2919" s="8"/>
      <c r="AG2919" s="8"/>
      <c r="AK2919" s="8"/>
      <c r="AO2919" s="8"/>
      <c r="AS2919" s="8"/>
      <c r="AW2919" s="8"/>
      <c r="BA2919" s="8"/>
      <c r="BE2919" s="8"/>
      <c r="BI2919" s="8"/>
      <c r="BM2919" s="8"/>
      <c r="BQ2919" s="8"/>
      <c r="BU2919" s="8"/>
      <c r="BY2919" s="8"/>
      <c r="CC2919" s="8"/>
      <c r="CG2919" s="8"/>
      <c r="CK2919" s="8"/>
    </row>
    <row r="2920" spans="5:89">
      <c r="E2920" s="8"/>
      <c r="I2920" s="8"/>
      <c r="M2920" s="8"/>
      <c r="Q2920" s="8"/>
      <c r="U2920" s="8"/>
      <c r="Y2920" s="8"/>
      <c r="AC2920" s="8"/>
      <c r="AG2920" s="8"/>
      <c r="AK2920" s="8"/>
      <c r="AO2920" s="8"/>
      <c r="AS2920" s="8"/>
      <c r="AW2920" s="8"/>
      <c r="BA2920" s="8"/>
      <c r="BE2920" s="8"/>
      <c r="BI2920" s="8"/>
      <c r="BM2920" s="8"/>
      <c r="BQ2920" s="8"/>
      <c r="BU2920" s="8"/>
      <c r="BY2920" s="8"/>
      <c r="CC2920" s="8"/>
      <c r="CG2920" s="8"/>
      <c r="CK2920" s="8"/>
    </row>
    <row r="2921" spans="5:89">
      <c r="E2921" s="8"/>
      <c r="I2921" s="8"/>
      <c r="M2921" s="8"/>
      <c r="Q2921" s="8"/>
      <c r="U2921" s="8"/>
      <c r="Y2921" s="8"/>
      <c r="AC2921" s="8"/>
      <c r="AG2921" s="8"/>
      <c r="AK2921" s="8"/>
      <c r="AO2921" s="8"/>
      <c r="AS2921" s="8"/>
      <c r="AW2921" s="8"/>
      <c r="BA2921" s="8"/>
      <c r="BE2921" s="8"/>
      <c r="BI2921" s="8"/>
      <c r="BM2921" s="8"/>
      <c r="BQ2921" s="8"/>
      <c r="BU2921" s="8"/>
      <c r="BY2921" s="8"/>
      <c r="CC2921" s="8"/>
      <c r="CG2921" s="8"/>
      <c r="CK2921" s="8"/>
    </row>
    <row r="2922" spans="5:89">
      <c r="E2922" s="8"/>
      <c r="I2922" s="8"/>
      <c r="M2922" s="8"/>
      <c r="Q2922" s="8"/>
      <c r="U2922" s="8"/>
      <c r="Y2922" s="8"/>
      <c r="AC2922" s="8"/>
      <c r="AG2922" s="8"/>
      <c r="AK2922" s="8"/>
      <c r="AO2922" s="8"/>
      <c r="AS2922" s="8"/>
      <c r="AW2922" s="8"/>
      <c r="BA2922" s="8"/>
      <c r="BE2922" s="8"/>
      <c r="BI2922" s="8"/>
      <c r="BM2922" s="8"/>
      <c r="BQ2922" s="8"/>
      <c r="BU2922" s="8"/>
      <c r="BY2922" s="8"/>
      <c r="CC2922" s="8"/>
      <c r="CG2922" s="8"/>
      <c r="CK2922" s="8"/>
    </row>
    <row r="2923" spans="5:89">
      <c r="E2923" s="8"/>
      <c r="I2923" s="8"/>
      <c r="M2923" s="8"/>
      <c r="Q2923" s="8"/>
      <c r="U2923" s="8"/>
      <c r="Y2923" s="8"/>
      <c r="AC2923" s="8"/>
      <c r="AG2923" s="8"/>
      <c r="AK2923" s="8"/>
      <c r="AO2923" s="8"/>
      <c r="AS2923" s="8"/>
      <c r="AW2923" s="8"/>
      <c r="BA2923" s="8"/>
      <c r="BE2923" s="8"/>
      <c r="BI2923" s="8"/>
      <c r="BM2923" s="8"/>
      <c r="BQ2923" s="8"/>
      <c r="BU2923" s="8"/>
      <c r="BY2923" s="8"/>
      <c r="CC2923" s="8"/>
      <c r="CG2923" s="8"/>
      <c r="CK2923" s="8"/>
    </row>
    <row r="2924" spans="5:89">
      <c r="E2924" s="8"/>
      <c r="I2924" s="8"/>
      <c r="M2924" s="8"/>
      <c r="Q2924" s="8"/>
      <c r="U2924" s="8"/>
      <c r="Y2924" s="8"/>
      <c r="AC2924" s="8"/>
      <c r="AG2924" s="8"/>
      <c r="AK2924" s="8"/>
      <c r="AO2924" s="8"/>
      <c r="AS2924" s="8"/>
      <c r="AW2924" s="8"/>
      <c r="BA2924" s="8"/>
      <c r="BE2924" s="8"/>
      <c r="BI2924" s="8"/>
      <c r="BM2924" s="8"/>
      <c r="BQ2924" s="8"/>
      <c r="BU2924" s="8"/>
      <c r="BY2924" s="8"/>
      <c r="CC2924" s="8"/>
      <c r="CG2924" s="8"/>
      <c r="CK2924" s="8"/>
    </row>
    <row r="2925" spans="5:89">
      <c r="E2925" s="8"/>
      <c r="I2925" s="8"/>
      <c r="M2925" s="8"/>
      <c r="Q2925" s="8"/>
      <c r="U2925" s="8"/>
      <c r="Y2925" s="8"/>
      <c r="AC2925" s="8"/>
      <c r="AG2925" s="8"/>
      <c r="AK2925" s="8"/>
      <c r="AO2925" s="8"/>
      <c r="AS2925" s="8"/>
      <c r="AW2925" s="8"/>
      <c r="BA2925" s="8"/>
      <c r="BE2925" s="8"/>
      <c r="BI2925" s="8"/>
      <c r="BM2925" s="8"/>
      <c r="BQ2925" s="8"/>
      <c r="BU2925" s="8"/>
      <c r="BY2925" s="8"/>
      <c r="CC2925" s="8"/>
      <c r="CG2925" s="8"/>
      <c r="CK2925" s="8"/>
    </row>
    <row r="2926" spans="5:89">
      <c r="E2926" s="8"/>
      <c r="I2926" s="8"/>
      <c r="M2926" s="8"/>
      <c r="Q2926" s="8"/>
      <c r="U2926" s="8"/>
      <c r="Y2926" s="8"/>
      <c r="AC2926" s="8"/>
      <c r="AG2926" s="8"/>
      <c r="AK2926" s="8"/>
      <c r="AO2926" s="8"/>
      <c r="AS2926" s="8"/>
      <c r="AW2926" s="8"/>
      <c r="BA2926" s="8"/>
      <c r="BE2926" s="8"/>
      <c r="BI2926" s="8"/>
      <c r="BM2926" s="8"/>
      <c r="BQ2926" s="8"/>
      <c r="BU2926" s="8"/>
      <c r="BY2926" s="8"/>
      <c r="CC2926" s="8"/>
      <c r="CG2926" s="8"/>
      <c r="CK2926" s="8"/>
    </row>
    <row r="2927" spans="5:89">
      <c r="E2927" s="8"/>
      <c r="I2927" s="8"/>
      <c r="M2927" s="8"/>
      <c r="Q2927" s="8"/>
      <c r="U2927" s="8"/>
      <c r="Y2927" s="8"/>
      <c r="AC2927" s="8"/>
      <c r="AG2927" s="8"/>
      <c r="AK2927" s="8"/>
      <c r="AO2927" s="8"/>
      <c r="AS2927" s="8"/>
      <c r="AW2927" s="8"/>
      <c r="BA2927" s="8"/>
      <c r="BE2927" s="8"/>
      <c r="BI2927" s="8"/>
      <c r="BM2927" s="8"/>
      <c r="BQ2927" s="8"/>
      <c r="BU2927" s="8"/>
      <c r="BY2927" s="8"/>
      <c r="CC2927" s="8"/>
      <c r="CG2927" s="8"/>
      <c r="CK2927" s="8"/>
    </row>
    <row r="2928" spans="5:89">
      <c r="E2928" s="8"/>
      <c r="I2928" s="8"/>
      <c r="M2928" s="8"/>
      <c r="Q2928" s="8"/>
      <c r="U2928" s="8"/>
      <c r="Y2928" s="8"/>
      <c r="AC2928" s="8"/>
      <c r="AG2928" s="8"/>
      <c r="AK2928" s="8"/>
      <c r="AO2928" s="8"/>
      <c r="AS2928" s="8"/>
      <c r="AW2928" s="8"/>
      <c r="BA2928" s="8"/>
      <c r="BE2928" s="8"/>
      <c r="BI2928" s="8"/>
      <c r="BM2928" s="8"/>
      <c r="BQ2928" s="8"/>
      <c r="BU2928" s="8"/>
      <c r="BY2928" s="8"/>
      <c r="CC2928" s="8"/>
      <c r="CG2928" s="8"/>
      <c r="CK2928" s="8"/>
    </row>
    <row r="2929" spans="5:89">
      <c r="E2929" s="8"/>
      <c r="I2929" s="8"/>
      <c r="M2929" s="8"/>
      <c r="Q2929" s="8"/>
      <c r="U2929" s="8"/>
      <c r="Y2929" s="8"/>
      <c r="AC2929" s="8"/>
      <c r="AG2929" s="8"/>
      <c r="AK2929" s="8"/>
      <c r="AO2929" s="8"/>
      <c r="AS2929" s="8"/>
      <c r="AW2929" s="8"/>
      <c r="BA2929" s="8"/>
      <c r="BE2929" s="8"/>
      <c r="BI2929" s="8"/>
      <c r="BM2929" s="8"/>
      <c r="BQ2929" s="8"/>
      <c r="BU2929" s="8"/>
      <c r="BY2929" s="8"/>
      <c r="CC2929" s="8"/>
      <c r="CG2929" s="8"/>
      <c r="CK2929" s="8"/>
    </row>
    <row r="2930" spans="5:89">
      <c r="E2930" s="8"/>
      <c r="I2930" s="8"/>
      <c r="M2930" s="8"/>
      <c r="Q2930" s="8"/>
      <c r="U2930" s="8"/>
      <c r="Y2930" s="8"/>
      <c r="AC2930" s="8"/>
      <c r="AG2930" s="8"/>
      <c r="AK2930" s="8"/>
      <c r="AO2930" s="8"/>
      <c r="AS2930" s="8"/>
      <c r="AW2930" s="8"/>
      <c r="BA2930" s="8"/>
      <c r="BE2930" s="8"/>
      <c r="BI2930" s="8"/>
      <c r="BM2930" s="8"/>
      <c r="BQ2930" s="8"/>
      <c r="BU2930" s="8"/>
      <c r="BY2930" s="8"/>
      <c r="CC2930" s="8"/>
      <c r="CG2930" s="8"/>
      <c r="CK2930" s="8"/>
    </row>
    <row r="2931" spans="5:89">
      <c r="E2931" s="8"/>
      <c r="I2931" s="8"/>
      <c r="M2931" s="8"/>
      <c r="Q2931" s="8"/>
      <c r="U2931" s="8"/>
      <c r="Y2931" s="8"/>
      <c r="AC2931" s="8"/>
      <c r="AG2931" s="8"/>
      <c r="AK2931" s="8"/>
      <c r="AO2931" s="8"/>
      <c r="AS2931" s="8"/>
      <c r="AW2931" s="8"/>
      <c r="BA2931" s="8"/>
      <c r="BE2931" s="8"/>
      <c r="BI2931" s="8"/>
      <c r="BM2931" s="8"/>
      <c r="BQ2931" s="8"/>
      <c r="BU2931" s="8"/>
      <c r="BY2931" s="8"/>
      <c r="CC2931" s="8"/>
      <c r="CG2931" s="8"/>
      <c r="CK2931" s="8"/>
    </row>
    <row r="2932" spans="5:89">
      <c r="E2932" s="8"/>
      <c r="I2932" s="8"/>
      <c r="M2932" s="8"/>
      <c r="Q2932" s="8"/>
      <c r="U2932" s="8"/>
      <c r="Y2932" s="8"/>
      <c r="AC2932" s="8"/>
      <c r="AG2932" s="8"/>
      <c r="AK2932" s="8"/>
      <c r="AO2932" s="8"/>
      <c r="AS2932" s="8"/>
      <c r="AW2932" s="8"/>
      <c r="BA2932" s="8"/>
      <c r="BE2932" s="8"/>
      <c r="BI2932" s="8"/>
      <c r="BM2932" s="8"/>
      <c r="BQ2932" s="8"/>
      <c r="BU2932" s="8"/>
      <c r="BY2932" s="8"/>
      <c r="CC2932" s="8"/>
      <c r="CG2932" s="8"/>
      <c r="CK2932" s="8"/>
    </row>
    <row r="2933" spans="5:89">
      <c r="E2933" s="8"/>
      <c r="I2933" s="8"/>
      <c r="M2933" s="8"/>
      <c r="Q2933" s="8"/>
      <c r="U2933" s="8"/>
      <c r="Y2933" s="8"/>
      <c r="AC2933" s="8"/>
      <c r="AG2933" s="8"/>
      <c r="AK2933" s="8"/>
      <c r="AO2933" s="8"/>
      <c r="AS2933" s="8"/>
      <c r="AW2933" s="8"/>
      <c r="BA2933" s="8"/>
      <c r="BE2933" s="8"/>
      <c r="BI2933" s="8"/>
      <c r="BM2933" s="8"/>
      <c r="BQ2933" s="8"/>
      <c r="BU2933" s="8"/>
      <c r="BY2933" s="8"/>
      <c r="CC2933" s="8"/>
      <c r="CG2933" s="8"/>
      <c r="CK2933" s="8"/>
    </row>
    <row r="2934" spans="5:89">
      <c r="E2934" s="8"/>
      <c r="I2934" s="8"/>
      <c r="M2934" s="8"/>
      <c r="Q2934" s="8"/>
      <c r="U2934" s="8"/>
      <c r="Y2934" s="8"/>
      <c r="AC2934" s="8"/>
      <c r="AG2934" s="8"/>
      <c r="AK2934" s="8"/>
      <c r="AO2934" s="8"/>
      <c r="AS2934" s="8"/>
      <c r="AW2934" s="8"/>
      <c r="BA2934" s="8"/>
      <c r="BE2934" s="8"/>
      <c r="BI2934" s="8"/>
      <c r="BM2934" s="8"/>
      <c r="BQ2934" s="8"/>
      <c r="BU2934" s="8"/>
      <c r="BY2934" s="8"/>
      <c r="CC2934" s="8"/>
      <c r="CG2934" s="8"/>
      <c r="CK2934" s="8"/>
    </row>
    <row r="2935" spans="5:89">
      <c r="E2935" s="8"/>
      <c r="I2935" s="8"/>
      <c r="M2935" s="8"/>
      <c r="Q2935" s="8"/>
      <c r="U2935" s="8"/>
      <c r="Y2935" s="8"/>
      <c r="AC2935" s="8"/>
      <c r="AG2935" s="8"/>
      <c r="AK2935" s="8"/>
      <c r="AO2935" s="8"/>
      <c r="AS2935" s="8"/>
      <c r="AW2935" s="8"/>
      <c r="BA2935" s="8"/>
      <c r="BE2935" s="8"/>
      <c r="BI2935" s="8"/>
      <c r="BM2935" s="8"/>
      <c r="BQ2935" s="8"/>
      <c r="BU2935" s="8"/>
      <c r="BY2935" s="8"/>
      <c r="CC2935" s="8"/>
      <c r="CG2935" s="8"/>
      <c r="CK2935" s="8"/>
    </row>
    <row r="2936" spans="5:89">
      <c r="E2936" s="8"/>
      <c r="I2936" s="8"/>
      <c r="M2936" s="8"/>
      <c r="Q2936" s="8"/>
      <c r="U2936" s="8"/>
      <c r="Y2936" s="8"/>
      <c r="AC2936" s="8"/>
      <c r="AG2936" s="8"/>
      <c r="AK2936" s="8"/>
      <c r="AO2936" s="8"/>
      <c r="AS2936" s="8"/>
      <c r="AW2936" s="8"/>
      <c r="BA2936" s="8"/>
      <c r="BE2936" s="8"/>
      <c r="BI2936" s="8"/>
      <c r="BM2936" s="8"/>
      <c r="BQ2936" s="8"/>
      <c r="BU2936" s="8"/>
      <c r="BY2936" s="8"/>
      <c r="CC2936" s="8"/>
      <c r="CG2936" s="8"/>
      <c r="CK2936" s="8"/>
    </row>
    <row r="2937" spans="5:89">
      <c r="E2937" s="8"/>
      <c r="I2937" s="8"/>
      <c r="M2937" s="8"/>
      <c r="Q2937" s="8"/>
      <c r="U2937" s="8"/>
      <c r="Y2937" s="8"/>
      <c r="AC2937" s="8"/>
      <c r="AG2937" s="8"/>
      <c r="AK2937" s="8"/>
      <c r="AO2937" s="8"/>
      <c r="AS2937" s="8"/>
      <c r="AW2937" s="8"/>
      <c r="BA2937" s="8"/>
      <c r="BE2937" s="8"/>
      <c r="BI2937" s="8"/>
      <c r="BM2937" s="8"/>
      <c r="BQ2937" s="8"/>
      <c r="BU2937" s="8"/>
      <c r="BY2937" s="8"/>
      <c r="CC2937" s="8"/>
      <c r="CG2937" s="8"/>
      <c r="CK2937" s="8"/>
    </row>
    <row r="2938" spans="5:89">
      <c r="E2938" s="8"/>
      <c r="I2938" s="8"/>
      <c r="M2938" s="8"/>
      <c r="Q2938" s="8"/>
      <c r="U2938" s="8"/>
      <c r="Y2938" s="8"/>
      <c r="AC2938" s="8"/>
      <c r="AG2938" s="8"/>
      <c r="AK2938" s="8"/>
      <c r="AO2938" s="8"/>
      <c r="AS2938" s="8"/>
      <c r="AW2938" s="8"/>
      <c r="BA2938" s="8"/>
      <c r="BE2938" s="8"/>
      <c r="BI2938" s="8"/>
      <c r="BM2938" s="8"/>
      <c r="BQ2938" s="8"/>
      <c r="BU2938" s="8"/>
      <c r="BY2938" s="8"/>
      <c r="CC2938" s="8"/>
      <c r="CG2938" s="8"/>
      <c r="CK2938" s="8"/>
    </row>
    <row r="2939" spans="5:89">
      <c r="E2939" s="8"/>
      <c r="I2939" s="8"/>
      <c r="M2939" s="8"/>
      <c r="Q2939" s="8"/>
      <c r="U2939" s="8"/>
      <c r="Y2939" s="8"/>
      <c r="AC2939" s="8"/>
      <c r="AG2939" s="8"/>
      <c r="AK2939" s="8"/>
      <c r="AO2939" s="8"/>
      <c r="AS2939" s="8"/>
      <c r="AW2939" s="8"/>
      <c r="BA2939" s="8"/>
      <c r="BE2939" s="8"/>
      <c r="BI2939" s="8"/>
      <c r="BM2939" s="8"/>
      <c r="BQ2939" s="8"/>
      <c r="BU2939" s="8"/>
      <c r="BY2939" s="8"/>
      <c r="CC2939" s="8"/>
      <c r="CG2939" s="8"/>
      <c r="CK2939" s="8"/>
    </row>
    <row r="2940" spans="5:89">
      <c r="E2940" s="8"/>
      <c r="I2940" s="8"/>
      <c r="M2940" s="8"/>
      <c r="Q2940" s="8"/>
      <c r="U2940" s="8"/>
      <c r="Y2940" s="8"/>
      <c r="AC2940" s="8"/>
      <c r="AG2940" s="8"/>
      <c r="AK2940" s="8"/>
      <c r="AO2940" s="8"/>
      <c r="AS2940" s="8"/>
      <c r="AW2940" s="8"/>
      <c r="BA2940" s="8"/>
      <c r="BE2940" s="8"/>
      <c r="BI2940" s="8"/>
      <c r="BM2940" s="8"/>
      <c r="BQ2940" s="8"/>
      <c r="BU2940" s="8"/>
      <c r="BY2940" s="8"/>
      <c r="CC2940" s="8"/>
      <c r="CG2940" s="8"/>
      <c r="CK2940" s="8"/>
    </row>
    <row r="2941" spans="5:89">
      <c r="E2941" s="8"/>
      <c r="I2941" s="8"/>
      <c r="M2941" s="8"/>
      <c r="Q2941" s="8"/>
      <c r="U2941" s="8"/>
      <c r="Y2941" s="8"/>
      <c r="AC2941" s="8"/>
      <c r="AG2941" s="8"/>
      <c r="AK2941" s="8"/>
      <c r="AO2941" s="8"/>
      <c r="AS2941" s="8"/>
      <c r="AW2941" s="8"/>
      <c r="BA2941" s="8"/>
      <c r="BE2941" s="8"/>
      <c r="BI2941" s="8"/>
      <c r="BM2941" s="8"/>
      <c r="BQ2941" s="8"/>
      <c r="BU2941" s="8"/>
      <c r="BY2941" s="8"/>
      <c r="CC2941" s="8"/>
      <c r="CG2941" s="8"/>
      <c r="CK2941" s="8"/>
    </row>
    <row r="2942" spans="5:89">
      <c r="E2942" s="8"/>
      <c r="I2942" s="8"/>
      <c r="M2942" s="8"/>
      <c r="Q2942" s="8"/>
      <c r="U2942" s="8"/>
      <c r="Y2942" s="8"/>
      <c r="AC2942" s="8"/>
      <c r="AG2942" s="8"/>
      <c r="AK2942" s="8"/>
      <c r="AO2942" s="8"/>
      <c r="AS2942" s="8"/>
      <c r="AW2942" s="8"/>
      <c r="BA2942" s="8"/>
      <c r="BE2942" s="8"/>
      <c r="BI2942" s="8"/>
      <c r="BM2942" s="8"/>
      <c r="BQ2942" s="8"/>
      <c r="BU2942" s="8"/>
      <c r="BY2942" s="8"/>
      <c r="CC2942" s="8"/>
      <c r="CG2942" s="8"/>
      <c r="CK2942" s="8"/>
    </row>
    <row r="2943" spans="5:89">
      <c r="E2943" s="8"/>
      <c r="I2943" s="8"/>
      <c r="M2943" s="8"/>
      <c r="Q2943" s="8"/>
      <c r="U2943" s="8"/>
      <c r="Y2943" s="8"/>
      <c r="AC2943" s="8"/>
      <c r="AG2943" s="8"/>
      <c r="AK2943" s="8"/>
      <c r="AO2943" s="8"/>
      <c r="AS2943" s="8"/>
      <c r="AW2943" s="8"/>
      <c r="BA2943" s="8"/>
      <c r="BE2943" s="8"/>
      <c r="BI2943" s="8"/>
      <c r="BM2943" s="8"/>
      <c r="BQ2943" s="8"/>
      <c r="BU2943" s="8"/>
      <c r="BY2943" s="8"/>
      <c r="CC2943" s="8"/>
      <c r="CG2943" s="8"/>
      <c r="CK2943" s="8"/>
    </row>
    <row r="2944" spans="5:89">
      <c r="E2944" s="8"/>
      <c r="I2944" s="8"/>
      <c r="M2944" s="8"/>
      <c r="Q2944" s="8"/>
      <c r="U2944" s="8"/>
      <c r="Y2944" s="8"/>
      <c r="AC2944" s="8"/>
      <c r="AG2944" s="8"/>
      <c r="AK2944" s="8"/>
      <c r="AO2944" s="8"/>
      <c r="AS2944" s="8"/>
      <c r="AW2944" s="8"/>
      <c r="BA2944" s="8"/>
      <c r="BE2944" s="8"/>
      <c r="BI2944" s="8"/>
      <c r="BM2944" s="8"/>
      <c r="BQ2944" s="8"/>
      <c r="BU2944" s="8"/>
      <c r="BY2944" s="8"/>
      <c r="CC2944" s="8"/>
      <c r="CG2944" s="8"/>
      <c r="CK2944" s="8"/>
    </row>
    <row r="2945" spans="5:89">
      <c r="E2945" s="8"/>
      <c r="I2945" s="8"/>
      <c r="M2945" s="8"/>
      <c r="Q2945" s="8"/>
      <c r="U2945" s="8"/>
      <c r="Y2945" s="8"/>
      <c r="AC2945" s="8"/>
      <c r="AG2945" s="8"/>
      <c r="AK2945" s="8"/>
      <c r="AO2945" s="8"/>
      <c r="AS2945" s="8"/>
      <c r="AW2945" s="8"/>
      <c r="BA2945" s="8"/>
      <c r="BE2945" s="8"/>
      <c r="BI2945" s="8"/>
      <c r="BM2945" s="8"/>
      <c r="BQ2945" s="8"/>
      <c r="BU2945" s="8"/>
      <c r="BY2945" s="8"/>
      <c r="CC2945" s="8"/>
      <c r="CG2945" s="8"/>
      <c r="CK2945" s="8"/>
    </row>
    <row r="2946" spans="5:89">
      <c r="E2946" s="8"/>
      <c r="I2946" s="8"/>
      <c r="M2946" s="8"/>
      <c r="Q2946" s="8"/>
      <c r="U2946" s="8"/>
      <c r="Y2946" s="8"/>
      <c r="AC2946" s="8"/>
      <c r="AG2946" s="8"/>
      <c r="AK2946" s="8"/>
      <c r="AO2946" s="8"/>
      <c r="AS2946" s="8"/>
      <c r="AW2946" s="8"/>
      <c r="BA2946" s="8"/>
      <c r="BE2946" s="8"/>
      <c r="BI2946" s="8"/>
      <c r="BM2946" s="8"/>
      <c r="BQ2946" s="8"/>
      <c r="BU2946" s="8"/>
      <c r="BY2946" s="8"/>
      <c r="CC2946" s="8"/>
      <c r="CG2946" s="8"/>
      <c r="CK2946" s="8"/>
    </row>
    <row r="2947" spans="5:89">
      <c r="E2947" s="8"/>
      <c r="I2947" s="8"/>
      <c r="M2947" s="8"/>
      <c r="Q2947" s="8"/>
      <c r="U2947" s="8"/>
      <c r="Y2947" s="8"/>
      <c r="AC2947" s="8"/>
      <c r="AG2947" s="8"/>
      <c r="AK2947" s="8"/>
      <c r="AO2947" s="8"/>
      <c r="AS2947" s="8"/>
      <c r="AW2947" s="8"/>
      <c r="BA2947" s="8"/>
      <c r="BE2947" s="8"/>
      <c r="BI2947" s="8"/>
      <c r="BM2947" s="8"/>
      <c r="BQ2947" s="8"/>
      <c r="BU2947" s="8"/>
      <c r="BY2947" s="8"/>
      <c r="CC2947" s="8"/>
      <c r="CG2947" s="8"/>
      <c r="CK2947" s="8"/>
    </row>
    <row r="2948" spans="5:89">
      <c r="E2948" s="8"/>
      <c r="I2948" s="8"/>
      <c r="M2948" s="8"/>
      <c r="Q2948" s="8"/>
      <c r="U2948" s="8"/>
      <c r="Y2948" s="8"/>
      <c r="AC2948" s="8"/>
      <c r="AG2948" s="8"/>
      <c r="AK2948" s="8"/>
      <c r="AO2948" s="8"/>
      <c r="AS2948" s="8"/>
      <c r="AW2948" s="8"/>
      <c r="BA2948" s="8"/>
      <c r="BE2948" s="8"/>
      <c r="BI2948" s="8"/>
      <c r="BM2948" s="8"/>
      <c r="BQ2948" s="8"/>
      <c r="BU2948" s="8"/>
      <c r="BY2948" s="8"/>
      <c r="CC2948" s="8"/>
      <c r="CG2948" s="8"/>
      <c r="CK2948" s="8"/>
    </row>
    <row r="2949" spans="5:89">
      <c r="E2949" s="8"/>
      <c r="I2949" s="8"/>
      <c r="M2949" s="8"/>
      <c r="Q2949" s="8"/>
      <c r="U2949" s="8"/>
      <c r="Y2949" s="8"/>
      <c r="AC2949" s="8"/>
      <c r="AG2949" s="8"/>
      <c r="AK2949" s="8"/>
      <c r="AO2949" s="8"/>
      <c r="AS2949" s="8"/>
      <c r="AW2949" s="8"/>
      <c r="BA2949" s="8"/>
      <c r="BE2949" s="8"/>
      <c r="BI2949" s="8"/>
      <c r="BM2949" s="8"/>
      <c r="BQ2949" s="8"/>
      <c r="BU2949" s="8"/>
      <c r="BY2949" s="8"/>
      <c r="CC2949" s="8"/>
      <c r="CG2949" s="8"/>
      <c r="CK2949" s="8"/>
    </row>
    <row r="2950" spans="5:89">
      <c r="E2950" s="8"/>
      <c r="I2950" s="8"/>
      <c r="M2950" s="8"/>
      <c r="Q2950" s="8"/>
      <c r="U2950" s="8"/>
      <c r="Y2950" s="8"/>
      <c r="AC2950" s="8"/>
      <c r="AG2950" s="8"/>
      <c r="AK2950" s="8"/>
      <c r="AO2950" s="8"/>
      <c r="AS2950" s="8"/>
      <c r="AW2950" s="8"/>
      <c r="BA2950" s="8"/>
      <c r="BE2950" s="8"/>
      <c r="BI2950" s="8"/>
      <c r="BM2950" s="8"/>
      <c r="BQ2950" s="8"/>
      <c r="BU2950" s="8"/>
      <c r="BY2950" s="8"/>
      <c r="CC2950" s="8"/>
      <c r="CG2950" s="8"/>
      <c r="CK2950" s="8"/>
    </row>
    <row r="2951" spans="5:89">
      <c r="E2951" s="8"/>
      <c r="I2951" s="8"/>
      <c r="M2951" s="8"/>
      <c r="Q2951" s="8"/>
      <c r="U2951" s="8"/>
      <c r="Y2951" s="8"/>
      <c r="AC2951" s="8"/>
      <c r="AG2951" s="8"/>
      <c r="AK2951" s="8"/>
      <c r="AO2951" s="8"/>
      <c r="AS2951" s="8"/>
      <c r="AW2951" s="8"/>
      <c r="BA2951" s="8"/>
      <c r="BE2951" s="8"/>
      <c r="BI2951" s="8"/>
      <c r="BM2951" s="8"/>
      <c r="BQ2951" s="8"/>
      <c r="BU2951" s="8"/>
      <c r="BY2951" s="8"/>
      <c r="CC2951" s="8"/>
      <c r="CG2951" s="8"/>
      <c r="CK2951" s="8"/>
    </row>
    <row r="2952" spans="5:89">
      <c r="E2952" s="8"/>
      <c r="I2952" s="8"/>
      <c r="M2952" s="8"/>
      <c r="Q2952" s="8"/>
      <c r="U2952" s="8"/>
      <c r="Y2952" s="8"/>
      <c r="AC2952" s="8"/>
      <c r="AG2952" s="8"/>
      <c r="AK2952" s="8"/>
      <c r="AO2952" s="8"/>
      <c r="AS2952" s="8"/>
      <c r="AW2952" s="8"/>
      <c r="BA2952" s="8"/>
      <c r="BE2952" s="8"/>
      <c r="BI2952" s="8"/>
      <c r="BM2952" s="8"/>
      <c r="BQ2952" s="8"/>
      <c r="BU2952" s="8"/>
      <c r="BY2952" s="8"/>
      <c r="CC2952" s="8"/>
      <c r="CG2952" s="8"/>
      <c r="CK2952" s="8"/>
    </row>
    <row r="2953" spans="5:89">
      <c r="E2953" s="8"/>
      <c r="I2953" s="8"/>
      <c r="M2953" s="8"/>
      <c r="Q2953" s="8"/>
      <c r="U2953" s="8"/>
      <c r="Y2953" s="8"/>
      <c r="AC2953" s="8"/>
      <c r="AG2953" s="8"/>
      <c r="AK2953" s="8"/>
      <c r="AO2953" s="8"/>
      <c r="AS2953" s="8"/>
      <c r="AW2953" s="8"/>
      <c r="BA2953" s="8"/>
      <c r="BE2953" s="8"/>
      <c r="BI2953" s="8"/>
      <c r="BM2953" s="8"/>
      <c r="BQ2953" s="8"/>
      <c r="BU2953" s="8"/>
      <c r="BY2953" s="8"/>
      <c r="CC2953" s="8"/>
      <c r="CG2953" s="8"/>
      <c r="CK2953" s="8"/>
    </row>
    <row r="2954" spans="5:89">
      <c r="E2954" s="8"/>
      <c r="I2954" s="8"/>
      <c r="M2954" s="8"/>
      <c r="Q2954" s="8"/>
      <c r="U2954" s="8"/>
      <c r="Y2954" s="8"/>
      <c r="AC2954" s="8"/>
      <c r="AG2954" s="8"/>
      <c r="AK2954" s="8"/>
      <c r="AO2954" s="8"/>
      <c r="AS2954" s="8"/>
      <c r="AW2954" s="8"/>
      <c r="BA2954" s="8"/>
      <c r="BE2954" s="8"/>
      <c r="BI2954" s="8"/>
      <c r="BM2954" s="8"/>
      <c r="BQ2954" s="8"/>
      <c r="BU2954" s="8"/>
      <c r="BY2954" s="8"/>
      <c r="CC2954" s="8"/>
      <c r="CG2954" s="8"/>
      <c r="CK2954" s="8"/>
    </row>
    <row r="2955" spans="5:89">
      <c r="E2955" s="8"/>
      <c r="I2955" s="8"/>
      <c r="M2955" s="8"/>
      <c r="Q2955" s="8"/>
      <c r="U2955" s="8"/>
      <c r="Y2955" s="8"/>
      <c r="AC2955" s="8"/>
      <c r="AG2955" s="8"/>
      <c r="AK2955" s="8"/>
      <c r="AO2955" s="8"/>
      <c r="AS2955" s="8"/>
      <c r="AW2955" s="8"/>
      <c r="BA2955" s="8"/>
      <c r="BE2955" s="8"/>
      <c r="BI2955" s="8"/>
      <c r="BM2955" s="8"/>
      <c r="BQ2955" s="8"/>
      <c r="BU2955" s="8"/>
      <c r="BY2955" s="8"/>
      <c r="CC2955" s="8"/>
      <c r="CG2955" s="8"/>
      <c r="CK2955" s="8"/>
    </row>
    <row r="2956" spans="5:89">
      <c r="E2956" s="8"/>
      <c r="I2956" s="8"/>
      <c r="M2956" s="8"/>
      <c r="Q2956" s="8"/>
      <c r="U2956" s="8"/>
      <c r="Y2956" s="8"/>
      <c r="AC2956" s="8"/>
      <c r="AG2956" s="8"/>
      <c r="AK2956" s="8"/>
      <c r="AO2956" s="8"/>
      <c r="AS2956" s="8"/>
      <c r="AW2956" s="8"/>
      <c r="BA2956" s="8"/>
      <c r="BE2956" s="8"/>
      <c r="BI2956" s="8"/>
      <c r="BM2956" s="8"/>
      <c r="BQ2956" s="8"/>
      <c r="BU2956" s="8"/>
      <c r="BY2956" s="8"/>
      <c r="CC2956" s="8"/>
      <c r="CG2956" s="8"/>
      <c r="CK2956" s="8"/>
    </row>
    <row r="2957" spans="5:89">
      <c r="E2957" s="8"/>
      <c r="I2957" s="8"/>
      <c r="M2957" s="8"/>
      <c r="Q2957" s="8"/>
      <c r="U2957" s="8"/>
      <c r="Y2957" s="8"/>
      <c r="AC2957" s="8"/>
      <c r="AG2957" s="8"/>
      <c r="AK2957" s="8"/>
      <c r="AO2957" s="8"/>
      <c r="AS2957" s="8"/>
      <c r="AW2957" s="8"/>
      <c r="BA2957" s="8"/>
      <c r="BE2957" s="8"/>
      <c r="BI2957" s="8"/>
      <c r="BM2957" s="8"/>
      <c r="BQ2957" s="8"/>
      <c r="BU2957" s="8"/>
      <c r="BY2957" s="8"/>
      <c r="CC2957" s="8"/>
      <c r="CG2957" s="8"/>
      <c r="CK2957" s="8"/>
    </row>
    <row r="2958" spans="5:89">
      <c r="E2958" s="8"/>
      <c r="I2958" s="8"/>
      <c r="M2958" s="8"/>
      <c r="Q2958" s="8"/>
      <c r="U2958" s="8"/>
      <c r="Y2958" s="8"/>
      <c r="AC2958" s="8"/>
      <c r="AG2958" s="8"/>
      <c r="AK2958" s="8"/>
      <c r="AO2958" s="8"/>
      <c r="AS2958" s="8"/>
      <c r="AW2958" s="8"/>
      <c r="BA2958" s="8"/>
      <c r="BE2958" s="8"/>
      <c r="BI2958" s="8"/>
      <c r="BM2958" s="8"/>
      <c r="BQ2958" s="8"/>
      <c r="BU2958" s="8"/>
      <c r="BY2958" s="8"/>
      <c r="CC2958" s="8"/>
      <c r="CG2958" s="8"/>
      <c r="CK2958" s="8"/>
    </row>
    <row r="2959" spans="5:89">
      <c r="E2959" s="8"/>
      <c r="I2959" s="8"/>
      <c r="M2959" s="8"/>
      <c r="Q2959" s="8"/>
      <c r="U2959" s="8"/>
      <c r="Y2959" s="8"/>
      <c r="AC2959" s="8"/>
      <c r="AG2959" s="8"/>
      <c r="AK2959" s="8"/>
      <c r="AO2959" s="8"/>
      <c r="AS2959" s="8"/>
      <c r="AW2959" s="8"/>
      <c r="BA2959" s="8"/>
      <c r="BE2959" s="8"/>
      <c r="BI2959" s="8"/>
      <c r="BM2959" s="8"/>
      <c r="BQ2959" s="8"/>
      <c r="BU2959" s="8"/>
      <c r="BY2959" s="8"/>
      <c r="CC2959" s="8"/>
      <c r="CG2959" s="8"/>
      <c r="CK2959" s="8"/>
    </row>
    <row r="2960" spans="5:89">
      <c r="E2960" s="8"/>
      <c r="I2960" s="8"/>
      <c r="M2960" s="8"/>
      <c r="Q2960" s="8"/>
      <c r="U2960" s="8"/>
      <c r="Y2960" s="8"/>
      <c r="AC2960" s="8"/>
      <c r="AG2960" s="8"/>
      <c r="AK2960" s="8"/>
      <c r="AO2960" s="8"/>
      <c r="AS2960" s="8"/>
      <c r="AW2960" s="8"/>
      <c r="BA2960" s="8"/>
      <c r="BE2960" s="8"/>
      <c r="BI2960" s="8"/>
      <c r="BM2960" s="8"/>
      <c r="BQ2960" s="8"/>
      <c r="BU2960" s="8"/>
      <c r="BY2960" s="8"/>
      <c r="CC2960" s="8"/>
      <c r="CG2960" s="8"/>
      <c r="CK2960" s="8"/>
    </row>
    <row r="2961" spans="5:89">
      <c r="E2961" s="8"/>
      <c r="I2961" s="8"/>
      <c r="M2961" s="8"/>
      <c r="Q2961" s="8"/>
      <c r="U2961" s="8"/>
      <c r="Y2961" s="8"/>
      <c r="AC2961" s="8"/>
      <c r="AG2961" s="8"/>
      <c r="AK2961" s="8"/>
      <c r="AO2961" s="8"/>
      <c r="AS2961" s="8"/>
      <c r="AW2961" s="8"/>
      <c r="BA2961" s="8"/>
      <c r="BE2961" s="8"/>
      <c r="BI2961" s="8"/>
      <c r="BM2961" s="8"/>
      <c r="BQ2961" s="8"/>
      <c r="BU2961" s="8"/>
      <c r="BY2961" s="8"/>
      <c r="CC2961" s="8"/>
      <c r="CG2961" s="8"/>
      <c r="CK2961" s="8"/>
    </row>
    <row r="2962" spans="5:89">
      <c r="E2962" s="8"/>
      <c r="I2962" s="8"/>
      <c r="M2962" s="8"/>
      <c r="Q2962" s="8"/>
      <c r="U2962" s="8"/>
      <c r="Y2962" s="8"/>
      <c r="AC2962" s="8"/>
      <c r="AG2962" s="8"/>
      <c r="AK2962" s="8"/>
      <c r="AO2962" s="8"/>
      <c r="AS2962" s="8"/>
      <c r="AW2962" s="8"/>
      <c r="BA2962" s="8"/>
      <c r="BE2962" s="8"/>
      <c r="BI2962" s="8"/>
      <c r="BM2962" s="8"/>
      <c r="BQ2962" s="8"/>
      <c r="BU2962" s="8"/>
      <c r="BY2962" s="8"/>
      <c r="CC2962" s="8"/>
      <c r="CG2962" s="8"/>
      <c r="CK2962" s="8"/>
    </row>
    <row r="2963" spans="5:89">
      <c r="E2963" s="8"/>
      <c r="I2963" s="8"/>
      <c r="M2963" s="8"/>
      <c r="Q2963" s="8"/>
      <c r="U2963" s="8"/>
      <c r="Y2963" s="8"/>
      <c r="AC2963" s="8"/>
      <c r="AG2963" s="8"/>
      <c r="AK2963" s="8"/>
      <c r="AO2963" s="8"/>
      <c r="AS2963" s="8"/>
      <c r="AW2963" s="8"/>
      <c r="BA2963" s="8"/>
      <c r="BE2963" s="8"/>
      <c r="BI2963" s="8"/>
      <c r="BM2963" s="8"/>
      <c r="BQ2963" s="8"/>
      <c r="BU2963" s="8"/>
      <c r="BY2963" s="8"/>
      <c r="CC2963" s="8"/>
      <c r="CG2963" s="8"/>
      <c r="CK2963" s="8"/>
    </row>
    <row r="2964" spans="5:89">
      <c r="E2964" s="8"/>
      <c r="I2964" s="8"/>
      <c r="M2964" s="8"/>
      <c r="Q2964" s="8"/>
      <c r="U2964" s="8"/>
      <c r="Y2964" s="8"/>
      <c r="AC2964" s="8"/>
      <c r="AG2964" s="8"/>
      <c r="AK2964" s="8"/>
      <c r="AO2964" s="8"/>
      <c r="AS2964" s="8"/>
      <c r="AW2964" s="8"/>
      <c r="BA2964" s="8"/>
      <c r="BE2964" s="8"/>
      <c r="BI2964" s="8"/>
      <c r="BM2964" s="8"/>
      <c r="BQ2964" s="8"/>
      <c r="BU2964" s="8"/>
      <c r="BY2964" s="8"/>
      <c r="CC2964" s="8"/>
      <c r="CG2964" s="8"/>
      <c r="CK2964" s="8"/>
    </row>
    <row r="2965" spans="5:89">
      <c r="E2965" s="8"/>
      <c r="I2965" s="8"/>
      <c r="M2965" s="8"/>
      <c r="Q2965" s="8"/>
      <c r="U2965" s="8"/>
      <c r="Y2965" s="8"/>
      <c r="AC2965" s="8"/>
      <c r="AG2965" s="8"/>
      <c r="AK2965" s="8"/>
      <c r="AO2965" s="8"/>
      <c r="AS2965" s="8"/>
      <c r="AW2965" s="8"/>
      <c r="BA2965" s="8"/>
      <c r="BE2965" s="8"/>
      <c r="BI2965" s="8"/>
      <c r="BM2965" s="8"/>
      <c r="BQ2965" s="8"/>
      <c r="BU2965" s="8"/>
      <c r="BY2965" s="8"/>
      <c r="CC2965" s="8"/>
      <c r="CG2965" s="8"/>
      <c r="CK2965" s="8"/>
    </row>
    <row r="2966" spans="5:89">
      <c r="E2966" s="8"/>
      <c r="I2966" s="8"/>
      <c r="M2966" s="8"/>
      <c r="Q2966" s="8"/>
      <c r="U2966" s="8"/>
      <c r="Y2966" s="8"/>
      <c r="AC2966" s="8"/>
      <c r="AG2966" s="8"/>
      <c r="AK2966" s="8"/>
      <c r="AO2966" s="8"/>
      <c r="AS2966" s="8"/>
      <c r="AW2966" s="8"/>
      <c r="BA2966" s="8"/>
      <c r="BE2966" s="8"/>
      <c r="BI2966" s="8"/>
      <c r="BM2966" s="8"/>
      <c r="BQ2966" s="8"/>
      <c r="BU2966" s="8"/>
      <c r="BY2966" s="8"/>
      <c r="CC2966" s="8"/>
      <c r="CG2966" s="8"/>
      <c r="CK2966" s="8"/>
    </row>
    <row r="2967" spans="5:89">
      <c r="E2967" s="8"/>
      <c r="I2967" s="8"/>
      <c r="M2967" s="8"/>
      <c r="Q2967" s="8"/>
      <c r="U2967" s="8"/>
      <c r="Y2967" s="8"/>
      <c r="AC2967" s="8"/>
      <c r="AG2967" s="8"/>
      <c r="AK2967" s="8"/>
      <c r="AO2967" s="8"/>
      <c r="AS2967" s="8"/>
      <c r="AW2967" s="8"/>
      <c r="BA2967" s="8"/>
      <c r="BE2967" s="8"/>
      <c r="BI2967" s="8"/>
      <c r="BM2967" s="8"/>
      <c r="BQ2967" s="8"/>
      <c r="BU2967" s="8"/>
      <c r="BY2967" s="8"/>
      <c r="CC2967" s="8"/>
      <c r="CG2967" s="8"/>
      <c r="CK2967" s="8"/>
    </row>
    <row r="2968" spans="5:89">
      <c r="E2968" s="8"/>
      <c r="I2968" s="8"/>
      <c r="M2968" s="8"/>
      <c r="Q2968" s="8"/>
      <c r="U2968" s="8"/>
      <c r="Y2968" s="8"/>
      <c r="AC2968" s="8"/>
      <c r="AG2968" s="8"/>
      <c r="AK2968" s="8"/>
      <c r="AO2968" s="8"/>
      <c r="AS2968" s="8"/>
      <c r="AW2968" s="8"/>
      <c r="BA2968" s="8"/>
      <c r="BE2968" s="8"/>
      <c r="BI2968" s="8"/>
      <c r="BM2968" s="8"/>
      <c r="BQ2968" s="8"/>
      <c r="BU2968" s="8"/>
      <c r="BY2968" s="8"/>
      <c r="CC2968" s="8"/>
      <c r="CG2968" s="8"/>
      <c r="CK2968" s="8"/>
    </row>
    <row r="2969" spans="5:89">
      <c r="E2969" s="8"/>
      <c r="I2969" s="8"/>
      <c r="M2969" s="8"/>
      <c r="Q2969" s="8"/>
      <c r="U2969" s="8"/>
      <c r="Y2969" s="8"/>
      <c r="AC2969" s="8"/>
      <c r="AG2969" s="8"/>
      <c r="AK2969" s="8"/>
      <c r="AO2969" s="8"/>
      <c r="AS2969" s="8"/>
      <c r="AW2969" s="8"/>
      <c r="BA2969" s="8"/>
      <c r="BE2969" s="8"/>
      <c r="BI2969" s="8"/>
      <c r="BM2969" s="8"/>
      <c r="BQ2969" s="8"/>
      <c r="BU2969" s="8"/>
      <c r="BY2969" s="8"/>
      <c r="CC2969" s="8"/>
      <c r="CG2969" s="8"/>
      <c r="CK2969" s="8"/>
    </row>
    <row r="2970" spans="5:89">
      <c r="E2970" s="8"/>
      <c r="I2970" s="8"/>
      <c r="M2970" s="8"/>
      <c r="Q2970" s="8"/>
      <c r="U2970" s="8"/>
      <c r="Y2970" s="8"/>
      <c r="AC2970" s="8"/>
      <c r="AG2970" s="8"/>
      <c r="AK2970" s="8"/>
      <c r="AO2970" s="8"/>
      <c r="AS2970" s="8"/>
      <c r="AW2970" s="8"/>
      <c r="BA2970" s="8"/>
      <c r="BE2970" s="8"/>
      <c r="BI2970" s="8"/>
      <c r="BM2970" s="8"/>
      <c r="BQ2970" s="8"/>
      <c r="BU2970" s="8"/>
      <c r="BY2970" s="8"/>
      <c r="CC2970" s="8"/>
      <c r="CG2970" s="8"/>
      <c r="CK2970" s="8"/>
    </row>
    <row r="2971" spans="5:89">
      <c r="E2971" s="8"/>
      <c r="I2971" s="8"/>
      <c r="M2971" s="8"/>
      <c r="Q2971" s="8"/>
      <c r="U2971" s="8"/>
      <c r="Y2971" s="8"/>
      <c r="AC2971" s="8"/>
      <c r="AG2971" s="8"/>
      <c r="AK2971" s="8"/>
      <c r="AO2971" s="8"/>
      <c r="AS2971" s="8"/>
      <c r="AW2971" s="8"/>
      <c r="BA2971" s="8"/>
      <c r="BE2971" s="8"/>
      <c r="BI2971" s="8"/>
      <c r="BM2971" s="8"/>
      <c r="BQ2971" s="8"/>
      <c r="BU2971" s="8"/>
      <c r="BY2971" s="8"/>
      <c r="CC2971" s="8"/>
      <c r="CG2971" s="8"/>
      <c r="CK2971" s="8"/>
    </row>
    <row r="2972" spans="5:89">
      <c r="E2972" s="8"/>
      <c r="I2972" s="8"/>
      <c r="M2972" s="8"/>
      <c r="Q2972" s="8"/>
      <c r="U2972" s="8"/>
      <c r="Y2972" s="8"/>
      <c r="AC2972" s="8"/>
      <c r="AG2972" s="8"/>
      <c r="AK2972" s="8"/>
      <c r="AO2972" s="8"/>
      <c r="AS2972" s="8"/>
      <c r="AW2972" s="8"/>
      <c r="BA2972" s="8"/>
      <c r="BE2972" s="8"/>
      <c r="BI2972" s="8"/>
      <c r="BM2972" s="8"/>
      <c r="BQ2972" s="8"/>
      <c r="BU2972" s="8"/>
      <c r="BY2972" s="8"/>
      <c r="CC2972" s="8"/>
      <c r="CG2972" s="8"/>
      <c r="CK2972" s="8"/>
    </row>
    <row r="2973" spans="5:89">
      <c r="E2973" s="8"/>
      <c r="I2973" s="8"/>
      <c r="M2973" s="8"/>
      <c r="Q2973" s="8"/>
      <c r="U2973" s="8"/>
      <c r="Y2973" s="8"/>
      <c r="AC2973" s="8"/>
      <c r="AG2973" s="8"/>
      <c r="AK2973" s="8"/>
      <c r="AO2973" s="8"/>
      <c r="AS2973" s="8"/>
      <c r="AW2973" s="8"/>
      <c r="BA2973" s="8"/>
      <c r="BE2973" s="8"/>
      <c r="BI2973" s="8"/>
      <c r="BM2973" s="8"/>
      <c r="BQ2973" s="8"/>
      <c r="BU2973" s="8"/>
      <c r="BY2973" s="8"/>
      <c r="CC2973" s="8"/>
      <c r="CG2973" s="8"/>
      <c r="CK2973" s="8"/>
    </row>
    <row r="2974" spans="5:89">
      <c r="E2974" s="8"/>
      <c r="I2974" s="8"/>
      <c r="M2974" s="8"/>
      <c r="Q2974" s="8"/>
      <c r="U2974" s="8"/>
      <c r="Y2974" s="8"/>
      <c r="AC2974" s="8"/>
      <c r="AG2974" s="8"/>
      <c r="AK2974" s="8"/>
      <c r="AO2974" s="8"/>
      <c r="AS2974" s="8"/>
      <c r="AW2974" s="8"/>
      <c r="BA2974" s="8"/>
      <c r="BE2974" s="8"/>
      <c r="BI2974" s="8"/>
      <c r="BM2974" s="8"/>
      <c r="BQ2974" s="8"/>
      <c r="BU2974" s="8"/>
      <c r="BY2974" s="8"/>
      <c r="CC2974" s="8"/>
      <c r="CG2974" s="8"/>
      <c r="CK2974" s="8"/>
    </row>
    <row r="2975" spans="5:89">
      <c r="E2975" s="8"/>
      <c r="I2975" s="8"/>
      <c r="M2975" s="8"/>
      <c r="Q2975" s="8"/>
      <c r="U2975" s="8"/>
      <c r="Y2975" s="8"/>
      <c r="AC2975" s="8"/>
      <c r="AG2975" s="8"/>
      <c r="AK2975" s="8"/>
      <c r="AO2975" s="8"/>
      <c r="AS2975" s="8"/>
      <c r="AW2975" s="8"/>
      <c r="BA2975" s="8"/>
      <c r="BE2975" s="8"/>
      <c r="BI2975" s="8"/>
      <c r="BM2975" s="8"/>
      <c r="BQ2975" s="8"/>
      <c r="BU2975" s="8"/>
      <c r="BY2975" s="8"/>
      <c r="CC2975" s="8"/>
      <c r="CG2975" s="8"/>
      <c r="CK2975" s="8"/>
    </row>
    <row r="2976" spans="5:89">
      <c r="E2976" s="8"/>
      <c r="I2976" s="8"/>
      <c r="M2976" s="8"/>
      <c r="Q2976" s="8"/>
      <c r="U2976" s="8"/>
      <c r="Y2976" s="8"/>
      <c r="AC2976" s="8"/>
      <c r="AG2976" s="8"/>
      <c r="AK2976" s="8"/>
      <c r="AO2976" s="8"/>
      <c r="AS2976" s="8"/>
      <c r="AW2976" s="8"/>
      <c r="BA2976" s="8"/>
      <c r="BE2976" s="8"/>
      <c r="BI2976" s="8"/>
      <c r="BM2976" s="8"/>
      <c r="BQ2976" s="8"/>
      <c r="BU2976" s="8"/>
      <c r="BY2976" s="8"/>
      <c r="CC2976" s="8"/>
      <c r="CG2976" s="8"/>
      <c r="CK2976" s="8"/>
    </row>
    <row r="2977" spans="5:89">
      <c r="E2977" s="8"/>
      <c r="I2977" s="8"/>
      <c r="M2977" s="8"/>
      <c r="Q2977" s="8"/>
      <c r="U2977" s="8"/>
      <c r="Y2977" s="8"/>
      <c r="AC2977" s="8"/>
      <c r="AG2977" s="8"/>
      <c r="AK2977" s="8"/>
      <c r="AO2977" s="8"/>
      <c r="AS2977" s="8"/>
      <c r="AW2977" s="8"/>
      <c r="BA2977" s="8"/>
      <c r="BE2977" s="8"/>
      <c r="BI2977" s="8"/>
      <c r="BM2977" s="8"/>
      <c r="BQ2977" s="8"/>
      <c r="BU2977" s="8"/>
      <c r="BY2977" s="8"/>
      <c r="CC2977" s="8"/>
      <c r="CG2977" s="8"/>
      <c r="CK2977" s="8"/>
    </row>
    <row r="2978" spans="5:89">
      <c r="E2978" s="8"/>
      <c r="I2978" s="8"/>
      <c r="M2978" s="8"/>
      <c r="Q2978" s="8"/>
      <c r="U2978" s="8"/>
      <c r="Y2978" s="8"/>
      <c r="AC2978" s="8"/>
      <c r="AG2978" s="8"/>
      <c r="AK2978" s="8"/>
      <c r="AO2978" s="8"/>
      <c r="AS2978" s="8"/>
      <c r="AW2978" s="8"/>
      <c r="BA2978" s="8"/>
      <c r="BE2978" s="8"/>
      <c r="BI2978" s="8"/>
      <c r="BM2978" s="8"/>
      <c r="BQ2978" s="8"/>
      <c r="BU2978" s="8"/>
      <c r="BY2978" s="8"/>
      <c r="CC2978" s="8"/>
      <c r="CG2978" s="8"/>
      <c r="CK2978" s="8"/>
    </row>
    <row r="2979" spans="5:89">
      <c r="E2979" s="8"/>
      <c r="I2979" s="8"/>
      <c r="M2979" s="8"/>
      <c r="Q2979" s="8"/>
      <c r="U2979" s="8"/>
      <c r="Y2979" s="8"/>
      <c r="AC2979" s="8"/>
      <c r="AG2979" s="8"/>
      <c r="AK2979" s="8"/>
      <c r="AO2979" s="8"/>
      <c r="AS2979" s="8"/>
      <c r="AW2979" s="8"/>
      <c r="BA2979" s="8"/>
      <c r="BE2979" s="8"/>
      <c r="BI2979" s="8"/>
      <c r="BM2979" s="8"/>
      <c r="BQ2979" s="8"/>
      <c r="BU2979" s="8"/>
      <c r="BY2979" s="8"/>
      <c r="CC2979" s="8"/>
      <c r="CG2979" s="8"/>
      <c r="CK2979" s="8"/>
    </row>
    <row r="2980" spans="5:89">
      <c r="E2980" s="8"/>
      <c r="I2980" s="8"/>
      <c r="M2980" s="8"/>
      <c r="Q2980" s="8"/>
      <c r="U2980" s="8"/>
      <c r="Y2980" s="8"/>
      <c r="AC2980" s="8"/>
      <c r="AG2980" s="8"/>
      <c r="AK2980" s="8"/>
      <c r="AO2980" s="8"/>
      <c r="AS2980" s="8"/>
      <c r="AW2980" s="8"/>
      <c r="BA2980" s="8"/>
      <c r="BE2980" s="8"/>
      <c r="BI2980" s="8"/>
      <c r="BM2980" s="8"/>
      <c r="BQ2980" s="8"/>
      <c r="BU2980" s="8"/>
      <c r="BY2980" s="8"/>
      <c r="CC2980" s="8"/>
      <c r="CG2980" s="8"/>
      <c r="CK2980" s="8"/>
    </row>
    <row r="2981" spans="5:89">
      <c r="E2981" s="8"/>
      <c r="I2981" s="8"/>
      <c r="M2981" s="8"/>
      <c r="Q2981" s="8"/>
      <c r="U2981" s="8"/>
      <c r="Y2981" s="8"/>
      <c r="AC2981" s="8"/>
      <c r="AG2981" s="8"/>
      <c r="AK2981" s="8"/>
      <c r="AO2981" s="8"/>
      <c r="AS2981" s="8"/>
      <c r="AW2981" s="8"/>
      <c r="BA2981" s="8"/>
      <c r="BE2981" s="8"/>
      <c r="BI2981" s="8"/>
      <c r="BM2981" s="8"/>
      <c r="BQ2981" s="8"/>
      <c r="BU2981" s="8"/>
      <c r="BY2981" s="8"/>
      <c r="CC2981" s="8"/>
      <c r="CG2981" s="8"/>
      <c r="CK2981" s="8"/>
    </row>
    <row r="2982" spans="5:89">
      <c r="E2982" s="8"/>
      <c r="I2982" s="8"/>
      <c r="M2982" s="8"/>
      <c r="Q2982" s="8"/>
      <c r="U2982" s="8"/>
      <c r="Y2982" s="8"/>
      <c r="AC2982" s="8"/>
      <c r="AG2982" s="8"/>
      <c r="AK2982" s="8"/>
      <c r="AO2982" s="8"/>
      <c r="AS2982" s="8"/>
      <c r="AW2982" s="8"/>
      <c r="BA2982" s="8"/>
      <c r="BE2982" s="8"/>
      <c r="BI2982" s="8"/>
      <c r="BM2982" s="8"/>
      <c r="BQ2982" s="8"/>
      <c r="BU2982" s="8"/>
      <c r="BY2982" s="8"/>
      <c r="CC2982" s="8"/>
      <c r="CG2982" s="8"/>
      <c r="CK2982" s="8"/>
    </row>
    <row r="2983" spans="5:89">
      <c r="E2983" s="8"/>
      <c r="I2983" s="8"/>
      <c r="M2983" s="8"/>
      <c r="Q2983" s="8"/>
      <c r="U2983" s="8"/>
      <c r="Y2983" s="8"/>
      <c r="AC2983" s="8"/>
      <c r="AG2983" s="8"/>
      <c r="AK2983" s="8"/>
      <c r="AO2983" s="8"/>
      <c r="AS2983" s="8"/>
      <c r="AW2983" s="8"/>
      <c r="BA2983" s="8"/>
      <c r="BE2983" s="8"/>
      <c r="BI2983" s="8"/>
      <c r="BM2983" s="8"/>
      <c r="BQ2983" s="8"/>
      <c r="BU2983" s="8"/>
      <c r="BY2983" s="8"/>
      <c r="CC2983" s="8"/>
      <c r="CG2983" s="8"/>
      <c r="CK2983" s="8"/>
    </row>
    <row r="2984" spans="5:89">
      <c r="E2984" s="8"/>
      <c r="I2984" s="8"/>
      <c r="M2984" s="8"/>
      <c r="Q2984" s="8"/>
      <c r="U2984" s="8"/>
      <c r="Y2984" s="8"/>
      <c r="AC2984" s="8"/>
      <c r="AG2984" s="8"/>
      <c r="AK2984" s="8"/>
      <c r="AO2984" s="8"/>
      <c r="AS2984" s="8"/>
      <c r="AW2984" s="8"/>
      <c r="BA2984" s="8"/>
      <c r="BE2984" s="8"/>
      <c r="BI2984" s="8"/>
      <c r="BM2984" s="8"/>
      <c r="BQ2984" s="8"/>
      <c r="BU2984" s="8"/>
      <c r="BY2984" s="8"/>
      <c r="CC2984" s="8"/>
      <c r="CG2984" s="8"/>
      <c r="CK2984" s="8"/>
    </row>
    <row r="2985" spans="5:89">
      <c r="E2985" s="8"/>
      <c r="I2985" s="8"/>
      <c r="M2985" s="8"/>
      <c r="Q2985" s="8"/>
      <c r="U2985" s="8"/>
      <c r="Y2985" s="8"/>
      <c r="AC2985" s="8"/>
      <c r="AG2985" s="8"/>
      <c r="AK2985" s="8"/>
      <c r="AO2985" s="8"/>
      <c r="AS2985" s="8"/>
      <c r="AW2985" s="8"/>
      <c r="BA2985" s="8"/>
      <c r="BE2985" s="8"/>
      <c r="BI2985" s="8"/>
      <c r="BM2985" s="8"/>
      <c r="BQ2985" s="8"/>
      <c r="BU2985" s="8"/>
      <c r="BY2985" s="8"/>
      <c r="CC2985" s="8"/>
      <c r="CG2985" s="8"/>
      <c r="CK2985" s="8"/>
    </row>
    <row r="2986" spans="5:89">
      <c r="E2986" s="8"/>
      <c r="I2986" s="8"/>
      <c r="M2986" s="8"/>
      <c r="Q2986" s="8"/>
      <c r="U2986" s="8"/>
      <c r="Y2986" s="8"/>
      <c r="AC2986" s="8"/>
      <c r="AG2986" s="8"/>
      <c r="AK2986" s="8"/>
      <c r="AO2986" s="8"/>
      <c r="AS2986" s="8"/>
      <c r="AW2986" s="8"/>
      <c r="BA2986" s="8"/>
      <c r="BE2986" s="8"/>
      <c r="BI2986" s="8"/>
      <c r="BM2986" s="8"/>
      <c r="BQ2986" s="8"/>
      <c r="BU2986" s="8"/>
      <c r="BY2986" s="8"/>
      <c r="CC2986" s="8"/>
      <c r="CG2986" s="8"/>
      <c r="CK2986" s="8"/>
    </row>
    <row r="2987" spans="5:89">
      <c r="E2987" s="8"/>
      <c r="I2987" s="8"/>
      <c r="M2987" s="8"/>
      <c r="Q2987" s="8"/>
      <c r="U2987" s="8"/>
      <c r="Y2987" s="8"/>
      <c r="AC2987" s="8"/>
      <c r="AG2987" s="8"/>
      <c r="AK2987" s="8"/>
      <c r="AO2987" s="8"/>
      <c r="AS2987" s="8"/>
      <c r="AW2987" s="8"/>
      <c r="BA2987" s="8"/>
      <c r="BE2987" s="8"/>
      <c r="BI2987" s="8"/>
      <c r="BM2987" s="8"/>
      <c r="BQ2987" s="8"/>
      <c r="BU2987" s="8"/>
      <c r="BY2987" s="8"/>
      <c r="CC2987" s="8"/>
      <c r="CG2987" s="8"/>
      <c r="CK2987" s="8"/>
    </row>
    <row r="2988" spans="5:89">
      <c r="E2988" s="8"/>
      <c r="I2988" s="8"/>
      <c r="M2988" s="8"/>
      <c r="Q2988" s="8"/>
      <c r="U2988" s="8"/>
      <c r="Y2988" s="8"/>
      <c r="AC2988" s="8"/>
      <c r="AG2988" s="8"/>
      <c r="AK2988" s="8"/>
      <c r="AO2988" s="8"/>
      <c r="AS2988" s="8"/>
      <c r="AW2988" s="8"/>
      <c r="BA2988" s="8"/>
      <c r="BE2988" s="8"/>
      <c r="BI2988" s="8"/>
      <c r="BM2988" s="8"/>
      <c r="BQ2988" s="8"/>
      <c r="BU2988" s="8"/>
      <c r="BY2988" s="8"/>
      <c r="CC2988" s="8"/>
      <c r="CG2988" s="8"/>
      <c r="CK2988" s="8"/>
    </row>
    <row r="2989" spans="5:89">
      <c r="E2989" s="8"/>
      <c r="I2989" s="8"/>
      <c r="M2989" s="8"/>
      <c r="Q2989" s="8"/>
      <c r="U2989" s="8"/>
      <c r="Y2989" s="8"/>
      <c r="AC2989" s="8"/>
      <c r="AG2989" s="8"/>
      <c r="AK2989" s="8"/>
      <c r="AO2989" s="8"/>
      <c r="AS2989" s="8"/>
      <c r="AW2989" s="8"/>
      <c r="BA2989" s="8"/>
      <c r="BE2989" s="8"/>
      <c r="BI2989" s="8"/>
      <c r="BM2989" s="8"/>
      <c r="BQ2989" s="8"/>
      <c r="BU2989" s="8"/>
      <c r="BY2989" s="8"/>
      <c r="CC2989" s="8"/>
      <c r="CG2989" s="8"/>
      <c r="CK2989" s="8"/>
    </row>
    <row r="2990" spans="5:89">
      <c r="E2990" s="8"/>
      <c r="I2990" s="8"/>
      <c r="M2990" s="8"/>
      <c r="Q2990" s="8"/>
      <c r="U2990" s="8"/>
      <c r="Y2990" s="8"/>
      <c r="AC2990" s="8"/>
      <c r="AG2990" s="8"/>
      <c r="AK2990" s="8"/>
      <c r="AO2990" s="8"/>
      <c r="AS2990" s="8"/>
      <c r="AW2990" s="8"/>
      <c r="BA2990" s="8"/>
      <c r="BE2990" s="8"/>
      <c r="BI2990" s="8"/>
      <c r="BM2990" s="8"/>
      <c r="BQ2990" s="8"/>
      <c r="BU2990" s="8"/>
      <c r="BY2990" s="8"/>
      <c r="CC2990" s="8"/>
      <c r="CG2990" s="8"/>
      <c r="CK2990" s="8"/>
    </row>
    <row r="2991" spans="5:89">
      <c r="E2991" s="8"/>
      <c r="I2991" s="8"/>
      <c r="M2991" s="8"/>
      <c r="Q2991" s="8"/>
      <c r="U2991" s="8"/>
      <c r="Y2991" s="8"/>
      <c r="AC2991" s="8"/>
      <c r="AG2991" s="8"/>
      <c r="AK2991" s="8"/>
      <c r="AO2991" s="8"/>
      <c r="AS2991" s="8"/>
      <c r="AW2991" s="8"/>
      <c r="BA2991" s="8"/>
      <c r="BE2991" s="8"/>
      <c r="BI2991" s="8"/>
      <c r="BM2991" s="8"/>
      <c r="BQ2991" s="8"/>
      <c r="BU2991" s="8"/>
      <c r="BY2991" s="8"/>
      <c r="CC2991" s="8"/>
      <c r="CG2991" s="8"/>
      <c r="CK2991" s="8"/>
    </row>
    <row r="2992" spans="5:89">
      <c r="E2992" s="8"/>
      <c r="I2992" s="8"/>
      <c r="M2992" s="8"/>
      <c r="Q2992" s="8"/>
      <c r="U2992" s="8"/>
      <c r="Y2992" s="8"/>
      <c r="AC2992" s="8"/>
      <c r="AG2992" s="8"/>
      <c r="AK2992" s="8"/>
      <c r="AO2992" s="8"/>
      <c r="AS2992" s="8"/>
      <c r="AW2992" s="8"/>
      <c r="BA2992" s="8"/>
      <c r="BE2992" s="8"/>
      <c r="BI2992" s="8"/>
      <c r="BM2992" s="8"/>
      <c r="BQ2992" s="8"/>
      <c r="BU2992" s="8"/>
      <c r="BY2992" s="8"/>
      <c r="CC2992" s="8"/>
      <c r="CG2992" s="8"/>
      <c r="CK2992" s="8"/>
    </row>
    <row r="2993" spans="5:89">
      <c r="E2993" s="8"/>
      <c r="I2993" s="8"/>
      <c r="M2993" s="8"/>
      <c r="Q2993" s="8"/>
      <c r="U2993" s="8"/>
      <c r="Y2993" s="8"/>
      <c r="AC2993" s="8"/>
      <c r="AG2993" s="8"/>
      <c r="AK2993" s="8"/>
      <c r="AO2993" s="8"/>
      <c r="AS2993" s="8"/>
      <c r="AW2993" s="8"/>
      <c r="BA2993" s="8"/>
      <c r="BE2993" s="8"/>
      <c r="BI2993" s="8"/>
      <c r="BM2993" s="8"/>
      <c r="BQ2993" s="8"/>
      <c r="BU2993" s="8"/>
      <c r="BY2993" s="8"/>
      <c r="CC2993" s="8"/>
      <c r="CG2993" s="8"/>
      <c r="CK2993" s="8"/>
    </row>
    <row r="2994" spans="5:89">
      <c r="E2994" s="8"/>
      <c r="I2994" s="8"/>
      <c r="M2994" s="8"/>
      <c r="Q2994" s="8"/>
      <c r="U2994" s="8"/>
      <c r="Y2994" s="8"/>
      <c r="AC2994" s="8"/>
      <c r="AG2994" s="8"/>
      <c r="AK2994" s="8"/>
      <c r="AO2994" s="8"/>
      <c r="AS2994" s="8"/>
      <c r="AW2994" s="8"/>
      <c r="BA2994" s="8"/>
      <c r="BE2994" s="8"/>
      <c r="BI2994" s="8"/>
      <c r="BM2994" s="8"/>
      <c r="BQ2994" s="8"/>
      <c r="BU2994" s="8"/>
      <c r="BY2994" s="8"/>
      <c r="CC2994" s="8"/>
      <c r="CG2994" s="8"/>
      <c r="CK2994" s="8"/>
    </row>
    <row r="2995" spans="5:89">
      <c r="E2995" s="8"/>
      <c r="I2995" s="8"/>
      <c r="M2995" s="8"/>
      <c r="Q2995" s="8"/>
      <c r="U2995" s="8"/>
      <c r="Y2995" s="8"/>
      <c r="AC2995" s="8"/>
      <c r="AG2995" s="8"/>
      <c r="AK2995" s="8"/>
      <c r="AO2995" s="8"/>
      <c r="AS2995" s="8"/>
      <c r="AW2995" s="8"/>
      <c r="BA2995" s="8"/>
      <c r="BE2995" s="8"/>
      <c r="BI2995" s="8"/>
      <c r="BM2995" s="8"/>
      <c r="BQ2995" s="8"/>
      <c r="BU2995" s="8"/>
      <c r="BY2995" s="8"/>
      <c r="CC2995" s="8"/>
      <c r="CG2995" s="8"/>
      <c r="CK2995" s="8"/>
    </row>
    <row r="2996" spans="5:89">
      <c r="E2996" s="8"/>
      <c r="I2996" s="8"/>
      <c r="M2996" s="8"/>
      <c r="Q2996" s="8"/>
      <c r="U2996" s="8"/>
      <c r="Y2996" s="8"/>
      <c r="AC2996" s="8"/>
      <c r="AG2996" s="8"/>
      <c r="AK2996" s="8"/>
      <c r="AO2996" s="8"/>
      <c r="AS2996" s="8"/>
      <c r="AW2996" s="8"/>
      <c r="BA2996" s="8"/>
      <c r="BE2996" s="8"/>
      <c r="BI2996" s="8"/>
      <c r="BM2996" s="8"/>
      <c r="BQ2996" s="8"/>
      <c r="BU2996" s="8"/>
      <c r="BY2996" s="8"/>
      <c r="CC2996" s="8"/>
      <c r="CG2996" s="8"/>
      <c r="CK2996" s="8"/>
    </row>
    <row r="2997" spans="5:89">
      <c r="E2997" s="8"/>
      <c r="I2997" s="8"/>
      <c r="M2997" s="8"/>
      <c r="Q2997" s="8"/>
      <c r="U2997" s="8"/>
      <c r="Y2997" s="8"/>
      <c r="AC2997" s="8"/>
      <c r="AG2997" s="8"/>
      <c r="AK2997" s="8"/>
      <c r="AO2997" s="8"/>
      <c r="AS2997" s="8"/>
      <c r="AW2997" s="8"/>
      <c r="BA2997" s="8"/>
      <c r="BE2997" s="8"/>
      <c r="BI2997" s="8"/>
      <c r="BM2997" s="8"/>
      <c r="BQ2997" s="8"/>
      <c r="BU2997" s="8"/>
      <c r="BY2997" s="8"/>
      <c r="CC2997" s="8"/>
      <c r="CG2997" s="8"/>
      <c r="CK2997" s="8"/>
    </row>
    <row r="2998" spans="5:89">
      <c r="E2998" s="8"/>
      <c r="I2998" s="8"/>
      <c r="M2998" s="8"/>
      <c r="Q2998" s="8"/>
      <c r="U2998" s="8"/>
      <c r="Y2998" s="8"/>
      <c r="AC2998" s="8"/>
      <c r="AG2998" s="8"/>
      <c r="AK2998" s="8"/>
      <c r="AO2998" s="8"/>
      <c r="AS2998" s="8"/>
      <c r="AW2998" s="8"/>
      <c r="BA2998" s="8"/>
      <c r="BE2998" s="8"/>
      <c r="BI2998" s="8"/>
      <c r="BM2998" s="8"/>
      <c r="BQ2998" s="8"/>
      <c r="BU2998" s="8"/>
      <c r="BY2998" s="8"/>
      <c r="CC2998" s="8"/>
      <c r="CG2998" s="8"/>
      <c r="CK2998" s="8"/>
    </row>
    <row r="2999" spans="5:89">
      <c r="E2999" s="8"/>
      <c r="I2999" s="8"/>
      <c r="M2999" s="8"/>
      <c r="Q2999" s="8"/>
      <c r="U2999" s="8"/>
      <c r="Y2999" s="8"/>
      <c r="AC2999" s="8"/>
      <c r="AG2999" s="8"/>
      <c r="AK2999" s="8"/>
      <c r="AO2999" s="8"/>
      <c r="AS2999" s="8"/>
      <c r="AW2999" s="8"/>
      <c r="BA2999" s="8"/>
      <c r="BE2999" s="8"/>
      <c r="BI2999" s="8"/>
      <c r="BM2999" s="8"/>
      <c r="BQ2999" s="8"/>
      <c r="BU2999" s="8"/>
      <c r="BY2999" s="8"/>
      <c r="CC2999" s="8"/>
      <c r="CG2999" s="8"/>
      <c r="CK2999" s="8"/>
    </row>
    <row r="3000" spans="5:89">
      <c r="E3000" s="8"/>
      <c r="I3000" s="8"/>
      <c r="M3000" s="8"/>
      <c r="Q3000" s="8"/>
      <c r="U3000" s="8"/>
      <c r="Y3000" s="8"/>
      <c r="AC3000" s="8"/>
      <c r="AG3000" s="8"/>
      <c r="AK3000" s="8"/>
      <c r="AO3000" s="8"/>
      <c r="AS3000" s="8"/>
      <c r="AW3000" s="8"/>
      <c r="BA3000" s="8"/>
      <c r="BE3000" s="8"/>
      <c r="BI3000" s="8"/>
      <c r="BM3000" s="8"/>
      <c r="BQ3000" s="8"/>
      <c r="BU3000" s="8"/>
      <c r="BY3000" s="8"/>
      <c r="CC3000" s="8"/>
      <c r="CG3000" s="8"/>
      <c r="CK3000" s="8"/>
    </row>
    <row r="3001" spans="5:89">
      <c r="E3001" s="8"/>
      <c r="I3001" s="8"/>
      <c r="M3001" s="8"/>
      <c r="Q3001" s="8"/>
      <c r="U3001" s="8"/>
      <c r="Y3001" s="8"/>
      <c r="AC3001" s="8"/>
      <c r="AG3001" s="8"/>
      <c r="AK3001" s="8"/>
      <c r="AO3001" s="8"/>
      <c r="AS3001" s="8"/>
      <c r="AW3001" s="8"/>
      <c r="BA3001" s="8"/>
      <c r="BE3001" s="8"/>
      <c r="BI3001" s="8"/>
      <c r="BM3001" s="8"/>
      <c r="BQ3001" s="8"/>
      <c r="BU3001" s="8"/>
      <c r="BY3001" s="8"/>
      <c r="CC3001" s="8"/>
      <c r="CG3001" s="8"/>
      <c r="CK3001" s="8"/>
    </row>
    <row r="3002" spans="5:89">
      <c r="E3002" s="8"/>
      <c r="I3002" s="8"/>
      <c r="M3002" s="8"/>
      <c r="Q3002" s="8"/>
      <c r="U3002" s="8"/>
      <c r="Y3002" s="8"/>
      <c r="AC3002" s="8"/>
      <c r="AG3002" s="8"/>
      <c r="AK3002" s="8"/>
      <c r="AO3002" s="8"/>
      <c r="AS3002" s="8"/>
      <c r="AW3002" s="8"/>
      <c r="BA3002" s="8"/>
      <c r="BE3002" s="8"/>
      <c r="BI3002" s="8"/>
      <c r="BM3002" s="8"/>
      <c r="BQ3002" s="8"/>
      <c r="BU3002" s="8"/>
      <c r="BY3002" s="8"/>
      <c r="CC3002" s="8"/>
      <c r="CG3002" s="8"/>
      <c r="CK3002" s="8"/>
    </row>
    <row r="3003" spans="5:89">
      <c r="E3003" s="8"/>
      <c r="I3003" s="8"/>
      <c r="M3003" s="8"/>
      <c r="Q3003" s="8"/>
      <c r="U3003" s="8"/>
      <c r="Y3003" s="8"/>
      <c r="AC3003" s="8"/>
      <c r="AG3003" s="8"/>
      <c r="AK3003" s="8"/>
      <c r="AO3003" s="8"/>
      <c r="AS3003" s="8"/>
      <c r="AW3003" s="8"/>
      <c r="BA3003" s="8"/>
      <c r="BE3003" s="8"/>
      <c r="BI3003" s="8"/>
      <c r="BM3003" s="8"/>
      <c r="BQ3003" s="8"/>
      <c r="BU3003" s="8"/>
      <c r="BY3003" s="8"/>
      <c r="CC3003" s="8"/>
      <c r="CG3003" s="8"/>
      <c r="CK3003" s="8"/>
    </row>
    <row r="3004" spans="5:89">
      <c r="E3004" s="8"/>
      <c r="I3004" s="8"/>
      <c r="M3004" s="8"/>
      <c r="Q3004" s="8"/>
      <c r="U3004" s="8"/>
      <c r="Y3004" s="8"/>
      <c r="AC3004" s="8"/>
      <c r="AG3004" s="8"/>
      <c r="AK3004" s="8"/>
      <c r="AO3004" s="8"/>
      <c r="AS3004" s="8"/>
      <c r="AW3004" s="8"/>
      <c r="BA3004" s="8"/>
      <c r="BE3004" s="8"/>
      <c r="BI3004" s="8"/>
      <c r="BM3004" s="8"/>
      <c r="BQ3004" s="8"/>
      <c r="BU3004" s="8"/>
      <c r="BY3004" s="8"/>
      <c r="CC3004" s="8"/>
      <c r="CG3004" s="8"/>
      <c r="CK3004" s="8"/>
    </row>
    <row r="3005" spans="5:89">
      <c r="E3005" s="8"/>
      <c r="I3005" s="8"/>
      <c r="M3005" s="8"/>
      <c r="Q3005" s="8"/>
      <c r="U3005" s="8"/>
      <c r="Y3005" s="8"/>
      <c r="AC3005" s="8"/>
      <c r="AG3005" s="8"/>
      <c r="AK3005" s="8"/>
      <c r="AO3005" s="8"/>
      <c r="AS3005" s="8"/>
      <c r="AW3005" s="8"/>
      <c r="BA3005" s="8"/>
      <c r="BE3005" s="8"/>
      <c r="BI3005" s="8"/>
      <c r="BM3005" s="8"/>
      <c r="BQ3005" s="8"/>
      <c r="BU3005" s="8"/>
      <c r="BY3005" s="8"/>
      <c r="CC3005" s="8"/>
      <c r="CG3005" s="8"/>
      <c r="CK3005" s="8"/>
    </row>
    <row r="3006" spans="5:89">
      <c r="E3006" s="8"/>
      <c r="I3006" s="8"/>
      <c r="M3006" s="8"/>
      <c r="Q3006" s="8"/>
      <c r="U3006" s="8"/>
      <c r="Y3006" s="8"/>
      <c r="AC3006" s="8"/>
      <c r="AG3006" s="8"/>
      <c r="AK3006" s="8"/>
      <c r="AO3006" s="8"/>
      <c r="AS3006" s="8"/>
      <c r="AW3006" s="8"/>
      <c r="BA3006" s="8"/>
      <c r="BE3006" s="8"/>
      <c r="BI3006" s="8"/>
      <c r="BM3006" s="8"/>
      <c r="BQ3006" s="8"/>
      <c r="BU3006" s="8"/>
      <c r="BY3006" s="8"/>
      <c r="CC3006" s="8"/>
      <c r="CG3006" s="8"/>
      <c r="CK3006" s="8"/>
    </row>
    <row r="3007" spans="5:89">
      <c r="E3007" s="8"/>
      <c r="I3007" s="8"/>
      <c r="M3007" s="8"/>
      <c r="Q3007" s="8"/>
      <c r="U3007" s="8"/>
      <c r="Y3007" s="8"/>
      <c r="AC3007" s="8"/>
      <c r="AG3007" s="8"/>
      <c r="AK3007" s="8"/>
      <c r="AO3007" s="8"/>
      <c r="AS3007" s="8"/>
      <c r="AW3007" s="8"/>
      <c r="BA3007" s="8"/>
      <c r="BE3007" s="8"/>
      <c r="BI3007" s="8"/>
      <c r="BM3007" s="8"/>
      <c r="BQ3007" s="8"/>
      <c r="BU3007" s="8"/>
      <c r="BY3007" s="8"/>
      <c r="CC3007" s="8"/>
      <c r="CG3007" s="8"/>
      <c r="CK3007" s="8"/>
    </row>
    <row r="3008" spans="5:89">
      <c r="E3008" s="8"/>
      <c r="I3008" s="8"/>
      <c r="M3008" s="8"/>
      <c r="Q3008" s="8"/>
      <c r="U3008" s="8"/>
      <c r="Y3008" s="8"/>
      <c r="AC3008" s="8"/>
      <c r="AG3008" s="8"/>
      <c r="AK3008" s="8"/>
      <c r="AO3008" s="8"/>
      <c r="AS3008" s="8"/>
      <c r="AW3008" s="8"/>
      <c r="BA3008" s="8"/>
      <c r="BE3008" s="8"/>
      <c r="BI3008" s="8"/>
      <c r="BM3008" s="8"/>
      <c r="BQ3008" s="8"/>
      <c r="BU3008" s="8"/>
      <c r="BY3008" s="8"/>
      <c r="CC3008" s="8"/>
      <c r="CG3008" s="8"/>
      <c r="CK3008" s="8"/>
    </row>
    <row r="3009" spans="5:89">
      <c r="E3009" s="8"/>
      <c r="I3009" s="8"/>
      <c r="M3009" s="8"/>
      <c r="Q3009" s="8"/>
      <c r="U3009" s="8"/>
      <c r="Y3009" s="8"/>
      <c r="AC3009" s="8"/>
      <c r="AG3009" s="8"/>
      <c r="AK3009" s="8"/>
      <c r="AO3009" s="8"/>
      <c r="AS3009" s="8"/>
      <c r="AW3009" s="8"/>
      <c r="BA3009" s="8"/>
      <c r="BE3009" s="8"/>
      <c r="BI3009" s="8"/>
      <c r="BM3009" s="8"/>
      <c r="BQ3009" s="8"/>
      <c r="BU3009" s="8"/>
      <c r="BY3009" s="8"/>
      <c r="CC3009" s="8"/>
      <c r="CG3009" s="8"/>
      <c r="CK3009" s="8"/>
    </row>
    <row r="3010" spans="5:89">
      <c r="E3010" s="8"/>
      <c r="I3010" s="8"/>
      <c r="M3010" s="8"/>
      <c r="Q3010" s="8"/>
      <c r="U3010" s="8"/>
      <c r="Y3010" s="8"/>
      <c r="AC3010" s="8"/>
      <c r="AG3010" s="8"/>
      <c r="AK3010" s="8"/>
      <c r="AO3010" s="8"/>
      <c r="AS3010" s="8"/>
      <c r="AW3010" s="8"/>
      <c r="BA3010" s="8"/>
      <c r="BE3010" s="8"/>
      <c r="BI3010" s="8"/>
      <c r="BM3010" s="8"/>
      <c r="BQ3010" s="8"/>
      <c r="BU3010" s="8"/>
      <c r="BY3010" s="8"/>
      <c r="CC3010" s="8"/>
      <c r="CG3010" s="8"/>
      <c r="CK3010" s="8"/>
    </row>
    <row r="3011" spans="5:89">
      <c r="E3011" s="8"/>
      <c r="I3011" s="8"/>
      <c r="M3011" s="8"/>
      <c r="Q3011" s="8"/>
      <c r="U3011" s="8"/>
      <c r="Y3011" s="8"/>
      <c r="AC3011" s="8"/>
      <c r="AG3011" s="8"/>
      <c r="AK3011" s="8"/>
      <c r="AO3011" s="8"/>
      <c r="AS3011" s="8"/>
      <c r="AW3011" s="8"/>
      <c r="BA3011" s="8"/>
      <c r="BE3011" s="8"/>
      <c r="BI3011" s="8"/>
      <c r="BM3011" s="8"/>
      <c r="BQ3011" s="8"/>
      <c r="BU3011" s="8"/>
      <c r="BY3011" s="8"/>
      <c r="CC3011" s="8"/>
      <c r="CG3011" s="8"/>
      <c r="CK3011" s="8"/>
    </row>
    <row r="3012" spans="5:89">
      <c r="E3012" s="8"/>
      <c r="I3012" s="8"/>
      <c r="M3012" s="8"/>
      <c r="Q3012" s="8"/>
      <c r="U3012" s="8"/>
      <c r="Y3012" s="8"/>
      <c r="AC3012" s="8"/>
      <c r="AG3012" s="8"/>
      <c r="AK3012" s="8"/>
      <c r="AO3012" s="8"/>
      <c r="AS3012" s="8"/>
      <c r="AW3012" s="8"/>
      <c r="BA3012" s="8"/>
      <c r="BE3012" s="8"/>
      <c r="BI3012" s="8"/>
      <c r="BM3012" s="8"/>
      <c r="BQ3012" s="8"/>
      <c r="BU3012" s="8"/>
      <c r="BY3012" s="8"/>
      <c r="CC3012" s="8"/>
      <c r="CG3012" s="8"/>
      <c r="CK3012" s="8"/>
    </row>
    <row r="3013" spans="5:89">
      <c r="E3013" s="8"/>
      <c r="I3013" s="8"/>
      <c r="M3013" s="8"/>
      <c r="Q3013" s="8"/>
      <c r="U3013" s="8"/>
      <c r="Y3013" s="8"/>
      <c r="AC3013" s="8"/>
      <c r="AG3013" s="8"/>
      <c r="AK3013" s="8"/>
      <c r="AO3013" s="8"/>
      <c r="AS3013" s="8"/>
      <c r="AW3013" s="8"/>
      <c r="BA3013" s="8"/>
      <c r="BE3013" s="8"/>
      <c r="BI3013" s="8"/>
      <c r="BM3013" s="8"/>
      <c r="BQ3013" s="8"/>
      <c r="BU3013" s="8"/>
      <c r="BY3013" s="8"/>
      <c r="CC3013" s="8"/>
      <c r="CG3013" s="8"/>
      <c r="CK3013" s="8"/>
    </row>
    <row r="3014" spans="5:89">
      <c r="E3014" s="8"/>
      <c r="I3014" s="8"/>
      <c r="M3014" s="8"/>
      <c r="Q3014" s="8"/>
      <c r="U3014" s="8"/>
      <c r="Y3014" s="8"/>
      <c r="AC3014" s="8"/>
      <c r="AG3014" s="8"/>
      <c r="AK3014" s="8"/>
      <c r="AO3014" s="8"/>
      <c r="AS3014" s="8"/>
      <c r="AW3014" s="8"/>
      <c r="BA3014" s="8"/>
      <c r="BE3014" s="8"/>
      <c r="BI3014" s="8"/>
      <c r="BM3014" s="8"/>
      <c r="BQ3014" s="8"/>
      <c r="BU3014" s="8"/>
      <c r="BY3014" s="8"/>
      <c r="CC3014" s="8"/>
      <c r="CG3014" s="8"/>
      <c r="CK3014" s="8"/>
    </row>
    <row r="3015" spans="5:89">
      <c r="E3015" s="8"/>
      <c r="I3015" s="8"/>
      <c r="M3015" s="8"/>
      <c r="Q3015" s="8"/>
      <c r="U3015" s="8"/>
      <c r="Y3015" s="8"/>
      <c r="AC3015" s="8"/>
      <c r="AG3015" s="8"/>
      <c r="AK3015" s="8"/>
      <c r="AO3015" s="8"/>
      <c r="AS3015" s="8"/>
      <c r="AW3015" s="8"/>
      <c r="BA3015" s="8"/>
      <c r="BE3015" s="8"/>
      <c r="BI3015" s="8"/>
      <c r="BM3015" s="8"/>
      <c r="BQ3015" s="8"/>
      <c r="BU3015" s="8"/>
      <c r="BY3015" s="8"/>
      <c r="CC3015" s="8"/>
      <c r="CG3015" s="8"/>
      <c r="CK3015" s="8"/>
    </row>
    <row r="3016" spans="5:89">
      <c r="E3016" s="8"/>
      <c r="I3016" s="8"/>
      <c r="M3016" s="8"/>
      <c r="Q3016" s="8"/>
      <c r="U3016" s="8"/>
      <c r="Y3016" s="8"/>
      <c r="AC3016" s="8"/>
      <c r="AG3016" s="8"/>
      <c r="AK3016" s="8"/>
      <c r="AO3016" s="8"/>
      <c r="AS3016" s="8"/>
      <c r="AW3016" s="8"/>
      <c r="BA3016" s="8"/>
      <c r="BE3016" s="8"/>
      <c r="BI3016" s="8"/>
      <c r="BM3016" s="8"/>
      <c r="BQ3016" s="8"/>
      <c r="BU3016" s="8"/>
      <c r="BY3016" s="8"/>
      <c r="CC3016" s="8"/>
      <c r="CG3016" s="8"/>
      <c r="CK3016" s="8"/>
    </row>
    <row r="3017" spans="5:89">
      <c r="E3017" s="8"/>
      <c r="I3017" s="8"/>
      <c r="M3017" s="8"/>
      <c r="Q3017" s="8"/>
      <c r="U3017" s="8"/>
      <c r="Y3017" s="8"/>
      <c r="AC3017" s="8"/>
      <c r="AG3017" s="8"/>
      <c r="AK3017" s="8"/>
      <c r="AO3017" s="8"/>
      <c r="AS3017" s="8"/>
      <c r="AW3017" s="8"/>
      <c r="BA3017" s="8"/>
      <c r="BE3017" s="8"/>
      <c r="BI3017" s="8"/>
      <c r="BM3017" s="8"/>
      <c r="BQ3017" s="8"/>
      <c r="BU3017" s="8"/>
      <c r="BY3017" s="8"/>
      <c r="CC3017" s="8"/>
      <c r="CG3017" s="8"/>
      <c r="CK3017" s="8"/>
    </row>
    <row r="3018" spans="5:89">
      <c r="E3018" s="8"/>
      <c r="I3018" s="8"/>
      <c r="M3018" s="8"/>
      <c r="Q3018" s="8"/>
      <c r="U3018" s="8"/>
      <c r="Y3018" s="8"/>
      <c r="AC3018" s="8"/>
      <c r="AG3018" s="8"/>
      <c r="AK3018" s="8"/>
      <c r="AO3018" s="8"/>
      <c r="AS3018" s="8"/>
      <c r="AW3018" s="8"/>
      <c r="BA3018" s="8"/>
      <c r="BE3018" s="8"/>
      <c r="BI3018" s="8"/>
      <c r="BM3018" s="8"/>
      <c r="BQ3018" s="8"/>
      <c r="BU3018" s="8"/>
      <c r="BY3018" s="8"/>
      <c r="CC3018" s="8"/>
      <c r="CG3018" s="8"/>
      <c r="CK3018" s="8"/>
    </row>
    <row r="3019" spans="5:89">
      <c r="E3019" s="8"/>
      <c r="I3019" s="8"/>
      <c r="M3019" s="8"/>
      <c r="Q3019" s="8"/>
      <c r="U3019" s="8"/>
      <c r="Y3019" s="8"/>
      <c r="AC3019" s="8"/>
      <c r="AG3019" s="8"/>
      <c r="AK3019" s="8"/>
      <c r="AO3019" s="8"/>
      <c r="AS3019" s="8"/>
      <c r="AW3019" s="8"/>
      <c r="BA3019" s="8"/>
      <c r="BE3019" s="8"/>
      <c r="BI3019" s="8"/>
      <c r="BM3019" s="8"/>
      <c r="BQ3019" s="8"/>
      <c r="BU3019" s="8"/>
      <c r="BY3019" s="8"/>
      <c r="CC3019" s="8"/>
      <c r="CG3019" s="8"/>
      <c r="CK3019" s="8"/>
    </row>
    <row r="3020" spans="5:89">
      <c r="E3020" s="8"/>
      <c r="I3020" s="8"/>
      <c r="M3020" s="8"/>
      <c r="Q3020" s="8"/>
      <c r="U3020" s="8"/>
      <c r="Y3020" s="8"/>
      <c r="AC3020" s="8"/>
      <c r="AG3020" s="8"/>
      <c r="AK3020" s="8"/>
      <c r="AO3020" s="8"/>
      <c r="AS3020" s="8"/>
      <c r="AW3020" s="8"/>
      <c r="BA3020" s="8"/>
      <c r="BE3020" s="8"/>
      <c r="BI3020" s="8"/>
      <c r="BM3020" s="8"/>
      <c r="BQ3020" s="8"/>
      <c r="BU3020" s="8"/>
      <c r="BY3020" s="8"/>
      <c r="CC3020" s="8"/>
      <c r="CG3020" s="8"/>
      <c r="CK3020" s="8"/>
    </row>
    <row r="3021" spans="5:89">
      <c r="E3021" s="8"/>
      <c r="I3021" s="8"/>
      <c r="M3021" s="8"/>
      <c r="Q3021" s="8"/>
      <c r="U3021" s="8"/>
      <c r="Y3021" s="8"/>
      <c r="AC3021" s="8"/>
      <c r="AG3021" s="8"/>
      <c r="AK3021" s="8"/>
      <c r="AO3021" s="8"/>
      <c r="AS3021" s="8"/>
      <c r="AW3021" s="8"/>
      <c r="BA3021" s="8"/>
      <c r="BE3021" s="8"/>
      <c r="BI3021" s="8"/>
      <c r="BM3021" s="8"/>
      <c r="BQ3021" s="8"/>
      <c r="BU3021" s="8"/>
      <c r="BY3021" s="8"/>
      <c r="CC3021" s="8"/>
      <c r="CG3021" s="8"/>
      <c r="CK3021" s="8"/>
    </row>
    <row r="3022" spans="5:89">
      <c r="E3022" s="8"/>
      <c r="I3022" s="8"/>
      <c r="M3022" s="8"/>
      <c r="Q3022" s="8"/>
      <c r="U3022" s="8"/>
      <c r="Y3022" s="8"/>
      <c r="AC3022" s="8"/>
      <c r="AG3022" s="8"/>
      <c r="AK3022" s="8"/>
      <c r="AO3022" s="8"/>
      <c r="AS3022" s="8"/>
      <c r="AW3022" s="8"/>
      <c r="BA3022" s="8"/>
      <c r="BE3022" s="8"/>
      <c r="BI3022" s="8"/>
      <c r="BM3022" s="8"/>
      <c r="BQ3022" s="8"/>
      <c r="BU3022" s="8"/>
      <c r="BY3022" s="8"/>
      <c r="CC3022" s="8"/>
      <c r="CG3022" s="8"/>
      <c r="CK3022" s="8"/>
    </row>
    <row r="3023" spans="5:89">
      <c r="E3023" s="8"/>
      <c r="I3023" s="8"/>
      <c r="M3023" s="8"/>
      <c r="Q3023" s="8"/>
      <c r="U3023" s="8"/>
      <c r="Y3023" s="8"/>
      <c r="AC3023" s="8"/>
      <c r="AG3023" s="8"/>
      <c r="AK3023" s="8"/>
      <c r="AO3023" s="8"/>
      <c r="AS3023" s="8"/>
      <c r="AW3023" s="8"/>
      <c r="BA3023" s="8"/>
      <c r="BE3023" s="8"/>
      <c r="BI3023" s="8"/>
      <c r="BM3023" s="8"/>
      <c r="BQ3023" s="8"/>
      <c r="BU3023" s="8"/>
      <c r="BY3023" s="8"/>
      <c r="CC3023" s="8"/>
      <c r="CG3023" s="8"/>
      <c r="CK3023" s="8"/>
    </row>
    <row r="3024" spans="5:89">
      <c r="E3024" s="8"/>
      <c r="I3024" s="8"/>
      <c r="M3024" s="8"/>
      <c r="Q3024" s="8"/>
      <c r="U3024" s="8"/>
      <c r="Y3024" s="8"/>
      <c r="AC3024" s="8"/>
      <c r="AG3024" s="8"/>
      <c r="AK3024" s="8"/>
      <c r="AO3024" s="8"/>
      <c r="AS3024" s="8"/>
      <c r="AW3024" s="8"/>
      <c r="BA3024" s="8"/>
      <c r="BE3024" s="8"/>
      <c r="BI3024" s="8"/>
      <c r="BM3024" s="8"/>
      <c r="BQ3024" s="8"/>
      <c r="BU3024" s="8"/>
      <c r="BY3024" s="8"/>
      <c r="CC3024" s="8"/>
      <c r="CG3024" s="8"/>
      <c r="CK3024" s="8"/>
    </row>
    <row r="3025" spans="5:89">
      <c r="E3025" s="8"/>
      <c r="I3025" s="8"/>
      <c r="M3025" s="8"/>
      <c r="Q3025" s="8"/>
      <c r="U3025" s="8"/>
      <c r="Y3025" s="8"/>
      <c r="AC3025" s="8"/>
      <c r="AG3025" s="8"/>
      <c r="AK3025" s="8"/>
      <c r="AO3025" s="8"/>
      <c r="AS3025" s="8"/>
      <c r="AW3025" s="8"/>
      <c r="BA3025" s="8"/>
      <c r="BE3025" s="8"/>
      <c r="BI3025" s="8"/>
      <c r="BM3025" s="8"/>
      <c r="BQ3025" s="8"/>
      <c r="BU3025" s="8"/>
      <c r="BY3025" s="8"/>
      <c r="CC3025" s="8"/>
      <c r="CG3025" s="8"/>
      <c r="CK3025" s="8"/>
    </row>
    <row r="3026" spans="5:89">
      <c r="E3026" s="8"/>
      <c r="I3026" s="8"/>
      <c r="M3026" s="8"/>
      <c r="Q3026" s="8"/>
      <c r="U3026" s="8"/>
      <c r="Y3026" s="8"/>
      <c r="AC3026" s="8"/>
      <c r="AG3026" s="8"/>
      <c r="AK3026" s="8"/>
      <c r="AO3026" s="8"/>
      <c r="AS3026" s="8"/>
      <c r="AW3026" s="8"/>
      <c r="BA3026" s="8"/>
      <c r="BE3026" s="8"/>
      <c r="BI3026" s="8"/>
      <c r="BM3026" s="8"/>
      <c r="BQ3026" s="8"/>
      <c r="BU3026" s="8"/>
      <c r="BY3026" s="8"/>
      <c r="CC3026" s="8"/>
      <c r="CG3026" s="8"/>
      <c r="CK3026" s="8"/>
    </row>
    <row r="3027" spans="5:89">
      <c r="E3027" s="8"/>
      <c r="I3027" s="8"/>
      <c r="M3027" s="8"/>
      <c r="Q3027" s="8"/>
      <c r="U3027" s="8"/>
      <c r="Y3027" s="8"/>
      <c r="AC3027" s="8"/>
      <c r="AG3027" s="8"/>
      <c r="AK3027" s="8"/>
      <c r="AO3027" s="8"/>
      <c r="AS3027" s="8"/>
      <c r="AW3027" s="8"/>
      <c r="BA3027" s="8"/>
      <c r="BE3027" s="8"/>
      <c r="BI3027" s="8"/>
      <c r="BM3027" s="8"/>
      <c r="BQ3027" s="8"/>
      <c r="BU3027" s="8"/>
      <c r="BY3027" s="8"/>
      <c r="CC3027" s="8"/>
      <c r="CG3027" s="8"/>
      <c r="CK3027" s="8"/>
    </row>
    <row r="3028" spans="5:89">
      <c r="E3028" s="8"/>
      <c r="I3028" s="8"/>
      <c r="M3028" s="8"/>
      <c r="Q3028" s="8"/>
      <c r="U3028" s="8"/>
      <c r="Y3028" s="8"/>
      <c r="AC3028" s="8"/>
      <c r="AG3028" s="8"/>
      <c r="AK3028" s="8"/>
      <c r="AO3028" s="8"/>
      <c r="AS3028" s="8"/>
      <c r="AW3028" s="8"/>
      <c r="BA3028" s="8"/>
      <c r="BE3028" s="8"/>
      <c r="BI3028" s="8"/>
      <c r="BM3028" s="8"/>
      <c r="BQ3028" s="8"/>
      <c r="BU3028" s="8"/>
      <c r="BY3028" s="8"/>
      <c r="CC3028" s="8"/>
      <c r="CG3028" s="8"/>
      <c r="CK3028" s="8"/>
    </row>
    <row r="3029" spans="5:89">
      <c r="E3029" s="8"/>
      <c r="I3029" s="8"/>
      <c r="M3029" s="8"/>
      <c r="Q3029" s="8"/>
      <c r="U3029" s="8"/>
      <c r="Y3029" s="8"/>
      <c r="AC3029" s="8"/>
      <c r="AG3029" s="8"/>
      <c r="AK3029" s="8"/>
      <c r="AO3029" s="8"/>
      <c r="AS3029" s="8"/>
      <c r="AW3029" s="8"/>
      <c r="BA3029" s="8"/>
      <c r="BE3029" s="8"/>
      <c r="BI3029" s="8"/>
      <c r="BM3029" s="8"/>
      <c r="BQ3029" s="8"/>
      <c r="BU3029" s="8"/>
      <c r="BY3029" s="8"/>
      <c r="CC3029" s="8"/>
      <c r="CG3029" s="8"/>
      <c r="CK3029" s="8"/>
    </row>
    <row r="3030" spans="5:89">
      <c r="E3030" s="8"/>
      <c r="I3030" s="8"/>
      <c r="M3030" s="8"/>
      <c r="Q3030" s="8"/>
      <c r="U3030" s="8"/>
      <c r="Y3030" s="8"/>
      <c r="AC3030" s="8"/>
      <c r="AG3030" s="8"/>
      <c r="AK3030" s="8"/>
      <c r="AO3030" s="8"/>
      <c r="AS3030" s="8"/>
      <c r="AW3030" s="8"/>
      <c r="BA3030" s="8"/>
      <c r="BE3030" s="8"/>
      <c r="BI3030" s="8"/>
      <c r="BM3030" s="8"/>
      <c r="BQ3030" s="8"/>
      <c r="BU3030" s="8"/>
      <c r="BY3030" s="8"/>
      <c r="CC3030" s="8"/>
      <c r="CG3030" s="8"/>
      <c r="CK3030" s="8"/>
    </row>
    <row r="3031" spans="5:89">
      <c r="E3031" s="8"/>
      <c r="I3031" s="8"/>
      <c r="M3031" s="8"/>
      <c r="Q3031" s="8"/>
      <c r="U3031" s="8"/>
      <c r="Y3031" s="8"/>
      <c r="AC3031" s="8"/>
      <c r="AG3031" s="8"/>
      <c r="AK3031" s="8"/>
      <c r="AO3031" s="8"/>
      <c r="AS3031" s="8"/>
      <c r="AW3031" s="8"/>
      <c r="BA3031" s="8"/>
      <c r="BE3031" s="8"/>
      <c r="BI3031" s="8"/>
      <c r="BM3031" s="8"/>
      <c r="BQ3031" s="8"/>
      <c r="BU3031" s="8"/>
      <c r="BY3031" s="8"/>
      <c r="CC3031" s="8"/>
      <c r="CG3031" s="8"/>
      <c r="CK3031" s="8"/>
    </row>
    <row r="3032" spans="5:89">
      <c r="E3032" s="8"/>
      <c r="I3032" s="8"/>
      <c r="M3032" s="8"/>
      <c r="Q3032" s="8"/>
      <c r="U3032" s="8"/>
      <c r="Y3032" s="8"/>
      <c r="AC3032" s="8"/>
      <c r="AG3032" s="8"/>
      <c r="AK3032" s="8"/>
      <c r="AO3032" s="8"/>
      <c r="AS3032" s="8"/>
      <c r="AW3032" s="8"/>
      <c r="BA3032" s="8"/>
      <c r="BE3032" s="8"/>
      <c r="BI3032" s="8"/>
      <c r="BM3032" s="8"/>
      <c r="BQ3032" s="8"/>
      <c r="BU3032" s="8"/>
      <c r="BY3032" s="8"/>
      <c r="CC3032" s="8"/>
      <c r="CG3032" s="8"/>
      <c r="CK3032" s="8"/>
    </row>
    <row r="3033" spans="5:89">
      <c r="E3033" s="8"/>
      <c r="I3033" s="8"/>
      <c r="M3033" s="8"/>
      <c r="Q3033" s="8"/>
      <c r="U3033" s="8"/>
      <c r="Y3033" s="8"/>
      <c r="AC3033" s="8"/>
      <c r="AG3033" s="8"/>
      <c r="AK3033" s="8"/>
      <c r="AO3033" s="8"/>
      <c r="AS3033" s="8"/>
      <c r="AW3033" s="8"/>
      <c r="BA3033" s="8"/>
      <c r="BE3033" s="8"/>
      <c r="BI3033" s="8"/>
      <c r="BM3033" s="8"/>
      <c r="BQ3033" s="8"/>
      <c r="BU3033" s="8"/>
      <c r="BY3033" s="8"/>
      <c r="CC3033" s="8"/>
      <c r="CG3033" s="8"/>
      <c r="CK3033" s="8"/>
    </row>
    <row r="3034" spans="5:89">
      <c r="E3034" s="8"/>
      <c r="I3034" s="8"/>
      <c r="M3034" s="8"/>
      <c r="Q3034" s="8"/>
      <c r="U3034" s="8"/>
      <c r="Y3034" s="8"/>
      <c r="AC3034" s="8"/>
      <c r="AG3034" s="8"/>
      <c r="AK3034" s="8"/>
      <c r="AO3034" s="8"/>
      <c r="AS3034" s="8"/>
      <c r="AW3034" s="8"/>
      <c r="BA3034" s="8"/>
      <c r="BE3034" s="8"/>
      <c r="BI3034" s="8"/>
      <c r="BM3034" s="8"/>
      <c r="BQ3034" s="8"/>
      <c r="BU3034" s="8"/>
      <c r="BY3034" s="8"/>
      <c r="CC3034" s="8"/>
      <c r="CG3034" s="8"/>
      <c r="CK3034" s="8"/>
    </row>
    <row r="3035" spans="5:89">
      <c r="E3035" s="8"/>
      <c r="I3035" s="8"/>
      <c r="M3035" s="8"/>
      <c r="Q3035" s="8"/>
      <c r="U3035" s="8"/>
      <c r="Y3035" s="8"/>
      <c r="AC3035" s="8"/>
      <c r="AG3035" s="8"/>
      <c r="AK3035" s="8"/>
      <c r="AO3035" s="8"/>
      <c r="AS3035" s="8"/>
      <c r="AW3035" s="8"/>
      <c r="BA3035" s="8"/>
      <c r="BE3035" s="8"/>
      <c r="BI3035" s="8"/>
      <c r="BM3035" s="8"/>
      <c r="BQ3035" s="8"/>
      <c r="BU3035" s="8"/>
      <c r="BY3035" s="8"/>
      <c r="CC3035" s="8"/>
      <c r="CG3035" s="8"/>
      <c r="CK3035" s="8"/>
    </row>
    <row r="3036" spans="5:89">
      <c r="E3036" s="8"/>
      <c r="I3036" s="8"/>
      <c r="M3036" s="8"/>
      <c r="Q3036" s="8"/>
      <c r="U3036" s="8"/>
      <c r="Y3036" s="8"/>
      <c r="AC3036" s="8"/>
      <c r="AG3036" s="8"/>
      <c r="AK3036" s="8"/>
      <c r="AO3036" s="8"/>
      <c r="AS3036" s="8"/>
      <c r="AW3036" s="8"/>
      <c r="BA3036" s="8"/>
      <c r="BE3036" s="8"/>
      <c r="BI3036" s="8"/>
      <c r="BM3036" s="8"/>
      <c r="BQ3036" s="8"/>
      <c r="BU3036" s="8"/>
      <c r="BY3036" s="8"/>
      <c r="CC3036" s="8"/>
      <c r="CG3036" s="8"/>
      <c r="CK3036" s="8"/>
    </row>
    <row r="3037" spans="5:89">
      <c r="E3037" s="8"/>
      <c r="I3037" s="8"/>
      <c r="M3037" s="8"/>
      <c r="Q3037" s="8"/>
      <c r="U3037" s="8"/>
      <c r="Y3037" s="8"/>
      <c r="AC3037" s="8"/>
      <c r="AG3037" s="8"/>
      <c r="AK3037" s="8"/>
      <c r="AO3037" s="8"/>
      <c r="AS3037" s="8"/>
      <c r="AW3037" s="8"/>
      <c r="BA3037" s="8"/>
      <c r="BE3037" s="8"/>
      <c r="BI3037" s="8"/>
      <c r="BM3037" s="8"/>
      <c r="BQ3037" s="8"/>
      <c r="BU3037" s="8"/>
      <c r="BY3037" s="8"/>
      <c r="CC3037" s="8"/>
      <c r="CG3037" s="8"/>
      <c r="CK3037" s="8"/>
    </row>
    <row r="3038" spans="5:89">
      <c r="E3038" s="8"/>
      <c r="I3038" s="8"/>
      <c r="M3038" s="8"/>
      <c r="Q3038" s="8"/>
      <c r="U3038" s="8"/>
      <c r="Y3038" s="8"/>
      <c r="AC3038" s="8"/>
      <c r="AG3038" s="8"/>
      <c r="AK3038" s="8"/>
      <c r="AO3038" s="8"/>
      <c r="AS3038" s="8"/>
      <c r="AW3038" s="8"/>
      <c r="BA3038" s="8"/>
      <c r="BE3038" s="8"/>
      <c r="BI3038" s="8"/>
      <c r="BM3038" s="8"/>
      <c r="BQ3038" s="8"/>
      <c r="BU3038" s="8"/>
      <c r="BY3038" s="8"/>
      <c r="CC3038" s="8"/>
      <c r="CG3038" s="8"/>
      <c r="CK3038" s="8"/>
    </row>
    <row r="3039" spans="5:89">
      <c r="E3039" s="8"/>
      <c r="I3039" s="8"/>
      <c r="M3039" s="8"/>
      <c r="Q3039" s="8"/>
      <c r="U3039" s="8"/>
      <c r="Y3039" s="8"/>
      <c r="AC3039" s="8"/>
      <c r="AG3039" s="8"/>
      <c r="AK3039" s="8"/>
      <c r="AO3039" s="8"/>
      <c r="AS3039" s="8"/>
      <c r="AW3039" s="8"/>
      <c r="BA3039" s="8"/>
      <c r="BE3039" s="8"/>
      <c r="BI3039" s="8"/>
      <c r="BM3039" s="8"/>
      <c r="BQ3039" s="8"/>
      <c r="BU3039" s="8"/>
      <c r="BY3039" s="8"/>
      <c r="CC3039" s="8"/>
      <c r="CG3039" s="8"/>
      <c r="CK3039" s="8"/>
    </row>
    <row r="3040" spans="5:89">
      <c r="E3040" s="8"/>
      <c r="I3040" s="8"/>
      <c r="M3040" s="8"/>
      <c r="Q3040" s="8"/>
      <c r="U3040" s="8"/>
      <c r="Y3040" s="8"/>
      <c r="AC3040" s="8"/>
      <c r="AG3040" s="8"/>
      <c r="AK3040" s="8"/>
      <c r="AO3040" s="8"/>
      <c r="AS3040" s="8"/>
      <c r="AW3040" s="8"/>
      <c r="BA3040" s="8"/>
      <c r="BE3040" s="8"/>
      <c r="BI3040" s="8"/>
      <c r="BM3040" s="8"/>
      <c r="BQ3040" s="8"/>
      <c r="BU3040" s="8"/>
      <c r="BY3040" s="8"/>
      <c r="CC3040" s="8"/>
      <c r="CG3040" s="8"/>
      <c r="CK3040" s="8"/>
    </row>
    <row r="3041" spans="5:89">
      <c r="E3041" s="8"/>
      <c r="I3041" s="8"/>
      <c r="M3041" s="8"/>
      <c r="Q3041" s="8"/>
      <c r="U3041" s="8"/>
      <c r="Y3041" s="8"/>
      <c r="AC3041" s="8"/>
      <c r="AG3041" s="8"/>
      <c r="AK3041" s="8"/>
      <c r="AO3041" s="8"/>
      <c r="AS3041" s="8"/>
      <c r="AW3041" s="8"/>
      <c r="BA3041" s="8"/>
      <c r="BE3041" s="8"/>
      <c r="BI3041" s="8"/>
      <c r="BM3041" s="8"/>
      <c r="BQ3041" s="8"/>
      <c r="BU3041" s="8"/>
      <c r="BY3041" s="8"/>
      <c r="CC3041" s="8"/>
      <c r="CG3041" s="8"/>
      <c r="CK3041" s="8"/>
    </row>
    <row r="3042" spans="5:89">
      <c r="E3042" s="8"/>
      <c r="I3042" s="8"/>
      <c r="M3042" s="8"/>
      <c r="Q3042" s="8"/>
      <c r="U3042" s="8"/>
      <c r="Y3042" s="8"/>
      <c r="AC3042" s="8"/>
      <c r="AG3042" s="8"/>
      <c r="AK3042" s="8"/>
      <c r="AO3042" s="8"/>
      <c r="AS3042" s="8"/>
      <c r="AW3042" s="8"/>
      <c r="BA3042" s="8"/>
      <c r="BE3042" s="8"/>
      <c r="BI3042" s="8"/>
      <c r="BM3042" s="8"/>
      <c r="BQ3042" s="8"/>
      <c r="BU3042" s="8"/>
      <c r="BY3042" s="8"/>
      <c r="CC3042" s="8"/>
      <c r="CG3042" s="8"/>
      <c r="CK3042" s="8"/>
    </row>
    <row r="3043" spans="5:89">
      <c r="E3043" s="8"/>
      <c r="I3043" s="8"/>
      <c r="M3043" s="8"/>
      <c r="Q3043" s="8"/>
      <c r="U3043" s="8"/>
      <c r="Y3043" s="8"/>
      <c r="AC3043" s="8"/>
      <c r="AG3043" s="8"/>
      <c r="AK3043" s="8"/>
      <c r="AO3043" s="8"/>
      <c r="AS3043" s="8"/>
      <c r="AW3043" s="8"/>
      <c r="BA3043" s="8"/>
      <c r="BE3043" s="8"/>
      <c r="BI3043" s="8"/>
      <c r="BM3043" s="8"/>
      <c r="BQ3043" s="8"/>
      <c r="BU3043" s="8"/>
      <c r="BY3043" s="8"/>
      <c r="CC3043" s="8"/>
      <c r="CG3043" s="8"/>
      <c r="CK3043" s="8"/>
    </row>
    <row r="3044" spans="5:89">
      <c r="E3044" s="8"/>
      <c r="I3044" s="8"/>
      <c r="M3044" s="8"/>
      <c r="Q3044" s="8"/>
      <c r="U3044" s="8"/>
      <c r="Y3044" s="8"/>
      <c r="AC3044" s="8"/>
      <c r="AG3044" s="8"/>
      <c r="AK3044" s="8"/>
      <c r="AO3044" s="8"/>
      <c r="AS3044" s="8"/>
      <c r="AW3044" s="8"/>
      <c r="BA3044" s="8"/>
      <c r="BE3044" s="8"/>
      <c r="BI3044" s="8"/>
      <c r="BM3044" s="8"/>
      <c r="BQ3044" s="8"/>
      <c r="BU3044" s="8"/>
      <c r="BY3044" s="8"/>
      <c r="CC3044" s="8"/>
      <c r="CG3044" s="8"/>
      <c r="CK3044" s="8"/>
    </row>
    <row r="3045" spans="5:89">
      <c r="E3045" s="8"/>
      <c r="I3045" s="8"/>
      <c r="M3045" s="8"/>
      <c r="Q3045" s="8"/>
      <c r="U3045" s="8"/>
      <c r="Y3045" s="8"/>
      <c r="AC3045" s="8"/>
      <c r="AG3045" s="8"/>
      <c r="AK3045" s="8"/>
      <c r="AO3045" s="8"/>
      <c r="AS3045" s="8"/>
      <c r="AW3045" s="8"/>
      <c r="BA3045" s="8"/>
      <c r="BE3045" s="8"/>
      <c r="BI3045" s="8"/>
      <c r="BM3045" s="8"/>
      <c r="BQ3045" s="8"/>
      <c r="BU3045" s="8"/>
      <c r="BY3045" s="8"/>
      <c r="CC3045" s="8"/>
      <c r="CG3045" s="8"/>
      <c r="CK3045" s="8"/>
    </row>
    <row r="3046" spans="5:89">
      <c r="E3046" s="8"/>
      <c r="I3046" s="8"/>
      <c r="M3046" s="8"/>
      <c r="Q3046" s="8"/>
      <c r="U3046" s="8"/>
      <c r="Y3046" s="8"/>
      <c r="AC3046" s="8"/>
      <c r="AG3046" s="8"/>
      <c r="AK3046" s="8"/>
      <c r="AO3046" s="8"/>
      <c r="AS3046" s="8"/>
      <c r="AW3046" s="8"/>
      <c r="BA3046" s="8"/>
      <c r="BE3046" s="8"/>
      <c r="BI3046" s="8"/>
      <c r="BM3046" s="8"/>
      <c r="BQ3046" s="8"/>
      <c r="BU3046" s="8"/>
      <c r="BY3046" s="8"/>
      <c r="CC3046" s="8"/>
      <c r="CG3046" s="8"/>
      <c r="CK3046" s="8"/>
    </row>
    <row r="3047" spans="5:89">
      <c r="E3047" s="8"/>
      <c r="I3047" s="8"/>
      <c r="M3047" s="8"/>
      <c r="Q3047" s="8"/>
      <c r="U3047" s="8"/>
      <c r="Y3047" s="8"/>
      <c r="AC3047" s="8"/>
      <c r="AG3047" s="8"/>
      <c r="AK3047" s="8"/>
      <c r="AO3047" s="8"/>
      <c r="AS3047" s="8"/>
      <c r="AW3047" s="8"/>
      <c r="BA3047" s="8"/>
      <c r="BE3047" s="8"/>
      <c r="BI3047" s="8"/>
      <c r="BM3047" s="8"/>
      <c r="BQ3047" s="8"/>
      <c r="BU3047" s="8"/>
      <c r="BY3047" s="8"/>
      <c r="CC3047" s="8"/>
      <c r="CG3047" s="8"/>
      <c r="CK3047" s="8"/>
    </row>
    <row r="3048" spans="5:89">
      <c r="E3048" s="8"/>
      <c r="I3048" s="8"/>
      <c r="M3048" s="8"/>
      <c r="Q3048" s="8"/>
      <c r="U3048" s="8"/>
      <c r="Y3048" s="8"/>
      <c r="AC3048" s="8"/>
      <c r="AG3048" s="8"/>
      <c r="AK3048" s="8"/>
      <c r="AO3048" s="8"/>
      <c r="AS3048" s="8"/>
      <c r="AW3048" s="8"/>
      <c r="BA3048" s="8"/>
      <c r="BE3048" s="8"/>
      <c r="BI3048" s="8"/>
      <c r="BM3048" s="8"/>
      <c r="BQ3048" s="8"/>
      <c r="BU3048" s="8"/>
      <c r="BY3048" s="8"/>
      <c r="CC3048" s="8"/>
      <c r="CG3048" s="8"/>
      <c r="CK3048" s="8"/>
    </row>
    <row r="3049" spans="5:89">
      <c r="E3049" s="8"/>
      <c r="I3049" s="8"/>
      <c r="M3049" s="8"/>
      <c r="Q3049" s="8"/>
      <c r="U3049" s="8"/>
      <c r="Y3049" s="8"/>
      <c r="AC3049" s="8"/>
      <c r="AG3049" s="8"/>
      <c r="AK3049" s="8"/>
      <c r="AO3049" s="8"/>
      <c r="AS3049" s="8"/>
      <c r="AW3049" s="8"/>
      <c r="BA3049" s="8"/>
      <c r="BE3049" s="8"/>
      <c r="BI3049" s="8"/>
      <c r="BM3049" s="8"/>
      <c r="BQ3049" s="8"/>
      <c r="BU3049" s="8"/>
      <c r="BY3049" s="8"/>
      <c r="CC3049" s="8"/>
      <c r="CG3049" s="8"/>
      <c r="CK3049" s="8"/>
    </row>
    <row r="3050" spans="5:89">
      <c r="E3050" s="8"/>
      <c r="I3050" s="8"/>
      <c r="M3050" s="8"/>
      <c r="Q3050" s="8"/>
      <c r="U3050" s="8"/>
      <c r="Y3050" s="8"/>
      <c r="AC3050" s="8"/>
      <c r="AG3050" s="8"/>
      <c r="AK3050" s="8"/>
      <c r="AO3050" s="8"/>
      <c r="AS3050" s="8"/>
      <c r="AW3050" s="8"/>
      <c r="BA3050" s="8"/>
      <c r="BE3050" s="8"/>
      <c r="BI3050" s="8"/>
      <c r="BM3050" s="8"/>
      <c r="BQ3050" s="8"/>
      <c r="BU3050" s="8"/>
      <c r="BY3050" s="8"/>
      <c r="CC3050" s="8"/>
      <c r="CG3050" s="8"/>
      <c r="CK3050" s="8"/>
    </row>
    <row r="3051" spans="5:89">
      <c r="E3051" s="8"/>
      <c r="I3051" s="8"/>
      <c r="M3051" s="8"/>
      <c r="Q3051" s="8"/>
      <c r="U3051" s="8"/>
      <c r="Y3051" s="8"/>
      <c r="AC3051" s="8"/>
      <c r="AG3051" s="8"/>
      <c r="AK3051" s="8"/>
      <c r="AO3051" s="8"/>
      <c r="AS3051" s="8"/>
      <c r="AW3051" s="8"/>
      <c r="BA3051" s="8"/>
      <c r="BE3051" s="8"/>
      <c r="BI3051" s="8"/>
      <c r="BM3051" s="8"/>
      <c r="BQ3051" s="8"/>
      <c r="BU3051" s="8"/>
      <c r="BY3051" s="8"/>
      <c r="CC3051" s="8"/>
      <c r="CG3051" s="8"/>
      <c r="CK3051" s="8"/>
    </row>
    <row r="3052" spans="5:89">
      <c r="E3052" s="8"/>
      <c r="I3052" s="8"/>
      <c r="M3052" s="8"/>
      <c r="Q3052" s="8"/>
      <c r="U3052" s="8"/>
      <c r="Y3052" s="8"/>
      <c r="AC3052" s="8"/>
      <c r="AG3052" s="8"/>
      <c r="AK3052" s="8"/>
      <c r="AO3052" s="8"/>
      <c r="AS3052" s="8"/>
      <c r="AW3052" s="8"/>
      <c r="BA3052" s="8"/>
      <c r="BE3052" s="8"/>
      <c r="BI3052" s="8"/>
      <c r="BM3052" s="8"/>
      <c r="BQ3052" s="8"/>
      <c r="BU3052" s="8"/>
      <c r="BY3052" s="8"/>
      <c r="CC3052" s="8"/>
      <c r="CG3052" s="8"/>
      <c r="CK3052" s="8"/>
    </row>
    <row r="3053" spans="5:89">
      <c r="E3053" s="8"/>
      <c r="I3053" s="8"/>
      <c r="M3053" s="8"/>
      <c r="Q3053" s="8"/>
      <c r="U3053" s="8"/>
      <c r="Y3053" s="8"/>
      <c r="AC3053" s="8"/>
      <c r="AG3053" s="8"/>
      <c r="AK3053" s="8"/>
      <c r="AO3053" s="8"/>
      <c r="AS3053" s="8"/>
      <c r="AW3053" s="8"/>
      <c r="BA3053" s="8"/>
      <c r="BE3053" s="8"/>
      <c r="BI3053" s="8"/>
      <c r="BM3053" s="8"/>
      <c r="BQ3053" s="8"/>
      <c r="BU3053" s="8"/>
      <c r="BY3053" s="8"/>
      <c r="CC3053" s="8"/>
      <c r="CG3053" s="8"/>
      <c r="CK3053" s="8"/>
    </row>
    <row r="3054" spans="5:89">
      <c r="E3054" s="8"/>
      <c r="I3054" s="8"/>
      <c r="M3054" s="8"/>
      <c r="Q3054" s="8"/>
      <c r="U3054" s="8"/>
      <c r="Y3054" s="8"/>
      <c r="AC3054" s="8"/>
      <c r="AG3054" s="8"/>
      <c r="AK3054" s="8"/>
      <c r="AO3054" s="8"/>
      <c r="AS3054" s="8"/>
      <c r="AW3054" s="8"/>
      <c r="BA3054" s="8"/>
      <c r="BE3054" s="8"/>
      <c r="BI3054" s="8"/>
      <c r="BM3054" s="8"/>
      <c r="BQ3054" s="8"/>
      <c r="BU3054" s="8"/>
      <c r="BY3054" s="8"/>
      <c r="CC3054" s="8"/>
      <c r="CG3054" s="8"/>
      <c r="CK3054" s="8"/>
    </row>
    <row r="3055" spans="5:89">
      <c r="E3055" s="8"/>
      <c r="I3055" s="8"/>
      <c r="M3055" s="8"/>
      <c r="Q3055" s="8"/>
      <c r="U3055" s="8"/>
      <c r="Y3055" s="8"/>
      <c r="AC3055" s="8"/>
      <c r="AG3055" s="8"/>
      <c r="AK3055" s="8"/>
      <c r="AO3055" s="8"/>
      <c r="AS3055" s="8"/>
      <c r="AW3055" s="8"/>
      <c r="BA3055" s="8"/>
      <c r="BE3055" s="8"/>
      <c r="BI3055" s="8"/>
      <c r="BM3055" s="8"/>
      <c r="BQ3055" s="8"/>
      <c r="BU3055" s="8"/>
      <c r="BY3055" s="8"/>
      <c r="CC3055" s="8"/>
      <c r="CG3055" s="8"/>
      <c r="CK3055" s="8"/>
    </row>
    <row r="3056" spans="5:89">
      <c r="E3056" s="8"/>
      <c r="I3056" s="8"/>
      <c r="M3056" s="8"/>
      <c r="Q3056" s="8"/>
      <c r="U3056" s="8"/>
      <c r="Y3056" s="8"/>
      <c r="AC3056" s="8"/>
      <c r="AG3056" s="8"/>
      <c r="AK3056" s="8"/>
      <c r="AO3056" s="8"/>
      <c r="AS3056" s="8"/>
      <c r="AW3056" s="8"/>
      <c r="BA3056" s="8"/>
      <c r="BE3056" s="8"/>
      <c r="BI3056" s="8"/>
      <c r="BM3056" s="8"/>
      <c r="BQ3056" s="8"/>
      <c r="BU3056" s="8"/>
      <c r="BY3056" s="8"/>
      <c r="CC3056" s="8"/>
      <c r="CG3056" s="8"/>
      <c r="CK3056" s="8"/>
    </row>
    <row r="3057" spans="5:89">
      <c r="E3057" s="8"/>
      <c r="I3057" s="8"/>
      <c r="M3057" s="8"/>
      <c r="Q3057" s="8"/>
      <c r="U3057" s="8"/>
      <c r="Y3057" s="8"/>
      <c r="AC3057" s="8"/>
      <c r="AG3057" s="8"/>
      <c r="AK3057" s="8"/>
      <c r="AO3057" s="8"/>
      <c r="AS3057" s="8"/>
      <c r="AW3057" s="8"/>
      <c r="BA3057" s="8"/>
      <c r="BE3057" s="8"/>
      <c r="BI3057" s="8"/>
      <c r="BM3057" s="8"/>
      <c r="BQ3057" s="8"/>
      <c r="BU3057" s="8"/>
      <c r="BY3057" s="8"/>
      <c r="CC3057" s="8"/>
      <c r="CG3057" s="8"/>
      <c r="CK3057" s="8"/>
    </row>
    <row r="3058" spans="5:89">
      <c r="E3058" s="8"/>
      <c r="I3058" s="8"/>
      <c r="M3058" s="8"/>
      <c r="Q3058" s="8"/>
      <c r="U3058" s="8"/>
      <c r="Y3058" s="8"/>
      <c r="AC3058" s="8"/>
      <c r="AG3058" s="8"/>
      <c r="AK3058" s="8"/>
      <c r="AO3058" s="8"/>
      <c r="AS3058" s="8"/>
      <c r="AW3058" s="8"/>
      <c r="BA3058" s="8"/>
      <c r="BE3058" s="8"/>
      <c r="BI3058" s="8"/>
      <c r="BM3058" s="8"/>
      <c r="BQ3058" s="8"/>
      <c r="BU3058" s="8"/>
      <c r="BY3058" s="8"/>
      <c r="CC3058" s="8"/>
      <c r="CG3058" s="8"/>
      <c r="CK3058" s="8"/>
    </row>
    <row r="3059" spans="5:89">
      <c r="E3059" s="8"/>
      <c r="I3059" s="8"/>
      <c r="M3059" s="8"/>
      <c r="Q3059" s="8"/>
      <c r="U3059" s="8"/>
      <c r="Y3059" s="8"/>
      <c r="AC3059" s="8"/>
      <c r="AG3059" s="8"/>
      <c r="AK3059" s="8"/>
      <c r="AO3059" s="8"/>
      <c r="AS3059" s="8"/>
      <c r="AW3059" s="8"/>
      <c r="BA3059" s="8"/>
      <c r="BE3059" s="8"/>
      <c r="BI3059" s="8"/>
      <c r="BM3059" s="8"/>
      <c r="BQ3059" s="8"/>
      <c r="BU3059" s="8"/>
      <c r="BY3059" s="8"/>
      <c r="CC3059" s="8"/>
      <c r="CG3059" s="8"/>
      <c r="CK3059" s="8"/>
    </row>
    <row r="3060" spans="5:89">
      <c r="E3060" s="8"/>
      <c r="I3060" s="8"/>
      <c r="M3060" s="8"/>
      <c r="Q3060" s="8"/>
      <c r="U3060" s="8"/>
      <c r="Y3060" s="8"/>
      <c r="AC3060" s="8"/>
      <c r="AG3060" s="8"/>
      <c r="AK3060" s="8"/>
      <c r="AO3060" s="8"/>
      <c r="AS3060" s="8"/>
      <c r="AW3060" s="8"/>
      <c r="BA3060" s="8"/>
      <c r="BE3060" s="8"/>
      <c r="BI3060" s="8"/>
      <c r="BM3060" s="8"/>
      <c r="BQ3060" s="8"/>
      <c r="BU3060" s="8"/>
      <c r="BY3060" s="8"/>
      <c r="CC3060" s="8"/>
      <c r="CG3060" s="8"/>
      <c r="CK3060" s="8"/>
    </row>
    <row r="3061" spans="5:89">
      <c r="E3061" s="8"/>
      <c r="I3061" s="8"/>
      <c r="M3061" s="8"/>
      <c r="Q3061" s="8"/>
      <c r="U3061" s="8"/>
      <c r="Y3061" s="8"/>
      <c r="AC3061" s="8"/>
      <c r="AG3061" s="8"/>
      <c r="AK3061" s="8"/>
      <c r="AO3061" s="8"/>
      <c r="AS3061" s="8"/>
      <c r="AW3061" s="8"/>
      <c r="BA3061" s="8"/>
      <c r="BE3061" s="8"/>
      <c r="BI3061" s="8"/>
      <c r="BM3061" s="8"/>
      <c r="BQ3061" s="8"/>
      <c r="BU3061" s="8"/>
      <c r="BY3061" s="8"/>
      <c r="CC3061" s="8"/>
      <c r="CG3061" s="8"/>
      <c r="CK3061" s="8"/>
    </row>
    <row r="3062" spans="5:89">
      <c r="E3062" s="8"/>
      <c r="I3062" s="8"/>
      <c r="M3062" s="8"/>
      <c r="Q3062" s="8"/>
      <c r="U3062" s="8"/>
      <c r="Y3062" s="8"/>
      <c r="AC3062" s="8"/>
      <c r="AG3062" s="8"/>
      <c r="AK3062" s="8"/>
      <c r="AO3062" s="8"/>
      <c r="AS3062" s="8"/>
      <c r="AW3062" s="8"/>
      <c r="BA3062" s="8"/>
      <c r="BE3062" s="8"/>
      <c r="BI3062" s="8"/>
      <c r="BM3062" s="8"/>
      <c r="BQ3062" s="8"/>
      <c r="BU3062" s="8"/>
      <c r="BY3062" s="8"/>
      <c r="CC3062" s="8"/>
      <c r="CG3062" s="8"/>
      <c r="CK3062" s="8"/>
    </row>
    <row r="3063" spans="5:89">
      <c r="E3063" s="8"/>
      <c r="I3063" s="8"/>
      <c r="M3063" s="8"/>
      <c r="Q3063" s="8"/>
      <c r="U3063" s="8"/>
      <c r="Y3063" s="8"/>
      <c r="AC3063" s="8"/>
      <c r="AG3063" s="8"/>
      <c r="AK3063" s="8"/>
      <c r="AO3063" s="8"/>
      <c r="AS3063" s="8"/>
      <c r="AW3063" s="8"/>
      <c r="BA3063" s="8"/>
      <c r="BE3063" s="8"/>
      <c r="BI3063" s="8"/>
      <c r="BM3063" s="8"/>
      <c r="BQ3063" s="8"/>
      <c r="BU3063" s="8"/>
      <c r="BY3063" s="8"/>
      <c r="CC3063" s="8"/>
      <c r="CG3063" s="8"/>
      <c r="CK3063" s="8"/>
    </row>
    <row r="3064" spans="5:89">
      <c r="E3064" s="8"/>
      <c r="I3064" s="8"/>
      <c r="M3064" s="8"/>
      <c r="Q3064" s="8"/>
      <c r="U3064" s="8"/>
      <c r="Y3064" s="8"/>
      <c r="AC3064" s="8"/>
      <c r="AG3064" s="8"/>
      <c r="AK3064" s="8"/>
      <c r="AO3064" s="8"/>
      <c r="AS3064" s="8"/>
      <c r="AW3064" s="8"/>
      <c r="BA3064" s="8"/>
      <c r="BE3064" s="8"/>
      <c r="BI3064" s="8"/>
      <c r="BM3064" s="8"/>
      <c r="BQ3064" s="8"/>
      <c r="BU3064" s="8"/>
      <c r="BY3064" s="8"/>
      <c r="CC3064" s="8"/>
      <c r="CG3064" s="8"/>
      <c r="CK3064" s="8"/>
    </row>
    <row r="3065" spans="5:89">
      <c r="E3065" s="8"/>
      <c r="I3065" s="8"/>
      <c r="M3065" s="8"/>
      <c r="Q3065" s="8"/>
      <c r="U3065" s="8"/>
      <c r="Y3065" s="8"/>
      <c r="AC3065" s="8"/>
      <c r="AG3065" s="8"/>
      <c r="AK3065" s="8"/>
      <c r="AO3065" s="8"/>
      <c r="AS3065" s="8"/>
      <c r="AW3065" s="8"/>
      <c r="BA3065" s="8"/>
      <c r="BE3065" s="8"/>
      <c r="BI3065" s="8"/>
      <c r="BM3065" s="8"/>
      <c r="BQ3065" s="8"/>
      <c r="BU3065" s="8"/>
      <c r="BY3065" s="8"/>
      <c r="CC3065" s="8"/>
      <c r="CG3065" s="8"/>
      <c r="CK3065" s="8"/>
    </row>
    <row r="3066" spans="5:89">
      <c r="E3066" s="8"/>
      <c r="I3066" s="8"/>
      <c r="M3066" s="8"/>
      <c r="Q3066" s="8"/>
      <c r="U3066" s="8"/>
      <c r="Y3066" s="8"/>
      <c r="AC3066" s="8"/>
      <c r="AG3066" s="8"/>
      <c r="AK3066" s="8"/>
      <c r="AO3066" s="8"/>
      <c r="AS3066" s="8"/>
      <c r="AW3066" s="8"/>
      <c r="BA3066" s="8"/>
      <c r="BE3066" s="8"/>
      <c r="BI3066" s="8"/>
      <c r="BM3066" s="8"/>
      <c r="BQ3066" s="8"/>
      <c r="BU3066" s="8"/>
      <c r="BY3066" s="8"/>
      <c r="CC3066" s="8"/>
      <c r="CG3066" s="8"/>
      <c r="CK3066" s="8"/>
    </row>
    <row r="3067" spans="5:89">
      <c r="E3067" s="8"/>
      <c r="I3067" s="8"/>
      <c r="M3067" s="8"/>
      <c r="Q3067" s="8"/>
      <c r="U3067" s="8"/>
      <c r="Y3067" s="8"/>
      <c r="AC3067" s="8"/>
      <c r="AG3067" s="8"/>
      <c r="AK3067" s="8"/>
      <c r="AO3067" s="8"/>
      <c r="AS3067" s="8"/>
      <c r="AW3067" s="8"/>
      <c r="BA3067" s="8"/>
      <c r="BE3067" s="8"/>
      <c r="BI3067" s="8"/>
      <c r="BM3067" s="8"/>
      <c r="BQ3067" s="8"/>
      <c r="BU3067" s="8"/>
      <c r="BY3067" s="8"/>
      <c r="CC3067" s="8"/>
      <c r="CG3067" s="8"/>
      <c r="CK3067" s="8"/>
    </row>
    <row r="3068" spans="5:89">
      <c r="E3068" s="8"/>
      <c r="I3068" s="8"/>
      <c r="M3068" s="8"/>
      <c r="Q3068" s="8"/>
      <c r="U3068" s="8"/>
      <c r="Y3068" s="8"/>
      <c r="AC3068" s="8"/>
      <c r="AG3068" s="8"/>
      <c r="AK3068" s="8"/>
      <c r="AO3068" s="8"/>
      <c r="AS3068" s="8"/>
      <c r="AW3068" s="8"/>
      <c r="BA3068" s="8"/>
      <c r="BE3068" s="8"/>
      <c r="BI3068" s="8"/>
      <c r="BM3068" s="8"/>
      <c r="BQ3068" s="8"/>
      <c r="BU3068" s="8"/>
      <c r="BY3068" s="8"/>
      <c r="CC3068" s="8"/>
      <c r="CG3068" s="8"/>
      <c r="CK3068" s="8"/>
    </row>
    <row r="3069" spans="5:89">
      <c r="E3069" s="8"/>
      <c r="I3069" s="8"/>
      <c r="M3069" s="8"/>
      <c r="Q3069" s="8"/>
      <c r="U3069" s="8"/>
      <c r="Y3069" s="8"/>
      <c r="AC3069" s="8"/>
      <c r="AG3069" s="8"/>
      <c r="AK3069" s="8"/>
      <c r="AO3069" s="8"/>
      <c r="AS3069" s="8"/>
      <c r="AW3069" s="8"/>
      <c r="BA3069" s="8"/>
      <c r="BE3069" s="8"/>
      <c r="BI3069" s="8"/>
      <c r="BM3069" s="8"/>
      <c r="BQ3069" s="8"/>
      <c r="BU3069" s="8"/>
      <c r="BY3069" s="8"/>
      <c r="CC3069" s="8"/>
      <c r="CG3069" s="8"/>
      <c r="CK3069" s="8"/>
    </row>
    <row r="3070" spans="5:89">
      <c r="E3070" s="8"/>
      <c r="I3070" s="8"/>
      <c r="M3070" s="8"/>
      <c r="Q3070" s="8"/>
      <c r="U3070" s="8"/>
      <c r="Y3070" s="8"/>
      <c r="AC3070" s="8"/>
      <c r="AG3070" s="8"/>
      <c r="AK3070" s="8"/>
      <c r="AO3070" s="8"/>
      <c r="AS3070" s="8"/>
      <c r="AW3070" s="8"/>
      <c r="BA3070" s="8"/>
      <c r="BE3070" s="8"/>
      <c r="BI3070" s="8"/>
      <c r="BM3070" s="8"/>
      <c r="BQ3070" s="8"/>
      <c r="BU3070" s="8"/>
      <c r="BY3070" s="8"/>
      <c r="CC3070" s="8"/>
      <c r="CG3070" s="8"/>
      <c r="CK3070" s="8"/>
    </row>
    <row r="3071" spans="5:89">
      <c r="E3071" s="8"/>
      <c r="I3071" s="8"/>
      <c r="M3071" s="8"/>
      <c r="Q3071" s="8"/>
      <c r="U3071" s="8"/>
      <c r="Y3071" s="8"/>
      <c r="AC3071" s="8"/>
      <c r="AG3071" s="8"/>
      <c r="AK3071" s="8"/>
      <c r="AO3071" s="8"/>
      <c r="AS3071" s="8"/>
      <c r="AW3071" s="8"/>
      <c r="BA3071" s="8"/>
      <c r="BE3071" s="8"/>
      <c r="BI3071" s="8"/>
      <c r="BM3071" s="8"/>
      <c r="BQ3071" s="8"/>
      <c r="BU3071" s="8"/>
      <c r="BY3071" s="8"/>
      <c r="CC3071" s="8"/>
      <c r="CG3071" s="8"/>
      <c r="CK3071" s="8"/>
    </row>
    <row r="3072" spans="5:89">
      <c r="E3072" s="8"/>
      <c r="I3072" s="8"/>
      <c r="M3072" s="8"/>
      <c r="Q3072" s="8"/>
      <c r="U3072" s="8"/>
      <c r="Y3072" s="8"/>
      <c r="AC3072" s="8"/>
      <c r="AG3072" s="8"/>
      <c r="AK3072" s="8"/>
      <c r="AO3072" s="8"/>
      <c r="AS3072" s="8"/>
      <c r="AW3072" s="8"/>
      <c r="BA3072" s="8"/>
      <c r="BE3072" s="8"/>
      <c r="BI3072" s="8"/>
      <c r="BM3072" s="8"/>
      <c r="BQ3072" s="8"/>
      <c r="BU3072" s="8"/>
      <c r="BY3072" s="8"/>
      <c r="CC3072" s="8"/>
      <c r="CG3072" s="8"/>
      <c r="CK3072" s="8"/>
    </row>
    <row r="3073" spans="5:89">
      <c r="E3073" s="8"/>
      <c r="I3073" s="8"/>
      <c r="M3073" s="8"/>
      <c r="Q3073" s="8"/>
      <c r="U3073" s="8"/>
      <c r="Y3073" s="8"/>
      <c r="AC3073" s="8"/>
      <c r="AG3073" s="8"/>
      <c r="AK3073" s="8"/>
      <c r="AO3073" s="8"/>
      <c r="AS3073" s="8"/>
      <c r="AW3073" s="8"/>
      <c r="BA3073" s="8"/>
      <c r="BE3073" s="8"/>
      <c r="BI3073" s="8"/>
      <c r="BM3073" s="8"/>
      <c r="BQ3073" s="8"/>
      <c r="BU3073" s="8"/>
      <c r="BY3073" s="8"/>
      <c r="CC3073" s="8"/>
      <c r="CG3073" s="8"/>
      <c r="CK3073" s="8"/>
    </row>
    <row r="3074" spans="5:89">
      <c r="E3074" s="8"/>
      <c r="I3074" s="8"/>
      <c r="M3074" s="8"/>
      <c r="Q3074" s="8"/>
      <c r="U3074" s="8"/>
      <c r="Y3074" s="8"/>
      <c r="AC3074" s="8"/>
      <c r="AG3074" s="8"/>
      <c r="AK3074" s="8"/>
      <c r="AO3074" s="8"/>
      <c r="AS3074" s="8"/>
      <c r="AW3074" s="8"/>
      <c r="BA3074" s="8"/>
      <c r="BE3074" s="8"/>
      <c r="BI3074" s="8"/>
      <c r="BM3074" s="8"/>
      <c r="BQ3074" s="8"/>
      <c r="BU3074" s="8"/>
      <c r="BY3074" s="8"/>
      <c r="CC3074" s="8"/>
      <c r="CG3074" s="8"/>
      <c r="CK3074" s="8"/>
    </row>
    <row r="3075" spans="5:89">
      <c r="E3075" s="8"/>
      <c r="I3075" s="8"/>
      <c r="M3075" s="8"/>
      <c r="Q3075" s="8"/>
      <c r="U3075" s="8"/>
      <c r="Y3075" s="8"/>
      <c r="AC3075" s="8"/>
      <c r="AG3075" s="8"/>
      <c r="AK3075" s="8"/>
      <c r="AO3075" s="8"/>
      <c r="AS3075" s="8"/>
      <c r="AW3075" s="8"/>
      <c r="BA3075" s="8"/>
      <c r="BE3075" s="8"/>
      <c r="BI3075" s="8"/>
      <c r="BM3075" s="8"/>
      <c r="BQ3075" s="8"/>
      <c r="BU3075" s="8"/>
      <c r="BY3075" s="8"/>
      <c r="CC3075" s="8"/>
      <c r="CG3075" s="8"/>
      <c r="CK3075" s="8"/>
    </row>
    <row r="3076" spans="5:89">
      <c r="E3076" s="8"/>
      <c r="I3076" s="8"/>
      <c r="M3076" s="8"/>
      <c r="Q3076" s="8"/>
      <c r="U3076" s="8"/>
      <c r="Y3076" s="8"/>
      <c r="AC3076" s="8"/>
      <c r="AG3076" s="8"/>
      <c r="AK3076" s="8"/>
      <c r="AO3076" s="8"/>
      <c r="AS3076" s="8"/>
      <c r="AW3076" s="8"/>
      <c r="BA3076" s="8"/>
      <c r="BE3076" s="8"/>
      <c r="BI3076" s="8"/>
      <c r="BM3076" s="8"/>
      <c r="BQ3076" s="8"/>
      <c r="BU3076" s="8"/>
      <c r="BY3076" s="8"/>
      <c r="CC3076" s="8"/>
      <c r="CG3076" s="8"/>
      <c r="CK3076" s="8"/>
    </row>
    <row r="3077" spans="5:89">
      <c r="E3077" s="8"/>
      <c r="I3077" s="8"/>
      <c r="M3077" s="8"/>
      <c r="Q3077" s="8"/>
      <c r="U3077" s="8"/>
      <c r="Y3077" s="8"/>
      <c r="AC3077" s="8"/>
      <c r="AG3077" s="8"/>
      <c r="AK3077" s="8"/>
      <c r="AO3077" s="8"/>
      <c r="AS3077" s="8"/>
      <c r="AW3077" s="8"/>
      <c r="BA3077" s="8"/>
      <c r="BE3077" s="8"/>
      <c r="BI3077" s="8"/>
      <c r="BM3077" s="8"/>
      <c r="BQ3077" s="8"/>
      <c r="BU3077" s="8"/>
      <c r="BY3077" s="8"/>
      <c r="CC3077" s="8"/>
      <c r="CG3077" s="8"/>
      <c r="CK3077" s="8"/>
    </row>
    <row r="3078" spans="5:89">
      <c r="E3078" s="8"/>
      <c r="I3078" s="8"/>
      <c r="M3078" s="8"/>
      <c r="Q3078" s="8"/>
      <c r="U3078" s="8"/>
      <c r="Y3078" s="8"/>
      <c r="AC3078" s="8"/>
      <c r="AG3078" s="8"/>
      <c r="AK3078" s="8"/>
      <c r="AO3078" s="8"/>
      <c r="AS3078" s="8"/>
      <c r="AW3078" s="8"/>
      <c r="BA3078" s="8"/>
      <c r="BE3078" s="8"/>
      <c r="BI3078" s="8"/>
      <c r="BM3078" s="8"/>
      <c r="BQ3078" s="8"/>
      <c r="BU3078" s="8"/>
      <c r="BY3078" s="8"/>
      <c r="CC3078" s="8"/>
      <c r="CG3078" s="8"/>
      <c r="CK3078" s="8"/>
    </row>
    <row r="3079" spans="5:89">
      <c r="E3079" s="8"/>
      <c r="I3079" s="8"/>
      <c r="M3079" s="8"/>
      <c r="Q3079" s="8"/>
      <c r="U3079" s="8"/>
      <c r="Y3079" s="8"/>
      <c r="AC3079" s="8"/>
      <c r="AG3079" s="8"/>
      <c r="AK3079" s="8"/>
      <c r="AO3079" s="8"/>
      <c r="AS3079" s="8"/>
      <c r="AW3079" s="8"/>
      <c r="BA3079" s="8"/>
      <c r="BE3079" s="8"/>
      <c r="BI3079" s="8"/>
      <c r="BM3079" s="8"/>
      <c r="BQ3079" s="8"/>
      <c r="BU3079" s="8"/>
      <c r="BY3079" s="8"/>
      <c r="CC3079" s="8"/>
      <c r="CG3079" s="8"/>
      <c r="CK3079" s="8"/>
    </row>
    <row r="3080" spans="5:89">
      <c r="E3080" s="8"/>
      <c r="I3080" s="8"/>
      <c r="M3080" s="8"/>
      <c r="Q3080" s="8"/>
      <c r="U3080" s="8"/>
      <c r="Y3080" s="8"/>
      <c r="AC3080" s="8"/>
      <c r="AG3080" s="8"/>
      <c r="AK3080" s="8"/>
      <c r="AO3080" s="8"/>
      <c r="AS3080" s="8"/>
      <c r="AW3080" s="8"/>
      <c r="BA3080" s="8"/>
      <c r="BE3080" s="8"/>
      <c r="BI3080" s="8"/>
      <c r="BM3080" s="8"/>
      <c r="BQ3080" s="8"/>
      <c r="BU3080" s="8"/>
      <c r="BY3080" s="8"/>
      <c r="CC3080" s="8"/>
      <c r="CG3080" s="8"/>
      <c r="CK3080" s="8"/>
    </row>
    <row r="3081" spans="5:89">
      <c r="E3081" s="8"/>
      <c r="I3081" s="8"/>
      <c r="M3081" s="8"/>
      <c r="Q3081" s="8"/>
      <c r="U3081" s="8"/>
      <c r="Y3081" s="8"/>
      <c r="AC3081" s="8"/>
      <c r="AG3081" s="8"/>
      <c r="AK3081" s="8"/>
      <c r="AO3081" s="8"/>
      <c r="AS3081" s="8"/>
      <c r="AW3081" s="8"/>
      <c r="BA3081" s="8"/>
      <c r="BE3081" s="8"/>
      <c r="BI3081" s="8"/>
      <c r="BM3081" s="8"/>
      <c r="BQ3081" s="8"/>
      <c r="BU3081" s="8"/>
      <c r="BY3081" s="8"/>
      <c r="CC3081" s="8"/>
      <c r="CG3081" s="8"/>
      <c r="CK3081" s="8"/>
    </row>
    <row r="3082" spans="5:89">
      <c r="E3082" s="8"/>
      <c r="I3082" s="8"/>
      <c r="M3082" s="8"/>
      <c r="Q3082" s="8"/>
      <c r="U3082" s="8"/>
      <c r="Y3082" s="8"/>
      <c r="AC3082" s="8"/>
      <c r="AG3082" s="8"/>
      <c r="AK3082" s="8"/>
      <c r="AO3082" s="8"/>
      <c r="AS3082" s="8"/>
      <c r="AW3082" s="8"/>
      <c r="BA3082" s="8"/>
      <c r="BE3082" s="8"/>
      <c r="BI3082" s="8"/>
      <c r="BM3082" s="8"/>
      <c r="BQ3082" s="8"/>
      <c r="BU3082" s="8"/>
      <c r="BY3082" s="8"/>
      <c r="CC3082" s="8"/>
      <c r="CG3082" s="8"/>
      <c r="CK3082" s="8"/>
    </row>
    <row r="3083" spans="5:89">
      <c r="E3083" s="8"/>
      <c r="I3083" s="8"/>
      <c r="M3083" s="8"/>
      <c r="Q3083" s="8"/>
      <c r="U3083" s="8"/>
      <c r="Y3083" s="8"/>
      <c r="AC3083" s="8"/>
      <c r="AG3083" s="8"/>
      <c r="AK3083" s="8"/>
      <c r="AO3083" s="8"/>
      <c r="AS3083" s="8"/>
      <c r="AW3083" s="8"/>
      <c r="BA3083" s="8"/>
      <c r="BE3083" s="8"/>
      <c r="BI3083" s="8"/>
      <c r="BM3083" s="8"/>
      <c r="BQ3083" s="8"/>
      <c r="BU3083" s="8"/>
      <c r="BY3083" s="8"/>
      <c r="CC3083" s="8"/>
      <c r="CG3083" s="8"/>
      <c r="CK3083" s="8"/>
    </row>
    <row r="3084" spans="5:89">
      <c r="E3084" s="8"/>
      <c r="I3084" s="8"/>
      <c r="M3084" s="8"/>
      <c r="Q3084" s="8"/>
      <c r="U3084" s="8"/>
      <c r="Y3084" s="8"/>
      <c r="AC3084" s="8"/>
      <c r="AG3084" s="8"/>
      <c r="AK3084" s="8"/>
      <c r="AO3084" s="8"/>
      <c r="AS3084" s="8"/>
      <c r="AW3084" s="8"/>
      <c r="BA3084" s="8"/>
      <c r="BE3084" s="8"/>
      <c r="BI3084" s="8"/>
      <c r="BM3084" s="8"/>
      <c r="BQ3084" s="8"/>
      <c r="BU3084" s="8"/>
      <c r="BY3084" s="8"/>
      <c r="CC3084" s="8"/>
      <c r="CG3084" s="8"/>
      <c r="CK3084" s="8"/>
    </row>
    <row r="3085" spans="5:89">
      <c r="E3085" s="8"/>
      <c r="I3085" s="8"/>
      <c r="M3085" s="8"/>
      <c r="Q3085" s="8"/>
      <c r="U3085" s="8"/>
      <c r="Y3085" s="8"/>
      <c r="AC3085" s="8"/>
      <c r="AG3085" s="8"/>
      <c r="AK3085" s="8"/>
      <c r="AO3085" s="8"/>
      <c r="AS3085" s="8"/>
      <c r="AW3085" s="8"/>
      <c r="BA3085" s="8"/>
      <c r="BE3085" s="8"/>
      <c r="BI3085" s="8"/>
      <c r="BM3085" s="8"/>
      <c r="BQ3085" s="8"/>
      <c r="BU3085" s="8"/>
      <c r="BY3085" s="8"/>
      <c r="CC3085" s="8"/>
      <c r="CG3085" s="8"/>
      <c r="CK3085" s="8"/>
    </row>
    <row r="3086" spans="5:89">
      <c r="E3086" s="8"/>
      <c r="I3086" s="8"/>
      <c r="M3086" s="8"/>
      <c r="Q3086" s="8"/>
      <c r="U3086" s="8"/>
      <c r="Y3086" s="8"/>
      <c r="AC3086" s="8"/>
      <c r="AG3086" s="8"/>
      <c r="AK3086" s="8"/>
      <c r="AO3086" s="8"/>
      <c r="AS3086" s="8"/>
      <c r="AW3086" s="8"/>
      <c r="BA3086" s="8"/>
      <c r="BE3086" s="8"/>
      <c r="BI3086" s="8"/>
      <c r="BM3086" s="8"/>
      <c r="BQ3086" s="8"/>
      <c r="BU3086" s="8"/>
      <c r="BY3086" s="8"/>
      <c r="CC3086" s="8"/>
      <c r="CG3086" s="8"/>
      <c r="CK3086" s="8"/>
    </row>
    <row r="3087" spans="5:89">
      <c r="E3087" s="8"/>
      <c r="I3087" s="8"/>
      <c r="M3087" s="8"/>
      <c r="Q3087" s="8"/>
      <c r="U3087" s="8"/>
      <c r="Y3087" s="8"/>
      <c r="AC3087" s="8"/>
      <c r="AG3087" s="8"/>
      <c r="AK3087" s="8"/>
      <c r="AO3087" s="8"/>
      <c r="AS3087" s="8"/>
      <c r="AW3087" s="8"/>
      <c r="BA3087" s="8"/>
      <c r="BE3087" s="8"/>
      <c r="BI3087" s="8"/>
      <c r="BM3087" s="8"/>
      <c r="BQ3087" s="8"/>
      <c r="BU3087" s="8"/>
      <c r="BY3087" s="8"/>
      <c r="CC3087" s="8"/>
      <c r="CG3087" s="8"/>
      <c r="CK3087" s="8"/>
    </row>
    <row r="3088" spans="5:89">
      <c r="E3088" s="8"/>
      <c r="I3088" s="8"/>
      <c r="M3088" s="8"/>
      <c r="Q3088" s="8"/>
      <c r="U3088" s="8"/>
      <c r="Y3088" s="8"/>
      <c r="AC3088" s="8"/>
      <c r="AG3088" s="8"/>
      <c r="AK3088" s="8"/>
      <c r="AO3088" s="8"/>
      <c r="AS3088" s="8"/>
      <c r="AW3088" s="8"/>
      <c r="BA3088" s="8"/>
      <c r="BE3088" s="8"/>
      <c r="BI3088" s="8"/>
      <c r="BM3088" s="8"/>
      <c r="BQ3088" s="8"/>
      <c r="BU3088" s="8"/>
      <c r="BY3088" s="8"/>
      <c r="CC3088" s="8"/>
      <c r="CG3088" s="8"/>
      <c r="CK3088" s="8"/>
    </row>
    <row r="3089" spans="5:89">
      <c r="E3089" s="8"/>
      <c r="I3089" s="8"/>
      <c r="M3089" s="8"/>
      <c r="Q3089" s="8"/>
      <c r="U3089" s="8"/>
      <c r="Y3089" s="8"/>
      <c r="AC3089" s="8"/>
      <c r="AG3089" s="8"/>
      <c r="AK3089" s="8"/>
      <c r="AO3089" s="8"/>
      <c r="AS3089" s="8"/>
      <c r="AW3089" s="8"/>
      <c r="BA3089" s="8"/>
      <c r="BE3089" s="8"/>
      <c r="BI3089" s="8"/>
      <c r="BM3089" s="8"/>
      <c r="BQ3089" s="8"/>
      <c r="BU3089" s="8"/>
      <c r="BY3089" s="8"/>
      <c r="CC3089" s="8"/>
      <c r="CG3089" s="8"/>
      <c r="CK3089" s="8"/>
    </row>
    <row r="3090" spans="5:89">
      <c r="E3090" s="8"/>
      <c r="I3090" s="8"/>
      <c r="M3090" s="8"/>
      <c r="Q3090" s="8"/>
      <c r="U3090" s="8"/>
      <c r="Y3090" s="8"/>
      <c r="AC3090" s="8"/>
      <c r="AG3090" s="8"/>
      <c r="AK3090" s="8"/>
      <c r="AO3090" s="8"/>
      <c r="AS3090" s="8"/>
      <c r="AW3090" s="8"/>
      <c r="BA3090" s="8"/>
      <c r="BE3090" s="8"/>
      <c r="BI3090" s="8"/>
      <c r="BM3090" s="8"/>
      <c r="BQ3090" s="8"/>
      <c r="BU3090" s="8"/>
      <c r="BY3090" s="8"/>
      <c r="CC3090" s="8"/>
      <c r="CG3090" s="8"/>
      <c r="CK3090" s="8"/>
    </row>
    <row r="3091" spans="5:89">
      <c r="E3091" s="8"/>
      <c r="I3091" s="8"/>
      <c r="M3091" s="8"/>
      <c r="Q3091" s="8"/>
      <c r="U3091" s="8"/>
      <c r="Y3091" s="8"/>
      <c r="AC3091" s="8"/>
      <c r="AG3091" s="8"/>
      <c r="AK3091" s="8"/>
      <c r="AO3091" s="8"/>
      <c r="AS3091" s="8"/>
      <c r="AW3091" s="8"/>
      <c r="BA3091" s="8"/>
      <c r="BE3091" s="8"/>
      <c r="BI3091" s="8"/>
      <c r="BM3091" s="8"/>
      <c r="BQ3091" s="8"/>
      <c r="BU3091" s="8"/>
      <c r="BY3091" s="8"/>
      <c r="CC3091" s="8"/>
      <c r="CG3091" s="8"/>
      <c r="CK3091" s="8"/>
    </row>
    <row r="3092" spans="5:89">
      <c r="E3092" s="8"/>
      <c r="I3092" s="8"/>
      <c r="M3092" s="8"/>
      <c r="Q3092" s="8"/>
      <c r="U3092" s="8"/>
      <c r="Y3092" s="8"/>
      <c r="AC3092" s="8"/>
      <c r="AG3092" s="8"/>
      <c r="AK3092" s="8"/>
      <c r="AO3092" s="8"/>
      <c r="AS3092" s="8"/>
      <c r="AW3092" s="8"/>
      <c r="BA3092" s="8"/>
      <c r="BE3092" s="8"/>
      <c r="BI3092" s="8"/>
      <c r="BM3092" s="8"/>
      <c r="BQ3092" s="8"/>
      <c r="BU3092" s="8"/>
      <c r="BY3092" s="8"/>
      <c r="CC3092" s="8"/>
      <c r="CG3092" s="8"/>
      <c r="CK3092" s="8"/>
    </row>
    <row r="3093" spans="5:89">
      <c r="E3093" s="8"/>
      <c r="I3093" s="8"/>
      <c r="M3093" s="8"/>
      <c r="Q3093" s="8"/>
      <c r="U3093" s="8"/>
      <c r="Y3093" s="8"/>
      <c r="AC3093" s="8"/>
      <c r="AG3093" s="8"/>
      <c r="AK3093" s="8"/>
      <c r="AO3093" s="8"/>
      <c r="AS3093" s="8"/>
      <c r="AW3093" s="8"/>
      <c r="BA3093" s="8"/>
      <c r="BE3093" s="8"/>
      <c r="BI3093" s="8"/>
      <c r="BM3093" s="8"/>
      <c r="BQ3093" s="8"/>
      <c r="BU3093" s="8"/>
      <c r="BY3093" s="8"/>
      <c r="CC3093" s="8"/>
      <c r="CG3093" s="8"/>
      <c r="CK3093" s="8"/>
    </row>
    <row r="3094" spans="5:89">
      <c r="E3094" s="8"/>
      <c r="I3094" s="8"/>
      <c r="M3094" s="8"/>
      <c r="Q3094" s="8"/>
      <c r="U3094" s="8"/>
      <c r="Y3094" s="8"/>
      <c r="AC3094" s="8"/>
      <c r="AG3094" s="8"/>
      <c r="AK3094" s="8"/>
      <c r="AO3094" s="8"/>
      <c r="AS3094" s="8"/>
      <c r="AW3094" s="8"/>
      <c r="BA3094" s="8"/>
      <c r="BE3094" s="8"/>
      <c r="BI3094" s="8"/>
      <c r="BM3094" s="8"/>
      <c r="BQ3094" s="8"/>
      <c r="BU3094" s="8"/>
      <c r="BY3094" s="8"/>
      <c r="CC3094" s="8"/>
      <c r="CG3094" s="8"/>
      <c r="CK3094" s="8"/>
    </row>
    <row r="3095" spans="5:89">
      <c r="E3095" s="8"/>
      <c r="I3095" s="8"/>
      <c r="M3095" s="8"/>
      <c r="Q3095" s="8"/>
      <c r="U3095" s="8"/>
      <c r="Y3095" s="8"/>
      <c r="AC3095" s="8"/>
      <c r="AG3095" s="8"/>
      <c r="AK3095" s="8"/>
      <c r="AO3095" s="8"/>
      <c r="AS3095" s="8"/>
      <c r="AW3095" s="8"/>
      <c r="BA3095" s="8"/>
      <c r="BE3095" s="8"/>
      <c r="BI3095" s="8"/>
      <c r="BM3095" s="8"/>
      <c r="BQ3095" s="8"/>
      <c r="BU3095" s="8"/>
      <c r="BY3095" s="8"/>
      <c r="CC3095" s="8"/>
      <c r="CG3095" s="8"/>
      <c r="CK3095" s="8"/>
    </row>
    <row r="3096" spans="5:89">
      <c r="E3096" s="8"/>
      <c r="I3096" s="8"/>
      <c r="M3096" s="8"/>
      <c r="Q3096" s="8"/>
      <c r="U3096" s="8"/>
      <c r="Y3096" s="8"/>
      <c r="AC3096" s="8"/>
      <c r="AG3096" s="8"/>
      <c r="AK3096" s="8"/>
      <c r="AO3096" s="8"/>
      <c r="AS3096" s="8"/>
      <c r="AW3096" s="8"/>
      <c r="BA3096" s="8"/>
      <c r="BE3096" s="8"/>
      <c r="BI3096" s="8"/>
      <c r="BM3096" s="8"/>
      <c r="BQ3096" s="8"/>
      <c r="BU3096" s="8"/>
      <c r="BY3096" s="8"/>
      <c r="CC3096" s="8"/>
      <c r="CG3096" s="8"/>
      <c r="CK3096" s="8"/>
    </row>
    <row r="3097" spans="5:89">
      <c r="E3097" s="8"/>
      <c r="I3097" s="8"/>
      <c r="M3097" s="8"/>
      <c r="Q3097" s="8"/>
      <c r="U3097" s="8"/>
      <c r="Y3097" s="8"/>
      <c r="AC3097" s="8"/>
      <c r="AG3097" s="8"/>
      <c r="AK3097" s="8"/>
      <c r="AO3097" s="8"/>
      <c r="AS3097" s="8"/>
      <c r="AW3097" s="8"/>
      <c r="BA3097" s="8"/>
      <c r="BE3097" s="8"/>
      <c r="BI3097" s="8"/>
      <c r="BM3097" s="8"/>
      <c r="BQ3097" s="8"/>
      <c r="BU3097" s="8"/>
      <c r="BY3097" s="8"/>
      <c r="CC3097" s="8"/>
      <c r="CG3097" s="8"/>
      <c r="CK3097" s="8"/>
    </row>
    <row r="3098" spans="5:89">
      <c r="E3098" s="8"/>
      <c r="I3098" s="8"/>
      <c r="M3098" s="8"/>
      <c r="Q3098" s="8"/>
      <c r="U3098" s="8"/>
      <c r="Y3098" s="8"/>
      <c r="AC3098" s="8"/>
      <c r="AG3098" s="8"/>
      <c r="AK3098" s="8"/>
      <c r="AO3098" s="8"/>
      <c r="AS3098" s="8"/>
      <c r="AW3098" s="8"/>
      <c r="BA3098" s="8"/>
      <c r="BE3098" s="8"/>
      <c r="BI3098" s="8"/>
      <c r="BM3098" s="8"/>
      <c r="BQ3098" s="8"/>
      <c r="BU3098" s="8"/>
      <c r="BY3098" s="8"/>
      <c r="CC3098" s="8"/>
      <c r="CG3098" s="8"/>
      <c r="CK3098" s="8"/>
    </row>
    <row r="3099" spans="5:89">
      <c r="E3099" s="8"/>
      <c r="I3099" s="8"/>
      <c r="M3099" s="8"/>
      <c r="Q3099" s="8"/>
      <c r="U3099" s="8"/>
      <c r="Y3099" s="8"/>
      <c r="AC3099" s="8"/>
      <c r="AG3099" s="8"/>
      <c r="AK3099" s="8"/>
      <c r="AO3099" s="8"/>
      <c r="AS3099" s="8"/>
      <c r="AW3099" s="8"/>
      <c r="BA3099" s="8"/>
      <c r="BE3099" s="8"/>
      <c r="BI3099" s="8"/>
      <c r="BM3099" s="8"/>
      <c r="BQ3099" s="8"/>
      <c r="BU3099" s="8"/>
      <c r="BY3099" s="8"/>
      <c r="CC3099" s="8"/>
      <c r="CG3099" s="8"/>
      <c r="CK3099" s="8"/>
    </row>
    <row r="3100" spans="5:89">
      <c r="E3100" s="8"/>
      <c r="I3100" s="8"/>
      <c r="M3100" s="8"/>
      <c r="Q3100" s="8"/>
      <c r="U3100" s="8"/>
      <c r="Y3100" s="8"/>
      <c r="AC3100" s="8"/>
      <c r="AG3100" s="8"/>
      <c r="AK3100" s="8"/>
      <c r="AO3100" s="8"/>
      <c r="AS3100" s="8"/>
      <c r="AW3100" s="8"/>
      <c r="BA3100" s="8"/>
      <c r="BE3100" s="8"/>
      <c r="BI3100" s="8"/>
      <c r="BM3100" s="8"/>
      <c r="BQ3100" s="8"/>
      <c r="BU3100" s="8"/>
      <c r="BY3100" s="8"/>
      <c r="CC3100" s="8"/>
      <c r="CG3100" s="8"/>
      <c r="CK3100" s="8"/>
    </row>
    <row r="3101" spans="5:89">
      <c r="E3101" s="8"/>
      <c r="I3101" s="8"/>
      <c r="M3101" s="8"/>
      <c r="Q3101" s="8"/>
      <c r="U3101" s="8"/>
      <c r="Y3101" s="8"/>
      <c r="AC3101" s="8"/>
      <c r="AG3101" s="8"/>
      <c r="AK3101" s="8"/>
      <c r="AO3101" s="8"/>
      <c r="AS3101" s="8"/>
      <c r="AW3101" s="8"/>
      <c r="BA3101" s="8"/>
      <c r="BE3101" s="8"/>
      <c r="BI3101" s="8"/>
      <c r="BM3101" s="8"/>
      <c r="BQ3101" s="8"/>
      <c r="BU3101" s="8"/>
      <c r="BY3101" s="8"/>
      <c r="CC3101" s="8"/>
      <c r="CG3101" s="8"/>
      <c r="CK3101" s="8"/>
    </row>
    <row r="3102" spans="5:89">
      <c r="E3102" s="8"/>
      <c r="I3102" s="8"/>
      <c r="M3102" s="8"/>
      <c r="Q3102" s="8"/>
      <c r="U3102" s="8"/>
      <c r="Y3102" s="8"/>
      <c r="AC3102" s="8"/>
      <c r="AG3102" s="8"/>
      <c r="AK3102" s="8"/>
      <c r="AO3102" s="8"/>
      <c r="AS3102" s="8"/>
      <c r="AW3102" s="8"/>
      <c r="BA3102" s="8"/>
      <c r="BE3102" s="8"/>
      <c r="BI3102" s="8"/>
      <c r="BM3102" s="8"/>
      <c r="BQ3102" s="8"/>
      <c r="BU3102" s="8"/>
      <c r="BY3102" s="8"/>
      <c r="CC3102" s="8"/>
      <c r="CG3102" s="8"/>
      <c r="CK3102" s="8"/>
    </row>
    <row r="3103" spans="5:89">
      <c r="E3103" s="8"/>
      <c r="I3103" s="8"/>
      <c r="M3103" s="8"/>
      <c r="Q3103" s="8"/>
      <c r="U3103" s="8"/>
      <c r="Y3103" s="8"/>
      <c r="AC3103" s="8"/>
      <c r="AG3103" s="8"/>
      <c r="AK3103" s="8"/>
      <c r="AO3103" s="8"/>
      <c r="AS3103" s="8"/>
      <c r="AW3103" s="8"/>
      <c r="BA3103" s="8"/>
      <c r="BE3103" s="8"/>
      <c r="BI3103" s="8"/>
      <c r="BM3103" s="8"/>
      <c r="BQ3103" s="8"/>
      <c r="BU3103" s="8"/>
      <c r="BY3103" s="8"/>
      <c r="CC3103" s="8"/>
      <c r="CG3103" s="8"/>
      <c r="CK3103" s="8"/>
    </row>
    <row r="3104" spans="5:89">
      <c r="E3104" s="8"/>
      <c r="I3104" s="8"/>
      <c r="M3104" s="8"/>
      <c r="Q3104" s="8"/>
      <c r="U3104" s="8"/>
      <c r="Y3104" s="8"/>
      <c r="AC3104" s="8"/>
      <c r="AG3104" s="8"/>
      <c r="AK3104" s="8"/>
      <c r="AO3104" s="8"/>
      <c r="AS3104" s="8"/>
      <c r="AW3104" s="8"/>
      <c r="BA3104" s="8"/>
      <c r="BE3104" s="8"/>
      <c r="BI3104" s="8"/>
      <c r="BM3104" s="8"/>
      <c r="BQ3104" s="8"/>
      <c r="BU3104" s="8"/>
      <c r="BY3104" s="8"/>
      <c r="CC3104" s="8"/>
      <c r="CG3104" s="8"/>
      <c r="CK3104" s="8"/>
    </row>
    <row r="3105" spans="5:89">
      <c r="E3105" s="8"/>
      <c r="I3105" s="8"/>
      <c r="M3105" s="8"/>
      <c r="Q3105" s="8"/>
      <c r="U3105" s="8"/>
      <c r="Y3105" s="8"/>
      <c r="AC3105" s="8"/>
      <c r="AG3105" s="8"/>
      <c r="AK3105" s="8"/>
      <c r="AO3105" s="8"/>
      <c r="AS3105" s="8"/>
      <c r="AW3105" s="8"/>
      <c r="BA3105" s="8"/>
      <c r="BE3105" s="8"/>
      <c r="BI3105" s="8"/>
      <c r="BM3105" s="8"/>
      <c r="BQ3105" s="8"/>
      <c r="BU3105" s="8"/>
      <c r="BY3105" s="8"/>
      <c r="CC3105" s="8"/>
      <c r="CG3105" s="8"/>
      <c r="CK3105" s="8"/>
    </row>
    <row r="3106" spans="5:89">
      <c r="E3106" s="8"/>
      <c r="I3106" s="8"/>
      <c r="M3106" s="8"/>
      <c r="Q3106" s="8"/>
      <c r="U3106" s="8"/>
      <c r="Y3106" s="8"/>
      <c r="AC3106" s="8"/>
      <c r="AG3106" s="8"/>
      <c r="AK3106" s="8"/>
      <c r="AO3106" s="8"/>
      <c r="AS3106" s="8"/>
      <c r="AW3106" s="8"/>
      <c r="BA3106" s="8"/>
      <c r="BE3106" s="8"/>
      <c r="BI3106" s="8"/>
      <c r="BM3106" s="8"/>
      <c r="BQ3106" s="8"/>
      <c r="BU3106" s="8"/>
      <c r="BY3106" s="8"/>
      <c r="CC3106" s="8"/>
      <c r="CG3106" s="8"/>
      <c r="CK3106" s="8"/>
    </row>
    <row r="3107" spans="5:89">
      <c r="E3107" s="8"/>
      <c r="I3107" s="8"/>
      <c r="M3107" s="8"/>
      <c r="Q3107" s="8"/>
      <c r="U3107" s="8"/>
      <c r="Y3107" s="8"/>
      <c r="AC3107" s="8"/>
      <c r="AG3107" s="8"/>
      <c r="AK3107" s="8"/>
      <c r="AO3107" s="8"/>
      <c r="AS3107" s="8"/>
      <c r="AW3107" s="8"/>
      <c r="BA3107" s="8"/>
      <c r="BE3107" s="8"/>
      <c r="BI3107" s="8"/>
      <c r="BM3107" s="8"/>
      <c r="BQ3107" s="8"/>
      <c r="BU3107" s="8"/>
      <c r="BY3107" s="8"/>
      <c r="CC3107" s="8"/>
      <c r="CG3107" s="8"/>
      <c r="CK3107" s="8"/>
    </row>
    <row r="3108" spans="5:89">
      <c r="E3108" s="8"/>
      <c r="I3108" s="8"/>
      <c r="M3108" s="8"/>
      <c r="Q3108" s="8"/>
      <c r="U3108" s="8"/>
      <c r="Y3108" s="8"/>
      <c r="AC3108" s="8"/>
      <c r="AG3108" s="8"/>
      <c r="AK3108" s="8"/>
      <c r="AO3108" s="8"/>
      <c r="AS3108" s="8"/>
      <c r="AW3108" s="8"/>
      <c r="BA3108" s="8"/>
      <c r="BE3108" s="8"/>
      <c r="BI3108" s="8"/>
      <c r="BM3108" s="8"/>
      <c r="BQ3108" s="8"/>
      <c r="BU3108" s="8"/>
      <c r="BY3108" s="8"/>
      <c r="CC3108" s="8"/>
      <c r="CG3108" s="8"/>
      <c r="CK3108" s="8"/>
    </row>
    <row r="3109" spans="5:89">
      <c r="E3109" s="8"/>
      <c r="I3109" s="8"/>
      <c r="M3109" s="8"/>
      <c r="Q3109" s="8"/>
      <c r="U3109" s="8"/>
      <c r="Y3109" s="8"/>
      <c r="AC3109" s="8"/>
      <c r="AG3109" s="8"/>
      <c r="AK3109" s="8"/>
      <c r="AO3109" s="8"/>
      <c r="AS3109" s="8"/>
      <c r="AW3109" s="8"/>
      <c r="BA3109" s="8"/>
      <c r="BE3109" s="8"/>
      <c r="BI3109" s="8"/>
      <c r="BM3109" s="8"/>
      <c r="BQ3109" s="8"/>
      <c r="BU3109" s="8"/>
      <c r="BY3109" s="8"/>
      <c r="CC3109" s="8"/>
      <c r="CG3109" s="8"/>
      <c r="CK3109" s="8"/>
    </row>
    <row r="3110" spans="5:89">
      <c r="E3110" s="8"/>
      <c r="I3110" s="8"/>
      <c r="M3110" s="8"/>
      <c r="Q3110" s="8"/>
      <c r="U3110" s="8"/>
      <c r="Y3110" s="8"/>
      <c r="AC3110" s="8"/>
      <c r="AG3110" s="8"/>
      <c r="AK3110" s="8"/>
      <c r="AO3110" s="8"/>
      <c r="AS3110" s="8"/>
      <c r="AW3110" s="8"/>
      <c r="BA3110" s="8"/>
      <c r="BE3110" s="8"/>
      <c r="BI3110" s="8"/>
      <c r="BM3110" s="8"/>
      <c r="BQ3110" s="8"/>
      <c r="BU3110" s="8"/>
      <c r="BY3110" s="8"/>
      <c r="CC3110" s="8"/>
      <c r="CG3110" s="8"/>
      <c r="CK3110" s="8"/>
    </row>
    <row r="3111" spans="5:89">
      <c r="E3111" s="8"/>
      <c r="I3111" s="8"/>
      <c r="M3111" s="8"/>
      <c r="Q3111" s="8"/>
      <c r="U3111" s="8"/>
      <c r="Y3111" s="8"/>
      <c r="AC3111" s="8"/>
      <c r="AG3111" s="8"/>
      <c r="AK3111" s="8"/>
      <c r="AO3111" s="8"/>
      <c r="AS3111" s="8"/>
      <c r="AW3111" s="8"/>
      <c r="BA3111" s="8"/>
      <c r="BE3111" s="8"/>
      <c r="BI3111" s="8"/>
      <c r="BM3111" s="8"/>
      <c r="BQ3111" s="8"/>
      <c r="BU3111" s="8"/>
      <c r="BY3111" s="8"/>
      <c r="CC3111" s="8"/>
      <c r="CG3111" s="8"/>
      <c r="CK3111" s="8"/>
    </row>
    <row r="3112" spans="5:89">
      <c r="E3112" s="8"/>
      <c r="I3112" s="8"/>
      <c r="M3112" s="8"/>
      <c r="Q3112" s="8"/>
      <c r="U3112" s="8"/>
      <c r="Y3112" s="8"/>
      <c r="AC3112" s="8"/>
      <c r="AG3112" s="8"/>
      <c r="AK3112" s="8"/>
      <c r="AO3112" s="8"/>
      <c r="AS3112" s="8"/>
      <c r="AW3112" s="8"/>
      <c r="BA3112" s="8"/>
      <c r="BE3112" s="8"/>
      <c r="BI3112" s="8"/>
      <c r="BM3112" s="8"/>
      <c r="BQ3112" s="8"/>
      <c r="BU3112" s="8"/>
      <c r="BY3112" s="8"/>
      <c r="CC3112" s="8"/>
      <c r="CG3112" s="8"/>
      <c r="CK3112" s="8"/>
    </row>
    <row r="3113" spans="5:89">
      <c r="E3113" s="8"/>
      <c r="I3113" s="8"/>
      <c r="M3113" s="8"/>
      <c r="Q3113" s="8"/>
      <c r="U3113" s="8"/>
      <c r="Y3113" s="8"/>
      <c r="AC3113" s="8"/>
      <c r="AG3113" s="8"/>
      <c r="AK3113" s="8"/>
      <c r="AO3113" s="8"/>
      <c r="AS3113" s="8"/>
      <c r="AW3113" s="8"/>
      <c r="BA3113" s="8"/>
      <c r="BE3113" s="8"/>
      <c r="BI3113" s="8"/>
      <c r="BM3113" s="8"/>
      <c r="BQ3113" s="8"/>
      <c r="BU3113" s="8"/>
      <c r="BY3113" s="8"/>
      <c r="CC3113" s="8"/>
      <c r="CG3113" s="8"/>
      <c r="CK3113" s="8"/>
    </row>
    <row r="3114" spans="5:89">
      <c r="E3114" s="8"/>
      <c r="I3114" s="8"/>
      <c r="M3114" s="8"/>
      <c r="Q3114" s="8"/>
      <c r="U3114" s="8"/>
      <c r="Y3114" s="8"/>
      <c r="AC3114" s="8"/>
      <c r="AG3114" s="8"/>
      <c r="AK3114" s="8"/>
      <c r="AO3114" s="8"/>
      <c r="AS3114" s="8"/>
      <c r="AW3114" s="8"/>
      <c r="BA3114" s="8"/>
      <c r="BE3114" s="8"/>
      <c r="BI3114" s="8"/>
      <c r="BM3114" s="8"/>
      <c r="BQ3114" s="8"/>
      <c r="BU3114" s="8"/>
      <c r="BY3114" s="8"/>
      <c r="CC3114" s="8"/>
      <c r="CG3114" s="8"/>
      <c r="CK3114" s="8"/>
    </row>
    <row r="3115" spans="5:89">
      <c r="E3115" s="8"/>
      <c r="I3115" s="8"/>
      <c r="M3115" s="8"/>
      <c r="Q3115" s="8"/>
      <c r="U3115" s="8"/>
      <c r="Y3115" s="8"/>
      <c r="AC3115" s="8"/>
      <c r="AG3115" s="8"/>
      <c r="AK3115" s="8"/>
      <c r="AO3115" s="8"/>
      <c r="AS3115" s="8"/>
      <c r="AW3115" s="8"/>
      <c r="BA3115" s="8"/>
      <c r="BE3115" s="8"/>
      <c r="BI3115" s="8"/>
      <c r="BM3115" s="8"/>
      <c r="BQ3115" s="8"/>
      <c r="BU3115" s="8"/>
      <c r="BY3115" s="8"/>
      <c r="CC3115" s="8"/>
      <c r="CG3115" s="8"/>
      <c r="CK3115" s="8"/>
    </row>
    <row r="3116" spans="5:89">
      <c r="E3116" s="8"/>
      <c r="I3116" s="8"/>
      <c r="M3116" s="8"/>
      <c r="Q3116" s="8"/>
      <c r="U3116" s="8"/>
      <c r="Y3116" s="8"/>
      <c r="AC3116" s="8"/>
      <c r="AG3116" s="8"/>
      <c r="AK3116" s="8"/>
      <c r="AO3116" s="8"/>
      <c r="AS3116" s="8"/>
      <c r="AW3116" s="8"/>
      <c r="BA3116" s="8"/>
      <c r="BE3116" s="8"/>
      <c r="BI3116" s="8"/>
      <c r="BM3116" s="8"/>
      <c r="BQ3116" s="8"/>
      <c r="BU3116" s="8"/>
      <c r="BY3116" s="8"/>
      <c r="CC3116" s="8"/>
      <c r="CG3116" s="8"/>
      <c r="CK3116" s="8"/>
    </row>
    <row r="3117" spans="5:89">
      <c r="E3117" s="8"/>
      <c r="I3117" s="8"/>
      <c r="M3117" s="8"/>
      <c r="Q3117" s="8"/>
      <c r="U3117" s="8"/>
      <c r="Y3117" s="8"/>
      <c r="AC3117" s="8"/>
      <c r="AG3117" s="8"/>
      <c r="AK3117" s="8"/>
      <c r="AO3117" s="8"/>
      <c r="AS3117" s="8"/>
      <c r="AW3117" s="8"/>
      <c r="BA3117" s="8"/>
      <c r="BE3117" s="8"/>
      <c r="BI3117" s="8"/>
      <c r="BM3117" s="8"/>
      <c r="BQ3117" s="8"/>
      <c r="BU3117" s="8"/>
      <c r="BY3117" s="8"/>
      <c r="CC3117" s="8"/>
      <c r="CG3117" s="8"/>
      <c r="CK3117" s="8"/>
    </row>
    <row r="3118" spans="5:89">
      <c r="E3118" s="8"/>
      <c r="I3118" s="8"/>
      <c r="M3118" s="8"/>
      <c r="Q3118" s="8"/>
      <c r="U3118" s="8"/>
      <c r="Y3118" s="8"/>
      <c r="AC3118" s="8"/>
      <c r="AG3118" s="8"/>
      <c r="AK3118" s="8"/>
      <c r="AO3118" s="8"/>
      <c r="AS3118" s="8"/>
      <c r="AW3118" s="8"/>
      <c r="BA3118" s="8"/>
      <c r="BE3118" s="8"/>
      <c r="BI3118" s="8"/>
      <c r="BM3118" s="8"/>
      <c r="BQ3118" s="8"/>
      <c r="BU3118" s="8"/>
      <c r="BY3118" s="8"/>
      <c r="CC3118" s="8"/>
      <c r="CG3118" s="8"/>
      <c r="CK3118" s="8"/>
    </row>
    <row r="3119" spans="5:89">
      <c r="E3119" s="8"/>
      <c r="I3119" s="8"/>
      <c r="M3119" s="8"/>
      <c r="Q3119" s="8"/>
      <c r="U3119" s="8"/>
      <c r="Y3119" s="8"/>
      <c r="AC3119" s="8"/>
      <c r="AG3119" s="8"/>
      <c r="AK3119" s="8"/>
      <c r="AO3119" s="8"/>
      <c r="AS3119" s="8"/>
      <c r="AW3119" s="8"/>
      <c r="BA3119" s="8"/>
      <c r="BE3119" s="8"/>
      <c r="BI3119" s="8"/>
      <c r="BM3119" s="8"/>
      <c r="BQ3119" s="8"/>
      <c r="BU3119" s="8"/>
      <c r="BY3119" s="8"/>
      <c r="CC3119" s="8"/>
      <c r="CG3119" s="8"/>
      <c r="CK3119" s="8"/>
    </row>
    <row r="3120" spans="5:89">
      <c r="E3120" s="8"/>
      <c r="I3120" s="8"/>
      <c r="M3120" s="8"/>
      <c r="Q3120" s="8"/>
      <c r="U3120" s="8"/>
      <c r="Y3120" s="8"/>
      <c r="AC3120" s="8"/>
      <c r="AG3120" s="8"/>
      <c r="AK3120" s="8"/>
      <c r="AO3120" s="8"/>
      <c r="AS3120" s="8"/>
      <c r="AW3120" s="8"/>
      <c r="BA3120" s="8"/>
      <c r="BE3120" s="8"/>
      <c r="BI3120" s="8"/>
      <c r="BM3120" s="8"/>
      <c r="BQ3120" s="8"/>
      <c r="BU3120" s="8"/>
      <c r="BY3120" s="8"/>
      <c r="CC3120" s="8"/>
      <c r="CG3120" s="8"/>
      <c r="CK3120" s="8"/>
    </row>
    <row r="3121" spans="5:89">
      <c r="E3121" s="8"/>
      <c r="I3121" s="8"/>
      <c r="M3121" s="8"/>
      <c r="Q3121" s="8"/>
      <c r="U3121" s="8"/>
      <c r="Y3121" s="8"/>
      <c r="AC3121" s="8"/>
      <c r="AG3121" s="8"/>
      <c r="AK3121" s="8"/>
      <c r="AO3121" s="8"/>
      <c r="AS3121" s="8"/>
      <c r="AW3121" s="8"/>
      <c r="BA3121" s="8"/>
      <c r="BE3121" s="8"/>
      <c r="BI3121" s="8"/>
      <c r="BM3121" s="8"/>
      <c r="BQ3121" s="8"/>
      <c r="BU3121" s="8"/>
      <c r="BY3121" s="8"/>
      <c r="CC3121" s="8"/>
      <c r="CG3121" s="8"/>
      <c r="CK3121" s="8"/>
    </row>
    <row r="3122" spans="5:89">
      <c r="E3122" s="8"/>
      <c r="I3122" s="8"/>
      <c r="M3122" s="8"/>
      <c r="Q3122" s="8"/>
      <c r="U3122" s="8"/>
      <c r="Y3122" s="8"/>
      <c r="AC3122" s="8"/>
      <c r="AG3122" s="8"/>
      <c r="AK3122" s="8"/>
      <c r="AO3122" s="8"/>
      <c r="AS3122" s="8"/>
      <c r="AW3122" s="8"/>
      <c r="BA3122" s="8"/>
      <c r="BE3122" s="8"/>
      <c r="BI3122" s="8"/>
      <c r="BM3122" s="8"/>
      <c r="BQ3122" s="8"/>
      <c r="BU3122" s="8"/>
      <c r="BY3122" s="8"/>
      <c r="CC3122" s="8"/>
      <c r="CG3122" s="8"/>
      <c r="CK3122" s="8"/>
    </row>
    <row r="3123" spans="5:89">
      <c r="E3123" s="8"/>
      <c r="I3123" s="8"/>
      <c r="M3123" s="8"/>
      <c r="Q3123" s="8"/>
      <c r="U3123" s="8"/>
      <c r="Y3123" s="8"/>
      <c r="AC3123" s="8"/>
      <c r="AG3123" s="8"/>
      <c r="AK3123" s="8"/>
      <c r="AO3123" s="8"/>
      <c r="AS3123" s="8"/>
      <c r="AW3123" s="8"/>
      <c r="BA3123" s="8"/>
      <c r="BE3123" s="8"/>
      <c r="BI3123" s="8"/>
      <c r="BM3123" s="8"/>
      <c r="BQ3123" s="8"/>
      <c r="BU3123" s="8"/>
      <c r="BY3123" s="8"/>
      <c r="CC3123" s="8"/>
      <c r="CG3123" s="8"/>
      <c r="CK3123" s="8"/>
    </row>
    <row r="3124" spans="5:89">
      <c r="E3124" s="8"/>
      <c r="I3124" s="8"/>
      <c r="M3124" s="8"/>
      <c r="Q3124" s="8"/>
      <c r="U3124" s="8"/>
      <c r="Y3124" s="8"/>
      <c r="AC3124" s="8"/>
      <c r="AG3124" s="8"/>
      <c r="AK3124" s="8"/>
      <c r="AO3124" s="8"/>
      <c r="AS3124" s="8"/>
      <c r="AW3124" s="8"/>
      <c r="BA3124" s="8"/>
      <c r="BE3124" s="8"/>
      <c r="BI3124" s="8"/>
      <c r="BM3124" s="8"/>
      <c r="BQ3124" s="8"/>
      <c r="BU3124" s="8"/>
      <c r="BY3124" s="8"/>
      <c r="CC3124" s="8"/>
      <c r="CG3124" s="8"/>
      <c r="CK3124" s="8"/>
    </row>
    <row r="3125" spans="5:89">
      <c r="E3125" s="8"/>
      <c r="I3125" s="8"/>
      <c r="M3125" s="8"/>
      <c r="Q3125" s="8"/>
      <c r="U3125" s="8"/>
      <c r="Y3125" s="8"/>
      <c r="AC3125" s="8"/>
      <c r="AG3125" s="8"/>
      <c r="AK3125" s="8"/>
      <c r="AO3125" s="8"/>
      <c r="AS3125" s="8"/>
      <c r="AW3125" s="8"/>
      <c r="BA3125" s="8"/>
      <c r="BE3125" s="8"/>
      <c r="BI3125" s="8"/>
      <c r="BM3125" s="8"/>
      <c r="BQ3125" s="8"/>
      <c r="BU3125" s="8"/>
      <c r="BY3125" s="8"/>
      <c r="CC3125" s="8"/>
      <c r="CG3125" s="8"/>
      <c r="CK3125" s="8"/>
    </row>
    <row r="3126" spans="5:89">
      <c r="E3126" s="8"/>
      <c r="I3126" s="8"/>
      <c r="M3126" s="8"/>
      <c r="Q3126" s="8"/>
      <c r="U3126" s="8"/>
      <c r="Y3126" s="8"/>
      <c r="AC3126" s="8"/>
      <c r="AG3126" s="8"/>
      <c r="AK3126" s="8"/>
      <c r="AO3126" s="8"/>
      <c r="AS3126" s="8"/>
      <c r="AW3126" s="8"/>
      <c r="BA3126" s="8"/>
      <c r="BE3126" s="8"/>
      <c r="BI3126" s="8"/>
      <c r="BM3126" s="8"/>
      <c r="BQ3126" s="8"/>
      <c r="BU3126" s="8"/>
      <c r="BY3126" s="8"/>
      <c r="CC3126" s="8"/>
      <c r="CG3126" s="8"/>
      <c r="CK3126" s="8"/>
    </row>
    <row r="3127" spans="5:89">
      <c r="E3127" s="8"/>
      <c r="I3127" s="8"/>
      <c r="M3127" s="8"/>
      <c r="Q3127" s="8"/>
      <c r="U3127" s="8"/>
      <c r="Y3127" s="8"/>
      <c r="AC3127" s="8"/>
      <c r="AG3127" s="8"/>
      <c r="AK3127" s="8"/>
      <c r="AO3127" s="8"/>
      <c r="AS3127" s="8"/>
      <c r="AW3127" s="8"/>
      <c r="BA3127" s="8"/>
      <c r="BE3127" s="8"/>
      <c r="BI3127" s="8"/>
      <c r="BM3127" s="8"/>
      <c r="BQ3127" s="8"/>
      <c r="BU3127" s="8"/>
      <c r="BY3127" s="8"/>
      <c r="CC3127" s="8"/>
      <c r="CG3127" s="8"/>
      <c r="CK3127" s="8"/>
    </row>
    <row r="3128" spans="5:89">
      <c r="E3128" s="8"/>
      <c r="I3128" s="8"/>
      <c r="M3128" s="8"/>
      <c r="Q3128" s="8"/>
      <c r="U3128" s="8"/>
      <c r="Y3128" s="8"/>
      <c r="AC3128" s="8"/>
      <c r="AG3128" s="8"/>
      <c r="AK3128" s="8"/>
      <c r="AO3128" s="8"/>
      <c r="AS3128" s="8"/>
      <c r="AW3128" s="8"/>
      <c r="BA3128" s="8"/>
      <c r="BE3128" s="8"/>
      <c r="BI3128" s="8"/>
      <c r="BM3128" s="8"/>
      <c r="BQ3128" s="8"/>
      <c r="BU3128" s="8"/>
      <c r="BY3128" s="8"/>
      <c r="CC3128" s="8"/>
      <c r="CG3128" s="8"/>
      <c r="CK3128" s="8"/>
    </row>
    <row r="3129" spans="5:89">
      <c r="E3129" s="8"/>
      <c r="I3129" s="8"/>
      <c r="M3129" s="8"/>
      <c r="Q3129" s="8"/>
      <c r="U3129" s="8"/>
      <c r="Y3129" s="8"/>
      <c r="AC3129" s="8"/>
      <c r="AG3129" s="8"/>
      <c r="AK3129" s="8"/>
      <c r="AO3129" s="8"/>
      <c r="AS3129" s="8"/>
      <c r="AW3129" s="8"/>
      <c r="BA3129" s="8"/>
      <c r="BE3129" s="8"/>
      <c r="BI3129" s="8"/>
      <c r="BM3129" s="8"/>
      <c r="BQ3129" s="8"/>
      <c r="BU3129" s="8"/>
      <c r="BY3129" s="8"/>
      <c r="CC3129" s="8"/>
      <c r="CG3129" s="8"/>
      <c r="CK3129" s="8"/>
    </row>
    <row r="3130" spans="5:89">
      <c r="E3130" s="8"/>
      <c r="I3130" s="8"/>
      <c r="M3130" s="8"/>
      <c r="Q3130" s="8"/>
      <c r="U3130" s="8"/>
      <c r="Y3130" s="8"/>
      <c r="AC3130" s="8"/>
      <c r="AG3130" s="8"/>
      <c r="AK3130" s="8"/>
      <c r="AO3130" s="8"/>
      <c r="AS3130" s="8"/>
      <c r="AW3130" s="8"/>
      <c r="BA3130" s="8"/>
      <c r="BE3130" s="8"/>
      <c r="BI3130" s="8"/>
      <c r="BM3130" s="8"/>
      <c r="BQ3130" s="8"/>
      <c r="BU3130" s="8"/>
      <c r="BY3130" s="8"/>
      <c r="CC3130" s="8"/>
      <c r="CG3130" s="8"/>
      <c r="CK3130" s="8"/>
    </row>
    <row r="3131" spans="5:89">
      <c r="E3131" s="8"/>
      <c r="I3131" s="8"/>
      <c r="M3131" s="8"/>
      <c r="Q3131" s="8"/>
      <c r="U3131" s="8"/>
      <c r="Y3131" s="8"/>
      <c r="AC3131" s="8"/>
      <c r="AG3131" s="8"/>
      <c r="AK3131" s="8"/>
      <c r="AO3131" s="8"/>
      <c r="AS3131" s="8"/>
      <c r="AW3131" s="8"/>
      <c r="BA3131" s="8"/>
      <c r="BE3131" s="8"/>
      <c r="BI3131" s="8"/>
      <c r="BM3131" s="8"/>
      <c r="BQ3131" s="8"/>
      <c r="BU3131" s="8"/>
      <c r="BY3131" s="8"/>
      <c r="CC3131" s="8"/>
      <c r="CG3131" s="8"/>
      <c r="CK3131" s="8"/>
    </row>
    <row r="3132" spans="5:89">
      <c r="E3132" s="8"/>
      <c r="I3132" s="8"/>
      <c r="M3132" s="8"/>
      <c r="Q3132" s="8"/>
      <c r="U3132" s="8"/>
      <c r="Y3132" s="8"/>
      <c r="AC3132" s="8"/>
      <c r="AG3132" s="8"/>
      <c r="AK3132" s="8"/>
      <c r="AO3132" s="8"/>
      <c r="AS3132" s="8"/>
      <c r="AW3132" s="8"/>
      <c r="BA3132" s="8"/>
      <c r="BE3132" s="8"/>
      <c r="BI3132" s="8"/>
      <c r="BM3132" s="8"/>
      <c r="BQ3132" s="8"/>
      <c r="BU3132" s="8"/>
      <c r="BY3132" s="8"/>
      <c r="CC3132" s="8"/>
      <c r="CG3132" s="8"/>
      <c r="CK3132" s="8"/>
    </row>
    <row r="3133" spans="5:89">
      <c r="E3133" s="8"/>
      <c r="I3133" s="8"/>
      <c r="M3133" s="8"/>
      <c r="Q3133" s="8"/>
      <c r="U3133" s="8"/>
      <c r="Y3133" s="8"/>
      <c r="AC3133" s="8"/>
      <c r="AG3133" s="8"/>
      <c r="AK3133" s="8"/>
      <c r="AO3133" s="8"/>
      <c r="AS3133" s="8"/>
      <c r="AW3133" s="8"/>
      <c r="BA3133" s="8"/>
      <c r="BE3133" s="8"/>
      <c r="BI3133" s="8"/>
      <c r="BM3133" s="8"/>
      <c r="BQ3133" s="8"/>
      <c r="BU3133" s="8"/>
      <c r="BY3133" s="8"/>
      <c r="CC3133" s="8"/>
      <c r="CG3133" s="8"/>
      <c r="CK3133" s="8"/>
    </row>
    <row r="3134" spans="5:89">
      <c r="E3134" s="8"/>
      <c r="I3134" s="8"/>
      <c r="M3134" s="8"/>
      <c r="Q3134" s="8"/>
      <c r="U3134" s="8"/>
      <c r="Y3134" s="8"/>
      <c r="AC3134" s="8"/>
      <c r="AG3134" s="8"/>
      <c r="AK3134" s="8"/>
      <c r="AO3134" s="8"/>
      <c r="AS3134" s="8"/>
      <c r="AW3134" s="8"/>
      <c r="BA3134" s="8"/>
      <c r="BE3134" s="8"/>
      <c r="BI3134" s="8"/>
      <c r="BM3134" s="8"/>
      <c r="BQ3134" s="8"/>
      <c r="BU3134" s="8"/>
      <c r="BY3134" s="8"/>
      <c r="CC3134" s="8"/>
      <c r="CG3134" s="8"/>
      <c r="CK3134" s="8"/>
    </row>
    <row r="3135" spans="5:89">
      <c r="E3135" s="8"/>
      <c r="I3135" s="8"/>
      <c r="M3135" s="8"/>
      <c r="Q3135" s="8"/>
      <c r="U3135" s="8"/>
      <c r="Y3135" s="8"/>
      <c r="AC3135" s="8"/>
      <c r="AG3135" s="8"/>
      <c r="AK3135" s="8"/>
      <c r="AO3135" s="8"/>
      <c r="AS3135" s="8"/>
      <c r="AW3135" s="8"/>
      <c r="BA3135" s="8"/>
      <c r="BE3135" s="8"/>
      <c r="BI3135" s="8"/>
      <c r="BM3135" s="8"/>
      <c r="BQ3135" s="8"/>
      <c r="BU3135" s="8"/>
      <c r="BY3135" s="8"/>
      <c r="CC3135" s="8"/>
      <c r="CG3135" s="8"/>
      <c r="CK3135" s="8"/>
    </row>
    <row r="3136" spans="5:89">
      <c r="E3136" s="8"/>
      <c r="I3136" s="8"/>
      <c r="M3136" s="8"/>
      <c r="Q3136" s="8"/>
      <c r="U3136" s="8"/>
      <c r="Y3136" s="8"/>
      <c r="AC3136" s="8"/>
      <c r="AG3136" s="8"/>
      <c r="AK3136" s="8"/>
      <c r="AO3136" s="8"/>
      <c r="AS3136" s="8"/>
      <c r="AW3136" s="8"/>
      <c r="BA3136" s="8"/>
      <c r="BE3136" s="8"/>
      <c r="BI3136" s="8"/>
      <c r="BM3136" s="8"/>
      <c r="BQ3136" s="8"/>
      <c r="BU3136" s="8"/>
      <c r="BY3136" s="8"/>
      <c r="CC3136" s="8"/>
      <c r="CG3136" s="8"/>
      <c r="CK3136" s="8"/>
    </row>
    <row r="3137" spans="5:89">
      <c r="E3137" s="8"/>
      <c r="I3137" s="8"/>
      <c r="M3137" s="8"/>
      <c r="Q3137" s="8"/>
      <c r="U3137" s="8"/>
      <c r="Y3137" s="8"/>
      <c r="AC3137" s="8"/>
      <c r="AG3137" s="8"/>
      <c r="AK3137" s="8"/>
      <c r="AO3137" s="8"/>
      <c r="AS3137" s="8"/>
      <c r="AW3137" s="8"/>
      <c r="BA3137" s="8"/>
      <c r="BE3137" s="8"/>
      <c r="BI3137" s="8"/>
      <c r="BM3137" s="8"/>
      <c r="BQ3137" s="8"/>
      <c r="BU3137" s="8"/>
      <c r="BY3137" s="8"/>
      <c r="CC3137" s="8"/>
      <c r="CG3137" s="8"/>
      <c r="CK3137" s="8"/>
    </row>
    <row r="3138" spans="5:89">
      <c r="E3138" s="8"/>
      <c r="I3138" s="8"/>
      <c r="M3138" s="8"/>
      <c r="Q3138" s="8"/>
      <c r="U3138" s="8"/>
      <c r="Y3138" s="8"/>
      <c r="AC3138" s="8"/>
      <c r="AG3138" s="8"/>
      <c r="AK3138" s="8"/>
      <c r="AO3138" s="8"/>
      <c r="AS3138" s="8"/>
      <c r="AW3138" s="8"/>
      <c r="BA3138" s="8"/>
      <c r="BE3138" s="8"/>
      <c r="BI3138" s="8"/>
      <c r="BM3138" s="8"/>
      <c r="BQ3138" s="8"/>
      <c r="BU3138" s="8"/>
      <c r="BY3138" s="8"/>
      <c r="CC3138" s="8"/>
      <c r="CG3138" s="8"/>
      <c r="CK3138" s="8"/>
    </row>
    <row r="3139" spans="5:89">
      <c r="E3139" s="8"/>
      <c r="I3139" s="8"/>
      <c r="M3139" s="8"/>
      <c r="Q3139" s="8"/>
      <c r="U3139" s="8"/>
      <c r="Y3139" s="8"/>
      <c r="AC3139" s="8"/>
      <c r="AG3139" s="8"/>
      <c r="AK3139" s="8"/>
      <c r="AO3139" s="8"/>
      <c r="AS3139" s="8"/>
      <c r="AW3139" s="8"/>
      <c r="BA3139" s="8"/>
      <c r="BE3139" s="8"/>
      <c r="BI3139" s="8"/>
      <c r="BM3139" s="8"/>
      <c r="BQ3139" s="8"/>
      <c r="BU3139" s="8"/>
      <c r="BY3139" s="8"/>
      <c r="CC3139" s="8"/>
      <c r="CG3139" s="8"/>
      <c r="CK3139" s="8"/>
    </row>
    <row r="3140" spans="5:89">
      <c r="E3140" s="8"/>
      <c r="I3140" s="8"/>
      <c r="M3140" s="8"/>
      <c r="Q3140" s="8"/>
      <c r="U3140" s="8"/>
      <c r="Y3140" s="8"/>
      <c r="AC3140" s="8"/>
      <c r="AG3140" s="8"/>
      <c r="AK3140" s="8"/>
      <c r="AO3140" s="8"/>
      <c r="AS3140" s="8"/>
      <c r="AW3140" s="8"/>
      <c r="BA3140" s="8"/>
      <c r="BE3140" s="8"/>
      <c r="BI3140" s="8"/>
      <c r="BM3140" s="8"/>
      <c r="BQ3140" s="8"/>
      <c r="BU3140" s="8"/>
      <c r="BY3140" s="8"/>
      <c r="CC3140" s="8"/>
      <c r="CG3140" s="8"/>
      <c r="CK3140" s="8"/>
    </row>
    <row r="3141" spans="5:89">
      <c r="E3141" s="8"/>
      <c r="I3141" s="8"/>
      <c r="M3141" s="8"/>
      <c r="Q3141" s="8"/>
      <c r="U3141" s="8"/>
      <c r="Y3141" s="8"/>
      <c r="AC3141" s="8"/>
      <c r="AG3141" s="8"/>
      <c r="AK3141" s="8"/>
      <c r="AO3141" s="8"/>
      <c r="AS3141" s="8"/>
      <c r="AW3141" s="8"/>
      <c r="BA3141" s="8"/>
      <c r="BE3141" s="8"/>
      <c r="BI3141" s="8"/>
      <c r="BM3141" s="8"/>
      <c r="BQ3141" s="8"/>
      <c r="BU3141" s="8"/>
      <c r="BY3141" s="8"/>
      <c r="CC3141" s="8"/>
      <c r="CG3141" s="8"/>
      <c r="CK3141" s="8"/>
    </row>
    <row r="3142" spans="5:89">
      <c r="E3142" s="8"/>
      <c r="I3142" s="8"/>
      <c r="M3142" s="8"/>
      <c r="Q3142" s="8"/>
      <c r="U3142" s="8"/>
      <c r="Y3142" s="8"/>
      <c r="AC3142" s="8"/>
      <c r="AG3142" s="8"/>
      <c r="AK3142" s="8"/>
      <c r="AO3142" s="8"/>
      <c r="AS3142" s="8"/>
      <c r="AW3142" s="8"/>
      <c r="BA3142" s="8"/>
      <c r="BE3142" s="8"/>
      <c r="BI3142" s="8"/>
      <c r="BM3142" s="8"/>
      <c r="BQ3142" s="8"/>
      <c r="BU3142" s="8"/>
      <c r="BY3142" s="8"/>
      <c r="CC3142" s="8"/>
      <c r="CG3142" s="8"/>
      <c r="CK3142" s="8"/>
    </row>
    <row r="3143" spans="5:89">
      <c r="E3143" s="8"/>
      <c r="I3143" s="8"/>
      <c r="M3143" s="8"/>
      <c r="Q3143" s="8"/>
      <c r="U3143" s="8"/>
      <c r="Y3143" s="8"/>
      <c r="AC3143" s="8"/>
      <c r="AG3143" s="8"/>
      <c r="AK3143" s="8"/>
      <c r="AO3143" s="8"/>
      <c r="AS3143" s="8"/>
      <c r="AW3143" s="8"/>
      <c r="BA3143" s="8"/>
      <c r="BE3143" s="8"/>
      <c r="BI3143" s="8"/>
      <c r="BM3143" s="8"/>
      <c r="BQ3143" s="8"/>
      <c r="BU3143" s="8"/>
      <c r="BY3143" s="8"/>
      <c r="CC3143" s="8"/>
      <c r="CG3143" s="8"/>
      <c r="CK3143" s="8"/>
    </row>
    <row r="3144" spans="5:89">
      <c r="E3144" s="8"/>
      <c r="I3144" s="8"/>
      <c r="M3144" s="8"/>
      <c r="Q3144" s="8"/>
      <c r="U3144" s="8"/>
      <c r="Y3144" s="8"/>
      <c r="AC3144" s="8"/>
      <c r="AG3144" s="8"/>
      <c r="AK3144" s="8"/>
      <c r="AO3144" s="8"/>
      <c r="AS3144" s="8"/>
      <c r="AW3144" s="8"/>
      <c r="BA3144" s="8"/>
      <c r="BE3144" s="8"/>
      <c r="BI3144" s="8"/>
      <c r="BM3144" s="8"/>
      <c r="BQ3144" s="8"/>
      <c r="BU3144" s="8"/>
      <c r="BY3144" s="8"/>
      <c r="CC3144" s="8"/>
      <c r="CG3144" s="8"/>
      <c r="CK3144" s="8"/>
    </row>
    <row r="3145" spans="5:89">
      <c r="E3145" s="8"/>
      <c r="I3145" s="8"/>
      <c r="M3145" s="8"/>
      <c r="Q3145" s="8"/>
      <c r="U3145" s="8"/>
      <c r="Y3145" s="8"/>
      <c r="AC3145" s="8"/>
      <c r="AG3145" s="8"/>
      <c r="AK3145" s="8"/>
      <c r="AO3145" s="8"/>
      <c r="AS3145" s="8"/>
      <c r="AW3145" s="8"/>
      <c r="BA3145" s="8"/>
      <c r="BE3145" s="8"/>
      <c r="BI3145" s="8"/>
      <c r="BM3145" s="8"/>
      <c r="BQ3145" s="8"/>
      <c r="BU3145" s="8"/>
      <c r="BY3145" s="8"/>
      <c r="CC3145" s="8"/>
      <c r="CG3145" s="8"/>
      <c r="CK3145" s="8"/>
    </row>
    <row r="3146" spans="5:89">
      <c r="E3146" s="8"/>
      <c r="I3146" s="8"/>
      <c r="M3146" s="8"/>
      <c r="Q3146" s="8"/>
      <c r="U3146" s="8"/>
      <c r="Y3146" s="8"/>
      <c r="AC3146" s="8"/>
      <c r="AG3146" s="8"/>
      <c r="AK3146" s="8"/>
      <c r="AO3146" s="8"/>
      <c r="AS3146" s="8"/>
      <c r="AW3146" s="8"/>
      <c r="BA3146" s="8"/>
      <c r="BE3146" s="8"/>
      <c r="BI3146" s="8"/>
      <c r="BM3146" s="8"/>
      <c r="BQ3146" s="8"/>
      <c r="BU3146" s="8"/>
      <c r="BY3146" s="8"/>
      <c r="CC3146" s="8"/>
      <c r="CG3146" s="8"/>
      <c r="CK3146" s="8"/>
    </row>
    <row r="3147" spans="5:89">
      <c r="E3147" s="8"/>
      <c r="I3147" s="8"/>
      <c r="M3147" s="8"/>
      <c r="Q3147" s="8"/>
      <c r="U3147" s="8"/>
      <c r="Y3147" s="8"/>
      <c r="AC3147" s="8"/>
      <c r="AG3147" s="8"/>
      <c r="AK3147" s="8"/>
      <c r="AO3147" s="8"/>
      <c r="AS3147" s="8"/>
      <c r="AW3147" s="8"/>
      <c r="BA3147" s="8"/>
      <c r="BE3147" s="8"/>
      <c r="BI3147" s="8"/>
      <c r="BM3147" s="8"/>
      <c r="BQ3147" s="8"/>
      <c r="BU3147" s="8"/>
      <c r="BY3147" s="8"/>
      <c r="CC3147" s="8"/>
      <c r="CG3147" s="8"/>
      <c r="CK3147" s="8"/>
    </row>
    <row r="3148" spans="5:89">
      <c r="E3148" s="8"/>
      <c r="I3148" s="8"/>
      <c r="M3148" s="8"/>
      <c r="Q3148" s="8"/>
      <c r="U3148" s="8"/>
      <c r="Y3148" s="8"/>
      <c r="AC3148" s="8"/>
      <c r="AG3148" s="8"/>
      <c r="AK3148" s="8"/>
      <c r="AO3148" s="8"/>
      <c r="AS3148" s="8"/>
      <c r="AW3148" s="8"/>
      <c r="BA3148" s="8"/>
      <c r="BE3148" s="8"/>
      <c r="BI3148" s="8"/>
      <c r="BM3148" s="8"/>
      <c r="BQ3148" s="8"/>
      <c r="BU3148" s="8"/>
      <c r="BY3148" s="8"/>
      <c r="CC3148" s="8"/>
      <c r="CG3148" s="8"/>
      <c r="CK3148" s="8"/>
    </row>
    <row r="3149" spans="5:89">
      <c r="E3149" s="8"/>
      <c r="I3149" s="8"/>
      <c r="M3149" s="8"/>
      <c r="Q3149" s="8"/>
      <c r="U3149" s="8"/>
      <c r="Y3149" s="8"/>
      <c r="AC3149" s="8"/>
      <c r="AG3149" s="8"/>
      <c r="AK3149" s="8"/>
      <c r="AO3149" s="8"/>
      <c r="AS3149" s="8"/>
      <c r="AW3149" s="8"/>
      <c r="BA3149" s="8"/>
      <c r="BE3149" s="8"/>
      <c r="BI3149" s="8"/>
      <c r="BM3149" s="8"/>
      <c r="BQ3149" s="8"/>
      <c r="BU3149" s="8"/>
      <c r="BY3149" s="8"/>
      <c r="CC3149" s="8"/>
      <c r="CG3149" s="8"/>
      <c r="CK3149" s="8"/>
    </row>
    <row r="3150" spans="5:89">
      <c r="E3150" s="8"/>
      <c r="I3150" s="8"/>
      <c r="M3150" s="8"/>
      <c r="Q3150" s="8"/>
      <c r="U3150" s="8"/>
      <c r="Y3150" s="8"/>
      <c r="AC3150" s="8"/>
      <c r="AG3150" s="8"/>
      <c r="AK3150" s="8"/>
      <c r="AO3150" s="8"/>
      <c r="AS3150" s="8"/>
      <c r="AW3150" s="8"/>
      <c r="BA3150" s="8"/>
      <c r="BE3150" s="8"/>
      <c r="BI3150" s="8"/>
      <c r="BM3150" s="8"/>
      <c r="BQ3150" s="8"/>
      <c r="BU3150" s="8"/>
      <c r="BY3150" s="8"/>
      <c r="CC3150" s="8"/>
      <c r="CG3150" s="8"/>
      <c r="CK3150" s="8"/>
    </row>
    <row r="3151" spans="5:89">
      <c r="E3151" s="8"/>
      <c r="I3151" s="8"/>
      <c r="M3151" s="8"/>
      <c r="Q3151" s="8"/>
      <c r="U3151" s="8"/>
      <c r="Y3151" s="8"/>
      <c r="AC3151" s="8"/>
      <c r="AG3151" s="8"/>
      <c r="AK3151" s="8"/>
      <c r="AO3151" s="8"/>
      <c r="AS3151" s="8"/>
      <c r="AW3151" s="8"/>
      <c r="BA3151" s="8"/>
      <c r="BE3151" s="8"/>
      <c r="BI3151" s="8"/>
      <c r="BM3151" s="8"/>
      <c r="BQ3151" s="8"/>
      <c r="BU3151" s="8"/>
      <c r="BY3151" s="8"/>
      <c r="CC3151" s="8"/>
      <c r="CG3151" s="8"/>
      <c r="CK3151" s="8"/>
    </row>
    <row r="3152" spans="5:89">
      <c r="E3152" s="8"/>
      <c r="I3152" s="8"/>
      <c r="M3152" s="8"/>
      <c r="Q3152" s="8"/>
      <c r="U3152" s="8"/>
      <c r="Y3152" s="8"/>
      <c r="AC3152" s="8"/>
      <c r="AG3152" s="8"/>
      <c r="AK3152" s="8"/>
      <c r="AO3152" s="8"/>
      <c r="AS3152" s="8"/>
      <c r="AW3152" s="8"/>
      <c r="BA3152" s="8"/>
      <c r="BE3152" s="8"/>
      <c r="BI3152" s="8"/>
      <c r="BM3152" s="8"/>
      <c r="BQ3152" s="8"/>
      <c r="BU3152" s="8"/>
      <c r="BY3152" s="8"/>
      <c r="CC3152" s="8"/>
      <c r="CG3152" s="8"/>
      <c r="CK3152" s="8"/>
    </row>
    <row r="3153" spans="5:89">
      <c r="E3153" s="8"/>
      <c r="I3153" s="8"/>
      <c r="M3153" s="8"/>
      <c r="Q3153" s="8"/>
      <c r="U3153" s="8"/>
      <c r="Y3153" s="8"/>
      <c r="AC3153" s="8"/>
      <c r="AG3153" s="8"/>
      <c r="AK3153" s="8"/>
      <c r="AO3153" s="8"/>
      <c r="AS3153" s="8"/>
      <c r="AW3153" s="8"/>
      <c r="BA3153" s="8"/>
      <c r="BE3153" s="8"/>
      <c r="BI3153" s="8"/>
      <c r="BM3153" s="8"/>
      <c r="BQ3153" s="8"/>
      <c r="BU3153" s="8"/>
      <c r="BY3153" s="8"/>
      <c r="CC3153" s="8"/>
      <c r="CG3153" s="8"/>
      <c r="CK3153" s="8"/>
    </row>
    <row r="3154" spans="5:89">
      <c r="E3154" s="8"/>
      <c r="I3154" s="8"/>
      <c r="M3154" s="8"/>
      <c r="Q3154" s="8"/>
      <c r="U3154" s="8"/>
      <c r="Y3154" s="8"/>
      <c r="AC3154" s="8"/>
      <c r="AG3154" s="8"/>
      <c r="AK3154" s="8"/>
      <c r="AO3154" s="8"/>
      <c r="AS3154" s="8"/>
      <c r="AW3154" s="8"/>
      <c r="BA3154" s="8"/>
      <c r="BE3154" s="8"/>
      <c r="BI3154" s="8"/>
      <c r="BM3154" s="8"/>
      <c r="BQ3154" s="8"/>
      <c r="BU3154" s="8"/>
      <c r="BY3154" s="8"/>
      <c r="CC3154" s="8"/>
      <c r="CG3154" s="8"/>
      <c r="CK3154" s="8"/>
    </row>
    <row r="3155" spans="5:89">
      <c r="E3155" s="8"/>
      <c r="I3155" s="8"/>
      <c r="M3155" s="8"/>
      <c r="Q3155" s="8"/>
      <c r="U3155" s="8"/>
      <c r="Y3155" s="8"/>
      <c r="AC3155" s="8"/>
      <c r="AG3155" s="8"/>
      <c r="AK3155" s="8"/>
      <c r="AO3155" s="8"/>
      <c r="AS3155" s="8"/>
      <c r="AW3155" s="8"/>
      <c r="BA3155" s="8"/>
      <c r="BE3155" s="8"/>
      <c r="BI3155" s="8"/>
      <c r="BM3155" s="8"/>
      <c r="BQ3155" s="8"/>
      <c r="BU3155" s="8"/>
      <c r="BY3155" s="8"/>
      <c r="CC3155" s="8"/>
      <c r="CG3155" s="8"/>
      <c r="CK3155" s="8"/>
    </row>
    <row r="3156" spans="5:89">
      <c r="E3156" s="8"/>
      <c r="I3156" s="8"/>
      <c r="M3156" s="8"/>
      <c r="Q3156" s="8"/>
      <c r="U3156" s="8"/>
      <c r="Y3156" s="8"/>
      <c r="AC3156" s="8"/>
      <c r="AG3156" s="8"/>
      <c r="AK3156" s="8"/>
      <c r="AO3156" s="8"/>
      <c r="AS3156" s="8"/>
      <c r="AW3156" s="8"/>
      <c r="BA3156" s="8"/>
      <c r="BE3156" s="8"/>
      <c r="BI3156" s="8"/>
      <c r="BM3156" s="8"/>
      <c r="BQ3156" s="8"/>
      <c r="BU3156" s="8"/>
      <c r="BY3156" s="8"/>
      <c r="CC3156" s="8"/>
      <c r="CG3156" s="8"/>
      <c r="CK3156" s="8"/>
    </row>
    <row r="3157" spans="5:89">
      <c r="E3157" s="8"/>
      <c r="I3157" s="8"/>
      <c r="M3157" s="8"/>
      <c r="Q3157" s="8"/>
      <c r="U3157" s="8"/>
      <c r="Y3157" s="8"/>
      <c r="AC3157" s="8"/>
      <c r="AG3157" s="8"/>
      <c r="AK3157" s="8"/>
      <c r="AO3157" s="8"/>
      <c r="AS3157" s="8"/>
      <c r="AW3157" s="8"/>
      <c r="BA3157" s="8"/>
      <c r="BE3157" s="8"/>
      <c r="BI3157" s="8"/>
      <c r="BM3157" s="8"/>
      <c r="BQ3157" s="8"/>
      <c r="BU3157" s="8"/>
      <c r="BY3157" s="8"/>
      <c r="CC3157" s="8"/>
      <c r="CG3157" s="8"/>
      <c r="CK3157" s="8"/>
    </row>
    <row r="3158" spans="5:89">
      <c r="E3158" s="8"/>
      <c r="I3158" s="8"/>
      <c r="M3158" s="8"/>
      <c r="Q3158" s="8"/>
      <c r="U3158" s="8"/>
      <c r="Y3158" s="8"/>
      <c r="AC3158" s="8"/>
      <c r="AG3158" s="8"/>
      <c r="AK3158" s="8"/>
      <c r="AO3158" s="8"/>
      <c r="AS3158" s="8"/>
      <c r="AW3158" s="8"/>
      <c r="BA3158" s="8"/>
      <c r="BE3158" s="8"/>
      <c r="BI3158" s="8"/>
      <c r="BM3158" s="8"/>
      <c r="BQ3158" s="8"/>
      <c r="BU3158" s="8"/>
      <c r="BY3158" s="8"/>
      <c r="CC3158" s="8"/>
      <c r="CG3158" s="8"/>
      <c r="CK3158" s="8"/>
    </row>
    <row r="3159" spans="5:89">
      <c r="E3159" s="8"/>
      <c r="I3159" s="8"/>
      <c r="M3159" s="8"/>
      <c r="Q3159" s="8"/>
      <c r="U3159" s="8"/>
      <c r="Y3159" s="8"/>
      <c r="AC3159" s="8"/>
      <c r="AG3159" s="8"/>
      <c r="AK3159" s="8"/>
      <c r="AO3159" s="8"/>
      <c r="AS3159" s="8"/>
      <c r="AW3159" s="8"/>
      <c r="BA3159" s="8"/>
      <c r="BE3159" s="8"/>
      <c r="BI3159" s="8"/>
      <c r="BM3159" s="8"/>
      <c r="BQ3159" s="8"/>
      <c r="BU3159" s="8"/>
      <c r="BY3159" s="8"/>
      <c r="CC3159" s="8"/>
      <c r="CG3159" s="8"/>
      <c r="CK3159" s="8"/>
    </row>
    <row r="3160" spans="5:89">
      <c r="E3160" s="8"/>
      <c r="I3160" s="8"/>
      <c r="M3160" s="8"/>
      <c r="Q3160" s="8"/>
      <c r="U3160" s="8"/>
      <c r="Y3160" s="8"/>
      <c r="AC3160" s="8"/>
      <c r="AG3160" s="8"/>
      <c r="AK3160" s="8"/>
      <c r="AO3160" s="8"/>
      <c r="AS3160" s="8"/>
      <c r="AW3160" s="8"/>
      <c r="BA3160" s="8"/>
      <c r="BE3160" s="8"/>
      <c r="BI3160" s="8"/>
      <c r="BM3160" s="8"/>
      <c r="BQ3160" s="8"/>
      <c r="BU3160" s="8"/>
      <c r="BY3160" s="8"/>
      <c r="CC3160" s="8"/>
      <c r="CG3160" s="8"/>
      <c r="CK3160" s="8"/>
    </row>
    <row r="3161" spans="5:89">
      <c r="E3161" s="8"/>
      <c r="I3161" s="8"/>
      <c r="M3161" s="8"/>
      <c r="Q3161" s="8"/>
      <c r="U3161" s="8"/>
      <c r="Y3161" s="8"/>
      <c r="AC3161" s="8"/>
      <c r="AG3161" s="8"/>
      <c r="AK3161" s="8"/>
      <c r="AO3161" s="8"/>
      <c r="AS3161" s="8"/>
      <c r="AW3161" s="8"/>
      <c r="BA3161" s="8"/>
      <c r="BE3161" s="8"/>
      <c r="BI3161" s="8"/>
      <c r="BM3161" s="8"/>
      <c r="BQ3161" s="8"/>
      <c r="BU3161" s="8"/>
      <c r="BY3161" s="8"/>
      <c r="CC3161" s="8"/>
      <c r="CG3161" s="8"/>
      <c r="CK3161" s="8"/>
    </row>
    <row r="3162" spans="5:89">
      <c r="E3162" s="8"/>
      <c r="I3162" s="8"/>
      <c r="M3162" s="8"/>
      <c r="Q3162" s="8"/>
      <c r="U3162" s="8"/>
      <c r="Y3162" s="8"/>
      <c r="AC3162" s="8"/>
      <c r="AG3162" s="8"/>
      <c r="AK3162" s="8"/>
      <c r="AO3162" s="8"/>
      <c r="AS3162" s="8"/>
      <c r="AW3162" s="8"/>
      <c r="BA3162" s="8"/>
      <c r="BE3162" s="8"/>
      <c r="BI3162" s="8"/>
      <c r="BM3162" s="8"/>
      <c r="BQ3162" s="8"/>
      <c r="BU3162" s="8"/>
      <c r="BY3162" s="8"/>
      <c r="CC3162" s="8"/>
      <c r="CG3162" s="8"/>
      <c r="CK3162" s="8"/>
    </row>
    <row r="3163" spans="5:89">
      <c r="E3163" s="8"/>
      <c r="I3163" s="8"/>
      <c r="M3163" s="8"/>
      <c r="Q3163" s="8"/>
      <c r="U3163" s="8"/>
      <c r="Y3163" s="8"/>
      <c r="AC3163" s="8"/>
      <c r="AG3163" s="8"/>
      <c r="AK3163" s="8"/>
      <c r="AO3163" s="8"/>
      <c r="AS3163" s="8"/>
      <c r="AW3163" s="8"/>
      <c r="BA3163" s="8"/>
      <c r="BE3163" s="8"/>
      <c r="BI3163" s="8"/>
      <c r="BM3163" s="8"/>
      <c r="BQ3163" s="8"/>
      <c r="BU3163" s="8"/>
      <c r="BY3163" s="8"/>
      <c r="CC3163" s="8"/>
      <c r="CG3163" s="8"/>
      <c r="CK3163" s="8"/>
    </row>
    <row r="3164" spans="5:89">
      <c r="E3164" s="8"/>
      <c r="I3164" s="8"/>
      <c r="M3164" s="8"/>
      <c r="Q3164" s="8"/>
      <c r="U3164" s="8"/>
      <c r="Y3164" s="8"/>
      <c r="AC3164" s="8"/>
      <c r="AG3164" s="8"/>
      <c r="AK3164" s="8"/>
      <c r="AO3164" s="8"/>
      <c r="AS3164" s="8"/>
      <c r="AW3164" s="8"/>
      <c r="BA3164" s="8"/>
      <c r="BE3164" s="8"/>
      <c r="BI3164" s="8"/>
      <c r="BM3164" s="8"/>
      <c r="BQ3164" s="8"/>
      <c r="BU3164" s="8"/>
      <c r="BY3164" s="8"/>
      <c r="CC3164" s="8"/>
      <c r="CG3164" s="8"/>
      <c r="CK3164" s="8"/>
    </row>
    <row r="3165" spans="5:89">
      <c r="E3165" s="8"/>
      <c r="I3165" s="8"/>
      <c r="M3165" s="8"/>
      <c r="Q3165" s="8"/>
      <c r="U3165" s="8"/>
      <c r="Y3165" s="8"/>
      <c r="AC3165" s="8"/>
      <c r="AG3165" s="8"/>
      <c r="AK3165" s="8"/>
      <c r="AO3165" s="8"/>
      <c r="AS3165" s="8"/>
      <c r="AW3165" s="8"/>
      <c r="BA3165" s="8"/>
      <c r="BE3165" s="8"/>
      <c r="BI3165" s="8"/>
      <c r="BM3165" s="8"/>
      <c r="BQ3165" s="8"/>
      <c r="BU3165" s="8"/>
      <c r="BY3165" s="8"/>
      <c r="CC3165" s="8"/>
      <c r="CG3165" s="8"/>
      <c r="CK3165" s="8"/>
    </row>
    <row r="3166" spans="5:89">
      <c r="E3166" s="8"/>
      <c r="I3166" s="8"/>
      <c r="M3166" s="8"/>
      <c r="Q3166" s="8"/>
      <c r="U3166" s="8"/>
      <c r="Y3166" s="8"/>
      <c r="AC3166" s="8"/>
      <c r="AG3166" s="8"/>
      <c r="AK3166" s="8"/>
      <c r="AO3166" s="8"/>
      <c r="AS3166" s="8"/>
      <c r="AW3166" s="8"/>
      <c r="BA3166" s="8"/>
      <c r="BE3166" s="8"/>
      <c r="BI3166" s="8"/>
      <c r="BM3166" s="8"/>
      <c r="BQ3166" s="8"/>
      <c r="BU3166" s="8"/>
      <c r="BY3166" s="8"/>
      <c r="CC3166" s="8"/>
      <c r="CG3166" s="8"/>
      <c r="CK3166" s="8"/>
    </row>
    <row r="3167" spans="5:89">
      <c r="E3167" s="8"/>
      <c r="I3167" s="8"/>
      <c r="M3167" s="8"/>
      <c r="Q3167" s="8"/>
      <c r="U3167" s="8"/>
      <c r="Y3167" s="8"/>
      <c r="AC3167" s="8"/>
      <c r="AG3167" s="8"/>
      <c r="AK3167" s="8"/>
      <c r="AO3167" s="8"/>
      <c r="AS3167" s="8"/>
      <c r="AW3167" s="8"/>
      <c r="BA3167" s="8"/>
      <c r="BE3167" s="8"/>
      <c r="BI3167" s="8"/>
      <c r="BM3167" s="8"/>
      <c r="BQ3167" s="8"/>
      <c r="BU3167" s="8"/>
      <c r="BY3167" s="8"/>
      <c r="CC3167" s="8"/>
      <c r="CG3167" s="8"/>
      <c r="CK3167" s="8"/>
    </row>
    <row r="3168" spans="5:89">
      <c r="E3168" s="8"/>
      <c r="I3168" s="8"/>
      <c r="M3168" s="8"/>
      <c r="Q3168" s="8"/>
      <c r="U3168" s="8"/>
      <c r="Y3168" s="8"/>
      <c r="AC3168" s="8"/>
      <c r="AG3168" s="8"/>
      <c r="AK3168" s="8"/>
      <c r="AO3168" s="8"/>
      <c r="AS3168" s="8"/>
      <c r="AW3168" s="8"/>
      <c r="BA3168" s="8"/>
      <c r="BE3168" s="8"/>
      <c r="BI3168" s="8"/>
      <c r="BM3168" s="8"/>
      <c r="BQ3168" s="8"/>
      <c r="BU3168" s="8"/>
      <c r="BY3168" s="8"/>
      <c r="CC3168" s="8"/>
      <c r="CG3168" s="8"/>
      <c r="CK3168" s="8"/>
    </row>
    <row r="3169" spans="5:89">
      <c r="E3169" s="8"/>
      <c r="I3169" s="8"/>
      <c r="M3169" s="8"/>
      <c r="Q3169" s="8"/>
      <c r="U3169" s="8"/>
      <c r="Y3169" s="8"/>
      <c r="AC3169" s="8"/>
      <c r="AG3169" s="8"/>
      <c r="AK3169" s="8"/>
      <c r="AO3169" s="8"/>
      <c r="AS3169" s="8"/>
      <c r="AW3169" s="8"/>
      <c r="BA3169" s="8"/>
      <c r="BE3169" s="8"/>
      <c r="BI3169" s="8"/>
      <c r="BM3169" s="8"/>
      <c r="BQ3169" s="8"/>
      <c r="BU3169" s="8"/>
      <c r="BY3169" s="8"/>
      <c r="CC3169" s="8"/>
      <c r="CG3169" s="8"/>
      <c r="CK3169" s="8"/>
    </row>
    <row r="3170" spans="5:89">
      <c r="E3170" s="8"/>
      <c r="I3170" s="8"/>
      <c r="M3170" s="8"/>
      <c r="Q3170" s="8"/>
      <c r="U3170" s="8"/>
      <c r="Y3170" s="8"/>
      <c r="AC3170" s="8"/>
      <c r="AG3170" s="8"/>
      <c r="AK3170" s="8"/>
      <c r="AO3170" s="8"/>
      <c r="AS3170" s="8"/>
      <c r="AW3170" s="8"/>
      <c r="BA3170" s="8"/>
      <c r="BE3170" s="8"/>
      <c r="BI3170" s="8"/>
      <c r="BM3170" s="8"/>
      <c r="BQ3170" s="8"/>
      <c r="BU3170" s="8"/>
      <c r="BY3170" s="8"/>
      <c r="CC3170" s="8"/>
      <c r="CG3170" s="8"/>
      <c r="CK3170" s="8"/>
    </row>
    <row r="3171" spans="5:89">
      <c r="E3171" s="8"/>
      <c r="I3171" s="8"/>
      <c r="M3171" s="8"/>
      <c r="Q3171" s="8"/>
      <c r="U3171" s="8"/>
      <c r="Y3171" s="8"/>
      <c r="AC3171" s="8"/>
      <c r="AG3171" s="8"/>
      <c r="AK3171" s="8"/>
      <c r="AO3171" s="8"/>
      <c r="AS3171" s="8"/>
      <c r="AW3171" s="8"/>
      <c r="BA3171" s="8"/>
      <c r="BE3171" s="8"/>
      <c r="BI3171" s="8"/>
      <c r="BM3171" s="8"/>
      <c r="BQ3171" s="8"/>
      <c r="BU3171" s="8"/>
      <c r="BY3171" s="8"/>
      <c r="CC3171" s="8"/>
      <c r="CG3171" s="8"/>
      <c r="CK3171" s="8"/>
    </row>
    <row r="3172" spans="5:89">
      <c r="E3172" s="8"/>
      <c r="I3172" s="8"/>
      <c r="M3172" s="8"/>
      <c r="Q3172" s="8"/>
      <c r="U3172" s="8"/>
      <c r="Y3172" s="8"/>
      <c r="AC3172" s="8"/>
      <c r="AG3172" s="8"/>
      <c r="AK3172" s="8"/>
      <c r="AO3172" s="8"/>
      <c r="AS3172" s="8"/>
      <c r="AW3172" s="8"/>
      <c r="BA3172" s="8"/>
      <c r="BE3172" s="8"/>
      <c r="BI3172" s="8"/>
      <c r="BM3172" s="8"/>
      <c r="BQ3172" s="8"/>
      <c r="BU3172" s="8"/>
      <c r="BY3172" s="8"/>
      <c r="CC3172" s="8"/>
      <c r="CG3172" s="8"/>
      <c r="CK3172" s="8"/>
    </row>
    <row r="3173" spans="5:89">
      <c r="E3173" s="8"/>
      <c r="I3173" s="8"/>
      <c r="M3173" s="8"/>
      <c r="Q3173" s="8"/>
      <c r="U3173" s="8"/>
      <c r="Y3173" s="8"/>
      <c r="AC3173" s="8"/>
      <c r="AG3173" s="8"/>
      <c r="AK3173" s="8"/>
      <c r="AO3173" s="8"/>
      <c r="AS3173" s="8"/>
      <c r="AW3173" s="8"/>
      <c r="BA3173" s="8"/>
      <c r="BE3173" s="8"/>
      <c r="BI3173" s="8"/>
      <c r="BM3173" s="8"/>
      <c r="BQ3173" s="8"/>
      <c r="BU3173" s="8"/>
      <c r="BY3173" s="8"/>
      <c r="CC3173" s="8"/>
      <c r="CG3173" s="8"/>
      <c r="CK3173" s="8"/>
    </row>
    <row r="3174" spans="5:89">
      <c r="E3174" s="8"/>
      <c r="I3174" s="8"/>
      <c r="M3174" s="8"/>
      <c r="Q3174" s="8"/>
      <c r="U3174" s="8"/>
      <c r="Y3174" s="8"/>
      <c r="AC3174" s="8"/>
      <c r="AG3174" s="8"/>
      <c r="AK3174" s="8"/>
      <c r="AO3174" s="8"/>
      <c r="AS3174" s="8"/>
      <c r="AW3174" s="8"/>
      <c r="BA3174" s="8"/>
      <c r="BE3174" s="8"/>
      <c r="BI3174" s="8"/>
      <c r="BM3174" s="8"/>
      <c r="BQ3174" s="8"/>
      <c r="BU3174" s="8"/>
      <c r="BY3174" s="8"/>
      <c r="CC3174" s="8"/>
      <c r="CG3174" s="8"/>
      <c r="CK3174" s="8"/>
    </row>
    <row r="3175" spans="5:89">
      <c r="E3175" s="8"/>
      <c r="I3175" s="8"/>
      <c r="M3175" s="8"/>
      <c r="Q3175" s="8"/>
      <c r="U3175" s="8"/>
      <c r="Y3175" s="8"/>
      <c r="AC3175" s="8"/>
      <c r="AG3175" s="8"/>
      <c r="AK3175" s="8"/>
      <c r="AO3175" s="8"/>
      <c r="AS3175" s="8"/>
      <c r="AW3175" s="8"/>
      <c r="BA3175" s="8"/>
      <c r="BE3175" s="8"/>
      <c r="BI3175" s="8"/>
      <c r="BM3175" s="8"/>
      <c r="BQ3175" s="8"/>
      <c r="BU3175" s="8"/>
      <c r="BY3175" s="8"/>
      <c r="CC3175" s="8"/>
      <c r="CG3175" s="8"/>
      <c r="CK3175" s="8"/>
    </row>
    <row r="3176" spans="5:89">
      <c r="E3176" s="8"/>
      <c r="I3176" s="8"/>
      <c r="M3176" s="8"/>
      <c r="Q3176" s="8"/>
      <c r="U3176" s="8"/>
      <c r="Y3176" s="8"/>
      <c r="AC3176" s="8"/>
      <c r="AG3176" s="8"/>
      <c r="AK3176" s="8"/>
      <c r="AO3176" s="8"/>
      <c r="AS3176" s="8"/>
      <c r="AW3176" s="8"/>
      <c r="BA3176" s="8"/>
      <c r="BE3176" s="8"/>
      <c r="BI3176" s="8"/>
      <c r="BM3176" s="8"/>
      <c r="BQ3176" s="8"/>
      <c r="BU3176" s="8"/>
      <c r="BY3176" s="8"/>
      <c r="CC3176" s="8"/>
      <c r="CG3176" s="8"/>
      <c r="CK3176" s="8"/>
    </row>
    <row r="3177" spans="5:89">
      <c r="E3177" s="8"/>
      <c r="I3177" s="8"/>
      <c r="M3177" s="8"/>
      <c r="Q3177" s="8"/>
      <c r="U3177" s="8"/>
      <c r="Y3177" s="8"/>
      <c r="AC3177" s="8"/>
      <c r="AG3177" s="8"/>
      <c r="AK3177" s="8"/>
      <c r="AO3177" s="8"/>
      <c r="AS3177" s="8"/>
      <c r="AW3177" s="8"/>
      <c r="BA3177" s="8"/>
      <c r="BE3177" s="8"/>
      <c r="BI3177" s="8"/>
      <c r="BM3177" s="8"/>
      <c r="BQ3177" s="8"/>
      <c r="BU3177" s="8"/>
      <c r="BY3177" s="8"/>
      <c r="CC3177" s="8"/>
      <c r="CG3177" s="8"/>
      <c r="CK3177" s="8"/>
    </row>
    <row r="3178" spans="5:89">
      <c r="E3178" s="8"/>
      <c r="I3178" s="8"/>
      <c r="M3178" s="8"/>
      <c r="Q3178" s="8"/>
      <c r="U3178" s="8"/>
      <c r="Y3178" s="8"/>
      <c r="AC3178" s="8"/>
      <c r="AG3178" s="8"/>
      <c r="AK3178" s="8"/>
      <c r="AO3178" s="8"/>
      <c r="AS3178" s="8"/>
      <c r="AW3178" s="8"/>
      <c r="BA3178" s="8"/>
      <c r="BE3178" s="8"/>
      <c r="BI3178" s="8"/>
      <c r="BM3178" s="8"/>
      <c r="BQ3178" s="8"/>
      <c r="BU3178" s="8"/>
      <c r="BY3178" s="8"/>
      <c r="CC3178" s="8"/>
      <c r="CG3178" s="8"/>
      <c r="CK3178" s="8"/>
    </row>
    <row r="3179" spans="5:89">
      <c r="E3179" s="8"/>
      <c r="I3179" s="8"/>
      <c r="M3179" s="8"/>
      <c r="Q3179" s="8"/>
      <c r="U3179" s="8"/>
      <c r="Y3179" s="8"/>
      <c r="AC3179" s="8"/>
      <c r="AG3179" s="8"/>
      <c r="AK3179" s="8"/>
      <c r="AO3179" s="8"/>
      <c r="AS3179" s="8"/>
      <c r="AW3179" s="8"/>
      <c r="BA3179" s="8"/>
      <c r="BE3179" s="8"/>
      <c r="BI3179" s="8"/>
      <c r="BM3179" s="8"/>
      <c r="BQ3179" s="8"/>
      <c r="BU3179" s="8"/>
      <c r="BY3179" s="8"/>
      <c r="CC3179" s="8"/>
      <c r="CG3179" s="8"/>
      <c r="CK3179" s="8"/>
    </row>
    <row r="3180" spans="5:89">
      <c r="E3180" s="8"/>
      <c r="I3180" s="8"/>
      <c r="M3180" s="8"/>
      <c r="Q3180" s="8"/>
      <c r="U3180" s="8"/>
      <c r="Y3180" s="8"/>
      <c r="AC3180" s="8"/>
      <c r="AG3180" s="8"/>
      <c r="AK3180" s="8"/>
      <c r="AO3180" s="8"/>
      <c r="AS3180" s="8"/>
      <c r="AW3180" s="8"/>
      <c r="BA3180" s="8"/>
      <c r="BE3180" s="8"/>
      <c r="BI3180" s="8"/>
      <c r="BM3180" s="8"/>
      <c r="BQ3180" s="8"/>
      <c r="BU3180" s="8"/>
      <c r="BY3180" s="8"/>
      <c r="CC3180" s="8"/>
      <c r="CG3180" s="8"/>
      <c r="CK3180" s="8"/>
    </row>
    <row r="3181" spans="5:89">
      <c r="E3181" s="8"/>
      <c r="I3181" s="8"/>
      <c r="M3181" s="8"/>
      <c r="Q3181" s="8"/>
      <c r="U3181" s="8"/>
      <c r="Y3181" s="8"/>
      <c r="AC3181" s="8"/>
      <c r="AG3181" s="8"/>
      <c r="AK3181" s="8"/>
      <c r="AO3181" s="8"/>
      <c r="AS3181" s="8"/>
      <c r="AW3181" s="8"/>
      <c r="BA3181" s="8"/>
      <c r="BE3181" s="8"/>
      <c r="BI3181" s="8"/>
      <c r="BM3181" s="8"/>
      <c r="BQ3181" s="8"/>
      <c r="BU3181" s="8"/>
      <c r="BY3181" s="8"/>
      <c r="CC3181" s="8"/>
      <c r="CG3181" s="8"/>
      <c r="CK3181" s="8"/>
    </row>
    <row r="3182" spans="5:89">
      <c r="E3182" s="8"/>
      <c r="I3182" s="8"/>
      <c r="M3182" s="8"/>
      <c r="Q3182" s="8"/>
      <c r="U3182" s="8"/>
      <c r="Y3182" s="8"/>
      <c r="AC3182" s="8"/>
      <c r="AG3182" s="8"/>
      <c r="AK3182" s="8"/>
      <c r="AO3182" s="8"/>
      <c r="AS3182" s="8"/>
      <c r="AW3182" s="8"/>
      <c r="BA3182" s="8"/>
      <c r="BE3182" s="8"/>
      <c r="BI3182" s="8"/>
      <c r="BM3182" s="8"/>
      <c r="BQ3182" s="8"/>
      <c r="BU3182" s="8"/>
      <c r="BY3182" s="8"/>
      <c r="CC3182" s="8"/>
      <c r="CG3182" s="8"/>
      <c r="CK3182" s="8"/>
    </row>
    <row r="3183" spans="5:89">
      <c r="E3183" s="8"/>
      <c r="I3183" s="8"/>
      <c r="M3183" s="8"/>
      <c r="Q3183" s="8"/>
      <c r="U3183" s="8"/>
      <c r="Y3183" s="8"/>
      <c r="AC3183" s="8"/>
      <c r="AG3183" s="8"/>
      <c r="AK3183" s="8"/>
      <c r="AO3183" s="8"/>
      <c r="AS3183" s="8"/>
      <c r="AW3183" s="8"/>
      <c r="BA3183" s="8"/>
      <c r="BE3183" s="8"/>
      <c r="BI3183" s="8"/>
      <c r="BM3183" s="8"/>
      <c r="BQ3183" s="8"/>
      <c r="BU3183" s="8"/>
      <c r="BY3183" s="8"/>
      <c r="CC3183" s="8"/>
      <c r="CG3183" s="8"/>
      <c r="CK3183" s="8"/>
    </row>
    <row r="3184" spans="5:89">
      <c r="E3184" s="8"/>
      <c r="I3184" s="8"/>
      <c r="M3184" s="8"/>
      <c r="Q3184" s="8"/>
      <c r="U3184" s="8"/>
      <c r="Y3184" s="8"/>
      <c r="AC3184" s="8"/>
      <c r="AG3184" s="8"/>
      <c r="AK3184" s="8"/>
      <c r="AO3184" s="8"/>
      <c r="AS3184" s="8"/>
      <c r="AW3184" s="8"/>
      <c r="BA3184" s="8"/>
      <c r="BE3184" s="8"/>
      <c r="BI3184" s="8"/>
      <c r="BM3184" s="8"/>
      <c r="BQ3184" s="8"/>
      <c r="BU3184" s="8"/>
      <c r="BY3184" s="8"/>
      <c r="CC3184" s="8"/>
      <c r="CG3184" s="8"/>
      <c r="CK3184" s="8"/>
    </row>
    <row r="3185" spans="5:89">
      <c r="E3185" s="8"/>
      <c r="I3185" s="8"/>
      <c r="M3185" s="8"/>
      <c r="Q3185" s="8"/>
      <c r="U3185" s="8"/>
      <c r="Y3185" s="8"/>
      <c r="AC3185" s="8"/>
      <c r="AG3185" s="8"/>
      <c r="AK3185" s="8"/>
      <c r="AO3185" s="8"/>
      <c r="AS3185" s="8"/>
      <c r="AW3185" s="8"/>
      <c r="BA3185" s="8"/>
      <c r="BE3185" s="8"/>
      <c r="BI3185" s="8"/>
      <c r="BM3185" s="8"/>
      <c r="BQ3185" s="8"/>
      <c r="BU3185" s="8"/>
      <c r="BY3185" s="8"/>
      <c r="CC3185" s="8"/>
      <c r="CG3185" s="8"/>
      <c r="CK3185" s="8"/>
    </row>
    <row r="3186" spans="5:89">
      <c r="E3186" s="8"/>
      <c r="I3186" s="8"/>
      <c r="M3186" s="8"/>
      <c r="Q3186" s="8"/>
      <c r="U3186" s="8"/>
      <c r="Y3186" s="8"/>
      <c r="AC3186" s="8"/>
      <c r="AG3186" s="8"/>
      <c r="AK3186" s="8"/>
      <c r="AO3186" s="8"/>
      <c r="AS3186" s="8"/>
      <c r="AW3186" s="8"/>
      <c r="BA3186" s="8"/>
      <c r="BE3186" s="8"/>
      <c r="BI3186" s="8"/>
      <c r="BM3186" s="8"/>
      <c r="BQ3186" s="8"/>
      <c r="BU3186" s="8"/>
      <c r="BY3186" s="8"/>
      <c r="CC3186" s="8"/>
      <c r="CG3186" s="8"/>
      <c r="CK3186" s="8"/>
    </row>
    <row r="3187" spans="5:89">
      <c r="E3187" s="8"/>
      <c r="I3187" s="8"/>
      <c r="M3187" s="8"/>
      <c r="Q3187" s="8"/>
      <c r="U3187" s="8"/>
      <c r="Y3187" s="8"/>
      <c r="AC3187" s="8"/>
      <c r="AG3187" s="8"/>
      <c r="AK3187" s="8"/>
      <c r="AO3187" s="8"/>
      <c r="AS3187" s="8"/>
      <c r="AW3187" s="8"/>
      <c r="BA3187" s="8"/>
      <c r="BE3187" s="8"/>
      <c r="BI3187" s="8"/>
      <c r="BM3187" s="8"/>
      <c r="BQ3187" s="8"/>
      <c r="BU3187" s="8"/>
      <c r="BY3187" s="8"/>
      <c r="CC3187" s="8"/>
      <c r="CG3187" s="8"/>
      <c r="CK3187" s="8"/>
    </row>
    <row r="3188" spans="5:89">
      <c r="E3188" s="8"/>
      <c r="I3188" s="8"/>
      <c r="M3188" s="8"/>
      <c r="Q3188" s="8"/>
      <c r="U3188" s="8"/>
      <c r="Y3188" s="8"/>
      <c r="AC3188" s="8"/>
      <c r="AG3188" s="8"/>
      <c r="AK3188" s="8"/>
      <c r="AO3188" s="8"/>
      <c r="AS3188" s="8"/>
      <c r="AW3188" s="8"/>
      <c r="BA3188" s="8"/>
      <c r="BE3188" s="8"/>
      <c r="BI3188" s="8"/>
      <c r="BM3188" s="8"/>
      <c r="BQ3188" s="8"/>
      <c r="BU3188" s="8"/>
      <c r="BY3188" s="8"/>
      <c r="CC3188" s="8"/>
      <c r="CG3188" s="8"/>
      <c r="CK3188" s="8"/>
    </row>
    <row r="3189" spans="5:89">
      <c r="E3189" s="8"/>
      <c r="I3189" s="8"/>
      <c r="M3189" s="8"/>
      <c r="Q3189" s="8"/>
      <c r="U3189" s="8"/>
      <c r="Y3189" s="8"/>
      <c r="AC3189" s="8"/>
      <c r="AG3189" s="8"/>
      <c r="AK3189" s="8"/>
      <c r="AO3189" s="8"/>
      <c r="AS3189" s="8"/>
      <c r="AW3189" s="8"/>
      <c r="BA3189" s="8"/>
      <c r="BE3189" s="8"/>
      <c r="BI3189" s="8"/>
      <c r="BM3189" s="8"/>
      <c r="BQ3189" s="8"/>
      <c r="BU3189" s="8"/>
      <c r="BY3189" s="8"/>
      <c r="CC3189" s="8"/>
      <c r="CG3189" s="8"/>
      <c r="CK3189" s="8"/>
    </row>
    <row r="3190" spans="5:89">
      <c r="E3190" s="8"/>
      <c r="I3190" s="8"/>
      <c r="M3190" s="8"/>
      <c r="Q3190" s="8"/>
      <c r="U3190" s="8"/>
      <c r="Y3190" s="8"/>
      <c r="AC3190" s="8"/>
      <c r="AG3190" s="8"/>
      <c r="AK3190" s="8"/>
      <c r="AO3190" s="8"/>
      <c r="AS3190" s="8"/>
      <c r="AW3190" s="8"/>
      <c r="BA3190" s="8"/>
      <c r="BE3190" s="8"/>
      <c r="BI3190" s="8"/>
      <c r="BM3190" s="8"/>
      <c r="BQ3190" s="8"/>
      <c r="BU3190" s="8"/>
      <c r="BY3190" s="8"/>
      <c r="CC3190" s="8"/>
      <c r="CG3190" s="8"/>
      <c r="CK3190" s="8"/>
    </row>
    <row r="3191" spans="5:89">
      <c r="E3191" s="8"/>
      <c r="I3191" s="8"/>
      <c r="M3191" s="8"/>
      <c r="Q3191" s="8"/>
      <c r="U3191" s="8"/>
      <c r="Y3191" s="8"/>
      <c r="AC3191" s="8"/>
      <c r="AG3191" s="8"/>
      <c r="AK3191" s="8"/>
      <c r="AO3191" s="8"/>
      <c r="AS3191" s="8"/>
      <c r="AW3191" s="8"/>
      <c r="BA3191" s="8"/>
      <c r="BE3191" s="8"/>
      <c r="BI3191" s="8"/>
      <c r="BM3191" s="8"/>
      <c r="BQ3191" s="8"/>
      <c r="BU3191" s="8"/>
      <c r="BY3191" s="8"/>
      <c r="CC3191" s="8"/>
      <c r="CG3191" s="8"/>
      <c r="CK3191" s="8"/>
    </row>
    <row r="3192" spans="5:89">
      <c r="E3192" s="8"/>
      <c r="I3192" s="8"/>
      <c r="M3192" s="8"/>
      <c r="Q3192" s="8"/>
      <c r="U3192" s="8"/>
      <c r="Y3192" s="8"/>
      <c r="AC3192" s="8"/>
      <c r="AG3192" s="8"/>
      <c r="AK3192" s="8"/>
      <c r="AO3192" s="8"/>
      <c r="AS3192" s="8"/>
      <c r="AW3192" s="8"/>
      <c r="BA3192" s="8"/>
      <c r="BE3192" s="8"/>
      <c r="BI3192" s="8"/>
      <c r="BM3192" s="8"/>
      <c r="BQ3192" s="8"/>
      <c r="BU3192" s="8"/>
      <c r="BY3192" s="8"/>
      <c r="CC3192" s="8"/>
      <c r="CG3192" s="8"/>
      <c r="CK3192" s="8"/>
    </row>
    <row r="3193" spans="5:89">
      <c r="E3193" s="8"/>
      <c r="I3193" s="8"/>
      <c r="M3193" s="8"/>
      <c r="Q3193" s="8"/>
      <c r="U3193" s="8"/>
      <c r="Y3193" s="8"/>
      <c r="AC3193" s="8"/>
      <c r="AG3193" s="8"/>
      <c r="AK3193" s="8"/>
      <c r="AO3193" s="8"/>
      <c r="AS3193" s="8"/>
      <c r="AW3193" s="8"/>
      <c r="BA3193" s="8"/>
      <c r="BE3193" s="8"/>
      <c r="BI3193" s="8"/>
      <c r="BM3193" s="8"/>
      <c r="BQ3193" s="8"/>
      <c r="BU3193" s="8"/>
      <c r="BY3193" s="8"/>
      <c r="CC3193" s="8"/>
      <c r="CG3193" s="8"/>
      <c r="CK3193" s="8"/>
    </row>
    <row r="3194" spans="5:89">
      <c r="E3194" s="8"/>
      <c r="I3194" s="8"/>
      <c r="M3194" s="8"/>
      <c r="Q3194" s="8"/>
      <c r="U3194" s="8"/>
      <c r="Y3194" s="8"/>
      <c r="AC3194" s="8"/>
      <c r="AG3194" s="8"/>
      <c r="AK3194" s="8"/>
      <c r="AO3194" s="8"/>
      <c r="AS3194" s="8"/>
      <c r="AW3194" s="8"/>
      <c r="BA3194" s="8"/>
      <c r="BE3194" s="8"/>
      <c r="BI3194" s="8"/>
      <c r="BM3194" s="8"/>
      <c r="BQ3194" s="8"/>
      <c r="BU3194" s="8"/>
      <c r="BY3194" s="8"/>
      <c r="CC3194" s="8"/>
      <c r="CG3194" s="8"/>
      <c r="CK3194" s="8"/>
    </row>
    <row r="3195" spans="5:89">
      <c r="E3195" s="8"/>
      <c r="I3195" s="8"/>
      <c r="M3195" s="8"/>
      <c r="Q3195" s="8"/>
      <c r="U3195" s="8"/>
      <c r="Y3195" s="8"/>
      <c r="AC3195" s="8"/>
      <c r="AG3195" s="8"/>
      <c r="AK3195" s="8"/>
      <c r="AO3195" s="8"/>
      <c r="AS3195" s="8"/>
      <c r="AW3195" s="8"/>
      <c r="BA3195" s="8"/>
      <c r="BE3195" s="8"/>
      <c r="BI3195" s="8"/>
      <c r="BM3195" s="8"/>
      <c r="BQ3195" s="8"/>
      <c r="BU3195" s="8"/>
      <c r="BY3195" s="8"/>
      <c r="CC3195" s="8"/>
      <c r="CG3195" s="8"/>
      <c r="CK3195" s="8"/>
    </row>
    <row r="3196" spans="5:89">
      <c r="E3196" s="8"/>
      <c r="I3196" s="8"/>
      <c r="M3196" s="8"/>
      <c r="Q3196" s="8"/>
      <c r="U3196" s="8"/>
      <c r="Y3196" s="8"/>
      <c r="AC3196" s="8"/>
      <c r="AG3196" s="8"/>
      <c r="AK3196" s="8"/>
      <c r="AO3196" s="8"/>
      <c r="AS3196" s="8"/>
      <c r="AW3196" s="8"/>
      <c r="BA3196" s="8"/>
      <c r="BE3196" s="8"/>
      <c r="BI3196" s="8"/>
      <c r="BM3196" s="8"/>
      <c r="BQ3196" s="8"/>
      <c r="BU3196" s="8"/>
      <c r="BY3196" s="8"/>
      <c r="CC3196" s="8"/>
      <c r="CG3196" s="8"/>
      <c r="CK3196" s="8"/>
    </row>
    <row r="3197" spans="5:89">
      <c r="E3197" s="8"/>
      <c r="I3197" s="8"/>
      <c r="M3197" s="8"/>
      <c r="Q3197" s="8"/>
      <c r="U3197" s="8"/>
      <c r="Y3197" s="8"/>
      <c r="AC3197" s="8"/>
      <c r="AG3197" s="8"/>
      <c r="AK3197" s="8"/>
      <c r="AO3197" s="8"/>
      <c r="AS3197" s="8"/>
      <c r="AW3197" s="8"/>
      <c r="BA3197" s="8"/>
      <c r="BE3197" s="8"/>
      <c r="BI3197" s="8"/>
      <c r="BM3197" s="8"/>
      <c r="BQ3197" s="8"/>
      <c r="BU3197" s="8"/>
      <c r="BY3197" s="8"/>
      <c r="CC3197" s="8"/>
      <c r="CG3197" s="8"/>
      <c r="CK3197" s="8"/>
    </row>
    <row r="3198" spans="5:89">
      <c r="E3198" s="8"/>
      <c r="I3198" s="8"/>
      <c r="M3198" s="8"/>
      <c r="Q3198" s="8"/>
      <c r="U3198" s="8"/>
      <c r="Y3198" s="8"/>
      <c r="AC3198" s="8"/>
      <c r="AG3198" s="8"/>
      <c r="AK3198" s="8"/>
      <c r="AO3198" s="8"/>
      <c r="AS3198" s="8"/>
      <c r="AW3198" s="8"/>
      <c r="BA3198" s="8"/>
      <c r="BE3198" s="8"/>
      <c r="BI3198" s="8"/>
      <c r="BM3198" s="8"/>
      <c r="BQ3198" s="8"/>
      <c r="BU3198" s="8"/>
      <c r="BY3198" s="8"/>
      <c r="CC3198" s="8"/>
      <c r="CG3198" s="8"/>
      <c r="CK3198" s="8"/>
    </row>
    <row r="3199" spans="5:89">
      <c r="E3199" s="8"/>
      <c r="I3199" s="8"/>
      <c r="M3199" s="8"/>
      <c r="Q3199" s="8"/>
      <c r="U3199" s="8"/>
      <c r="Y3199" s="8"/>
      <c r="AC3199" s="8"/>
      <c r="AG3199" s="8"/>
      <c r="AK3199" s="8"/>
      <c r="AO3199" s="8"/>
      <c r="AS3199" s="8"/>
      <c r="AW3199" s="8"/>
      <c r="BA3199" s="8"/>
      <c r="BE3199" s="8"/>
      <c r="BI3199" s="8"/>
      <c r="BM3199" s="8"/>
      <c r="BQ3199" s="8"/>
      <c r="BU3199" s="8"/>
      <c r="BY3199" s="8"/>
      <c r="CC3199" s="8"/>
      <c r="CG3199" s="8"/>
      <c r="CK3199" s="8"/>
    </row>
    <row r="3200" spans="5:89">
      <c r="E3200" s="8"/>
      <c r="I3200" s="8"/>
      <c r="M3200" s="8"/>
      <c r="Q3200" s="8"/>
      <c r="U3200" s="8"/>
      <c r="Y3200" s="8"/>
      <c r="AC3200" s="8"/>
      <c r="AG3200" s="8"/>
      <c r="AK3200" s="8"/>
      <c r="AO3200" s="8"/>
      <c r="AS3200" s="8"/>
      <c r="AW3200" s="8"/>
      <c r="BA3200" s="8"/>
      <c r="BE3200" s="8"/>
      <c r="BI3200" s="8"/>
      <c r="BM3200" s="8"/>
      <c r="BQ3200" s="8"/>
      <c r="BU3200" s="8"/>
      <c r="BY3200" s="8"/>
      <c r="CC3200" s="8"/>
      <c r="CG3200" s="8"/>
      <c r="CK3200" s="8"/>
    </row>
    <row r="3201" spans="5:89">
      <c r="E3201" s="8"/>
      <c r="I3201" s="8"/>
      <c r="M3201" s="8"/>
      <c r="Q3201" s="8"/>
      <c r="U3201" s="8"/>
      <c r="Y3201" s="8"/>
      <c r="AC3201" s="8"/>
      <c r="AG3201" s="8"/>
      <c r="AK3201" s="8"/>
      <c r="AO3201" s="8"/>
      <c r="AS3201" s="8"/>
      <c r="AW3201" s="8"/>
      <c r="BA3201" s="8"/>
      <c r="BE3201" s="8"/>
      <c r="BI3201" s="8"/>
      <c r="BM3201" s="8"/>
      <c r="BQ3201" s="8"/>
      <c r="BU3201" s="8"/>
      <c r="BY3201" s="8"/>
      <c r="CC3201" s="8"/>
      <c r="CG3201" s="8"/>
      <c r="CK3201" s="8"/>
    </row>
    <row r="3202" spans="5:89">
      <c r="E3202" s="8"/>
      <c r="I3202" s="8"/>
      <c r="M3202" s="8"/>
      <c r="Q3202" s="8"/>
      <c r="U3202" s="8"/>
      <c r="Y3202" s="8"/>
      <c r="AC3202" s="8"/>
      <c r="AG3202" s="8"/>
      <c r="AK3202" s="8"/>
      <c r="AO3202" s="8"/>
      <c r="AS3202" s="8"/>
      <c r="AW3202" s="8"/>
      <c r="BA3202" s="8"/>
      <c r="BE3202" s="8"/>
      <c r="BI3202" s="8"/>
      <c r="BM3202" s="8"/>
      <c r="BQ3202" s="8"/>
      <c r="BU3202" s="8"/>
      <c r="BY3202" s="8"/>
      <c r="CC3202" s="8"/>
      <c r="CG3202" s="8"/>
      <c r="CK3202" s="8"/>
    </row>
    <row r="3203" spans="5:89">
      <c r="E3203" s="8"/>
      <c r="I3203" s="8"/>
      <c r="M3203" s="8"/>
      <c r="Q3203" s="8"/>
      <c r="U3203" s="8"/>
      <c r="Y3203" s="8"/>
      <c r="AC3203" s="8"/>
      <c r="AG3203" s="8"/>
      <c r="AK3203" s="8"/>
      <c r="AO3203" s="8"/>
      <c r="AS3203" s="8"/>
      <c r="AW3203" s="8"/>
      <c r="BA3203" s="8"/>
      <c r="BE3203" s="8"/>
      <c r="BI3203" s="8"/>
      <c r="BM3203" s="8"/>
      <c r="BQ3203" s="8"/>
      <c r="BU3203" s="8"/>
      <c r="BY3203" s="8"/>
      <c r="CC3203" s="8"/>
      <c r="CG3203" s="8"/>
      <c r="CK3203" s="8"/>
    </row>
    <row r="3204" spans="5:89">
      <c r="E3204" s="8"/>
      <c r="I3204" s="8"/>
      <c r="M3204" s="8"/>
      <c r="Q3204" s="8"/>
      <c r="U3204" s="8"/>
      <c r="Y3204" s="8"/>
      <c r="AC3204" s="8"/>
      <c r="AG3204" s="8"/>
      <c r="AK3204" s="8"/>
      <c r="AO3204" s="8"/>
      <c r="AS3204" s="8"/>
      <c r="AW3204" s="8"/>
      <c r="BA3204" s="8"/>
      <c r="BE3204" s="8"/>
      <c r="BI3204" s="8"/>
      <c r="BM3204" s="8"/>
      <c r="BQ3204" s="8"/>
      <c r="BU3204" s="8"/>
      <c r="BY3204" s="8"/>
      <c r="CC3204" s="8"/>
      <c r="CG3204" s="8"/>
      <c r="CK3204" s="8"/>
    </row>
    <row r="3205" spans="5:89">
      <c r="E3205" s="8"/>
      <c r="I3205" s="8"/>
      <c r="M3205" s="8"/>
      <c r="Q3205" s="8"/>
      <c r="U3205" s="8"/>
      <c r="Y3205" s="8"/>
      <c r="AC3205" s="8"/>
      <c r="AG3205" s="8"/>
      <c r="AK3205" s="8"/>
      <c r="AO3205" s="8"/>
      <c r="AS3205" s="8"/>
      <c r="AW3205" s="8"/>
      <c r="BA3205" s="8"/>
      <c r="BE3205" s="8"/>
      <c r="BI3205" s="8"/>
      <c r="BM3205" s="8"/>
      <c r="BQ3205" s="8"/>
      <c r="BU3205" s="8"/>
      <c r="BY3205" s="8"/>
      <c r="CC3205" s="8"/>
      <c r="CG3205" s="8"/>
      <c r="CK3205" s="8"/>
    </row>
    <row r="3206" spans="5:89">
      <c r="E3206" s="8"/>
      <c r="I3206" s="8"/>
      <c r="M3206" s="8"/>
      <c r="Q3206" s="8"/>
      <c r="U3206" s="8"/>
      <c r="Y3206" s="8"/>
      <c r="AC3206" s="8"/>
      <c r="AG3206" s="8"/>
      <c r="AK3206" s="8"/>
      <c r="AO3206" s="8"/>
      <c r="AS3206" s="8"/>
      <c r="AW3206" s="8"/>
      <c r="BA3206" s="8"/>
      <c r="BE3206" s="8"/>
      <c r="BI3206" s="8"/>
      <c r="BM3206" s="8"/>
      <c r="BQ3206" s="8"/>
      <c r="BU3206" s="8"/>
      <c r="BY3206" s="8"/>
      <c r="CC3206" s="8"/>
      <c r="CG3206" s="8"/>
      <c r="CK3206" s="8"/>
    </row>
    <row r="3207" spans="5:89">
      <c r="E3207" s="8"/>
      <c r="I3207" s="8"/>
      <c r="M3207" s="8"/>
      <c r="Q3207" s="8"/>
      <c r="U3207" s="8"/>
      <c r="Y3207" s="8"/>
      <c r="AC3207" s="8"/>
      <c r="AG3207" s="8"/>
      <c r="AK3207" s="8"/>
      <c r="AO3207" s="8"/>
      <c r="AS3207" s="8"/>
      <c r="AW3207" s="8"/>
      <c r="BA3207" s="8"/>
      <c r="BE3207" s="8"/>
      <c r="BI3207" s="8"/>
      <c r="BM3207" s="8"/>
      <c r="BQ3207" s="8"/>
      <c r="BU3207" s="8"/>
      <c r="BY3207" s="8"/>
      <c r="CC3207" s="8"/>
      <c r="CG3207" s="8"/>
      <c r="CK3207" s="8"/>
    </row>
    <row r="3208" spans="5:89">
      <c r="E3208" s="8"/>
      <c r="I3208" s="8"/>
      <c r="M3208" s="8"/>
      <c r="Q3208" s="8"/>
      <c r="U3208" s="8"/>
      <c r="Y3208" s="8"/>
      <c r="AC3208" s="8"/>
      <c r="AG3208" s="8"/>
      <c r="AK3208" s="8"/>
      <c r="AO3208" s="8"/>
      <c r="AS3208" s="8"/>
      <c r="AW3208" s="8"/>
      <c r="BA3208" s="8"/>
      <c r="BE3208" s="8"/>
      <c r="BI3208" s="8"/>
      <c r="BM3208" s="8"/>
      <c r="BQ3208" s="8"/>
      <c r="BU3208" s="8"/>
      <c r="BY3208" s="8"/>
      <c r="CC3208" s="8"/>
      <c r="CG3208" s="8"/>
      <c r="CK3208" s="8"/>
    </row>
    <row r="3209" spans="5:89">
      <c r="E3209" s="8"/>
      <c r="I3209" s="8"/>
      <c r="M3209" s="8"/>
      <c r="Q3209" s="8"/>
      <c r="U3209" s="8"/>
      <c r="Y3209" s="8"/>
      <c r="AC3209" s="8"/>
      <c r="AG3209" s="8"/>
      <c r="AK3209" s="8"/>
      <c r="AO3209" s="8"/>
      <c r="AS3209" s="8"/>
      <c r="AW3209" s="8"/>
      <c r="BA3209" s="8"/>
      <c r="BE3209" s="8"/>
      <c r="BI3209" s="8"/>
      <c r="BM3209" s="8"/>
      <c r="BQ3209" s="8"/>
      <c r="BU3209" s="8"/>
      <c r="BY3209" s="8"/>
      <c r="CC3209" s="8"/>
      <c r="CG3209" s="8"/>
      <c r="CK3209" s="8"/>
    </row>
    <row r="3210" spans="5:89">
      <c r="E3210" s="8"/>
      <c r="I3210" s="8"/>
      <c r="M3210" s="8"/>
      <c r="Q3210" s="8"/>
      <c r="U3210" s="8"/>
      <c r="Y3210" s="8"/>
      <c r="AC3210" s="8"/>
      <c r="AG3210" s="8"/>
      <c r="AK3210" s="8"/>
      <c r="AO3210" s="8"/>
      <c r="AS3210" s="8"/>
      <c r="AW3210" s="8"/>
      <c r="BA3210" s="8"/>
      <c r="BE3210" s="8"/>
      <c r="BI3210" s="8"/>
      <c r="BM3210" s="8"/>
      <c r="BQ3210" s="8"/>
      <c r="BU3210" s="8"/>
      <c r="BY3210" s="8"/>
      <c r="CC3210" s="8"/>
      <c r="CG3210" s="8"/>
      <c r="CK3210" s="8"/>
    </row>
    <row r="3211" spans="5:89">
      <c r="E3211" s="8"/>
      <c r="I3211" s="8"/>
      <c r="M3211" s="8"/>
      <c r="Q3211" s="8"/>
      <c r="U3211" s="8"/>
      <c r="Y3211" s="8"/>
      <c r="AC3211" s="8"/>
      <c r="AG3211" s="8"/>
      <c r="AK3211" s="8"/>
      <c r="AO3211" s="8"/>
      <c r="AS3211" s="8"/>
      <c r="AW3211" s="8"/>
      <c r="BA3211" s="8"/>
      <c r="BE3211" s="8"/>
      <c r="BI3211" s="8"/>
      <c r="BM3211" s="8"/>
      <c r="BQ3211" s="8"/>
      <c r="BU3211" s="8"/>
      <c r="BY3211" s="8"/>
      <c r="CC3211" s="8"/>
      <c r="CG3211" s="8"/>
      <c r="CK3211" s="8"/>
    </row>
    <row r="3212" spans="5:89">
      <c r="E3212" s="8"/>
      <c r="I3212" s="8"/>
      <c r="M3212" s="8"/>
      <c r="Q3212" s="8"/>
      <c r="U3212" s="8"/>
      <c r="Y3212" s="8"/>
      <c r="AC3212" s="8"/>
      <c r="AG3212" s="8"/>
      <c r="AK3212" s="8"/>
      <c r="AO3212" s="8"/>
      <c r="AS3212" s="8"/>
      <c r="AW3212" s="8"/>
      <c r="BA3212" s="8"/>
      <c r="BE3212" s="8"/>
      <c r="BI3212" s="8"/>
      <c r="BM3212" s="8"/>
      <c r="BQ3212" s="8"/>
      <c r="BU3212" s="8"/>
      <c r="BY3212" s="8"/>
      <c r="CC3212" s="8"/>
      <c r="CG3212" s="8"/>
      <c r="CK3212" s="8"/>
    </row>
    <row r="3213" spans="5:89">
      <c r="E3213" s="8"/>
      <c r="I3213" s="8"/>
      <c r="M3213" s="8"/>
      <c r="Q3213" s="8"/>
      <c r="U3213" s="8"/>
      <c r="Y3213" s="8"/>
      <c r="AC3213" s="8"/>
      <c r="AG3213" s="8"/>
      <c r="AK3213" s="8"/>
      <c r="AO3213" s="8"/>
      <c r="AS3213" s="8"/>
      <c r="AW3213" s="8"/>
      <c r="BA3213" s="8"/>
      <c r="BE3213" s="8"/>
      <c r="BI3213" s="8"/>
      <c r="BM3213" s="8"/>
      <c r="BQ3213" s="8"/>
      <c r="BU3213" s="8"/>
      <c r="BY3213" s="8"/>
      <c r="CC3213" s="8"/>
      <c r="CG3213" s="8"/>
      <c r="CK3213" s="8"/>
    </row>
    <row r="3214" spans="5:89">
      <c r="E3214" s="8"/>
      <c r="I3214" s="8"/>
      <c r="M3214" s="8"/>
      <c r="Q3214" s="8"/>
      <c r="U3214" s="8"/>
      <c r="Y3214" s="8"/>
      <c r="AC3214" s="8"/>
      <c r="AG3214" s="8"/>
      <c r="AK3214" s="8"/>
      <c r="AO3214" s="8"/>
      <c r="AS3214" s="8"/>
      <c r="AW3214" s="8"/>
      <c r="BA3214" s="8"/>
      <c r="BE3214" s="8"/>
      <c r="BI3214" s="8"/>
      <c r="BM3214" s="8"/>
      <c r="BQ3214" s="8"/>
      <c r="BU3214" s="8"/>
      <c r="BY3214" s="8"/>
      <c r="CC3214" s="8"/>
      <c r="CG3214" s="8"/>
      <c r="CK3214" s="8"/>
    </row>
    <row r="3215" spans="5:89">
      <c r="E3215" s="8"/>
      <c r="I3215" s="8"/>
      <c r="M3215" s="8"/>
      <c r="Q3215" s="8"/>
      <c r="U3215" s="8"/>
      <c r="Y3215" s="8"/>
      <c r="AC3215" s="8"/>
      <c r="AG3215" s="8"/>
      <c r="AK3215" s="8"/>
      <c r="AO3215" s="8"/>
      <c r="AS3215" s="8"/>
      <c r="AW3215" s="8"/>
      <c r="BA3215" s="8"/>
      <c r="BE3215" s="8"/>
      <c r="BI3215" s="8"/>
      <c r="BM3215" s="8"/>
      <c r="BQ3215" s="8"/>
      <c r="BU3215" s="8"/>
      <c r="BY3215" s="8"/>
      <c r="CC3215" s="8"/>
      <c r="CG3215" s="8"/>
      <c r="CK3215" s="8"/>
    </row>
    <row r="3216" spans="5:89">
      <c r="E3216" s="8"/>
      <c r="I3216" s="8"/>
      <c r="M3216" s="8"/>
      <c r="Q3216" s="8"/>
      <c r="U3216" s="8"/>
      <c r="Y3216" s="8"/>
      <c r="AC3216" s="8"/>
      <c r="AG3216" s="8"/>
      <c r="AK3216" s="8"/>
      <c r="AO3216" s="8"/>
      <c r="AS3216" s="8"/>
      <c r="AW3216" s="8"/>
      <c r="BA3216" s="8"/>
      <c r="BE3216" s="8"/>
      <c r="BI3216" s="8"/>
      <c r="BM3216" s="8"/>
      <c r="BQ3216" s="8"/>
      <c r="BU3216" s="8"/>
      <c r="BY3216" s="8"/>
      <c r="CC3216" s="8"/>
      <c r="CG3216" s="8"/>
      <c r="CK3216" s="8"/>
    </row>
    <row r="3217" spans="5:89">
      <c r="E3217" s="8"/>
      <c r="I3217" s="8"/>
      <c r="M3217" s="8"/>
      <c r="Q3217" s="8"/>
      <c r="U3217" s="8"/>
      <c r="Y3217" s="8"/>
      <c r="AC3217" s="8"/>
      <c r="AG3217" s="8"/>
      <c r="AK3217" s="8"/>
      <c r="AO3217" s="8"/>
      <c r="AS3217" s="8"/>
      <c r="AW3217" s="8"/>
      <c r="BA3217" s="8"/>
      <c r="BE3217" s="8"/>
      <c r="BI3217" s="8"/>
      <c r="BM3217" s="8"/>
      <c r="BQ3217" s="8"/>
      <c r="BU3217" s="8"/>
      <c r="BY3217" s="8"/>
      <c r="CC3217" s="8"/>
      <c r="CG3217" s="8"/>
      <c r="CK3217" s="8"/>
    </row>
    <row r="3218" spans="5:89">
      <c r="E3218" s="8"/>
      <c r="I3218" s="8"/>
      <c r="M3218" s="8"/>
      <c r="Q3218" s="8"/>
      <c r="U3218" s="8"/>
      <c r="Y3218" s="8"/>
      <c r="AC3218" s="8"/>
      <c r="AG3218" s="8"/>
      <c r="AK3218" s="8"/>
      <c r="AO3218" s="8"/>
      <c r="AS3218" s="8"/>
      <c r="AW3218" s="8"/>
      <c r="BA3218" s="8"/>
      <c r="BE3218" s="8"/>
      <c r="BI3218" s="8"/>
      <c r="BM3218" s="8"/>
      <c r="BQ3218" s="8"/>
      <c r="BU3218" s="8"/>
      <c r="BY3218" s="8"/>
      <c r="CC3218" s="8"/>
      <c r="CG3218" s="8"/>
      <c r="CK3218" s="8"/>
    </row>
    <row r="3219" spans="5:89">
      <c r="E3219" s="8"/>
      <c r="I3219" s="8"/>
      <c r="M3219" s="8"/>
      <c r="Q3219" s="8"/>
      <c r="U3219" s="8"/>
      <c r="Y3219" s="8"/>
      <c r="AC3219" s="8"/>
      <c r="AG3219" s="8"/>
      <c r="AK3219" s="8"/>
      <c r="AO3219" s="8"/>
      <c r="AS3219" s="8"/>
      <c r="AW3219" s="8"/>
      <c r="BA3219" s="8"/>
      <c r="BE3219" s="8"/>
      <c r="BI3219" s="8"/>
      <c r="BM3219" s="8"/>
      <c r="BQ3219" s="8"/>
      <c r="BU3219" s="8"/>
      <c r="BY3219" s="8"/>
      <c r="CC3219" s="8"/>
      <c r="CG3219" s="8"/>
      <c r="CK3219" s="8"/>
    </row>
    <row r="3220" spans="5:89">
      <c r="E3220" s="8"/>
      <c r="I3220" s="8"/>
      <c r="M3220" s="8"/>
      <c r="Q3220" s="8"/>
      <c r="U3220" s="8"/>
      <c r="Y3220" s="8"/>
      <c r="AC3220" s="8"/>
      <c r="AG3220" s="8"/>
      <c r="AK3220" s="8"/>
      <c r="AO3220" s="8"/>
      <c r="AS3220" s="8"/>
      <c r="AW3220" s="8"/>
      <c r="BA3220" s="8"/>
      <c r="BE3220" s="8"/>
      <c r="BI3220" s="8"/>
      <c r="BM3220" s="8"/>
      <c r="BQ3220" s="8"/>
      <c r="BU3220" s="8"/>
      <c r="BY3220" s="8"/>
      <c r="CC3220" s="8"/>
      <c r="CG3220" s="8"/>
      <c r="CK3220" s="8"/>
    </row>
    <row r="3221" spans="5:89">
      <c r="E3221" s="8"/>
      <c r="I3221" s="8"/>
      <c r="M3221" s="8"/>
      <c r="Q3221" s="8"/>
      <c r="U3221" s="8"/>
      <c r="Y3221" s="8"/>
      <c r="AC3221" s="8"/>
      <c r="AG3221" s="8"/>
      <c r="AK3221" s="8"/>
      <c r="AO3221" s="8"/>
      <c r="AS3221" s="8"/>
      <c r="AW3221" s="8"/>
      <c r="BA3221" s="8"/>
      <c r="BE3221" s="8"/>
      <c r="BI3221" s="8"/>
      <c r="BM3221" s="8"/>
      <c r="BQ3221" s="8"/>
      <c r="BU3221" s="8"/>
      <c r="BY3221" s="8"/>
      <c r="CC3221" s="8"/>
      <c r="CG3221" s="8"/>
      <c r="CK3221" s="8"/>
    </row>
    <row r="3222" spans="5:89">
      <c r="E3222" s="8"/>
      <c r="I3222" s="8"/>
      <c r="M3222" s="8"/>
      <c r="Q3222" s="8"/>
      <c r="U3222" s="8"/>
      <c r="Y3222" s="8"/>
      <c r="AC3222" s="8"/>
      <c r="AG3222" s="8"/>
      <c r="AK3222" s="8"/>
      <c r="AO3222" s="8"/>
      <c r="AS3222" s="8"/>
      <c r="AW3222" s="8"/>
      <c r="BA3222" s="8"/>
      <c r="BE3222" s="8"/>
      <c r="BI3222" s="8"/>
      <c r="BM3222" s="8"/>
      <c r="BQ3222" s="8"/>
      <c r="BU3222" s="8"/>
      <c r="BY3222" s="8"/>
      <c r="CC3222" s="8"/>
      <c r="CG3222" s="8"/>
      <c r="CK3222" s="8"/>
    </row>
    <row r="3223" spans="5:89">
      <c r="E3223" s="8"/>
      <c r="I3223" s="8"/>
      <c r="M3223" s="8"/>
      <c r="Q3223" s="8"/>
      <c r="U3223" s="8"/>
      <c r="Y3223" s="8"/>
      <c r="AC3223" s="8"/>
      <c r="AG3223" s="8"/>
      <c r="AK3223" s="8"/>
      <c r="AO3223" s="8"/>
      <c r="AS3223" s="8"/>
      <c r="AW3223" s="8"/>
      <c r="BA3223" s="8"/>
      <c r="BE3223" s="8"/>
      <c r="BI3223" s="8"/>
      <c r="BM3223" s="8"/>
      <c r="BQ3223" s="8"/>
      <c r="BU3223" s="8"/>
      <c r="BY3223" s="8"/>
      <c r="CC3223" s="8"/>
      <c r="CG3223" s="8"/>
      <c r="CK3223" s="8"/>
    </row>
    <row r="3224" spans="5:89">
      <c r="E3224" s="8"/>
      <c r="I3224" s="8"/>
      <c r="M3224" s="8"/>
      <c r="Q3224" s="8"/>
      <c r="U3224" s="8"/>
      <c r="Y3224" s="8"/>
      <c r="AC3224" s="8"/>
      <c r="AG3224" s="8"/>
      <c r="AK3224" s="8"/>
      <c r="AO3224" s="8"/>
      <c r="AS3224" s="8"/>
      <c r="AW3224" s="8"/>
      <c r="BA3224" s="8"/>
      <c r="BE3224" s="8"/>
      <c r="BI3224" s="8"/>
      <c r="BM3224" s="8"/>
      <c r="BQ3224" s="8"/>
      <c r="BU3224" s="8"/>
      <c r="BY3224" s="8"/>
      <c r="CC3224" s="8"/>
      <c r="CG3224" s="8"/>
      <c r="CK3224" s="8"/>
    </row>
    <row r="3225" spans="5:89">
      <c r="E3225" s="8"/>
      <c r="I3225" s="8"/>
      <c r="M3225" s="8"/>
      <c r="Q3225" s="8"/>
      <c r="U3225" s="8"/>
      <c r="Y3225" s="8"/>
      <c r="AC3225" s="8"/>
      <c r="AG3225" s="8"/>
      <c r="AK3225" s="8"/>
      <c r="AO3225" s="8"/>
      <c r="AS3225" s="8"/>
      <c r="AW3225" s="8"/>
      <c r="BA3225" s="8"/>
      <c r="BE3225" s="8"/>
      <c r="BI3225" s="8"/>
      <c r="BM3225" s="8"/>
      <c r="BQ3225" s="8"/>
      <c r="BU3225" s="8"/>
      <c r="BY3225" s="8"/>
      <c r="CC3225" s="8"/>
      <c r="CG3225" s="8"/>
      <c r="CK3225" s="8"/>
    </row>
    <row r="3226" spans="5:89">
      <c r="E3226" s="8"/>
      <c r="I3226" s="8"/>
      <c r="M3226" s="8"/>
      <c r="Q3226" s="8"/>
      <c r="U3226" s="8"/>
      <c r="Y3226" s="8"/>
      <c r="AC3226" s="8"/>
      <c r="AG3226" s="8"/>
      <c r="AK3226" s="8"/>
      <c r="AO3226" s="8"/>
      <c r="AS3226" s="8"/>
      <c r="AW3226" s="8"/>
      <c r="BA3226" s="8"/>
      <c r="BE3226" s="8"/>
      <c r="BI3226" s="8"/>
      <c r="BM3226" s="8"/>
      <c r="BQ3226" s="8"/>
      <c r="BU3226" s="8"/>
      <c r="BY3226" s="8"/>
      <c r="CC3226" s="8"/>
      <c r="CG3226" s="8"/>
      <c r="CK3226" s="8"/>
    </row>
    <row r="3227" spans="5:89">
      <c r="E3227" s="8"/>
      <c r="I3227" s="8"/>
      <c r="M3227" s="8"/>
      <c r="Q3227" s="8"/>
      <c r="U3227" s="8"/>
      <c r="Y3227" s="8"/>
      <c r="AC3227" s="8"/>
      <c r="AG3227" s="8"/>
      <c r="AK3227" s="8"/>
      <c r="AO3227" s="8"/>
      <c r="AS3227" s="8"/>
      <c r="AW3227" s="8"/>
      <c r="BA3227" s="8"/>
      <c r="BE3227" s="8"/>
      <c r="BI3227" s="8"/>
      <c r="BM3227" s="8"/>
      <c r="BQ3227" s="8"/>
      <c r="BU3227" s="8"/>
      <c r="BY3227" s="8"/>
      <c r="CC3227" s="8"/>
      <c r="CG3227" s="8"/>
      <c r="CK3227" s="8"/>
    </row>
    <row r="3228" spans="5:89">
      <c r="E3228" s="8"/>
      <c r="I3228" s="8"/>
      <c r="M3228" s="8"/>
      <c r="Q3228" s="8"/>
      <c r="U3228" s="8"/>
      <c r="Y3228" s="8"/>
      <c r="AC3228" s="8"/>
      <c r="AG3228" s="8"/>
      <c r="AK3228" s="8"/>
      <c r="AO3228" s="8"/>
      <c r="AS3228" s="8"/>
      <c r="AW3228" s="8"/>
      <c r="BA3228" s="8"/>
      <c r="BE3228" s="8"/>
      <c r="BI3228" s="8"/>
      <c r="BM3228" s="8"/>
      <c r="BQ3228" s="8"/>
      <c r="BU3228" s="8"/>
      <c r="BY3228" s="8"/>
      <c r="CC3228" s="8"/>
      <c r="CG3228" s="8"/>
      <c r="CK3228" s="8"/>
    </row>
    <row r="3229" spans="5:89">
      <c r="E3229" s="8"/>
      <c r="I3229" s="8"/>
      <c r="M3229" s="8"/>
      <c r="Q3229" s="8"/>
      <c r="U3229" s="8"/>
      <c r="Y3229" s="8"/>
      <c r="AC3229" s="8"/>
      <c r="AG3229" s="8"/>
      <c r="AK3229" s="8"/>
      <c r="AO3229" s="8"/>
      <c r="AS3229" s="8"/>
      <c r="AW3229" s="8"/>
      <c r="BA3229" s="8"/>
      <c r="BE3229" s="8"/>
      <c r="BI3229" s="8"/>
      <c r="BM3229" s="8"/>
      <c r="BQ3229" s="8"/>
      <c r="BU3229" s="8"/>
      <c r="BY3229" s="8"/>
      <c r="CC3229" s="8"/>
      <c r="CG3229" s="8"/>
      <c r="CK3229" s="8"/>
    </row>
    <row r="3230" spans="5:89">
      <c r="E3230" s="8"/>
      <c r="I3230" s="8"/>
      <c r="M3230" s="8"/>
      <c r="Q3230" s="8"/>
      <c r="U3230" s="8"/>
      <c r="Y3230" s="8"/>
      <c r="AC3230" s="8"/>
      <c r="AG3230" s="8"/>
      <c r="AK3230" s="8"/>
      <c r="AO3230" s="8"/>
      <c r="AS3230" s="8"/>
      <c r="AW3230" s="8"/>
      <c r="BA3230" s="8"/>
      <c r="BE3230" s="8"/>
      <c r="BI3230" s="8"/>
      <c r="BM3230" s="8"/>
      <c r="BQ3230" s="8"/>
      <c r="BU3230" s="8"/>
      <c r="BY3230" s="8"/>
      <c r="CC3230" s="8"/>
      <c r="CG3230" s="8"/>
      <c r="CK3230" s="8"/>
    </row>
    <row r="3231" spans="5:89">
      <c r="E3231" s="8"/>
      <c r="I3231" s="8"/>
      <c r="M3231" s="8"/>
      <c r="Q3231" s="8"/>
      <c r="U3231" s="8"/>
      <c r="Y3231" s="8"/>
      <c r="AC3231" s="8"/>
      <c r="AG3231" s="8"/>
      <c r="AK3231" s="8"/>
      <c r="AO3231" s="8"/>
      <c r="AS3231" s="8"/>
      <c r="AW3231" s="8"/>
      <c r="BA3231" s="8"/>
      <c r="BE3231" s="8"/>
      <c r="BI3231" s="8"/>
      <c r="BM3231" s="8"/>
      <c r="BQ3231" s="8"/>
      <c r="BU3231" s="8"/>
      <c r="BY3231" s="8"/>
      <c r="CC3231" s="8"/>
      <c r="CG3231" s="8"/>
      <c r="CK3231" s="8"/>
    </row>
    <row r="3232" spans="5:89">
      <c r="E3232" s="8"/>
      <c r="I3232" s="8"/>
      <c r="M3232" s="8"/>
      <c r="Q3232" s="8"/>
      <c r="U3232" s="8"/>
      <c r="Y3232" s="8"/>
      <c r="AC3232" s="8"/>
      <c r="AG3232" s="8"/>
      <c r="AK3232" s="8"/>
      <c r="AO3232" s="8"/>
      <c r="AS3232" s="8"/>
      <c r="AW3232" s="8"/>
      <c r="BA3232" s="8"/>
      <c r="BE3232" s="8"/>
      <c r="BI3232" s="8"/>
      <c r="BM3232" s="8"/>
      <c r="BQ3232" s="8"/>
      <c r="BU3232" s="8"/>
      <c r="BY3232" s="8"/>
      <c r="CC3232" s="8"/>
      <c r="CG3232" s="8"/>
      <c r="CK3232" s="8"/>
    </row>
    <row r="3233" spans="5:89">
      <c r="E3233" s="8"/>
      <c r="I3233" s="8"/>
      <c r="M3233" s="8"/>
      <c r="Q3233" s="8"/>
      <c r="U3233" s="8"/>
      <c r="Y3233" s="8"/>
      <c r="AC3233" s="8"/>
      <c r="AG3233" s="8"/>
      <c r="AK3233" s="8"/>
      <c r="AO3233" s="8"/>
      <c r="AS3233" s="8"/>
      <c r="AW3233" s="8"/>
      <c r="BA3233" s="8"/>
      <c r="BE3233" s="8"/>
      <c r="BI3233" s="8"/>
      <c r="BM3233" s="8"/>
      <c r="BQ3233" s="8"/>
      <c r="BU3233" s="8"/>
      <c r="BY3233" s="8"/>
      <c r="CC3233" s="8"/>
      <c r="CG3233" s="8"/>
      <c r="CK3233" s="8"/>
    </row>
    <row r="3234" spans="5:89">
      <c r="E3234" s="8"/>
      <c r="I3234" s="8"/>
      <c r="M3234" s="8"/>
      <c r="Q3234" s="8"/>
      <c r="U3234" s="8"/>
      <c r="Y3234" s="8"/>
      <c r="AC3234" s="8"/>
      <c r="AG3234" s="8"/>
      <c r="AK3234" s="8"/>
      <c r="AO3234" s="8"/>
      <c r="AS3234" s="8"/>
      <c r="AW3234" s="8"/>
      <c r="BA3234" s="8"/>
      <c r="BE3234" s="8"/>
      <c r="BI3234" s="8"/>
      <c r="BM3234" s="8"/>
      <c r="BQ3234" s="8"/>
      <c r="BU3234" s="8"/>
      <c r="BY3234" s="8"/>
      <c r="CC3234" s="8"/>
      <c r="CG3234" s="8"/>
      <c r="CK3234" s="8"/>
    </row>
    <row r="3235" spans="5:89">
      <c r="E3235" s="8"/>
      <c r="I3235" s="8"/>
      <c r="M3235" s="8"/>
      <c r="Q3235" s="8"/>
      <c r="U3235" s="8"/>
      <c r="Y3235" s="8"/>
      <c r="AC3235" s="8"/>
      <c r="AG3235" s="8"/>
      <c r="AK3235" s="8"/>
      <c r="AO3235" s="8"/>
      <c r="AS3235" s="8"/>
      <c r="AW3235" s="8"/>
      <c r="BA3235" s="8"/>
      <c r="BE3235" s="8"/>
      <c r="BI3235" s="8"/>
      <c r="BM3235" s="8"/>
      <c r="BQ3235" s="8"/>
      <c r="BU3235" s="8"/>
      <c r="BY3235" s="8"/>
      <c r="CC3235" s="8"/>
      <c r="CG3235" s="8"/>
      <c r="CK3235" s="8"/>
    </row>
    <row r="3236" spans="5:89">
      <c r="E3236" s="8"/>
      <c r="I3236" s="8"/>
      <c r="M3236" s="8"/>
      <c r="Q3236" s="8"/>
      <c r="U3236" s="8"/>
      <c r="Y3236" s="8"/>
      <c r="AC3236" s="8"/>
      <c r="AG3236" s="8"/>
      <c r="AK3236" s="8"/>
      <c r="AO3236" s="8"/>
      <c r="AS3236" s="8"/>
      <c r="AW3236" s="8"/>
      <c r="BA3236" s="8"/>
      <c r="BE3236" s="8"/>
      <c r="BI3236" s="8"/>
      <c r="BM3236" s="8"/>
      <c r="BQ3236" s="8"/>
      <c r="BU3236" s="8"/>
      <c r="BY3236" s="8"/>
      <c r="CC3236" s="8"/>
      <c r="CG3236" s="8"/>
      <c r="CK3236" s="8"/>
    </row>
    <row r="3237" spans="5:89">
      <c r="E3237" s="8"/>
      <c r="I3237" s="8"/>
      <c r="M3237" s="8"/>
      <c r="Q3237" s="8"/>
      <c r="U3237" s="8"/>
      <c r="Y3237" s="8"/>
      <c r="AC3237" s="8"/>
      <c r="AG3237" s="8"/>
      <c r="AK3237" s="8"/>
      <c r="AO3237" s="8"/>
      <c r="AS3237" s="8"/>
      <c r="AW3237" s="8"/>
      <c r="BA3237" s="8"/>
      <c r="BE3237" s="8"/>
      <c r="BI3237" s="8"/>
      <c r="BM3237" s="8"/>
      <c r="BQ3237" s="8"/>
      <c r="BU3237" s="8"/>
      <c r="BY3237" s="8"/>
      <c r="CC3237" s="8"/>
      <c r="CG3237" s="8"/>
      <c r="CK3237" s="8"/>
    </row>
    <row r="3238" spans="5:89">
      <c r="E3238" s="8"/>
      <c r="I3238" s="8"/>
      <c r="M3238" s="8"/>
      <c r="Q3238" s="8"/>
      <c r="U3238" s="8"/>
      <c r="Y3238" s="8"/>
      <c r="AC3238" s="8"/>
      <c r="AG3238" s="8"/>
      <c r="AK3238" s="8"/>
      <c r="AO3238" s="8"/>
      <c r="AS3238" s="8"/>
      <c r="AW3238" s="8"/>
      <c r="BA3238" s="8"/>
      <c r="BE3238" s="8"/>
      <c r="BI3238" s="8"/>
      <c r="BM3238" s="8"/>
      <c r="BQ3238" s="8"/>
      <c r="BU3238" s="8"/>
      <c r="BY3238" s="8"/>
      <c r="CC3238" s="8"/>
      <c r="CG3238" s="8"/>
      <c r="CK3238" s="8"/>
    </row>
    <row r="3239" spans="5:89">
      <c r="E3239" s="8"/>
      <c r="I3239" s="8"/>
      <c r="M3239" s="8"/>
      <c r="Q3239" s="8"/>
      <c r="U3239" s="8"/>
      <c r="Y3239" s="8"/>
      <c r="AC3239" s="8"/>
      <c r="AG3239" s="8"/>
      <c r="AK3239" s="8"/>
      <c r="AO3239" s="8"/>
      <c r="AS3239" s="8"/>
      <c r="AW3239" s="8"/>
      <c r="BA3239" s="8"/>
      <c r="BE3239" s="8"/>
      <c r="BI3239" s="8"/>
      <c r="BM3239" s="8"/>
      <c r="BQ3239" s="8"/>
      <c r="BU3239" s="8"/>
      <c r="BY3239" s="8"/>
      <c r="CC3239" s="8"/>
      <c r="CG3239" s="8"/>
      <c r="CK3239" s="8"/>
    </row>
    <row r="3240" spans="5:89">
      <c r="E3240" s="8"/>
      <c r="I3240" s="8"/>
      <c r="M3240" s="8"/>
      <c r="Q3240" s="8"/>
      <c r="U3240" s="8"/>
      <c r="Y3240" s="8"/>
      <c r="AC3240" s="8"/>
      <c r="AG3240" s="8"/>
      <c r="AK3240" s="8"/>
      <c r="AO3240" s="8"/>
      <c r="AS3240" s="8"/>
      <c r="AW3240" s="8"/>
      <c r="BA3240" s="8"/>
      <c r="BE3240" s="8"/>
      <c r="BI3240" s="8"/>
      <c r="BM3240" s="8"/>
      <c r="BQ3240" s="8"/>
      <c r="BU3240" s="8"/>
      <c r="BY3240" s="8"/>
      <c r="CC3240" s="8"/>
      <c r="CG3240" s="8"/>
      <c r="CK3240" s="8"/>
    </row>
    <row r="3241" spans="5:89">
      <c r="E3241" s="8"/>
      <c r="I3241" s="8"/>
      <c r="M3241" s="8"/>
      <c r="Q3241" s="8"/>
      <c r="U3241" s="8"/>
      <c r="Y3241" s="8"/>
      <c r="AC3241" s="8"/>
      <c r="AG3241" s="8"/>
      <c r="AK3241" s="8"/>
      <c r="AO3241" s="8"/>
      <c r="AS3241" s="8"/>
      <c r="AW3241" s="8"/>
      <c r="BA3241" s="8"/>
      <c r="BE3241" s="8"/>
      <c r="BI3241" s="8"/>
      <c r="BM3241" s="8"/>
      <c r="BQ3241" s="8"/>
      <c r="BU3241" s="8"/>
      <c r="BY3241" s="8"/>
      <c r="CC3241" s="8"/>
      <c r="CG3241" s="8"/>
      <c r="CK3241" s="8"/>
    </row>
    <row r="3242" spans="5:89">
      <c r="E3242" s="8"/>
      <c r="I3242" s="8"/>
      <c r="M3242" s="8"/>
      <c r="Q3242" s="8"/>
      <c r="U3242" s="8"/>
      <c r="Y3242" s="8"/>
      <c r="AC3242" s="8"/>
      <c r="AG3242" s="8"/>
      <c r="AK3242" s="8"/>
      <c r="AO3242" s="8"/>
      <c r="AS3242" s="8"/>
      <c r="AW3242" s="8"/>
      <c r="BA3242" s="8"/>
      <c r="BE3242" s="8"/>
      <c r="BI3242" s="8"/>
      <c r="BM3242" s="8"/>
      <c r="BQ3242" s="8"/>
      <c r="BU3242" s="8"/>
      <c r="BY3242" s="8"/>
      <c r="CC3242" s="8"/>
      <c r="CG3242" s="8"/>
      <c r="CK3242" s="8"/>
    </row>
    <row r="3243" spans="5:89">
      <c r="E3243" s="8"/>
      <c r="I3243" s="8"/>
      <c r="M3243" s="8"/>
      <c r="Q3243" s="8"/>
      <c r="U3243" s="8"/>
      <c r="Y3243" s="8"/>
      <c r="AC3243" s="8"/>
      <c r="AG3243" s="8"/>
      <c r="AK3243" s="8"/>
      <c r="AO3243" s="8"/>
      <c r="AS3243" s="8"/>
      <c r="AW3243" s="8"/>
      <c r="BA3243" s="8"/>
      <c r="BE3243" s="8"/>
      <c r="BI3243" s="8"/>
      <c r="BM3243" s="8"/>
      <c r="BQ3243" s="8"/>
      <c r="BU3243" s="8"/>
      <c r="BY3243" s="8"/>
      <c r="CC3243" s="8"/>
      <c r="CG3243" s="8"/>
      <c r="CK3243" s="8"/>
    </row>
    <row r="3244" spans="5:89">
      <c r="E3244" s="8"/>
      <c r="I3244" s="8"/>
      <c r="M3244" s="8"/>
      <c r="Q3244" s="8"/>
      <c r="U3244" s="8"/>
      <c r="Y3244" s="8"/>
      <c r="AC3244" s="8"/>
      <c r="AG3244" s="8"/>
      <c r="AK3244" s="8"/>
      <c r="AO3244" s="8"/>
      <c r="AS3244" s="8"/>
      <c r="AW3244" s="8"/>
      <c r="BA3244" s="8"/>
      <c r="BE3244" s="8"/>
      <c r="BI3244" s="8"/>
      <c r="BM3244" s="8"/>
      <c r="BQ3244" s="8"/>
      <c r="BU3244" s="8"/>
      <c r="BY3244" s="8"/>
      <c r="CC3244" s="8"/>
      <c r="CG3244" s="8"/>
      <c r="CK3244" s="8"/>
    </row>
    <row r="3245" spans="5:89">
      <c r="E3245" s="8"/>
      <c r="I3245" s="8"/>
      <c r="M3245" s="8"/>
      <c r="Q3245" s="8"/>
      <c r="U3245" s="8"/>
      <c r="Y3245" s="8"/>
      <c r="AC3245" s="8"/>
      <c r="AG3245" s="8"/>
      <c r="AK3245" s="8"/>
      <c r="AO3245" s="8"/>
      <c r="AS3245" s="8"/>
      <c r="AW3245" s="8"/>
      <c r="BA3245" s="8"/>
      <c r="BE3245" s="8"/>
      <c r="BI3245" s="8"/>
      <c r="BM3245" s="8"/>
      <c r="BQ3245" s="8"/>
      <c r="BU3245" s="8"/>
      <c r="BY3245" s="8"/>
      <c r="CC3245" s="8"/>
      <c r="CG3245" s="8"/>
      <c r="CK3245" s="8"/>
    </row>
    <row r="3246" spans="5:89">
      <c r="E3246" s="8"/>
      <c r="I3246" s="8"/>
      <c r="M3246" s="8"/>
      <c r="Q3246" s="8"/>
      <c r="U3246" s="8"/>
      <c r="Y3246" s="8"/>
      <c r="AC3246" s="8"/>
      <c r="AG3246" s="8"/>
      <c r="AK3246" s="8"/>
      <c r="AO3246" s="8"/>
      <c r="AS3246" s="8"/>
      <c r="AW3246" s="8"/>
      <c r="BA3246" s="8"/>
      <c r="BE3246" s="8"/>
      <c r="BI3246" s="8"/>
      <c r="BM3246" s="8"/>
      <c r="BQ3246" s="8"/>
      <c r="BU3246" s="8"/>
      <c r="BY3246" s="8"/>
      <c r="CC3246" s="8"/>
      <c r="CG3246" s="8"/>
      <c r="CK3246" s="8"/>
    </row>
    <row r="3247" spans="5:89">
      <c r="E3247" s="8"/>
      <c r="I3247" s="8"/>
      <c r="M3247" s="8"/>
      <c r="Q3247" s="8"/>
      <c r="U3247" s="8"/>
      <c r="Y3247" s="8"/>
      <c r="AC3247" s="8"/>
      <c r="AG3247" s="8"/>
      <c r="AK3247" s="8"/>
      <c r="AO3247" s="8"/>
      <c r="AS3247" s="8"/>
      <c r="AW3247" s="8"/>
      <c r="BA3247" s="8"/>
      <c r="BE3247" s="8"/>
      <c r="BI3247" s="8"/>
      <c r="BM3247" s="8"/>
      <c r="BQ3247" s="8"/>
      <c r="BU3247" s="8"/>
      <c r="BY3247" s="8"/>
      <c r="CC3247" s="8"/>
      <c r="CG3247" s="8"/>
      <c r="CK3247" s="8"/>
    </row>
    <row r="3248" spans="5:89">
      <c r="E3248" s="8"/>
      <c r="I3248" s="8"/>
      <c r="M3248" s="8"/>
      <c r="Q3248" s="8"/>
      <c r="U3248" s="8"/>
      <c r="Y3248" s="8"/>
      <c r="AC3248" s="8"/>
      <c r="AG3248" s="8"/>
      <c r="AK3248" s="8"/>
      <c r="AO3248" s="8"/>
      <c r="AS3248" s="8"/>
      <c r="AW3248" s="8"/>
      <c r="BA3248" s="8"/>
      <c r="BE3248" s="8"/>
      <c r="BI3248" s="8"/>
      <c r="BM3248" s="8"/>
      <c r="BQ3248" s="8"/>
      <c r="BU3248" s="8"/>
      <c r="BY3248" s="8"/>
      <c r="CC3248" s="8"/>
      <c r="CG3248" s="8"/>
      <c r="CK3248" s="8"/>
    </row>
    <row r="3249" spans="5:89">
      <c r="E3249" s="8"/>
      <c r="I3249" s="8"/>
      <c r="M3249" s="8"/>
      <c r="Q3249" s="8"/>
      <c r="U3249" s="8"/>
      <c r="Y3249" s="8"/>
      <c r="AC3249" s="8"/>
      <c r="AG3249" s="8"/>
      <c r="AK3249" s="8"/>
      <c r="AO3249" s="8"/>
      <c r="AS3249" s="8"/>
      <c r="AW3249" s="8"/>
      <c r="BA3249" s="8"/>
      <c r="BE3249" s="8"/>
      <c r="BI3249" s="8"/>
      <c r="BM3249" s="8"/>
      <c r="BQ3249" s="8"/>
      <c r="BU3249" s="8"/>
      <c r="BY3249" s="8"/>
      <c r="CC3249" s="8"/>
      <c r="CG3249" s="8"/>
      <c r="CK3249" s="8"/>
    </row>
    <row r="3250" spans="5:89">
      <c r="E3250" s="8"/>
      <c r="I3250" s="8"/>
      <c r="M3250" s="8"/>
      <c r="Q3250" s="8"/>
      <c r="U3250" s="8"/>
      <c r="Y3250" s="8"/>
      <c r="AC3250" s="8"/>
      <c r="AG3250" s="8"/>
      <c r="AK3250" s="8"/>
      <c r="AO3250" s="8"/>
      <c r="AS3250" s="8"/>
      <c r="AW3250" s="8"/>
      <c r="BA3250" s="8"/>
      <c r="BE3250" s="8"/>
      <c r="BI3250" s="8"/>
      <c r="BM3250" s="8"/>
      <c r="BQ3250" s="8"/>
      <c r="BU3250" s="8"/>
      <c r="BY3250" s="8"/>
      <c r="CC3250" s="8"/>
      <c r="CG3250" s="8"/>
      <c r="CK3250" s="8"/>
    </row>
    <row r="3251" spans="5:89">
      <c r="E3251" s="8"/>
      <c r="I3251" s="8"/>
      <c r="M3251" s="8"/>
      <c r="Q3251" s="8"/>
      <c r="U3251" s="8"/>
      <c r="Y3251" s="8"/>
      <c r="AC3251" s="8"/>
      <c r="AG3251" s="8"/>
      <c r="AK3251" s="8"/>
      <c r="AO3251" s="8"/>
      <c r="AS3251" s="8"/>
      <c r="AW3251" s="8"/>
      <c r="BA3251" s="8"/>
      <c r="BE3251" s="8"/>
      <c r="BI3251" s="8"/>
      <c r="BM3251" s="8"/>
      <c r="BQ3251" s="8"/>
      <c r="BU3251" s="8"/>
      <c r="BY3251" s="8"/>
      <c r="CC3251" s="8"/>
      <c r="CG3251" s="8"/>
      <c r="CK3251" s="8"/>
    </row>
    <row r="3252" spans="5:89">
      <c r="E3252" s="8"/>
      <c r="I3252" s="8"/>
      <c r="M3252" s="8"/>
      <c r="Q3252" s="8"/>
      <c r="U3252" s="8"/>
      <c r="Y3252" s="8"/>
      <c r="AC3252" s="8"/>
      <c r="AG3252" s="8"/>
      <c r="AK3252" s="8"/>
      <c r="AO3252" s="8"/>
      <c r="AS3252" s="8"/>
      <c r="AW3252" s="8"/>
      <c r="BA3252" s="8"/>
      <c r="BE3252" s="8"/>
      <c r="BI3252" s="8"/>
      <c r="BM3252" s="8"/>
      <c r="BQ3252" s="8"/>
      <c r="BU3252" s="8"/>
      <c r="BY3252" s="8"/>
      <c r="CC3252" s="8"/>
      <c r="CG3252" s="8"/>
      <c r="CK3252" s="8"/>
    </row>
    <row r="3253" spans="5:89">
      <c r="E3253" s="8"/>
      <c r="I3253" s="8"/>
      <c r="M3253" s="8"/>
      <c r="Q3253" s="8"/>
      <c r="U3253" s="8"/>
      <c r="Y3253" s="8"/>
      <c r="AC3253" s="8"/>
      <c r="AG3253" s="8"/>
      <c r="AK3253" s="8"/>
      <c r="AO3253" s="8"/>
      <c r="AS3253" s="8"/>
      <c r="AW3253" s="8"/>
      <c r="BA3253" s="8"/>
      <c r="BE3253" s="8"/>
      <c r="BI3253" s="8"/>
      <c r="BM3253" s="8"/>
      <c r="BQ3253" s="8"/>
      <c r="BU3253" s="8"/>
      <c r="BY3253" s="8"/>
      <c r="CC3253" s="8"/>
      <c r="CG3253" s="8"/>
      <c r="CK3253" s="8"/>
    </row>
    <row r="3254" spans="5:89">
      <c r="E3254" s="8"/>
      <c r="I3254" s="8"/>
      <c r="M3254" s="8"/>
      <c r="Q3254" s="8"/>
      <c r="U3254" s="8"/>
      <c r="Y3254" s="8"/>
      <c r="AC3254" s="8"/>
      <c r="AG3254" s="8"/>
      <c r="AK3254" s="8"/>
      <c r="AO3254" s="8"/>
      <c r="AS3254" s="8"/>
      <c r="AW3254" s="8"/>
      <c r="BA3254" s="8"/>
      <c r="BE3254" s="8"/>
      <c r="BI3254" s="8"/>
      <c r="BM3254" s="8"/>
      <c r="BQ3254" s="8"/>
      <c r="BU3254" s="8"/>
      <c r="BY3254" s="8"/>
      <c r="CC3254" s="8"/>
      <c r="CG3254" s="8"/>
      <c r="CK3254" s="8"/>
    </row>
    <row r="3255" spans="5:89">
      <c r="E3255" s="8"/>
      <c r="I3255" s="8"/>
      <c r="M3255" s="8"/>
      <c r="Q3255" s="8"/>
      <c r="U3255" s="8"/>
      <c r="Y3255" s="8"/>
      <c r="AC3255" s="8"/>
      <c r="AG3255" s="8"/>
      <c r="AK3255" s="8"/>
      <c r="AO3255" s="8"/>
      <c r="AS3255" s="8"/>
      <c r="AW3255" s="8"/>
      <c r="BA3255" s="8"/>
      <c r="BE3255" s="8"/>
      <c r="BI3255" s="8"/>
      <c r="BM3255" s="8"/>
      <c r="BQ3255" s="8"/>
      <c r="BU3255" s="8"/>
      <c r="BY3255" s="8"/>
      <c r="CC3255" s="8"/>
      <c r="CG3255" s="8"/>
      <c r="CK3255" s="8"/>
    </row>
    <row r="3256" spans="5:89">
      <c r="E3256" s="8"/>
      <c r="I3256" s="8"/>
      <c r="M3256" s="8"/>
      <c r="Q3256" s="8"/>
      <c r="U3256" s="8"/>
      <c r="Y3256" s="8"/>
      <c r="AC3256" s="8"/>
      <c r="AG3256" s="8"/>
      <c r="AK3256" s="8"/>
      <c r="AO3256" s="8"/>
      <c r="AS3256" s="8"/>
      <c r="AW3256" s="8"/>
      <c r="BA3256" s="8"/>
      <c r="BE3256" s="8"/>
      <c r="BI3256" s="8"/>
      <c r="BM3256" s="8"/>
      <c r="BQ3256" s="8"/>
      <c r="BU3256" s="8"/>
      <c r="BY3256" s="8"/>
      <c r="CC3256" s="8"/>
      <c r="CG3256" s="8"/>
      <c r="CK3256" s="8"/>
    </row>
    <row r="3257" spans="5:89">
      <c r="E3257" s="8"/>
      <c r="I3257" s="8"/>
      <c r="M3257" s="8"/>
      <c r="Q3257" s="8"/>
      <c r="U3257" s="8"/>
      <c r="Y3257" s="8"/>
      <c r="AC3257" s="8"/>
      <c r="AG3257" s="8"/>
      <c r="AK3257" s="8"/>
      <c r="AO3257" s="8"/>
      <c r="AS3257" s="8"/>
      <c r="AW3257" s="8"/>
      <c r="BA3257" s="8"/>
      <c r="BE3257" s="8"/>
      <c r="BI3257" s="8"/>
      <c r="BM3257" s="8"/>
      <c r="BQ3257" s="8"/>
      <c r="BU3257" s="8"/>
      <c r="BY3257" s="8"/>
      <c r="CC3257" s="8"/>
      <c r="CG3257" s="8"/>
      <c r="CK3257" s="8"/>
    </row>
    <row r="3258" spans="5:89">
      <c r="E3258" s="8"/>
      <c r="I3258" s="8"/>
      <c r="M3258" s="8"/>
      <c r="Q3258" s="8"/>
      <c r="U3258" s="8"/>
      <c r="Y3258" s="8"/>
      <c r="AC3258" s="8"/>
      <c r="AG3258" s="8"/>
      <c r="AK3258" s="8"/>
      <c r="AO3258" s="8"/>
      <c r="AS3258" s="8"/>
      <c r="AW3258" s="8"/>
      <c r="BA3258" s="8"/>
      <c r="BE3258" s="8"/>
      <c r="BI3258" s="8"/>
      <c r="BM3258" s="8"/>
      <c r="BQ3258" s="8"/>
      <c r="BU3258" s="8"/>
      <c r="BY3258" s="8"/>
      <c r="CC3258" s="8"/>
      <c r="CG3258" s="8"/>
      <c r="CK3258" s="8"/>
    </row>
    <row r="3259" spans="5:89">
      <c r="E3259" s="8"/>
      <c r="I3259" s="8"/>
      <c r="M3259" s="8"/>
      <c r="Q3259" s="8"/>
      <c r="U3259" s="8"/>
      <c r="Y3259" s="8"/>
      <c r="AC3259" s="8"/>
      <c r="AG3259" s="8"/>
      <c r="AK3259" s="8"/>
      <c r="AO3259" s="8"/>
      <c r="AS3259" s="8"/>
      <c r="AW3259" s="8"/>
      <c r="BA3259" s="8"/>
      <c r="BE3259" s="8"/>
      <c r="BI3259" s="8"/>
      <c r="BM3259" s="8"/>
      <c r="BQ3259" s="8"/>
      <c r="BU3259" s="8"/>
      <c r="BY3259" s="8"/>
      <c r="CC3259" s="8"/>
      <c r="CG3259" s="8"/>
      <c r="CK3259" s="8"/>
    </row>
    <row r="3260" spans="5:89">
      <c r="E3260" s="8"/>
      <c r="I3260" s="8"/>
      <c r="M3260" s="8"/>
      <c r="Q3260" s="8"/>
      <c r="U3260" s="8"/>
      <c r="Y3260" s="8"/>
      <c r="AC3260" s="8"/>
      <c r="AG3260" s="8"/>
      <c r="AK3260" s="8"/>
      <c r="AO3260" s="8"/>
      <c r="AS3260" s="8"/>
      <c r="AW3260" s="8"/>
      <c r="BA3260" s="8"/>
      <c r="BE3260" s="8"/>
      <c r="BI3260" s="8"/>
      <c r="BM3260" s="8"/>
      <c r="BQ3260" s="8"/>
      <c r="BU3260" s="8"/>
      <c r="BY3260" s="8"/>
      <c r="CC3260" s="8"/>
      <c r="CG3260" s="8"/>
      <c r="CK3260" s="8"/>
    </row>
    <row r="3261" spans="5:89">
      <c r="E3261" s="8"/>
      <c r="I3261" s="8"/>
      <c r="M3261" s="8"/>
      <c r="Q3261" s="8"/>
      <c r="U3261" s="8"/>
      <c r="Y3261" s="8"/>
      <c r="AC3261" s="8"/>
      <c r="AG3261" s="8"/>
      <c r="AK3261" s="8"/>
      <c r="AO3261" s="8"/>
      <c r="AS3261" s="8"/>
      <c r="AW3261" s="8"/>
      <c r="BA3261" s="8"/>
      <c r="BE3261" s="8"/>
      <c r="BI3261" s="8"/>
      <c r="BM3261" s="8"/>
      <c r="BQ3261" s="8"/>
      <c r="BU3261" s="8"/>
      <c r="BY3261" s="8"/>
      <c r="CC3261" s="8"/>
      <c r="CG3261" s="8"/>
      <c r="CK3261" s="8"/>
    </row>
    <row r="3262" spans="5:89">
      <c r="E3262" s="8"/>
      <c r="I3262" s="8"/>
      <c r="M3262" s="8"/>
      <c r="Q3262" s="8"/>
      <c r="U3262" s="8"/>
      <c r="Y3262" s="8"/>
      <c r="AC3262" s="8"/>
      <c r="AG3262" s="8"/>
      <c r="AK3262" s="8"/>
      <c r="AO3262" s="8"/>
      <c r="AS3262" s="8"/>
      <c r="AW3262" s="8"/>
      <c r="BA3262" s="8"/>
      <c r="BE3262" s="8"/>
      <c r="BI3262" s="8"/>
      <c r="BM3262" s="8"/>
      <c r="BQ3262" s="8"/>
      <c r="BU3262" s="8"/>
      <c r="BY3262" s="8"/>
      <c r="CC3262" s="8"/>
      <c r="CG3262" s="8"/>
      <c r="CK3262" s="8"/>
    </row>
    <row r="3263" spans="5:89">
      <c r="E3263" s="8"/>
      <c r="I3263" s="8"/>
      <c r="M3263" s="8"/>
      <c r="Q3263" s="8"/>
      <c r="U3263" s="8"/>
      <c r="Y3263" s="8"/>
      <c r="AC3263" s="8"/>
      <c r="AG3263" s="8"/>
      <c r="AK3263" s="8"/>
      <c r="AO3263" s="8"/>
      <c r="AS3263" s="8"/>
      <c r="AW3263" s="8"/>
      <c r="BA3263" s="8"/>
      <c r="BE3263" s="8"/>
      <c r="BI3263" s="8"/>
      <c r="BM3263" s="8"/>
      <c r="BQ3263" s="8"/>
      <c r="BU3263" s="8"/>
      <c r="BY3263" s="8"/>
      <c r="CC3263" s="8"/>
      <c r="CG3263" s="8"/>
      <c r="CK3263" s="8"/>
    </row>
    <row r="3264" spans="5:89">
      <c r="E3264" s="8"/>
      <c r="I3264" s="8"/>
      <c r="M3264" s="8"/>
      <c r="Q3264" s="8"/>
      <c r="U3264" s="8"/>
      <c r="Y3264" s="8"/>
      <c r="AC3264" s="8"/>
      <c r="AG3264" s="8"/>
      <c r="AK3264" s="8"/>
      <c r="AO3264" s="8"/>
      <c r="AS3264" s="8"/>
      <c r="AW3264" s="8"/>
      <c r="BA3264" s="8"/>
      <c r="BE3264" s="8"/>
      <c r="BI3264" s="8"/>
      <c r="BM3264" s="8"/>
      <c r="BQ3264" s="8"/>
      <c r="BU3264" s="8"/>
      <c r="BY3264" s="8"/>
      <c r="CC3264" s="8"/>
      <c r="CG3264" s="8"/>
      <c r="CK3264" s="8"/>
    </row>
    <row r="3265" spans="5:89">
      <c r="E3265" s="8"/>
      <c r="I3265" s="8"/>
      <c r="M3265" s="8"/>
      <c r="Q3265" s="8"/>
      <c r="U3265" s="8"/>
      <c r="Y3265" s="8"/>
      <c r="AC3265" s="8"/>
      <c r="AG3265" s="8"/>
      <c r="AK3265" s="8"/>
      <c r="AO3265" s="8"/>
      <c r="AS3265" s="8"/>
      <c r="AW3265" s="8"/>
      <c r="BA3265" s="8"/>
      <c r="BE3265" s="8"/>
      <c r="BI3265" s="8"/>
      <c r="BM3265" s="8"/>
      <c r="BQ3265" s="8"/>
      <c r="BU3265" s="8"/>
      <c r="BY3265" s="8"/>
      <c r="CC3265" s="8"/>
      <c r="CG3265" s="8"/>
      <c r="CK3265" s="8"/>
    </row>
    <row r="3266" spans="5:89">
      <c r="E3266" s="8"/>
      <c r="I3266" s="8"/>
      <c r="M3266" s="8"/>
      <c r="Q3266" s="8"/>
      <c r="U3266" s="8"/>
      <c r="Y3266" s="8"/>
      <c r="AC3266" s="8"/>
      <c r="AG3266" s="8"/>
      <c r="AK3266" s="8"/>
      <c r="AO3266" s="8"/>
      <c r="AS3266" s="8"/>
      <c r="AW3266" s="8"/>
      <c r="BA3266" s="8"/>
      <c r="BE3266" s="8"/>
      <c r="BI3266" s="8"/>
      <c r="BM3266" s="8"/>
      <c r="BQ3266" s="8"/>
      <c r="BU3266" s="8"/>
      <c r="BY3266" s="8"/>
      <c r="CC3266" s="8"/>
      <c r="CG3266" s="8"/>
      <c r="CK3266" s="8"/>
    </row>
    <row r="3267" spans="5:89">
      <c r="E3267" s="8"/>
      <c r="I3267" s="8"/>
      <c r="M3267" s="8"/>
      <c r="Q3267" s="8"/>
      <c r="U3267" s="8"/>
      <c r="Y3267" s="8"/>
      <c r="AC3267" s="8"/>
      <c r="AG3267" s="8"/>
      <c r="AK3267" s="8"/>
      <c r="AO3267" s="8"/>
      <c r="AS3267" s="8"/>
      <c r="AW3267" s="8"/>
      <c r="BA3267" s="8"/>
      <c r="BE3267" s="8"/>
      <c r="BI3267" s="8"/>
      <c r="BM3267" s="8"/>
      <c r="BQ3267" s="8"/>
      <c r="BU3267" s="8"/>
      <c r="BY3267" s="8"/>
      <c r="CC3267" s="8"/>
      <c r="CG3267" s="8"/>
      <c r="CK3267" s="8"/>
    </row>
    <row r="3268" spans="5:89">
      <c r="E3268" s="8"/>
      <c r="I3268" s="8"/>
      <c r="M3268" s="8"/>
      <c r="Q3268" s="8"/>
      <c r="U3268" s="8"/>
      <c r="Y3268" s="8"/>
      <c r="AC3268" s="8"/>
      <c r="AG3268" s="8"/>
      <c r="AK3268" s="8"/>
      <c r="AO3268" s="8"/>
      <c r="AS3268" s="8"/>
      <c r="AW3268" s="8"/>
      <c r="BA3268" s="8"/>
      <c r="BE3268" s="8"/>
      <c r="BI3268" s="8"/>
      <c r="BM3268" s="8"/>
      <c r="BQ3268" s="8"/>
      <c r="BU3268" s="8"/>
      <c r="BY3268" s="8"/>
      <c r="CC3268" s="8"/>
      <c r="CG3268" s="8"/>
      <c r="CK3268" s="8"/>
    </row>
    <row r="3269" spans="5:89">
      <c r="E3269" s="8"/>
      <c r="I3269" s="8"/>
      <c r="M3269" s="8"/>
      <c r="Q3269" s="8"/>
      <c r="U3269" s="8"/>
      <c r="Y3269" s="8"/>
      <c r="AC3269" s="8"/>
      <c r="AG3269" s="8"/>
      <c r="AK3269" s="8"/>
      <c r="AO3269" s="8"/>
      <c r="AS3269" s="8"/>
      <c r="AW3269" s="8"/>
      <c r="BA3269" s="8"/>
      <c r="BE3269" s="8"/>
      <c r="BI3269" s="8"/>
      <c r="BM3269" s="8"/>
      <c r="BQ3269" s="8"/>
      <c r="BU3269" s="8"/>
      <c r="BY3269" s="8"/>
      <c r="CC3269" s="8"/>
      <c r="CG3269" s="8"/>
      <c r="CK3269" s="8"/>
    </row>
    <row r="3270" spans="5:89">
      <c r="E3270" s="8"/>
      <c r="I3270" s="8"/>
      <c r="M3270" s="8"/>
      <c r="Q3270" s="8"/>
      <c r="U3270" s="8"/>
      <c r="Y3270" s="8"/>
      <c r="AC3270" s="8"/>
      <c r="AG3270" s="8"/>
      <c r="AK3270" s="8"/>
      <c r="AO3270" s="8"/>
      <c r="AS3270" s="8"/>
      <c r="AW3270" s="8"/>
      <c r="BA3270" s="8"/>
      <c r="BE3270" s="8"/>
      <c r="BI3270" s="8"/>
      <c r="BM3270" s="8"/>
      <c r="BQ3270" s="8"/>
      <c r="BU3270" s="8"/>
      <c r="BY3270" s="8"/>
      <c r="CC3270" s="8"/>
      <c r="CG3270" s="8"/>
      <c r="CK3270" s="8"/>
    </row>
    <row r="3271" spans="5:89">
      <c r="E3271" s="8"/>
      <c r="I3271" s="8"/>
      <c r="M3271" s="8"/>
      <c r="Q3271" s="8"/>
      <c r="U3271" s="8"/>
      <c r="Y3271" s="8"/>
      <c r="AC3271" s="8"/>
      <c r="AG3271" s="8"/>
      <c r="AK3271" s="8"/>
      <c r="AO3271" s="8"/>
      <c r="AS3271" s="8"/>
      <c r="AW3271" s="8"/>
      <c r="BA3271" s="8"/>
      <c r="BE3271" s="8"/>
      <c r="BI3271" s="8"/>
      <c r="BM3271" s="8"/>
      <c r="BQ3271" s="8"/>
      <c r="BU3271" s="8"/>
      <c r="BY3271" s="8"/>
      <c r="CC3271" s="8"/>
      <c r="CG3271" s="8"/>
      <c r="CK3271" s="8"/>
    </row>
    <row r="3272" spans="5:89">
      <c r="E3272" s="8"/>
      <c r="I3272" s="8"/>
      <c r="M3272" s="8"/>
      <c r="Q3272" s="8"/>
      <c r="U3272" s="8"/>
      <c r="Y3272" s="8"/>
      <c r="AC3272" s="8"/>
      <c r="AG3272" s="8"/>
      <c r="AK3272" s="8"/>
      <c r="AO3272" s="8"/>
      <c r="AS3272" s="8"/>
      <c r="AW3272" s="8"/>
      <c r="BA3272" s="8"/>
      <c r="BE3272" s="8"/>
      <c r="BI3272" s="8"/>
      <c r="BM3272" s="8"/>
      <c r="BQ3272" s="8"/>
      <c r="BU3272" s="8"/>
      <c r="BY3272" s="8"/>
      <c r="CC3272" s="8"/>
      <c r="CG3272" s="8"/>
      <c r="CK3272" s="8"/>
    </row>
    <row r="3273" spans="5:89">
      <c r="E3273" s="8"/>
      <c r="I3273" s="8"/>
      <c r="M3273" s="8"/>
      <c r="Q3273" s="8"/>
      <c r="U3273" s="8"/>
      <c r="Y3273" s="8"/>
      <c r="AC3273" s="8"/>
      <c r="AG3273" s="8"/>
      <c r="AK3273" s="8"/>
      <c r="AO3273" s="8"/>
      <c r="AS3273" s="8"/>
      <c r="AW3273" s="8"/>
      <c r="BA3273" s="8"/>
      <c r="BE3273" s="8"/>
      <c r="BI3273" s="8"/>
      <c r="BM3273" s="8"/>
      <c r="BQ3273" s="8"/>
      <c r="BU3273" s="8"/>
      <c r="BY3273" s="8"/>
      <c r="CC3273" s="8"/>
      <c r="CG3273" s="8"/>
      <c r="CK3273" s="8"/>
    </row>
    <row r="3274" spans="5:89">
      <c r="E3274" s="8"/>
      <c r="I3274" s="8"/>
      <c r="M3274" s="8"/>
      <c r="Q3274" s="8"/>
      <c r="U3274" s="8"/>
      <c r="Y3274" s="8"/>
      <c r="AC3274" s="8"/>
      <c r="AG3274" s="8"/>
      <c r="AK3274" s="8"/>
      <c r="AO3274" s="8"/>
      <c r="AS3274" s="8"/>
      <c r="AW3274" s="8"/>
      <c r="BA3274" s="8"/>
      <c r="BE3274" s="8"/>
      <c r="BI3274" s="8"/>
      <c r="BM3274" s="8"/>
      <c r="BQ3274" s="8"/>
      <c r="BU3274" s="8"/>
      <c r="BY3274" s="8"/>
      <c r="CC3274" s="8"/>
      <c r="CG3274" s="8"/>
      <c r="CK3274" s="8"/>
    </row>
    <row r="3275" spans="5:89">
      <c r="E3275" s="8"/>
      <c r="I3275" s="8"/>
      <c r="M3275" s="8"/>
      <c r="Q3275" s="8"/>
      <c r="U3275" s="8"/>
      <c r="Y3275" s="8"/>
      <c r="AC3275" s="8"/>
      <c r="AG3275" s="8"/>
      <c r="AK3275" s="8"/>
      <c r="AO3275" s="8"/>
      <c r="AS3275" s="8"/>
      <c r="AW3275" s="8"/>
      <c r="BA3275" s="8"/>
      <c r="BE3275" s="8"/>
      <c r="BI3275" s="8"/>
      <c r="BM3275" s="8"/>
      <c r="BQ3275" s="8"/>
      <c r="BU3275" s="8"/>
      <c r="BY3275" s="8"/>
      <c r="CC3275" s="8"/>
      <c r="CG3275" s="8"/>
      <c r="CK3275" s="8"/>
    </row>
    <row r="3276" spans="5:89">
      <c r="E3276" s="8"/>
      <c r="I3276" s="8"/>
      <c r="M3276" s="8"/>
      <c r="Q3276" s="8"/>
      <c r="U3276" s="8"/>
      <c r="Y3276" s="8"/>
      <c r="AC3276" s="8"/>
      <c r="AG3276" s="8"/>
      <c r="AK3276" s="8"/>
      <c r="AO3276" s="8"/>
      <c r="AS3276" s="8"/>
      <c r="AW3276" s="8"/>
      <c r="BA3276" s="8"/>
      <c r="BE3276" s="8"/>
      <c r="BI3276" s="8"/>
      <c r="BM3276" s="8"/>
      <c r="BQ3276" s="8"/>
      <c r="BU3276" s="8"/>
      <c r="BY3276" s="8"/>
      <c r="CC3276" s="8"/>
      <c r="CG3276" s="8"/>
      <c r="CK3276" s="8"/>
    </row>
    <row r="3277" spans="5:89">
      <c r="E3277" s="8"/>
      <c r="I3277" s="8"/>
      <c r="M3277" s="8"/>
      <c r="Q3277" s="8"/>
      <c r="U3277" s="8"/>
      <c r="Y3277" s="8"/>
      <c r="AC3277" s="8"/>
      <c r="AG3277" s="8"/>
      <c r="AK3277" s="8"/>
      <c r="AO3277" s="8"/>
      <c r="AS3277" s="8"/>
      <c r="AW3277" s="8"/>
      <c r="BA3277" s="8"/>
      <c r="BE3277" s="8"/>
      <c r="BI3277" s="8"/>
      <c r="BM3277" s="8"/>
      <c r="BQ3277" s="8"/>
      <c r="BU3277" s="8"/>
      <c r="BY3277" s="8"/>
      <c r="CC3277" s="8"/>
      <c r="CG3277" s="8"/>
      <c r="CK3277" s="8"/>
    </row>
    <row r="3278" spans="5:89">
      <c r="E3278" s="8"/>
      <c r="I3278" s="8"/>
      <c r="M3278" s="8"/>
      <c r="Q3278" s="8"/>
      <c r="U3278" s="8"/>
      <c r="Y3278" s="8"/>
      <c r="AC3278" s="8"/>
      <c r="AG3278" s="8"/>
      <c r="AK3278" s="8"/>
      <c r="AO3278" s="8"/>
      <c r="AS3278" s="8"/>
      <c r="AW3278" s="8"/>
      <c r="BA3278" s="8"/>
      <c r="BE3278" s="8"/>
      <c r="BI3278" s="8"/>
      <c r="BM3278" s="8"/>
      <c r="BQ3278" s="8"/>
      <c r="BU3278" s="8"/>
      <c r="BY3278" s="8"/>
      <c r="CC3278" s="8"/>
      <c r="CG3278" s="8"/>
      <c r="CK3278" s="8"/>
    </row>
    <row r="3279" spans="5:89">
      <c r="E3279" s="8"/>
      <c r="I3279" s="8"/>
      <c r="M3279" s="8"/>
      <c r="Q3279" s="8"/>
      <c r="U3279" s="8"/>
      <c r="Y3279" s="8"/>
      <c r="AC3279" s="8"/>
      <c r="AG3279" s="8"/>
      <c r="AK3279" s="8"/>
      <c r="AO3279" s="8"/>
      <c r="AS3279" s="8"/>
      <c r="AW3279" s="8"/>
      <c r="BA3279" s="8"/>
      <c r="BE3279" s="8"/>
      <c r="BI3279" s="8"/>
      <c r="BM3279" s="8"/>
      <c r="BQ3279" s="8"/>
      <c r="BU3279" s="8"/>
      <c r="BY3279" s="8"/>
      <c r="CC3279" s="8"/>
      <c r="CG3279" s="8"/>
      <c r="CK3279" s="8"/>
    </row>
    <row r="3280" spans="5:89">
      <c r="E3280" s="8"/>
      <c r="I3280" s="8"/>
      <c r="M3280" s="8"/>
      <c r="Q3280" s="8"/>
      <c r="U3280" s="8"/>
      <c r="Y3280" s="8"/>
      <c r="AC3280" s="8"/>
      <c r="AG3280" s="8"/>
      <c r="AK3280" s="8"/>
      <c r="AO3280" s="8"/>
      <c r="AS3280" s="8"/>
      <c r="AW3280" s="8"/>
      <c r="BA3280" s="8"/>
      <c r="BE3280" s="8"/>
      <c r="BI3280" s="8"/>
      <c r="BM3280" s="8"/>
      <c r="BQ3280" s="8"/>
      <c r="BU3280" s="8"/>
      <c r="BY3280" s="8"/>
      <c r="CC3280" s="8"/>
      <c r="CG3280" s="8"/>
      <c r="CK3280" s="8"/>
    </row>
    <row r="3281" spans="5:89">
      <c r="E3281" s="8"/>
      <c r="I3281" s="8"/>
      <c r="M3281" s="8"/>
      <c r="Q3281" s="8"/>
      <c r="U3281" s="8"/>
      <c r="Y3281" s="8"/>
      <c r="AC3281" s="8"/>
      <c r="AG3281" s="8"/>
      <c r="AK3281" s="8"/>
      <c r="AO3281" s="8"/>
      <c r="AS3281" s="8"/>
      <c r="AW3281" s="8"/>
      <c r="BA3281" s="8"/>
      <c r="BE3281" s="8"/>
      <c r="BI3281" s="8"/>
      <c r="BM3281" s="8"/>
      <c r="BQ3281" s="8"/>
      <c r="BU3281" s="8"/>
      <c r="BY3281" s="8"/>
      <c r="CC3281" s="8"/>
      <c r="CG3281" s="8"/>
      <c r="CK3281" s="8"/>
    </row>
    <row r="3282" spans="5:89">
      <c r="E3282" s="8"/>
      <c r="I3282" s="8"/>
      <c r="M3282" s="8"/>
      <c r="Q3282" s="8"/>
      <c r="U3282" s="8"/>
      <c r="Y3282" s="8"/>
      <c r="AC3282" s="8"/>
      <c r="AG3282" s="8"/>
      <c r="AK3282" s="8"/>
      <c r="AO3282" s="8"/>
      <c r="AS3282" s="8"/>
      <c r="AW3282" s="8"/>
      <c r="BA3282" s="8"/>
      <c r="BE3282" s="8"/>
      <c r="BI3282" s="8"/>
      <c r="BM3282" s="8"/>
      <c r="BQ3282" s="8"/>
      <c r="BU3282" s="8"/>
      <c r="BY3282" s="8"/>
      <c r="CC3282" s="8"/>
      <c r="CG3282" s="8"/>
      <c r="CK3282" s="8"/>
    </row>
    <row r="3283" spans="5:89">
      <c r="E3283" s="8"/>
      <c r="I3283" s="8"/>
      <c r="M3283" s="8"/>
      <c r="Q3283" s="8"/>
      <c r="U3283" s="8"/>
      <c r="Y3283" s="8"/>
      <c r="AC3283" s="8"/>
      <c r="AG3283" s="8"/>
      <c r="AK3283" s="8"/>
      <c r="AO3283" s="8"/>
      <c r="AS3283" s="8"/>
      <c r="AW3283" s="8"/>
      <c r="BA3283" s="8"/>
      <c r="BE3283" s="8"/>
      <c r="BI3283" s="8"/>
      <c r="BM3283" s="8"/>
      <c r="BQ3283" s="8"/>
      <c r="BU3283" s="8"/>
      <c r="BY3283" s="8"/>
      <c r="CC3283" s="8"/>
      <c r="CG3283" s="8"/>
      <c r="CK3283" s="8"/>
    </row>
    <row r="3284" spans="5:89">
      <c r="E3284" s="8"/>
      <c r="I3284" s="8"/>
      <c r="M3284" s="8"/>
      <c r="Q3284" s="8"/>
      <c r="U3284" s="8"/>
      <c r="Y3284" s="8"/>
      <c r="AC3284" s="8"/>
      <c r="AG3284" s="8"/>
      <c r="AK3284" s="8"/>
      <c r="AO3284" s="8"/>
      <c r="AS3284" s="8"/>
      <c r="AW3284" s="8"/>
      <c r="BA3284" s="8"/>
      <c r="BE3284" s="8"/>
      <c r="BI3284" s="8"/>
      <c r="BM3284" s="8"/>
      <c r="BQ3284" s="8"/>
      <c r="BU3284" s="8"/>
      <c r="BY3284" s="8"/>
      <c r="CC3284" s="8"/>
      <c r="CG3284" s="8"/>
      <c r="CK3284" s="8"/>
    </row>
    <row r="3285" spans="5:89">
      <c r="E3285" s="8"/>
      <c r="I3285" s="8"/>
      <c r="M3285" s="8"/>
      <c r="Q3285" s="8"/>
      <c r="U3285" s="8"/>
      <c r="Y3285" s="8"/>
      <c r="AC3285" s="8"/>
      <c r="AG3285" s="8"/>
      <c r="AK3285" s="8"/>
      <c r="AO3285" s="8"/>
      <c r="AS3285" s="8"/>
      <c r="AW3285" s="8"/>
      <c r="BA3285" s="8"/>
      <c r="BE3285" s="8"/>
      <c r="BI3285" s="8"/>
      <c r="BM3285" s="8"/>
      <c r="BQ3285" s="8"/>
      <c r="BU3285" s="8"/>
      <c r="BY3285" s="8"/>
      <c r="CC3285" s="8"/>
      <c r="CG3285" s="8"/>
      <c r="CK3285" s="8"/>
    </row>
    <row r="3286" spans="5:89">
      <c r="E3286" s="8"/>
      <c r="I3286" s="8"/>
      <c r="M3286" s="8"/>
      <c r="Q3286" s="8"/>
      <c r="U3286" s="8"/>
      <c r="Y3286" s="8"/>
      <c r="AC3286" s="8"/>
      <c r="AG3286" s="8"/>
      <c r="AK3286" s="8"/>
      <c r="AO3286" s="8"/>
      <c r="AS3286" s="8"/>
      <c r="AW3286" s="8"/>
      <c r="BA3286" s="8"/>
      <c r="BE3286" s="8"/>
      <c r="BI3286" s="8"/>
      <c r="BM3286" s="8"/>
      <c r="BQ3286" s="8"/>
      <c r="BU3286" s="8"/>
      <c r="BY3286" s="8"/>
      <c r="CC3286" s="8"/>
      <c r="CG3286" s="8"/>
      <c r="CK3286" s="8"/>
    </row>
    <row r="3287" spans="5:89">
      <c r="E3287" s="8"/>
      <c r="I3287" s="8"/>
      <c r="M3287" s="8"/>
      <c r="Q3287" s="8"/>
      <c r="U3287" s="8"/>
      <c r="Y3287" s="8"/>
      <c r="AC3287" s="8"/>
      <c r="AG3287" s="8"/>
      <c r="AK3287" s="8"/>
      <c r="AO3287" s="8"/>
      <c r="AS3287" s="8"/>
      <c r="AW3287" s="8"/>
      <c r="BA3287" s="8"/>
      <c r="BE3287" s="8"/>
      <c r="BI3287" s="8"/>
      <c r="BM3287" s="8"/>
      <c r="BQ3287" s="8"/>
      <c r="BU3287" s="8"/>
      <c r="BY3287" s="8"/>
      <c r="CC3287" s="8"/>
      <c r="CG3287" s="8"/>
      <c r="CK3287" s="8"/>
    </row>
    <row r="3288" spans="5:89">
      <c r="E3288" s="8"/>
      <c r="I3288" s="8"/>
      <c r="M3288" s="8"/>
      <c r="Q3288" s="8"/>
      <c r="U3288" s="8"/>
      <c r="Y3288" s="8"/>
      <c r="AC3288" s="8"/>
      <c r="AG3288" s="8"/>
      <c r="AK3288" s="8"/>
      <c r="AO3288" s="8"/>
      <c r="AS3288" s="8"/>
      <c r="AW3288" s="8"/>
      <c r="BA3288" s="8"/>
      <c r="BE3288" s="8"/>
      <c r="BI3288" s="8"/>
      <c r="BM3288" s="8"/>
      <c r="BQ3288" s="8"/>
      <c r="BU3288" s="8"/>
      <c r="BY3288" s="8"/>
      <c r="CC3288" s="8"/>
      <c r="CG3288" s="8"/>
      <c r="CK3288" s="8"/>
    </row>
    <row r="3289" spans="5:89">
      <c r="E3289" s="8"/>
      <c r="I3289" s="8"/>
      <c r="M3289" s="8"/>
      <c r="Q3289" s="8"/>
      <c r="U3289" s="8"/>
      <c r="Y3289" s="8"/>
      <c r="AC3289" s="8"/>
      <c r="AG3289" s="8"/>
      <c r="AK3289" s="8"/>
      <c r="AO3289" s="8"/>
      <c r="AS3289" s="8"/>
      <c r="AW3289" s="8"/>
      <c r="BA3289" s="8"/>
      <c r="BE3289" s="8"/>
      <c r="BI3289" s="8"/>
      <c r="BM3289" s="8"/>
      <c r="BQ3289" s="8"/>
      <c r="BU3289" s="8"/>
      <c r="BY3289" s="8"/>
      <c r="CC3289" s="8"/>
      <c r="CG3289" s="8"/>
      <c r="CK3289" s="8"/>
    </row>
    <row r="3290" spans="5:89">
      <c r="E3290" s="8"/>
      <c r="I3290" s="8"/>
      <c r="M3290" s="8"/>
      <c r="Q3290" s="8"/>
      <c r="U3290" s="8"/>
      <c r="Y3290" s="8"/>
      <c r="AC3290" s="8"/>
      <c r="AG3290" s="8"/>
      <c r="AK3290" s="8"/>
      <c r="AO3290" s="8"/>
      <c r="AS3290" s="8"/>
      <c r="AW3290" s="8"/>
      <c r="BA3290" s="8"/>
      <c r="BE3290" s="8"/>
      <c r="BI3290" s="8"/>
      <c r="BM3290" s="8"/>
      <c r="BQ3290" s="8"/>
      <c r="BU3290" s="8"/>
      <c r="BY3290" s="8"/>
      <c r="CC3290" s="8"/>
      <c r="CG3290" s="8"/>
      <c r="CK3290" s="8"/>
    </row>
    <row r="3291" spans="5:89">
      <c r="E3291" s="8"/>
      <c r="I3291" s="8"/>
      <c r="M3291" s="8"/>
      <c r="Q3291" s="8"/>
      <c r="U3291" s="8"/>
      <c r="Y3291" s="8"/>
      <c r="AC3291" s="8"/>
      <c r="AG3291" s="8"/>
      <c r="AK3291" s="8"/>
      <c r="AO3291" s="8"/>
      <c r="AS3291" s="8"/>
      <c r="AW3291" s="8"/>
      <c r="BA3291" s="8"/>
      <c r="BE3291" s="8"/>
      <c r="BI3291" s="8"/>
      <c r="BM3291" s="8"/>
      <c r="BQ3291" s="8"/>
      <c r="BU3291" s="8"/>
      <c r="BY3291" s="8"/>
      <c r="CC3291" s="8"/>
      <c r="CG3291" s="8"/>
      <c r="CK3291" s="8"/>
    </row>
    <row r="3292" spans="5:89">
      <c r="E3292" s="8"/>
      <c r="I3292" s="8"/>
      <c r="M3292" s="8"/>
      <c r="Q3292" s="8"/>
      <c r="U3292" s="8"/>
      <c r="Y3292" s="8"/>
      <c r="AC3292" s="8"/>
      <c r="AG3292" s="8"/>
      <c r="AK3292" s="8"/>
      <c r="AO3292" s="8"/>
      <c r="AS3292" s="8"/>
      <c r="AW3292" s="8"/>
      <c r="BA3292" s="8"/>
      <c r="BE3292" s="8"/>
      <c r="BI3292" s="8"/>
      <c r="BM3292" s="8"/>
      <c r="BQ3292" s="8"/>
      <c r="BU3292" s="8"/>
      <c r="BY3292" s="8"/>
      <c r="CC3292" s="8"/>
      <c r="CG3292" s="8"/>
      <c r="CK3292" s="8"/>
    </row>
    <row r="3293" spans="5:89">
      <c r="E3293" s="8"/>
      <c r="I3293" s="8"/>
      <c r="M3293" s="8"/>
      <c r="Q3293" s="8"/>
      <c r="U3293" s="8"/>
      <c r="Y3293" s="8"/>
      <c r="AC3293" s="8"/>
      <c r="AG3293" s="8"/>
      <c r="AK3293" s="8"/>
      <c r="AO3293" s="8"/>
      <c r="AS3293" s="8"/>
      <c r="AW3293" s="8"/>
      <c r="BA3293" s="8"/>
      <c r="BE3293" s="8"/>
      <c r="BI3293" s="8"/>
      <c r="BM3293" s="8"/>
      <c r="BQ3293" s="8"/>
      <c r="BU3293" s="8"/>
      <c r="BY3293" s="8"/>
      <c r="CC3293" s="8"/>
      <c r="CG3293" s="8"/>
      <c r="CK3293" s="8"/>
    </row>
    <row r="3294" spans="5:89">
      <c r="E3294" s="8"/>
      <c r="I3294" s="8"/>
      <c r="M3294" s="8"/>
      <c r="Q3294" s="8"/>
      <c r="U3294" s="8"/>
      <c r="Y3294" s="8"/>
      <c r="AC3294" s="8"/>
      <c r="AG3294" s="8"/>
      <c r="AK3294" s="8"/>
      <c r="AO3294" s="8"/>
      <c r="AS3294" s="8"/>
      <c r="AW3294" s="8"/>
      <c r="BA3294" s="8"/>
      <c r="BE3294" s="8"/>
      <c r="BI3294" s="8"/>
      <c r="BM3294" s="8"/>
      <c r="BQ3294" s="8"/>
      <c r="BU3294" s="8"/>
      <c r="BY3294" s="8"/>
      <c r="CC3294" s="8"/>
      <c r="CG3294" s="8"/>
      <c r="CK3294" s="8"/>
    </row>
    <row r="3295" spans="5:89">
      <c r="E3295" s="8"/>
      <c r="I3295" s="8"/>
      <c r="M3295" s="8"/>
      <c r="Q3295" s="8"/>
      <c r="U3295" s="8"/>
      <c r="Y3295" s="8"/>
      <c r="AC3295" s="8"/>
      <c r="AG3295" s="8"/>
      <c r="AK3295" s="8"/>
      <c r="AO3295" s="8"/>
      <c r="AS3295" s="8"/>
      <c r="AW3295" s="8"/>
      <c r="BA3295" s="8"/>
      <c r="BE3295" s="8"/>
      <c r="BI3295" s="8"/>
      <c r="BM3295" s="8"/>
      <c r="BQ3295" s="8"/>
      <c r="BU3295" s="8"/>
      <c r="BY3295" s="8"/>
      <c r="CC3295" s="8"/>
      <c r="CG3295" s="8"/>
      <c r="CK3295" s="8"/>
    </row>
    <row r="3296" spans="5:89">
      <c r="E3296" s="8"/>
      <c r="I3296" s="8"/>
      <c r="M3296" s="8"/>
      <c r="Q3296" s="8"/>
      <c r="U3296" s="8"/>
      <c r="Y3296" s="8"/>
      <c r="AC3296" s="8"/>
      <c r="AG3296" s="8"/>
      <c r="AK3296" s="8"/>
      <c r="AO3296" s="8"/>
      <c r="AS3296" s="8"/>
      <c r="AW3296" s="8"/>
      <c r="BA3296" s="8"/>
      <c r="BE3296" s="8"/>
      <c r="BI3296" s="8"/>
      <c r="BM3296" s="8"/>
      <c r="BQ3296" s="8"/>
      <c r="BU3296" s="8"/>
      <c r="BY3296" s="8"/>
      <c r="CC3296" s="8"/>
      <c r="CG3296" s="8"/>
      <c r="CK3296" s="8"/>
    </row>
    <row r="3297" spans="5:89">
      <c r="E3297" s="8"/>
      <c r="I3297" s="8"/>
      <c r="M3297" s="8"/>
      <c r="Q3297" s="8"/>
      <c r="U3297" s="8"/>
      <c r="Y3297" s="8"/>
      <c r="AC3297" s="8"/>
      <c r="AG3297" s="8"/>
      <c r="AK3297" s="8"/>
      <c r="AO3297" s="8"/>
      <c r="AS3297" s="8"/>
      <c r="AW3297" s="8"/>
      <c r="BA3297" s="8"/>
      <c r="BE3297" s="8"/>
      <c r="BI3297" s="8"/>
      <c r="BM3297" s="8"/>
      <c r="BQ3297" s="8"/>
      <c r="BU3297" s="8"/>
      <c r="BY3297" s="8"/>
      <c r="CC3297" s="8"/>
      <c r="CG3297" s="8"/>
      <c r="CK3297" s="8"/>
    </row>
    <row r="3298" spans="5:89">
      <c r="E3298" s="8"/>
      <c r="I3298" s="8"/>
      <c r="M3298" s="8"/>
      <c r="Q3298" s="8"/>
      <c r="U3298" s="8"/>
      <c r="Y3298" s="8"/>
      <c r="AC3298" s="8"/>
      <c r="AG3298" s="8"/>
      <c r="AK3298" s="8"/>
      <c r="AO3298" s="8"/>
      <c r="AS3298" s="8"/>
      <c r="AW3298" s="8"/>
      <c r="BA3298" s="8"/>
      <c r="BE3298" s="8"/>
      <c r="BI3298" s="8"/>
      <c r="BM3298" s="8"/>
      <c r="BQ3298" s="8"/>
      <c r="BU3298" s="8"/>
      <c r="BY3298" s="8"/>
      <c r="CC3298" s="8"/>
      <c r="CG3298" s="8"/>
      <c r="CK3298" s="8"/>
    </row>
    <row r="3299" spans="5:89">
      <c r="E3299" s="8"/>
      <c r="I3299" s="8"/>
      <c r="M3299" s="8"/>
      <c r="Q3299" s="8"/>
      <c r="U3299" s="8"/>
      <c r="Y3299" s="8"/>
      <c r="AC3299" s="8"/>
      <c r="AG3299" s="8"/>
      <c r="AK3299" s="8"/>
      <c r="AO3299" s="8"/>
      <c r="AS3299" s="8"/>
      <c r="AW3299" s="8"/>
      <c r="BA3299" s="8"/>
      <c r="BE3299" s="8"/>
      <c r="BI3299" s="8"/>
      <c r="BM3299" s="8"/>
      <c r="BQ3299" s="8"/>
      <c r="BU3299" s="8"/>
      <c r="BY3299" s="8"/>
      <c r="CC3299" s="8"/>
      <c r="CG3299" s="8"/>
      <c r="CK3299" s="8"/>
    </row>
    <row r="3300" spans="5:89">
      <c r="E3300" s="8"/>
      <c r="I3300" s="8"/>
      <c r="M3300" s="8"/>
      <c r="Q3300" s="8"/>
      <c r="U3300" s="8"/>
      <c r="Y3300" s="8"/>
      <c r="AC3300" s="8"/>
      <c r="AG3300" s="8"/>
      <c r="AK3300" s="8"/>
      <c r="AO3300" s="8"/>
      <c r="AS3300" s="8"/>
      <c r="AW3300" s="8"/>
      <c r="BA3300" s="8"/>
      <c r="BE3300" s="8"/>
      <c r="BI3300" s="8"/>
      <c r="BM3300" s="8"/>
      <c r="BQ3300" s="8"/>
      <c r="BU3300" s="8"/>
      <c r="BY3300" s="8"/>
      <c r="CC3300" s="8"/>
      <c r="CG3300" s="8"/>
      <c r="CK3300" s="8"/>
    </row>
    <row r="3301" spans="5:89">
      <c r="E3301" s="8"/>
      <c r="I3301" s="8"/>
      <c r="M3301" s="8"/>
      <c r="Q3301" s="8"/>
      <c r="U3301" s="8"/>
      <c r="Y3301" s="8"/>
      <c r="AC3301" s="8"/>
      <c r="AG3301" s="8"/>
      <c r="AK3301" s="8"/>
      <c r="AO3301" s="8"/>
      <c r="AS3301" s="8"/>
      <c r="AW3301" s="8"/>
      <c r="BA3301" s="8"/>
      <c r="BE3301" s="8"/>
      <c r="BI3301" s="8"/>
      <c r="BM3301" s="8"/>
      <c r="BQ3301" s="8"/>
      <c r="BU3301" s="8"/>
      <c r="BY3301" s="8"/>
      <c r="CC3301" s="8"/>
      <c r="CG3301" s="8"/>
      <c r="CK3301" s="8"/>
    </row>
    <row r="3302" spans="5:89">
      <c r="E3302" s="8"/>
      <c r="I3302" s="8"/>
      <c r="M3302" s="8"/>
      <c r="Q3302" s="8"/>
      <c r="U3302" s="8"/>
      <c r="Y3302" s="8"/>
      <c r="AC3302" s="8"/>
      <c r="AG3302" s="8"/>
      <c r="AK3302" s="8"/>
      <c r="AO3302" s="8"/>
      <c r="AS3302" s="8"/>
      <c r="AW3302" s="8"/>
      <c r="BA3302" s="8"/>
      <c r="BE3302" s="8"/>
      <c r="BI3302" s="8"/>
      <c r="BM3302" s="8"/>
      <c r="BQ3302" s="8"/>
      <c r="BU3302" s="8"/>
      <c r="BY3302" s="8"/>
      <c r="CC3302" s="8"/>
      <c r="CG3302" s="8"/>
      <c r="CK3302" s="8"/>
    </row>
    <row r="3303" spans="5:89">
      <c r="E3303" s="8"/>
      <c r="I3303" s="8"/>
      <c r="M3303" s="8"/>
      <c r="Q3303" s="8"/>
      <c r="U3303" s="8"/>
      <c r="Y3303" s="8"/>
      <c r="AC3303" s="8"/>
      <c r="AG3303" s="8"/>
      <c r="AK3303" s="8"/>
      <c r="AO3303" s="8"/>
      <c r="AS3303" s="8"/>
      <c r="AW3303" s="8"/>
      <c r="BA3303" s="8"/>
      <c r="BE3303" s="8"/>
      <c r="BI3303" s="8"/>
      <c r="BM3303" s="8"/>
      <c r="BQ3303" s="8"/>
      <c r="BU3303" s="8"/>
      <c r="BY3303" s="8"/>
      <c r="CC3303" s="8"/>
      <c r="CG3303" s="8"/>
      <c r="CK3303" s="8"/>
    </row>
    <row r="3304" spans="5:89">
      <c r="E3304" s="8"/>
      <c r="I3304" s="8"/>
      <c r="M3304" s="8"/>
      <c r="Q3304" s="8"/>
      <c r="U3304" s="8"/>
      <c r="Y3304" s="8"/>
      <c r="AC3304" s="8"/>
      <c r="AG3304" s="8"/>
      <c r="AK3304" s="8"/>
      <c r="AO3304" s="8"/>
      <c r="AS3304" s="8"/>
      <c r="AW3304" s="8"/>
      <c r="BA3304" s="8"/>
      <c r="BE3304" s="8"/>
      <c r="BI3304" s="8"/>
      <c r="BM3304" s="8"/>
      <c r="BQ3304" s="8"/>
      <c r="BU3304" s="8"/>
      <c r="BY3304" s="8"/>
      <c r="CC3304" s="8"/>
      <c r="CG3304" s="8"/>
      <c r="CK3304" s="8"/>
    </row>
    <row r="3305" spans="5:89">
      <c r="E3305" s="8"/>
      <c r="I3305" s="8"/>
      <c r="M3305" s="8"/>
      <c r="Q3305" s="8"/>
      <c r="U3305" s="8"/>
      <c r="Y3305" s="8"/>
      <c r="AC3305" s="8"/>
      <c r="AG3305" s="8"/>
      <c r="AK3305" s="8"/>
      <c r="AO3305" s="8"/>
      <c r="AS3305" s="8"/>
      <c r="AW3305" s="8"/>
      <c r="BA3305" s="8"/>
      <c r="BE3305" s="8"/>
      <c r="BI3305" s="8"/>
      <c r="BM3305" s="8"/>
      <c r="BQ3305" s="8"/>
      <c r="BU3305" s="8"/>
      <c r="BY3305" s="8"/>
      <c r="CC3305" s="8"/>
      <c r="CG3305" s="8"/>
      <c r="CK3305" s="8"/>
    </row>
    <row r="3306" spans="5:89">
      <c r="E3306" s="8"/>
      <c r="I3306" s="8"/>
      <c r="M3306" s="8"/>
      <c r="Q3306" s="8"/>
      <c r="U3306" s="8"/>
      <c r="Y3306" s="8"/>
      <c r="AC3306" s="8"/>
      <c r="AG3306" s="8"/>
      <c r="AK3306" s="8"/>
      <c r="AO3306" s="8"/>
      <c r="AS3306" s="8"/>
      <c r="AW3306" s="8"/>
      <c r="BA3306" s="8"/>
      <c r="BE3306" s="8"/>
      <c r="BI3306" s="8"/>
      <c r="BM3306" s="8"/>
      <c r="BQ3306" s="8"/>
      <c r="BU3306" s="8"/>
      <c r="BY3306" s="8"/>
      <c r="CC3306" s="8"/>
      <c r="CG3306" s="8"/>
      <c r="CK3306" s="8"/>
    </row>
    <row r="3307" spans="5:89">
      <c r="E3307" s="8"/>
      <c r="I3307" s="8"/>
      <c r="M3307" s="8"/>
      <c r="Q3307" s="8"/>
      <c r="U3307" s="8"/>
      <c r="Y3307" s="8"/>
      <c r="AC3307" s="8"/>
      <c r="AG3307" s="8"/>
      <c r="AK3307" s="8"/>
      <c r="AO3307" s="8"/>
      <c r="AS3307" s="8"/>
      <c r="AW3307" s="8"/>
      <c r="BA3307" s="8"/>
      <c r="BE3307" s="8"/>
      <c r="BI3307" s="8"/>
      <c r="BM3307" s="8"/>
      <c r="BQ3307" s="8"/>
      <c r="BU3307" s="8"/>
      <c r="BY3307" s="8"/>
      <c r="CC3307" s="8"/>
      <c r="CG3307" s="8"/>
      <c r="CK3307" s="8"/>
    </row>
    <row r="3308" spans="5:89">
      <c r="E3308" s="8"/>
      <c r="I3308" s="8"/>
      <c r="M3308" s="8"/>
      <c r="Q3308" s="8"/>
      <c r="U3308" s="8"/>
      <c r="Y3308" s="8"/>
      <c r="AC3308" s="8"/>
      <c r="AG3308" s="8"/>
      <c r="AK3308" s="8"/>
      <c r="AO3308" s="8"/>
      <c r="AS3308" s="8"/>
      <c r="AW3308" s="8"/>
      <c r="BA3308" s="8"/>
      <c r="BE3308" s="8"/>
      <c r="BI3308" s="8"/>
      <c r="BM3308" s="8"/>
      <c r="BQ3308" s="8"/>
      <c r="BU3308" s="8"/>
      <c r="BY3308" s="8"/>
      <c r="CC3308" s="8"/>
      <c r="CG3308" s="8"/>
      <c r="CK3308" s="8"/>
    </row>
    <row r="3309" spans="5:89">
      <c r="E3309" s="8"/>
      <c r="I3309" s="8"/>
      <c r="M3309" s="8"/>
      <c r="Q3309" s="8"/>
      <c r="U3309" s="8"/>
      <c r="Y3309" s="8"/>
      <c r="AC3309" s="8"/>
      <c r="AG3309" s="8"/>
      <c r="AK3309" s="8"/>
      <c r="AO3309" s="8"/>
      <c r="AS3309" s="8"/>
      <c r="AW3309" s="8"/>
      <c r="BA3309" s="8"/>
      <c r="BE3309" s="8"/>
      <c r="BI3309" s="8"/>
      <c r="BM3309" s="8"/>
      <c r="BQ3309" s="8"/>
      <c r="BU3309" s="8"/>
      <c r="BY3309" s="8"/>
      <c r="CC3309" s="8"/>
      <c r="CG3309" s="8"/>
      <c r="CK3309" s="8"/>
    </row>
    <row r="3310" spans="5:89">
      <c r="E3310" s="8"/>
      <c r="I3310" s="8"/>
      <c r="M3310" s="8"/>
      <c r="Q3310" s="8"/>
      <c r="U3310" s="8"/>
      <c r="Y3310" s="8"/>
      <c r="AC3310" s="8"/>
      <c r="AG3310" s="8"/>
      <c r="AK3310" s="8"/>
      <c r="AO3310" s="8"/>
      <c r="AS3310" s="8"/>
      <c r="AW3310" s="8"/>
      <c r="BA3310" s="8"/>
      <c r="BE3310" s="8"/>
      <c r="BI3310" s="8"/>
      <c r="BM3310" s="8"/>
      <c r="BQ3310" s="8"/>
      <c r="BU3310" s="8"/>
      <c r="BY3310" s="8"/>
      <c r="CC3310" s="8"/>
      <c r="CG3310" s="8"/>
      <c r="CK3310" s="8"/>
    </row>
    <row r="3311" spans="5:89">
      <c r="E3311" s="8"/>
      <c r="I3311" s="8"/>
      <c r="M3311" s="8"/>
      <c r="Q3311" s="8"/>
      <c r="U3311" s="8"/>
      <c r="Y3311" s="8"/>
      <c r="AC3311" s="8"/>
      <c r="AG3311" s="8"/>
      <c r="AK3311" s="8"/>
      <c r="AO3311" s="8"/>
      <c r="AS3311" s="8"/>
      <c r="AW3311" s="8"/>
      <c r="BA3311" s="8"/>
      <c r="BE3311" s="8"/>
      <c r="BI3311" s="8"/>
      <c r="BM3311" s="8"/>
      <c r="BQ3311" s="8"/>
      <c r="BU3311" s="8"/>
      <c r="BY3311" s="8"/>
      <c r="CC3311" s="8"/>
      <c r="CG3311" s="8"/>
      <c r="CK3311" s="8"/>
    </row>
    <row r="3312" spans="5:89">
      <c r="E3312" s="8"/>
      <c r="I3312" s="8"/>
      <c r="M3312" s="8"/>
      <c r="Q3312" s="8"/>
      <c r="U3312" s="8"/>
      <c r="Y3312" s="8"/>
      <c r="AC3312" s="8"/>
      <c r="AG3312" s="8"/>
      <c r="AK3312" s="8"/>
      <c r="AO3312" s="8"/>
      <c r="AS3312" s="8"/>
      <c r="AW3312" s="8"/>
      <c r="BA3312" s="8"/>
      <c r="BE3312" s="8"/>
      <c r="BI3312" s="8"/>
      <c r="BM3312" s="8"/>
      <c r="BQ3312" s="8"/>
      <c r="BU3312" s="8"/>
      <c r="BY3312" s="8"/>
      <c r="CC3312" s="8"/>
      <c r="CG3312" s="8"/>
      <c r="CK3312" s="8"/>
    </row>
    <row r="3313" spans="5:89">
      <c r="E3313" s="8"/>
      <c r="I3313" s="8"/>
      <c r="M3313" s="8"/>
      <c r="Q3313" s="8"/>
      <c r="U3313" s="8"/>
      <c r="Y3313" s="8"/>
      <c r="AC3313" s="8"/>
      <c r="AG3313" s="8"/>
      <c r="AK3313" s="8"/>
      <c r="AO3313" s="8"/>
      <c r="AS3313" s="8"/>
      <c r="AW3313" s="8"/>
      <c r="BA3313" s="8"/>
      <c r="BE3313" s="8"/>
      <c r="BI3313" s="8"/>
      <c r="BM3313" s="8"/>
      <c r="BQ3313" s="8"/>
      <c r="BU3313" s="8"/>
      <c r="BY3313" s="8"/>
      <c r="CC3313" s="8"/>
      <c r="CG3313" s="8"/>
      <c r="CK3313" s="8"/>
    </row>
    <row r="3314" spans="5:89">
      <c r="E3314" s="8"/>
      <c r="I3314" s="8"/>
      <c r="M3314" s="8"/>
      <c r="Q3314" s="8"/>
      <c r="U3314" s="8"/>
      <c r="Y3314" s="8"/>
      <c r="AC3314" s="8"/>
      <c r="AG3314" s="8"/>
      <c r="AK3314" s="8"/>
      <c r="AO3314" s="8"/>
      <c r="AS3314" s="8"/>
      <c r="AW3314" s="8"/>
      <c r="BA3314" s="8"/>
      <c r="BE3314" s="8"/>
      <c r="BI3314" s="8"/>
      <c r="BM3314" s="8"/>
      <c r="BQ3314" s="8"/>
      <c r="BU3314" s="8"/>
      <c r="BY3314" s="8"/>
      <c r="CC3314" s="8"/>
      <c r="CG3314" s="8"/>
      <c r="CK3314" s="8"/>
    </row>
    <row r="3315" spans="5:89">
      <c r="E3315" s="8"/>
      <c r="I3315" s="8"/>
      <c r="M3315" s="8"/>
      <c r="Q3315" s="8"/>
      <c r="U3315" s="8"/>
      <c r="Y3315" s="8"/>
      <c r="AC3315" s="8"/>
      <c r="AG3315" s="8"/>
      <c r="AK3315" s="8"/>
      <c r="AO3315" s="8"/>
      <c r="AS3315" s="8"/>
      <c r="AW3315" s="8"/>
      <c r="BA3315" s="8"/>
      <c r="BE3315" s="8"/>
      <c r="BI3315" s="8"/>
      <c r="BM3315" s="8"/>
      <c r="BQ3315" s="8"/>
      <c r="BU3315" s="8"/>
      <c r="BY3315" s="8"/>
      <c r="CC3315" s="8"/>
      <c r="CG3315" s="8"/>
      <c r="CK3315" s="8"/>
    </row>
    <row r="3316" spans="5:89">
      <c r="E3316" s="8"/>
      <c r="I3316" s="8"/>
      <c r="M3316" s="8"/>
      <c r="Q3316" s="8"/>
      <c r="U3316" s="8"/>
      <c r="Y3316" s="8"/>
      <c r="AC3316" s="8"/>
      <c r="AG3316" s="8"/>
      <c r="AK3316" s="8"/>
      <c r="AO3316" s="8"/>
      <c r="AS3316" s="8"/>
      <c r="AW3316" s="8"/>
      <c r="BA3316" s="8"/>
      <c r="BE3316" s="8"/>
      <c r="BI3316" s="8"/>
      <c r="BM3316" s="8"/>
      <c r="BQ3316" s="8"/>
      <c r="BU3316" s="8"/>
      <c r="BY3316" s="8"/>
      <c r="CC3316" s="8"/>
      <c r="CG3316" s="8"/>
      <c r="CK3316" s="8"/>
    </row>
    <row r="3317" spans="5:89">
      <c r="E3317" s="8"/>
      <c r="I3317" s="8"/>
      <c r="M3317" s="8"/>
      <c r="Q3317" s="8"/>
      <c r="U3317" s="8"/>
      <c r="Y3317" s="8"/>
      <c r="AC3317" s="8"/>
      <c r="AG3317" s="8"/>
      <c r="AK3317" s="8"/>
      <c r="AO3317" s="8"/>
      <c r="AS3317" s="8"/>
      <c r="AW3317" s="8"/>
      <c r="BA3317" s="8"/>
      <c r="BE3317" s="8"/>
      <c r="BI3317" s="8"/>
      <c r="BM3317" s="8"/>
      <c r="BQ3317" s="8"/>
      <c r="BU3317" s="8"/>
      <c r="BY3317" s="8"/>
      <c r="CC3317" s="8"/>
      <c r="CG3317" s="8"/>
      <c r="CK3317" s="8"/>
    </row>
    <row r="3318" spans="5:89">
      <c r="E3318" s="8"/>
      <c r="I3318" s="8"/>
      <c r="M3318" s="8"/>
      <c r="Q3318" s="8"/>
      <c r="U3318" s="8"/>
      <c r="Y3318" s="8"/>
      <c r="AC3318" s="8"/>
      <c r="AG3318" s="8"/>
      <c r="AK3318" s="8"/>
      <c r="AO3318" s="8"/>
      <c r="AS3318" s="8"/>
      <c r="AW3318" s="8"/>
      <c r="BA3318" s="8"/>
      <c r="BE3318" s="8"/>
      <c r="BI3318" s="8"/>
      <c r="BM3318" s="8"/>
      <c r="BQ3318" s="8"/>
      <c r="BU3318" s="8"/>
      <c r="BY3318" s="8"/>
      <c r="CC3318" s="8"/>
      <c r="CG3318" s="8"/>
      <c r="CK3318" s="8"/>
    </row>
    <row r="3319" spans="5:89">
      <c r="E3319" s="8"/>
      <c r="I3319" s="8"/>
      <c r="M3319" s="8"/>
      <c r="Q3319" s="8"/>
      <c r="U3319" s="8"/>
      <c r="Y3319" s="8"/>
      <c r="AC3319" s="8"/>
      <c r="AG3319" s="8"/>
      <c r="AK3319" s="8"/>
      <c r="AO3319" s="8"/>
      <c r="AS3319" s="8"/>
      <c r="AW3319" s="8"/>
      <c r="BA3319" s="8"/>
      <c r="BE3319" s="8"/>
      <c r="BI3319" s="8"/>
      <c r="BM3319" s="8"/>
      <c r="BQ3319" s="8"/>
      <c r="BU3319" s="8"/>
      <c r="BY3319" s="8"/>
      <c r="CC3319" s="8"/>
      <c r="CG3319" s="8"/>
      <c r="CK3319" s="8"/>
    </row>
    <row r="3320" spans="5:89">
      <c r="E3320" s="8"/>
      <c r="I3320" s="8"/>
      <c r="M3320" s="8"/>
      <c r="Q3320" s="8"/>
      <c r="U3320" s="8"/>
      <c r="Y3320" s="8"/>
      <c r="AC3320" s="8"/>
      <c r="AG3320" s="8"/>
      <c r="AK3320" s="8"/>
      <c r="AO3320" s="8"/>
      <c r="AS3320" s="8"/>
      <c r="AW3320" s="8"/>
      <c r="BA3320" s="8"/>
      <c r="BE3320" s="8"/>
      <c r="BI3320" s="8"/>
      <c r="BM3320" s="8"/>
      <c r="BQ3320" s="8"/>
      <c r="BU3320" s="8"/>
      <c r="BY3320" s="8"/>
      <c r="CC3320" s="8"/>
      <c r="CG3320" s="8"/>
      <c r="CK3320" s="8"/>
    </row>
    <row r="3321" spans="5:89">
      <c r="E3321" s="8"/>
      <c r="I3321" s="8"/>
      <c r="M3321" s="8"/>
      <c r="Q3321" s="8"/>
      <c r="U3321" s="8"/>
      <c r="Y3321" s="8"/>
      <c r="AC3321" s="8"/>
      <c r="AG3321" s="8"/>
      <c r="AK3321" s="8"/>
      <c r="AO3321" s="8"/>
      <c r="AS3321" s="8"/>
      <c r="AW3321" s="8"/>
      <c r="BA3321" s="8"/>
      <c r="BE3321" s="8"/>
      <c r="BI3321" s="8"/>
      <c r="BM3321" s="8"/>
      <c r="BQ3321" s="8"/>
      <c r="BU3321" s="8"/>
      <c r="BY3321" s="8"/>
      <c r="CC3321" s="8"/>
      <c r="CG3321" s="8"/>
      <c r="CK3321" s="8"/>
    </row>
    <row r="3322" spans="5:89">
      <c r="E3322" s="8"/>
      <c r="I3322" s="8"/>
      <c r="M3322" s="8"/>
      <c r="Q3322" s="8"/>
      <c r="U3322" s="8"/>
      <c r="Y3322" s="8"/>
      <c r="AC3322" s="8"/>
      <c r="AG3322" s="8"/>
      <c r="AK3322" s="8"/>
      <c r="AO3322" s="8"/>
      <c r="AS3322" s="8"/>
      <c r="AW3322" s="8"/>
      <c r="BA3322" s="8"/>
      <c r="BE3322" s="8"/>
      <c r="BI3322" s="8"/>
      <c r="BM3322" s="8"/>
      <c r="BQ3322" s="8"/>
      <c r="BU3322" s="8"/>
      <c r="BY3322" s="8"/>
      <c r="CC3322" s="8"/>
      <c r="CG3322" s="8"/>
      <c r="CK3322" s="8"/>
    </row>
    <row r="3323" spans="5:89">
      <c r="E3323" s="8"/>
      <c r="I3323" s="8"/>
      <c r="M3323" s="8"/>
      <c r="Q3323" s="8"/>
      <c r="U3323" s="8"/>
      <c r="Y3323" s="8"/>
      <c r="AC3323" s="8"/>
      <c r="AG3323" s="8"/>
      <c r="AK3323" s="8"/>
      <c r="AO3323" s="8"/>
      <c r="AS3323" s="8"/>
      <c r="AW3323" s="8"/>
      <c r="BA3323" s="8"/>
      <c r="BE3323" s="8"/>
      <c r="BI3323" s="8"/>
      <c r="BM3323" s="8"/>
      <c r="BQ3323" s="8"/>
      <c r="BU3323" s="8"/>
      <c r="BY3323" s="8"/>
      <c r="CC3323" s="8"/>
      <c r="CG3323" s="8"/>
      <c r="CK3323" s="8"/>
    </row>
    <row r="3324" spans="5:89">
      <c r="E3324" s="8"/>
      <c r="I3324" s="8"/>
      <c r="M3324" s="8"/>
      <c r="Q3324" s="8"/>
      <c r="U3324" s="8"/>
      <c r="Y3324" s="8"/>
      <c r="AC3324" s="8"/>
      <c r="AG3324" s="8"/>
      <c r="AK3324" s="8"/>
      <c r="AO3324" s="8"/>
      <c r="AS3324" s="8"/>
      <c r="AW3324" s="8"/>
      <c r="BA3324" s="8"/>
      <c r="BE3324" s="8"/>
      <c r="BI3324" s="8"/>
      <c r="BM3324" s="8"/>
      <c r="BQ3324" s="8"/>
      <c r="BU3324" s="8"/>
      <c r="BY3324" s="8"/>
      <c r="CC3324" s="8"/>
      <c r="CG3324" s="8"/>
      <c r="CK3324" s="8"/>
    </row>
    <row r="3325" spans="5:89">
      <c r="E3325" s="8"/>
      <c r="I3325" s="8"/>
      <c r="M3325" s="8"/>
      <c r="Q3325" s="8"/>
      <c r="U3325" s="8"/>
      <c r="Y3325" s="8"/>
      <c r="AC3325" s="8"/>
      <c r="AG3325" s="8"/>
      <c r="AK3325" s="8"/>
      <c r="AO3325" s="8"/>
      <c r="AS3325" s="8"/>
      <c r="AW3325" s="8"/>
      <c r="BA3325" s="8"/>
      <c r="BE3325" s="8"/>
      <c r="BI3325" s="8"/>
      <c r="BM3325" s="8"/>
      <c r="BQ3325" s="8"/>
      <c r="BU3325" s="8"/>
      <c r="BY3325" s="8"/>
      <c r="CC3325" s="8"/>
      <c r="CG3325" s="8"/>
      <c r="CK3325" s="8"/>
    </row>
    <row r="3326" spans="5:89">
      <c r="E3326" s="8"/>
      <c r="I3326" s="8"/>
      <c r="M3326" s="8"/>
      <c r="Q3326" s="8"/>
      <c r="U3326" s="8"/>
      <c r="Y3326" s="8"/>
      <c r="AC3326" s="8"/>
      <c r="AG3326" s="8"/>
      <c r="AK3326" s="8"/>
      <c r="AO3326" s="8"/>
      <c r="AS3326" s="8"/>
      <c r="AW3326" s="8"/>
      <c r="BA3326" s="8"/>
      <c r="BE3326" s="8"/>
      <c r="BI3326" s="8"/>
      <c r="BM3326" s="8"/>
      <c r="BQ3326" s="8"/>
      <c r="BU3326" s="8"/>
      <c r="BY3326" s="8"/>
      <c r="CC3326" s="8"/>
      <c r="CG3326" s="8"/>
      <c r="CK3326" s="8"/>
    </row>
    <row r="3327" spans="5:89">
      <c r="E3327" s="8"/>
      <c r="I3327" s="8"/>
      <c r="M3327" s="8"/>
      <c r="Q3327" s="8"/>
      <c r="U3327" s="8"/>
      <c r="Y3327" s="8"/>
      <c r="AC3327" s="8"/>
      <c r="AG3327" s="8"/>
      <c r="AK3327" s="8"/>
      <c r="AO3327" s="8"/>
      <c r="AS3327" s="8"/>
      <c r="AW3327" s="8"/>
      <c r="BA3327" s="8"/>
      <c r="BE3327" s="8"/>
      <c r="BI3327" s="8"/>
      <c r="BM3327" s="8"/>
      <c r="BQ3327" s="8"/>
      <c r="BU3327" s="8"/>
      <c r="BY3327" s="8"/>
      <c r="CC3327" s="8"/>
      <c r="CG3327" s="8"/>
      <c r="CK3327" s="8"/>
    </row>
    <row r="3328" spans="5:89">
      <c r="E3328" s="8"/>
      <c r="I3328" s="8"/>
      <c r="M3328" s="8"/>
      <c r="Q3328" s="8"/>
      <c r="U3328" s="8"/>
      <c r="Y3328" s="8"/>
      <c r="AC3328" s="8"/>
      <c r="AG3328" s="8"/>
      <c r="AK3328" s="8"/>
      <c r="AO3328" s="8"/>
      <c r="AS3328" s="8"/>
      <c r="AW3328" s="8"/>
      <c r="BA3328" s="8"/>
      <c r="BE3328" s="8"/>
      <c r="BI3328" s="8"/>
      <c r="BM3328" s="8"/>
      <c r="BQ3328" s="8"/>
      <c r="BU3328" s="8"/>
      <c r="BY3328" s="8"/>
      <c r="CC3328" s="8"/>
      <c r="CG3328" s="8"/>
      <c r="CK3328" s="8"/>
    </row>
    <row r="3329" spans="5:89">
      <c r="E3329" s="8"/>
      <c r="I3329" s="8"/>
      <c r="M3329" s="8"/>
      <c r="Q3329" s="8"/>
      <c r="U3329" s="8"/>
      <c r="Y3329" s="8"/>
      <c r="AC3329" s="8"/>
      <c r="AG3329" s="8"/>
      <c r="AK3329" s="8"/>
      <c r="AO3329" s="8"/>
      <c r="AS3329" s="8"/>
      <c r="AW3329" s="8"/>
      <c r="BA3329" s="8"/>
      <c r="BE3329" s="8"/>
      <c r="BI3329" s="8"/>
      <c r="BM3329" s="8"/>
      <c r="BQ3329" s="8"/>
      <c r="BU3329" s="8"/>
      <c r="BY3329" s="8"/>
      <c r="CC3329" s="8"/>
      <c r="CG3329" s="8"/>
      <c r="CK3329" s="8"/>
    </row>
    <row r="3330" spans="5:89">
      <c r="E3330" s="8"/>
      <c r="I3330" s="8"/>
      <c r="M3330" s="8"/>
      <c r="Q3330" s="8"/>
      <c r="U3330" s="8"/>
      <c r="Y3330" s="8"/>
      <c r="AC3330" s="8"/>
      <c r="AG3330" s="8"/>
      <c r="AK3330" s="8"/>
      <c r="AO3330" s="8"/>
      <c r="AS3330" s="8"/>
      <c r="AW3330" s="8"/>
      <c r="BA3330" s="8"/>
      <c r="BE3330" s="8"/>
      <c r="BI3330" s="8"/>
      <c r="BM3330" s="8"/>
      <c r="BQ3330" s="8"/>
      <c r="BU3330" s="8"/>
      <c r="BY3330" s="8"/>
      <c r="CC3330" s="8"/>
      <c r="CG3330" s="8"/>
      <c r="CK3330" s="8"/>
    </row>
    <row r="3331" spans="5:89">
      <c r="E3331" s="8"/>
      <c r="I3331" s="8"/>
      <c r="M3331" s="8"/>
      <c r="Q3331" s="8"/>
      <c r="U3331" s="8"/>
      <c r="Y3331" s="8"/>
      <c r="AC3331" s="8"/>
      <c r="AG3331" s="8"/>
      <c r="AK3331" s="8"/>
      <c r="AO3331" s="8"/>
      <c r="AS3331" s="8"/>
      <c r="AW3331" s="8"/>
      <c r="BA3331" s="8"/>
      <c r="BE3331" s="8"/>
      <c r="BI3331" s="8"/>
      <c r="BM3331" s="8"/>
      <c r="BQ3331" s="8"/>
      <c r="BU3331" s="8"/>
      <c r="BY3331" s="8"/>
      <c r="CC3331" s="8"/>
      <c r="CG3331" s="8"/>
      <c r="CK3331" s="8"/>
    </row>
    <row r="3332" spans="5:89">
      <c r="E3332" s="8"/>
      <c r="I3332" s="8"/>
      <c r="M3332" s="8"/>
      <c r="Q3332" s="8"/>
      <c r="U3332" s="8"/>
      <c r="Y3332" s="8"/>
      <c r="AC3332" s="8"/>
      <c r="AG3332" s="8"/>
      <c r="AK3332" s="8"/>
      <c r="AO3332" s="8"/>
      <c r="AS3332" s="8"/>
      <c r="AW3332" s="8"/>
      <c r="BA3332" s="8"/>
      <c r="BE3332" s="8"/>
      <c r="BI3332" s="8"/>
      <c r="BM3332" s="8"/>
      <c r="BQ3332" s="8"/>
      <c r="BU3332" s="8"/>
      <c r="BY3332" s="8"/>
      <c r="CC3332" s="8"/>
      <c r="CG3332" s="8"/>
      <c r="CK3332" s="8"/>
    </row>
    <row r="3333" spans="5:89">
      <c r="E3333" s="8"/>
      <c r="I3333" s="8"/>
      <c r="M3333" s="8"/>
      <c r="Q3333" s="8"/>
      <c r="U3333" s="8"/>
      <c r="Y3333" s="8"/>
      <c r="AC3333" s="8"/>
      <c r="AG3333" s="8"/>
      <c r="AK3333" s="8"/>
      <c r="AO3333" s="8"/>
      <c r="AS3333" s="8"/>
      <c r="AW3333" s="8"/>
      <c r="BA3333" s="8"/>
      <c r="BE3333" s="8"/>
      <c r="BI3333" s="8"/>
      <c r="BM3333" s="8"/>
      <c r="BQ3333" s="8"/>
      <c r="BU3333" s="8"/>
      <c r="BY3333" s="8"/>
      <c r="CC3333" s="8"/>
      <c r="CG3333" s="8"/>
      <c r="CK3333" s="8"/>
    </row>
    <row r="3334" spans="5:89">
      <c r="E3334" s="8"/>
      <c r="I3334" s="8"/>
      <c r="M3334" s="8"/>
      <c r="Q3334" s="8"/>
      <c r="U3334" s="8"/>
      <c r="Y3334" s="8"/>
      <c r="AC3334" s="8"/>
      <c r="AG3334" s="8"/>
      <c r="AK3334" s="8"/>
      <c r="AO3334" s="8"/>
      <c r="AS3334" s="8"/>
      <c r="AW3334" s="8"/>
      <c r="BA3334" s="8"/>
      <c r="BE3334" s="8"/>
      <c r="BI3334" s="8"/>
      <c r="BM3334" s="8"/>
      <c r="BQ3334" s="8"/>
      <c r="BU3334" s="8"/>
      <c r="BY3334" s="8"/>
      <c r="CC3334" s="8"/>
      <c r="CG3334" s="8"/>
      <c r="CK3334" s="8"/>
    </row>
    <row r="3335" spans="5:89">
      <c r="E3335" s="8"/>
      <c r="I3335" s="8"/>
      <c r="M3335" s="8"/>
      <c r="Q3335" s="8"/>
      <c r="U3335" s="8"/>
      <c r="Y3335" s="8"/>
      <c r="AC3335" s="8"/>
      <c r="AG3335" s="8"/>
      <c r="AK3335" s="8"/>
      <c r="AO3335" s="8"/>
      <c r="AS3335" s="8"/>
      <c r="AW3335" s="8"/>
      <c r="BA3335" s="8"/>
      <c r="BE3335" s="8"/>
      <c r="BI3335" s="8"/>
      <c r="BM3335" s="8"/>
      <c r="BQ3335" s="8"/>
      <c r="BU3335" s="8"/>
      <c r="BY3335" s="8"/>
      <c r="CC3335" s="8"/>
      <c r="CG3335" s="8"/>
      <c r="CK3335" s="8"/>
    </row>
    <row r="3336" spans="5:89">
      <c r="E3336" s="8"/>
      <c r="I3336" s="8"/>
      <c r="M3336" s="8"/>
      <c r="Q3336" s="8"/>
      <c r="U3336" s="8"/>
      <c r="Y3336" s="8"/>
      <c r="AC3336" s="8"/>
      <c r="AG3336" s="8"/>
      <c r="AK3336" s="8"/>
      <c r="AO3336" s="8"/>
      <c r="AS3336" s="8"/>
      <c r="AW3336" s="8"/>
      <c r="BA3336" s="8"/>
      <c r="BE3336" s="8"/>
      <c r="BI3336" s="8"/>
      <c r="BM3336" s="8"/>
      <c r="BQ3336" s="8"/>
      <c r="BU3336" s="8"/>
      <c r="BY3336" s="8"/>
      <c r="CC3336" s="8"/>
      <c r="CG3336" s="8"/>
      <c r="CK3336" s="8"/>
    </row>
    <row r="3337" spans="5:89">
      <c r="E3337" s="8"/>
      <c r="I3337" s="8"/>
      <c r="M3337" s="8"/>
      <c r="Q3337" s="8"/>
      <c r="U3337" s="8"/>
      <c r="Y3337" s="8"/>
      <c r="AC3337" s="8"/>
      <c r="AG3337" s="8"/>
      <c r="AK3337" s="8"/>
      <c r="AO3337" s="8"/>
      <c r="AS3337" s="8"/>
      <c r="AW3337" s="8"/>
      <c r="BA3337" s="8"/>
      <c r="BE3337" s="8"/>
      <c r="BI3337" s="8"/>
      <c r="BM3337" s="8"/>
      <c r="BQ3337" s="8"/>
      <c r="BU3337" s="8"/>
      <c r="BY3337" s="8"/>
      <c r="CC3337" s="8"/>
      <c r="CG3337" s="8"/>
      <c r="CK3337" s="8"/>
    </row>
    <row r="3338" spans="5:89">
      <c r="E3338" s="8"/>
      <c r="I3338" s="8"/>
      <c r="M3338" s="8"/>
      <c r="Q3338" s="8"/>
      <c r="U3338" s="8"/>
      <c r="Y3338" s="8"/>
      <c r="AC3338" s="8"/>
      <c r="AG3338" s="8"/>
      <c r="AK3338" s="8"/>
      <c r="AO3338" s="8"/>
      <c r="AS3338" s="8"/>
      <c r="AW3338" s="8"/>
      <c r="BA3338" s="8"/>
      <c r="BE3338" s="8"/>
      <c r="BI3338" s="8"/>
      <c r="BM3338" s="8"/>
      <c r="BQ3338" s="8"/>
      <c r="BU3338" s="8"/>
      <c r="BY3338" s="8"/>
      <c r="CC3338" s="8"/>
      <c r="CG3338" s="8"/>
      <c r="CK3338" s="8"/>
    </row>
    <row r="3339" spans="5:89">
      <c r="E3339" s="8"/>
      <c r="I3339" s="8"/>
      <c r="M3339" s="8"/>
      <c r="Q3339" s="8"/>
      <c r="U3339" s="8"/>
      <c r="Y3339" s="8"/>
      <c r="AC3339" s="8"/>
      <c r="AG3339" s="8"/>
      <c r="AK3339" s="8"/>
      <c r="AO3339" s="8"/>
      <c r="AS3339" s="8"/>
      <c r="AW3339" s="8"/>
      <c r="BA3339" s="8"/>
      <c r="BE3339" s="8"/>
      <c r="BI3339" s="8"/>
      <c r="BM3339" s="8"/>
      <c r="BQ3339" s="8"/>
      <c r="BU3339" s="8"/>
      <c r="BY3339" s="8"/>
      <c r="CC3339" s="8"/>
      <c r="CG3339" s="8"/>
      <c r="CK3339" s="8"/>
    </row>
    <row r="3340" spans="5:89">
      <c r="E3340" s="8"/>
      <c r="I3340" s="8"/>
      <c r="M3340" s="8"/>
      <c r="Q3340" s="8"/>
      <c r="U3340" s="8"/>
      <c r="Y3340" s="8"/>
      <c r="AC3340" s="8"/>
      <c r="AG3340" s="8"/>
      <c r="AK3340" s="8"/>
      <c r="AO3340" s="8"/>
      <c r="AS3340" s="8"/>
      <c r="AW3340" s="8"/>
      <c r="BA3340" s="8"/>
      <c r="BE3340" s="8"/>
      <c r="BI3340" s="8"/>
      <c r="BM3340" s="8"/>
      <c r="BQ3340" s="8"/>
      <c r="BU3340" s="8"/>
      <c r="BY3340" s="8"/>
      <c r="CC3340" s="8"/>
      <c r="CG3340" s="8"/>
      <c r="CK3340" s="8"/>
    </row>
    <row r="3341" spans="5:89">
      <c r="E3341" s="8"/>
      <c r="I3341" s="8"/>
      <c r="M3341" s="8"/>
      <c r="Q3341" s="8"/>
      <c r="U3341" s="8"/>
      <c r="Y3341" s="8"/>
      <c r="AC3341" s="8"/>
      <c r="AG3341" s="8"/>
      <c r="AK3341" s="8"/>
      <c r="AO3341" s="8"/>
      <c r="AS3341" s="8"/>
      <c r="AW3341" s="8"/>
      <c r="BA3341" s="8"/>
      <c r="BE3341" s="8"/>
      <c r="BI3341" s="8"/>
      <c r="BM3341" s="8"/>
      <c r="BQ3341" s="8"/>
      <c r="BU3341" s="8"/>
      <c r="BY3341" s="8"/>
      <c r="CC3341" s="8"/>
      <c r="CG3341" s="8"/>
      <c r="CK3341" s="8"/>
    </row>
    <row r="3342" spans="5:89">
      <c r="E3342" s="8"/>
      <c r="I3342" s="8"/>
      <c r="M3342" s="8"/>
      <c r="Q3342" s="8"/>
      <c r="U3342" s="8"/>
      <c r="Y3342" s="8"/>
      <c r="AC3342" s="8"/>
      <c r="AG3342" s="8"/>
      <c r="AK3342" s="8"/>
      <c r="AO3342" s="8"/>
      <c r="AS3342" s="8"/>
      <c r="AW3342" s="8"/>
      <c r="BA3342" s="8"/>
      <c r="BE3342" s="8"/>
      <c r="BI3342" s="8"/>
      <c r="BM3342" s="8"/>
      <c r="BQ3342" s="8"/>
      <c r="BU3342" s="8"/>
      <c r="BY3342" s="8"/>
      <c r="CC3342" s="8"/>
      <c r="CG3342" s="8"/>
      <c r="CK3342" s="8"/>
    </row>
    <row r="3343" spans="5:89">
      <c r="E3343" s="8"/>
      <c r="I3343" s="8"/>
      <c r="M3343" s="8"/>
      <c r="Q3343" s="8"/>
      <c r="U3343" s="8"/>
      <c r="Y3343" s="8"/>
      <c r="AC3343" s="8"/>
      <c r="AG3343" s="8"/>
      <c r="AK3343" s="8"/>
      <c r="AO3343" s="8"/>
      <c r="AS3343" s="8"/>
      <c r="AW3343" s="8"/>
      <c r="BA3343" s="8"/>
      <c r="BE3343" s="8"/>
      <c r="BI3343" s="8"/>
      <c r="BM3343" s="8"/>
      <c r="BQ3343" s="8"/>
      <c r="BU3343" s="8"/>
      <c r="BY3343" s="8"/>
      <c r="CC3343" s="8"/>
      <c r="CG3343" s="8"/>
      <c r="CK3343" s="8"/>
    </row>
    <row r="3344" spans="5:89">
      <c r="E3344" s="8"/>
      <c r="I3344" s="8"/>
      <c r="M3344" s="8"/>
      <c r="Q3344" s="8"/>
      <c r="U3344" s="8"/>
      <c r="Y3344" s="8"/>
      <c r="AC3344" s="8"/>
      <c r="AG3344" s="8"/>
      <c r="AK3344" s="8"/>
      <c r="AO3344" s="8"/>
      <c r="AS3344" s="8"/>
      <c r="AW3344" s="8"/>
      <c r="BA3344" s="8"/>
      <c r="BE3344" s="8"/>
      <c r="BI3344" s="8"/>
      <c r="BM3344" s="8"/>
      <c r="BQ3344" s="8"/>
      <c r="BU3344" s="8"/>
      <c r="BY3344" s="8"/>
      <c r="CC3344" s="8"/>
      <c r="CG3344" s="8"/>
      <c r="CK3344" s="8"/>
    </row>
    <row r="3345" spans="5:89">
      <c r="E3345" s="8"/>
      <c r="I3345" s="8"/>
      <c r="M3345" s="8"/>
      <c r="Q3345" s="8"/>
      <c r="U3345" s="8"/>
      <c r="Y3345" s="8"/>
      <c r="AC3345" s="8"/>
      <c r="AG3345" s="8"/>
      <c r="AK3345" s="8"/>
      <c r="AO3345" s="8"/>
      <c r="AS3345" s="8"/>
      <c r="AW3345" s="8"/>
      <c r="BA3345" s="8"/>
      <c r="BE3345" s="8"/>
      <c r="BI3345" s="8"/>
      <c r="BM3345" s="8"/>
      <c r="BQ3345" s="8"/>
      <c r="BU3345" s="8"/>
      <c r="BY3345" s="8"/>
      <c r="CC3345" s="8"/>
      <c r="CG3345" s="8"/>
      <c r="CK3345" s="8"/>
    </row>
    <row r="3346" spans="5:89">
      <c r="E3346" s="8"/>
      <c r="I3346" s="8"/>
      <c r="M3346" s="8"/>
      <c r="Q3346" s="8"/>
      <c r="U3346" s="8"/>
      <c r="Y3346" s="8"/>
      <c r="AC3346" s="8"/>
      <c r="AG3346" s="8"/>
      <c r="AK3346" s="8"/>
      <c r="AO3346" s="8"/>
      <c r="AS3346" s="8"/>
      <c r="AW3346" s="8"/>
      <c r="BA3346" s="8"/>
      <c r="BE3346" s="8"/>
      <c r="BI3346" s="8"/>
      <c r="BM3346" s="8"/>
      <c r="BQ3346" s="8"/>
      <c r="BU3346" s="8"/>
      <c r="BY3346" s="8"/>
      <c r="CC3346" s="8"/>
      <c r="CG3346" s="8"/>
      <c r="CK3346" s="8"/>
    </row>
    <row r="3347" spans="5:89">
      <c r="E3347" s="8"/>
      <c r="I3347" s="8"/>
      <c r="M3347" s="8"/>
      <c r="Q3347" s="8"/>
      <c r="U3347" s="8"/>
      <c r="Y3347" s="8"/>
      <c r="AC3347" s="8"/>
      <c r="AG3347" s="8"/>
      <c r="AK3347" s="8"/>
      <c r="AO3347" s="8"/>
      <c r="AS3347" s="8"/>
      <c r="AW3347" s="8"/>
      <c r="BA3347" s="8"/>
      <c r="BE3347" s="8"/>
      <c r="BI3347" s="8"/>
      <c r="BM3347" s="8"/>
      <c r="BQ3347" s="8"/>
      <c r="BU3347" s="8"/>
      <c r="BY3347" s="8"/>
      <c r="CC3347" s="8"/>
      <c r="CG3347" s="8"/>
      <c r="CK3347" s="8"/>
    </row>
    <row r="3348" spans="5:89">
      <c r="E3348" s="8"/>
      <c r="I3348" s="8"/>
      <c r="M3348" s="8"/>
      <c r="Q3348" s="8"/>
      <c r="U3348" s="8"/>
      <c r="Y3348" s="8"/>
      <c r="AC3348" s="8"/>
      <c r="AG3348" s="8"/>
      <c r="AK3348" s="8"/>
      <c r="AO3348" s="8"/>
      <c r="AS3348" s="8"/>
      <c r="AW3348" s="8"/>
      <c r="BA3348" s="8"/>
      <c r="BE3348" s="8"/>
      <c r="BI3348" s="8"/>
      <c r="BM3348" s="8"/>
      <c r="BQ3348" s="8"/>
      <c r="BU3348" s="8"/>
      <c r="BY3348" s="8"/>
      <c r="CC3348" s="8"/>
      <c r="CG3348" s="8"/>
      <c r="CK3348" s="8"/>
    </row>
    <row r="3349" spans="5:89">
      <c r="E3349" s="8"/>
      <c r="I3349" s="8"/>
      <c r="M3349" s="8"/>
      <c r="Q3349" s="8"/>
      <c r="U3349" s="8"/>
      <c r="Y3349" s="8"/>
      <c r="AC3349" s="8"/>
      <c r="AG3349" s="8"/>
      <c r="AK3349" s="8"/>
      <c r="AO3349" s="8"/>
      <c r="AS3349" s="8"/>
      <c r="AW3349" s="8"/>
      <c r="BA3349" s="8"/>
      <c r="BE3349" s="8"/>
      <c r="BI3349" s="8"/>
      <c r="BM3349" s="8"/>
      <c r="BQ3349" s="8"/>
      <c r="BU3349" s="8"/>
      <c r="BY3349" s="8"/>
      <c r="CC3349" s="8"/>
      <c r="CG3349" s="8"/>
      <c r="CK3349" s="8"/>
    </row>
    <row r="3350" spans="5:89">
      <c r="E3350" s="8"/>
      <c r="I3350" s="8"/>
      <c r="M3350" s="8"/>
      <c r="Q3350" s="8"/>
      <c r="U3350" s="8"/>
      <c r="Y3350" s="8"/>
      <c r="AC3350" s="8"/>
      <c r="AG3350" s="8"/>
      <c r="AK3350" s="8"/>
      <c r="AO3350" s="8"/>
      <c r="AS3350" s="8"/>
      <c r="AW3350" s="8"/>
      <c r="BA3350" s="8"/>
      <c r="BE3350" s="8"/>
      <c r="BI3350" s="8"/>
      <c r="BM3350" s="8"/>
      <c r="BQ3350" s="8"/>
      <c r="BU3350" s="8"/>
      <c r="BY3350" s="8"/>
      <c r="CC3350" s="8"/>
      <c r="CG3350" s="8"/>
      <c r="CK3350" s="8"/>
    </row>
    <row r="3351" spans="5:89">
      <c r="E3351" s="8"/>
      <c r="I3351" s="8"/>
      <c r="M3351" s="8"/>
      <c r="Q3351" s="8"/>
      <c r="U3351" s="8"/>
      <c r="Y3351" s="8"/>
      <c r="AC3351" s="8"/>
      <c r="AG3351" s="8"/>
      <c r="AK3351" s="8"/>
      <c r="AO3351" s="8"/>
      <c r="AS3351" s="8"/>
      <c r="AW3351" s="8"/>
      <c r="BA3351" s="8"/>
      <c r="BE3351" s="8"/>
      <c r="BI3351" s="8"/>
      <c r="BM3351" s="8"/>
      <c r="BQ3351" s="8"/>
      <c r="BU3351" s="8"/>
      <c r="BY3351" s="8"/>
      <c r="CC3351" s="8"/>
      <c r="CG3351" s="8"/>
      <c r="CK3351" s="8"/>
    </row>
    <row r="3352" spans="5:89">
      <c r="E3352" s="8"/>
      <c r="I3352" s="8"/>
      <c r="M3352" s="8"/>
      <c r="Q3352" s="8"/>
      <c r="U3352" s="8"/>
      <c r="Y3352" s="8"/>
      <c r="AC3352" s="8"/>
      <c r="AG3352" s="8"/>
      <c r="AK3352" s="8"/>
      <c r="AO3352" s="8"/>
      <c r="AS3352" s="8"/>
      <c r="AW3352" s="8"/>
      <c r="BA3352" s="8"/>
      <c r="BE3352" s="8"/>
      <c r="BI3352" s="8"/>
      <c r="BM3352" s="8"/>
      <c r="BQ3352" s="8"/>
      <c r="BU3352" s="8"/>
      <c r="BY3352" s="8"/>
      <c r="CC3352" s="8"/>
      <c r="CG3352" s="8"/>
      <c r="CK3352" s="8"/>
    </row>
    <row r="3353" spans="5:89">
      <c r="E3353" s="8"/>
      <c r="I3353" s="8"/>
      <c r="M3353" s="8"/>
      <c r="Q3353" s="8"/>
      <c r="U3353" s="8"/>
      <c r="Y3353" s="8"/>
      <c r="AC3353" s="8"/>
      <c r="AG3353" s="8"/>
      <c r="AK3353" s="8"/>
      <c r="AO3353" s="8"/>
      <c r="AS3353" s="8"/>
      <c r="AW3353" s="8"/>
      <c r="BA3353" s="8"/>
      <c r="BE3353" s="8"/>
      <c r="BI3353" s="8"/>
      <c r="BM3353" s="8"/>
      <c r="BQ3353" s="8"/>
      <c r="BU3353" s="8"/>
      <c r="BY3353" s="8"/>
      <c r="CC3353" s="8"/>
      <c r="CG3353" s="8"/>
      <c r="CK3353" s="8"/>
    </row>
    <row r="3354" spans="5:89">
      <c r="E3354" s="8"/>
      <c r="I3354" s="8"/>
      <c r="M3354" s="8"/>
      <c r="Q3354" s="8"/>
      <c r="U3354" s="8"/>
      <c r="Y3354" s="8"/>
      <c r="AC3354" s="8"/>
      <c r="AG3354" s="8"/>
      <c r="AK3354" s="8"/>
      <c r="AO3354" s="8"/>
      <c r="AS3354" s="8"/>
      <c r="AW3354" s="8"/>
      <c r="BA3354" s="8"/>
      <c r="BE3354" s="8"/>
      <c r="BI3354" s="8"/>
      <c r="BM3354" s="8"/>
      <c r="BQ3354" s="8"/>
      <c r="BU3354" s="8"/>
      <c r="BY3354" s="8"/>
      <c r="CC3354" s="8"/>
      <c r="CG3354" s="8"/>
      <c r="CK3354" s="8"/>
    </row>
    <row r="3355" spans="5:89">
      <c r="E3355" s="8"/>
      <c r="I3355" s="8"/>
      <c r="M3355" s="8"/>
      <c r="Q3355" s="8"/>
      <c r="U3355" s="8"/>
      <c r="Y3355" s="8"/>
      <c r="AC3355" s="8"/>
      <c r="AG3355" s="8"/>
      <c r="AK3355" s="8"/>
      <c r="AO3355" s="8"/>
      <c r="AS3355" s="8"/>
      <c r="AW3355" s="8"/>
      <c r="BA3355" s="8"/>
      <c r="BE3355" s="8"/>
      <c r="BI3355" s="8"/>
      <c r="BM3355" s="8"/>
      <c r="BQ3355" s="8"/>
      <c r="BU3355" s="8"/>
      <c r="BY3355" s="8"/>
      <c r="CC3355" s="8"/>
      <c r="CG3355" s="8"/>
      <c r="CK3355" s="8"/>
    </row>
    <row r="3356" spans="5:89">
      <c r="E3356" s="8"/>
      <c r="I3356" s="8"/>
      <c r="M3356" s="8"/>
      <c r="Q3356" s="8"/>
      <c r="U3356" s="8"/>
      <c r="Y3356" s="8"/>
      <c r="AC3356" s="8"/>
      <c r="AG3356" s="8"/>
      <c r="AK3356" s="8"/>
      <c r="AO3356" s="8"/>
      <c r="AS3356" s="8"/>
      <c r="AW3356" s="8"/>
      <c r="BA3356" s="8"/>
      <c r="BE3356" s="8"/>
      <c r="BI3356" s="8"/>
      <c r="BM3356" s="8"/>
      <c r="BQ3356" s="8"/>
      <c r="BU3356" s="8"/>
      <c r="BY3356" s="8"/>
      <c r="CC3356" s="8"/>
      <c r="CG3356" s="8"/>
      <c r="CK3356" s="8"/>
    </row>
    <row r="3357" spans="5:89">
      <c r="E3357" s="8"/>
      <c r="I3357" s="8"/>
      <c r="M3357" s="8"/>
      <c r="Q3357" s="8"/>
      <c r="U3357" s="8"/>
      <c r="Y3357" s="8"/>
      <c r="AC3357" s="8"/>
      <c r="AG3357" s="8"/>
      <c r="AK3357" s="8"/>
      <c r="AO3357" s="8"/>
      <c r="AS3357" s="8"/>
      <c r="AW3357" s="8"/>
      <c r="BA3357" s="8"/>
      <c r="BE3357" s="8"/>
      <c r="BI3357" s="8"/>
      <c r="BM3357" s="8"/>
      <c r="BQ3357" s="8"/>
      <c r="BU3357" s="8"/>
      <c r="BY3357" s="8"/>
      <c r="CC3357" s="8"/>
      <c r="CG3357" s="8"/>
      <c r="CK3357" s="8"/>
    </row>
    <row r="3358" spans="5:89">
      <c r="E3358" s="8"/>
      <c r="I3358" s="8"/>
      <c r="M3358" s="8"/>
      <c r="Q3358" s="8"/>
      <c r="U3358" s="8"/>
      <c r="Y3358" s="8"/>
      <c r="AC3358" s="8"/>
      <c r="AG3358" s="8"/>
      <c r="AK3358" s="8"/>
      <c r="AO3358" s="8"/>
      <c r="AS3358" s="8"/>
      <c r="AW3358" s="8"/>
      <c r="BA3358" s="8"/>
      <c r="BE3358" s="8"/>
      <c r="BI3358" s="8"/>
      <c r="BM3358" s="8"/>
      <c r="BQ3358" s="8"/>
      <c r="BU3358" s="8"/>
      <c r="BY3358" s="8"/>
      <c r="CC3358" s="8"/>
      <c r="CG3358" s="8"/>
      <c r="CK3358" s="8"/>
    </row>
    <row r="3359" spans="5:89">
      <c r="E3359" s="8"/>
      <c r="I3359" s="8"/>
      <c r="M3359" s="8"/>
      <c r="Q3359" s="8"/>
      <c r="U3359" s="8"/>
      <c r="Y3359" s="8"/>
      <c r="AC3359" s="8"/>
      <c r="AG3359" s="8"/>
      <c r="AK3359" s="8"/>
      <c r="AO3359" s="8"/>
      <c r="AS3359" s="8"/>
      <c r="AW3359" s="8"/>
      <c r="BA3359" s="8"/>
      <c r="BE3359" s="8"/>
      <c r="BI3359" s="8"/>
      <c r="BM3359" s="8"/>
      <c r="BQ3359" s="8"/>
      <c r="BU3359" s="8"/>
      <c r="BY3359" s="8"/>
      <c r="CC3359" s="8"/>
      <c r="CG3359" s="8"/>
      <c r="CK3359" s="8"/>
    </row>
    <row r="3360" spans="5:89">
      <c r="E3360" s="8"/>
      <c r="I3360" s="8"/>
      <c r="M3360" s="8"/>
      <c r="Q3360" s="8"/>
      <c r="U3360" s="8"/>
      <c r="Y3360" s="8"/>
      <c r="AC3360" s="8"/>
      <c r="AG3360" s="8"/>
      <c r="AK3360" s="8"/>
      <c r="AO3360" s="8"/>
      <c r="AS3360" s="8"/>
      <c r="AW3360" s="8"/>
      <c r="BA3360" s="8"/>
      <c r="BE3360" s="8"/>
      <c r="BI3360" s="8"/>
      <c r="BM3360" s="8"/>
      <c r="BQ3360" s="8"/>
      <c r="BU3360" s="8"/>
      <c r="BY3360" s="8"/>
      <c r="CC3360" s="8"/>
      <c r="CG3360" s="8"/>
      <c r="CK3360" s="8"/>
    </row>
    <row r="3361" spans="5:89">
      <c r="E3361" s="8"/>
      <c r="I3361" s="8"/>
      <c r="M3361" s="8"/>
      <c r="Q3361" s="8"/>
      <c r="U3361" s="8"/>
      <c r="Y3361" s="8"/>
      <c r="AC3361" s="8"/>
      <c r="AG3361" s="8"/>
      <c r="AK3361" s="8"/>
      <c r="AO3361" s="8"/>
      <c r="AS3361" s="8"/>
      <c r="AW3361" s="8"/>
      <c r="BA3361" s="8"/>
      <c r="BE3361" s="8"/>
      <c r="BI3361" s="8"/>
      <c r="BM3361" s="8"/>
      <c r="BQ3361" s="8"/>
      <c r="BU3361" s="8"/>
      <c r="BY3361" s="8"/>
      <c r="CC3361" s="8"/>
      <c r="CG3361" s="8"/>
      <c r="CK3361" s="8"/>
    </row>
    <row r="3362" spans="5:89">
      <c r="E3362" s="8"/>
      <c r="I3362" s="8"/>
      <c r="M3362" s="8"/>
      <c r="Q3362" s="8"/>
      <c r="U3362" s="8"/>
      <c r="Y3362" s="8"/>
      <c r="AC3362" s="8"/>
      <c r="AG3362" s="8"/>
      <c r="AK3362" s="8"/>
      <c r="AO3362" s="8"/>
      <c r="AS3362" s="8"/>
      <c r="AW3362" s="8"/>
      <c r="BA3362" s="8"/>
      <c r="BE3362" s="8"/>
      <c r="BI3362" s="8"/>
      <c r="BM3362" s="8"/>
      <c r="BQ3362" s="8"/>
      <c r="BU3362" s="8"/>
      <c r="BY3362" s="8"/>
      <c r="CC3362" s="8"/>
      <c r="CG3362" s="8"/>
      <c r="CK3362" s="8"/>
    </row>
    <row r="3363" spans="5:89">
      <c r="E3363" s="8"/>
      <c r="I3363" s="8"/>
      <c r="M3363" s="8"/>
      <c r="Q3363" s="8"/>
      <c r="U3363" s="8"/>
      <c r="Y3363" s="8"/>
      <c r="AC3363" s="8"/>
      <c r="AG3363" s="8"/>
      <c r="AK3363" s="8"/>
      <c r="AO3363" s="8"/>
      <c r="AS3363" s="8"/>
      <c r="AW3363" s="8"/>
      <c r="BA3363" s="8"/>
      <c r="BE3363" s="8"/>
      <c r="BI3363" s="8"/>
      <c r="BM3363" s="8"/>
      <c r="BQ3363" s="8"/>
      <c r="BU3363" s="8"/>
      <c r="BY3363" s="8"/>
      <c r="CC3363" s="8"/>
      <c r="CG3363" s="8"/>
      <c r="CK3363" s="8"/>
    </row>
    <row r="3364" spans="5:89">
      <c r="E3364" s="8"/>
      <c r="I3364" s="8"/>
      <c r="M3364" s="8"/>
      <c r="Q3364" s="8"/>
      <c r="U3364" s="8"/>
      <c r="Y3364" s="8"/>
      <c r="AC3364" s="8"/>
      <c r="AG3364" s="8"/>
      <c r="AK3364" s="8"/>
      <c r="AO3364" s="8"/>
      <c r="AS3364" s="8"/>
      <c r="AW3364" s="8"/>
      <c r="BA3364" s="8"/>
      <c r="BE3364" s="8"/>
      <c r="BI3364" s="8"/>
      <c r="BM3364" s="8"/>
      <c r="BQ3364" s="8"/>
      <c r="BU3364" s="8"/>
      <c r="BY3364" s="8"/>
      <c r="CC3364" s="8"/>
      <c r="CG3364" s="8"/>
      <c r="CK3364" s="8"/>
    </row>
    <row r="3365" spans="5:89">
      <c r="E3365" s="8"/>
      <c r="I3365" s="8"/>
      <c r="M3365" s="8"/>
      <c r="Q3365" s="8"/>
      <c r="U3365" s="8"/>
      <c r="Y3365" s="8"/>
      <c r="AC3365" s="8"/>
      <c r="AG3365" s="8"/>
      <c r="AK3365" s="8"/>
      <c r="AO3365" s="8"/>
      <c r="AS3365" s="8"/>
      <c r="AW3365" s="8"/>
      <c r="BA3365" s="8"/>
      <c r="BE3365" s="8"/>
      <c r="BI3365" s="8"/>
      <c r="BM3365" s="8"/>
      <c r="BQ3365" s="8"/>
      <c r="BU3365" s="8"/>
      <c r="BY3365" s="8"/>
      <c r="CC3365" s="8"/>
      <c r="CG3365" s="8"/>
      <c r="CK3365" s="8"/>
    </row>
    <row r="3366" spans="5:89">
      <c r="E3366" s="8"/>
      <c r="I3366" s="8"/>
      <c r="M3366" s="8"/>
      <c r="Q3366" s="8"/>
      <c r="U3366" s="8"/>
      <c r="Y3366" s="8"/>
      <c r="AC3366" s="8"/>
      <c r="AG3366" s="8"/>
      <c r="AK3366" s="8"/>
      <c r="AO3366" s="8"/>
      <c r="AS3366" s="8"/>
      <c r="AW3366" s="8"/>
      <c r="BA3366" s="8"/>
      <c r="BE3366" s="8"/>
      <c r="BI3366" s="8"/>
      <c r="BM3366" s="8"/>
      <c r="BQ3366" s="8"/>
      <c r="BU3366" s="8"/>
      <c r="BY3366" s="8"/>
      <c r="CC3366" s="8"/>
      <c r="CG3366" s="8"/>
      <c r="CK3366" s="8"/>
    </row>
    <row r="3367" spans="5:89">
      <c r="E3367" s="8"/>
      <c r="I3367" s="8"/>
      <c r="M3367" s="8"/>
      <c r="Q3367" s="8"/>
      <c r="U3367" s="8"/>
      <c r="Y3367" s="8"/>
      <c r="AC3367" s="8"/>
      <c r="AG3367" s="8"/>
      <c r="AK3367" s="8"/>
      <c r="AO3367" s="8"/>
      <c r="AS3367" s="8"/>
      <c r="AW3367" s="8"/>
      <c r="BA3367" s="8"/>
      <c r="BE3367" s="8"/>
      <c r="BI3367" s="8"/>
      <c r="BM3367" s="8"/>
      <c r="BQ3367" s="8"/>
      <c r="BU3367" s="8"/>
      <c r="BY3367" s="8"/>
      <c r="CC3367" s="8"/>
      <c r="CG3367" s="8"/>
      <c r="CK3367" s="8"/>
    </row>
    <row r="3368" spans="5:89">
      <c r="E3368" s="8"/>
      <c r="I3368" s="8"/>
      <c r="M3368" s="8"/>
      <c r="Q3368" s="8"/>
      <c r="U3368" s="8"/>
      <c r="Y3368" s="8"/>
      <c r="AC3368" s="8"/>
      <c r="AG3368" s="8"/>
      <c r="AK3368" s="8"/>
      <c r="AO3368" s="8"/>
      <c r="AS3368" s="8"/>
      <c r="AW3368" s="8"/>
      <c r="BA3368" s="8"/>
      <c r="BE3368" s="8"/>
      <c r="BI3368" s="8"/>
      <c r="BM3368" s="8"/>
      <c r="BQ3368" s="8"/>
      <c r="BU3368" s="8"/>
      <c r="BY3368" s="8"/>
      <c r="CC3368" s="8"/>
      <c r="CG3368" s="8"/>
      <c r="CK3368" s="8"/>
    </row>
    <row r="3369" spans="5:89">
      <c r="E3369" s="8"/>
      <c r="I3369" s="8"/>
      <c r="M3369" s="8"/>
      <c r="Q3369" s="8"/>
      <c r="U3369" s="8"/>
      <c r="Y3369" s="8"/>
      <c r="AC3369" s="8"/>
      <c r="AG3369" s="8"/>
      <c r="AK3369" s="8"/>
      <c r="AO3369" s="8"/>
      <c r="AS3369" s="8"/>
      <c r="AW3369" s="8"/>
      <c r="BA3369" s="8"/>
      <c r="BE3369" s="8"/>
      <c r="BI3369" s="8"/>
      <c r="BM3369" s="8"/>
      <c r="BQ3369" s="8"/>
      <c r="BU3369" s="8"/>
      <c r="BY3369" s="8"/>
      <c r="CC3369" s="8"/>
      <c r="CG3369" s="8"/>
      <c r="CK3369" s="8"/>
    </row>
    <row r="3370" spans="5:89">
      <c r="E3370" s="8"/>
      <c r="I3370" s="8"/>
      <c r="M3370" s="8"/>
      <c r="Q3370" s="8"/>
      <c r="U3370" s="8"/>
      <c r="Y3370" s="8"/>
      <c r="AC3370" s="8"/>
      <c r="AG3370" s="8"/>
      <c r="AK3370" s="8"/>
      <c r="AO3370" s="8"/>
      <c r="AS3370" s="8"/>
      <c r="AW3370" s="8"/>
      <c r="BA3370" s="8"/>
      <c r="BE3370" s="8"/>
      <c r="BI3370" s="8"/>
      <c r="BM3370" s="8"/>
      <c r="BQ3370" s="8"/>
      <c r="BU3370" s="8"/>
      <c r="BY3370" s="8"/>
      <c r="CC3370" s="8"/>
      <c r="CG3370" s="8"/>
      <c r="CK3370" s="8"/>
    </row>
    <row r="3371" spans="5:89">
      <c r="E3371" s="8"/>
      <c r="I3371" s="8"/>
      <c r="M3371" s="8"/>
      <c r="Q3371" s="8"/>
      <c r="U3371" s="8"/>
      <c r="Y3371" s="8"/>
      <c r="AC3371" s="8"/>
      <c r="AG3371" s="8"/>
      <c r="AK3371" s="8"/>
      <c r="AO3371" s="8"/>
      <c r="AS3371" s="8"/>
      <c r="AW3371" s="8"/>
      <c r="BA3371" s="8"/>
      <c r="BE3371" s="8"/>
      <c r="BI3371" s="8"/>
      <c r="BM3371" s="8"/>
      <c r="BQ3371" s="8"/>
      <c r="BU3371" s="8"/>
      <c r="BY3371" s="8"/>
      <c r="CC3371" s="8"/>
      <c r="CG3371" s="8"/>
      <c r="CK3371" s="8"/>
    </row>
    <row r="3372" spans="5:89">
      <c r="E3372" s="8"/>
      <c r="I3372" s="8"/>
      <c r="M3372" s="8"/>
      <c r="Q3372" s="8"/>
      <c r="U3372" s="8"/>
      <c r="Y3372" s="8"/>
      <c r="AC3372" s="8"/>
      <c r="AG3372" s="8"/>
      <c r="AK3372" s="8"/>
      <c r="AO3372" s="8"/>
      <c r="AS3372" s="8"/>
      <c r="AW3372" s="8"/>
      <c r="BA3372" s="8"/>
      <c r="BE3372" s="8"/>
      <c r="BI3372" s="8"/>
      <c r="BM3372" s="8"/>
      <c r="BQ3372" s="8"/>
      <c r="BU3372" s="8"/>
      <c r="BY3372" s="8"/>
      <c r="CC3372" s="8"/>
      <c r="CG3372" s="8"/>
      <c r="CK3372" s="8"/>
    </row>
    <row r="3373" spans="5:89">
      <c r="E3373" s="8"/>
      <c r="I3373" s="8"/>
      <c r="M3373" s="8"/>
      <c r="Q3373" s="8"/>
      <c r="U3373" s="8"/>
      <c r="Y3373" s="8"/>
      <c r="AC3373" s="8"/>
      <c r="AG3373" s="8"/>
      <c r="AK3373" s="8"/>
      <c r="AO3373" s="8"/>
      <c r="AS3373" s="8"/>
      <c r="AW3373" s="8"/>
      <c r="BA3373" s="8"/>
      <c r="BE3373" s="8"/>
      <c r="BI3373" s="8"/>
      <c r="BM3373" s="8"/>
      <c r="BQ3373" s="8"/>
      <c r="BU3373" s="8"/>
      <c r="BY3373" s="8"/>
      <c r="CC3373" s="8"/>
      <c r="CG3373" s="8"/>
      <c r="CK3373" s="8"/>
    </row>
    <row r="3374" spans="5:89">
      <c r="E3374" s="8"/>
      <c r="I3374" s="8"/>
      <c r="M3374" s="8"/>
      <c r="Q3374" s="8"/>
      <c r="U3374" s="8"/>
      <c r="Y3374" s="8"/>
      <c r="AC3374" s="8"/>
      <c r="AG3374" s="8"/>
      <c r="AK3374" s="8"/>
      <c r="AO3374" s="8"/>
      <c r="AS3374" s="8"/>
      <c r="AW3374" s="8"/>
      <c r="BA3374" s="8"/>
      <c r="BE3374" s="8"/>
      <c r="BI3374" s="8"/>
      <c r="BM3374" s="8"/>
      <c r="BQ3374" s="8"/>
      <c r="BU3374" s="8"/>
      <c r="BY3374" s="8"/>
      <c r="CC3374" s="8"/>
      <c r="CG3374" s="8"/>
      <c r="CK3374" s="8"/>
    </row>
    <row r="3375" spans="5:89">
      <c r="E3375" s="8"/>
      <c r="I3375" s="8"/>
      <c r="M3375" s="8"/>
      <c r="Q3375" s="8"/>
      <c r="U3375" s="8"/>
      <c r="Y3375" s="8"/>
      <c r="AC3375" s="8"/>
      <c r="AG3375" s="8"/>
      <c r="AK3375" s="8"/>
      <c r="AO3375" s="8"/>
      <c r="AS3375" s="8"/>
      <c r="AW3375" s="8"/>
      <c r="BA3375" s="8"/>
      <c r="BE3375" s="8"/>
      <c r="BI3375" s="8"/>
      <c r="BM3375" s="8"/>
      <c r="BQ3375" s="8"/>
      <c r="BU3375" s="8"/>
      <c r="BY3375" s="8"/>
      <c r="CC3375" s="8"/>
      <c r="CG3375" s="8"/>
      <c r="CK3375" s="8"/>
    </row>
    <row r="3376" spans="5:89">
      <c r="E3376" s="8"/>
      <c r="I3376" s="8"/>
      <c r="M3376" s="8"/>
      <c r="Q3376" s="8"/>
      <c r="U3376" s="8"/>
      <c r="Y3376" s="8"/>
      <c r="AC3376" s="8"/>
      <c r="AG3376" s="8"/>
      <c r="AK3376" s="8"/>
      <c r="AO3376" s="8"/>
      <c r="AS3376" s="8"/>
      <c r="AW3376" s="8"/>
      <c r="BA3376" s="8"/>
      <c r="BE3376" s="8"/>
      <c r="BI3376" s="8"/>
      <c r="BM3376" s="8"/>
      <c r="BQ3376" s="8"/>
      <c r="BU3376" s="8"/>
      <c r="BY3376" s="8"/>
      <c r="CC3376" s="8"/>
      <c r="CG3376" s="8"/>
      <c r="CK3376" s="8"/>
    </row>
    <row r="3377" spans="5:89">
      <c r="E3377" s="8"/>
      <c r="I3377" s="8"/>
      <c r="M3377" s="8"/>
      <c r="Q3377" s="8"/>
      <c r="U3377" s="8"/>
      <c r="Y3377" s="8"/>
      <c r="AC3377" s="8"/>
      <c r="AG3377" s="8"/>
      <c r="AK3377" s="8"/>
      <c r="AO3377" s="8"/>
      <c r="AS3377" s="8"/>
      <c r="AW3377" s="8"/>
      <c r="BA3377" s="8"/>
      <c r="BE3377" s="8"/>
      <c r="BI3377" s="8"/>
      <c r="BM3377" s="8"/>
      <c r="BQ3377" s="8"/>
      <c r="BU3377" s="8"/>
      <c r="BY3377" s="8"/>
      <c r="CC3377" s="8"/>
      <c r="CG3377" s="8"/>
      <c r="CK3377" s="8"/>
    </row>
    <row r="3378" spans="5:89">
      <c r="E3378" s="8"/>
      <c r="I3378" s="8"/>
      <c r="M3378" s="8"/>
      <c r="Q3378" s="8"/>
      <c r="U3378" s="8"/>
      <c r="Y3378" s="8"/>
      <c r="AC3378" s="8"/>
      <c r="AG3378" s="8"/>
      <c r="AK3378" s="8"/>
      <c r="AO3378" s="8"/>
      <c r="AS3378" s="8"/>
      <c r="AW3378" s="8"/>
      <c r="BA3378" s="8"/>
      <c r="BE3378" s="8"/>
      <c r="BI3378" s="8"/>
      <c r="BM3378" s="8"/>
      <c r="BQ3378" s="8"/>
      <c r="BU3378" s="8"/>
      <c r="BY3378" s="8"/>
      <c r="CC3378" s="8"/>
      <c r="CG3378" s="8"/>
      <c r="CK3378" s="8"/>
    </row>
    <row r="3379" spans="5:89">
      <c r="E3379" s="8"/>
      <c r="I3379" s="8"/>
      <c r="M3379" s="8"/>
      <c r="Q3379" s="8"/>
      <c r="U3379" s="8"/>
      <c r="Y3379" s="8"/>
      <c r="AC3379" s="8"/>
      <c r="AG3379" s="8"/>
      <c r="AK3379" s="8"/>
      <c r="AO3379" s="8"/>
      <c r="AS3379" s="8"/>
      <c r="AW3379" s="8"/>
      <c r="BA3379" s="8"/>
      <c r="BE3379" s="8"/>
      <c r="BI3379" s="8"/>
      <c r="BM3379" s="8"/>
      <c r="BQ3379" s="8"/>
      <c r="BU3379" s="8"/>
      <c r="BY3379" s="8"/>
      <c r="CC3379" s="8"/>
      <c r="CG3379" s="8"/>
      <c r="CK3379" s="8"/>
    </row>
    <row r="3380" spans="5:89">
      <c r="E3380" s="8"/>
      <c r="I3380" s="8"/>
      <c r="M3380" s="8"/>
      <c r="Q3380" s="8"/>
      <c r="U3380" s="8"/>
      <c r="Y3380" s="8"/>
      <c r="AC3380" s="8"/>
      <c r="AG3380" s="8"/>
      <c r="AK3380" s="8"/>
      <c r="AO3380" s="8"/>
      <c r="AS3380" s="8"/>
      <c r="AW3380" s="8"/>
      <c r="BA3380" s="8"/>
      <c r="BE3380" s="8"/>
      <c r="BI3380" s="8"/>
      <c r="BM3380" s="8"/>
      <c r="BQ3380" s="8"/>
      <c r="BU3380" s="8"/>
      <c r="BY3380" s="8"/>
      <c r="CC3380" s="8"/>
      <c r="CG3380" s="8"/>
      <c r="CK3380" s="8"/>
    </row>
    <row r="3381" spans="5:89">
      <c r="E3381" s="8"/>
      <c r="I3381" s="8"/>
      <c r="M3381" s="8"/>
      <c r="Q3381" s="8"/>
      <c r="U3381" s="8"/>
      <c r="Y3381" s="8"/>
      <c r="AC3381" s="8"/>
      <c r="AG3381" s="8"/>
      <c r="AK3381" s="8"/>
      <c r="AO3381" s="8"/>
      <c r="AS3381" s="8"/>
      <c r="AW3381" s="8"/>
      <c r="BA3381" s="8"/>
      <c r="BE3381" s="8"/>
      <c r="BI3381" s="8"/>
      <c r="BM3381" s="8"/>
      <c r="BQ3381" s="8"/>
      <c r="BU3381" s="8"/>
      <c r="BY3381" s="8"/>
      <c r="CC3381" s="8"/>
      <c r="CG3381" s="8"/>
      <c r="CK3381" s="8"/>
    </row>
    <row r="3382" spans="5:89">
      <c r="E3382" s="8"/>
      <c r="I3382" s="8"/>
      <c r="M3382" s="8"/>
      <c r="Q3382" s="8"/>
      <c r="U3382" s="8"/>
      <c r="Y3382" s="8"/>
      <c r="AC3382" s="8"/>
      <c r="AG3382" s="8"/>
      <c r="AK3382" s="8"/>
      <c r="AO3382" s="8"/>
      <c r="AS3382" s="8"/>
      <c r="AW3382" s="8"/>
      <c r="BA3382" s="8"/>
      <c r="BE3382" s="8"/>
      <c r="BI3382" s="8"/>
      <c r="BM3382" s="8"/>
      <c r="BQ3382" s="8"/>
      <c r="BU3382" s="8"/>
      <c r="BY3382" s="8"/>
      <c r="CC3382" s="8"/>
      <c r="CG3382" s="8"/>
      <c r="CK3382" s="8"/>
    </row>
    <row r="3383" spans="5:89">
      <c r="E3383" s="8"/>
      <c r="I3383" s="8"/>
      <c r="M3383" s="8"/>
      <c r="Q3383" s="8"/>
      <c r="U3383" s="8"/>
      <c r="Y3383" s="8"/>
      <c r="AC3383" s="8"/>
      <c r="AG3383" s="8"/>
      <c r="AK3383" s="8"/>
      <c r="AO3383" s="8"/>
      <c r="AS3383" s="8"/>
      <c r="AW3383" s="8"/>
      <c r="BA3383" s="8"/>
      <c r="BE3383" s="8"/>
      <c r="BI3383" s="8"/>
      <c r="BM3383" s="8"/>
      <c r="BQ3383" s="8"/>
      <c r="BU3383" s="8"/>
      <c r="BY3383" s="8"/>
      <c r="CC3383" s="8"/>
      <c r="CG3383" s="8"/>
      <c r="CK3383" s="8"/>
    </row>
    <row r="3384" spans="5:89">
      <c r="E3384" s="8"/>
      <c r="I3384" s="8"/>
      <c r="M3384" s="8"/>
      <c r="Q3384" s="8"/>
      <c r="U3384" s="8"/>
      <c r="Y3384" s="8"/>
      <c r="AC3384" s="8"/>
      <c r="AG3384" s="8"/>
      <c r="AK3384" s="8"/>
      <c r="AO3384" s="8"/>
      <c r="AS3384" s="8"/>
      <c r="AW3384" s="8"/>
      <c r="BA3384" s="8"/>
      <c r="BE3384" s="8"/>
      <c r="BI3384" s="8"/>
      <c r="BM3384" s="8"/>
      <c r="BQ3384" s="8"/>
      <c r="BU3384" s="8"/>
      <c r="BY3384" s="8"/>
      <c r="CC3384" s="8"/>
      <c r="CG3384" s="8"/>
      <c r="CK3384" s="8"/>
    </row>
    <row r="3385" spans="5:89">
      <c r="E3385" s="8"/>
      <c r="I3385" s="8"/>
      <c r="M3385" s="8"/>
      <c r="Q3385" s="8"/>
      <c r="U3385" s="8"/>
      <c r="Y3385" s="8"/>
      <c r="AC3385" s="8"/>
      <c r="AG3385" s="8"/>
      <c r="AK3385" s="8"/>
      <c r="AO3385" s="8"/>
      <c r="AS3385" s="8"/>
      <c r="AW3385" s="8"/>
      <c r="BA3385" s="8"/>
      <c r="BE3385" s="8"/>
      <c r="BI3385" s="8"/>
      <c r="BM3385" s="8"/>
      <c r="BQ3385" s="8"/>
      <c r="BU3385" s="8"/>
      <c r="BY3385" s="8"/>
      <c r="CC3385" s="8"/>
      <c r="CG3385" s="8"/>
      <c r="CK3385" s="8"/>
    </row>
    <row r="3386" spans="5:89">
      <c r="E3386" s="8"/>
      <c r="I3386" s="8"/>
      <c r="M3386" s="8"/>
      <c r="Q3386" s="8"/>
      <c r="U3386" s="8"/>
      <c r="Y3386" s="8"/>
      <c r="AC3386" s="8"/>
      <c r="AG3386" s="8"/>
      <c r="AK3386" s="8"/>
      <c r="AO3386" s="8"/>
      <c r="AS3386" s="8"/>
      <c r="AW3386" s="8"/>
      <c r="BA3386" s="8"/>
      <c r="BE3386" s="8"/>
      <c r="BI3386" s="8"/>
      <c r="BM3386" s="8"/>
      <c r="BQ3386" s="8"/>
      <c r="BU3386" s="8"/>
      <c r="BY3386" s="8"/>
      <c r="CC3386" s="8"/>
      <c r="CG3386" s="8"/>
      <c r="CK3386" s="8"/>
    </row>
    <row r="3387" spans="5:89">
      <c r="E3387" s="8"/>
      <c r="I3387" s="8"/>
      <c r="M3387" s="8"/>
      <c r="Q3387" s="8"/>
      <c r="U3387" s="8"/>
      <c r="Y3387" s="8"/>
      <c r="AC3387" s="8"/>
      <c r="AG3387" s="8"/>
      <c r="AK3387" s="8"/>
      <c r="AO3387" s="8"/>
      <c r="AS3387" s="8"/>
      <c r="AW3387" s="8"/>
      <c r="BA3387" s="8"/>
      <c r="BE3387" s="8"/>
      <c r="BI3387" s="8"/>
      <c r="BM3387" s="8"/>
      <c r="BQ3387" s="8"/>
      <c r="BU3387" s="8"/>
      <c r="BY3387" s="8"/>
      <c r="CC3387" s="8"/>
      <c r="CG3387" s="8"/>
      <c r="CK3387" s="8"/>
    </row>
    <row r="3388" spans="5:89">
      <c r="E3388" s="8"/>
      <c r="I3388" s="8"/>
      <c r="M3388" s="8"/>
      <c r="Q3388" s="8"/>
      <c r="U3388" s="8"/>
      <c r="Y3388" s="8"/>
      <c r="AC3388" s="8"/>
      <c r="AG3388" s="8"/>
      <c r="AK3388" s="8"/>
      <c r="AO3388" s="8"/>
      <c r="AS3388" s="8"/>
      <c r="AW3388" s="8"/>
      <c r="BA3388" s="8"/>
      <c r="BE3388" s="8"/>
      <c r="BI3388" s="8"/>
      <c r="BM3388" s="8"/>
      <c r="BQ3388" s="8"/>
      <c r="BU3388" s="8"/>
      <c r="BY3388" s="8"/>
      <c r="CC3388" s="8"/>
      <c r="CG3388" s="8"/>
      <c r="CK3388" s="8"/>
    </row>
    <row r="3389" spans="5:89">
      <c r="E3389" s="8"/>
      <c r="I3389" s="8"/>
      <c r="M3389" s="8"/>
      <c r="Q3389" s="8"/>
      <c r="U3389" s="8"/>
      <c r="Y3389" s="8"/>
      <c r="AC3389" s="8"/>
      <c r="AG3389" s="8"/>
      <c r="AK3389" s="8"/>
      <c r="AO3389" s="8"/>
      <c r="AS3389" s="8"/>
      <c r="AW3389" s="8"/>
      <c r="BA3389" s="8"/>
      <c r="BE3389" s="8"/>
      <c r="BI3389" s="8"/>
      <c r="BM3389" s="8"/>
      <c r="BQ3389" s="8"/>
      <c r="BU3389" s="8"/>
      <c r="BY3389" s="8"/>
      <c r="CC3389" s="8"/>
      <c r="CG3389" s="8"/>
      <c r="CK3389" s="8"/>
    </row>
    <row r="3390" spans="5:89">
      <c r="E3390" s="8"/>
      <c r="I3390" s="8"/>
      <c r="M3390" s="8"/>
      <c r="Q3390" s="8"/>
      <c r="U3390" s="8"/>
      <c r="Y3390" s="8"/>
      <c r="AC3390" s="8"/>
      <c r="AG3390" s="8"/>
      <c r="AK3390" s="8"/>
      <c r="AO3390" s="8"/>
      <c r="AS3390" s="8"/>
      <c r="AW3390" s="8"/>
      <c r="BA3390" s="8"/>
      <c r="BE3390" s="8"/>
      <c r="BI3390" s="8"/>
      <c r="BM3390" s="8"/>
      <c r="BQ3390" s="8"/>
      <c r="BU3390" s="8"/>
      <c r="BY3390" s="8"/>
      <c r="CC3390" s="8"/>
      <c r="CG3390" s="8"/>
      <c r="CK3390" s="8"/>
    </row>
    <row r="3391" spans="5:89">
      <c r="E3391" s="8"/>
      <c r="I3391" s="8"/>
      <c r="M3391" s="8"/>
      <c r="Q3391" s="8"/>
      <c r="U3391" s="8"/>
      <c r="Y3391" s="8"/>
      <c r="AC3391" s="8"/>
      <c r="AG3391" s="8"/>
      <c r="AK3391" s="8"/>
      <c r="AO3391" s="8"/>
      <c r="AS3391" s="8"/>
      <c r="AW3391" s="8"/>
      <c r="BA3391" s="8"/>
      <c r="BE3391" s="8"/>
      <c r="BI3391" s="8"/>
      <c r="BM3391" s="8"/>
      <c r="BQ3391" s="8"/>
      <c r="BU3391" s="8"/>
      <c r="BY3391" s="8"/>
      <c r="CC3391" s="8"/>
      <c r="CG3391" s="8"/>
      <c r="CK3391" s="8"/>
    </row>
    <row r="3392" spans="5:89">
      <c r="E3392" s="8"/>
      <c r="I3392" s="8"/>
      <c r="M3392" s="8"/>
      <c r="Q3392" s="8"/>
      <c r="U3392" s="8"/>
      <c r="Y3392" s="8"/>
      <c r="AC3392" s="8"/>
      <c r="AG3392" s="8"/>
      <c r="AK3392" s="8"/>
      <c r="AO3392" s="8"/>
      <c r="AS3392" s="8"/>
      <c r="AW3392" s="8"/>
      <c r="BA3392" s="8"/>
      <c r="BE3392" s="8"/>
      <c r="BI3392" s="8"/>
      <c r="BM3392" s="8"/>
      <c r="BQ3392" s="8"/>
      <c r="BU3392" s="8"/>
      <c r="BY3392" s="8"/>
      <c r="CC3392" s="8"/>
      <c r="CG3392" s="8"/>
      <c r="CK3392" s="8"/>
    </row>
    <row r="3393" spans="5:89">
      <c r="E3393" s="8"/>
      <c r="I3393" s="8"/>
      <c r="M3393" s="8"/>
      <c r="Q3393" s="8"/>
      <c r="U3393" s="8"/>
      <c r="Y3393" s="8"/>
      <c r="AC3393" s="8"/>
      <c r="AG3393" s="8"/>
      <c r="AK3393" s="8"/>
      <c r="AO3393" s="8"/>
      <c r="AS3393" s="8"/>
      <c r="AW3393" s="8"/>
      <c r="BA3393" s="8"/>
      <c r="BE3393" s="8"/>
      <c r="BI3393" s="8"/>
      <c r="BM3393" s="8"/>
      <c r="BQ3393" s="8"/>
      <c r="BU3393" s="8"/>
      <c r="BY3393" s="8"/>
      <c r="CC3393" s="8"/>
      <c r="CG3393" s="8"/>
      <c r="CK3393" s="8"/>
    </row>
    <row r="3394" spans="5:89">
      <c r="E3394" s="8"/>
      <c r="I3394" s="8"/>
      <c r="M3394" s="8"/>
      <c r="Q3394" s="8"/>
      <c r="U3394" s="8"/>
      <c r="Y3394" s="8"/>
      <c r="AC3394" s="8"/>
      <c r="AG3394" s="8"/>
      <c r="AK3394" s="8"/>
      <c r="AO3394" s="8"/>
      <c r="AS3394" s="8"/>
      <c r="AW3394" s="8"/>
      <c r="BA3394" s="8"/>
      <c r="BE3394" s="8"/>
      <c r="BI3394" s="8"/>
      <c r="BM3394" s="8"/>
      <c r="BQ3394" s="8"/>
      <c r="BU3394" s="8"/>
      <c r="BY3394" s="8"/>
      <c r="CC3394" s="8"/>
      <c r="CG3394" s="8"/>
      <c r="CK3394" s="8"/>
    </row>
    <row r="3395" spans="5:89">
      <c r="E3395" s="8"/>
      <c r="I3395" s="8"/>
      <c r="M3395" s="8"/>
      <c r="Q3395" s="8"/>
      <c r="U3395" s="8"/>
      <c r="Y3395" s="8"/>
      <c r="AC3395" s="8"/>
      <c r="AG3395" s="8"/>
      <c r="AK3395" s="8"/>
      <c r="AO3395" s="8"/>
      <c r="AS3395" s="8"/>
      <c r="AW3395" s="8"/>
      <c r="BA3395" s="8"/>
      <c r="BE3395" s="8"/>
      <c r="BI3395" s="8"/>
      <c r="BM3395" s="8"/>
      <c r="BQ3395" s="8"/>
      <c r="BU3395" s="8"/>
      <c r="BY3395" s="8"/>
      <c r="CC3395" s="8"/>
      <c r="CG3395" s="8"/>
      <c r="CK3395" s="8"/>
    </row>
    <row r="3396" spans="5:89">
      <c r="E3396" s="8"/>
      <c r="I3396" s="8"/>
      <c r="M3396" s="8"/>
      <c r="Q3396" s="8"/>
      <c r="U3396" s="8"/>
      <c r="Y3396" s="8"/>
      <c r="AC3396" s="8"/>
      <c r="AG3396" s="8"/>
      <c r="AK3396" s="8"/>
      <c r="AO3396" s="8"/>
      <c r="AS3396" s="8"/>
      <c r="AW3396" s="8"/>
      <c r="BA3396" s="8"/>
      <c r="BE3396" s="8"/>
      <c r="BI3396" s="8"/>
      <c r="BM3396" s="8"/>
      <c r="BQ3396" s="8"/>
      <c r="BU3396" s="8"/>
      <c r="BY3396" s="8"/>
      <c r="CC3396" s="8"/>
      <c r="CG3396" s="8"/>
      <c r="CK3396" s="8"/>
    </row>
    <row r="3397" spans="5:89">
      <c r="E3397" s="8"/>
      <c r="I3397" s="8"/>
      <c r="M3397" s="8"/>
      <c r="Q3397" s="8"/>
      <c r="U3397" s="8"/>
      <c r="Y3397" s="8"/>
      <c r="AC3397" s="8"/>
      <c r="AG3397" s="8"/>
      <c r="AK3397" s="8"/>
      <c r="AO3397" s="8"/>
      <c r="AS3397" s="8"/>
      <c r="AW3397" s="8"/>
      <c r="BA3397" s="8"/>
      <c r="BE3397" s="8"/>
      <c r="BI3397" s="8"/>
      <c r="BM3397" s="8"/>
      <c r="BQ3397" s="8"/>
      <c r="BU3397" s="8"/>
      <c r="BY3397" s="8"/>
      <c r="CC3397" s="8"/>
      <c r="CG3397" s="8"/>
      <c r="CK3397" s="8"/>
    </row>
    <row r="3398" spans="5:89">
      <c r="E3398" s="8"/>
      <c r="I3398" s="8"/>
      <c r="M3398" s="8"/>
      <c r="Q3398" s="8"/>
      <c r="U3398" s="8"/>
      <c r="Y3398" s="8"/>
      <c r="AC3398" s="8"/>
      <c r="AG3398" s="8"/>
      <c r="AK3398" s="8"/>
      <c r="AO3398" s="8"/>
      <c r="AS3398" s="8"/>
      <c r="AW3398" s="8"/>
      <c r="BA3398" s="8"/>
      <c r="BE3398" s="8"/>
      <c r="BI3398" s="8"/>
      <c r="BM3398" s="8"/>
      <c r="BQ3398" s="8"/>
      <c r="BU3398" s="8"/>
      <c r="BY3398" s="8"/>
      <c r="CC3398" s="8"/>
      <c r="CG3398" s="8"/>
      <c r="CK3398" s="8"/>
    </row>
    <row r="3399" spans="5:89">
      <c r="E3399" s="8"/>
      <c r="I3399" s="8"/>
      <c r="M3399" s="8"/>
      <c r="Q3399" s="8"/>
      <c r="U3399" s="8"/>
      <c r="Y3399" s="8"/>
      <c r="AC3399" s="8"/>
      <c r="AG3399" s="8"/>
      <c r="AK3399" s="8"/>
      <c r="AO3399" s="8"/>
      <c r="AS3399" s="8"/>
      <c r="AW3399" s="8"/>
      <c r="BA3399" s="8"/>
      <c r="BE3399" s="8"/>
      <c r="BI3399" s="8"/>
      <c r="BM3399" s="8"/>
      <c r="BQ3399" s="8"/>
      <c r="BU3399" s="8"/>
      <c r="BY3399" s="8"/>
      <c r="CC3399" s="8"/>
      <c r="CG3399" s="8"/>
      <c r="CK3399" s="8"/>
    </row>
    <row r="3400" spans="5:89">
      <c r="E3400" s="8"/>
      <c r="I3400" s="8"/>
      <c r="M3400" s="8"/>
      <c r="Q3400" s="8"/>
      <c r="U3400" s="8"/>
      <c r="Y3400" s="8"/>
      <c r="AC3400" s="8"/>
      <c r="AG3400" s="8"/>
      <c r="AK3400" s="8"/>
      <c r="AO3400" s="8"/>
      <c r="AS3400" s="8"/>
      <c r="AW3400" s="8"/>
      <c r="BA3400" s="8"/>
      <c r="BE3400" s="8"/>
      <c r="BI3400" s="8"/>
      <c r="BM3400" s="8"/>
      <c r="BQ3400" s="8"/>
      <c r="BU3400" s="8"/>
      <c r="BY3400" s="8"/>
      <c r="CC3400" s="8"/>
      <c r="CG3400" s="8"/>
      <c r="CK3400" s="8"/>
    </row>
    <row r="3401" spans="5:89">
      <c r="E3401" s="8"/>
      <c r="I3401" s="8"/>
      <c r="M3401" s="8"/>
      <c r="Q3401" s="8"/>
      <c r="U3401" s="8"/>
      <c r="Y3401" s="8"/>
      <c r="AC3401" s="8"/>
      <c r="AG3401" s="8"/>
      <c r="AK3401" s="8"/>
      <c r="AO3401" s="8"/>
      <c r="AS3401" s="8"/>
      <c r="AW3401" s="8"/>
      <c r="BA3401" s="8"/>
      <c r="BE3401" s="8"/>
      <c r="BI3401" s="8"/>
      <c r="BM3401" s="8"/>
      <c r="BQ3401" s="8"/>
      <c r="BU3401" s="8"/>
      <c r="BY3401" s="8"/>
      <c r="CC3401" s="8"/>
      <c r="CG3401" s="8"/>
      <c r="CK3401" s="8"/>
    </row>
    <row r="3402" spans="5:89">
      <c r="E3402" s="8"/>
      <c r="I3402" s="8"/>
      <c r="M3402" s="8"/>
      <c r="Q3402" s="8"/>
      <c r="U3402" s="8"/>
      <c r="Y3402" s="8"/>
      <c r="AC3402" s="8"/>
      <c r="AG3402" s="8"/>
      <c r="AK3402" s="8"/>
      <c r="AO3402" s="8"/>
      <c r="AS3402" s="8"/>
      <c r="AW3402" s="8"/>
      <c r="BA3402" s="8"/>
      <c r="BE3402" s="8"/>
      <c r="BI3402" s="8"/>
      <c r="BM3402" s="8"/>
      <c r="BQ3402" s="8"/>
      <c r="BU3402" s="8"/>
      <c r="BY3402" s="8"/>
      <c r="CC3402" s="8"/>
      <c r="CG3402" s="8"/>
      <c r="CK3402" s="8"/>
    </row>
    <row r="3403" spans="5:89">
      <c r="E3403" s="8"/>
      <c r="I3403" s="8"/>
      <c r="M3403" s="8"/>
      <c r="Q3403" s="8"/>
      <c r="U3403" s="8"/>
      <c r="Y3403" s="8"/>
      <c r="AC3403" s="8"/>
      <c r="AG3403" s="8"/>
      <c r="AK3403" s="8"/>
      <c r="AO3403" s="8"/>
      <c r="AS3403" s="8"/>
      <c r="AW3403" s="8"/>
      <c r="BA3403" s="8"/>
      <c r="BE3403" s="8"/>
      <c r="BI3403" s="8"/>
      <c r="BM3403" s="8"/>
      <c r="BQ3403" s="8"/>
      <c r="BU3403" s="8"/>
      <c r="BY3403" s="8"/>
      <c r="CC3403" s="8"/>
      <c r="CG3403" s="8"/>
      <c r="CK3403" s="8"/>
    </row>
    <row r="3404" spans="5:89">
      <c r="E3404" s="8"/>
      <c r="I3404" s="8"/>
      <c r="M3404" s="8"/>
      <c r="Q3404" s="8"/>
      <c r="U3404" s="8"/>
      <c r="Y3404" s="8"/>
      <c r="AC3404" s="8"/>
      <c r="AG3404" s="8"/>
      <c r="AK3404" s="8"/>
      <c r="AO3404" s="8"/>
      <c r="AS3404" s="8"/>
      <c r="AW3404" s="8"/>
      <c r="BA3404" s="8"/>
      <c r="BE3404" s="8"/>
      <c r="BI3404" s="8"/>
      <c r="BM3404" s="8"/>
      <c r="BQ3404" s="8"/>
      <c r="BU3404" s="8"/>
      <c r="BY3404" s="8"/>
      <c r="CC3404" s="8"/>
      <c r="CG3404" s="8"/>
      <c r="CK3404" s="8"/>
    </row>
    <row r="3405" spans="5:89">
      <c r="E3405" s="8"/>
      <c r="I3405" s="8"/>
      <c r="M3405" s="8"/>
      <c r="Q3405" s="8"/>
      <c r="U3405" s="8"/>
      <c r="Y3405" s="8"/>
      <c r="AC3405" s="8"/>
      <c r="AG3405" s="8"/>
      <c r="AK3405" s="8"/>
      <c r="AO3405" s="8"/>
      <c r="AS3405" s="8"/>
      <c r="AW3405" s="8"/>
      <c r="BA3405" s="8"/>
      <c r="BE3405" s="8"/>
      <c r="BI3405" s="8"/>
      <c r="BM3405" s="8"/>
      <c r="BQ3405" s="8"/>
      <c r="BU3405" s="8"/>
      <c r="BY3405" s="8"/>
      <c r="CC3405" s="8"/>
      <c r="CG3405" s="8"/>
      <c r="CK3405" s="8"/>
    </row>
    <row r="3406" spans="5:89">
      <c r="E3406" s="8"/>
      <c r="I3406" s="8"/>
      <c r="M3406" s="8"/>
      <c r="Q3406" s="8"/>
      <c r="U3406" s="8"/>
      <c r="Y3406" s="8"/>
      <c r="AC3406" s="8"/>
      <c r="AG3406" s="8"/>
      <c r="AK3406" s="8"/>
      <c r="AO3406" s="8"/>
      <c r="AS3406" s="8"/>
      <c r="AW3406" s="8"/>
      <c r="BA3406" s="8"/>
      <c r="BE3406" s="8"/>
      <c r="BI3406" s="8"/>
      <c r="BM3406" s="8"/>
      <c r="BQ3406" s="8"/>
      <c r="BU3406" s="8"/>
      <c r="BY3406" s="8"/>
      <c r="CC3406" s="8"/>
      <c r="CG3406" s="8"/>
      <c r="CK3406" s="8"/>
    </row>
    <row r="3407" spans="5:89">
      <c r="E3407" s="8"/>
      <c r="I3407" s="8"/>
      <c r="M3407" s="8"/>
      <c r="Q3407" s="8"/>
      <c r="U3407" s="8"/>
      <c r="Y3407" s="8"/>
      <c r="AC3407" s="8"/>
      <c r="AG3407" s="8"/>
      <c r="AK3407" s="8"/>
      <c r="AO3407" s="8"/>
      <c r="AS3407" s="8"/>
      <c r="AW3407" s="8"/>
      <c r="BA3407" s="8"/>
      <c r="BE3407" s="8"/>
      <c r="BI3407" s="8"/>
      <c r="BM3407" s="8"/>
      <c r="BQ3407" s="8"/>
      <c r="BU3407" s="8"/>
      <c r="BY3407" s="8"/>
      <c r="CC3407" s="8"/>
      <c r="CG3407" s="8"/>
      <c r="CK3407" s="8"/>
    </row>
    <row r="3408" spans="5:89">
      <c r="E3408" s="8"/>
      <c r="I3408" s="8"/>
      <c r="M3408" s="8"/>
      <c r="Q3408" s="8"/>
      <c r="U3408" s="8"/>
      <c r="Y3408" s="8"/>
      <c r="AC3408" s="8"/>
      <c r="AG3408" s="8"/>
      <c r="AK3408" s="8"/>
      <c r="AO3408" s="8"/>
      <c r="AS3408" s="8"/>
      <c r="AW3408" s="8"/>
      <c r="BA3408" s="8"/>
      <c r="BE3408" s="8"/>
      <c r="BI3408" s="8"/>
      <c r="BM3408" s="8"/>
      <c r="BQ3408" s="8"/>
      <c r="BU3408" s="8"/>
      <c r="BY3408" s="8"/>
      <c r="CC3408" s="8"/>
      <c r="CG3408" s="8"/>
      <c r="CK3408" s="8"/>
    </row>
    <row r="3409" spans="5:89">
      <c r="E3409" s="8"/>
      <c r="I3409" s="8"/>
      <c r="M3409" s="8"/>
      <c r="Q3409" s="8"/>
      <c r="U3409" s="8"/>
      <c r="Y3409" s="8"/>
      <c r="AC3409" s="8"/>
      <c r="AG3409" s="8"/>
      <c r="AK3409" s="8"/>
      <c r="AO3409" s="8"/>
      <c r="AS3409" s="8"/>
      <c r="AW3409" s="8"/>
      <c r="BA3409" s="8"/>
      <c r="BE3409" s="8"/>
      <c r="BI3409" s="8"/>
      <c r="BM3409" s="8"/>
      <c r="BQ3409" s="8"/>
      <c r="BU3409" s="8"/>
      <c r="BY3409" s="8"/>
      <c r="CC3409" s="8"/>
      <c r="CG3409" s="8"/>
      <c r="CK3409" s="8"/>
    </row>
    <row r="3410" spans="5:89">
      <c r="E3410" s="8"/>
      <c r="I3410" s="8"/>
      <c r="M3410" s="8"/>
      <c r="Q3410" s="8"/>
      <c r="U3410" s="8"/>
      <c r="Y3410" s="8"/>
      <c r="AC3410" s="8"/>
      <c r="AG3410" s="8"/>
      <c r="AK3410" s="8"/>
      <c r="AO3410" s="8"/>
      <c r="AS3410" s="8"/>
      <c r="AW3410" s="8"/>
      <c r="BA3410" s="8"/>
      <c r="BE3410" s="8"/>
      <c r="BI3410" s="8"/>
      <c r="BM3410" s="8"/>
      <c r="BQ3410" s="8"/>
      <c r="BU3410" s="8"/>
      <c r="BY3410" s="8"/>
      <c r="CC3410" s="8"/>
      <c r="CG3410" s="8"/>
      <c r="CK3410" s="8"/>
    </row>
    <row r="3411" spans="5:89">
      <c r="E3411" s="8"/>
      <c r="I3411" s="8"/>
      <c r="M3411" s="8"/>
      <c r="Q3411" s="8"/>
      <c r="U3411" s="8"/>
      <c r="Y3411" s="8"/>
      <c r="AC3411" s="8"/>
      <c r="AG3411" s="8"/>
      <c r="AK3411" s="8"/>
      <c r="AO3411" s="8"/>
      <c r="AS3411" s="8"/>
      <c r="AW3411" s="8"/>
      <c r="BA3411" s="8"/>
      <c r="BE3411" s="8"/>
      <c r="BI3411" s="8"/>
      <c r="BM3411" s="8"/>
      <c r="BQ3411" s="8"/>
      <c r="BU3411" s="8"/>
      <c r="BY3411" s="8"/>
      <c r="CC3411" s="8"/>
      <c r="CG3411" s="8"/>
      <c r="CK3411" s="8"/>
    </row>
    <row r="3412" spans="5:89">
      <c r="E3412" s="8"/>
      <c r="I3412" s="8"/>
      <c r="M3412" s="8"/>
      <c r="Q3412" s="8"/>
      <c r="U3412" s="8"/>
      <c r="Y3412" s="8"/>
      <c r="AC3412" s="8"/>
      <c r="AG3412" s="8"/>
      <c r="AK3412" s="8"/>
      <c r="AO3412" s="8"/>
      <c r="AS3412" s="8"/>
      <c r="AW3412" s="8"/>
      <c r="BA3412" s="8"/>
      <c r="BE3412" s="8"/>
      <c r="BI3412" s="8"/>
      <c r="BM3412" s="8"/>
      <c r="BQ3412" s="8"/>
      <c r="BU3412" s="8"/>
      <c r="BY3412" s="8"/>
      <c r="CC3412" s="8"/>
      <c r="CG3412" s="8"/>
      <c r="CK3412" s="8"/>
    </row>
    <row r="3413" spans="5:89">
      <c r="E3413" s="8"/>
      <c r="I3413" s="8"/>
      <c r="M3413" s="8"/>
      <c r="Q3413" s="8"/>
      <c r="U3413" s="8"/>
      <c r="Y3413" s="8"/>
      <c r="AC3413" s="8"/>
      <c r="AG3413" s="8"/>
      <c r="AK3413" s="8"/>
      <c r="AO3413" s="8"/>
      <c r="AS3413" s="8"/>
      <c r="AW3413" s="8"/>
      <c r="BA3413" s="8"/>
      <c r="BE3413" s="8"/>
      <c r="BI3413" s="8"/>
      <c r="BM3413" s="8"/>
      <c r="BQ3413" s="8"/>
      <c r="BU3413" s="8"/>
      <c r="BY3413" s="8"/>
      <c r="CC3413" s="8"/>
      <c r="CG3413" s="8"/>
      <c r="CK3413" s="8"/>
    </row>
    <row r="3414" spans="5:89">
      <c r="E3414" s="8"/>
      <c r="I3414" s="8"/>
      <c r="M3414" s="8"/>
      <c r="Q3414" s="8"/>
      <c r="U3414" s="8"/>
      <c r="Y3414" s="8"/>
      <c r="AC3414" s="8"/>
      <c r="AG3414" s="8"/>
      <c r="AK3414" s="8"/>
      <c r="AO3414" s="8"/>
      <c r="AS3414" s="8"/>
      <c r="AW3414" s="8"/>
      <c r="BA3414" s="8"/>
      <c r="BE3414" s="8"/>
      <c r="BI3414" s="8"/>
      <c r="BM3414" s="8"/>
      <c r="BQ3414" s="8"/>
      <c r="BU3414" s="8"/>
      <c r="BY3414" s="8"/>
      <c r="CC3414" s="8"/>
      <c r="CG3414" s="8"/>
      <c r="CK3414" s="8"/>
    </row>
    <row r="3415" spans="5:89">
      <c r="E3415" s="8"/>
      <c r="I3415" s="8"/>
      <c r="M3415" s="8"/>
      <c r="Q3415" s="8"/>
      <c r="U3415" s="8"/>
      <c r="Y3415" s="8"/>
      <c r="AC3415" s="8"/>
      <c r="AG3415" s="8"/>
      <c r="AK3415" s="8"/>
      <c r="AO3415" s="8"/>
      <c r="AS3415" s="8"/>
      <c r="AW3415" s="8"/>
      <c r="BA3415" s="8"/>
      <c r="BE3415" s="8"/>
      <c r="BI3415" s="8"/>
      <c r="BM3415" s="8"/>
      <c r="BQ3415" s="8"/>
      <c r="BU3415" s="8"/>
      <c r="BY3415" s="8"/>
      <c r="CC3415" s="8"/>
      <c r="CG3415" s="8"/>
      <c r="CK3415" s="8"/>
    </row>
    <row r="3416" spans="5:89">
      <c r="E3416" s="8"/>
      <c r="I3416" s="8"/>
      <c r="M3416" s="8"/>
      <c r="Q3416" s="8"/>
      <c r="U3416" s="8"/>
      <c r="Y3416" s="8"/>
      <c r="AC3416" s="8"/>
      <c r="AG3416" s="8"/>
      <c r="AK3416" s="8"/>
      <c r="AO3416" s="8"/>
      <c r="AS3416" s="8"/>
      <c r="AW3416" s="8"/>
      <c r="BA3416" s="8"/>
      <c r="BE3416" s="8"/>
      <c r="BI3416" s="8"/>
      <c r="BM3416" s="8"/>
      <c r="BQ3416" s="8"/>
      <c r="BU3416" s="8"/>
      <c r="BY3416" s="8"/>
      <c r="CC3416" s="8"/>
      <c r="CG3416" s="8"/>
      <c r="CK3416" s="8"/>
    </row>
    <row r="3417" spans="5:89">
      <c r="E3417" s="8"/>
      <c r="I3417" s="8"/>
      <c r="M3417" s="8"/>
      <c r="Q3417" s="8"/>
      <c r="U3417" s="8"/>
      <c r="Y3417" s="8"/>
      <c r="AC3417" s="8"/>
      <c r="AG3417" s="8"/>
      <c r="AK3417" s="8"/>
      <c r="AO3417" s="8"/>
      <c r="AS3417" s="8"/>
      <c r="AW3417" s="8"/>
      <c r="BA3417" s="8"/>
      <c r="BE3417" s="8"/>
      <c r="BI3417" s="8"/>
      <c r="BM3417" s="8"/>
      <c r="BQ3417" s="8"/>
      <c r="BU3417" s="8"/>
      <c r="BY3417" s="8"/>
      <c r="CC3417" s="8"/>
      <c r="CG3417" s="8"/>
      <c r="CK3417" s="8"/>
    </row>
    <row r="3418" spans="5:89">
      <c r="E3418" s="8"/>
      <c r="I3418" s="8"/>
      <c r="M3418" s="8"/>
      <c r="Q3418" s="8"/>
      <c r="U3418" s="8"/>
      <c r="Y3418" s="8"/>
      <c r="AC3418" s="8"/>
      <c r="AG3418" s="8"/>
      <c r="AK3418" s="8"/>
      <c r="AO3418" s="8"/>
      <c r="AS3418" s="8"/>
      <c r="AW3418" s="8"/>
      <c r="BA3418" s="8"/>
      <c r="BE3418" s="8"/>
      <c r="BI3418" s="8"/>
      <c r="BM3418" s="8"/>
      <c r="BQ3418" s="8"/>
      <c r="BU3418" s="8"/>
      <c r="BY3418" s="8"/>
      <c r="CC3418" s="8"/>
      <c r="CG3418" s="8"/>
      <c r="CK3418" s="8"/>
    </row>
    <row r="3419" spans="5:89">
      <c r="E3419" s="8"/>
      <c r="I3419" s="8"/>
      <c r="M3419" s="8"/>
      <c r="Q3419" s="8"/>
      <c r="U3419" s="8"/>
      <c r="Y3419" s="8"/>
      <c r="AC3419" s="8"/>
      <c r="AG3419" s="8"/>
      <c r="AK3419" s="8"/>
      <c r="AO3419" s="8"/>
      <c r="AS3419" s="8"/>
      <c r="AW3419" s="8"/>
      <c r="BA3419" s="8"/>
      <c r="BE3419" s="8"/>
      <c r="BI3419" s="8"/>
      <c r="BM3419" s="8"/>
      <c r="BQ3419" s="8"/>
      <c r="BU3419" s="8"/>
      <c r="BY3419" s="8"/>
      <c r="CC3419" s="8"/>
      <c r="CG3419" s="8"/>
      <c r="CK3419" s="8"/>
    </row>
    <row r="3420" spans="5:89">
      <c r="E3420" s="8"/>
      <c r="I3420" s="8"/>
      <c r="M3420" s="8"/>
      <c r="Q3420" s="8"/>
      <c r="U3420" s="8"/>
      <c r="Y3420" s="8"/>
      <c r="AC3420" s="8"/>
      <c r="AG3420" s="8"/>
      <c r="AK3420" s="8"/>
      <c r="AO3420" s="8"/>
      <c r="AS3420" s="8"/>
      <c r="AW3420" s="8"/>
      <c r="BA3420" s="8"/>
      <c r="BE3420" s="8"/>
      <c r="BI3420" s="8"/>
      <c r="BM3420" s="8"/>
      <c r="BQ3420" s="8"/>
      <c r="BU3420" s="8"/>
      <c r="BY3420" s="8"/>
      <c r="CC3420" s="8"/>
      <c r="CG3420" s="8"/>
      <c r="CK3420" s="8"/>
    </row>
    <row r="3421" spans="5:89">
      <c r="E3421" s="8"/>
      <c r="I3421" s="8"/>
      <c r="M3421" s="8"/>
      <c r="Q3421" s="8"/>
      <c r="U3421" s="8"/>
      <c r="Y3421" s="8"/>
      <c r="AC3421" s="8"/>
      <c r="AG3421" s="8"/>
      <c r="AK3421" s="8"/>
      <c r="AO3421" s="8"/>
      <c r="AS3421" s="8"/>
      <c r="AW3421" s="8"/>
      <c r="BA3421" s="8"/>
      <c r="BE3421" s="8"/>
      <c r="BI3421" s="8"/>
      <c r="BM3421" s="8"/>
      <c r="BQ3421" s="8"/>
      <c r="BU3421" s="8"/>
      <c r="BY3421" s="8"/>
      <c r="CC3421" s="8"/>
      <c r="CG3421" s="8"/>
      <c r="CK3421" s="8"/>
    </row>
    <row r="3422" spans="5:89">
      <c r="E3422" s="8"/>
      <c r="I3422" s="8"/>
      <c r="M3422" s="8"/>
      <c r="Q3422" s="8"/>
      <c r="U3422" s="8"/>
      <c r="Y3422" s="8"/>
      <c r="AC3422" s="8"/>
      <c r="AG3422" s="8"/>
      <c r="AK3422" s="8"/>
      <c r="AO3422" s="8"/>
      <c r="AS3422" s="8"/>
      <c r="AW3422" s="8"/>
      <c r="BA3422" s="8"/>
      <c r="BE3422" s="8"/>
      <c r="BI3422" s="8"/>
      <c r="BM3422" s="8"/>
      <c r="BQ3422" s="8"/>
      <c r="BU3422" s="8"/>
      <c r="BY3422" s="8"/>
      <c r="CC3422" s="8"/>
      <c r="CG3422" s="8"/>
      <c r="CK3422" s="8"/>
    </row>
    <row r="3423" spans="5:89">
      <c r="E3423" s="8"/>
      <c r="I3423" s="8"/>
      <c r="M3423" s="8"/>
      <c r="Q3423" s="8"/>
      <c r="U3423" s="8"/>
      <c r="Y3423" s="8"/>
      <c r="AC3423" s="8"/>
      <c r="AG3423" s="8"/>
      <c r="AK3423" s="8"/>
      <c r="AO3423" s="8"/>
      <c r="AS3423" s="8"/>
      <c r="AW3423" s="8"/>
      <c r="BA3423" s="8"/>
      <c r="BE3423" s="8"/>
      <c r="BI3423" s="8"/>
      <c r="BM3423" s="8"/>
      <c r="BQ3423" s="8"/>
      <c r="BU3423" s="8"/>
      <c r="BY3423" s="8"/>
      <c r="CC3423" s="8"/>
      <c r="CG3423" s="8"/>
      <c r="CK3423" s="8"/>
    </row>
    <row r="3424" spans="5:89">
      <c r="E3424" s="8"/>
      <c r="I3424" s="8"/>
      <c r="M3424" s="8"/>
      <c r="Q3424" s="8"/>
      <c r="U3424" s="8"/>
      <c r="Y3424" s="8"/>
      <c r="AC3424" s="8"/>
      <c r="AG3424" s="8"/>
      <c r="AK3424" s="8"/>
      <c r="AO3424" s="8"/>
      <c r="AS3424" s="8"/>
      <c r="AW3424" s="8"/>
      <c r="BA3424" s="8"/>
      <c r="BE3424" s="8"/>
      <c r="BI3424" s="8"/>
      <c r="BM3424" s="8"/>
      <c r="BQ3424" s="8"/>
      <c r="BU3424" s="8"/>
      <c r="BY3424" s="8"/>
      <c r="CC3424" s="8"/>
      <c r="CG3424" s="8"/>
      <c r="CK3424" s="8"/>
    </row>
    <row r="3425" spans="5:89">
      <c r="E3425" s="8"/>
      <c r="I3425" s="8"/>
      <c r="M3425" s="8"/>
      <c r="Q3425" s="8"/>
      <c r="U3425" s="8"/>
      <c r="Y3425" s="8"/>
      <c r="AC3425" s="8"/>
      <c r="AG3425" s="8"/>
      <c r="AK3425" s="8"/>
      <c r="AO3425" s="8"/>
      <c r="AS3425" s="8"/>
      <c r="AW3425" s="8"/>
      <c r="BA3425" s="8"/>
      <c r="BE3425" s="8"/>
      <c r="BI3425" s="8"/>
      <c r="BM3425" s="8"/>
      <c r="BQ3425" s="8"/>
      <c r="BU3425" s="8"/>
      <c r="BY3425" s="8"/>
      <c r="CC3425" s="8"/>
      <c r="CG3425" s="8"/>
      <c r="CK3425" s="8"/>
    </row>
    <row r="3426" spans="5:89">
      <c r="E3426" s="8"/>
      <c r="I3426" s="8"/>
      <c r="M3426" s="8"/>
      <c r="Q3426" s="8"/>
      <c r="U3426" s="8"/>
      <c r="Y3426" s="8"/>
      <c r="AC3426" s="8"/>
      <c r="AG3426" s="8"/>
      <c r="AK3426" s="8"/>
      <c r="AO3426" s="8"/>
      <c r="AS3426" s="8"/>
      <c r="AW3426" s="8"/>
      <c r="BA3426" s="8"/>
      <c r="BE3426" s="8"/>
      <c r="BI3426" s="8"/>
      <c r="BM3426" s="8"/>
      <c r="BQ3426" s="8"/>
      <c r="BU3426" s="8"/>
      <c r="BY3426" s="8"/>
      <c r="CC3426" s="8"/>
      <c r="CG3426" s="8"/>
      <c r="CK3426" s="8"/>
    </row>
    <row r="3427" spans="5:89">
      <c r="E3427" s="8"/>
      <c r="I3427" s="8"/>
      <c r="M3427" s="8"/>
      <c r="Q3427" s="8"/>
      <c r="U3427" s="8"/>
      <c r="Y3427" s="8"/>
      <c r="AC3427" s="8"/>
      <c r="AG3427" s="8"/>
      <c r="AK3427" s="8"/>
      <c r="AO3427" s="8"/>
      <c r="AS3427" s="8"/>
      <c r="AW3427" s="8"/>
      <c r="BA3427" s="8"/>
      <c r="BE3427" s="8"/>
      <c r="BI3427" s="8"/>
      <c r="BM3427" s="8"/>
      <c r="BQ3427" s="8"/>
      <c r="BU3427" s="8"/>
      <c r="BY3427" s="8"/>
      <c r="CC3427" s="8"/>
      <c r="CG3427" s="8"/>
      <c r="CK3427" s="8"/>
    </row>
    <row r="3428" spans="5:89">
      <c r="E3428" s="8"/>
      <c r="I3428" s="8"/>
      <c r="M3428" s="8"/>
      <c r="Q3428" s="8"/>
      <c r="U3428" s="8"/>
      <c r="Y3428" s="8"/>
      <c r="AC3428" s="8"/>
      <c r="AG3428" s="8"/>
      <c r="AK3428" s="8"/>
      <c r="AO3428" s="8"/>
      <c r="AS3428" s="8"/>
      <c r="AW3428" s="8"/>
      <c r="BA3428" s="8"/>
      <c r="BE3428" s="8"/>
      <c r="BI3428" s="8"/>
      <c r="BM3428" s="8"/>
      <c r="BQ3428" s="8"/>
      <c r="BU3428" s="8"/>
      <c r="BY3428" s="8"/>
      <c r="CC3428" s="8"/>
      <c r="CG3428" s="8"/>
      <c r="CK3428" s="8"/>
    </row>
    <row r="3429" spans="5:89">
      <c r="E3429" s="8"/>
      <c r="I3429" s="8"/>
      <c r="M3429" s="8"/>
      <c r="Q3429" s="8"/>
      <c r="U3429" s="8"/>
      <c r="Y3429" s="8"/>
      <c r="AC3429" s="8"/>
      <c r="AG3429" s="8"/>
      <c r="AK3429" s="8"/>
      <c r="AO3429" s="8"/>
      <c r="AS3429" s="8"/>
      <c r="AW3429" s="8"/>
      <c r="BA3429" s="8"/>
      <c r="BE3429" s="8"/>
      <c r="BI3429" s="8"/>
      <c r="BM3429" s="8"/>
      <c r="BQ3429" s="8"/>
      <c r="BU3429" s="8"/>
      <c r="BY3429" s="8"/>
      <c r="CC3429" s="8"/>
      <c r="CG3429" s="8"/>
      <c r="CK3429" s="8"/>
    </row>
    <row r="3430" spans="5:89">
      <c r="E3430" s="8"/>
      <c r="I3430" s="8"/>
      <c r="M3430" s="8"/>
      <c r="Q3430" s="8"/>
      <c r="U3430" s="8"/>
      <c r="Y3430" s="8"/>
      <c r="AC3430" s="8"/>
      <c r="AG3430" s="8"/>
      <c r="AK3430" s="8"/>
      <c r="AO3430" s="8"/>
      <c r="AS3430" s="8"/>
      <c r="AW3430" s="8"/>
      <c r="BA3430" s="8"/>
      <c r="BE3430" s="8"/>
      <c r="BI3430" s="8"/>
      <c r="BM3430" s="8"/>
      <c r="BQ3430" s="8"/>
      <c r="BU3430" s="8"/>
      <c r="BY3430" s="8"/>
      <c r="CC3430" s="8"/>
      <c r="CG3430" s="8"/>
      <c r="CK3430" s="8"/>
    </row>
    <row r="3431" spans="5:89">
      <c r="E3431" s="8"/>
      <c r="I3431" s="8"/>
      <c r="M3431" s="8"/>
      <c r="Q3431" s="8"/>
      <c r="U3431" s="8"/>
      <c r="Y3431" s="8"/>
      <c r="AC3431" s="8"/>
      <c r="AG3431" s="8"/>
      <c r="AK3431" s="8"/>
      <c r="AO3431" s="8"/>
      <c r="AS3431" s="8"/>
      <c r="AW3431" s="8"/>
      <c r="BA3431" s="8"/>
      <c r="BE3431" s="8"/>
      <c r="BI3431" s="8"/>
      <c r="BM3431" s="8"/>
      <c r="BQ3431" s="8"/>
      <c r="BU3431" s="8"/>
      <c r="BY3431" s="8"/>
      <c r="CC3431" s="8"/>
      <c r="CG3431" s="8"/>
      <c r="CK3431" s="8"/>
    </row>
    <row r="3432" spans="5:89">
      <c r="E3432" s="8"/>
      <c r="I3432" s="8"/>
      <c r="M3432" s="8"/>
      <c r="Q3432" s="8"/>
      <c r="U3432" s="8"/>
      <c r="Y3432" s="8"/>
      <c r="AC3432" s="8"/>
      <c r="AG3432" s="8"/>
      <c r="AK3432" s="8"/>
      <c r="AO3432" s="8"/>
      <c r="AS3432" s="8"/>
      <c r="AW3432" s="8"/>
      <c r="BA3432" s="8"/>
      <c r="BE3432" s="8"/>
      <c r="BI3432" s="8"/>
      <c r="BM3432" s="8"/>
      <c r="BQ3432" s="8"/>
      <c r="BU3432" s="8"/>
      <c r="BY3432" s="8"/>
      <c r="CC3432" s="8"/>
      <c r="CG3432" s="8"/>
      <c r="CK3432" s="8"/>
    </row>
    <row r="3433" spans="5:89">
      <c r="E3433" s="8"/>
      <c r="I3433" s="8"/>
      <c r="M3433" s="8"/>
      <c r="Q3433" s="8"/>
      <c r="U3433" s="8"/>
      <c r="Y3433" s="8"/>
      <c r="AC3433" s="8"/>
      <c r="AG3433" s="8"/>
      <c r="AK3433" s="8"/>
      <c r="AO3433" s="8"/>
      <c r="AS3433" s="8"/>
      <c r="AW3433" s="8"/>
      <c r="BA3433" s="8"/>
      <c r="BE3433" s="8"/>
      <c r="BI3433" s="8"/>
      <c r="BM3433" s="8"/>
      <c r="BQ3433" s="8"/>
      <c r="BU3433" s="8"/>
      <c r="BY3433" s="8"/>
      <c r="CC3433" s="8"/>
      <c r="CG3433" s="8"/>
      <c r="CK3433" s="8"/>
    </row>
    <row r="3434" spans="5:89">
      <c r="E3434" s="8"/>
      <c r="I3434" s="8"/>
      <c r="M3434" s="8"/>
      <c r="Q3434" s="8"/>
      <c r="U3434" s="8"/>
      <c r="Y3434" s="8"/>
      <c r="AC3434" s="8"/>
      <c r="AG3434" s="8"/>
      <c r="AK3434" s="8"/>
      <c r="AO3434" s="8"/>
      <c r="AS3434" s="8"/>
      <c r="AW3434" s="8"/>
      <c r="BA3434" s="8"/>
      <c r="BE3434" s="8"/>
      <c r="BI3434" s="8"/>
      <c r="BM3434" s="8"/>
      <c r="BQ3434" s="8"/>
      <c r="BU3434" s="8"/>
      <c r="BY3434" s="8"/>
      <c r="CC3434" s="8"/>
      <c r="CG3434" s="8"/>
      <c r="CK3434" s="8"/>
    </row>
    <row r="3435" spans="5:89">
      <c r="E3435" s="8"/>
      <c r="I3435" s="8"/>
      <c r="M3435" s="8"/>
      <c r="Q3435" s="8"/>
      <c r="U3435" s="8"/>
      <c r="Y3435" s="8"/>
      <c r="AC3435" s="8"/>
      <c r="AG3435" s="8"/>
      <c r="AK3435" s="8"/>
      <c r="AO3435" s="8"/>
      <c r="AS3435" s="8"/>
      <c r="AW3435" s="8"/>
      <c r="BA3435" s="8"/>
      <c r="BE3435" s="8"/>
      <c r="BI3435" s="8"/>
      <c r="BM3435" s="8"/>
      <c r="BQ3435" s="8"/>
      <c r="BU3435" s="8"/>
      <c r="BY3435" s="8"/>
      <c r="CC3435" s="8"/>
      <c r="CG3435" s="8"/>
      <c r="CK3435" s="8"/>
    </row>
    <row r="3436" spans="5:89">
      <c r="E3436" s="8"/>
      <c r="I3436" s="8"/>
      <c r="M3436" s="8"/>
      <c r="Q3436" s="8"/>
      <c r="U3436" s="8"/>
      <c r="Y3436" s="8"/>
      <c r="AC3436" s="8"/>
      <c r="AG3436" s="8"/>
      <c r="AK3436" s="8"/>
      <c r="AO3436" s="8"/>
      <c r="AS3436" s="8"/>
      <c r="AW3436" s="8"/>
      <c r="BA3436" s="8"/>
      <c r="BE3436" s="8"/>
      <c r="BI3436" s="8"/>
      <c r="BM3436" s="8"/>
      <c r="BQ3436" s="8"/>
      <c r="BU3436" s="8"/>
      <c r="BY3436" s="8"/>
      <c r="CC3436" s="8"/>
      <c r="CG3436" s="8"/>
      <c r="CK3436" s="8"/>
    </row>
    <row r="3437" spans="5:89">
      <c r="E3437" s="8"/>
      <c r="I3437" s="8"/>
      <c r="M3437" s="8"/>
      <c r="Q3437" s="8"/>
      <c r="U3437" s="8"/>
      <c r="Y3437" s="8"/>
      <c r="AC3437" s="8"/>
      <c r="AG3437" s="8"/>
      <c r="AK3437" s="8"/>
      <c r="AO3437" s="8"/>
      <c r="AS3437" s="8"/>
      <c r="AW3437" s="8"/>
      <c r="BA3437" s="8"/>
      <c r="BE3437" s="8"/>
      <c r="BI3437" s="8"/>
      <c r="BM3437" s="8"/>
      <c r="BQ3437" s="8"/>
      <c r="BU3437" s="8"/>
      <c r="BY3437" s="8"/>
      <c r="CC3437" s="8"/>
      <c r="CG3437" s="8"/>
      <c r="CK3437" s="8"/>
    </row>
    <row r="3438" spans="5:89">
      <c r="E3438" s="8"/>
      <c r="I3438" s="8"/>
      <c r="M3438" s="8"/>
      <c r="Q3438" s="8"/>
      <c r="U3438" s="8"/>
      <c r="Y3438" s="8"/>
      <c r="AC3438" s="8"/>
      <c r="AG3438" s="8"/>
      <c r="AK3438" s="8"/>
      <c r="AO3438" s="8"/>
      <c r="AS3438" s="8"/>
      <c r="AW3438" s="8"/>
      <c r="BA3438" s="8"/>
      <c r="BE3438" s="8"/>
      <c r="BI3438" s="8"/>
      <c r="BM3438" s="8"/>
      <c r="BQ3438" s="8"/>
      <c r="BU3438" s="8"/>
      <c r="BY3438" s="8"/>
      <c r="CC3438" s="8"/>
      <c r="CG3438" s="8"/>
      <c r="CK3438" s="8"/>
    </row>
    <row r="3439" spans="5:89">
      <c r="E3439" s="8"/>
      <c r="I3439" s="8"/>
      <c r="M3439" s="8"/>
      <c r="Q3439" s="8"/>
      <c r="U3439" s="8"/>
      <c r="Y3439" s="8"/>
      <c r="AC3439" s="8"/>
      <c r="AG3439" s="8"/>
      <c r="AK3439" s="8"/>
      <c r="AO3439" s="8"/>
      <c r="AS3439" s="8"/>
      <c r="AW3439" s="8"/>
      <c r="BA3439" s="8"/>
      <c r="BE3439" s="8"/>
      <c r="BI3439" s="8"/>
      <c r="BM3439" s="8"/>
      <c r="BQ3439" s="8"/>
      <c r="BU3439" s="8"/>
      <c r="BY3439" s="8"/>
      <c r="CC3439" s="8"/>
      <c r="CG3439" s="8"/>
      <c r="CK3439" s="8"/>
    </row>
    <row r="3440" spans="5:89">
      <c r="E3440" s="8"/>
      <c r="I3440" s="8"/>
      <c r="M3440" s="8"/>
      <c r="Q3440" s="8"/>
      <c r="U3440" s="8"/>
      <c r="Y3440" s="8"/>
      <c r="AC3440" s="8"/>
      <c r="AG3440" s="8"/>
      <c r="AK3440" s="8"/>
      <c r="AO3440" s="8"/>
      <c r="AS3440" s="8"/>
      <c r="AW3440" s="8"/>
      <c r="BA3440" s="8"/>
      <c r="BE3440" s="8"/>
      <c r="BI3440" s="8"/>
      <c r="BM3440" s="8"/>
      <c r="BQ3440" s="8"/>
      <c r="BU3440" s="8"/>
      <c r="BY3440" s="8"/>
      <c r="CC3440" s="8"/>
      <c r="CG3440" s="8"/>
      <c r="CK3440" s="8"/>
    </row>
    <row r="3441" spans="5:89">
      <c r="E3441" s="8"/>
      <c r="I3441" s="8"/>
      <c r="M3441" s="8"/>
      <c r="Q3441" s="8"/>
      <c r="U3441" s="8"/>
      <c r="Y3441" s="8"/>
      <c r="AC3441" s="8"/>
      <c r="AG3441" s="8"/>
      <c r="AK3441" s="8"/>
      <c r="AO3441" s="8"/>
      <c r="AS3441" s="8"/>
      <c r="AW3441" s="8"/>
      <c r="BA3441" s="8"/>
      <c r="BE3441" s="8"/>
      <c r="BI3441" s="8"/>
      <c r="BM3441" s="8"/>
      <c r="BQ3441" s="8"/>
      <c r="BU3441" s="8"/>
      <c r="BY3441" s="8"/>
      <c r="CC3441" s="8"/>
      <c r="CG3441" s="8"/>
      <c r="CK3441" s="8"/>
    </row>
    <row r="3442" spans="5:89">
      <c r="E3442" s="8"/>
      <c r="I3442" s="8"/>
      <c r="M3442" s="8"/>
      <c r="Q3442" s="8"/>
      <c r="U3442" s="8"/>
      <c r="Y3442" s="8"/>
      <c r="AC3442" s="8"/>
      <c r="AG3442" s="8"/>
      <c r="AK3442" s="8"/>
      <c r="AO3442" s="8"/>
      <c r="AS3442" s="8"/>
      <c r="AW3442" s="8"/>
      <c r="BA3442" s="8"/>
      <c r="BE3442" s="8"/>
      <c r="BI3442" s="8"/>
      <c r="BM3442" s="8"/>
      <c r="BQ3442" s="8"/>
      <c r="BU3442" s="8"/>
      <c r="BY3442" s="8"/>
      <c r="CC3442" s="8"/>
      <c r="CG3442" s="8"/>
      <c r="CK3442" s="8"/>
    </row>
    <row r="3443" spans="5:89">
      <c r="E3443" s="8"/>
      <c r="I3443" s="8"/>
      <c r="M3443" s="8"/>
      <c r="Q3443" s="8"/>
      <c r="U3443" s="8"/>
      <c r="Y3443" s="8"/>
      <c r="AC3443" s="8"/>
      <c r="AG3443" s="8"/>
      <c r="AK3443" s="8"/>
      <c r="AO3443" s="8"/>
      <c r="AS3443" s="8"/>
      <c r="AW3443" s="8"/>
      <c r="BA3443" s="8"/>
      <c r="BE3443" s="8"/>
      <c r="BI3443" s="8"/>
      <c r="BM3443" s="8"/>
      <c r="BQ3443" s="8"/>
      <c r="BU3443" s="8"/>
      <c r="BY3443" s="8"/>
      <c r="CC3443" s="8"/>
      <c r="CG3443" s="8"/>
      <c r="CK3443" s="8"/>
    </row>
    <row r="3444" spans="5:89">
      <c r="E3444" s="8"/>
      <c r="I3444" s="8"/>
      <c r="M3444" s="8"/>
      <c r="Q3444" s="8"/>
      <c r="U3444" s="8"/>
      <c r="Y3444" s="8"/>
      <c r="AC3444" s="8"/>
      <c r="AG3444" s="8"/>
      <c r="AK3444" s="8"/>
      <c r="AO3444" s="8"/>
      <c r="AS3444" s="8"/>
      <c r="AW3444" s="8"/>
      <c r="BA3444" s="8"/>
      <c r="BE3444" s="8"/>
      <c r="BI3444" s="8"/>
      <c r="BM3444" s="8"/>
      <c r="BQ3444" s="8"/>
      <c r="BU3444" s="8"/>
      <c r="BY3444" s="8"/>
      <c r="CC3444" s="8"/>
      <c r="CG3444" s="8"/>
      <c r="CK3444" s="8"/>
    </row>
    <row r="3445" spans="5:89">
      <c r="E3445" s="8"/>
      <c r="I3445" s="8"/>
      <c r="M3445" s="8"/>
      <c r="Q3445" s="8"/>
      <c r="U3445" s="8"/>
      <c r="Y3445" s="8"/>
      <c r="AC3445" s="8"/>
      <c r="AG3445" s="8"/>
      <c r="AK3445" s="8"/>
      <c r="AO3445" s="8"/>
      <c r="AS3445" s="8"/>
      <c r="AW3445" s="8"/>
      <c r="BA3445" s="8"/>
      <c r="BE3445" s="8"/>
      <c r="BI3445" s="8"/>
      <c r="BM3445" s="8"/>
      <c r="BQ3445" s="8"/>
      <c r="BU3445" s="8"/>
      <c r="BY3445" s="8"/>
      <c r="CC3445" s="8"/>
      <c r="CG3445" s="8"/>
      <c r="CK3445" s="8"/>
    </row>
    <row r="3446" spans="5:89">
      <c r="E3446" s="8"/>
      <c r="I3446" s="8"/>
      <c r="M3446" s="8"/>
      <c r="Q3446" s="8"/>
      <c r="U3446" s="8"/>
      <c r="Y3446" s="8"/>
      <c r="AC3446" s="8"/>
      <c r="AG3446" s="8"/>
      <c r="AK3446" s="8"/>
      <c r="AO3446" s="8"/>
      <c r="AS3446" s="8"/>
      <c r="AW3446" s="8"/>
      <c r="BA3446" s="8"/>
      <c r="BE3446" s="8"/>
      <c r="BI3446" s="8"/>
      <c r="BM3446" s="8"/>
      <c r="BQ3446" s="8"/>
      <c r="BU3446" s="8"/>
      <c r="BY3446" s="8"/>
      <c r="CC3446" s="8"/>
      <c r="CG3446" s="8"/>
      <c r="CK3446" s="8"/>
    </row>
    <row r="3447" spans="5:89">
      <c r="E3447" s="8"/>
      <c r="I3447" s="8"/>
      <c r="M3447" s="8"/>
      <c r="Q3447" s="8"/>
      <c r="U3447" s="8"/>
      <c r="Y3447" s="8"/>
      <c r="AC3447" s="8"/>
      <c r="AG3447" s="8"/>
      <c r="AK3447" s="8"/>
      <c r="AO3447" s="8"/>
      <c r="AS3447" s="8"/>
      <c r="AW3447" s="8"/>
      <c r="BA3447" s="8"/>
      <c r="BE3447" s="8"/>
      <c r="BI3447" s="8"/>
      <c r="BM3447" s="8"/>
      <c r="BQ3447" s="8"/>
      <c r="BU3447" s="8"/>
      <c r="BY3447" s="8"/>
      <c r="CC3447" s="8"/>
      <c r="CG3447" s="8"/>
      <c r="CK3447" s="8"/>
    </row>
    <row r="3448" spans="5:89">
      <c r="E3448" s="8"/>
      <c r="I3448" s="8"/>
      <c r="M3448" s="8"/>
      <c r="Q3448" s="8"/>
      <c r="U3448" s="8"/>
      <c r="Y3448" s="8"/>
      <c r="AC3448" s="8"/>
      <c r="AG3448" s="8"/>
      <c r="AK3448" s="8"/>
      <c r="AO3448" s="8"/>
      <c r="AS3448" s="8"/>
      <c r="AW3448" s="8"/>
      <c r="BA3448" s="8"/>
      <c r="BE3448" s="8"/>
      <c r="BI3448" s="8"/>
      <c r="BM3448" s="8"/>
      <c r="BQ3448" s="8"/>
      <c r="BU3448" s="8"/>
      <c r="BY3448" s="8"/>
      <c r="CC3448" s="8"/>
      <c r="CG3448" s="8"/>
      <c r="CK3448" s="8"/>
    </row>
    <row r="3449" spans="5:89">
      <c r="E3449" s="8"/>
      <c r="I3449" s="8"/>
      <c r="M3449" s="8"/>
      <c r="Q3449" s="8"/>
      <c r="U3449" s="8"/>
      <c r="Y3449" s="8"/>
      <c r="AC3449" s="8"/>
      <c r="AG3449" s="8"/>
      <c r="AK3449" s="8"/>
      <c r="AO3449" s="8"/>
      <c r="AS3449" s="8"/>
      <c r="AW3449" s="8"/>
      <c r="BA3449" s="8"/>
      <c r="BE3449" s="8"/>
      <c r="BI3449" s="8"/>
      <c r="BM3449" s="8"/>
      <c r="BQ3449" s="8"/>
      <c r="BU3449" s="8"/>
      <c r="BY3449" s="8"/>
      <c r="CC3449" s="8"/>
      <c r="CG3449" s="8"/>
      <c r="CK3449" s="8"/>
    </row>
    <row r="3450" spans="5:89">
      <c r="E3450" s="8"/>
      <c r="I3450" s="8"/>
      <c r="M3450" s="8"/>
      <c r="Q3450" s="8"/>
      <c r="U3450" s="8"/>
      <c r="Y3450" s="8"/>
      <c r="AC3450" s="8"/>
      <c r="AG3450" s="8"/>
      <c r="AK3450" s="8"/>
      <c r="AO3450" s="8"/>
      <c r="AS3450" s="8"/>
      <c r="AW3450" s="8"/>
      <c r="BA3450" s="8"/>
      <c r="BE3450" s="8"/>
      <c r="BI3450" s="8"/>
      <c r="BM3450" s="8"/>
      <c r="BQ3450" s="8"/>
      <c r="BU3450" s="8"/>
      <c r="BY3450" s="8"/>
      <c r="CC3450" s="8"/>
      <c r="CG3450" s="8"/>
      <c r="CK3450" s="8"/>
    </row>
    <row r="3451" spans="5:89">
      <c r="E3451" s="8"/>
      <c r="I3451" s="8"/>
      <c r="M3451" s="8"/>
      <c r="Q3451" s="8"/>
      <c r="U3451" s="8"/>
      <c r="Y3451" s="8"/>
      <c r="AC3451" s="8"/>
      <c r="AG3451" s="8"/>
      <c r="AK3451" s="8"/>
      <c r="AO3451" s="8"/>
      <c r="AS3451" s="8"/>
      <c r="AW3451" s="8"/>
      <c r="BA3451" s="8"/>
      <c r="BE3451" s="8"/>
      <c r="BI3451" s="8"/>
      <c r="BM3451" s="8"/>
      <c r="BQ3451" s="8"/>
      <c r="BU3451" s="8"/>
      <c r="BY3451" s="8"/>
      <c r="CC3451" s="8"/>
      <c r="CG3451" s="8"/>
      <c r="CK3451" s="8"/>
    </row>
    <row r="3452" spans="5:89">
      <c r="E3452" s="8"/>
      <c r="I3452" s="8"/>
      <c r="M3452" s="8"/>
      <c r="Q3452" s="8"/>
      <c r="U3452" s="8"/>
      <c r="Y3452" s="8"/>
      <c r="AC3452" s="8"/>
      <c r="AG3452" s="8"/>
      <c r="AK3452" s="8"/>
      <c r="AO3452" s="8"/>
      <c r="AS3452" s="8"/>
      <c r="AW3452" s="8"/>
      <c r="BA3452" s="8"/>
      <c r="BE3452" s="8"/>
      <c r="BI3452" s="8"/>
      <c r="BM3452" s="8"/>
      <c r="BQ3452" s="8"/>
      <c r="BU3452" s="8"/>
      <c r="BY3452" s="8"/>
      <c r="CC3452" s="8"/>
      <c r="CG3452" s="8"/>
      <c r="CK3452" s="8"/>
    </row>
    <row r="3453" spans="5:89">
      <c r="E3453" s="8"/>
      <c r="I3453" s="8"/>
      <c r="M3453" s="8"/>
      <c r="Q3453" s="8"/>
      <c r="U3453" s="8"/>
      <c r="Y3453" s="8"/>
      <c r="AC3453" s="8"/>
      <c r="AG3453" s="8"/>
      <c r="AK3453" s="8"/>
      <c r="AO3453" s="8"/>
      <c r="AS3453" s="8"/>
      <c r="AW3453" s="8"/>
      <c r="BA3453" s="8"/>
      <c r="BE3453" s="8"/>
      <c r="BI3453" s="8"/>
      <c r="BM3453" s="8"/>
      <c r="BQ3453" s="8"/>
      <c r="BU3453" s="8"/>
      <c r="BY3453" s="8"/>
      <c r="CC3453" s="8"/>
      <c r="CG3453" s="8"/>
      <c r="CK3453" s="8"/>
    </row>
    <row r="3454" spans="5:89">
      <c r="E3454" s="8"/>
      <c r="I3454" s="8"/>
      <c r="M3454" s="8"/>
      <c r="Q3454" s="8"/>
      <c r="U3454" s="8"/>
      <c r="Y3454" s="8"/>
      <c r="AC3454" s="8"/>
      <c r="AG3454" s="8"/>
      <c r="AK3454" s="8"/>
      <c r="AO3454" s="8"/>
      <c r="AS3454" s="8"/>
      <c r="AW3454" s="8"/>
      <c r="BA3454" s="8"/>
      <c r="BE3454" s="8"/>
      <c r="BI3454" s="8"/>
      <c r="BM3454" s="8"/>
      <c r="BQ3454" s="8"/>
      <c r="BU3454" s="8"/>
      <c r="BY3454" s="8"/>
      <c r="CC3454" s="8"/>
      <c r="CG3454" s="8"/>
      <c r="CK3454" s="8"/>
    </row>
    <row r="3455" spans="5:89">
      <c r="E3455" s="8"/>
      <c r="I3455" s="8"/>
      <c r="M3455" s="8"/>
      <c r="Q3455" s="8"/>
      <c r="U3455" s="8"/>
      <c r="Y3455" s="8"/>
      <c r="AC3455" s="8"/>
      <c r="AG3455" s="8"/>
      <c r="AK3455" s="8"/>
      <c r="AO3455" s="8"/>
      <c r="AS3455" s="8"/>
      <c r="AW3455" s="8"/>
      <c r="BA3455" s="8"/>
      <c r="BE3455" s="8"/>
      <c r="BI3455" s="8"/>
      <c r="BM3455" s="8"/>
      <c r="BQ3455" s="8"/>
      <c r="BU3455" s="8"/>
      <c r="BY3455" s="8"/>
      <c r="CC3455" s="8"/>
      <c r="CG3455" s="8"/>
      <c r="CK3455" s="8"/>
    </row>
    <row r="3456" spans="5:89">
      <c r="E3456" s="8"/>
      <c r="I3456" s="8"/>
      <c r="M3456" s="8"/>
      <c r="Q3456" s="8"/>
      <c r="U3456" s="8"/>
      <c r="Y3456" s="8"/>
      <c r="AC3456" s="8"/>
      <c r="AG3456" s="8"/>
      <c r="AK3456" s="8"/>
      <c r="AO3456" s="8"/>
      <c r="AS3456" s="8"/>
      <c r="AW3456" s="8"/>
      <c r="BA3456" s="8"/>
      <c r="BE3456" s="8"/>
      <c r="BI3456" s="8"/>
      <c r="BM3456" s="8"/>
      <c r="BQ3456" s="8"/>
      <c r="BU3456" s="8"/>
      <c r="BY3456" s="8"/>
      <c r="CC3456" s="8"/>
      <c r="CG3456" s="8"/>
      <c r="CK3456" s="8"/>
    </row>
    <row r="3457" spans="5:89">
      <c r="E3457" s="8"/>
      <c r="I3457" s="8"/>
      <c r="M3457" s="8"/>
      <c r="Q3457" s="8"/>
      <c r="U3457" s="8"/>
      <c r="Y3457" s="8"/>
      <c r="AC3457" s="8"/>
      <c r="AG3457" s="8"/>
      <c r="AK3457" s="8"/>
      <c r="AO3457" s="8"/>
      <c r="AS3457" s="8"/>
      <c r="AW3457" s="8"/>
      <c r="BA3457" s="8"/>
      <c r="BE3457" s="8"/>
      <c r="BI3457" s="8"/>
      <c r="BM3457" s="8"/>
      <c r="BQ3457" s="8"/>
      <c r="BU3457" s="8"/>
      <c r="BY3457" s="8"/>
      <c r="CC3457" s="8"/>
      <c r="CG3457" s="8"/>
      <c r="CK3457" s="8"/>
    </row>
    <row r="3458" spans="5:89">
      <c r="E3458" s="8"/>
      <c r="I3458" s="8"/>
      <c r="M3458" s="8"/>
      <c r="Q3458" s="8"/>
      <c r="U3458" s="8"/>
      <c r="Y3458" s="8"/>
      <c r="AC3458" s="8"/>
      <c r="AG3458" s="8"/>
      <c r="AK3458" s="8"/>
      <c r="AO3458" s="8"/>
      <c r="AS3458" s="8"/>
      <c r="AW3458" s="8"/>
      <c r="BA3458" s="8"/>
      <c r="BE3458" s="8"/>
      <c r="BI3458" s="8"/>
      <c r="BM3458" s="8"/>
      <c r="BQ3458" s="8"/>
      <c r="BU3458" s="8"/>
      <c r="BY3458" s="8"/>
      <c r="CC3458" s="8"/>
      <c r="CG3458" s="8"/>
      <c r="CK3458" s="8"/>
    </row>
    <row r="3459" spans="5:89">
      <c r="E3459" s="8"/>
      <c r="I3459" s="8"/>
      <c r="M3459" s="8"/>
      <c r="Q3459" s="8"/>
      <c r="U3459" s="8"/>
      <c r="Y3459" s="8"/>
      <c r="AC3459" s="8"/>
      <c r="AG3459" s="8"/>
      <c r="AK3459" s="8"/>
      <c r="AO3459" s="8"/>
      <c r="AS3459" s="8"/>
      <c r="AW3459" s="8"/>
      <c r="BA3459" s="8"/>
      <c r="BE3459" s="8"/>
      <c r="BI3459" s="8"/>
      <c r="BM3459" s="8"/>
      <c r="BQ3459" s="8"/>
      <c r="BU3459" s="8"/>
      <c r="BY3459" s="8"/>
      <c r="CC3459" s="8"/>
      <c r="CG3459" s="8"/>
      <c r="CK3459" s="8"/>
    </row>
    <row r="3460" spans="5:89">
      <c r="E3460" s="8"/>
      <c r="I3460" s="8"/>
      <c r="M3460" s="8"/>
      <c r="Q3460" s="8"/>
      <c r="U3460" s="8"/>
      <c r="Y3460" s="8"/>
      <c r="AC3460" s="8"/>
      <c r="AG3460" s="8"/>
      <c r="AK3460" s="8"/>
      <c r="AO3460" s="8"/>
      <c r="AS3460" s="8"/>
      <c r="AW3460" s="8"/>
      <c r="BA3460" s="8"/>
      <c r="BE3460" s="8"/>
      <c r="BI3460" s="8"/>
      <c r="BM3460" s="8"/>
      <c r="BQ3460" s="8"/>
      <c r="BU3460" s="8"/>
      <c r="BY3460" s="8"/>
      <c r="CC3460" s="8"/>
      <c r="CG3460" s="8"/>
      <c r="CK3460" s="8"/>
    </row>
    <row r="3461" spans="5:89">
      <c r="E3461" s="8"/>
      <c r="I3461" s="8"/>
      <c r="M3461" s="8"/>
      <c r="Q3461" s="8"/>
      <c r="U3461" s="8"/>
      <c r="Y3461" s="8"/>
      <c r="AC3461" s="8"/>
      <c r="AG3461" s="8"/>
      <c r="AK3461" s="8"/>
      <c r="AO3461" s="8"/>
      <c r="AS3461" s="8"/>
      <c r="AW3461" s="8"/>
      <c r="BA3461" s="8"/>
      <c r="BE3461" s="8"/>
      <c r="BI3461" s="8"/>
      <c r="BM3461" s="8"/>
      <c r="BQ3461" s="8"/>
      <c r="BU3461" s="8"/>
      <c r="BY3461" s="8"/>
      <c r="CC3461" s="8"/>
      <c r="CG3461" s="8"/>
      <c r="CK3461" s="8"/>
    </row>
    <row r="3462" spans="5:89">
      <c r="E3462" s="8"/>
      <c r="I3462" s="8"/>
      <c r="M3462" s="8"/>
      <c r="Q3462" s="8"/>
      <c r="U3462" s="8"/>
      <c r="Y3462" s="8"/>
      <c r="AC3462" s="8"/>
      <c r="AG3462" s="8"/>
      <c r="AK3462" s="8"/>
      <c r="AO3462" s="8"/>
      <c r="AS3462" s="8"/>
      <c r="AW3462" s="8"/>
      <c r="BA3462" s="8"/>
      <c r="BE3462" s="8"/>
      <c r="BI3462" s="8"/>
      <c r="BM3462" s="8"/>
      <c r="BQ3462" s="8"/>
      <c r="BU3462" s="8"/>
      <c r="BY3462" s="8"/>
      <c r="CC3462" s="8"/>
      <c r="CG3462" s="8"/>
      <c r="CK3462" s="8"/>
    </row>
    <row r="3463" spans="5:89">
      <c r="E3463" s="8"/>
      <c r="I3463" s="8"/>
      <c r="M3463" s="8"/>
      <c r="Q3463" s="8"/>
      <c r="U3463" s="8"/>
      <c r="Y3463" s="8"/>
      <c r="AC3463" s="8"/>
      <c r="AG3463" s="8"/>
      <c r="AK3463" s="8"/>
      <c r="AO3463" s="8"/>
      <c r="AS3463" s="8"/>
      <c r="AW3463" s="8"/>
      <c r="BA3463" s="8"/>
      <c r="BE3463" s="8"/>
      <c r="BI3463" s="8"/>
      <c r="BM3463" s="8"/>
      <c r="BQ3463" s="8"/>
      <c r="BU3463" s="8"/>
      <c r="BY3463" s="8"/>
      <c r="CC3463" s="8"/>
      <c r="CG3463" s="8"/>
      <c r="CK3463" s="8"/>
    </row>
    <row r="3464" spans="5:89">
      <c r="E3464" s="8"/>
      <c r="I3464" s="8"/>
      <c r="M3464" s="8"/>
      <c r="Q3464" s="8"/>
      <c r="U3464" s="8"/>
      <c r="Y3464" s="8"/>
      <c r="AC3464" s="8"/>
      <c r="AG3464" s="8"/>
      <c r="AK3464" s="8"/>
      <c r="AO3464" s="8"/>
      <c r="AS3464" s="8"/>
      <c r="AW3464" s="8"/>
      <c r="BA3464" s="8"/>
      <c r="BE3464" s="8"/>
      <c r="BI3464" s="8"/>
      <c r="BM3464" s="8"/>
      <c r="BQ3464" s="8"/>
      <c r="BU3464" s="8"/>
      <c r="BY3464" s="8"/>
      <c r="CC3464" s="8"/>
      <c r="CG3464" s="8"/>
      <c r="CK3464" s="8"/>
    </row>
    <row r="3465" spans="5:89">
      <c r="E3465" s="8"/>
      <c r="I3465" s="8"/>
      <c r="M3465" s="8"/>
      <c r="Q3465" s="8"/>
      <c r="U3465" s="8"/>
      <c r="Y3465" s="8"/>
      <c r="AC3465" s="8"/>
      <c r="AG3465" s="8"/>
      <c r="AK3465" s="8"/>
      <c r="AO3465" s="8"/>
      <c r="AS3465" s="8"/>
      <c r="AW3465" s="8"/>
      <c r="BA3465" s="8"/>
      <c r="BE3465" s="8"/>
      <c r="BI3465" s="8"/>
      <c r="BM3465" s="8"/>
      <c r="BQ3465" s="8"/>
      <c r="BU3465" s="8"/>
      <c r="BY3465" s="8"/>
      <c r="CC3465" s="8"/>
      <c r="CG3465" s="8"/>
      <c r="CK3465" s="8"/>
    </row>
    <row r="3466" spans="5:89">
      <c r="E3466" s="8"/>
      <c r="I3466" s="8"/>
      <c r="M3466" s="8"/>
      <c r="Q3466" s="8"/>
      <c r="U3466" s="8"/>
      <c r="Y3466" s="8"/>
      <c r="AC3466" s="8"/>
      <c r="AG3466" s="8"/>
      <c r="AK3466" s="8"/>
      <c r="AO3466" s="8"/>
      <c r="AS3466" s="8"/>
      <c r="AW3466" s="8"/>
      <c r="BA3466" s="8"/>
      <c r="BE3466" s="8"/>
      <c r="BI3466" s="8"/>
      <c r="BM3466" s="8"/>
      <c r="BQ3466" s="8"/>
      <c r="BU3466" s="8"/>
      <c r="BY3466" s="8"/>
      <c r="CC3466" s="8"/>
      <c r="CG3466" s="8"/>
      <c r="CK3466" s="8"/>
    </row>
    <row r="3467" spans="5:89">
      <c r="E3467" s="8"/>
      <c r="I3467" s="8"/>
      <c r="M3467" s="8"/>
      <c r="Q3467" s="8"/>
      <c r="U3467" s="8"/>
      <c r="Y3467" s="8"/>
      <c r="AC3467" s="8"/>
      <c r="AG3467" s="8"/>
      <c r="AK3467" s="8"/>
      <c r="AO3467" s="8"/>
      <c r="AS3467" s="8"/>
      <c r="AW3467" s="8"/>
      <c r="BA3467" s="8"/>
      <c r="BE3467" s="8"/>
      <c r="BI3467" s="8"/>
      <c r="BM3467" s="8"/>
      <c r="BQ3467" s="8"/>
      <c r="BU3467" s="8"/>
      <c r="BY3467" s="8"/>
      <c r="CC3467" s="8"/>
      <c r="CG3467" s="8"/>
      <c r="CK3467" s="8"/>
    </row>
    <row r="3468" spans="5:89">
      <c r="E3468" s="8"/>
      <c r="I3468" s="8"/>
      <c r="M3468" s="8"/>
      <c r="Q3468" s="8"/>
      <c r="U3468" s="8"/>
      <c r="Y3468" s="8"/>
      <c r="AC3468" s="8"/>
      <c r="AG3468" s="8"/>
      <c r="AK3468" s="8"/>
      <c r="AO3468" s="8"/>
      <c r="AS3468" s="8"/>
      <c r="AW3468" s="8"/>
      <c r="BA3468" s="8"/>
      <c r="BE3468" s="8"/>
      <c r="BI3468" s="8"/>
      <c r="BM3468" s="8"/>
      <c r="BQ3468" s="8"/>
      <c r="BU3468" s="8"/>
      <c r="BY3468" s="8"/>
      <c r="CC3468" s="8"/>
      <c r="CG3468" s="8"/>
      <c r="CK3468" s="8"/>
    </row>
    <row r="3469" spans="5:89">
      <c r="E3469" s="8"/>
      <c r="I3469" s="8"/>
      <c r="M3469" s="8"/>
      <c r="Q3469" s="8"/>
      <c r="U3469" s="8"/>
      <c r="Y3469" s="8"/>
      <c r="AC3469" s="8"/>
      <c r="AG3469" s="8"/>
      <c r="AK3469" s="8"/>
      <c r="AO3469" s="8"/>
      <c r="AS3469" s="8"/>
      <c r="AW3469" s="8"/>
      <c r="BA3469" s="8"/>
      <c r="BE3469" s="8"/>
      <c r="BI3469" s="8"/>
      <c r="BM3469" s="8"/>
      <c r="BQ3469" s="8"/>
      <c r="BU3469" s="8"/>
      <c r="BY3469" s="8"/>
      <c r="CC3469" s="8"/>
      <c r="CG3469" s="8"/>
      <c r="CK3469" s="8"/>
    </row>
    <row r="3470" spans="5:89">
      <c r="E3470" s="8"/>
      <c r="I3470" s="8"/>
      <c r="M3470" s="8"/>
      <c r="Q3470" s="8"/>
      <c r="U3470" s="8"/>
      <c r="Y3470" s="8"/>
      <c r="AC3470" s="8"/>
      <c r="AG3470" s="8"/>
      <c r="AK3470" s="8"/>
      <c r="AO3470" s="8"/>
      <c r="AS3470" s="8"/>
      <c r="AW3470" s="8"/>
      <c r="BA3470" s="8"/>
      <c r="BE3470" s="8"/>
      <c r="BI3470" s="8"/>
      <c r="BM3470" s="8"/>
      <c r="BQ3470" s="8"/>
      <c r="BU3470" s="8"/>
      <c r="BY3470" s="8"/>
      <c r="CC3470" s="8"/>
      <c r="CG3470" s="8"/>
      <c r="CK3470" s="8"/>
    </row>
    <row r="3471" spans="5:89">
      <c r="E3471" s="8"/>
      <c r="I3471" s="8"/>
      <c r="M3471" s="8"/>
      <c r="Q3471" s="8"/>
      <c r="U3471" s="8"/>
      <c r="Y3471" s="8"/>
      <c r="AC3471" s="8"/>
      <c r="AG3471" s="8"/>
      <c r="AK3471" s="8"/>
      <c r="AO3471" s="8"/>
      <c r="AS3471" s="8"/>
      <c r="AW3471" s="8"/>
      <c r="BA3471" s="8"/>
      <c r="BE3471" s="8"/>
      <c r="BI3471" s="8"/>
      <c r="BM3471" s="8"/>
      <c r="BQ3471" s="8"/>
      <c r="BU3471" s="8"/>
      <c r="BY3471" s="8"/>
      <c r="CC3471" s="8"/>
      <c r="CG3471" s="8"/>
      <c r="CK3471" s="8"/>
    </row>
    <row r="3472" spans="5:89">
      <c r="E3472" s="8"/>
      <c r="I3472" s="8"/>
      <c r="M3472" s="8"/>
      <c r="Q3472" s="8"/>
      <c r="U3472" s="8"/>
      <c r="Y3472" s="8"/>
      <c r="AC3472" s="8"/>
      <c r="AG3472" s="8"/>
      <c r="AK3472" s="8"/>
      <c r="AO3472" s="8"/>
      <c r="AS3472" s="8"/>
      <c r="AW3472" s="8"/>
      <c r="BA3472" s="8"/>
      <c r="BE3472" s="8"/>
      <c r="BI3472" s="8"/>
      <c r="BM3472" s="8"/>
      <c r="BQ3472" s="8"/>
      <c r="BU3472" s="8"/>
      <c r="BY3472" s="8"/>
      <c r="CC3472" s="8"/>
      <c r="CG3472" s="8"/>
      <c r="CK3472" s="8"/>
    </row>
    <row r="3473" spans="5:89">
      <c r="E3473" s="8"/>
      <c r="I3473" s="8"/>
      <c r="M3473" s="8"/>
      <c r="Q3473" s="8"/>
      <c r="U3473" s="8"/>
      <c r="Y3473" s="8"/>
      <c r="AC3473" s="8"/>
      <c r="AG3473" s="8"/>
      <c r="AK3473" s="8"/>
      <c r="AO3473" s="8"/>
      <c r="AS3473" s="8"/>
      <c r="AW3473" s="8"/>
      <c r="BA3473" s="8"/>
      <c r="BE3473" s="8"/>
      <c r="BI3473" s="8"/>
      <c r="BM3473" s="8"/>
      <c r="BQ3473" s="8"/>
      <c r="BU3473" s="8"/>
      <c r="BY3473" s="8"/>
      <c r="CC3473" s="8"/>
      <c r="CG3473" s="8"/>
      <c r="CK3473" s="8"/>
    </row>
    <row r="3474" spans="5:89">
      <c r="E3474" s="8"/>
      <c r="I3474" s="8"/>
      <c r="M3474" s="8"/>
      <c r="Q3474" s="8"/>
      <c r="U3474" s="8"/>
      <c r="Y3474" s="8"/>
      <c r="AC3474" s="8"/>
      <c r="AG3474" s="8"/>
      <c r="AK3474" s="8"/>
      <c r="AO3474" s="8"/>
      <c r="AS3474" s="8"/>
      <c r="AW3474" s="8"/>
      <c r="BA3474" s="8"/>
      <c r="BE3474" s="8"/>
      <c r="BI3474" s="8"/>
      <c r="BM3474" s="8"/>
      <c r="BQ3474" s="8"/>
      <c r="BU3474" s="8"/>
      <c r="BY3474" s="8"/>
      <c r="CC3474" s="8"/>
      <c r="CG3474" s="8"/>
      <c r="CK3474" s="8"/>
    </row>
    <row r="3475" spans="5:89">
      <c r="E3475" s="8"/>
      <c r="I3475" s="8"/>
      <c r="M3475" s="8"/>
      <c r="Q3475" s="8"/>
      <c r="U3475" s="8"/>
      <c r="Y3475" s="8"/>
      <c r="AC3475" s="8"/>
      <c r="AG3475" s="8"/>
      <c r="AK3475" s="8"/>
      <c r="AO3475" s="8"/>
      <c r="AS3475" s="8"/>
      <c r="AW3475" s="8"/>
      <c r="BA3475" s="8"/>
      <c r="BE3475" s="8"/>
      <c r="BI3475" s="8"/>
      <c r="BM3475" s="8"/>
      <c r="BQ3475" s="8"/>
      <c r="BU3475" s="8"/>
      <c r="BY3475" s="8"/>
      <c r="CC3475" s="8"/>
      <c r="CG3475" s="8"/>
      <c r="CK3475" s="8"/>
    </row>
    <row r="3476" spans="5:89">
      <c r="E3476" s="8"/>
      <c r="I3476" s="8"/>
      <c r="M3476" s="8"/>
      <c r="Q3476" s="8"/>
      <c r="U3476" s="8"/>
      <c r="Y3476" s="8"/>
      <c r="AC3476" s="8"/>
      <c r="AG3476" s="8"/>
      <c r="AK3476" s="8"/>
      <c r="AO3476" s="8"/>
      <c r="AS3476" s="8"/>
      <c r="AW3476" s="8"/>
      <c r="BA3476" s="8"/>
      <c r="BE3476" s="8"/>
      <c r="BI3476" s="8"/>
      <c r="BM3476" s="8"/>
      <c r="BQ3476" s="8"/>
      <c r="BU3476" s="8"/>
      <c r="BY3476" s="8"/>
      <c r="CC3476" s="8"/>
      <c r="CG3476" s="8"/>
      <c r="CK3476" s="8"/>
    </row>
    <row r="3477" spans="5:89">
      <c r="E3477" s="8"/>
      <c r="I3477" s="8"/>
      <c r="M3477" s="8"/>
      <c r="Q3477" s="8"/>
      <c r="U3477" s="8"/>
      <c r="Y3477" s="8"/>
      <c r="AC3477" s="8"/>
      <c r="AG3477" s="8"/>
      <c r="AK3477" s="8"/>
      <c r="AO3477" s="8"/>
      <c r="AS3477" s="8"/>
      <c r="AW3477" s="8"/>
      <c r="BA3477" s="8"/>
      <c r="BE3477" s="8"/>
      <c r="BI3477" s="8"/>
      <c r="BM3477" s="8"/>
      <c r="BQ3477" s="8"/>
      <c r="BU3477" s="8"/>
      <c r="BY3477" s="8"/>
      <c r="CC3477" s="8"/>
      <c r="CG3477" s="8"/>
      <c r="CK3477" s="8"/>
    </row>
    <row r="3478" spans="5:89">
      <c r="E3478" s="8"/>
      <c r="I3478" s="8"/>
      <c r="M3478" s="8"/>
      <c r="Q3478" s="8"/>
      <c r="U3478" s="8"/>
      <c r="Y3478" s="8"/>
      <c r="AC3478" s="8"/>
      <c r="AG3478" s="8"/>
      <c r="AK3478" s="8"/>
      <c r="AO3478" s="8"/>
      <c r="AS3478" s="8"/>
      <c r="AW3478" s="8"/>
      <c r="BA3478" s="8"/>
      <c r="BE3478" s="8"/>
      <c r="BI3478" s="8"/>
      <c r="BM3478" s="8"/>
      <c r="BQ3478" s="8"/>
      <c r="BU3478" s="8"/>
      <c r="BY3478" s="8"/>
      <c r="CC3478" s="8"/>
      <c r="CG3478" s="8"/>
      <c r="CK3478" s="8"/>
    </row>
    <row r="3479" spans="5:89">
      <c r="E3479" s="8"/>
      <c r="I3479" s="8"/>
      <c r="M3479" s="8"/>
      <c r="Q3479" s="8"/>
      <c r="U3479" s="8"/>
      <c r="Y3479" s="8"/>
      <c r="AC3479" s="8"/>
      <c r="AG3479" s="8"/>
      <c r="AK3479" s="8"/>
      <c r="AO3479" s="8"/>
      <c r="AS3479" s="8"/>
      <c r="AW3479" s="8"/>
      <c r="BA3479" s="8"/>
      <c r="BE3479" s="8"/>
      <c r="BI3479" s="8"/>
      <c r="BM3479" s="8"/>
      <c r="BQ3479" s="8"/>
      <c r="BU3479" s="8"/>
      <c r="BY3479" s="8"/>
      <c r="CC3479" s="8"/>
      <c r="CG3479" s="8"/>
      <c r="CK3479" s="8"/>
    </row>
    <row r="3480" spans="5:89">
      <c r="E3480" s="8"/>
      <c r="I3480" s="8"/>
      <c r="M3480" s="8"/>
      <c r="Q3480" s="8"/>
      <c r="U3480" s="8"/>
      <c r="Y3480" s="8"/>
      <c r="AC3480" s="8"/>
      <c r="AG3480" s="8"/>
      <c r="AK3480" s="8"/>
      <c r="AO3480" s="8"/>
      <c r="AS3480" s="8"/>
      <c r="AW3480" s="8"/>
      <c r="BA3480" s="8"/>
      <c r="BE3480" s="8"/>
      <c r="BI3480" s="8"/>
      <c r="BM3480" s="8"/>
      <c r="BQ3480" s="8"/>
      <c r="BU3480" s="8"/>
      <c r="BY3480" s="8"/>
      <c r="CC3480" s="8"/>
      <c r="CG3480" s="8"/>
      <c r="CK3480" s="8"/>
    </row>
    <row r="3481" spans="5:89">
      <c r="E3481" s="8"/>
      <c r="I3481" s="8"/>
      <c r="M3481" s="8"/>
      <c r="Q3481" s="8"/>
      <c r="U3481" s="8"/>
      <c r="Y3481" s="8"/>
      <c r="AC3481" s="8"/>
      <c r="AG3481" s="8"/>
      <c r="AK3481" s="8"/>
      <c r="AO3481" s="8"/>
      <c r="AS3481" s="8"/>
      <c r="AW3481" s="8"/>
      <c r="BA3481" s="8"/>
      <c r="BE3481" s="8"/>
      <c r="BI3481" s="8"/>
      <c r="BM3481" s="8"/>
      <c r="BQ3481" s="8"/>
      <c r="BU3481" s="8"/>
      <c r="BY3481" s="8"/>
      <c r="CC3481" s="8"/>
      <c r="CG3481" s="8"/>
      <c r="CK3481" s="8"/>
    </row>
    <row r="3482" spans="5:89">
      <c r="E3482" s="8"/>
      <c r="I3482" s="8"/>
      <c r="M3482" s="8"/>
      <c r="Q3482" s="8"/>
      <c r="U3482" s="8"/>
      <c r="Y3482" s="8"/>
      <c r="AC3482" s="8"/>
      <c r="AG3482" s="8"/>
      <c r="AK3482" s="8"/>
      <c r="AO3482" s="8"/>
      <c r="AS3482" s="8"/>
      <c r="AW3482" s="8"/>
      <c r="BA3482" s="8"/>
      <c r="BE3482" s="8"/>
      <c r="BI3482" s="8"/>
      <c r="BM3482" s="8"/>
      <c r="BQ3482" s="8"/>
      <c r="BU3482" s="8"/>
      <c r="BY3482" s="8"/>
      <c r="CC3482" s="8"/>
      <c r="CG3482" s="8"/>
      <c r="CK3482" s="8"/>
    </row>
    <row r="3483" spans="5:89">
      <c r="E3483" s="8"/>
      <c r="I3483" s="8"/>
      <c r="M3483" s="8"/>
      <c r="Q3483" s="8"/>
      <c r="U3483" s="8"/>
      <c r="Y3483" s="8"/>
      <c r="AC3483" s="8"/>
      <c r="AG3483" s="8"/>
      <c r="AK3483" s="8"/>
      <c r="AO3483" s="8"/>
      <c r="AS3483" s="8"/>
      <c r="AW3483" s="8"/>
      <c r="BA3483" s="8"/>
      <c r="BE3483" s="8"/>
      <c r="BI3483" s="8"/>
      <c r="BM3483" s="8"/>
      <c r="BQ3483" s="8"/>
      <c r="BU3483" s="8"/>
      <c r="BY3483" s="8"/>
      <c r="CC3483" s="8"/>
      <c r="CG3483" s="8"/>
      <c r="CK3483" s="8"/>
    </row>
    <row r="3484" spans="5:89">
      <c r="E3484" s="8"/>
      <c r="I3484" s="8"/>
      <c r="M3484" s="8"/>
      <c r="Q3484" s="8"/>
      <c r="U3484" s="8"/>
      <c r="Y3484" s="8"/>
      <c r="AC3484" s="8"/>
      <c r="AG3484" s="8"/>
      <c r="AK3484" s="8"/>
      <c r="AO3484" s="8"/>
      <c r="AS3484" s="8"/>
      <c r="AW3484" s="8"/>
      <c r="BA3484" s="8"/>
      <c r="BE3484" s="8"/>
      <c r="BI3484" s="8"/>
      <c r="BM3484" s="8"/>
      <c r="BQ3484" s="8"/>
      <c r="BU3484" s="8"/>
      <c r="BY3484" s="8"/>
      <c r="CC3484" s="8"/>
      <c r="CG3484" s="8"/>
      <c r="CK3484" s="8"/>
    </row>
    <row r="3485" spans="5:89">
      <c r="E3485" s="8"/>
      <c r="I3485" s="8"/>
      <c r="M3485" s="8"/>
      <c r="Q3485" s="8"/>
      <c r="U3485" s="8"/>
      <c r="Y3485" s="8"/>
      <c r="AC3485" s="8"/>
      <c r="AG3485" s="8"/>
      <c r="AK3485" s="8"/>
      <c r="AO3485" s="8"/>
      <c r="AS3485" s="8"/>
      <c r="AW3485" s="8"/>
      <c r="BA3485" s="8"/>
      <c r="BE3485" s="8"/>
      <c r="BI3485" s="8"/>
      <c r="BM3485" s="8"/>
      <c r="BQ3485" s="8"/>
      <c r="BU3485" s="8"/>
      <c r="BY3485" s="8"/>
      <c r="CC3485" s="8"/>
      <c r="CG3485" s="8"/>
      <c r="CK3485" s="8"/>
    </row>
    <row r="3486" spans="5:89">
      <c r="E3486" s="8"/>
      <c r="I3486" s="8"/>
      <c r="M3486" s="8"/>
      <c r="Q3486" s="8"/>
      <c r="U3486" s="8"/>
      <c r="Y3486" s="8"/>
      <c r="AC3486" s="8"/>
      <c r="AG3486" s="8"/>
      <c r="AK3486" s="8"/>
      <c r="AO3486" s="8"/>
      <c r="AS3486" s="8"/>
      <c r="AW3486" s="8"/>
      <c r="BA3486" s="8"/>
      <c r="BE3486" s="8"/>
      <c r="BI3486" s="8"/>
      <c r="BM3486" s="8"/>
      <c r="BQ3486" s="8"/>
      <c r="BU3486" s="8"/>
      <c r="BY3486" s="8"/>
      <c r="CC3486" s="8"/>
      <c r="CG3486" s="8"/>
      <c r="CK3486" s="8"/>
    </row>
    <row r="3487" spans="5:89">
      <c r="E3487" s="8"/>
      <c r="I3487" s="8"/>
      <c r="M3487" s="8"/>
      <c r="Q3487" s="8"/>
      <c r="U3487" s="8"/>
      <c r="Y3487" s="8"/>
      <c r="AC3487" s="8"/>
      <c r="AG3487" s="8"/>
      <c r="AK3487" s="8"/>
      <c r="AO3487" s="8"/>
      <c r="AS3487" s="8"/>
      <c r="AW3487" s="8"/>
      <c r="BA3487" s="8"/>
      <c r="BE3487" s="8"/>
      <c r="BI3487" s="8"/>
      <c r="BM3487" s="8"/>
      <c r="BQ3487" s="8"/>
      <c r="BU3487" s="8"/>
      <c r="BY3487" s="8"/>
      <c r="CC3487" s="8"/>
      <c r="CG3487" s="8"/>
      <c r="CK3487" s="8"/>
    </row>
    <row r="3488" spans="5:89">
      <c r="E3488" s="8"/>
      <c r="I3488" s="8"/>
      <c r="M3488" s="8"/>
      <c r="Q3488" s="8"/>
      <c r="U3488" s="8"/>
      <c r="Y3488" s="8"/>
      <c r="AC3488" s="8"/>
      <c r="AG3488" s="8"/>
      <c r="AK3488" s="8"/>
      <c r="AO3488" s="8"/>
      <c r="AS3488" s="8"/>
      <c r="AW3488" s="8"/>
      <c r="BA3488" s="8"/>
      <c r="BE3488" s="8"/>
      <c r="BI3488" s="8"/>
      <c r="BM3488" s="8"/>
      <c r="BQ3488" s="8"/>
      <c r="BU3488" s="8"/>
      <c r="BY3488" s="8"/>
      <c r="CC3488" s="8"/>
      <c r="CG3488" s="8"/>
      <c r="CK3488" s="8"/>
    </row>
    <row r="3489" spans="5:89">
      <c r="E3489" s="8"/>
      <c r="I3489" s="8"/>
      <c r="M3489" s="8"/>
      <c r="Q3489" s="8"/>
      <c r="U3489" s="8"/>
      <c r="Y3489" s="8"/>
      <c r="AC3489" s="8"/>
      <c r="AG3489" s="8"/>
      <c r="AK3489" s="8"/>
      <c r="AO3489" s="8"/>
      <c r="AS3489" s="8"/>
      <c r="AW3489" s="8"/>
      <c r="BA3489" s="8"/>
      <c r="BE3489" s="8"/>
      <c r="BI3489" s="8"/>
      <c r="BM3489" s="8"/>
      <c r="BQ3489" s="8"/>
      <c r="BU3489" s="8"/>
      <c r="BY3489" s="8"/>
      <c r="CC3489" s="8"/>
      <c r="CG3489" s="8"/>
      <c r="CK3489" s="8"/>
    </row>
    <row r="3490" spans="5:89">
      <c r="E3490" s="8"/>
      <c r="I3490" s="8"/>
      <c r="M3490" s="8"/>
      <c r="Q3490" s="8"/>
      <c r="U3490" s="8"/>
      <c r="Y3490" s="8"/>
      <c r="AC3490" s="8"/>
      <c r="AG3490" s="8"/>
      <c r="AK3490" s="8"/>
      <c r="AO3490" s="8"/>
      <c r="AS3490" s="8"/>
      <c r="AW3490" s="8"/>
      <c r="BA3490" s="8"/>
      <c r="BE3490" s="8"/>
      <c r="BI3490" s="8"/>
      <c r="BM3490" s="8"/>
      <c r="BQ3490" s="8"/>
      <c r="BU3490" s="8"/>
      <c r="BY3490" s="8"/>
      <c r="CC3490" s="8"/>
      <c r="CG3490" s="8"/>
      <c r="CK3490" s="8"/>
    </row>
    <row r="3491" spans="5:89">
      <c r="E3491" s="8"/>
      <c r="I3491" s="8"/>
      <c r="M3491" s="8"/>
      <c r="Q3491" s="8"/>
      <c r="U3491" s="8"/>
      <c r="Y3491" s="8"/>
      <c r="AC3491" s="8"/>
      <c r="AG3491" s="8"/>
      <c r="AK3491" s="8"/>
      <c r="AO3491" s="8"/>
      <c r="AS3491" s="8"/>
      <c r="AW3491" s="8"/>
      <c r="BA3491" s="8"/>
      <c r="BE3491" s="8"/>
      <c r="BI3491" s="8"/>
      <c r="BM3491" s="8"/>
      <c r="BQ3491" s="8"/>
      <c r="BU3491" s="8"/>
      <c r="BY3491" s="8"/>
      <c r="CC3491" s="8"/>
      <c r="CG3491" s="8"/>
      <c r="CK3491" s="8"/>
    </row>
    <row r="3492" spans="5:89">
      <c r="E3492" s="8"/>
      <c r="I3492" s="8"/>
      <c r="M3492" s="8"/>
      <c r="Q3492" s="8"/>
      <c r="U3492" s="8"/>
      <c r="Y3492" s="8"/>
      <c r="AC3492" s="8"/>
      <c r="AG3492" s="8"/>
      <c r="AK3492" s="8"/>
      <c r="AO3492" s="8"/>
      <c r="AS3492" s="8"/>
      <c r="AW3492" s="8"/>
      <c r="BA3492" s="8"/>
      <c r="BE3492" s="8"/>
      <c r="BI3492" s="8"/>
      <c r="BM3492" s="8"/>
      <c r="BQ3492" s="8"/>
      <c r="BU3492" s="8"/>
      <c r="BY3492" s="8"/>
      <c r="CC3492" s="8"/>
      <c r="CG3492" s="8"/>
      <c r="CK3492" s="8"/>
    </row>
    <row r="3493" spans="5:89">
      <c r="E3493" s="8"/>
      <c r="I3493" s="8"/>
      <c r="M3493" s="8"/>
      <c r="Q3493" s="8"/>
      <c r="U3493" s="8"/>
      <c r="Y3493" s="8"/>
      <c r="AC3493" s="8"/>
      <c r="AG3493" s="8"/>
      <c r="AK3493" s="8"/>
      <c r="AO3493" s="8"/>
      <c r="AS3493" s="8"/>
      <c r="AW3493" s="8"/>
      <c r="BA3493" s="8"/>
      <c r="BE3493" s="8"/>
      <c r="BI3493" s="8"/>
      <c r="BM3493" s="8"/>
      <c r="BQ3493" s="8"/>
      <c r="BU3493" s="8"/>
      <c r="BY3493" s="8"/>
      <c r="CC3493" s="8"/>
      <c r="CG3493" s="8"/>
      <c r="CK3493" s="8"/>
    </row>
    <row r="3494" spans="5:89">
      <c r="E3494" s="8"/>
      <c r="I3494" s="8"/>
      <c r="M3494" s="8"/>
      <c r="Q3494" s="8"/>
      <c r="U3494" s="8"/>
      <c r="Y3494" s="8"/>
      <c r="AC3494" s="8"/>
      <c r="AG3494" s="8"/>
      <c r="AK3494" s="8"/>
      <c r="AO3494" s="8"/>
      <c r="AS3494" s="8"/>
      <c r="AW3494" s="8"/>
      <c r="BA3494" s="8"/>
      <c r="BE3494" s="8"/>
      <c r="BI3494" s="8"/>
      <c r="BM3494" s="8"/>
      <c r="BQ3494" s="8"/>
      <c r="BU3494" s="8"/>
      <c r="BY3494" s="8"/>
      <c r="CC3494" s="8"/>
      <c r="CG3494" s="8"/>
      <c r="CK3494" s="8"/>
    </row>
    <row r="3495" spans="5:89">
      <c r="E3495" s="8"/>
      <c r="I3495" s="8"/>
      <c r="M3495" s="8"/>
      <c r="Q3495" s="8"/>
      <c r="U3495" s="8"/>
      <c r="Y3495" s="8"/>
      <c r="AC3495" s="8"/>
      <c r="AG3495" s="8"/>
      <c r="AK3495" s="8"/>
      <c r="AO3495" s="8"/>
      <c r="AS3495" s="8"/>
      <c r="AW3495" s="8"/>
      <c r="BA3495" s="8"/>
      <c r="BE3495" s="8"/>
      <c r="BI3495" s="8"/>
      <c r="BM3495" s="8"/>
      <c r="BQ3495" s="8"/>
      <c r="BU3495" s="8"/>
      <c r="BY3495" s="8"/>
      <c r="CC3495" s="8"/>
      <c r="CG3495" s="8"/>
      <c r="CK3495" s="8"/>
    </row>
    <row r="3496" spans="5:89">
      <c r="E3496" s="8"/>
      <c r="I3496" s="8"/>
      <c r="M3496" s="8"/>
      <c r="Q3496" s="8"/>
      <c r="U3496" s="8"/>
      <c r="Y3496" s="8"/>
      <c r="AC3496" s="8"/>
      <c r="AG3496" s="8"/>
      <c r="AK3496" s="8"/>
      <c r="AO3496" s="8"/>
      <c r="AS3496" s="8"/>
      <c r="AW3496" s="8"/>
      <c r="BA3496" s="8"/>
      <c r="BE3496" s="8"/>
      <c r="BI3496" s="8"/>
      <c r="BM3496" s="8"/>
      <c r="BQ3496" s="8"/>
      <c r="BU3496" s="8"/>
      <c r="BY3496" s="8"/>
      <c r="CC3496" s="8"/>
      <c r="CG3496" s="8"/>
      <c r="CK3496" s="8"/>
    </row>
    <row r="3497" spans="5:89">
      <c r="E3497" s="8"/>
      <c r="I3497" s="8"/>
      <c r="M3497" s="8"/>
      <c r="Q3497" s="8"/>
      <c r="U3497" s="8"/>
      <c r="Y3497" s="8"/>
      <c r="AC3497" s="8"/>
      <c r="AG3497" s="8"/>
      <c r="AK3497" s="8"/>
      <c r="AO3497" s="8"/>
      <c r="AS3497" s="8"/>
      <c r="AW3497" s="8"/>
      <c r="BA3497" s="8"/>
      <c r="BE3497" s="8"/>
      <c r="BI3497" s="8"/>
      <c r="BM3497" s="8"/>
      <c r="BQ3497" s="8"/>
      <c r="BU3497" s="8"/>
      <c r="BY3497" s="8"/>
      <c r="CC3497" s="8"/>
      <c r="CG3497" s="8"/>
      <c r="CK3497" s="8"/>
    </row>
    <row r="3498" spans="5:89">
      <c r="E3498" s="8"/>
      <c r="I3498" s="8"/>
      <c r="M3498" s="8"/>
      <c r="Q3498" s="8"/>
      <c r="U3498" s="8"/>
      <c r="Y3498" s="8"/>
      <c r="AC3498" s="8"/>
      <c r="AG3498" s="8"/>
      <c r="AK3498" s="8"/>
      <c r="AO3498" s="8"/>
      <c r="AS3498" s="8"/>
      <c r="AW3498" s="8"/>
      <c r="BA3498" s="8"/>
      <c r="BE3498" s="8"/>
      <c r="BI3498" s="8"/>
      <c r="BM3498" s="8"/>
      <c r="BQ3498" s="8"/>
      <c r="BU3498" s="8"/>
      <c r="BY3498" s="8"/>
      <c r="CC3498" s="8"/>
      <c r="CG3498" s="8"/>
      <c r="CK3498" s="8"/>
    </row>
    <row r="3499" spans="5:89">
      <c r="E3499" s="8"/>
      <c r="I3499" s="8"/>
      <c r="M3499" s="8"/>
      <c r="Q3499" s="8"/>
      <c r="U3499" s="8"/>
      <c r="Y3499" s="8"/>
      <c r="AC3499" s="8"/>
      <c r="AG3499" s="8"/>
      <c r="AK3499" s="8"/>
      <c r="AO3499" s="8"/>
      <c r="AS3499" s="8"/>
      <c r="AW3499" s="8"/>
      <c r="BA3499" s="8"/>
      <c r="BE3499" s="8"/>
      <c r="BI3499" s="8"/>
      <c r="BM3499" s="8"/>
      <c r="BQ3499" s="8"/>
      <c r="BU3499" s="8"/>
      <c r="BY3499" s="8"/>
      <c r="CC3499" s="8"/>
      <c r="CG3499" s="8"/>
      <c r="CK3499" s="8"/>
    </row>
    <row r="3500" spans="5:89">
      <c r="E3500" s="8"/>
      <c r="I3500" s="8"/>
      <c r="M3500" s="8"/>
      <c r="Q3500" s="8"/>
      <c r="U3500" s="8"/>
      <c r="Y3500" s="8"/>
      <c r="AC3500" s="8"/>
      <c r="AG3500" s="8"/>
      <c r="AK3500" s="8"/>
      <c r="AO3500" s="8"/>
      <c r="AS3500" s="8"/>
      <c r="AW3500" s="8"/>
      <c r="BA3500" s="8"/>
      <c r="BE3500" s="8"/>
      <c r="BI3500" s="8"/>
      <c r="BM3500" s="8"/>
      <c r="BQ3500" s="8"/>
      <c r="BU3500" s="8"/>
      <c r="BY3500" s="8"/>
      <c r="CC3500" s="8"/>
      <c r="CG3500" s="8"/>
      <c r="CK3500" s="8"/>
    </row>
    <row r="3501" spans="5:89">
      <c r="E3501" s="8"/>
      <c r="I3501" s="8"/>
      <c r="M3501" s="8"/>
      <c r="Q3501" s="8"/>
      <c r="U3501" s="8"/>
      <c r="Y3501" s="8"/>
      <c r="AC3501" s="8"/>
      <c r="AG3501" s="8"/>
      <c r="AK3501" s="8"/>
      <c r="AO3501" s="8"/>
      <c r="AS3501" s="8"/>
      <c r="AW3501" s="8"/>
      <c r="BA3501" s="8"/>
      <c r="BE3501" s="8"/>
      <c r="BI3501" s="8"/>
      <c r="BM3501" s="8"/>
      <c r="BQ3501" s="8"/>
      <c r="BU3501" s="8"/>
      <c r="BY3501" s="8"/>
      <c r="CC3501" s="8"/>
      <c r="CG3501" s="8"/>
      <c r="CK3501" s="8"/>
    </row>
    <row r="3502" spans="5:89">
      <c r="E3502" s="8"/>
      <c r="I3502" s="8"/>
      <c r="M3502" s="8"/>
      <c r="Q3502" s="8"/>
      <c r="U3502" s="8"/>
      <c r="Y3502" s="8"/>
      <c r="AC3502" s="8"/>
      <c r="AG3502" s="8"/>
      <c r="AK3502" s="8"/>
      <c r="AO3502" s="8"/>
      <c r="AS3502" s="8"/>
      <c r="AW3502" s="8"/>
      <c r="BA3502" s="8"/>
      <c r="BE3502" s="8"/>
      <c r="BI3502" s="8"/>
      <c r="BM3502" s="8"/>
      <c r="BQ3502" s="8"/>
      <c r="BU3502" s="8"/>
      <c r="BY3502" s="8"/>
      <c r="CC3502" s="8"/>
      <c r="CG3502" s="8"/>
      <c r="CK3502" s="8"/>
    </row>
    <row r="3503" spans="5:89">
      <c r="E3503" s="8"/>
      <c r="I3503" s="8"/>
      <c r="M3503" s="8"/>
      <c r="Q3503" s="8"/>
      <c r="U3503" s="8"/>
      <c r="Y3503" s="8"/>
      <c r="AC3503" s="8"/>
      <c r="AG3503" s="8"/>
      <c r="AK3503" s="8"/>
      <c r="AO3503" s="8"/>
      <c r="AS3503" s="8"/>
      <c r="AW3503" s="8"/>
      <c r="BA3503" s="8"/>
      <c r="BE3503" s="8"/>
      <c r="BI3503" s="8"/>
      <c r="BM3503" s="8"/>
      <c r="BQ3503" s="8"/>
      <c r="BU3503" s="8"/>
      <c r="BY3503" s="8"/>
      <c r="CC3503" s="8"/>
      <c r="CG3503" s="8"/>
      <c r="CK3503" s="8"/>
    </row>
    <row r="3504" spans="5:89">
      <c r="E3504" s="8"/>
      <c r="I3504" s="8"/>
      <c r="M3504" s="8"/>
      <c r="Q3504" s="8"/>
      <c r="U3504" s="8"/>
      <c r="Y3504" s="8"/>
      <c r="AC3504" s="8"/>
      <c r="AG3504" s="8"/>
      <c r="AK3504" s="8"/>
      <c r="AO3504" s="8"/>
      <c r="AS3504" s="8"/>
      <c r="AW3504" s="8"/>
      <c r="BA3504" s="8"/>
      <c r="BE3504" s="8"/>
      <c r="BI3504" s="8"/>
      <c r="BM3504" s="8"/>
      <c r="BQ3504" s="8"/>
      <c r="BU3504" s="8"/>
      <c r="BY3504" s="8"/>
      <c r="CC3504" s="8"/>
      <c r="CG3504" s="8"/>
      <c r="CK3504" s="8"/>
    </row>
    <row r="3505" spans="5:89">
      <c r="E3505" s="8"/>
      <c r="I3505" s="8"/>
      <c r="M3505" s="8"/>
      <c r="Q3505" s="8"/>
      <c r="U3505" s="8"/>
      <c r="Y3505" s="8"/>
      <c r="AC3505" s="8"/>
      <c r="AG3505" s="8"/>
      <c r="AK3505" s="8"/>
      <c r="AO3505" s="8"/>
      <c r="AS3505" s="8"/>
      <c r="AW3505" s="8"/>
      <c r="BA3505" s="8"/>
      <c r="BE3505" s="8"/>
      <c r="BI3505" s="8"/>
      <c r="BM3505" s="8"/>
      <c r="BQ3505" s="8"/>
      <c r="BU3505" s="8"/>
      <c r="BY3505" s="8"/>
      <c r="CC3505" s="8"/>
      <c r="CG3505" s="8"/>
      <c r="CK3505" s="8"/>
    </row>
    <row r="3506" spans="5:89">
      <c r="E3506" s="8"/>
      <c r="I3506" s="8"/>
      <c r="M3506" s="8"/>
      <c r="Q3506" s="8"/>
      <c r="U3506" s="8"/>
      <c r="Y3506" s="8"/>
      <c r="AC3506" s="8"/>
      <c r="AG3506" s="8"/>
      <c r="AK3506" s="8"/>
      <c r="AO3506" s="8"/>
      <c r="AS3506" s="8"/>
      <c r="AW3506" s="8"/>
      <c r="BA3506" s="8"/>
      <c r="BE3506" s="8"/>
      <c r="BI3506" s="8"/>
      <c r="BM3506" s="8"/>
      <c r="BQ3506" s="8"/>
      <c r="BU3506" s="8"/>
      <c r="BY3506" s="8"/>
      <c r="CC3506" s="8"/>
      <c r="CG3506" s="8"/>
      <c r="CK3506" s="8"/>
    </row>
    <row r="3507" spans="5:89">
      <c r="E3507" s="8"/>
      <c r="I3507" s="8"/>
      <c r="M3507" s="8"/>
      <c r="Q3507" s="8"/>
      <c r="U3507" s="8"/>
      <c r="Y3507" s="8"/>
      <c r="AC3507" s="8"/>
      <c r="AG3507" s="8"/>
      <c r="AK3507" s="8"/>
      <c r="AO3507" s="8"/>
      <c r="AS3507" s="8"/>
      <c r="AW3507" s="8"/>
      <c r="BA3507" s="8"/>
      <c r="BE3507" s="8"/>
      <c r="BI3507" s="8"/>
      <c r="BM3507" s="8"/>
      <c r="BQ3507" s="8"/>
      <c r="BU3507" s="8"/>
      <c r="BY3507" s="8"/>
      <c r="CC3507" s="8"/>
      <c r="CG3507" s="8"/>
      <c r="CK3507" s="8"/>
    </row>
    <row r="3508" spans="5:89">
      <c r="E3508" s="8"/>
      <c r="I3508" s="8"/>
      <c r="M3508" s="8"/>
      <c r="Q3508" s="8"/>
      <c r="U3508" s="8"/>
      <c r="Y3508" s="8"/>
      <c r="AC3508" s="8"/>
      <c r="AG3508" s="8"/>
      <c r="AK3508" s="8"/>
      <c r="AO3508" s="8"/>
      <c r="AS3508" s="8"/>
      <c r="AW3508" s="8"/>
      <c r="BA3508" s="8"/>
      <c r="BE3508" s="8"/>
      <c r="BI3508" s="8"/>
      <c r="BM3508" s="8"/>
      <c r="BQ3508" s="8"/>
      <c r="BU3508" s="8"/>
      <c r="BY3508" s="8"/>
      <c r="CC3508" s="8"/>
      <c r="CG3508" s="8"/>
      <c r="CK3508" s="8"/>
    </row>
    <row r="3509" spans="5:89">
      <c r="E3509" s="8"/>
      <c r="I3509" s="8"/>
      <c r="M3509" s="8"/>
      <c r="Q3509" s="8"/>
      <c r="U3509" s="8"/>
      <c r="Y3509" s="8"/>
      <c r="AC3509" s="8"/>
      <c r="AG3509" s="8"/>
      <c r="AK3509" s="8"/>
      <c r="AO3509" s="8"/>
      <c r="AS3509" s="8"/>
      <c r="AW3509" s="8"/>
      <c r="BA3509" s="8"/>
      <c r="BE3509" s="8"/>
      <c r="BI3509" s="8"/>
      <c r="BM3509" s="8"/>
      <c r="BQ3509" s="8"/>
      <c r="BU3509" s="8"/>
      <c r="BY3509" s="8"/>
      <c r="CC3509" s="8"/>
      <c r="CG3509" s="8"/>
      <c r="CK3509" s="8"/>
    </row>
    <row r="3510" spans="5:89">
      <c r="E3510" s="8"/>
      <c r="I3510" s="8"/>
      <c r="M3510" s="8"/>
      <c r="Q3510" s="8"/>
      <c r="U3510" s="8"/>
      <c r="Y3510" s="8"/>
      <c r="AC3510" s="8"/>
      <c r="AG3510" s="8"/>
      <c r="AK3510" s="8"/>
      <c r="AO3510" s="8"/>
      <c r="AS3510" s="8"/>
      <c r="AW3510" s="8"/>
      <c r="BA3510" s="8"/>
      <c r="BE3510" s="8"/>
      <c r="BI3510" s="8"/>
      <c r="BM3510" s="8"/>
      <c r="BQ3510" s="8"/>
      <c r="BU3510" s="8"/>
      <c r="BY3510" s="8"/>
      <c r="CC3510" s="8"/>
      <c r="CG3510" s="8"/>
      <c r="CK3510" s="8"/>
    </row>
    <row r="3511" spans="5:89">
      <c r="E3511" s="8"/>
      <c r="I3511" s="8"/>
      <c r="M3511" s="8"/>
      <c r="Q3511" s="8"/>
      <c r="U3511" s="8"/>
      <c r="Y3511" s="8"/>
      <c r="AC3511" s="8"/>
      <c r="AG3511" s="8"/>
      <c r="AK3511" s="8"/>
      <c r="AO3511" s="8"/>
      <c r="AS3511" s="8"/>
      <c r="AW3511" s="8"/>
      <c r="BA3511" s="8"/>
      <c r="BE3511" s="8"/>
      <c r="BI3511" s="8"/>
      <c r="BM3511" s="8"/>
      <c r="BQ3511" s="8"/>
      <c r="BU3511" s="8"/>
      <c r="BY3511" s="8"/>
      <c r="CC3511" s="8"/>
      <c r="CG3511" s="8"/>
      <c r="CK3511" s="8"/>
    </row>
    <row r="3512" spans="5:89">
      <c r="E3512" s="8"/>
      <c r="I3512" s="8"/>
      <c r="M3512" s="8"/>
      <c r="Q3512" s="8"/>
      <c r="U3512" s="8"/>
      <c r="Y3512" s="8"/>
      <c r="AC3512" s="8"/>
      <c r="AG3512" s="8"/>
      <c r="AK3512" s="8"/>
      <c r="AO3512" s="8"/>
      <c r="AS3512" s="8"/>
      <c r="AW3512" s="8"/>
      <c r="BA3512" s="8"/>
      <c r="BE3512" s="8"/>
      <c r="BI3512" s="8"/>
      <c r="BM3512" s="8"/>
      <c r="BQ3512" s="8"/>
      <c r="BU3512" s="8"/>
      <c r="BY3512" s="8"/>
      <c r="CC3512" s="8"/>
      <c r="CG3512" s="8"/>
      <c r="CK3512" s="8"/>
    </row>
    <row r="3513" spans="5:89">
      <c r="E3513" s="8"/>
      <c r="I3513" s="8"/>
      <c r="M3513" s="8"/>
      <c r="Q3513" s="8"/>
      <c r="U3513" s="8"/>
      <c r="Y3513" s="8"/>
      <c r="AC3513" s="8"/>
      <c r="AG3513" s="8"/>
      <c r="AK3513" s="8"/>
      <c r="AO3513" s="8"/>
      <c r="AS3513" s="8"/>
      <c r="AW3513" s="8"/>
      <c r="BA3513" s="8"/>
      <c r="BE3513" s="8"/>
      <c r="BI3513" s="8"/>
      <c r="BM3513" s="8"/>
      <c r="BQ3513" s="8"/>
      <c r="BU3513" s="8"/>
      <c r="BY3513" s="8"/>
      <c r="CC3513" s="8"/>
      <c r="CG3513" s="8"/>
      <c r="CK3513" s="8"/>
    </row>
    <row r="3514" spans="5:89">
      <c r="E3514" s="8"/>
      <c r="I3514" s="8"/>
      <c r="M3514" s="8"/>
      <c r="Q3514" s="8"/>
      <c r="U3514" s="8"/>
      <c r="Y3514" s="8"/>
      <c r="AC3514" s="8"/>
      <c r="AG3514" s="8"/>
      <c r="AK3514" s="8"/>
      <c r="AO3514" s="8"/>
      <c r="AS3514" s="8"/>
      <c r="AW3514" s="8"/>
      <c r="BA3514" s="8"/>
      <c r="BE3514" s="8"/>
      <c r="BI3514" s="8"/>
      <c r="BM3514" s="8"/>
      <c r="BQ3514" s="8"/>
      <c r="BU3514" s="8"/>
      <c r="BY3514" s="8"/>
      <c r="CC3514" s="8"/>
      <c r="CG3514" s="8"/>
      <c r="CK3514" s="8"/>
    </row>
    <row r="3515" spans="5:89">
      <c r="E3515" s="8"/>
      <c r="I3515" s="8"/>
      <c r="M3515" s="8"/>
      <c r="Q3515" s="8"/>
      <c r="U3515" s="8"/>
      <c r="Y3515" s="8"/>
      <c r="AC3515" s="8"/>
      <c r="AG3515" s="8"/>
      <c r="AK3515" s="8"/>
      <c r="AO3515" s="8"/>
      <c r="AS3515" s="8"/>
      <c r="AW3515" s="8"/>
      <c r="BA3515" s="8"/>
      <c r="BE3515" s="8"/>
      <c r="BI3515" s="8"/>
      <c r="BM3515" s="8"/>
      <c r="BQ3515" s="8"/>
      <c r="BU3515" s="8"/>
      <c r="BY3515" s="8"/>
      <c r="CC3515" s="8"/>
      <c r="CG3515" s="8"/>
      <c r="CK3515" s="8"/>
    </row>
    <row r="3516" spans="5:89">
      <c r="E3516" s="8"/>
      <c r="I3516" s="8"/>
      <c r="M3516" s="8"/>
      <c r="Q3516" s="8"/>
      <c r="U3516" s="8"/>
      <c r="Y3516" s="8"/>
      <c r="AC3516" s="8"/>
      <c r="AG3516" s="8"/>
      <c r="AK3516" s="8"/>
      <c r="AO3516" s="8"/>
      <c r="AS3516" s="8"/>
      <c r="AW3516" s="8"/>
      <c r="BA3516" s="8"/>
      <c r="BE3516" s="8"/>
      <c r="BI3516" s="8"/>
      <c r="BM3516" s="8"/>
      <c r="BQ3516" s="8"/>
      <c r="BU3516" s="8"/>
      <c r="BY3516" s="8"/>
      <c r="CC3516" s="8"/>
      <c r="CG3516" s="8"/>
      <c r="CK3516" s="8"/>
    </row>
    <row r="3517" spans="5:89">
      <c r="E3517" s="8"/>
      <c r="I3517" s="8"/>
      <c r="M3517" s="8"/>
      <c r="Q3517" s="8"/>
      <c r="U3517" s="8"/>
      <c r="Y3517" s="8"/>
      <c r="AC3517" s="8"/>
      <c r="AG3517" s="8"/>
      <c r="AK3517" s="8"/>
      <c r="AO3517" s="8"/>
      <c r="AS3517" s="8"/>
      <c r="AW3517" s="8"/>
      <c r="BA3517" s="8"/>
      <c r="BE3517" s="8"/>
      <c r="BI3517" s="8"/>
      <c r="BM3517" s="8"/>
      <c r="BQ3517" s="8"/>
      <c r="BU3517" s="8"/>
      <c r="BY3517" s="8"/>
      <c r="CC3517" s="8"/>
      <c r="CG3517" s="8"/>
      <c r="CK3517" s="8"/>
    </row>
    <row r="3518" spans="5:89">
      <c r="E3518" s="8"/>
      <c r="I3518" s="8"/>
      <c r="M3518" s="8"/>
      <c r="Q3518" s="8"/>
      <c r="U3518" s="8"/>
      <c r="Y3518" s="8"/>
      <c r="AC3518" s="8"/>
      <c r="AG3518" s="8"/>
      <c r="AK3518" s="8"/>
      <c r="AO3518" s="8"/>
      <c r="AS3518" s="8"/>
      <c r="AW3518" s="8"/>
      <c r="BA3518" s="8"/>
      <c r="BE3518" s="8"/>
      <c r="BI3518" s="8"/>
      <c r="BM3518" s="8"/>
      <c r="BQ3518" s="8"/>
      <c r="BU3518" s="8"/>
      <c r="BY3518" s="8"/>
      <c r="CC3518" s="8"/>
      <c r="CG3518" s="8"/>
      <c r="CK3518" s="8"/>
    </row>
    <row r="3519" spans="5:89">
      <c r="E3519" s="8"/>
      <c r="I3519" s="8"/>
      <c r="M3519" s="8"/>
      <c r="Q3519" s="8"/>
      <c r="U3519" s="8"/>
      <c r="Y3519" s="8"/>
      <c r="AC3519" s="8"/>
      <c r="AG3519" s="8"/>
      <c r="AK3519" s="8"/>
      <c r="AO3519" s="8"/>
      <c r="AS3519" s="8"/>
      <c r="AW3519" s="8"/>
      <c r="BA3519" s="8"/>
      <c r="BE3519" s="8"/>
      <c r="BI3519" s="8"/>
      <c r="BM3519" s="8"/>
      <c r="BQ3519" s="8"/>
      <c r="BU3519" s="8"/>
      <c r="BY3519" s="8"/>
      <c r="CC3519" s="8"/>
      <c r="CG3519" s="8"/>
      <c r="CK3519" s="8"/>
    </row>
    <row r="3520" spans="5:89">
      <c r="E3520" s="8"/>
      <c r="I3520" s="8"/>
      <c r="M3520" s="8"/>
      <c r="Q3520" s="8"/>
      <c r="U3520" s="8"/>
      <c r="Y3520" s="8"/>
      <c r="AC3520" s="8"/>
      <c r="AG3520" s="8"/>
      <c r="AK3520" s="8"/>
      <c r="AO3520" s="8"/>
      <c r="AS3520" s="8"/>
      <c r="AW3520" s="8"/>
      <c r="BA3520" s="8"/>
      <c r="BE3520" s="8"/>
      <c r="BI3520" s="8"/>
      <c r="BM3520" s="8"/>
      <c r="BQ3520" s="8"/>
      <c r="BU3520" s="8"/>
      <c r="BY3520" s="8"/>
      <c r="CC3520" s="8"/>
      <c r="CG3520" s="8"/>
      <c r="CK3520" s="8"/>
    </row>
    <row r="3521" spans="5:89">
      <c r="E3521" s="8"/>
      <c r="I3521" s="8"/>
      <c r="M3521" s="8"/>
      <c r="Q3521" s="8"/>
      <c r="U3521" s="8"/>
      <c r="Y3521" s="8"/>
      <c r="AC3521" s="8"/>
      <c r="AG3521" s="8"/>
      <c r="AK3521" s="8"/>
      <c r="AO3521" s="8"/>
      <c r="AS3521" s="8"/>
      <c r="AW3521" s="8"/>
      <c r="BA3521" s="8"/>
      <c r="BE3521" s="8"/>
      <c r="BI3521" s="8"/>
      <c r="BM3521" s="8"/>
      <c r="BQ3521" s="8"/>
      <c r="BU3521" s="8"/>
      <c r="BY3521" s="8"/>
      <c r="CC3521" s="8"/>
      <c r="CG3521" s="8"/>
      <c r="CK3521" s="8"/>
    </row>
    <row r="3522" spans="5:89">
      <c r="E3522" s="8"/>
      <c r="I3522" s="8"/>
      <c r="M3522" s="8"/>
      <c r="Q3522" s="8"/>
      <c r="U3522" s="8"/>
      <c r="Y3522" s="8"/>
      <c r="AC3522" s="8"/>
      <c r="AG3522" s="8"/>
      <c r="AK3522" s="8"/>
      <c r="AO3522" s="8"/>
      <c r="AS3522" s="8"/>
      <c r="AW3522" s="8"/>
      <c r="BA3522" s="8"/>
      <c r="BE3522" s="8"/>
      <c r="BI3522" s="8"/>
      <c r="BM3522" s="8"/>
      <c r="BQ3522" s="8"/>
      <c r="BU3522" s="8"/>
      <c r="BY3522" s="8"/>
      <c r="CC3522" s="8"/>
      <c r="CG3522" s="8"/>
      <c r="CK3522" s="8"/>
    </row>
    <row r="3523" spans="5:89">
      <c r="E3523" s="8"/>
      <c r="I3523" s="8"/>
      <c r="M3523" s="8"/>
      <c r="Q3523" s="8"/>
      <c r="U3523" s="8"/>
      <c r="Y3523" s="8"/>
      <c r="AC3523" s="8"/>
      <c r="AG3523" s="8"/>
      <c r="AK3523" s="8"/>
      <c r="AO3523" s="8"/>
      <c r="AS3523" s="8"/>
      <c r="AW3523" s="8"/>
      <c r="BA3523" s="8"/>
      <c r="BE3523" s="8"/>
      <c r="BI3523" s="8"/>
      <c r="BM3523" s="8"/>
      <c r="BQ3523" s="8"/>
      <c r="BU3523" s="8"/>
      <c r="BY3523" s="8"/>
      <c r="CC3523" s="8"/>
      <c r="CG3523" s="8"/>
      <c r="CK3523" s="8"/>
    </row>
    <row r="3524" spans="5:89">
      <c r="E3524" s="8"/>
      <c r="I3524" s="8"/>
      <c r="M3524" s="8"/>
      <c r="Q3524" s="8"/>
      <c r="U3524" s="8"/>
      <c r="Y3524" s="8"/>
      <c r="AC3524" s="8"/>
      <c r="AG3524" s="8"/>
      <c r="AK3524" s="8"/>
      <c r="AO3524" s="8"/>
      <c r="AS3524" s="8"/>
      <c r="AW3524" s="8"/>
      <c r="BA3524" s="8"/>
      <c r="BE3524" s="8"/>
      <c r="BI3524" s="8"/>
      <c r="BM3524" s="8"/>
      <c r="BQ3524" s="8"/>
      <c r="BU3524" s="8"/>
      <c r="BY3524" s="8"/>
      <c r="CC3524" s="8"/>
      <c r="CG3524" s="8"/>
      <c r="CK3524" s="8"/>
    </row>
    <row r="3525" spans="5:89">
      <c r="E3525" s="8"/>
      <c r="I3525" s="8"/>
      <c r="M3525" s="8"/>
      <c r="Q3525" s="8"/>
      <c r="U3525" s="8"/>
      <c r="Y3525" s="8"/>
      <c r="AC3525" s="8"/>
      <c r="AG3525" s="8"/>
      <c r="AK3525" s="8"/>
      <c r="AO3525" s="8"/>
      <c r="AS3525" s="8"/>
      <c r="AW3525" s="8"/>
      <c r="BA3525" s="8"/>
      <c r="BE3525" s="8"/>
      <c r="BI3525" s="8"/>
      <c r="BM3525" s="8"/>
      <c r="BQ3525" s="8"/>
      <c r="BU3525" s="8"/>
      <c r="BY3525" s="8"/>
      <c r="CC3525" s="8"/>
      <c r="CG3525" s="8"/>
      <c r="CK3525" s="8"/>
    </row>
    <row r="3526" spans="5:89">
      <c r="E3526" s="8"/>
      <c r="I3526" s="8"/>
      <c r="M3526" s="8"/>
      <c r="Q3526" s="8"/>
      <c r="U3526" s="8"/>
      <c r="Y3526" s="8"/>
      <c r="AC3526" s="8"/>
      <c r="AG3526" s="8"/>
      <c r="AK3526" s="8"/>
      <c r="AO3526" s="8"/>
      <c r="AS3526" s="8"/>
      <c r="AW3526" s="8"/>
      <c r="BA3526" s="8"/>
      <c r="BE3526" s="8"/>
      <c r="BI3526" s="8"/>
      <c r="BM3526" s="8"/>
      <c r="BQ3526" s="8"/>
      <c r="BU3526" s="8"/>
      <c r="BY3526" s="8"/>
      <c r="CC3526" s="8"/>
      <c r="CG3526" s="8"/>
      <c r="CK3526" s="8"/>
    </row>
    <row r="3527" spans="5:89">
      <c r="E3527" s="8"/>
      <c r="I3527" s="8"/>
      <c r="M3527" s="8"/>
      <c r="Q3527" s="8"/>
      <c r="U3527" s="8"/>
      <c r="Y3527" s="8"/>
      <c r="AC3527" s="8"/>
      <c r="AG3527" s="8"/>
      <c r="AK3527" s="8"/>
      <c r="AO3527" s="8"/>
      <c r="AS3527" s="8"/>
      <c r="AW3527" s="8"/>
      <c r="BA3527" s="8"/>
      <c r="BE3527" s="8"/>
      <c r="BI3527" s="8"/>
      <c r="BM3527" s="8"/>
      <c r="BQ3527" s="8"/>
      <c r="BU3527" s="8"/>
      <c r="BY3527" s="8"/>
      <c r="CC3527" s="8"/>
      <c r="CG3527" s="8"/>
      <c r="CK3527" s="8"/>
    </row>
    <row r="3528" spans="5:89">
      <c r="E3528" s="8"/>
      <c r="I3528" s="8"/>
      <c r="M3528" s="8"/>
      <c r="Q3528" s="8"/>
      <c r="U3528" s="8"/>
      <c r="Y3528" s="8"/>
      <c r="AC3528" s="8"/>
      <c r="AG3528" s="8"/>
      <c r="AK3528" s="8"/>
      <c r="AO3528" s="8"/>
      <c r="AS3528" s="8"/>
      <c r="AW3528" s="8"/>
      <c r="BA3528" s="8"/>
      <c r="BE3528" s="8"/>
      <c r="BI3528" s="8"/>
      <c r="BM3528" s="8"/>
      <c r="BQ3528" s="8"/>
      <c r="BU3528" s="8"/>
      <c r="BY3528" s="8"/>
      <c r="CC3528" s="8"/>
      <c r="CG3528" s="8"/>
      <c r="CK3528" s="8"/>
    </row>
    <row r="3529" spans="5:89">
      <c r="E3529" s="8"/>
      <c r="I3529" s="8"/>
      <c r="M3529" s="8"/>
      <c r="Q3529" s="8"/>
      <c r="U3529" s="8"/>
      <c r="Y3529" s="8"/>
      <c r="AC3529" s="8"/>
      <c r="AG3529" s="8"/>
      <c r="AK3529" s="8"/>
      <c r="AO3529" s="8"/>
      <c r="AS3529" s="8"/>
      <c r="AW3529" s="8"/>
      <c r="BA3529" s="8"/>
      <c r="BE3529" s="8"/>
      <c r="BI3529" s="8"/>
      <c r="BM3529" s="8"/>
      <c r="BQ3529" s="8"/>
      <c r="BU3529" s="8"/>
      <c r="BY3529" s="8"/>
      <c r="CC3529" s="8"/>
      <c r="CG3529" s="8"/>
      <c r="CK3529" s="8"/>
    </row>
    <row r="3530" spans="5:89">
      <c r="E3530" s="8"/>
      <c r="I3530" s="8"/>
      <c r="M3530" s="8"/>
      <c r="Q3530" s="8"/>
      <c r="U3530" s="8"/>
      <c r="Y3530" s="8"/>
      <c r="AC3530" s="8"/>
      <c r="AG3530" s="8"/>
      <c r="AK3530" s="8"/>
      <c r="AO3530" s="8"/>
      <c r="AS3530" s="8"/>
      <c r="AW3530" s="8"/>
      <c r="BA3530" s="8"/>
      <c r="BE3530" s="8"/>
      <c r="BI3530" s="8"/>
      <c r="BM3530" s="8"/>
      <c r="BQ3530" s="8"/>
      <c r="BU3530" s="8"/>
      <c r="BY3530" s="8"/>
      <c r="CC3530" s="8"/>
      <c r="CG3530" s="8"/>
      <c r="CK3530" s="8"/>
    </row>
    <row r="3531" spans="5:89">
      <c r="E3531" s="8"/>
      <c r="I3531" s="8"/>
      <c r="M3531" s="8"/>
      <c r="Q3531" s="8"/>
      <c r="U3531" s="8"/>
      <c r="Y3531" s="8"/>
      <c r="AC3531" s="8"/>
      <c r="AG3531" s="8"/>
      <c r="AK3531" s="8"/>
      <c r="AO3531" s="8"/>
      <c r="AS3531" s="8"/>
      <c r="AW3531" s="8"/>
      <c r="BA3531" s="8"/>
      <c r="BE3531" s="8"/>
      <c r="BI3531" s="8"/>
      <c r="BM3531" s="8"/>
      <c r="BQ3531" s="8"/>
      <c r="BU3531" s="8"/>
      <c r="BY3531" s="8"/>
      <c r="CC3531" s="8"/>
      <c r="CG3531" s="8"/>
      <c r="CK3531" s="8"/>
    </row>
    <row r="3532" spans="5:89">
      <c r="E3532" s="8"/>
      <c r="I3532" s="8"/>
      <c r="M3532" s="8"/>
      <c r="Q3532" s="8"/>
      <c r="U3532" s="8"/>
      <c r="Y3532" s="8"/>
      <c r="AC3532" s="8"/>
      <c r="AG3532" s="8"/>
      <c r="AK3532" s="8"/>
      <c r="AO3532" s="8"/>
      <c r="AS3532" s="8"/>
      <c r="AW3532" s="8"/>
      <c r="BA3532" s="8"/>
      <c r="BE3532" s="8"/>
      <c r="BI3532" s="8"/>
      <c r="BM3532" s="8"/>
      <c r="BQ3532" s="8"/>
      <c r="BU3532" s="8"/>
      <c r="BY3532" s="8"/>
      <c r="CC3532" s="8"/>
      <c r="CG3532" s="8"/>
      <c r="CK3532" s="8"/>
    </row>
    <row r="3533" spans="5:89">
      <c r="E3533" s="8"/>
      <c r="I3533" s="8"/>
      <c r="M3533" s="8"/>
      <c r="Q3533" s="8"/>
      <c r="U3533" s="8"/>
      <c r="Y3533" s="8"/>
      <c r="AC3533" s="8"/>
      <c r="AG3533" s="8"/>
      <c r="AK3533" s="8"/>
      <c r="AO3533" s="8"/>
      <c r="AS3533" s="8"/>
      <c r="AW3533" s="8"/>
      <c r="BA3533" s="8"/>
      <c r="BE3533" s="8"/>
      <c r="BI3533" s="8"/>
      <c r="BM3533" s="8"/>
      <c r="BQ3533" s="8"/>
      <c r="BU3533" s="8"/>
      <c r="BY3533" s="8"/>
      <c r="CC3533" s="8"/>
      <c r="CG3533" s="8"/>
      <c r="CK3533" s="8"/>
    </row>
    <row r="3534" spans="5:89">
      <c r="E3534" s="8"/>
      <c r="I3534" s="8"/>
      <c r="M3534" s="8"/>
      <c r="Q3534" s="8"/>
      <c r="U3534" s="8"/>
      <c r="Y3534" s="8"/>
      <c r="AC3534" s="8"/>
      <c r="AG3534" s="8"/>
      <c r="AK3534" s="8"/>
      <c r="AO3534" s="8"/>
      <c r="AS3534" s="8"/>
      <c r="AW3534" s="8"/>
      <c r="BA3534" s="8"/>
      <c r="BE3534" s="8"/>
      <c r="BI3534" s="8"/>
      <c r="BM3534" s="8"/>
      <c r="BQ3534" s="8"/>
      <c r="BU3534" s="8"/>
      <c r="BY3534" s="8"/>
      <c r="CC3534" s="8"/>
      <c r="CG3534" s="8"/>
      <c r="CK3534" s="8"/>
    </row>
    <row r="3535" spans="5:89">
      <c r="E3535" s="8"/>
      <c r="I3535" s="8"/>
      <c r="M3535" s="8"/>
      <c r="Q3535" s="8"/>
      <c r="U3535" s="8"/>
      <c r="Y3535" s="8"/>
      <c r="AC3535" s="8"/>
      <c r="AG3535" s="8"/>
      <c r="AK3535" s="8"/>
      <c r="AO3535" s="8"/>
      <c r="AS3535" s="8"/>
      <c r="AW3535" s="8"/>
      <c r="BA3535" s="8"/>
      <c r="BE3535" s="8"/>
      <c r="BI3535" s="8"/>
      <c r="BM3535" s="8"/>
      <c r="BQ3535" s="8"/>
      <c r="BU3535" s="8"/>
      <c r="BY3535" s="8"/>
      <c r="CC3535" s="8"/>
      <c r="CG3535" s="8"/>
      <c r="CK3535" s="8"/>
    </row>
    <row r="3536" spans="5:89">
      <c r="E3536" s="8"/>
      <c r="I3536" s="8"/>
      <c r="M3536" s="8"/>
      <c r="Q3536" s="8"/>
      <c r="U3536" s="8"/>
      <c r="Y3536" s="8"/>
      <c r="AC3536" s="8"/>
      <c r="AG3536" s="8"/>
      <c r="AK3536" s="8"/>
      <c r="AO3536" s="8"/>
      <c r="AS3536" s="8"/>
      <c r="AW3536" s="8"/>
      <c r="BA3536" s="8"/>
      <c r="BE3536" s="8"/>
      <c r="BI3536" s="8"/>
      <c r="BM3536" s="8"/>
      <c r="BQ3536" s="8"/>
      <c r="BU3536" s="8"/>
      <c r="BY3536" s="8"/>
      <c r="CC3536" s="8"/>
      <c r="CG3536" s="8"/>
      <c r="CK3536" s="8"/>
    </row>
    <row r="3537" spans="5:89">
      <c r="E3537" s="8"/>
      <c r="I3537" s="8"/>
      <c r="M3537" s="8"/>
      <c r="Q3537" s="8"/>
      <c r="U3537" s="8"/>
      <c r="Y3537" s="8"/>
      <c r="AC3537" s="8"/>
      <c r="AG3537" s="8"/>
      <c r="AK3537" s="8"/>
      <c r="AO3537" s="8"/>
      <c r="AS3537" s="8"/>
      <c r="AW3537" s="8"/>
      <c r="BA3537" s="8"/>
      <c r="BE3537" s="8"/>
      <c r="BI3537" s="8"/>
      <c r="BM3537" s="8"/>
      <c r="BQ3537" s="8"/>
      <c r="BU3537" s="8"/>
      <c r="BY3537" s="8"/>
      <c r="CC3537" s="8"/>
      <c r="CG3537" s="8"/>
      <c r="CK3537" s="8"/>
    </row>
    <row r="3538" spans="5:89">
      <c r="E3538" s="8"/>
      <c r="I3538" s="8"/>
      <c r="M3538" s="8"/>
      <c r="Q3538" s="8"/>
      <c r="U3538" s="8"/>
      <c r="Y3538" s="8"/>
      <c r="AC3538" s="8"/>
      <c r="AG3538" s="8"/>
      <c r="AK3538" s="8"/>
      <c r="AO3538" s="8"/>
      <c r="AS3538" s="8"/>
      <c r="AW3538" s="8"/>
      <c r="BA3538" s="8"/>
      <c r="BE3538" s="8"/>
      <c r="BI3538" s="8"/>
      <c r="BM3538" s="8"/>
      <c r="BQ3538" s="8"/>
      <c r="BU3538" s="8"/>
      <c r="BY3538" s="8"/>
      <c r="CC3538" s="8"/>
      <c r="CG3538" s="8"/>
      <c r="CK3538" s="8"/>
    </row>
    <row r="3539" spans="5:89">
      <c r="E3539" s="8"/>
      <c r="I3539" s="8"/>
      <c r="M3539" s="8"/>
      <c r="Q3539" s="8"/>
      <c r="U3539" s="8"/>
      <c r="Y3539" s="8"/>
      <c r="AC3539" s="8"/>
      <c r="AG3539" s="8"/>
      <c r="AK3539" s="8"/>
      <c r="AO3539" s="8"/>
      <c r="AS3539" s="8"/>
      <c r="AW3539" s="8"/>
      <c r="BA3539" s="8"/>
      <c r="BE3539" s="8"/>
      <c r="BI3539" s="8"/>
      <c r="BM3539" s="8"/>
      <c r="BQ3539" s="8"/>
      <c r="BU3539" s="8"/>
      <c r="BY3539" s="8"/>
      <c r="CC3539" s="8"/>
      <c r="CG3539" s="8"/>
      <c r="CK3539" s="8"/>
    </row>
    <row r="3540" spans="5:89">
      <c r="E3540" s="8"/>
      <c r="I3540" s="8"/>
      <c r="M3540" s="8"/>
      <c r="Q3540" s="8"/>
      <c r="U3540" s="8"/>
      <c r="Y3540" s="8"/>
      <c r="AC3540" s="8"/>
      <c r="AG3540" s="8"/>
      <c r="AK3540" s="8"/>
      <c r="AO3540" s="8"/>
      <c r="AS3540" s="8"/>
      <c r="AW3540" s="8"/>
      <c r="BA3540" s="8"/>
      <c r="BE3540" s="8"/>
      <c r="BI3540" s="8"/>
      <c r="BM3540" s="8"/>
      <c r="BQ3540" s="8"/>
      <c r="BU3540" s="8"/>
      <c r="BY3540" s="8"/>
      <c r="CC3540" s="8"/>
      <c r="CG3540" s="8"/>
      <c r="CK3540" s="8"/>
    </row>
    <row r="3541" spans="5:89">
      <c r="E3541" s="8"/>
      <c r="I3541" s="8"/>
      <c r="M3541" s="8"/>
      <c r="Q3541" s="8"/>
      <c r="U3541" s="8"/>
      <c r="Y3541" s="8"/>
      <c r="AC3541" s="8"/>
      <c r="AG3541" s="8"/>
      <c r="AK3541" s="8"/>
      <c r="AO3541" s="8"/>
      <c r="AS3541" s="8"/>
      <c r="AW3541" s="8"/>
      <c r="BA3541" s="8"/>
      <c r="BE3541" s="8"/>
      <c r="BI3541" s="8"/>
      <c r="BM3541" s="8"/>
      <c r="BQ3541" s="8"/>
      <c r="BU3541" s="8"/>
      <c r="BY3541" s="8"/>
      <c r="CC3541" s="8"/>
      <c r="CG3541" s="8"/>
      <c r="CK3541" s="8"/>
    </row>
    <row r="3542" spans="5:89">
      <c r="E3542" s="8"/>
      <c r="I3542" s="8"/>
      <c r="M3542" s="8"/>
      <c r="Q3542" s="8"/>
      <c r="U3542" s="8"/>
      <c r="Y3542" s="8"/>
      <c r="AC3542" s="8"/>
      <c r="AG3542" s="8"/>
      <c r="AK3542" s="8"/>
      <c r="AO3542" s="8"/>
      <c r="AS3542" s="8"/>
      <c r="AW3542" s="8"/>
      <c r="BA3542" s="8"/>
      <c r="BE3542" s="8"/>
      <c r="BI3542" s="8"/>
      <c r="BM3542" s="8"/>
      <c r="BQ3542" s="8"/>
      <c r="BU3542" s="8"/>
      <c r="BY3542" s="8"/>
      <c r="CC3542" s="8"/>
      <c r="CG3542" s="8"/>
      <c r="CK3542" s="8"/>
    </row>
    <row r="3543" spans="5:89">
      <c r="E3543" s="8"/>
      <c r="I3543" s="8"/>
      <c r="M3543" s="8"/>
      <c r="Q3543" s="8"/>
      <c r="U3543" s="8"/>
      <c r="Y3543" s="8"/>
      <c r="AC3543" s="8"/>
      <c r="AG3543" s="8"/>
      <c r="AK3543" s="8"/>
      <c r="AO3543" s="8"/>
      <c r="AS3543" s="8"/>
      <c r="AW3543" s="8"/>
      <c r="BA3543" s="8"/>
      <c r="BE3543" s="8"/>
      <c r="BI3543" s="8"/>
      <c r="BM3543" s="8"/>
      <c r="BQ3543" s="8"/>
      <c r="BU3543" s="8"/>
      <c r="BY3543" s="8"/>
      <c r="CC3543" s="8"/>
      <c r="CG3543" s="8"/>
      <c r="CK3543" s="8"/>
    </row>
    <row r="3544" spans="5:89">
      <c r="E3544" s="8"/>
      <c r="I3544" s="8"/>
      <c r="M3544" s="8"/>
      <c r="Q3544" s="8"/>
      <c r="U3544" s="8"/>
      <c r="Y3544" s="8"/>
      <c r="AC3544" s="8"/>
      <c r="AG3544" s="8"/>
      <c r="AK3544" s="8"/>
      <c r="AO3544" s="8"/>
      <c r="AS3544" s="8"/>
      <c r="AW3544" s="8"/>
      <c r="BA3544" s="8"/>
      <c r="BE3544" s="8"/>
      <c r="BI3544" s="8"/>
      <c r="BM3544" s="8"/>
      <c r="BQ3544" s="8"/>
      <c r="BU3544" s="8"/>
      <c r="BY3544" s="8"/>
      <c r="CC3544" s="8"/>
      <c r="CG3544" s="8"/>
      <c r="CK3544" s="8"/>
    </row>
    <row r="3545" spans="5:89">
      <c r="E3545" s="8"/>
      <c r="I3545" s="8"/>
      <c r="M3545" s="8"/>
      <c r="Q3545" s="8"/>
      <c r="U3545" s="8"/>
      <c r="Y3545" s="8"/>
      <c r="AC3545" s="8"/>
      <c r="AG3545" s="8"/>
      <c r="AK3545" s="8"/>
      <c r="AO3545" s="8"/>
      <c r="AS3545" s="8"/>
      <c r="AW3545" s="8"/>
      <c r="BA3545" s="8"/>
      <c r="BE3545" s="8"/>
      <c r="BI3545" s="8"/>
      <c r="BM3545" s="8"/>
      <c r="BQ3545" s="8"/>
      <c r="BU3545" s="8"/>
      <c r="BY3545" s="8"/>
      <c r="CC3545" s="8"/>
      <c r="CG3545" s="8"/>
      <c r="CK3545" s="8"/>
    </row>
    <row r="3546" spans="5:89">
      <c r="E3546" s="8"/>
      <c r="I3546" s="8"/>
      <c r="M3546" s="8"/>
      <c r="Q3546" s="8"/>
      <c r="U3546" s="8"/>
      <c r="Y3546" s="8"/>
      <c r="AC3546" s="8"/>
      <c r="AG3546" s="8"/>
      <c r="AK3546" s="8"/>
      <c r="AO3546" s="8"/>
      <c r="AS3546" s="8"/>
      <c r="AW3546" s="8"/>
      <c r="BA3546" s="8"/>
      <c r="BE3546" s="8"/>
      <c r="BI3546" s="8"/>
      <c r="BM3546" s="8"/>
      <c r="BQ3546" s="8"/>
      <c r="BU3546" s="8"/>
      <c r="BY3546" s="8"/>
      <c r="CC3546" s="8"/>
      <c r="CG3546" s="8"/>
      <c r="CK3546" s="8"/>
    </row>
    <row r="3547" spans="5:89">
      <c r="E3547" s="8"/>
      <c r="I3547" s="8"/>
      <c r="M3547" s="8"/>
      <c r="Q3547" s="8"/>
      <c r="U3547" s="8"/>
      <c r="Y3547" s="8"/>
      <c r="AC3547" s="8"/>
      <c r="AG3547" s="8"/>
      <c r="AK3547" s="8"/>
      <c r="AO3547" s="8"/>
      <c r="AS3547" s="8"/>
      <c r="AW3547" s="8"/>
      <c r="BA3547" s="8"/>
      <c r="BE3547" s="8"/>
      <c r="BI3547" s="8"/>
      <c r="BM3547" s="8"/>
      <c r="BQ3547" s="8"/>
      <c r="BU3547" s="8"/>
      <c r="BY3547" s="8"/>
      <c r="CC3547" s="8"/>
      <c r="CG3547" s="8"/>
      <c r="CK3547" s="8"/>
    </row>
    <row r="3548" spans="5:89">
      <c r="E3548" s="8"/>
      <c r="I3548" s="8"/>
      <c r="M3548" s="8"/>
      <c r="Q3548" s="8"/>
      <c r="U3548" s="8"/>
      <c r="Y3548" s="8"/>
      <c r="AC3548" s="8"/>
      <c r="AG3548" s="8"/>
      <c r="AK3548" s="8"/>
      <c r="AO3548" s="8"/>
      <c r="AS3548" s="8"/>
      <c r="AW3548" s="8"/>
      <c r="BA3548" s="8"/>
      <c r="BE3548" s="8"/>
      <c r="BI3548" s="8"/>
      <c r="BM3548" s="8"/>
      <c r="BQ3548" s="8"/>
      <c r="BU3548" s="8"/>
      <c r="BY3548" s="8"/>
      <c r="CC3548" s="8"/>
      <c r="CG3548" s="8"/>
      <c r="CK3548" s="8"/>
    </row>
    <row r="3549" spans="5:89">
      <c r="E3549" s="8"/>
      <c r="I3549" s="8"/>
      <c r="M3549" s="8"/>
      <c r="Q3549" s="8"/>
      <c r="U3549" s="8"/>
      <c r="Y3549" s="8"/>
      <c r="AC3549" s="8"/>
      <c r="AG3549" s="8"/>
      <c r="AK3549" s="8"/>
      <c r="AO3549" s="8"/>
      <c r="AS3549" s="8"/>
      <c r="AW3549" s="8"/>
      <c r="BA3549" s="8"/>
      <c r="BE3549" s="8"/>
      <c r="BI3549" s="8"/>
      <c r="BM3549" s="8"/>
      <c r="BQ3549" s="8"/>
      <c r="BU3549" s="8"/>
      <c r="BY3549" s="8"/>
      <c r="CC3549" s="8"/>
      <c r="CG3549" s="8"/>
      <c r="CK3549" s="8"/>
    </row>
    <row r="3550" spans="5:89">
      <c r="E3550" s="8"/>
      <c r="I3550" s="8"/>
      <c r="M3550" s="8"/>
      <c r="Q3550" s="8"/>
      <c r="U3550" s="8"/>
      <c r="Y3550" s="8"/>
      <c r="AC3550" s="8"/>
      <c r="AG3550" s="8"/>
      <c r="AK3550" s="8"/>
      <c r="AO3550" s="8"/>
      <c r="AS3550" s="8"/>
      <c r="AW3550" s="8"/>
      <c r="BA3550" s="8"/>
      <c r="BE3550" s="8"/>
      <c r="BI3550" s="8"/>
      <c r="BM3550" s="8"/>
      <c r="BQ3550" s="8"/>
      <c r="BU3550" s="8"/>
      <c r="BY3550" s="8"/>
      <c r="CC3550" s="8"/>
      <c r="CG3550" s="8"/>
      <c r="CK3550" s="8"/>
    </row>
    <row r="3551" spans="5:89">
      <c r="E3551" s="8"/>
      <c r="I3551" s="8"/>
      <c r="M3551" s="8"/>
      <c r="Q3551" s="8"/>
      <c r="U3551" s="8"/>
      <c r="Y3551" s="8"/>
      <c r="AC3551" s="8"/>
      <c r="AG3551" s="8"/>
      <c r="AK3551" s="8"/>
      <c r="AO3551" s="8"/>
      <c r="AS3551" s="8"/>
      <c r="AW3551" s="8"/>
      <c r="BA3551" s="8"/>
      <c r="BE3551" s="8"/>
      <c r="BI3551" s="8"/>
      <c r="BM3551" s="8"/>
      <c r="BQ3551" s="8"/>
      <c r="BU3551" s="8"/>
      <c r="BY3551" s="8"/>
      <c r="CC3551" s="8"/>
      <c r="CG3551" s="8"/>
      <c r="CK3551" s="8"/>
    </row>
    <row r="3552" spans="5:89">
      <c r="E3552" s="8"/>
      <c r="I3552" s="8"/>
      <c r="M3552" s="8"/>
      <c r="Q3552" s="8"/>
      <c r="U3552" s="8"/>
      <c r="Y3552" s="8"/>
      <c r="AC3552" s="8"/>
      <c r="AG3552" s="8"/>
      <c r="AK3552" s="8"/>
      <c r="AO3552" s="8"/>
      <c r="AS3552" s="8"/>
      <c r="AW3552" s="8"/>
      <c r="BA3552" s="8"/>
      <c r="BE3552" s="8"/>
      <c r="BI3552" s="8"/>
      <c r="BM3552" s="8"/>
      <c r="BQ3552" s="8"/>
      <c r="BU3552" s="8"/>
      <c r="BY3552" s="8"/>
      <c r="CC3552" s="8"/>
      <c r="CG3552" s="8"/>
      <c r="CK3552" s="8"/>
    </row>
    <row r="3553" spans="5:89">
      <c r="E3553" s="8"/>
      <c r="I3553" s="8"/>
      <c r="M3553" s="8"/>
      <c r="Q3553" s="8"/>
      <c r="U3553" s="8"/>
      <c r="Y3553" s="8"/>
      <c r="AC3553" s="8"/>
      <c r="AG3553" s="8"/>
      <c r="AK3553" s="8"/>
      <c r="AO3553" s="8"/>
      <c r="AS3553" s="8"/>
      <c r="AW3553" s="8"/>
      <c r="BA3553" s="8"/>
      <c r="BE3553" s="8"/>
      <c r="BI3553" s="8"/>
      <c r="BM3553" s="8"/>
      <c r="BQ3553" s="8"/>
      <c r="BU3553" s="8"/>
      <c r="BY3553" s="8"/>
      <c r="CC3553" s="8"/>
      <c r="CG3553" s="8"/>
      <c r="CK3553" s="8"/>
    </row>
    <row r="3554" spans="5:89">
      <c r="E3554" s="8"/>
      <c r="I3554" s="8"/>
      <c r="M3554" s="8"/>
      <c r="Q3554" s="8"/>
      <c r="U3554" s="8"/>
      <c r="Y3554" s="8"/>
      <c r="AC3554" s="8"/>
      <c r="AG3554" s="8"/>
      <c r="AK3554" s="8"/>
      <c r="AO3554" s="8"/>
      <c r="AS3554" s="8"/>
      <c r="AW3554" s="8"/>
      <c r="BA3554" s="8"/>
      <c r="BE3554" s="8"/>
      <c r="BI3554" s="8"/>
      <c r="BM3554" s="8"/>
      <c r="BQ3554" s="8"/>
      <c r="BU3554" s="8"/>
      <c r="BY3554" s="8"/>
      <c r="CC3554" s="8"/>
      <c r="CG3554" s="8"/>
      <c r="CK3554" s="8"/>
    </row>
    <row r="3555" spans="5:89">
      <c r="E3555" s="8"/>
      <c r="I3555" s="8"/>
      <c r="M3555" s="8"/>
      <c r="Q3555" s="8"/>
      <c r="U3555" s="8"/>
      <c r="Y3555" s="8"/>
      <c r="AC3555" s="8"/>
      <c r="AG3555" s="8"/>
      <c r="AK3555" s="8"/>
      <c r="AO3555" s="8"/>
      <c r="AS3555" s="8"/>
      <c r="AW3555" s="8"/>
      <c r="BA3555" s="8"/>
      <c r="BE3555" s="8"/>
      <c r="BI3555" s="8"/>
      <c r="BM3555" s="8"/>
      <c r="BQ3555" s="8"/>
      <c r="BU3555" s="8"/>
      <c r="BY3555" s="8"/>
      <c r="CC3555" s="8"/>
      <c r="CG3555" s="8"/>
      <c r="CK3555" s="8"/>
    </row>
    <row r="3556" spans="5:89">
      <c r="E3556" s="8"/>
      <c r="I3556" s="8"/>
      <c r="M3556" s="8"/>
      <c r="Q3556" s="8"/>
      <c r="U3556" s="8"/>
      <c r="Y3556" s="8"/>
      <c r="AC3556" s="8"/>
      <c r="AG3556" s="8"/>
      <c r="AK3556" s="8"/>
      <c r="AO3556" s="8"/>
      <c r="AS3556" s="8"/>
      <c r="AW3556" s="8"/>
      <c r="BA3556" s="8"/>
      <c r="BE3556" s="8"/>
      <c r="BI3556" s="8"/>
      <c r="BM3556" s="8"/>
      <c r="BQ3556" s="8"/>
      <c r="BU3556" s="8"/>
      <c r="BY3556" s="8"/>
      <c r="CC3556" s="8"/>
      <c r="CG3556" s="8"/>
      <c r="CK3556" s="8"/>
    </row>
    <row r="3557" spans="5:89">
      <c r="E3557" s="8"/>
      <c r="I3557" s="8"/>
      <c r="M3557" s="8"/>
      <c r="Q3557" s="8"/>
      <c r="U3557" s="8"/>
      <c r="Y3557" s="8"/>
      <c r="AC3557" s="8"/>
      <c r="AG3557" s="8"/>
      <c r="AK3557" s="8"/>
      <c r="AO3557" s="8"/>
      <c r="AS3557" s="8"/>
      <c r="AW3557" s="8"/>
      <c r="BA3557" s="8"/>
      <c r="BE3557" s="8"/>
      <c r="BI3557" s="8"/>
      <c r="BM3557" s="8"/>
      <c r="BQ3557" s="8"/>
      <c r="BU3557" s="8"/>
      <c r="BY3557" s="8"/>
      <c r="CC3557" s="8"/>
      <c r="CG3557" s="8"/>
      <c r="CK3557" s="8"/>
    </row>
    <row r="3558" spans="5:89">
      <c r="E3558" s="8"/>
      <c r="I3558" s="8"/>
      <c r="M3558" s="8"/>
      <c r="Q3558" s="8"/>
      <c r="U3558" s="8"/>
      <c r="Y3558" s="8"/>
      <c r="AC3558" s="8"/>
      <c r="AG3558" s="8"/>
      <c r="AK3558" s="8"/>
      <c r="AO3558" s="8"/>
      <c r="AS3558" s="8"/>
      <c r="AW3558" s="8"/>
      <c r="BA3558" s="8"/>
      <c r="BE3558" s="8"/>
      <c r="BI3558" s="8"/>
      <c r="BM3558" s="8"/>
      <c r="BQ3558" s="8"/>
      <c r="BU3558" s="8"/>
      <c r="BY3558" s="8"/>
      <c r="CC3558" s="8"/>
      <c r="CG3558" s="8"/>
      <c r="CK3558" s="8"/>
    </row>
    <row r="3559" spans="5:89">
      <c r="E3559" s="8"/>
      <c r="I3559" s="8"/>
      <c r="M3559" s="8"/>
      <c r="Q3559" s="8"/>
      <c r="U3559" s="8"/>
      <c r="Y3559" s="8"/>
      <c r="AC3559" s="8"/>
      <c r="AG3559" s="8"/>
      <c r="AK3559" s="8"/>
      <c r="AO3559" s="8"/>
      <c r="AS3559" s="8"/>
      <c r="AW3559" s="8"/>
      <c r="BA3559" s="8"/>
      <c r="BE3559" s="8"/>
      <c r="BI3559" s="8"/>
      <c r="BM3559" s="8"/>
      <c r="BQ3559" s="8"/>
      <c r="BU3559" s="8"/>
      <c r="BY3559" s="8"/>
      <c r="CC3559" s="8"/>
      <c r="CG3559" s="8"/>
      <c r="CK3559" s="8"/>
    </row>
    <row r="3560" spans="5:89">
      <c r="E3560" s="8"/>
      <c r="I3560" s="8"/>
      <c r="M3560" s="8"/>
      <c r="Q3560" s="8"/>
      <c r="U3560" s="8"/>
      <c r="Y3560" s="8"/>
      <c r="AC3560" s="8"/>
      <c r="AG3560" s="8"/>
      <c r="AK3560" s="8"/>
      <c r="AO3560" s="8"/>
      <c r="AS3560" s="8"/>
      <c r="AW3560" s="8"/>
      <c r="BA3560" s="8"/>
      <c r="BE3560" s="8"/>
      <c r="BI3560" s="8"/>
      <c r="BM3560" s="8"/>
      <c r="BQ3560" s="8"/>
      <c r="BU3560" s="8"/>
      <c r="BY3560" s="8"/>
      <c r="CC3560" s="8"/>
      <c r="CG3560" s="8"/>
      <c r="CK3560" s="8"/>
    </row>
    <row r="3561" spans="5:89">
      <c r="E3561" s="8"/>
      <c r="I3561" s="8"/>
      <c r="M3561" s="8"/>
      <c r="Q3561" s="8"/>
      <c r="U3561" s="8"/>
      <c r="Y3561" s="8"/>
      <c r="AC3561" s="8"/>
      <c r="AG3561" s="8"/>
      <c r="AK3561" s="8"/>
      <c r="AO3561" s="8"/>
      <c r="AS3561" s="8"/>
      <c r="AW3561" s="8"/>
      <c r="BA3561" s="8"/>
      <c r="BE3561" s="8"/>
      <c r="BI3561" s="8"/>
      <c r="BM3561" s="8"/>
      <c r="BQ3561" s="8"/>
      <c r="BU3561" s="8"/>
      <c r="BY3561" s="8"/>
      <c r="CC3561" s="8"/>
      <c r="CG3561" s="8"/>
      <c r="CK3561" s="8"/>
    </row>
    <row r="3562" spans="5:89">
      <c r="E3562" s="8"/>
      <c r="I3562" s="8"/>
      <c r="M3562" s="8"/>
      <c r="Q3562" s="8"/>
      <c r="U3562" s="8"/>
      <c r="Y3562" s="8"/>
      <c r="AC3562" s="8"/>
      <c r="AG3562" s="8"/>
      <c r="AK3562" s="8"/>
      <c r="AO3562" s="8"/>
      <c r="AS3562" s="8"/>
      <c r="AW3562" s="8"/>
      <c r="BA3562" s="8"/>
      <c r="BE3562" s="8"/>
      <c r="BI3562" s="8"/>
      <c r="BM3562" s="8"/>
      <c r="BQ3562" s="8"/>
      <c r="BU3562" s="8"/>
      <c r="BY3562" s="8"/>
      <c r="CC3562" s="8"/>
      <c r="CG3562" s="8"/>
      <c r="CK3562" s="8"/>
    </row>
    <row r="3563" spans="5:89">
      <c r="E3563" s="8"/>
      <c r="I3563" s="8"/>
      <c r="M3563" s="8"/>
      <c r="Q3563" s="8"/>
      <c r="U3563" s="8"/>
      <c r="Y3563" s="8"/>
      <c r="AC3563" s="8"/>
      <c r="AG3563" s="8"/>
      <c r="AK3563" s="8"/>
      <c r="AO3563" s="8"/>
      <c r="AS3563" s="8"/>
      <c r="AW3563" s="8"/>
      <c r="BA3563" s="8"/>
      <c r="BE3563" s="8"/>
      <c r="BI3563" s="8"/>
      <c r="BM3563" s="8"/>
      <c r="BQ3563" s="8"/>
      <c r="BU3563" s="8"/>
      <c r="BY3563" s="8"/>
      <c r="CC3563" s="8"/>
      <c r="CG3563" s="8"/>
      <c r="CK3563" s="8"/>
    </row>
    <row r="3564" spans="5:89">
      <c r="E3564" s="8"/>
      <c r="I3564" s="8"/>
      <c r="M3564" s="8"/>
      <c r="Q3564" s="8"/>
      <c r="U3564" s="8"/>
      <c r="Y3564" s="8"/>
      <c r="AC3564" s="8"/>
      <c r="AG3564" s="8"/>
      <c r="AK3564" s="8"/>
      <c r="AO3564" s="8"/>
      <c r="AS3564" s="8"/>
      <c r="AW3564" s="8"/>
      <c r="BA3564" s="8"/>
      <c r="BE3564" s="8"/>
      <c r="BI3564" s="8"/>
      <c r="BM3564" s="8"/>
      <c r="BQ3564" s="8"/>
      <c r="BU3564" s="8"/>
      <c r="BY3564" s="8"/>
      <c r="CC3564" s="8"/>
      <c r="CG3564" s="8"/>
      <c r="CK3564" s="8"/>
    </row>
    <row r="3565" spans="5:89">
      <c r="E3565" s="8"/>
      <c r="I3565" s="8"/>
      <c r="M3565" s="8"/>
      <c r="Q3565" s="8"/>
      <c r="U3565" s="8"/>
      <c r="Y3565" s="8"/>
      <c r="AC3565" s="8"/>
      <c r="AG3565" s="8"/>
      <c r="AK3565" s="8"/>
      <c r="AO3565" s="8"/>
      <c r="AS3565" s="8"/>
      <c r="AW3565" s="8"/>
      <c r="BA3565" s="8"/>
      <c r="BE3565" s="8"/>
      <c r="BI3565" s="8"/>
      <c r="BM3565" s="8"/>
      <c r="BQ3565" s="8"/>
      <c r="BU3565" s="8"/>
      <c r="BY3565" s="8"/>
      <c r="CC3565" s="8"/>
      <c r="CG3565" s="8"/>
      <c r="CK3565" s="8"/>
    </row>
    <row r="3566" spans="5:89">
      <c r="E3566" s="8"/>
      <c r="I3566" s="8"/>
      <c r="M3566" s="8"/>
      <c r="Q3566" s="8"/>
      <c r="U3566" s="8"/>
      <c r="Y3566" s="8"/>
      <c r="AC3566" s="8"/>
      <c r="AG3566" s="8"/>
      <c r="AK3566" s="8"/>
      <c r="AO3566" s="8"/>
      <c r="AS3566" s="8"/>
      <c r="AW3566" s="8"/>
      <c r="BA3566" s="8"/>
      <c r="BE3566" s="8"/>
      <c r="BI3566" s="8"/>
      <c r="BM3566" s="8"/>
      <c r="BQ3566" s="8"/>
      <c r="BU3566" s="8"/>
      <c r="BY3566" s="8"/>
      <c r="CC3566" s="8"/>
      <c r="CG3566" s="8"/>
      <c r="CK3566" s="8"/>
    </row>
    <row r="3567" spans="5:89">
      <c r="E3567" s="8"/>
      <c r="I3567" s="8"/>
      <c r="M3567" s="8"/>
      <c r="Q3567" s="8"/>
      <c r="U3567" s="8"/>
      <c r="Y3567" s="8"/>
      <c r="AC3567" s="8"/>
      <c r="AG3567" s="8"/>
      <c r="AK3567" s="8"/>
      <c r="AO3567" s="8"/>
      <c r="AS3567" s="8"/>
      <c r="AW3567" s="8"/>
      <c r="BA3567" s="8"/>
      <c r="BE3567" s="8"/>
      <c r="BI3567" s="8"/>
      <c r="BM3567" s="8"/>
      <c r="BQ3567" s="8"/>
      <c r="BU3567" s="8"/>
      <c r="BY3567" s="8"/>
      <c r="CC3567" s="8"/>
      <c r="CG3567" s="8"/>
      <c r="CK3567" s="8"/>
    </row>
    <row r="3568" spans="5:89">
      <c r="E3568" s="8"/>
      <c r="I3568" s="8"/>
      <c r="M3568" s="8"/>
      <c r="Q3568" s="8"/>
      <c r="U3568" s="8"/>
      <c r="Y3568" s="8"/>
      <c r="AC3568" s="8"/>
      <c r="AG3568" s="8"/>
      <c r="AK3568" s="8"/>
      <c r="AO3568" s="8"/>
      <c r="AS3568" s="8"/>
      <c r="AW3568" s="8"/>
      <c r="BA3568" s="8"/>
      <c r="BE3568" s="8"/>
      <c r="BI3568" s="8"/>
      <c r="BM3568" s="8"/>
      <c r="BQ3568" s="8"/>
      <c r="BU3568" s="8"/>
      <c r="BY3568" s="8"/>
      <c r="CC3568" s="8"/>
      <c r="CG3568" s="8"/>
      <c r="CK3568" s="8"/>
    </row>
    <row r="3569" spans="5:89">
      <c r="E3569" s="8"/>
      <c r="I3569" s="8"/>
      <c r="M3569" s="8"/>
      <c r="Q3569" s="8"/>
      <c r="U3569" s="8"/>
      <c r="Y3569" s="8"/>
      <c r="AC3569" s="8"/>
      <c r="AG3569" s="8"/>
      <c r="AK3569" s="8"/>
      <c r="AO3569" s="8"/>
      <c r="AS3569" s="8"/>
      <c r="AW3569" s="8"/>
      <c r="BA3569" s="8"/>
      <c r="BE3569" s="8"/>
      <c r="BI3569" s="8"/>
      <c r="BM3569" s="8"/>
      <c r="BQ3569" s="8"/>
      <c r="BU3569" s="8"/>
      <c r="BY3569" s="8"/>
      <c r="CC3569" s="8"/>
      <c r="CG3569" s="8"/>
      <c r="CK3569" s="8"/>
    </row>
    <row r="3570" spans="5:89">
      <c r="E3570" s="8"/>
      <c r="I3570" s="8"/>
      <c r="M3570" s="8"/>
      <c r="Q3570" s="8"/>
      <c r="U3570" s="8"/>
      <c r="Y3570" s="8"/>
      <c r="AC3570" s="8"/>
      <c r="AG3570" s="8"/>
      <c r="AK3570" s="8"/>
      <c r="AO3570" s="8"/>
      <c r="AS3570" s="8"/>
      <c r="AW3570" s="8"/>
      <c r="BA3570" s="8"/>
      <c r="BE3570" s="8"/>
      <c r="BI3570" s="8"/>
      <c r="BM3570" s="8"/>
      <c r="BQ3570" s="8"/>
      <c r="BU3570" s="8"/>
      <c r="BY3570" s="8"/>
      <c r="CC3570" s="8"/>
      <c r="CG3570" s="8"/>
      <c r="CK3570" s="8"/>
    </row>
    <row r="3571" spans="5:89">
      <c r="E3571" s="8"/>
      <c r="I3571" s="8"/>
      <c r="M3571" s="8"/>
      <c r="Q3571" s="8"/>
      <c r="U3571" s="8"/>
      <c r="Y3571" s="8"/>
      <c r="AC3571" s="8"/>
      <c r="AG3571" s="8"/>
      <c r="AK3571" s="8"/>
      <c r="AO3571" s="8"/>
      <c r="AS3571" s="8"/>
      <c r="AW3571" s="8"/>
      <c r="BA3571" s="8"/>
      <c r="BE3571" s="8"/>
      <c r="BI3571" s="8"/>
      <c r="BM3571" s="8"/>
      <c r="BQ3571" s="8"/>
      <c r="BU3571" s="8"/>
      <c r="BY3571" s="8"/>
      <c r="CC3571" s="8"/>
      <c r="CG3571" s="8"/>
      <c r="CK3571" s="8"/>
    </row>
    <row r="3572" spans="5:89">
      <c r="E3572" s="8"/>
      <c r="I3572" s="8"/>
      <c r="M3572" s="8"/>
      <c r="Q3572" s="8"/>
      <c r="U3572" s="8"/>
      <c r="Y3572" s="8"/>
      <c r="AC3572" s="8"/>
      <c r="AG3572" s="8"/>
      <c r="AK3572" s="8"/>
      <c r="AO3572" s="8"/>
      <c r="AS3572" s="8"/>
      <c r="AW3572" s="8"/>
      <c r="BA3572" s="8"/>
      <c r="BE3572" s="8"/>
      <c r="BI3572" s="8"/>
      <c r="BM3572" s="8"/>
      <c r="BQ3572" s="8"/>
      <c r="BU3572" s="8"/>
      <c r="BY3572" s="8"/>
      <c r="CC3572" s="8"/>
      <c r="CG3572" s="8"/>
      <c r="CK3572" s="8"/>
    </row>
    <row r="3573" spans="5:89">
      <c r="E3573" s="8"/>
      <c r="I3573" s="8"/>
      <c r="M3573" s="8"/>
      <c r="Q3573" s="8"/>
      <c r="U3573" s="8"/>
      <c r="Y3573" s="8"/>
      <c r="AC3573" s="8"/>
      <c r="AG3573" s="8"/>
      <c r="AK3573" s="8"/>
      <c r="AO3573" s="8"/>
      <c r="AS3573" s="8"/>
      <c r="AW3573" s="8"/>
      <c r="BA3573" s="8"/>
      <c r="BE3573" s="8"/>
      <c r="BI3573" s="8"/>
      <c r="BM3573" s="8"/>
      <c r="BQ3573" s="8"/>
      <c r="BU3573" s="8"/>
      <c r="BY3573" s="8"/>
      <c r="CC3573" s="8"/>
      <c r="CG3573" s="8"/>
      <c r="CK3573" s="8"/>
    </row>
    <row r="3574" spans="5:89">
      <c r="E3574" s="8"/>
      <c r="I3574" s="8"/>
      <c r="M3574" s="8"/>
      <c r="Q3574" s="8"/>
      <c r="U3574" s="8"/>
      <c r="Y3574" s="8"/>
      <c r="AC3574" s="8"/>
      <c r="AG3574" s="8"/>
      <c r="AK3574" s="8"/>
      <c r="AO3574" s="8"/>
      <c r="AS3574" s="8"/>
      <c r="AW3574" s="8"/>
      <c r="BA3574" s="8"/>
      <c r="BE3574" s="8"/>
      <c r="BI3574" s="8"/>
      <c r="BM3574" s="8"/>
      <c r="BQ3574" s="8"/>
      <c r="BU3574" s="8"/>
      <c r="BY3574" s="8"/>
      <c r="CC3574" s="8"/>
      <c r="CG3574" s="8"/>
      <c r="CK3574" s="8"/>
    </row>
    <row r="3575" spans="5:89">
      <c r="E3575" s="8"/>
      <c r="I3575" s="8"/>
      <c r="M3575" s="8"/>
      <c r="Q3575" s="8"/>
      <c r="U3575" s="8"/>
      <c r="Y3575" s="8"/>
      <c r="AC3575" s="8"/>
      <c r="AG3575" s="8"/>
      <c r="AK3575" s="8"/>
      <c r="AO3575" s="8"/>
      <c r="AS3575" s="8"/>
      <c r="AW3575" s="8"/>
      <c r="BA3575" s="8"/>
      <c r="BE3575" s="8"/>
      <c r="BI3575" s="8"/>
      <c r="BM3575" s="8"/>
      <c r="BQ3575" s="8"/>
      <c r="BU3575" s="8"/>
      <c r="BY3575" s="8"/>
      <c r="CC3575" s="8"/>
      <c r="CG3575" s="8"/>
      <c r="CK3575" s="8"/>
    </row>
    <row r="3576" spans="5:89">
      <c r="E3576" s="8"/>
      <c r="I3576" s="8"/>
      <c r="M3576" s="8"/>
      <c r="Q3576" s="8"/>
      <c r="U3576" s="8"/>
      <c r="Y3576" s="8"/>
      <c r="AC3576" s="8"/>
      <c r="AG3576" s="8"/>
      <c r="AK3576" s="8"/>
      <c r="AO3576" s="8"/>
      <c r="AS3576" s="8"/>
      <c r="AW3576" s="8"/>
      <c r="BA3576" s="8"/>
      <c r="BE3576" s="8"/>
      <c r="BI3576" s="8"/>
      <c r="BM3576" s="8"/>
      <c r="BQ3576" s="8"/>
      <c r="BU3576" s="8"/>
      <c r="BY3576" s="8"/>
      <c r="CC3576" s="8"/>
      <c r="CG3576" s="8"/>
      <c r="CK3576" s="8"/>
    </row>
    <row r="3577" spans="5:89">
      <c r="E3577" s="8"/>
      <c r="I3577" s="8"/>
      <c r="M3577" s="8"/>
      <c r="Q3577" s="8"/>
      <c r="U3577" s="8"/>
      <c r="Y3577" s="8"/>
      <c r="AC3577" s="8"/>
      <c r="AG3577" s="8"/>
      <c r="AK3577" s="8"/>
      <c r="AO3577" s="8"/>
      <c r="AS3577" s="8"/>
      <c r="AW3577" s="8"/>
      <c r="BA3577" s="8"/>
      <c r="BE3577" s="8"/>
      <c r="BI3577" s="8"/>
      <c r="BM3577" s="8"/>
      <c r="BQ3577" s="8"/>
      <c r="BU3577" s="8"/>
      <c r="BY3577" s="8"/>
      <c r="CC3577" s="8"/>
      <c r="CG3577" s="8"/>
      <c r="CK3577" s="8"/>
    </row>
    <row r="3578" spans="5:89">
      <c r="E3578" s="8"/>
      <c r="I3578" s="8"/>
      <c r="M3578" s="8"/>
      <c r="Q3578" s="8"/>
      <c r="U3578" s="8"/>
      <c r="Y3578" s="8"/>
      <c r="AC3578" s="8"/>
      <c r="AG3578" s="8"/>
      <c r="AK3578" s="8"/>
      <c r="AO3578" s="8"/>
      <c r="AS3578" s="8"/>
      <c r="AW3578" s="8"/>
      <c r="BA3578" s="8"/>
      <c r="BE3578" s="8"/>
      <c r="BI3578" s="8"/>
      <c r="BM3578" s="8"/>
      <c r="BQ3578" s="8"/>
      <c r="BU3578" s="8"/>
      <c r="BY3578" s="8"/>
      <c r="CC3578" s="8"/>
      <c r="CG3578" s="8"/>
      <c r="CK3578" s="8"/>
    </row>
    <row r="3579" spans="5:89">
      <c r="E3579" s="8"/>
      <c r="I3579" s="8"/>
      <c r="M3579" s="8"/>
      <c r="Q3579" s="8"/>
      <c r="U3579" s="8"/>
      <c r="Y3579" s="8"/>
      <c r="AC3579" s="8"/>
      <c r="AG3579" s="8"/>
      <c r="AK3579" s="8"/>
      <c r="AO3579" s="8"/>
      <c r="AS3579" s="8"/>
      <c r="AW3579" s="8"/>
      <c r="BA3579" s="8"/>
      <c r="BE3579" s="8"/>
      <c r="BI3579" s="8"/>
      <c r="BM3579" s="8"/>
      <c r="BQ3579" s="8"/>
      <c r="BU3579" s="8"/>
      <c r="BY3579" s="8"/>
      <c r="CC3579" s="8"/>
      <c r="CG3579" s="8"/>
      <c r="CK3579" s="8"/>
    </row>
    <row r="3580" spans="5:89">
      <c r="E3580" s="8"/>
      <c r="I3580" s="8"/>
      <c r="M3580" s="8"/>
      <c r="Q3580" s="8"/>
      <c r="U3580" s="8"/>
      <c r="Y3580" s="8"/>
      <c r="AC3580" s="8"/>
      <c r="AG3580" s="8"/>
      <c r="AK3580" s="8"/>
      <c r="AO3580" s="8"/>
      <c r="AS3580" s="8"/>
      <c r="AW3580" s="8"/>
      <c r="BA3580" s="8"/>
      <c r="BE3580" s="8"/>
      <c r="BI3580" s="8"/>
      <c r="BM3580" s="8"/>
      <c r="BQ3580" s="8"/>
      <c r="BU3580" s="8"/>
      <c r="BY3580" s="8"/>
      <c r="CC3580" s="8"/>
      <c r="CG3580" s="8"/>
      <c r="CK3580" s="8"/>
    </row>
    <row r="3581" spans="5:89">
      <c r="E3581" s="8"/>
      <c r="I3581" s="8"/>
      <c r="M3581" s="8"/>
      <c r="Q3581" s="8"/>
      <c r="U3581" s="8"/>
      <c r="Y3581" s="8"/>
      <c r="AC3581" s="8"/>
      <c r="AG3581" s="8"/>
      <c r="AK3581" s="8"/>
      <c r="AO3581" s="8"/>
      <c r="AS3581" s="8"/>
      <c r="AW3581" s="8"/>
      <c r="BA3581" s="8"/>
      <c r="BE3581" s="8"/>
      <c r="BI3581" s="8"/>
      <c r="BM3581" s="8"/>
      <c r="BQ3581" s="8"/>
      <c r="BU3581" s="8"/>
      <c r="BY3581" s="8"/>
      <c r="CC3581" s="8"/>
      <c r="CG3581" s="8"/>
      <c r="CK3581" s="8"/>
    </row>
    <row r="3582" spans="5:89">
      <c r="E3582" s="8"/>
      <c r="I3582" s="8"/>
      <c r="M3582" s="8"/>
      <c r="Q3582" s="8"/>
      <c r="U3582" s="8"/>
      <c r="Y3582" s="8"/>
      <c r="AC3582" s="8"/>
      <c r="AG3582" s="8"/>
      <c r="AK3582" s="8"/>
      <c r="AO3582" s="8"/>
      <c r="AS3582" s="8"/>
      <c r="AW3582" s="8"/>
      <c r="BA3582" s="8"/>
      <c r="BE3582" s="8"/>
      <c r="BI3582" s="8"/>
      <c r="BM3582" s="8"/>
      <c r="BQ3582" s="8"/>
      <c r="BU3582" s="8"/>
      <c r="BY3582" s="8"/>
      <c r="CC3582" s="8"/>
      <c r="CG3582" s="8"/>
      <c r="CK3582" s="8"/>
    </row>
    <row r="3583" spans="5:89">
      <c r="E3583" s="8"/>
      <c r="I3583" s="8"/>
      <c r="M3583" s="8"/>
      <c r="Q3583" s="8"/>
      <c r="U3583" s="8"/>
      <c r="Y3583" s="8"/>
      <c r="AC3583" s="8"/>
      <c r="AG3583" s="8"/>
      <c r="AK3583" s="8"/>
      <c r="AO3583" s="8"/>
      <c r="AS3583" s="8"/>
      <c r="AW3583" s="8"/>
      <c r="BA3583" s="8"/>
      <c r="BE3583" s="8"/>
      <c r="BI3583" s="8"/>
      <c r="BM3583" s="8"/>
      <c r="BQ3583" s="8"/>
      <c r="BU3583" s="8"/>
      <c r="BY3583" s="8"/>
      <c r="CC3583" s="8"/>
      <c r="CG3583" s="8"/>
      <c r="CK3583" s="8"/>
    </row>
    <row r="3584" spans="5:89">
      <c r="E3584" s="8"/>
      <c r="I3584" s="8"/>
      <c r="M3584" s="8"/>
      <c r="Q3584" s="8"/>
      <c r="U3584" s="8"/>
      <c r="Y3584" s="8"/>
      <c r="AC3584" s="8"/>
      <c r="AG3584" s="8"/>
      <c r="AK3584" s="8"/>
      <c r="AO3584" s="8"/>
      <c r="AS3584" s="8"/>
      <c r="AW3584" s="8"/>
      <c r="BA3584" s="8"/>
      <c r="BE3584" s="8"/>
      <c r="BI3584" s="8"/>
      <c r="BM3584" s="8"/>
      <c r="BQ3584" s="8"/>
      <c r="BU3584" s="8"/>
      <c r="BY3584" s="8"/>
      <c r="CC3584" s="8"/>
      <c r="CG3584" s="8"/>
      <c r="CK3584" s="8"/>
    </row>
    <row r="3585" spans="5:89">
      <c r="E3585" s="8"/>
      <c r="I3585" s="8"/>
      <c r="M3585" s="8"/>
      <c r="Q3585" s="8"/>
      <c r="U3585" s="8"/>
      <c r="Y3585" s="8"/>
      <c r="AC3585" s="8"/>
      <c r="AG3585" s="8"/>
      <c r="AK3585" s="8"/>
      <c r="AO3585" s="8"/>
      <c r="AS3585" s="8"/>
      <c r="AW3585" s="8"/>
      <c r="BA3585" s="8"/>
      <c r="BE3585" s="8"/>
      <c r="BI3585" s="8"/>
      <c r="BM3585" s="8"/>
      <c r="BQ3585" s="8"/>
      <c r="BU3585" s="8"/>
      <c r="BY3585" s="8"/>
      <c r="CC3585" s="8"/>
      <c r="CG3585" s="8"/>
      <c r="CK3585" s="8"/>
    </row>
    <row r="3586" spans="5:89">
      <c r="E3586" s="8"/>
      <c r="I3586" s="8"/>
      <c r="M3586" s="8"/>
      <c r="Q3586" s="8"/>
      <c r="U3586" s="8"/>
      <c r="Y3586" s="8"/>
      <c r="AC3586" s="8"/>
      <c r="AG3586" s="8"/>
      <c r="AK3586" s="8"/>
      <c r="AO3586" s="8"/>
      <c r="AS3586" s="8"/>
      <c r="AW3586" s="8"/>
      <c r="BA3586" s="8"/>
      <c r="BE3586" s="8"/>
      <c r="BI3586" s="8"/>
      <c r="BM3586" s="8"/>
      <c r="BQ3586" s="8"/>
      <c r="BU3586" s="8"/>
      <c r="BY3586" s="8"/>
      <c r="CC3586" s="8"/>
      <c r="CG3586" s="8"/>
      <c r="CK3586" s="8"/>
    </row>
    <row r="3587" spans="5:89">
      <c r="E3587" s="8"/>
      <c r="I3587" s="8"/>
      <c r="M3587" s="8"/>
      <c r="Q3587" s="8"/>
      <c r="U3587" s="8"/>
      <c r="Y3587" s="8"/>
      <c r="AC3587" s="8"/>
      <c r="AG3587" s="8"/>
      <c r="AK3587" s="8"/>
      <c r="AO3587" s="8"/>
      <c r="AS3587" s="8"/>
      <c r="AW3587" s="8"/>
      <c r="BA3587" s="8"/>
      <c r="BE3587" s="8"/>
      <c r="BI3587" s="8"/>
      <c r="BM3587" s="8"/>
      <c r="BQ3587" s="8"/>
      <c r="BU3587" s="8"/>
      <c r="BY3587" s="8"/>
      <c r="CC3587" s="8"/>
      <c r="CG3587" s="8"/>
      <c r="CK3587" s="8"/>
    </row>
    <row r="3588" spans="5:89">
      <c r="E3588" s="8"/>
      <c r="I3588" s="8"/>
      <c r="M3588" s="8"/>
      <c r="Q3588" s="8"/>
      <c r="U3588" s="8"/>
      <c r="Y3588" s="8"/>
      <c r="AC3588" s="8"/>
      <c r="AG3588" s="8"/>
      <c r="AK3588" s="8"/>
      <c r="AO3588" s="8"/>
      <c r="AS3588" s="8"/>
      <c r="AW3588" s="8"/>
      <c r="BA3588" s="8"/>
      <c r="BE3588" s="8"/>
      <c r="BI3588" s="8"/>
      <c r="BM3588" s="8"/>
      <c r="BQ3588" s="8"/>
      <c r="BU3588" s="8"/>
      <c r="BY3588" s="8"/>
      <c r="CC3588" s="8"/>
      <c r="CG3588" s="8"/>
      <c r="CK3588" s="8"/>
    </row>
    <row r="3589" spans="5:89">
      <c r="E3589" s="8"/>
      <c r="I3589" s="8"/>
      <c r="M3589" s="8"/>
      <c r="Q3589" s="8"/>
      <c r="U3589" s="8"/>
      <c r="Y3589" s="8"/>
      <c r="AC3589" s="8"/>
      <c r="AG3589" s="8"/>
      <c r="AK3589" s="8"/>
      <c r="AO3589" s="8"/>
      <c r="AS3589" s="8"/>
      <c r="AW3589" s="8"/>
      <c r="BA3589" s="8"/>
      <c r="BE3589" s="8"/>
      <c r="BI3589" s="8"/>
      <c r="BM3589" s="8"/>
      <c r="BQ3589" s="8"/>
      <c r="BU3589" s="8"/>
      <c r="BY3589" s="8"/>
      <c r="CC3589" s="8"/>
      <c r="CG3589" s="8"/>
      <c r="CK3589" s="8"/>
    </row>
    <row r="3590" spans="5:89">
      <c r="E3590" s="8"/>
      <c r="I3590" s="8"/>
      <c r="M3590" s="8"/>
      <c r="Q3590" s="8"/>
      <c r="U3590" s="8"/>
      <c r="Y3590" s="8"/>
      <c r="AC3590" s="8"/>
      <c r="AG3590" s="8"/>
      <c r="AK3590" s="8"/>
      <c r="AO3590" s="8"/>
      <c r="AS3590" s="8"/>
      <c r="AW3590" s="8"/>
      <c r="BA3590" s="8"/>
      <c r="BE3590" s="8"/>
      <c r="BI3590" s="8"/>
      <c r="BM3590" s="8"/>
      <c r="BQ3590" s="8"/>
      <c r="BU3590" s="8"/>
      <c r="BY3590" s="8"/>
      <c r="CC3590" s="8"/>
      <c r="CG3590" s="8"/>
      <c r="CK3590" s="8"/>
    </row>
    <row r="3591" spans="5:89">
      <c r="E3591" s="8"/>
      <c r="I3591" s="8"/>
      <c r="M3591" s="8"/>
      <c r="Q3591" s="8"/>
      <c r="U3591" s="8"/>
      <c r="Y3591" s="8"/>
      <c r="AC3591" s="8"/>
      <c r="AG3591" s="8"/>
      <c r="AK3591" s="8"/>
      <c r="AO3591" s="8"/>
      <c r="AS3591" s="8"/>
      <c r="AW3591" s="8"/>
      <c r="BA3591" s="8"/>
      <c r="BE3591" s="8"/>
      <c r="BI3591" s="8"/>
      <c r="BM3591" s="8"/>
      <c r="BQ3591" s="8"/>
      <c r="BU3591" s="8"/>
      <c r="BY3591" s="8"/>
      <c r="CC3591" s="8"/>
      <c r="CG3591" s="8"/>
      <c r="CK3591" s="8"/>
    </row>
    <row r="3592" spans="5:89">
      <c r="E3592" s="8"/>
      <c r="I3592" s="8"/>
      <c r="M3592" s="8"/>
      <c r="Q3592" s="8"/>
      <c r="U3592" s="8"/>
      <c r="Y3592" s="8"/>
      <c r="AC3592" s="8"/>
      <c r="AG3592" s="8"/>
      <c r="AK3592" s="8"/>
      <c r="AO3592" s="8"/>
      <c r="AS3592" s="8"/>
      <c r="AW3592" s="8"/>
      <c r="BA3592" s="8"/>
      <c r="BE3592" s="8"/>
      <c r="BI3592" s="8"/>
      <c r="BM3592" s="8"/>
      <c r="BQ3592" s="8"/>
      <c r="BU3592" s="8"/>
      <c r="BY3592" s="8"/>
      <c r="CC3592" s="8"/>
      <c r="CG3592" s="8"/>
      <c r="CK3592" s="8"/>
    </row>
    <row r="3593" spans="5:89">
      <c r="E3593" s="8"/>
      <c r="I3593" s="8"/>
      <c r="M3593" s="8"/>
      <c r="Q3593" s="8"/>
      <c r="U3593" s="8"/>
      <c r="Y3593" s="8"/>
      <c r="AC3593" s="8"/>
      <c r="AG3593" s="8"/>
      <c r="AK3593" s="8"/>
      <c r="AO3593" s="8"/>
      <c r="AS3593" s="8"/>
      <c r="AW3593" s="8"/>
      <c r="BA3593" s="8"/>
      <c r="BE3593" s="8"/>
      <c r="BI3593" s="8"/>
      <c r="BM3593" s="8"/>
      <c r="BQ3593" s="8"/>
      <c r="BU3593" s="8"/>
      <c r="BY3593" s="8"/>
      <c r="CC3593" s="8"/>
      <c r="CG3593" s="8"/>
      <c r="CK3593" s="8"/>
    </row>
    <row r="3594" spans="5:89">
      <c r="E3594" s="8"/>
      <c r="I3594" s="8"/>
      <c r="M3594" s="8"/>
      <c r="Q3594" s="8"/>
      <c r="U3594" s="8"/>
      <c r="Y3594" s="8"/>
      <c r="AC3594" s="8"/>
      <c r="AG3594" s="8"/>
      <c r="AK3594" s="8"/>
      <c r="AO3594" s="8"/>
      <c r="AS3594" s="8"/>
      <c r="AW3594" s="8"/>
      <c r="BA3594" s="8"/>
      <c r="BE3594" s="8"/>
      <c r="BI3594" s="8"/>
      <c r="BM3594" s="8"/>
      <c r="BQ3594" s="8"/>
      <c r="BU3594" s="8"/>
      <c r="BY3594" s="8"/>
      <c r="CC3594" s="8"/>
      <c r="CG3594" s="8"/>
      <c r="CK3594" s="8"/>
    </row>
    <row r="3595" spans="5:89">
      <c r="E3595" s="8"/>
      <c r="I3595" s="8"/>
      <c r="M3595" s="8"/>
      <c r="Q3595" s="8"/>
      <c r="U3595" s="8"/>
      <c r="Y3595" s="8"/>
      <c r="AC3595" s="8"/>
      <c r="AG3595" s="8"/>
      <c r="AK3595" s="8"/>
      <c r="AO3595" s="8"/>
      <c r="AS3595" s="8"/>
      <c r="AW3595" s="8"/>
      <c r="BA3595" s="8"/>
      <c r="BE3595" s="8"/>
      <c r="BI3595" s="8"/>
      <c r="BM3595" s="8"/>
      <c r="BQ3595" s="8"/>
      <c r="BU3595" s="8"/>
      <c r="BY3595" s="8"/>
      <c r="CC3595" s="8"/>
      <c r="CG3595" s="8"/>
      <c r="CK3595" s="8"/>
    </row>
    <row r="3596" spans="5:89">
      <c r="E3596" s="8"/>
      <c r="I3596" s="8"/>
      <c r="M3596" s="8"/>
      <c r="Q3596" s="8"/>
      <c r="U3596" s="8"/>
      <c r="Y3596" s="8"/>
      <c r="AC3596" s="8"/>
      <c r="AG3596" s="8"/>
      <c r="AK3596" s="8"/>
      <c r="AO3596" s="8"/>
      <c r="AS3596" s="8"/>
      <c r="AW3596" s="8"/>
      <c r="BA3596" s="8"/>
      <c r="BE3596" s="8"/>
      <c r="BI3596" s="8"/>
      <c r="BM3596" s="8"/>
      <c r="BQ3596" s="8"/>
      <c r="BU3596" s="8"/>
      <c r="BY3596" s="8"/>
      <c r="CC3596" s="8"/>
      <c r="CG3596" s="8"/>
      <c r="CK3596" s="8"/>
    </row>
    <row r="3597" spans="5:89">
      <c r="E3597" s="8"/>
      <c r="I3597" s="8"/>
      <c r="M3597" s="8"/>
      <c r="Q3597" s="8"/>
      <c r="U3597" s="8"/>
      <c r="Y3597" s="8"/>
      <c r="AC3597" s="8"/>
      <c r="AG3597" s="8"/>
      <c r="AK3597" s="8"/>
      <c r="AO3597" s="8"/>
      <c r="AS3597" s="8"/>
      <c r="AW3597" s="8"/>
      <c r="BA3597" s="8"/>
      <c r="BE3597" s="8"/>
      <c r="BI3597" s="8"/>
      <c r="BM3597" s="8"/>
      <c r="BQ3597" s="8"/>
      <c r="BU3597" s="8"/>
      <c r="BY3597" s="8"/>
      <c r="CC3597" s="8"/>
      <c r="CG3597" s="8"/>
      <c r="CK3597" s="8"/>
    </row>
    <row r="3598" spans="5:89">
      <c r="E3598" s="8"/>
      <c r="I3598" s="8"/>
      <c r="M3598" s="8"/>
      <c r="Q3598" s="8"/>
      <c r="U3598" s="8"/>
      <c r="Y3598" s="8"/>
      <c r="AC3598" s="8"/>
      <c r="AG3598" s="8"/>
      <c r="AK3598" s="8"/>
      <c r="AO3598" s="8"/>
      <c r="AS3598" s="8"/>
      <c r="AW3598" s="8"/>
      <c r="BA3598" s="8"/>
      <c r="BE3598" s="8"/>
      <c r="BI3598" s="8"/>
      <c r="BM3598" s="8"/>
      <c r="BQ3598" s="8"/>
      <c r="BU3598" s="8"/>
      <c r="BY3598" s="8"/>
      <c r="CC3598" s="8"/>
      <c r="CG3598" s="8"/>
      <c r="CK3598" s="8"/>
    </row>
    <row r="3599" spans="5:89">
      <c r="E3599" s="8"/>
      <c r="I3599" s="8"/>
      <c r="M3599" s="8"/>
      <c r="Q3599" s="8"/>
      <c r="U3599" s="8"/>
      <c r="Y3599" s="8"/>
      <c r="AC3599" s="8"/>
      <c r="AG3599" s="8"/>
      <c r="AK3599" s="8"/>
      <c r="AO3599" s="8"/>
      <c r="AS3599" s="8"/>
      <c r="AW3599" s="8"/>
      <c r="BA3599" s="8"/>
      <c r="BE3599" s="8"/>
      <c r="BI3599" s="8"/>
      <c r="BM3599" s="8"/>
      <c r="BQ3599" s="8"/>
      <c r="BU3599" s="8"/>
      <c r="BY3599" s="8"/>
      <c r="CC3599" s="8"/>
      <c r="CG3599" s="8"/>
      <c r="CK3599" s="8"/>
    </row>
    <row r="3600" spans="5:89">
      <c r="E3600" s="8"/>
      <c r="I3600" s="8"/>
      <c r="M3600" s="8"/>
      <c r="Q3600" s="8"/>
      <c r="U3600" s="8"/>
      <c r="Y3600" s="8"/>
      <c r="AC3600" s="8"/>
      <c r="AG3600" s="8"/>
      <c r="AK3600" s="8"/>
      <c r="AO3600" s="8"/>
      <c r="AS3600" s="8"/>
      <c r="AW3600" s="8"/>
      <c r="BA3600" s="8"/>
      <c r="BE3600" s="8"/>
      <c r="BI3600" s="8"/>
      <c r="BM3600" s="8"/>
      <c r="BQ3600" s="8"/>
      <c r="BU3600" s="8"/>
      <c r="BY3600" s="8"/>
      <c r="CC3600" s="8"/>
      <c r="CG3600" s="8"/>
      <c r="CK3600" s="8"/>
    </row>
    <row r="3601" spans="5:89">
      <c r="E3601" s="8"/>
      <c r="I3601" s="8"/>
      <c r="M3601" s="8"/>
      <c r="Q3601" s="8"/>
      <c r="U3601" s="8"/>
      <c r="Y3601" s="8"/>
      <c r="AC3601" s="8"/>
      <c r="AG3601" s="8"/>
      <c r="AK3601" s="8"/>
      <c r="AO3601" s="8"/>
      <c r="AS3601" s="8"/>
      <c r="AW3601" s="8"/>
      <c r="BA3601" s="8"/>
      <c r="BE3601" s="8"/>
      <c r="BI3601" s="8"/>
      <c r="BM3601" s="8"/>
      <c r="BQ3601" s="8"/>
      <c r="BU3601" s="8"/>
      <c r="BY3601" s="8"/>
      <c r="CC3601" s="8"/>
      <c r="CG3601" s="8"/>
      <c r="CK3601" s="8"/>
    </row>
    <row r="3602" spans="5:89">
      <c r="E3602" s="8"/>
      <c r="I3602" s="8"/>
      <c r="M3602" s="8"/>
      <c r="Q3602" s="8"/>
      <c r="U3602" s="8"/>
      <c r="Y3602" s="8"/>
      <c r="AC3602" s="8"/>
      <c r="AG3602" s="8"/>
      <c r="AK3602" s="8"/>
      <c r="AO3602" s="8"/>
      <c r="AS3602" s="8"/>
      <c r="AW3602" s="8"/>
      <c r="BA3602" s="8"/>
      <c r="BE3602" s="8"/>
      <c r="BI3602" s="8"/>
      <c r="BM3602" s="8"/>
      <c r="BQ3602" s="8"/>
      <c r="BU3602" s="8"/>
      <c r="BY3602" s="8"/>
      <c r="CC3602" s="8"/>
      <c r="CG3602" s="8"/>
      <c r="CK3602" s="8"/>
    </row>
    <row r="3603" spans="5:89">
      <c r="E3603" s="8"/>
      <c r="I3603" s="8"/>
      <c r="M3603" s="8"/>
      <c r="Q3603" s="8"/>
      <c r="U3603" s="8"/>
      <c r="Y3603" s="8"/>
      <c r="AC3603" s="8"/>
      <c r="AG3603" s="8"/>
      <c r="AK3603" s="8"/>
      <c r="AO3603" s="8"/>
      <c r="AS3603" s="8"/>
      <c r="AW3603" s="8"/>
      <c r="BA3603" s="8"/>
      <c r="BE3603" s="8"/>
      <c r="BI3603" s="8"/>
      <c r="BM3603" s="8"/>
      <c r="BQ3603" s="8"/>
      <c r="BU3603" s="8"/>
      <c r="BY3603" s="8"/>
      <c r="CC3603" s="8"/>
      <c r="CG3603" s="8"/>
      <c r="CK3603" s="8"/>
    </row>
    <row r="3604" spans="5:89">
      <c r="E3604" s="8"/>
      <c r="I3604" s="8"/>
      <c r="M3604" s="8"/>
      <c r="Q3604" s="8"/>
      <c r="U3604" s="8"/>
      <c r="Y3604" s="8"/>
      <c r="AC3604" s="8"/>
      <c r="AG3604" s="8"/>
      <c r="AK3604" s="8"/>
      <c r="AO3604" s="8"/>
      <c r="AS3604" s="8"/>
      <c r="AW3604" s="8"/>
      <c r="BA3604" s="8"/>
      <c r="BE3604" s="8"/>
      <c r="BI3604" s="8"/>
      <c r="BM3604" s="8"/>
      <c r="BQ3604" s="8"/>
      <c r="BU3604" s="8"/>
      <c r="BY3604" s="8"/>
      <c r="CC3604" s="8"/>
      <c r="CG3604" s="8"/>
      <c r="CK3604" s="8"/>
    </row>
    <row r="3605" spans="5:89">
      <c r="E3605" s="8"/>
      <c r="I3605" s="8"/>
      <c r="M3605" s="8"/>
      <c r="Q3605" s="8"/>
      <c r="U3605" s="8"/>
      <c r="Y3605" s="8"/>
      <c r="AC3605" s="8"/>
      <c r="AG3605" s="8"/>
      <c r="AK3605" s="8"/>
      <c r="AO3605" s="8"/>
      <c r="AS3605" s="8"/>
      <c r="AW3605" s="8"/>
      <c r="BA3605" s="8"/>
      <c r="BE3605" s="8"/>
      <c r="BI3605" s="8"/>
      <c r="BM3605" s="8"/>
      <c r="BQ3605" s="8"/>
      <c r="BU3605" s="8"/>
      <c r="BY3605" s="8"/>
      <c r="CC3605" s="8"/>
      <c r="CG3605" s="8"/>
      <c r="CK3605" s="8"/>
    </row>
    <row r="3606" spans="5:89">
      <c r="E3606" s="8"/>
      <c r="I3606" s="8"/>
      <c r="M3606" s="8"/>
      <c r="Q3606" s="8"/>
      <c r="U3606" s="8"/>
      <c r="Y3606" s="8"/>
      <c r="AC3606" s="8"/>
      <c r="AG3606" s="8"/>
      <c r="AK3606" s="8"/>
      <c r="AO3606" s="8"/>
      <c r="AS3606" s="8"/>
      <c r="AW3606" s="8"/>
      <c r="BA3606" s="8"/>
      <c r="BE3606" s="8"/>
      <c r="BI3606" s="8"/>
      <c r="BM3606" s="8"/>
      <c r="BQ3606" s="8"/>
      <c r="BU3606" s="8"/>
      <c r="BY3606" s="8"/>
      <c r="CC3606" s="8"/>
      <c r="CG3606" s="8"/>
      <c r="CK3606" s="8"/>
    </row>
    <row r="3607" spans="5:89">
      <c r="E3607" s="8"/>
      <c r="I3607" s="8"/>
      <c r="M3607" s="8"/>
      <c r="Q3607" s="8"/>
      <c r="U3607" s="8"/>
      <c r="Y3607" s="8"/>
      <c r="AC3607" s="8"/>
      <c r="AG3607" s="8"/>
      <c r="AK3607" s="8"/>
      <c r="AO3607" s="8"/>
      <c r="AS3607" s="8"/>
      <c r="AW3607" s="8"/>
      <c r="BA3607" s="8"/>
      <c r="BE3607" s="8"/>
      <c r="BI3607" s="8"/>
      <c r="BM3607" s="8"/>
      <c r="BQ3607" s="8"/>
      <c r="BU3607" s="8"/>
      <c r="BY3607" s="8"/>
      <c r="CC3607" s="8"/>
      <c r="CG3607" s="8"/>
      <c r="CK3607" s="8"/>
    </row>
    <row r="3608" spans="5:89">
      <c r="E3608" s="8"/>
      <c r="I3608" s="8"/>
      <c r="M3608" s="8"/>
      <c r="Q3608" s="8"/>
      <c r="U3608" s="8"/>
      <c r="Y3608" s="8"/>
      <c r="AC3608" s="8"/>
      <c r="AG3608" s="8"/>
      <c r="AK3608" s="8"/>
      <c r="AO3608" s="8"/>
      <c r="AS3608" s="8"/>
      <c r="AW3608" s="8"/>
      <c r="BA3608" s="8"/>
      <c r="BE3608" s="8"/>
      <c r="BI3608" s="8"/>
      <c r="BM3608" s="8"/>
      <c r="BQ3608" s="8"/>
      <c r="BU3608" s="8"/>
      <c r="BY3608" s="8"/>
      <c r="CC3608" s="8"/>
      <c r="CG3608" s="8"/>
      <c r="CK3608" s="8"/>
    </row>
    <row r="3609" spans="5:89">
      <c r="E3609" s="8"/>
      <c r="I3609" s="8"/>
      <c r="M3609" s="8"/>
      <c r="Q3609" s="8"/>
      <c r="U3609" s="8"/>
      <c r="Y3609" s="8"/>
      <c r="AC3609" s="8"/>
      <c r="AG3609" s="8"/>
      <c r="AK3609" s="8"/>
      <c r="AO3609" s="8"/>
      <c r="AS3609" s="8"/>
      <c r="AW3609" s="8"/>
      <c r="BA3609" s="8"/>
      <c r="BE3609" s="8"/>
      <c r="BI3609" s="8"/>
      <c r="BM3609" s="8"/>
      <c r="BQ3609" s="8"/>
      <c r="BU3609" s="8"/>
      <c r="BY3609" s="8"/>
      <c r="CC3609" s="8"/>
      <c r="CG3609" s="8"/>
      <c r="CK3609" s="8"/>
    </row>
    <row r="3610" spans="5:89">
      <c r="E3610" s="8"/>
      <c r="I3610" s="8"/>
      <c r="M3610" s="8"/>
      <c r="Q3610" s="8"/>
      <c r="U3610" s="8"/>
      <c r="Y3610" s="8"/>
      <c r="AC3610" s="8"/>
      <c r="AG3610" s="8"/>
      <c r="AK3610" s="8"/>
      <c r="AO3610" s="8"/>
      <c r="AS3610" s="8"/>
      <c r="AW3610" s="8"/>
      <c r="BA3610" s="8"/>
      <c r="BE3610" s="8"/>
      <c r="BI3610" s="8"/>
      <c r="BM3610" s="8"/>
      <c r="BQ3610" s="8"/>
      <c r="BU3610" s="8"/>
      <c r="BY3610" s="8"/>
      <c r="CC3610" s="8"/>
      <c r="CG3610" s="8"/>
      <c r="CK3610" s="8"/>
    </row>
    <row r="3611" spans="5:89">
      <c r="E3611" s="8"/>
      <c r="I3611" s="8"/>
      <c r="M3611" s="8"/>
      <c r="Q3611" s="8"/>
      <c r="U3611" s="8"/>
      <c r="Y3611" s="8"/>
      <c r="AC3611" s="8"/>
      <c r="AG3611" s="8"/>
      <c r="AK3611" s="8"/>
      <c r="AO3611" s="8"/>
      <c r="AS3611" s="8"/>
      <c r="AW3611" s="8"/>
      <c r="BA3611" s="8"/>
      <c r="BE3611" s="8"/>
      <c r="BI3611" s="8"/>
      <c r="BM3611" s="8"/>
      <c r="BQ3611" s="8"/>
      <c r="BU3611" s="8"/>
      <c r="BY3611" s="8"/>
      <c r="CC3611" s="8"/>
      <c r="CG3611" s="8"/>
      <c r="CK3611" s="8"/>
    </row>
    <row r="3612" spans="5:89">
      <c r="E3612" s="8"/>
      <c r="I3612" s="8"/>
      <c r="M3612" s="8"/>
      <c r="Q3612" s="8"/>
      <c r="U3612" s="8"/>
      <c r="Y3612" s="8"/>
      <c r="AC3612" s="8"/>
      <c r="AG3612" s="8"/>
      <c r="AK3612" s="8"/>
      <c r="AO3612" s="8"/>
      <c r="AS3612" s="8"/>
      <c r="AW3612" s="8"/>
      <c r="BA3612" s="8"/>
      <c r="BE3612" s="8"/>
      <c r="BI3612" s="8"/>
      <c r="BM3612" s="8"/>
      <c r="BQ3612" s="8"/>
      <c r="BU3612" s="8"/>
      <c r="BY3612" s="8"/>
      <c r="CC3612" s="8"/>
      <c r="CG3612" s="8"/>
      <c r="CK3612" s="8"/>
    </row>
    <row r="3613" spans="5:89">
      <c r="E3613" s="8"/>
      <c r="I3613" s="8"/>
      <c r="M3613" s="8"/>
      <c r="Q3613" s="8"/>
      <c r="U3613" s="8"/>
      <c r="Y3613" s="8"/>
      <c r="AC3613" s="8"/>
      <c r="AG3613" s="8"/>
      <c r="AK3613" s="8"/>
      <c r="AO3613" s="8"/>
      <c r="AS3613" s="8"/>
      <c r="AW3613" s="8"/>
      <c r="BA3613" s="8"/>
      <c r="BE3613" s="8"/>
      <c r="BI3613" s="8"/>
      <c r="BM3613" s="8"/>
      <c r="BQ3613" s="8"/>
      <c r="BU3613" s="8"/>
      <c r="BY3613" s="8"/>
      <c r="CC3613" s="8"/>
      <c r="CG3613" s="8"/>
      <c r="CK3613" s="8"/>
    </row>
    <row r="3614" spans="5:89">
      <c r="E3614" s="8"/>
      <c r="I3614" s="8"/>
      <c r="M3614" s="8"/>
      <c r="Q3614" s="8"/>
      <c r="U3614" s="8"/>
      <c r="Y3614" s="8"/>
      <c r="AC3614" s="8"/>
      <c r="AG3614" s="8"/>
      <c r="AK3614" s="8"/>
      <c r="AO3614" s="8"/>
      <c r="AS3614" s="8"/>
      <c r="AW3614" s="8"/>
      <c r="BA3614" s="8"/>
      <c r="BE3614" s="8"/>
      <c r="BI3614" s="8"/>
      <c r="BM3614" s="8"/>
      <c r="BQ3614" s="8"/>
      <c r="BU3614" s="8"/>
      <c r="BY3614" s="8"/>
      <c r="CC3614" s="8"/>
      <c r="CG3614" s="8"/>
      <c r="CK3614" s="8"/>
    </row>
    <row r="3615" spans="5:89">
      <c r="E3615" s="8"/>
      <c r="I3615" s="8"/>
      <c r="M3615" s="8"/>
      <c r="Q3615" s="8"/>
      <c r="U3615" s="8"/>
      <c r="Y3615" s="8"/>
      <c r="AC3615" s="8"/>
      <c r="AG3615" s="8"/>
      <c r="AK3615" s="8"/>
      <c r="AO3615" s="8"/>
      <c r="AS3615" s="8"/>
      <c r="AW3615" s="8"/>
      <c r="BA3615" s="8"/>
      <c r="BE3615" s="8"/>
      <c r="BI3615" s="8"/>
      <c r="BM3615" s="8"/>
      <c r="BQ3615" s="8"/>
      <c r="BU3615" s="8"/>
      <c r="BY3615" s="8"/>
      <c r="CC3615" s="8"/>
      <c r="CG3615" s="8"/>
      <c r="CK3615" s="8"/>
    </row>
    <row r="3616" spans="5:89">
      <c r="E3616" s="8"/>
      <c r="I3616" s="8"/>
      <c r="M3616" s="8"/>
      <c r="Q3616" s="8"/>
      <c r="U3616" s="8"/>
      <c r="Y3616" s="8"/>
      <c r="AC3616" s="8"/>
      <c r="AG3616" s="8"/>
      <c r="AK3616" s="8"/>
      <c r="AO3616" s="8"/>
      <c r="AS3616" s="8"/>
      <c r="AW3616" s="8"/>
      <c r="BA3616" s="8"/>
      <c r="BE3616" s="8"/>
      <c r="BI3616" s="8"/>
      <c r="BM3616" s="8"/>
      <c r="BQ3616" s="8"/>
      <c r="BU3616" s="8"/>
      <c r="BY3616" s="8"/>
      <c r="CC3616" s="8"/>
      <c r="CG3616" s="8"/>
      <c r="CK3616" s="8"/>
    </row>
    <row r="3617" spans="5:89">
      <c r="E3617" s="8"/>
      <c r="I3617" s="8"/>
      <c r="M3617" s="8"/>
      <c r="Q3617" s="8"/>
      <c r="U3617" s="8"/>
      <c r="Y3617" s="8"/>
      <c r="AC3617" s="8"/>
      <c r="AG3617" s="8"/>
      <c r="AK3617" s="8"/>
      <c r="AO3617" s="8"/>
      <c r="AS3617" s="8"/>
      <c r="AW3617" s="8"/>
      <c r="BA3617" s="8"/>
      <c r="BE3617" s="8"/>
      <c r="BI3617" s="8"/>
      <c r="BM3617" s="8"/>
      <c r="BQ3617" s="8"/>
      <c r="BU3617" s="8"/>
      <c r="BY3617" s="8"/>
      <c r="CC3617" s="8"/>
      <c r="CG3617" s="8"/>
      <c r="CK3617" s="8"/>
    </row>
    <row r="3618" spans="5:89">
      <c r="E3618" s="8"/>
      <c r="I3618" s="8"/>
      <c r="M3618" s="8"/>
      <c r="Q3618" s="8"/>
      <c r="U3618" s="8"/>
      <c r="Y3618" s="8"/>
      <c r="AC3618" s="8"/>
      <c r="AG3618" s="8"/>
      <c r="AK3618" s="8"/>
      <c r="AO3618" s="8"/>
      <c r="AS3618" s="8"/>
      <c r="AW3618" s="8"/>
      <c r="BA3618" s="8"/>
      <c r="BE3618" s="8"/>
      <c r="BI3618" s="8"/>
      <c r="BM3618" s="8"/>
      <c r="BQ3618" s="8"/>
      <c r="BU3618" s="8"/>
      <c r="BY3618" s="8"/>
      <c r="CC3618" s="8"/>
      <c r="CG3618" s="8"/>
      <c r="CK3618" s="8"/>
    </row>
    <row r="3619" spans="5:89">
      <c r="E3619" s="8"/>
      <c r="I3619" s="8"/>
      <c r="M3619" s="8"/>
      <c r="Q3619" s="8"/>
      <c r="U3619" s="8"/>
      <c r="Y3619" s="8"/>
      <c r="AC3619" s="8"/>
      <c r="AG3619" s="8"/>
      <c r="AK3619" s="8"/>
      <c r="AO3619" s="8"/>
      <c r="AS3619" s="8"/>
      <c r="AW3619" s="8"/>
      <c r="BA3619" s="8"/>
      <c r="BE3619" s="8"/>
      <c r="BI3619" s="8"/>
      <c r="BM3619" s="8"/>
      <c r="BQ3619" s="8"/>
      <c r="BU3619" s="8"/>
      <c r="BY3619" s="8"/>
      <c r="CC3619" s="8"/>
      <c r="CG3619" s="8"/>
      <c r="CK3619" s="8"/>
    </row>
    <row r="3620" spans="5:89">
      <c r="E3620" s="8"/>
      <c r="I3620" s="8"/>
      <c r="M3620" s="8"/>
      <c r="Q3620" s="8"/>
      <c r="U3620" s="8"/>
      <c r="Y3620" s="8"/>
      <c r="AC3620" s="8"/>
      <c r="AG3620" s="8"/>
      <c r="AK3620" s="8"/>
      <c r="AO3620" s="8"/>
      <c r="AS3620" s="8"/>
      <c r="AW3620" s="8"/>
      <c r="BA3620" s="8"/>
      <c r="BE3620" s="8"/>
      <c r="BI3620" s="8"/>
      <c r="BM3620" s="8"/>
      <c r="BQ3620" s="8"/>
      <c r="BU3620" s="8"/>
      <c r="BY3620" s="8"/>
      <c r="CC3620" s="8"/>
      <c r="CG3620" s="8"/>
      <c r="CK3620" s="8"/>
    </row>
    <row r="3621" spans="5:89">
      <c r="E3621" s="8"/>
      <c r="I3621" s="8"/>
      <c r="M3621" s="8"/>
      <c r="Q3621" s="8"/>
      <c r="U3621" s="8"/>
      <c r="Y3621" s="8"/>
      <c r="AC3621" s="8"/>
      <c r="AG3621" s="8"/>
      <c r="AK3621" s="8"/>
      <c r="AO3621" s="8"/>
      <c r="AS3621" s="8"/>
      <c r="AW3621" s="8"/>
      <c r="BA3621" s="8"/>
      <c r="BE3621" s="8"/>
      <c r="BI3621" s="8"/>
      <c r="BM3621" s="8"/>
      <c r="BQ3621" s="8"/>
      <c r="BU3621" s="8"/>
      <c r="BY3621" s="8"/>
      <c r="CC3621" s="8"/>
      <c r="CG3621" s="8"/>
      <c r="CK3621" s="8"/>
    </row>
    <row r="3622" spans="5:89">
      <c r="E3622" s="8"/>
      <c r="I3622" s="8"/>
      <c r="M3622" s="8"/>
      <c r="Q3622" s="8"/>
      <c r="U3622" s="8"/>
      <c r="Y3622" s="8"/>
      <c r="AC3622" s="8"/>
      <c r="AG3622" s="8"/>
      <c r="AK3622" s="8"/>
      <c r="AO3622" s="8"/>
      <c r="AS3622" s="8"/>
      <c r="AW3622" s="8"/>
      <c r="BA3622" s="8"/>
      <c r="BE3622" s="8"/>
      <c r="BI3622" s="8"/>
      <c r="BM3622" s="8"/>
      <c r="BQ3622" s="8"/>
      <c r="BU3622" s="8"/>
      <c r="BY3622" s="8"/>
      <c r="CC3622" s="8"/>
      <c r="CG3622" s="8"/>
      <c r="CK3622" s="8"/>
    </row>
    <row r="3623" spans="5:89">
      <c r="E3623" s="8"/>
      <c r="I3623" s="8"/>
      <c r="M3623" s="8"/>
      <c r="Q3623" s="8"/>
      <c r="U3623" s="8"/>
      <c r="Y3623" s="8"/>
      <c r="AC3623" s="8"/>
      <c r="AG3623" s="8"/>
      <c r="AK3623" s="8"/>
      <c r="AO3623" s="8"/>
      <c r="AS3623" s="8"/>
      <c r="AW3623" s="8"/>
      <c r="BA3623" s="8"/>
      <c r="BE3623" s="8"/>
      <c r="BI3623" s="8"/>
      <c r="BM3623" s="8"/>
      <c r="BQ3623" s="8"/>
      <c r="BU3623" s="8"/>
      <c r="BY3623" s="8"/>
      <c r="CC3623" s="8"/>
      <c r="CG3623" s="8"/>
      <c r="CK3623" s="8"/>
    </row>
    <row r="3624" spans="5:89">
      <c r="E3624" s="8"/>
      <c r="I3624" s="8"/>
      <c r="M3624" s="8"/>
      <c r="Q3624" s="8"/>
      <c r="U3624" s="8"/>
      <c r="Y3624" s="8"/>
      <c r="AC3624" s="8"/>
      <c r="AG3624" s="8"/>
      <c r="AK3624" s="8"/>
      <c r="AO3624" s="8"/>
      <c r="AS3624" s="8"/>
      <c r="AW3624" s="8"/>
      <c r="BA3624" s="8"/>
      <c r="BE3624" s="8"/>
      <c r="BI3624" s="8"/>
      <c r="BM3624" s="8"/>
      <c r="BQ3624" s="8"/>
      <c r="BU3624" s="8"/>
      <c r="BY3624" s="8"/>
      <c r="CC3624" s="8"/>
      <c r="CG3624" s="8"/>
      <c r="CK3624" s="8"/>
    </row>
    <row r="3625" spans="5:89">
      <c r="E3625" s="8"/>
      <c r="I3625" s="8"/>
      <c r="M3625" s="8"/>
      <c r="Q3625" s="8"/>
      <c r="U3625" s="8"/>
      <c r="Y3625" s="8"/>
      <c r="AC3625" s="8"/>
      <c r="AG3625" s="8"/>
      <c r="AK3625" s="8"/>
      <c r="AO3625" s="8"/>
      <c r="AS3625" s="8"/>
      <c r="AW3625" s="8"/>
      <c r="BA3625" s="8"/>
      <c r="BE3625" s="8"/>
      <c r="BI3625" s="8"/>
      <c r="BM3625" s="8"/>
      <c r="BQ3625" s="8"/>
      <c r="BU3625" s="8"/>
      <c r="BY3625" s="8"/>
      <c r="CC3625" s="8"/>
      <c r="CG3625" s="8"/>
      <c r="CK3625" s="8"/>
    </row>
    <row r="3626" spans="5:89">
      <c r="E3626" s="8"/>
      <c r="I3626" s="8"/>
      <c r="M3626" s="8"/>
      <c r="Q3626" s="8"/>
      <c r="U3626" s="8"/>
      <c r="Y3626" s="8"/>
      <c r="AC3626" s="8"/>
      <c r="AG3626" s="8"/>
      <c r="AK3626" s="8"/>
      <c r="AO3626" s="8"/>
      <c r="AS3626" s="8"/>
      <c r="AW3626" s="8"/>
      <c r="BA3626" s="8"/>
      <c r="BE3626" s="8"/>
      <c r="BI3626" s="8"/>
      <c r="BM3626" s="8"/>
      <c r="BQ3626" s="8"/>
      <c r="BU3626" s="8"/>
      <c r="BY3626" s="8"/>
      <c r="CC3626" s="8"/>
      <c r="CG3626" s="8"/>
      <c r="CK3626" s="8"/>
    </row>
    <row r="3627" spans="5:89">
      <c r="E3627" s="8"/>
      <c r="I3627" s="8"/>
      <c r="M3627" s="8"/>
      <c r="Q3627" s="8"/>
      <c r="U3627" s="8"/>
      <c r="Y3627" s="8"/>
      <c r="AC3627" s="8"/>
      <c r="AG3627" s="8"/>
      <c r="AK3627" s="8"/>
      <c r="AO3627" s="8"/>
      <c r="AS3627" s="8"/>
      <c r="AW3627" s="8"/>
      <c r="BA3627" s="8"/>
      <c r="BE3627" s="8"/>
      <c r="BI3627" s="8"/>
      <c r="BM3627" s="8"/>
      <c r="BQ3627" s="8"/>
      <c r="BU3627" s="8"/>
      <c r="BY3627" s="8"/>
      <c r="CC3627" s="8"/>
      <c r="CG3627" s="8"/>
      <c r="CK3627" s="8"/>
    </row>
    <row r="3628" spans="5:89">
      <c r="E3628" s="8"/>
      <c r="I3628" s="8"/>
      <c r="M3628" s="8"/>
      <c r="Q3628" s="8"/>
      <c r="U3628" s="8"/>
      <c r="Y3628" s="8"/>
      <c r="AC3628" s="8"/>
      <c r="AG3628" s="8"/>
      <c r="AK3628" s="8"/>
      <c r="AO3628" s="8"/>
      <c r="AS3628" s="8"/>
      <c r="AW3628" s="8"/>
      <c r="BA3628" s="8"/>
      <c r="BE3628" s="8"/>
      <c r="BI3628" s="8"/>
      <c r="BM3628" s="8"/>
      <c r="BQ3628" s="8"/>
      <c r="BU3628" s="8"/>
      <c r="BY3628" s="8"/>
      <c r="CC3628" s="8"/>
      <c r="CG3628" s="8"/>
      <c r="CK3628" s="8"/>
    </row>
    <row r="3629" spans="5:89">
      <c r="E3629" s="8"/>
      <c r="I3629" s="8"/>
      <c r="M3629" s="8"/>
      <c r="Q3629" s="8"/>
      <c r="U3629" s="8"/>
      <c r="Y3629" s="8"/>
      <c r="AC3629" s="8"/>
      <c r="AG3629" s="8"/>
      <c r="AK3629" s="8"/>
      <c r="AO3629" s="8"/>
      <c r="AS3629" s="8"/>
      <c r="AW3629" s="8"/>
      <c r="BA3629" s="8"/>
      <c r="BE3629" s="8"/>
      <c r="BI3629" s="8"/>
      <c r="BM3629" s="8"/>
      <c r="BQ3629" s="8"/>
      <c r="BU3629" s="8"/>
      <c r="BY3629" s="8"/>
      <c r="CC3629" s="8"/>
      <c r="CG3629" s="8"/>
      <c r="CK3629" s="8"/>
    </row>
    <row r="3630" spans="5:89">
      <c r="E3630" s="8"/>
      <c r="I3630" s="8"/>
      <c r="M3630" s="8"/>
      <c r="Q3630" s="8"/>
      <c r="U3630" s="8"/>
      <c r="Y3630" s="8"/>
      <c r="AC3630" s="8"/>
      <c r="AG3630" s="8"/>
      <c r="AK3630" s="8"/>
      <c r="AO3630" s="8"/>
      <c r="AS3630" s="8"/>
      <c r="AW3630" s="8"/>
      <c r="BA3630" s="8"/>
      <c r="BE3630" s="8"/>
      <c r="BI3630" s="8"/>
      <c r="BM3630" s="8"/>
      <c r="BQ3630" s="8"/>
      <c r="BU3630" s="8"/>
      <c r="BY3630" s="8"/>
      <c r="CC3630" s="8"/>
      <c r="CG3630" s="8"/>
      <c r="CK3630" s="8"/>
    </row>
    <row r="3631" spans="5:89">
      <c r="E3631" s="8"/>
      <c r="I3631" s="8"/>
      <c r="M3631" s="8"/>
      <c r="Q3631" s="8"/>
      <c r="U3631" s="8"/>
      <c r="Y3631" s="8"/>
      <c r="AC3631" s="8"/>
      <c r="AG3631" s="8"/>
      <c r="AK3631" s="8"/>
      <c r="AO3631" s="8"/>
      <c r="AS3631" s="8"/>
      <c r="AW3631" s="8"/>
      <c r="BA3631" s="8"/>
      <c r="BE3631" s="8"/>
      <c r="BI3631" s="8"/>
      <c r="BM3631" s="8"/>
      <c r="BQ3631" s="8"/>
      <c r="BU3631" s="8"/>
      <c r="BY3631" s="8"/>
      <c r="CC3631" s="8"/>
      <c r="CG3631" s="8"/>
      <c r="CK3631" s="8"/>
    </row>
    <row r="3632" spans="5:89">
      <c r="E3632" s="8"/>
      <c r="I3632" s="8"/>
      <c r="M3632" s="8"/>
      <c r="Q3632" s="8"/>
      <c r="U3632" s="8"/>
      <c r="Y3632" s="8"/>
      <c r="AC3632" s="8"/>
      <c r="AG3632" s="8"/>
      <c r="AK3632" s="8"/>
      <c r="AO3632" s="8"/>
      <c r="AS3632" s="8"/>
      <c r="AW3632" s="8"/>
      <c r="BA3632" s="8"/>
      <c r="BE3632" s="8"/>
      <c r="BI3632" s="8"/>
      <c r="BM3632" s="8"/>
      <c r="BQ3632" s="8"/>
      <c r="BU3632" s="8"/>
      <c r="BY3632" s="8"/>
      <c r="CC3632" s="8"/>
      <c r="CG3632" s="8"/>
      <c r="CK3632" s="8"/>
    </row>
    <row r="3633" spans="5:89">
      <c r="E3633" s="8"/>
      <c r="I3633" s="8"/>
      <c r="M3633" s="8"/>
      <c r="Q3633" s="8"/>
      <c r="U3633" s="8"/>
      <c r="Y3633" s="8"/>
      <c r="AC3633" s="8"/>
      <c r="AG3633" s="8"/>
      <c r="AK3633" s="8"/>
      <c r="AO3633" s="8"/>
      <c r="AS3633" s="8"/>
      <c r="AW3633" s="8"/>
      <c r="BA3633" s="8"/>
      <c r="BE3633" s="8"/>
      <c r="BI3633" s="8"/>
      <c r="BM3633" s="8"/>
      <c r="BQ3633" s="8"/>
      <c r="BU3633" s="8"/>
      <c r="BY3633" s="8"/>
      <c r="CC3633" s="8"/>
      <c r="CG3633" s="8"/>
      <c r="CK3633" s="8"/>
    </row>
    <row r="3634" spans="5:89">
      <c r="E3634" s="8"/>
      <c r="I3634" s="8"/>
      <c r="M3634" s="8"/>
      <c r="Q3634" s="8"/>
      <c r="U3634" s="8"/>
      <c r="Y3634" s="8"/>
      <c r="AC3634" s="8"/>
      <c r="AG3634" s="8"/>
      <c r="AK3634" s="8"/>
      <c r="AO3634" s="8"/>
      <c r="AS3634" s="8"/>
      <c r="AW3634" s="8"/>
      <c r="BA3634" s="8"/>
      <c r="BE3634" s="8"/>
      <c r="BI3634" s="8"/>
      <c r="BM3634" s="8"/>
      <c r="BQ3634" s="8"/>
      <c r="BU3634" s="8"/>
      <c r="BY3634" s="8"/>
      <c r="CC3634" s="8"/>
      <c r="CG3634" s="8"/>
      <c r="CK3634" s="8"/>
    </row>
    <row r="3635" spans="5:89">
      <c r="E3635" s="8"/>
      <c r="I3635" s="8"/>
      <c r="M3635" s="8"/>
      <c r="Q3635" s="8"/>
      <c r="U3635" s="8"/>
      <c r="Y3635" s="8"/>
      <c r="AC3635" s="8"/>
      <c r="AG3635" s="8"/>
      <c r="AK3635" s="8"/>
      <c r="AO3635" s="8"/>
      <c r="AS3635" s="8"/>
      <c r="AW3635" s="8"/>
      <c r="BA3635" s="8"/>
      <c r="BE3635" s="8"/>
      <c r="BI3635" s="8"/>
      <c r="BM3635" s="8"/>
      <c r="BQ3635" s="8"/>
      <c r="BU3635" s="8"/>
      <c r="BY3635" s="8"/>
      <c r="CC3635" s="8"/>
      <c r="CG3635" s="8"/>
      <c r="CK3635" s="8"/>
    </row>
    <row r="3636" spans="5:89">
      <c r="E3636" s="8"/>
      <c r="I3636" s="8"/>
      <c r="M3636" s="8"/>
      <c r="Q3636" s="8"/>
      <c r="U3636" s="8"/>
      <c r="Y3636" s="8"/>
      <c r="AC3636" s="8"/>
      <c r="AG3636" s="8"/>
      <c r="AK3636" s="8"/>
      <c r="AO3636" s="8"/>
      <c r="AS3636" s="8"/>
      <c r="AW3636" s="8"/>
      <c r="BA3636" s="8"/>
      <c r="BE3636" s="8"/>
      <c r="BI3636" s="8"/>
      <c r="BM3636" s="8"/>
      <c r="BQ3636" s="8"/>
      <c r="BU3636" s="8"/>
      <c r="BY3636" s="8"/>
      <c r="CC3636" s="8"/>
      <c r="CG3636" s="8"/>
      <c r="CK3636" s="8"/>
    </row>
    <row r="3637" spans="5:89">
      <c r="E3637" s="8"/>
      <c r="I3637" s="8"/>
      <c r="M3637" s="8"/>
      <c r="Q3637" s="8"/>
      <c r="U3637" s="8"/>
      <c r="Y3637" s="8"/>
      <c r="AC3637" s="8"/>
      <c r="AG3637" s="8"/>
      <c r="AK3637" s="8"/>
      <c r="AO3637" s="8"/>
      <c r="AS3637" s="8"/>
      <c r="AW3637" s="8"/>
      <c r="BA3637" s="8"/>
      <c r="BE3637" s="8"/>
      <c r="BI3637" s="8"/>
      <c r="BM3637" s="8"/>
      <c r="BQ3637" s="8"/>
      <c r="BU3637" s="8"/>
      <c r="BY3637" s="8"/>
      <c r="CC3637" s="8"/>
      <c r="CG3637" s="8"/>
      <c r="CK3637" s="8"/>
    </row>
    <row r="3638" spans="5:89">
      <c r="E3638" s="8"/>
      <c r="I3638" s="8"/>
      <c r="M3638" s="8"/>
      <c r="Q3638" s="8"/>
      <c r="U3638" s="8"/>
      <c r="Y3638" s="8"/>
      <c r="AC3638" s="8"/>
      <c r="AG3638" s="8"/>
      <c r="AK3638" s="8"/>
      <c r="AO3638" s="8"/>
      <c r="AS3638" s="8"/>
      <c r="AW3638" s="8"/>
      <c r="BA3638" s="8"/>
      <c r="BE3638" s="8"/>
      <c r="BI3638" s="8"/>
      <c r="BM3638" s="8"/>
      <c r="BQ3638" s="8"/>
      <c r="BU3638" s="8"/>
      <c r="BY3638" s="8"/>
      <c r="CC3638" s="8"/>
      <c r="CG3638" s="8"/>
      <c r="CK3638" s="8"/>
    </row>
    <row r="3639" spans="5:89">
      <c r="E3639" s="8"/>
      <c r="I3639" s="8"/>
      <c r="M3639" s="8"/>
      <c r="Q3639" s="8"/>
      <c r="U3639" s="8"/>
      <c r="Y3639" s="8"/>
      <c r="AC3639" s="8"/>
      <c r="AG3639" s="8"/>
      <c r="AK3639" s="8"/>
      <c r="AO3639" s="8"/>
      <c r="AS3639" s="8"/>
      <c r="AW3639" s="8"/>
      <c r="BA3639" s="8"/>
      <c r="BE3639" s="8"/>
      <c r="BI3639" s="8"/>
      <c r="BM3639" s="8"/>
      <c r="BQ3639" s="8"/>
      <c r="BU3639" s="8"/>
      <c r="BY3639" s="8"/>
      <c r="CC3639" s="8"/>
      <c r="CG3639" s="8"/>
      <c r="CK3639" s="8"/>
    </row>
    <row r="3640" spans="5:89">
      <c r="E3640" s="8"/>
      <c r="I3640" s="8"/>
      <c r="M3640" s="8"/>
      <c r="Q3640" s="8"/>
      <c r="U3640" s="8"/>
      <c r="Y3640" s="8"/>
      <c r="AC3640" s="8"/>
      <c r="AG3640" s="8"/>
      <c r="AK3640" s="8"/>
      <c r="AO3640" s="8"/>
      <c r="AS3640" s="8"/>
      <c r="AW3640" s="8"/>
      <c r="BA3640" s="8"/>
      <c r="BE3640" s="8"/>
      <c r="BI3640" s="8"/>
      <c r="BM3640" s="8"/>
      <c r="BQ3640" s="8"/>
      <c r="BU3640" s="8"/>
      <c r="BY3640" s="8"/>
      <c r="CC3640" s="8"/>
      <c r="CG3640" s="8"/>
      <c r="CK3640" s="8"/>
    </row>
    <row r="3641" spans="5:89">
      <c r="E3641" s="8"/>
      <c r="I3641" s="8"/>
      <c r="M3641" s="8"/>
      <c r="Q3641" s="8"/>
      <c r="U3641" s="8"/>
      <c r="Y3641" s="8"/>
      <c r="AC3641" s="8"/>
      <c r="AG3641" s="8"/>
      <c r="AK3641" s="8"/>
      <c r="AO3641" s="8"/>
      <c r="AS3641" s="8"/>
      <c r="AW3641" s="8"/>
      <c r="BA3641" s="8"/>
      <c r="BE3641" s="8"/>
      <c r="BI3641" s="8"/>
      <c r="BM3641" s="8"/>
      <c r="BQ3641" s="8"/>
      <c r="BU3641" s="8"/>
      <c r="BY3641" s="8"/>
      <c r="CC3641" s="8"/>
      <c r="CG3641" s="8"/>
      <c r="CK3641" s="8"/>
    </row>
    <row r="3642" spans="5:89">
      <c r="E3642" s="8"/>
      <c r="I3642" s="8"/>
      <c r="M3642" s="8"/>
      <c r="Q3642" s="8"/>
      <c r="U3642" s="8"/>
      <c r="Y3642" s="8"/>
      <c r="AC3642" s="8"/>
      <c r="AG3642" s="8"/>
      <c r="AK3642" s="8"/>
      <c r="AO3642" s="8"/>
      <c r="AS3642" s="8"/>
      <c r="AW3642" s="8"/>
      <c r="BA3642" s="8"/>
      <c r="BE3642" s="8"/>
      <c r="BI3642" s="8"/>
      <c r="BM3642" s="8"/>
      <c r="BQ3642" s="8"/>
      <c r="BU3642" s="8"/>
      <c r="BY3642" s="8"/>
      <c r="CC3642" s="8"/>
      <c r="CG3642" s="8"/>
      <c r="CK3642" s="8"/>
    </row>
    <row r="3643" spans="5:89">
      <c r="E3643" s="8"/>
      <c r="I3643" s="8"/>
      <c r="M3643" s="8"/>
      <c r="Q3643" s="8"/>
      <c r="U3643" s="8"/>
      <c r="Y3643" s="8"/>
      <c r="AC3643" s="8"/>
      <c r="AG3643" s="8"/>
      <c r="AK3643" s="8"/>
      <c r="AO3643" s="8"/>
      <c r="AS3643" s="8"/>
      <c r="AW3643" s="8"/>
      <c r="BA3643" s="8"/>
      <c r="BE3643" s="8"/>
      <c r="BI3643" s="8"/>
      <c r="BM3643" s="8"/>
      <c r="BQ3643" s="8"/>
      <c r="BU3643" s="8"/>
      <c r="BY3643" s="8"/>
      <c r="CC3643" s="8"/>
      <c r="CG3643" s="8"/>
      <c r="CK3643" s="8"/>
    </row>
    <row r="3644" spans="5:89">
      <c r="E3644" s="8"/>
      <c r="I3644" s="8"/>
      <c r="M3644" s="8"/>
      <c r="Q3644" s="8"/>
      <c r="U3644" s="8"/>
      <c r="Y3644" s="8"/>
      <c r="AC3644" s="8"/>
      <c r="AG3644" s="8"/>
      <c r="AK3644" s="8"/>
      <c r="AO3644" s="8"/>
      <c r="AS3644" s="8"/>
      <c r="AW3644" s="8"/>
      <c r="BA3644" s="8"/>
      <c r="BE3644" s="8"/>
      <c r="BI3644" s="8"/>
      <c r="BM3644" s="8"/>
      <c r="BQ3644" s="8"/>
      <c r="BU3644" s="8"/>
      <c r="BY3644" s="8"/>
      <c r="CC3644" s="8"/>
      <c r="CG3644" s="8"/>
      <c r="CK3644" s="8"/>
    </row>
    <row r="3645" spans="5:89">
      <c r="E3645" s="8"/>
      <c r="I3645" s="8"/>
      <c r="M3645" s="8"/>
      <c r="Q3645" s="8"/>
      <c r="U3645" s="8"/>
      <c r="Y3645" s="8"/>
      <c r="AC3645" s="8"/>
      <c r="AG3645" s="8"/>
      <c r="AK3645" s="8"/>
      <c r="AO3645" s="8"/>
      <c r="AS3645" s="8"/>
      <c r="AW3645" s="8"/>
      <c r="BA3645" s="8"/>
      <c r="BE3645" s="8"/>
      <c r="BI3645" s="8"/>
      <c r="BM3645" s="8"/>
      <c r="BQ3645" s="8"/>
      <c r="BU3645" s="8"/>
      <c r="BY3645" s="8"/>
      <c r="CC3645" s="8"/>
      <c r="CG3645" s="8"/>
      <c r="CK3645" s="8"/>
    </row>
    <row r="3646" spans="5:89">
      <c r="E3646" s="8"/>
      <c r="I3646" s="8"/>
      <c r="M3646" s="8"/>
      <c r="Q3646" s="8"/>
      <c r="U3646" s="8"/>
      <c r="Y3646" s="8"/>
      <c r="AC3646" s="8"/>
      <c r="AG3646" s="8"/>
      <c r="AK3646" s="8"/>
      <c r="AO3646" s="8"/>
      <c r="AS3646" s="8"/>
      <c r="AW3646" s="8"/>
      <c r="BA3646" s="8"/>
      <c r="BE3646" s="8"/>
      <c r="BI3646" s="8"/>
      <c r="BM3646" s="8"/>
      <c r="BQ3646" s="8"/>
      <c r="BU3646" s="8"/>
      <c r="BY3646" s="8"/>
      <c r="CC3646" s="8"/>
      <c r="CG3646" s="8"/>
      <c r="CK3646" s="8"/>
    </row>
    <row r="3647" spans="5:89">
      <c r="E3647" s="8"/>
      <c r="I3647" s="8"/>
      <c r="M3647" s="8"/>
      <c r="Q3647" s="8"/>
      <c r="U3647" s="8"/>
      <c r="Y3647" s="8"/>
      <c r="AC3647" s="8"/>
      <c r="AG3647" s="8"/>
      <c r="AK3647" s="8"/>
      <c r="AO3647" s="8"/>
      <c r="AS3647" s="8"/>
      <c r="AW3647" s="8"/>
      <c r="BA3647" s="8"/>
      <c r="BE3647" s="8"/>
      <c r="BI3647" s="8"/>
      <c r="BM3647" s="8"/>
      <c r="BQ3647" s="8"/>
      <c r="BU3647" s="8"/>
      <c r="BY3647" s="8"/>
      <c r="CC3647" s="8"/>
      <c r="CG3647" s="8"/>
      <c r="CK3647" s="8"/>
    </row>
    <row r="3648" spans="5:89">
      <c r="E3648" s="8"/>
      <c r="I3648" s="8"/>
      <c r="M3648" s="8"/>
      <c r="Q3648" s="8"/>
      <c r="U3648" s="8"/>
      <c r="Y3648" s="8"/>
      <c r="AC3648" s="8"/>
      <c r="AG3648" s="8"/>
      <c r="AK3648" s="8"/>
      <c r="AO3648" s="8"/>
      <c r="AS3648" s="8"/>
      <c r="AW3648" s="8"/>
      <c r="BA3648" s="8"/>
      <c r="BE3648" s="8"/>
      <c r="BI3648" s="8"/>
      <c r="BM3648" s="8"/>
      <c r="BQ3648" s="8"/>
      <c r="BU3648" s="8"/>
      <c r="BY3648" s="8"/>
      <c r="CC3648" s="8"/>
      <c r="CG3648" s="8"/>
      <c r="CK3648" s="8"/>
    </row>
    <row r="3649" spans="5:89">
      <c r="E3649" s="8"/>
      <c r="I3649" s="8"/>
      <c r="M3649" s="8"/>
      <c r="Q3649" s="8"/>
      <c r="U3649" s="8"/>
      <c r="Y3649" s="8"/>
      <c r="AC3649" s="8"/>
      <c r="AG3649" s="8"/>
      <c r="AK3649" s="8"/>
      <c r="AO3649" s="8"/>
      <c r="AS3649" s="8"/>
      <c r="AW3649" s="8"/>
      <c r="BA3649" s="8"/>
      <c r="BE3649" s="8"/>
      <c r="BI3649" s="8"/>
      <c r="BM3649" s="8"/>
      <c r="BQ3649" s="8"/>
      <c r="BU3649" s="8"/>
      <c r="BY3649" s="8"/>
      <c r="CC3649" s="8"/>
      <c r="CG3649" s="8"/>
      <c r="CK3649" s="8"/>
    </row>
    <row r="3650" spans="5:89">
      <c r="E3650" s="8"/>
      <c r="I3650" s="8"/>
      <c r="M3650" s="8"/>
      <c r="Q3650" s="8"/>
      <c r="U3650" s="8"/>
      <c r="Y3650" s="8"/>
      <c r="AC3650" s="8"/>
      <c r="AG3650" s="8"/>
      <c r="AK3650" s="8"/>
      <c r="AO3650" s="8"/>
      <c r="AS3650" s="8"/>
      <c r="AW3650" s="8"/>
      <c r="BA3650" s="8"/>
      <c r="BE3650" s="8"/>
      <c r="BI3650" s="8"/>
      <c r="BM3650" s="8"/>
      <c r="BQ3650" s="8"/>
      <c r="BU3650" s="8"/>
      <c r="BY3650" s="8"/>
      <c r="CC3650" s="8"/>
      <c r="CG3650" s="8"/>
      <c r="CK3650" s="8"/>
    </row>
    <row r="3651" spans="5:89">
      <c r="E3651" s="8"/>
      <c r="I3651" s="8"/>
      <c r="M3651" s="8"/>
      <c r="Q3651" s="8"/>
      <c r="U3651" s="8"/>
      <c r="Y3651" s="8"/>
      <c r="AC3651" s="8"/>
      <c r="AG3651" s="8"/>
      <c r="AK3651" s="8"/>
      <c r="AO3651" s="8"/>
      <c r="AS3651" s="8"/>
      <c r="AW3651" s="8"/>
      <c r="BA3651" s="8"/>
      <c r="BE3651" s="8"/>
      <c r="BI3651" s="8"/>
      <c r="BM3651" s="8"/>
      <c r="BQ3651" s="8"/>
      <c r="BU3651" s="8"/>
      <c r="BY3651" s="8"/>
      <c r="CC3651" s="8"/>
      <c r="CG3651" s="8"/>
      <c r="CK3651" s="8"/>
    </row>
    <row r="3652" spans="5:89">
      <c r="E3652" s="8"/>
      <c r="I3652" s="8"/>
      <c r="M3652" s="8"/>
      <c r="Q3652" s="8"/>
      <c r="U3652" s="8"/>
      <c r="Y3652" s="8"/>
      <c r="AC3652" s="8"/>
      <c r="AG3652" s="8"/>
      <c r="AK3652" s="8"/>
      <c r="AO3652" s="8"/>
      <c r="AS3652" s="8"/>
      <c r="AW3652" s="8"/>
      <c r="BA3652" s="8"/>
      <c r="BE3652" s="8"/>
      <c r="BI3652" s="8"/>
      <c r="BM3652" s="8"/>
      <c r="BQ3652" s="8"/>
      <c r="BU3652" s="8"/>
      <c r="BY3652" s="8"/>
      <c r="CC3652" s="8"/>
      <c r="CG3652" s="8"/>
      <c r="CK3652" s="8"/>
    </row>
    <row r="3653" spans="5:89">
      <c r="E3653" s="8"/>
      <c r="I3653" s="8"/>
      <c r="M3653" s="8"/>
      <c r="Q3653" s="8"/>
      <c r="U3653" s="8"/>
      <c r="Y3653" s="8"/>
      <c r="AC3653" s="8"/>
      <c r="AG3653" s="8"/>
      <c r="AK3653" s="8"/>
      <c r="AO3653" s="8"/>
      <c r="AS3653" s="8"/>
      <c r="AW3653" s="8"/>
      <c r="BA3653" s="8"/>
      <c r="BE3653" s="8"/>
      <c r="BI3653" s="8"/>
      <c r="BM3653" s="8"/>
      <c r="BQ3653" s="8"/>
      <c r="BU3653" s="8"/>
      <c r="BY3653" s="8"/>
      <c r="CC3653" s="8"/>
      <c r="CG3653" s="8"/>
      <c r="CK3653" s="8"/>
    </row>
    <row r="3654" spans="5:89">
      <c r="E3654" s="8"/>
      <c r="I3654" s="8"/>
      <c r="M3654" s="8"/>
      <c r="Q3654" s="8"/>
      <c r="U3654" s="8"/>
      <c r="Y3654" s="8"/>
      <c r="AC3654" s="8"/>
      <c r="AG3654" s="8"/>
      <c r="AK3654" s="8"/>
      <c r="AO3654" s="8"/>
      <c r="AS3654" s="8"/>
      <c r="AW3654" s="8"/>
      <c r="BA3654" s="8"/>
      <c r="BE3654" s="8"/>
      <c r="BI3654" s="8"/>
      <c r="BM3654" s="8"/>
      <c r="BQ3654" s="8"/>
      <c r="BU3654" s="8"/>
      <c r="BY3654" s="8"/>
      <c r="CC3654" s="8"/>
      <c r="CG3654" s="8"/>
      <c r="CK3654" s="8"/>
    </row>
    <row r="3655" spans="5:89">
      <c r="E3655" s="8"/>
      <c r="I3655" s="8"/>
      <c r="M3655" s="8"/>
      <c r="Q3655" s="8"/>
      <c r="U3655" s="8"/>
      <c r="Y3655" s="8"/>
      <c r="AC3655" s="8"/>
      <c r="AG3655" s="8"/>
      <c r="AK3655" s="8"/>
      <c r="AO3655" s="8"/>
      <c r="AS3655" s="8"/>
      <c r="AW3655" s="8"/>
      <c r="BA3655" s="8"/>
      <c r="BE3655" s="8"/>
      <c r="BI3655" s="8"/>
      <c r="BM3655" s="8"/>
      <c r="BQ3655" s="8"/>
      <c r="BU3655" s="8"/>
      <c r="BY3655" s="8"/>
      <c r="CC3655" s="8"/>
      <c r="CG3655" s="8"/>
      <c r="CK3655" s="8"/>
    </row>
    <row r="3656" spans="5:89">
      <c r="E3656" s="8"/>
      <c r="I3656" s="8"/>
      <c r="M3656" s="8"/>
      <c r="Q3656" s="8"/>
      <c r="U3656" s="8"/>
      <c r="Y3656" s="8"/>
      <c r="AC3656" s="8"/>
      <c r="AG3656" s="8"/>
      <c r="AK3656" s="8"/>
      <c r="AO3656" s="8"/>
      <c r="AS3656" s="8"/>
      <c r="AW3656" s="8"/>
      <c r="BA3656" s="8"/>
      <c r="BE3656" s="8"/>
      <c r="BI3656" s="8"/>
      <c r="BM3656" s="8"/>
      <c r="BQ3656" s="8"/>
      <c r="BU3656" s="8"/>
      <c r="BY3656" s="8"/>
      <c r="CC3656" s="8"/>
      <c r="CG3656" s="8"/>
      <c r="CK3656" s="8"/>
    </row>
    <row r="3657" spans="5:89">
      <c r="E3657" s="8"/>
      <c r="I3657" s="8"/>
      <c r="M3657" s="8"/>
      <c r="Q3657" s="8"/>
      <c r="U3657" s="8"/>
      <c r="Y3657" s="8"/>
      <c r="AC3657" s="8"/>
      <c r="AG3657" s="8"/>
      <c r="AK3657" s="8"/>
      <c r="AO3657" s="8"/>
      <c r="AS3657" s="8"/>
      <c r="AW3657" s="8"/>
      <c r="BA3657" s="8"/>
      <c r="BE3657" s="8"/>
      <c r="BI3657" s="8"/>
      <c r="BM3657" s="8"/>
      <c r="BQ3657" s="8"/>
      <c r="BU3657" s="8"/>
      <c r="BY3657" s="8"/>
      <c r="CC3657" s="8"/>
      <c r="CG3657" s="8"/>
      <c r="CK3657" s="8"/>
    </row>
    <row r="3658" spans="5:89">
      <c r="E3658" s="8"/>
      <c r="I3658" s="8"/>
      <c r="M3658" s="8"/>
      <c r="Q3658" s="8"/>
      <c r="U3658" s="8"/>
      <c r="Y3658" s="8"/>
      <c r="AC3658" s="8"/>
      <c r="AG3658" s="8"/>
      <c r="AK3658" s="8"/>
      <c r="AO3658" s="8"/>
      <c r="AS3658" s="8"/>
      <c r="AW3658" s="8"/>
      <c r="BA3658" s="8"/>
      <c r="BE3658" s="8"/>
      <c r="BI3658" s="8"/>
      <c r="BM3658" s="8"/>
      <c r="BQ3658" s="8"/>
      <c r="BU3658" s="8"/>
      <c r="BY3658" s="8"/>
      <c r="CC3658" s="8"/>
      <c r="CG3658" s="8"/>
      <c r="CK3658" s="8"/>
    </row>
    <row r="3659" spans="5:89">
      <c r="E3659" s="8"/>
      <c r="I3659" s="8"/>
      <c r="M3659" s="8"/>
      <c r="Q3659" s="8"/>
      <c r="U3659" s="8"/>
      <c r="Y3659" s="8"/>
      <c r="AC3659" s="8"/>
      <c r="AG3659" s="8"/>
      <c r="AK3659" s="8"/>
      <c r="AO3659" s="8"/>
      <c r="AS3659" s="8"/>
      <c r="AW3659" s="8"/>
      <c r="BA3659" s="8"/>
      <c r="BE3659" s="8"/>
      <c r="BI3659" s="8"/>
      <c r="BM3659" s="8"/>
      <c r="BQ3659" s="8"/>
      <c r="BU3659" s="8"/>
      <c r="BY3659" s="8"/>
      <c r="CC3659" s="8"/>
      <c r="CG3659" s="8"/>
      <c r="CK3659" s="8"/>
    </row>
    <row r="3660" spans="5:89">
      <c r="E3660" s="8"/>
      <c r="I3660" s="8"/>
      <c r="M3660" s="8"/>
      <c r="Q3660" s="8"/>
      <c r="U3660" s="8"/>
      <c r="Y3660" s="8"/>
      <c r="AC3660" s="8"/>
      <c r="AG3660" s="8"/>
      <c r="AK3660" s="8"/>
      <c r="AO3660" s="8"/>
      <c r="AS3660" s="8"/>
      <c r="AW3660" s="8"/>
      <c r="BA3660" s="8"/>
      <c r="BE3660" s="8"/>
      <c r="BI3660" s="8"/>
      <c r="BM3660" s="8"/>
      <c r="BQ3660" s="8"/>
      <c r="BU3660" s="8"/>
      <c r="BY3660" s="8"/>
      <c r="CC3660" s="8"/>
      <c r="CG3660" s="8"/>
      <c r="CK3660" s="8"/>
    </row>
    <row r="3661" spans="5:89">
      <c r="E3661" s="8"/>
      <c r="I3661" s="8"/>
      <c r="M3661" s="8"/>
      <c r="Q3661" s="8"/>
      <c r="U3661" s="8"/>
      <c r="Y3661" s="8"/>
      <c r="AC3661" s="8"/>
      <c r="AG3661" s="8"/>
      <c r="AK3661" s="8"/>
      <c r="AO3661" s="8"/>
      <c r="AS3661" s="8"/>
      <c r="AW3661" s="8"/>
      <c r="BA3661" s="8"/>
      <c r="BE3661" s="8"/>
      <c r="BI3661" s="8"/>
      <c r="BM3661" s="8"/>
      <c r="BQ3661" s="8"/>
      <c r="BU3661" s="8"/>
      <c r="BY3661" s="8"/>
      <c r="CC3661" s="8"/>
      <c r="CG3661" s="8"/>
      <c r="CK3661" s="8"/>
    </row>
    <row r="3662" spans="5:89">
      <c r="E3662" s="8"/>
      <c r="I3662" s="8"/>
      <c r="M3662" s="8"/>
      <c r="Q3662" s="8"/>
      <c r="U3662" s="8"/>
      <c r="Y3662" s="8"/>
      <c r="AC3662" s="8"/>
      <c r="AG3662" s="8"/>
      <c r="AK3662" s="8"/>
      <c r="AO3662" s="8"/>
      <c r="AS3662" s="8"/>
      <c r="AW3662" s="8"/>
      <c r="BA3662" s="8"/>
      <c r="BE3662" s="8"/>
      <c r="BI3662" s="8"/>
      <c r="BM3662" s="8"/>
      <c r="BQ3662" s="8"/>
      <c r="BU3662" s="8"/>
      <c r="BY3662" s="8"/>
      <c r="CC3662" s="8"/>
      <c r="CG3662" s="8"/>
      <c r="CK3662" s="8"/>
    </row>
    <row r="3663" spans="5:89">
      <c r="E3663" s="8"/>
      <c r="I3663" s="8"/>
      <c r="M3663" s="8"/>
      <c r="Q3663" s="8"/>
      <c r="U3663" s="8"/>
      <c r="Y3663" s="8"/>
      <c r="AC3663" s="8"/>
      <c r="AG3663" s="8"/>
      <c r="AK3663" s="8"/>
      <c r="AO3663" s="8"/>
      <c r="AS3663" s="8"/>
      <c r="AW3663" s="8"/>
      <c r="BA3663" s="8"/>
      <c r="BE3663" s="8"/>
      <c r="BI3663" s="8"/>
      <c r="BM3663" s="8"/>
      <c r="BQ3663" s="8"/>
      <c r="BU3663" s="8"/>
      <c r="BY3663" s="8"/>
      <c r="CC3663" s="8"/>
      <c r="CG3663" s="8"/>
      <c r="CK3663" s="8"/>
    </row>
    <row r="3664" spans="5:89">
      <c r="E3664" s="8"/>
      <c r="I3664" s="8"/>
      <c r="M3664" s="8"/>
      <c r="Q3664" s="8"/>
      <c r="U3664" s="8"/>
      <c r="Y3664" s="8"/>
      <c r="AC3664" s="8"/>
      <c r="AG3664" s="8"/>
      <c r="AK3664" s="8"/>
      <c r="AO3664" s="8"/>
      <c r="AS3664" s="8"/>
      <c r="AW3664" s="8"/>
      <c r="BA3664" s="8"/>
      <c r="BE3664" s="8"/>
      <c r="BI3664" s="8"/>
      <c r="BM3664" s="8"/>
      <c r="BQ3664" s="8"/>
      <c r="BU3664" s="8"/>
      <c r="BY3664" s="8"/>
      <c r="CC3664" s="8"/>
      <c r="CG3664" s="8"/>
      <c r="CK3664" s="8"/>
    </row>
    <row r="3665" spans="5:89">
      <c r="E3665" s="8"/>
      <c r="I3665" s="8"/>
      <c r="M3665" s="8"/>
      <c r="Q3665" s="8"/>
      <c r="U3665" s="8"/>
      <c r="Y3665" s="8"/>
      <c r="AC3665" s="8"/>
      <c r="AG3665" s="8"/>
      <c r="AK3665" s="8"/>
      <c r="AO3665" s="8"/>
      <c r="AS3665" s="8"/>
      <c r="AW3665" s="8"/>
      <c r="BA3665" s="8"/>
      <c r="BE3665" s="8"/>
      <c r="BI3665" s="8"/>
      <c r="BM3665" s="8"/>
      <c r="BQ3665" s="8"/>
      <c r="BU3665" s="8"/>
      <c r="BY3665" s="8"/>
      <c r="CC3665" s="8"/>
      <c r="CG3665" s="8"/>
      <c r="CK3665" s="8"/>
    </row>
    <row r="3666" spans="5:89">
      <c r="E3666" s="8"/>
      <c r="I3666" s="8"/>
      <c r="M3666" s="8"/>
      <c r="Q3666" s="8"/>
      <c r="U3666" s="8"/>
      <c r="Y3666" s="8"/>
      <c r="AC3666" s="8"/>
      <c r="AG3666" s="8"/>
      <c r="AK3666" s="8"/>
      <c r="AO3666" s="8"/>
      <c r="AS3666" s="8"/>
      <c r="AW3666" s="8"/>
      <c r="BA3666" s="8"/>
      <c r="BE3666" s="8"/>
      <c r="BI3666" s="8"/>
      <c r="BM3666" s="8"/>
      <c r="BQ3666" s="8"/>
      <c r="BU3666" s="8"/>
      <c r="BY3666" s="8"/>
      <c r="CC3666" s="8"/>
      <c r="CG3666" s="8"/>
      <c r="CK3666" s="8"/>
    </row>
    <row r="3667" spans="5:89">
      <c r="E3667" s="8"/>
      <c r="I3667" s="8"/>
      <c r="M3667" s="8"/>
      <c r="Q3667" s="8"/>
      <c r="U3667" s="8"/>
      <c r="Y3667" s="8"/>
      <c r="AC3667" s="8"/>
      <c r="AG3667" s="8"/>
      <c r="AK3667" s="8"/>
      <c r="AO3667" s="8"/>
      <c r="AS3667" s="8"/>
      <c r="AW3667" s="8"/>
      <c r="BA3667" s="8"/>
      <c r="BE3667" s="8"/>
      <c r="BI3667" s="8"/>
      <c r="BM3667" s="8"/>
      <c r="BQ3667" s="8"/>
      <c r="BU3667" s="8"/>
      <c r="BY3667" s="8"/>
      <c r="CC3667" s="8"/>
      <c r="CG3667" s="8"/>
      <c r="CK3667" s="8"/>
    </row>
    <row r="3668" spans="5:89">
      <c r="E3668" s="8"/>
      <c r="I3668" s="8"/>
      <c r="M3668" s="8"/>
      <c r="Q3668" s="8"/>
      <c r="U3668" s="8"/>
      <c r="Y3668" s="8"/>
      <c r="AC3668" s="8"/>
      <c r="AG3668" s="8"/>
      <c r="AK3668" s="8"/>
      <c r="AO3668" s="8"/>
      <c r="AS3668" s="8"/>
      <c r="AW3668" s="8"/>
      <c r="BA3668" s="8"/>
      <c r="BE3668" s="8"/>
      <c r="BI3668" s="8"/>
      <c r="BM3668" s="8"/>
      <c r="BQ3668" s="8"/>
      <c r="BU3668" s="8"/>
      <c r="BY3668" s="8"/>
      <c r="CC3668" s="8"/>
      <c r="CG3668" s="8"/>
      <c r="CK3668" s="8"/>
    </row>
    <row r="3669" spans="5:89">
      <c r="E3669" s="8"/>
      <c r="I3669" s="8"/>
      <c r="M3669" s="8"/>
      <c r="Q3669" s="8"/>
      <c r="U3669" s="8"/>
      <c r="Y3669" s="8"/>
      <c r="AC3669" s="8"/>
      <c r="AG3669" s="8"/>
      <c r="AK3669" s="8"/>
      <c r="AO3669" s="8"/>
      <c r="AS3669" s="8"/>
      <c r="AW3669" s="8"/>
      <c r="BA3669" s="8"/>
      <c r="BE3669" s="8"/>
      <c r="BI3669" s="8"/>
      <c r="BM3669" s="8"/>
      <c r="BQ3669" s="8"/>
      <c r="BU3669" s="8"/>
      <c r="BY3669" s="8"/>
      <c r="CC3669" s="8"/>
      <c r="CG3669" s="8"/>
      <c r="CK3669" s="8"/>
    </row>
    <row r="3670" spans="5:89">
      <c r="E3670" s="8"/>
      <c r="I3670" s="8"/>
      <c r="M3670" s="8"/>
      <c r="Q3670" s="8"/>
      <c r="U3670" s="8"/>
      <c r="Y3670" s="8"/>
      <c r="AC3670" s="8"/>
      <c r="AG3670" s="8"/>
      <c r="AK3670" s="8"/>
      <c r="AO3670" s="8"/>
      <c r="AS3670" s="8"/>
      <c r="AW3670" s="8"/>
      <c r="BA3670" s="8"/>
      <c r="BE3670" s="8"/>
      <c r="BI3670" s="8"/>
      <c r="BM3670" s="8"/>
      <c r="BQ3670" s="8"/>
      <c r="BU3670" s="8"/>
      <c r="BY3670" s="8"/>
      <c r="CC3670" s="8"/>
      <c r="CG3670" s="8"/>
      <c r="CK3670" s="8"/>
    </row>
    <row r="3671" spans="5:89">
      <c r="E3671" s="8"/>
      <c r="I3671" s="8"/>
      <c r="M3671" s="8"/>
      <c r="Q3671" s="8"/>
      <c r="U3671" s="8"/>
      <c r="Y3671" s="8"/>
      <c r="AC3671" s="8"/>
      <c r="AG3671" s="8"/>
      <c r="AK3671" s="8"/>
      <c r="AO3671" s="8"/>
      <c r="AS3671" s="8"/>
      <c r="AW3671" s="8"/>
      <c r="BA3671" s="8"/>
      <c r="BE3671" s="8"/>
      <c r="BI3671" s="8"/>
      <c r="BM3671" s="8"/>
      <c r="BQ3671" s="8"/>
      <c r="BU3671" s="8"/>
      <c r="BY3671" s="8"/>
      <c r="CC3671" s="8"/>
      <c r="CG3671" s="8"/>
      <c r="CK3671" s="8"/>
    </row>
    <row r="3672" spans="5:89">
      <c r="E3672" s="8"/>
      <c r="I3672" s="8"/>
      <c r="M3672" s="8"/>
      <c r="Q3672" s="8"/>
      <c r="U3672" s="8"/>
      <c r="Y3672" s="8"/>
      <c r="AC3672" s="8"/>
      <c r="AG3672" s="8"/>
      <c r="AK3672" s="8"/>
      <c r="AO3672" s="8"/>
      <c r="AS3672" s="8"/>
      <c r="AW3672" s="8"/>
      <c r="BA3672" s="8"/>
      <c r="BE3672" s="8"/>
      <c r="BI3672" s="8"/>
      <c r="BM3672" s="8"/>
      <c r="BQ3672" s="8"/>
      <c r="BU3672" s="8"/>
      <c r="BY3672" s="8"/>
      <c r="CC3672" s="8"/>
      <c r="CG3672" s="8"/>
      <c r="CK3672" s="8"/>
    </row>
    <row r="3673" spans="5:89">
      <c r="E3673" s="8"/>
      <c r="I3673" s="8"/>
      <c r="M3673" s="8"/>
      <c r="Q3673" s="8"/>
      <c r="U3673" s="8"/>
      <c r="Y3673" s="8"/>
      <c r="AC3673" s="8"/>
      <c r="AG3673" s="8"/>
      <c r="AK3673" s="8"/>
      <c r="AO3673" s="8"/>
      <c r="AS3673" s="8"/>
      <c r="AW3673" s="8"/>
      <c r="BA3673" s="8"/>
      <c r="BE3673" s="8"/>
      <c r="BI3673" s="8"/>
      <c r="BM3673" s="8"/>
      <c r="BQ3673" s="8"/>
      <c r="BU3673" s="8"/>
      <c r="BY3673" s="8"/>
      <c r="CC3673" s="8"/>
      <c r="CG3673" s="8"/>
      <c r="CK3673" s="8"/>
    </row>
    <row r="3674" spans="5:89">
      <c r="E3674" s="8"/>
      <c r="I3674" s="8"/>
      <c r="M3674" s="8"/>
      <c r="Q3674" s="8"/>
      <c r="U3674" s="8"/>
      <c r="Y3674" s="8"/>
      <c r="AC3674" s="8"/>
      <c r="AG3674" s="8"/>
      <c r="AK3674" s="8"/>
      <c r="AO3674" s="8"/>
      <c r="AS3674" s="8"/>
      <c r="AW3674" s="8"/>
      <c r="BA3674" s="8"/>
      <c r="BE3674" s="8"/>
      <c r="BI3674" s="8"/>
      <c r="BM3674" s="8"/>
      <c r="BQ3674" s="8"/>
      <c r="BU3674" s="8"/>
      <c r="BY3674" s="8"/>
      <c r="CC3674" s="8"/>
      <c r="CG3674" s="8"/>
      <c r="CK3674" s="8"/>
    </row>
    <row r="3675" spans="5:89">
      <c r="E3675" s="8"/>
      <c r="I3675" s="8"/>
      <c r="M3675" s="8"/>
      <c r="Q3675" s="8"/>
      <c r="U3675" s="8"/>
      <c r="Y3675" s="8"/>
      <c r="AC3675" s="8"/>
      <c r="AG3675" s="8"/>
      <c r="AK3675" s="8"/>
      <c r="AO3675" s="8"/>
      <c r="AS3675" s="8"/>
      <c r="AW3675" s="8"/>
      <c r="BA3675" s="8"/>
      <c r="BE3675" s="8"/>
      <c r="BI3675" s="8"/>
      <c r="BM3675" s="8"/>
      <c r="BQ3675" s="8"/>
      <c r="BU3675" s="8"/>
      <c r="BY3675" s="8"/>
      <c r="CC3675" s="8"/>
      <c r="CG3675" s="8"/>
      <c r="CK3675" s="8"/>
    </row>
    <row r="3676" spans="5:89">
      <c r="E3676" s="8"/>
      <c r="I3676" s="8"/>
      <c r="M3676" s="8"/>
      <c r="Q3676" s="8"/>
      <c r="U3676" s="8"/>
      <c r="Y3676" s="8"/>
      <c r="AC3676" s="8"/>
      <c r="AG3676" s="8"/>
      <c r="AK3676" s="8"/>
      <c r="AO3676" s="8"/>
      <c r="AS3676" s="8"/>
      <c r="AW3676" s="8"/>
      <c r="BA3676" s="8"/>
      <c r="BE3676" s="8"/>
      <c r="BI3676" s="8"/>
      <c r="BM3676" s="8"/>
      <c r="BQ3676" s="8"/>
      <c r="BU3676" s="8"/>
      <c r="BY3676" s="8"/>
      <c r="CC3676" s="8"/>
      <c r="CG3676" s="8"/>
      <c r="CK3676" s="8"/>
    </row>
    <row r="3677" spans="5:89">
      <c r="E3677" s="8"/>
      <c r="I3677" s="8"/>
      <c r="M3677" s="8"/>
      <c r="Q3677" s="8"/>
      <c r="U3677" s="8"/>
      <c r="Y3677" s="8"/>
      <c r="AC3677" s="8"/>
      <c r="AG3677" s="8"/>
      <c r="AK3677" s="8"/>
      <c r="AO3677" s="8"/>
      <c r="AS3677" s="8"/>
      <c r="AW3677" s="8"/>
      <c r="BA3677" s="8"/>
      <c r="BE3677" s="8"/>
      <c r="BI3677" s="8"/>
      <c r="BM3677" s="8"/>
      <c r="BQ3677" s="8"/>
      <c r="BU3677" s="8"/>
      <c r="BY3677" s="8"/>
      <c r="CC3677" s="8"/>
      <c r="CG3677" s="8"/>
      <c r="CK3677" s="8"/>
    </row>
    <row r="3678" spans="5:89">
      <c r="E3678" s="8"/>
      <c r="I3678" s="8"/>
      <c r="M3678" s="8"/>
      <c r="Q3678" s="8"/>
      <c r="U3678" s="8"/>
      <c r="Y3678" s="8"/>
      <c r="AC3678" s="8"/>
      <c r="AG3678" s="8"/>
      <c r="AK3678" s="8"/>
      <c r="AO3678" s="8"/>
      <c r="AS3678" s="8"/>
      <c r="AW3678" s="8"/>
      <c r="BA3678" s="8"/>
      <c r="BE3678" s="8"/>
      <c r="BI3678" s="8"/>
      <c r="BM3678" s="8"/>
      <c r="BQ3678" s="8"/>
      <c r="BU3678" s="8"/>
      <c r="BY3678" s="8"/>
      <c r="CC3678" s="8"/>
      <c r="CG3678" s="8"/>
      <c r="CK3678" s="8"/>
    </row>
    <row r="3679" spans="5:89">
      <c r="E3679" s="8"/>
      <c r="I3679" s="8"/>
      <c r="M3679" s="8"/>
      <c r="Q3679" s="8"/>
      <c r="U3679" s="8"/>
      <c r="Y3679" s="8"/>
      <c r="AC3679" s="8"/>
      <c r="AG3679" s="8"/>
      <c r="AK3679" s="8"/>
      <c r="AO3679" s="8"/>
      <c r="AS3679" s="8"/>
      <c r="AW3679" s="8"/>
      <c r="BA3679" s="8"/>
      <c r="BE3679" s="8"/>
      <c r="BI3679" s="8"/>
      <c r="BM3679" s="8"/>
      <c r="BQ3679" s="8"/>
      <c r="BU3679" s="8"/>
      <c r="BY3679" s="8"/>
      <c r="CC3679" s="8"/>
      <c r="CG3679" s="8"/>
      <c r="CK3679" s="8"/>
    </row>
    <row r="3680" spans="5:89">
      <c r="E3680" s="8"/>
      <c r="I3680" s="8"/>
      <c r="M3680" s="8"/>
      <c r="Q3680" s="8"/>
      <c r="U3680" s="8"/>
      <c r="Y3680" s="8"/>
      <c r="AC3680" s="8"/>
      <c r="AG3680" s="8"/>
      <c r="AK3680" s="8"/>
      <c r="AO3680" s="8"/>
      <c r="AS3680" s="8"/>
      <c r="AW3680" s="8"/>
      <c r="BA3680" s="8"/>
      <c r="BE3680" s="8"/>
      <c r="BI3680" s="8"/>
      <c r="BM3680" s="8"/>
      <c r="BQ3680" s="8"/>
      <c r="BU3680" s="8"/>
      <c r="BY3680" s="8"/>
      <c r="CC3680" s="8"/>
      <c r="CG3680" s="8"/>
      <c r="CK3680" s="8"/>
    </row>
    <row r="3681" spans="5:89">
      <c r="E3681" s="8"/>
      <c r="I3681" s="8"/>
      <c r="M3681" s="8"/>
      <c r="Q3681" s="8"/>
      <c r="U3681" s="8"/>
      <c r="Y3681" s="8"/>
      <c r="AC3681" s="8"/>
      <c r="AG3681" s="8"/>
      <c r="AK3681" s="8"/>
      <c r="AO3681" s="8"/>
      <c r="AS3681" s="8"/>
      <c r="AW3681" s="8"/>
      <c r="BA3681" s="8"/>
      <c r="BE3681" s="8"/>
      <c r="BI3681" s="8"/>
      <c r="BM3681" s="8"/>
      <c r="BQ3681" s="8"/>
      <c r="BU3681" s="8"/>
      <c r="BY3681" s="8"/>
      <c r="CC3681" s="8"/>
      <c r="CG3681" s="8"/>
      <c r="CK3681" s="8"/>
    </row>
    <row r="3682" spans="5:89">
      <c r="E3682" s="8"/>
      <c r="I3682" s="8"/>
      <c r="M3682" s="8"/>
      <c r="Q3682" s="8"/>
      <c r="U3682" s="8"/>
      <c r="Y3682" s="8"/>
      <c r="AC3682" s="8"/>
      <c r="AG3682" s="8"/>
      <c r="AK3682" s="8"/>
      <c r="AO3682" s="8"/>
      <c r="AS3682" s="8"/>
      <c r="AW3682" s="8"/>
      <c r="BA3682" s="8"/>
      <c r="BE3682" s="8"/>
      <c r="BI3682" s="8"/>
      <c r="BM3682" s="8"/>
      <c r="BQ3682" s="8"/>
      <c r="BU3682" s="8"/>
      <c r="BY3682" s="8"/>
      <c r="CC3682" s="8"/>
      <c r="CG3682" s="8"/>
      <c r="CK3682" s="8"/>
    </row>
    <row r="3683" spans="5:89">
      <c r="E3683" s="8"/>
      <c r="I3683" s="8"/>
      <c r="M3683" s="8"/>
      <c r="Q3683" s="8"/>
      <c r="U3683" s="8"/>
      <c r="Y3683" s="8"/>
      <c r="AC3683" s="8"/>
      <c r="AG3683" s="8"/>
      <c r="AK3683" s="8"/>
      <c r="AO3683" s="8"/>
      <c r="AS3683" s="8"/>
      <c r="AW3683" s="8"/>
      <c r="BA3683" s="8"/>
      <c r="BE3683" s="8"/>
      <c r="BI3683" s="8"/>
      <c r="BM3683" s="8"/>
      <c r="BQ3683" s="8"/>
      <c r="BU3683" s="8"/>
      <c r="BY3683" s="8"/>
      <c r="CC3683" s="8"/>
      <c r="CG3683" s="8"/>
      <c r="CK3683" s="8"/>
    </row>
    <row r="3684" spans="5:89">
      <c r="E3684" s="8"/>
      <c r="I3684" s="8"/>
      <c r="M3684" s="8"/>
      <c r="Q3684" s="8"/>
      <c r="U3684" s="8"/>
      <c r="Y3684" s="8"/>
      <c r="AC3684" s="8"/>
      <c r="AG3684" s="8"/>
      <c r="AK3684" s="8"/>
      <c r="AO3684" s="8"/>
      <c r="AS3684" s="8"/>
      <c r="AW3684" s="8"/>
      <c r="BA3684" s="8"/>
      <c r="BE3684" s="8"/>
      <c r="BI3684" s="8"/>
      <c r="BM3684" s="8"/>
      <c r="BQ3684" s="8"/>
      <c r="BU3684" s="8"/>
      <c r="BY3684" s="8"/>
      <c r="CC3684" s="8"/>
      <c r="CG3684" s="8"/>
      <c r="CK3684" s="8"/>
    </row>
    <row r="3685" spans="5:89">
      <c r="E3685" s="8"/>
      <c r="I3685" s="8"/>
      <c r="M3685" s="8"/>
      <c r="Q3685" s="8"/>
      <c r="U3685" s="8"/>
      <c r="Y3685" s="8"/>
      <c r="AC3685" s="8"/>
      <c r="AG3685" s="8"/>
      <c r="AK3685" s="8"/>
      <c r="AO3685" s="8"/>
      <c r="AS3685" s="8"/>
      <c r="AW3685" s="8"/>
      <c r="BA3685" s="8"/>
      <c r="BE3685" s="8"/>
      <c r="BI3685" s="8"/>
      <c r="BM3685" s="8"/>
      <c r="BQ3685" s="8"/>
      <c r="BU3685" s="8"/>
      <c r="BY3685" s="8"/>
      <c r="CC3685" s="8"/>
      <c r="CG3685" s="8"/>
      <c r="CK3685" s="8"/>
    </row>
    <row r="3686" spans="5:89">
      <c r="E3686" s="8"/>
      <c r="I3686" s="8"/>
      <c r="M3686" s="8"/>
      <c r="Q3686" s="8"/>
      <c r="U3686" s="8"/>
      <c r="Y3686" s="8"/>
      <c r="AC3686" s="8"/>
      <c r="AG3686" s="8"/>
      <c r="AK3686" s="8"/>
      <c r="AO3686" s="8"/>
      <c r="AS3686" s="8"/>
      <c r="AW3686" s="8"/>
      <c r="BA3686" s="8"/>
      <c r="BE3686" s="8"/>
      <c r="BI3686" s="8"/>
      <c r="BM3686" s="8"/>
      <c r="BQ3686" s="8"/>
      <c r="BU3686" s="8"/>
      <c r="BY3686" s="8"/>
      <c r="CC3686" s="8"/>
      <c r="CG3686" s="8"/>
      <c r="CK3686" s="8"/>
    </row>
    <row r="3687" spans="5:89">
      <c r="E3687" s="8"/>
      <c r="I3687" s="8"/>
      <c r="M3687" s="8"/>
      <c r="Q3687" s="8"/>
      <c r="U3687" s="8"/>
      <c r="Y3687" s="8"/>
      <c r="AC3687" s="8"/>
      <c r="AG3687" s="8"/>
      <c r="AK3687" s="8"/>
      <c r="AO3687" s="8"/>
      <c r="AS3687" s="8"/>
      <c r="AW3687" s="8"/>
      <c r="BA3687" s="8"/>
      <c r="BE3687" s="8"/>
      <c r="BI3687" s="8"/>
      <c r="BM3687" s="8"/>
      <c r="BQ3687" s="8"/>
      <c r="BU3687" s="8"/>
      <c r="BY3687" s="8"/>
      <c r="CC3687" s="8"/>
      <c r="CG3687" s="8"/>
      <c r="CK3687" s="8"/>
    </row>
    <row r="3688" spans="5:89">
      <c r="E3688" s="8"/>
      <c r="I3688" s="8"/>
      <c r="M3688" s="8"/>
      <c r="Q3688" s="8"/>
      <c r="U3688" s="8"/>
      <c r="Y3688" s="8"/>
      <c r="AC3688" s="8"/>
      <c r="AG3688" s="8"/>
      <c r="AK3688" s="8"/>
      <c r="AO3688" s="8"/>
      <c r="AS3688" s="8"/>
      <c r="AW3688" s="8"/>
      <c r="BA3688" s="8"/>
      <c r="BE3688" s="8"/>
      <c r="BI3688" s="8"/>
      <c r="BM3688" s="8"/>
      <c r="BQ3688" s="8"/>
      <c r="BU3688" s="8"/>
      <c r="BY3688" s="8"/>
      <c r="CC3688" s="8"/>
      <c r="CG3688" s="8"/>
      <c r="CK3688" s="8"/>
    </row>
    <row r="3689" spans="5:89">
      <c r="E3689" s="8"/>
      <c r="I3689" s="8"/>
      <c r="M3689" s="8"/>
      <c r="Q3689" s="8"/>
      <c r="U3689" s="8"/>
      <c r="Y3689" s="8"/>
      <c r="AC3689" s="8"/>
      <c r="AG3689" s="8"/>
      <c r="AK3689" s="8"/>
      <c r="AO3689" s="8"/>
      <c r="AS3689" s="8"/>
      <c r="AW3689" s="8"/>
      <c r="BA3689" s="8"/>
      <c r="BE3689" s="8"/>
      <c r="BI3689" s="8"/>
      <c r="BM3689" s="8"/>
      <c r="BQ3689" s="8"/>
      <c r="BU3689" s="8"/>
      <c r="BY3689" s="8"/>
      <c r="CC3689" s="8"/>
      <c r="CG3689" s="8"/>
      <c r="CK3689" s="8"/>
    </row>
    <row r="3690" spans="5:89">
      <c r="E3690" s="8"/>
      <c r="I3690" s="8"/>
      <c r="M3690" s="8"/>
      <c r="Q3690" s="8"/>
      <c r="U3690" s="8"/>
      <c r="Y3690" s="8"/>
      <c r="AC3690" s="8"/>
      <c r="AG3690" s="8"/>
      <c r="AK3690" s="8"/>
      <c r="AO3690" s="8"/>
      <c r="AS3690" s="8"/>
      <c r="AW3690" s="8"/>
      <c r="BA3690" s="8"/>
      <c r="BE3690" s="8"/>
      <c r="BI3690" s="8"/>
      <c r="BM3690" s="8"/>
      <c r="BQ3690" s="8"/>
      <c r="BU3690" s="8"/>
      <c r="BY3690" s="8"/>
      <c r="CC3690" s="8"/>
      <c r="CG3690" s="8"/>
      <c r="CK3690" s="8"/>
    </row>
    <row r="3691" spans="5:89">
      <c r="E3691" s="8"/>
      <c r="I3691" s="8"/>
      <c r="M3691" s="8"/>
      <c r="Q3691" s="8"/>
      <c r="U3691" s="8"/>
      <c r="Y3691" s="8"/>
      <c r="AC3691" s="8"/>
      <c r="AG3691" s="8"/>
      <c r="AK3691" s="8"/>
      <c r="AO3691" s="8"/>
      <c r="AS3691" s="8"/>
      <c r="AW3691" s="8"/>
      <c r="BA3691" s="8"/>
      <c r="BE3691" s="8"/>
      <c r="BI3691" s="8"/>
      <c r="BM3691" s="8"/>
      <c r="BQ3691" s="8"/>
      <c r="BU3691" s="8"/>
      <c r="BY3691" s="8"/>
      <c r="CC3691" s="8"/>
      <c r="CG3691" s="8"/>
      <c r="CK3691" s="8"/>
    </row>
    <row r="3692" spans="5:89">
      <c r="E3692" s="8"/>
      <c r="I3692" s="8"/>
      <c r="M3692" s="8"/>
      <c r="Q3692" s="8"/>
      <c r="U3692" s="8"/>
      <c r="Y3692" s="8"/>
      <c r="AC3692" s="8"/>
      <c r="AG3692" s="8"/>
      <c r="AK3692" s="8"/>
      <c r="AO3692" s="8"/>
      <c r="AS3692" s="8"/>
      <c r="AW3692" s="8"/>
      <c r="BA3692" s="8"/>
      <c r="BE3692" s="8"/>
      <c r="BI3692" s="8"/>
      <c r="BM3692" s="8"/>
      <c r="BQ3692" s="8"/>
      <c r="BU3692" s="8"/>
      <c r="BY3692" s="8"/>
      <c r="CC3692" s="8"/>
      <c r="CG3692" s="8"/>
      <c r="CK3692" s="8"/>
    </row>
    <row r="3693" spans="5:89">
      <c r="E3693" s="8"/>
      <c r="I3693" s="8"/>
      <c r="M3693" s="8"/>
      <c r="Q3693" s="8"/>
      <c r="U3693" s="8"/>
      <c r="Y3693" s="8"/>
      <c r="AC3693" s="8"/>
      <c r="AG3693" s="8"/>
      <c r="AK3693" s="8"/>
      <c r="AO3693" s="8"/>
      <c r="AS3693" s="8"/>
      <c r="AW3693" s="8"/>
      <c r="BA3693" s="8"/>
      <c r="BE3693" s="8"/>
      <c r="BI3693" s="8"/>
      <c r="BM3693" s="8"/>
      <c r="BQ3693" s="8"/>
      <c r="BU3693" s="8"/>
      <c r="BY3693" s="8"/>
      <c r="CC3693" s="8"/>
      <c r="CG3693" s="8"/>
      <c r="CK3693" s="8"/>
    </row>
    <row r="3694" spans="5:89">
      <c r="E3694" s="8"/>
      <c r="I3694" s="8"/>
      <c r="M3694" s="8"/>
      <c r="Q3694" s="8"/>
      <c r="U3694" s="8"/>
      <c r="Y3694" s="8"/>
      <c r="AC3694" s="8"/>
      <c r="AG3694" s="8"/>
      <c r="AK3694" s="8"/>
      <c r="AO3694" s="8"/>
      <c r="AS3694" s="8"/>
      <c r="AW3694" s="8"/>
      <c r="BA3694" s="8"/>
      <c r="BE3694" s="8"/>
      <c r="BI3694" s="8"/>
      <c r="BM3694" s="8"/>
      <c r="BQ3694" s="8"/>
      <c r="BU3694" s="8"/>
      <c r="BY3694" s="8"/>
      <c r="CC3694" s="8"/>
      <c r="CG3694" s="8"/>
      <c r="CK3694" s="8"/>
    </row>
    <row r="3695" spans="5:89">
      <c r="E3695" s="8"/>
      <c r="I3695" s="8"/>
      <c r="M3695" s="8"/>
      <c r="Q3695" s="8"/>
      <c r="U3695" s="8"/>
      <c r="Y3695" s="8"/>
      <c r="AC3695" s="8"/>
      <c r="AG3695" s="8"/>
      <c r="AK3695" s="8"/>
      <c r="AO3695" s="8"/>
      <c r="AS3695" s="8"/>
      <c r="AW3695" s="8"/>
      <c r="BA3695" s="8"/>
      <c r="BE3695" s="8"/>
      <c r="BI3695" s="8"/>
      <c r="BM3695" s="8"/>
      <c r="BQ3695" s="8"/>
      <c r="BU3695" s="8"/>
      <c r="BY3695" s="8"/>
      <c r="CC3695" s="8"/>
      <c r="CG3695" s="8"/>
      <c r="CK3695" s="8"/>
    </row>
    <row r="3696" spans="5:89">
      <c r="E3696" s="8"/>
      <c r="I3696" s="8"/>
      <c r="M3696" s="8"/>
      <c r="Q3696" s="8"/>
      <c r="U3696" s="8"/>
      <c r="Y3696" s="8"/>
      <c r="AC3696" s="8"/>
      <c r="AG3696" s="8"/>
      <c r="AK3696" s="8"/>
      <c r="AO3696" s="8"/>
      <c r="AS3696" s="8"/>
      <c r="AW3696" s="8"/>
      <c r="BA3696" s="8"/>
      <c r="BE3696" s="8"/>
      <c r="BI3696" s="8"/>
      <c r="BM3696" s="8"/>
      <c r="BQ3696" s="8"/>
      <c r="BU3696" s="8"/>
      <c r="BY3696" s="8"/>
      <c r="CC3696" s="8"/>
      <c r="CG3696" s="8"/>
      <c r="CK3696" s="8"/>
    </row>
    <row r="3697" spans="5:89">
      <c r="E3697" s="8"/>
      <c r="I3697" s="8"/>
      <c r="M3697" s="8"/>
      <c r="Q3697" s="8"/>
      <c r="U3697" s="8"/>
      <c r="Y3697" s="8"/>
      <c r="AC3697" s="8"/>
      <c r="AG3697" s="8"/>
      <c r="AK3697" s="8"/>
      <c r="AO3697" s="8"/>
      <c r="AS3697" s="8"/>
      <c r="AW3697" s="8"/>
      <c r="BA3697" s="8"/>
      <c r="BE3697" s="8"/>
      <c r="BI3697" s="8"/>
      <c r="BM3697" s="8"/>
      <c r="BQ3697" s="8"/>
      <c r="BU3697" s="8"/>
      <c r="BY3697" s="8"/>
      <c r="CC3697" s="8"/>
      <c r="CG3697" s="8"/>
      <c r="CK3697" s="8"/>
    </row>
    <row r="3698" spans="5:89">
      <c r="E3698" s="8"/>
      <c r="I3698" s="8"/>
      <c r="M3698" s="8"/>
      <c r="Q3698" s="8"/>
      <c r="U3698" s="8"/>
      <c r="Y3698" s="8"/>
      <c r="AC3698" s="8"/>
      <c r="AG3698" s="8"/>
      <c r="AK3698" s="8"/>
      <c r="AO3698" s="8"/>
      <c r="AS3698" s="8"/>
      <c r="AW3698" s="8"/>
      <c r="BA3698" s="8"/>
      <c r="BE3698" s="8"/>
      <c r="BI3698" s="8"/>
      <c r="BM3698" s="8"/>
      <c r="BQ3698" s="8"/>
      <c r="BU3698" s="8"/>
      <c r="BY3698" s="8"/>
      <c r="CC3698" s="8"/>
      <c r="CG3698" s="8"/>
      <c r="CK3698" s="8"/>
    </row>
    <row r="3699" spans="5:89">
      <c r="E3699" s="8"/>
      <c r="I3699" s="8"/>
      <c r="M3699" s="8"/>
      <c r="Q3699" s="8"/>
      <c r="U3699" s="8"/>
      <c r="Y3699" s="8"/>
      <c r="AC3699" s="8"/>
      <c r="AG3699" s="8"/>
      <c r="AK3699" s="8"/>
      <c r="AO3699" s="8"/>
      <c r="AS3699" s="8"/>
      <c r="AW3699" s="8"/>
      <c r="BA3699" s="8"/>
      <c r="BE3699" s="8"/>
      <c r="BI3699" s="8"/>
      <c r="BM3699" s="8"/>
      <c r="BQ3699" s="8"/>
      <c r="BU3699" s="8"/>
      <c r="BY3699" s="8"/>
      <c r="CC3699" s="8"/>
      <c r="CG3699" s="8"/>
      <c r="CK3699" s="8"/>
    </row>
    <row r="3700" spans="5:89">
      <c r="E3700" s="8"/>
      <c r="I3700" s="8"/>
      <c r="M3700" s="8"/>
      <c r="Q3700" s="8"/>
      <c r="U3700" s="8"/>
      <c r="Y3700" s="8"/>
      <c r="AC3700" s="8"/>
      <c r="AG3700" s="8"/>
      <c r="AK3700" s="8"/>
      <c r="AO3700" s="8"/>
      <c r="AS3700" s="8"/>
      <c r="AW3700" s="8"/>
      <c r="BA3700" s="8"/>
      <c r="BE3700" s="8"/>
      <c r="BI3700" s="8"/>
      <c r="BM3700" s="8"/>
      <c r="BQ3700" s="8"/>
      <c r="BU3700" s="8"/>
      <c r="BY3700" s="8"/>
      <c r="CC3700" s="8"/>
      <c r="CG3700" s="8"/>
      <c r="CK3700" s="8"/>
    </row>
    <row r="3701" spans="5:89">
      <c r="E3701" s="8"/>
      <c r="I3701" s="8"/>
      <c r="M3701" s="8"/>
      <c r="Q3701" s="8"/>
      <c r="U3701" s="8"/>
      <c r="Y3701" s="8"/>
      <c r="AC3701" s="8"/>
      <c r="AG3701" s="8"/>
      <c r="AK3701" s="8"/>
      <c r="AO3701" s="8"/>
      <c r="AS3701" s="8"/>
      <c r="AW3701" s="8"/>
      <c r="BA3701" s="8"/>
      <c r="BE3701" s="8"/>
      <c r="BI3701" s="8"/>
      <c r="BM3701" s="8"/>
      <c r="BQ3701" s="8"/>
      <c r="BU3701" s="8"/>
      <c r="BY3701" s="8"/>
      <c r="CC3701" s="8"/>
      <c r="CG3701" s="8"/>
      <c r="CK3701" s="8"/>
    </row>
    <row r="3702" spans="5:89">
      <c r="E3702" s="8"/>
      <c r="I3702" s="8"/>
      <c r="M3702" s="8"/>
      <c r="Q3702" s="8"/>
      <c r="U3702" s="8"/>
      <c r="Y3702" s="8"/>
      <c r="AC3702" s="8"/>
      <c r="AG3702" s="8"/>
      <c r="AK3702" s="8"/>
      <c r="AO3702" s="8"/>
      <c r="AS3702" s="8"/>
      <c r="AW3702" s="8"/>
      <c r="BA3702" s="8"/>
      <c r="BE3702" s="8"/>
      <c r="BI3702" s="8"/>
      <c r="BM3702" s="8"/>
      <c r="BQ3702" s="8"/>
      <c r="BU3702" s="8"/>
      <c r="BY3702" s="8"/>
      <c r="CC3702" s="8"/>
      <c r="CG3702" s="8"/>
      <c r="CK3702" s="8"/>
    </row>
    <row r="3703" spans="5:89">
      <c r="E3703" s="8"/>
      <c r="I3703" s="8"/>
      <c r="M3703" s="8"/>
      <c r="Q3703" s="8"/>
      <c r="U3703" s="8"/>
      <c r="Y3703" s="8"/>
      <c r="AC3703" s="8"/>
      <c r="AG3703" s="8"/>
      <c r="AK3703" s="8"/>
      <c r="AO3703" s="8"/>
      <c r="AS3703" s="8"/>
      <c r="AW3703" s="8"/>
      <c r="BA3703" s="8"/>
      <c r="BE3703" s="8"/>
      <c r="BI3703" s="8"/>
      <c r="BM3703" s="8"/>
      <c r="BQ3703" s="8"/>
      <c r="BU3703" s="8"/>
      <c r="BY3703" s="8"/>
      <c r="CC3703" s="8"/>
      <c r="CG3703" s="8"/>
      <c r="CK3703" s="8"/>
    </row>
    <row r="3704" spans="5:89">
      <c r="E3704" s="8"/>
      <c r="I3704" s="8"/>
      <c r="M3704" s="8"/>
      <c r="Q3704" s="8"/>
      <c r="U3704" s="8"/>
      <c r="Y3704" s="8"/>
      <c r="AC3704" s="8"/>
      <c r="AG3704" s="8"/>
      <c r="AK3704" s="8"/>
      <c r="AO3704" s="8"/>
      <c r="AS3704" s="8"/>
      <c r="AW3704" s="8"/>
      <c r="BA3704" s="8"/>
      <c r="BE3704" s="8"/>
      <c r="BI3704" s="8"/>
      <c r="BM3704" s="8"/>
      <c r="BQ3704" s="8"/>
      <c r="BU3704" s="8"/>
      <c r="BY3704" s="8"/>
      <c r="CC3704" s="8"/>
      <c r="CG3704" s="8"/>
      <c r="CK3704" s="8"/>
    </row>
    <row r="3705" spans="5:89">
      <c r="E3705" s="8"/>
      <c r="I3705" s="8"/>
      <c r="M3705" s="8"/>
      <c r="Q3705" s="8"/>
      <c r="U3705" s="8"/>
      <c r="Y3705" s="8"/>
      <c r="AC3705" s="8"/>
      <c r="AG3705" s="8"/>
      <c r="AK3705" s="8"/>
      <c r="AO3705" s="8"/>
      <c r="AS3705" s="8"/>
      <c r="AW3705" s="8"/>
      <c r="BA3705" s="8"/>
      <c r="BE3705" s="8"/>
      <c r="BI3705" s="8"/>
      <c r="BM3705" s="8"/>
      <c r="BQ3705" s="8"/>
      <c r="BU3705" s="8"/>
      <c r="BY3705" s="8"/>
      <c r="CC3705" s="8"/>
      <c r="CG3705" s="8"/>
      <c r="CK3705" s="8"/>
    </row>
    <row r="3706" spans="5:89">
      <c r="E3706" s="8"/>
      <c r="I3706" s="8"/>
      <c r="M3706" s="8"/>
      <c r="Q3706" s="8"/>
      <c r="U3706" s="8"/>
      <c r="Y3706" s="8"/>
      <c r="AC3706" s="8"/>
      <c r="AG3706" s="8"/>
      <c r="AK3706" s="8"/>
      <c r="AO3706" s="8"/>
      <c r="AS3706" s="8"/>
      <c r="AW3706" s="8"/>
      <c r="BA3706" s="8"/>
      <c r="BE3706" s="8"/>
      <c r="BI3706" s="8"/>
      <c r="BM3706" s="8"/>
      <c r="BQ3706" s="8"/>
      <c r="BU3706" s="8"/>
      <c r="BY3706" s="8"/>
      <c r="CC3706" s="8"/>
      <c r="CG3706" s="8"/>
      <c r="CK3706" s="8"/>
    </row>
    <row r="3707" spans="5:89">
      <c r="E3707" s="8"/>
      <c r="I3707" s="8"/>
      <c r="M3707" s="8"/>
      <c r="Q3707" s="8"/>
      <c r="U3707" s="8"/>
      <c r="Y3707" s="8"/>
      <c r="AC3707" s="8"/>
      <c r="AG3707" s="8"/>
      <c r="AK3707" s="8"/>
      <c r="AO3707" s="8"/>
      <c r="AS3707" s="8"/>
      <c r="AW3707" s="8"/>
      <c r="BA3707" s="8"/>
      <c r="BE3707" s="8"/>
      <c r="BI3707" s="8"/>
      <c r="BM3707" s="8"/>
      <c r="BQ3707" s="8"/>
      <c r="BU3707" s="8"/>
      <c r="BY3707" s="8"/>
      <c r="CC3707" s="8"/>
      <c r="CG3707" s="8"/>
      <c r="CK3707" s="8"/>
    </row>
    <row r="3708" spans="5:89">
      <c r="E3708" s="8"/>
      <c r="I3708" s="8"/>
      <c r="M3708" s="8"/>
      <c r="Q3708" s="8"/>
      <c r="U3708" s="8"/>
      <c r="Y3708" s="8"/>
      <c r="AC3708" s="8"/>
      <c r="AG3708" s="8"/>
      <c r="AK3708" s="8"/>
      <c r="AO3708" s="8"/>
      <c r="AS3708" s="8"/>
      <c r="AW3708" s="8"/>
      <c r="BA3708" s="8"/>
      <c r="BE3708" s="8"/>
      <c r="BI3708" s="8"/>
      <c r="BM3708" s="8"/>
      <c r="BQ3708" s="8"/>
      <c r="BU3708" s="8"/>
      <c r="BY3708" s="8"/>
      <c r="CC3708" s="8"/>
      <c r="CG3708" s="8"/>
      <c r="CK3708" s="8"/>
    </row>
    <row r="3709" spans="5:89">
      <c r="E3709" s="8"/>
      <c r="I3709" s="8"/>
      <c r="M3709" s="8"/>
      <c r="Q3709" s="8"/>
      <c r="U3709" s="8"/>
      <c r="Y3709" s="8"/>
      <c r="AC3709" s="8"/>
      <c r="AG3709" s="8"/>
      <c r="AK3709" s="8"/>
      <c r="AO3709" s="8"/>
      <c r="AS3709" s="8"/>
      <c r="AW3709" s="8"/>
      <c r="BA3709" s="8"/>
      <c r="BE3709" s="8"/>
      <c r="BI3709" s="8"/>
      <c r="BM3709" s="8"/>
      <c r="BQ3709" s="8"/>
      <c r="BU3709" s="8"/>
      <c r="BY3709" s="8"/>
      <c r="CC3709" s="8"/>
      <c r="CG3709" s="8"/>
      <c r="CK3709" s="8"/>
    </row>
    <row r="3710" spans="5:89">
      <c r="E3710" s="8"/>
      <c r="I3710" s="8"/>
      <c r="M3710" s="8"/>
      <c r="Q3710" s="8"/>
      <c r="U3710" s="8"/>
      <c r="Y3710" s="8"/>
      <c r="AC3710" s="8"/>
      <c r="AG3710" s="8"/>
      <c r="AK3710" s="8"/>
      <c r="AO3710" s="8"/>
      <c r="AS3710" s="8"/>
      <c r="AW3710" s="8"/>
      <c r="BA3710" s="8"/>
      <c r="BE3710" s="8"/>
      <c r="BI3710" s="8"/>
      <c r="BM3710" s="8"/>
      <c r="BQ3710" s="8"/>
      <c r="BU3710" s="8"/>
      <c r="BY3710" s="8"/>
      <c r="CC3710" s="8"/>
      <c r="CG3710" s="8"/>
      <c r="CK3710" s="8"/>
    </row>
    <row r="3711" spans="5:89">
      <c r="E3711" s="8"/>
      <c r="I3711" s="8"/>
      <c r="M3711" s="8"/>
      <c r="Q3711" s="8"/>
      <c r="U3711" s="8"/>
      <c r="Y3711" s="8"/>
      <c r="AC3711" s="8"/>
      <c r="AG3711" s="8"/>
      <c r="AK3711" s="8"/>
      <c r="AO3711" s="8"/>
      <c r="AS3711" s="8"/>
      <c r="AW3711" s="8"/>
      <c r="BA3711" s="8"/>
      <c r="BE3711" s="8"/>
      <c r="BI3711" s="8"/>
      <c r="BM3711" s="8"/>
      <c r="BQ3711" s="8"/>
      <c r="BU3711" s="8"/>
      <c r="BY3711" s="8"/>
      <c r="CC3711" s="8"/>
      <c r="CG3711" s="8"/>
      <c r="CK3711" s="8"/>
    </row>
    <row r="3712" spans="5:89">
      <c r="E3712" s="8"/>
      <c r="I3712" s="8"/>
      <c r="M3712" s="8"/>
      <c r="Q3712" s="8"/>
      <c r="U3712" s="8"/>
      <c r="Y3712" s="8"/>
      <c r="AC3712" s="8"/>
      <c r="AG3712" s="8"/>
      <c r="AK3712" s="8"/>
      <c r="AO3712" s="8"/>
      <c r="AS3712" s="8"/>
      <c r="AW3712" s="8"/>
      <c r="BA3712" s="8"/>
      <c r="BE3712" s="8"/>
      <c r="BI3712" s="8"/>
      <c r="BM3712" s="8"/>
      <c r="BQ3712" s="8"/>
      <c r="BU3712" s="8"/>
      <c r="BY3712" s="8"/>
      <c r="CC3712" s="8"/>
      <c r="CG3712" s="8"/>
      <c r="CK3712" s="8"/>
    </row>
    <row r="3713" spans="5:89">
      <c r="E3713" s="8"/>
      <c r="I3713" s="8"/>
      <c r="M3713" s="8"/>
      <c r="Q3713" s="8"/>
      <c r="U3713" s="8"/>
      <c r="Y3713" s="8"/>
      <c r="AC3713" s="8"/>
      <c r="AG3713" s="8"/>
      <c r="AK3713" s="8"/>
      <c r="AO3713" s="8"/>
      <c r="AS3713" s="8"/>
      <c r="AW3713" s="8"/>
      <c r="BA3713" s="8"/>
      <c r="BE3713" s="8"/>
      <c r="BI3713" s="8"/>
      <c r="BM3713" s="8"/>
      <c r="BQ3713" s="8"/>
      <c r="BU3713" s="8"/>
      <c r="BY3713" s="8"/>
      <c r="CC3713" s="8"/>
      <c r="CG3713" s="8"/>
      <c r="CK3713" s="8"/>
    </row>
    <row r="3714" spans="5:89">
      <c r="E3714" s="8"/>
      <c r="I3714" s="8"/>
      <c r="M3714" s="8"/>
      <c r="Q3714" s="8"/>
      <c r="U3714" s="8"/>
      <c r="Y3714" s="8"/>
      <c r="AC3714" s="8"/>
      <c r="AG3714" s="8"/>
      <c r="AK3714" s="8"/>
      <c r="AO3714" s="8"/>
      <c r="AS3714" s="8"/>
      <c r="AW3714" s="8"/>
      <c r="BA3714" s="8"/>
      <c r="BE3714" s="8"/>
      <c r="BI3714" s="8"/>
      <c r="BM3714" s="8"/>
      <c r="BQ3714" s="8"/>
      <c r="BU3714" s="8"/>
      <c r="BY3714" s="8"/>
      <c r="CC3714" s="8"/>
      <c r="CG3714" s="8"/>
      <c r="CK3714" s="8"/>
    </row>
    <row r="3715" spans="5:89">
      <c r="E3715" s="8"/>
      <c r="I3715" s="8"/>
      <c r="M3715" s="8"/>
      <c r="Q3715" s="8"/>
      <c r="U3715" s="8"/>
      <c r="Y3715" s="8"/>
      <c r="AC3715" s="8"/>
      <c r="AG3715" s="8"/>
      <c r="AK3715" s="8"/>
      <c r="AO3715" s="8"/>
      <c r="AS3715" s="8"/>
      <c r="AW3715" s="8"/>
      <c r="BA3715" s="8"/>
      <c r="BE3715" s="8"/>
      <c r="BI3715" s="8"/>
      <c r="BM3715" s="8"/>
      <c r="BQ3715" s="8"/>
      <c r="BU3715" s="8"/>
      <c r="BY3715" s="8"/>
      <c r="CC3715" s="8"/>
      <c r="CG3715" s="8"/>
      <c r="CK3715" s="8"/>
    </row>
    <row r="3716" spans="5:89">
      <c r="E3716" s="8"/>
      <c r="I3716" s="8"/>
      <c r="M3716" s="8"/>
      <c r="Q3716" s="8"/>
      <c r="U3716" s="8"/>
      <c r="Y3716" s="8"/>
      <c r="AC3716" s="8"/>
      <c r="AG3716" s="8"/>
      <c r="AK3716" s="8"/>
      <c r="AO3716" s="8"/>
      <c r="AS3716" s="8"/>
      <c r="AW3716" s="8"/>
      <c r="BA3716" s="8"/>
      <c r="BE3716" s="8"/>
      <c r="BI3716" s="8"/>
      <c r="BM3716" s="8"/>
      <c r="BQ3716" s="8"/>
      <c r="BU3716" s="8"/>
      <c r="BY3716" s="8"/>
      <c r="CC3716" s="8"/>
      <c r="CG3716" s="8"/>
      <c r="CK3716" s="8"/>
    </row>
    <row r="3717" spans="5:89">
      <c r="E3717" s="8"/>
      <c r="I3717" s="8"/>
      <c r="M3717" s="8"/>
      <c r="Q3717" s="8"/>
      <c r="U3717" s="8"/>
      <c r="Y3717" s="8"/>
      <c r="AC3717" s="8"/>
      <c r="AG3717" s="8"/>
      <c r="AK3717" s="8"/>
      <c r="AO3717" s="8"/>
      <c r="AS3717" s="8"/>
      <c r="AW3717" s="8"/>
      <c r="BA3717" s="8"/>
      <c r="BE3717" s="8"/>
      <c r="BI3717" s="8"/>
      <c r="BM3717" s="8"/>
      <c r="BQ3717" s="8"/>
      <c r="BU3717" s="8"/>
      <c r="BY3717" s="8"/>
      <c r="CC3717" s="8"/>
      <c r="CG3717" s="8"/>
      <c r="CK3717" s="8"/>
    </row>
    <row r="3718" spans="5:89">
      <c r="E3718" s="8"/>
      <c r="I3718" s="8"/>
      <c r="M3718" s="8"/>
      <c r="Q3718" s="8"/>
      <c r="U3718" s="8"/>
      <c r="Y3718" s="8"/>
      <c r="AC3718" s="8"/>
      <c r="AG3718" s="8"/>
      <c r="AK3718" s="8"/>
      <c r="AO3718" s="8"/>
      <c r="AS3718" s="8"/>
      <c r="AW3718" s="8"/>
      <c r="BA3718" s="8"/>
      <c r="BE3718" s="8"/>
      <c r="BI3718" s="8"/>
      <c r="BM3718" s="8"/>
      <c r="BQ3718" s="8"/>
      <c r="BU3718" s="8"/>
      <c r="BY3718" s="8"/>
      <c r="CC3718" s="8"/>
      <c r="CG3718" s="8"/>
      <c r="CK3718" s="8"/>
    </row>
    <row r="3719" spans="5:89">
      <c r="E3719" s="8"/>
      <c r="I3719" s="8"/>
      <c r="M3719" s="8"/>
      <c r="Q3719" s="8"/>
      <c r="U3719" s="8"/>
      <c r="Y3719" s="8"/>
      <c r="AC3719" s="8"/>
      <c r="AG3719" s="8"/>
      <c r="AK3719" s="8"/>
      <c r="AO3719" s="8"/>
      <c r="AS3719" s="8"/>
      <c r="AW3719" s="8"/>
      <c r="BA3719" s="8"/>
      <c r="BE3719" s="8"/>
      <c r="BI3719" s="8"/>
      <c r="BM3719" s="8"/>
      <c r="BQ3719" s="8"/>
      <c r="BU3719" s="8"/>
      <c r="BY3719" s="8"/>
      <c r="CC3719" s="8"/>
      <c r="CG3719" s="8"/>
      <c r="CK3719" s="8"/>
    </row>
    <row r="3720" spans="5:89">
      <c r="E3720" s="8"/>
      <c r="I3720" s="8"/>
      <c r="M3720" s="8"/>
      <c r="Q3720" s="8"/>
      <c r="U3720" s="8"/>
      <c r="Y3720" s="8"/>
      <c r="AC3720" s="8"/>
      <c r="AG3720" s="8"/>
      <c r="AK3720" s="8"/>
      <c r="AO3720" s="8"/>
      <c r="AS3720" s="8"/>
      <c r="AW3720" s="8"/>
      <c r="BA3720" s="8"/>
      <c r="BE3720" s="8"/>
      <c r="BI3720" s="8"/>
      <c r="BM3720" s="8"/>
      <c r="BQ3720" s="8"/>
      <c r="BU3720" s="8"/>
      <c r="BY3720" s="8"/>
      <c r="CC3720" s="8"/>
      <c r="CG3720" s="8"/>
      <c r="CK3720" s="8"/>
    </row>
    <row r="3721" spans="5:89">
      <c r="E3721" s="8"/>
      <c r="I3721" s="8"/>
      <c r="M3721" s="8"/>
      <c r="Q3721" s="8"/>
      <c r="U3721" s="8"/>
      <c r="Y3721" s="8"/>
      <c r="AC3721" s="8"/>
      <c r="AG3721" s="8"/>
      <c r="AK3721" s="8"/>
      <c r="AO3721" s="8"/>
      <c r="AS3721" s="8"/>
      <c r="AW3721" s="8"/>
      <c r="BA3721" s="8"/>
      <c r="BE3721" s="8"/>
      <c r="BI3721" s="8"/>
      <c r="BM3721" s="8"/>
      <c r="BQ3721" s="8"/>
      <c r="BU3721" s="8"/>
      <c r="BY3721" s="8"/>
      <c r="CC3721" s="8"/>
      <c r="CG3721" s="8"/>
      <c r="CK3721" s="8"/>
    </row>
    <row r="3722" spans="5:89">
      <c r="E3722" s="8"/>
      <c r="I3722" s="8"/>
      <c r="M3722" s="8"/>
      <c r="Q3722" s="8"/>
      <c r="U3722" s="8"/>
      <c r="Y3722" s="8"/>
      <c r="AC3722" s="8"/>
      <c r="AG3722" s="8"/>
      <c r="AK3722" s="8"/>
      <c r="AO3722" s="8"/>
      <c r="AS3722" s="8"/>
      <c r="AW3722" s="8"/>
      <c r="BA3722" s="8"/>
      <c r="BE3722" s="8"/>
      <c r="BI3722" s="8"/>
      <c r="BM3722" s="8"/>
      <c r="BQ3722" s="8"/>
      <c r="BU3722" s="8"/>
      <c r="BY3722" s="8"/>
      <c r="CC3722" s="8"/>
      <c r="CG3722" s="8"/>
      <c r="CK3722" s="8"/>
    </row>
    <row r="3723" spans="5:89">
      <c r="E3723" s="8"/>
      <c r="I3723" s="8"/>
      <c r="M3723" s="8"/>
      <c r="Q3723" s="8"/>
      <c r="U3723" s="8"/>
      <c r="Y3723" s="8"/>
      <c r="AC3723" s="8"/>
      <c r="AG3723" s="8"/>
      <c r="AK3723" s="8"/>
      <c r="AO3723" s="8"/>
      <c r="AS3723" s="8"/>
      <c r="AW3723" s="8"/>
      <c r="BA3723" s="8"/>
      <c r="BE3723" s="8"/>
      <c r="BI3723" s="8"/>
      <c r="BM3723" s="8"/>
      <c r="BQ3723" s="8"/>
      <c r="BU3723" s="8"/>
      <c r="BY3723" s="8"/>
      <c r="CC3723" s="8"/>
      <c r="CG3723" s="8"/>
      <c r="CK3723" s="8"/>
    </row>
    <row r="3724" spans="5:89">
      <c r="E3724" s="8"/>
      <c r="I3724" s="8"/>
      <c r="M3724" s="8"/>
      <c r="Q3724" s="8"/>
      <c r="U3724" s="8"/>
      <c r="Y3724" s="8"/>
      <c r="AC3724" s="8"/>
      <c r="AG3724" s="8"/>
      <c r="AK3724" s="8"/>
      <c r="AO3724" s="8"/>
      <c r="AS3724" s="8"/>
      <c r="AW3724" s="8"/>
      <c r="BA3724" s="8"/>
      <c r="BE3724" s="8"/>
      <c r="BI3724" s="8"/>
      <c r="BM3724" s="8"/>
      <c r="BQ3724" s="8"/>
      <c r="BU3724" s="8"/>
      <c r="BY3724" s="8"/>
      <c r="CC3724" s="8"/>
      <c r="CG3724" s="8"/>
      <c r="CK3724" s="8"/>
    </row>
    <row r="3725" spans="5:89">
      <c r="E3725" s="8"/>
      <c r="I3725" s="8"/>
      <c r="M3725" s="8"/>
      <c r="Q3725" s="8"/>
      <c r="U3725" s="8"/>
      <c r="Y3725" s="8"/>
      <c r="AC3725" s="8"/>
      <c r="AG3725" s="8"/>
      <c r="AK3725" s="8"/>
      <c r="AO3725" s="8"/>
      <c r="AS3725" s="8"/>
      <c r="AW3725" s="8"/>
      <c r="BA3725" s="8"/>
      <c r="BE3725" s="8"/>
      <c r="BI3725" s="8"/>
      <c r="BM3725" s="8"/>
      <c r="BQ3725" s="8"/>
      <c r="BU3725" s="8"/>
      <c r="BY3725" s="8"/>
      <c r="CC3725" s="8"/>
      <c r="CG3725" s="8"/>
      <c r="CK3725" s="8"/>
    </row>
    <row r="3726" spans="5:89">
      <c r="E3726" s="8"/>
      <c r="I3726" s="8"/>
      <c r="M3726" s="8"/>
      <c r="Q3726" s="8"/>
      <c r="U3726" s="8"/>
      <c r="Y3726" s="8"/>
      <c r="AC3726" s="8"/>
      <c r="AG3726" s="8"/>
      <c r="AK3726" s="8"/>
      <c r="AO3726" s="8"/>
      <c r="AS3726" s="8"/>
      <c r="AW3726" s="8"/>
      <c r="BA3726" s="8"/>
      <c r="BE3726" s="8"/>
      <c r="BI3726" s="8"/>
      <c r="BM3726" s="8"/>
      <c r="BQ3726" s="8"/>
      <c r="BU3726" s="8"/>
      <c r="BY3726" s="8"/>
      <c r="CC3726" s="8"/>
      <c r="CG3726" s="8"/>
      <c r="CK3726" s="8"/>
    </row>
    <row r="3727" spans="5:89">
      <c r="E3727" s="8"/>
      <c r="I3727" s="8"/>
      <c r="M3727" s="8"/>
      <c r="Q3727" s="8"/>
      <c r="U3727" s="8"/>
      <c r="Y3727" s="8"/>
      <c r="AC3727" s="8"/>
      <c r="AG3727" s="8"/>
      <c r="AK3727" s="8"/>
      <c r="AO3727" s="8"/>
      <c r="AS3727" s="8"/>
      <c r="AW3727" s="8"/>
      <c r="BA3727" s="8"/>
      <c r="BE3727" s="8"/>
      <c r="BI3727" s="8"/>
      <c r="BM3727" s="8"/>
      <c r="BQ3727" s="8"/>
      <c r="BU3727" s="8"/>
      <c r="BY3727" s="8"/>
      <c r="CC3727" s="8"/>
      <c r="CG3727" s="8"/>
      <c r="CK3727" s="8"/>
    </row>
    <row r="3728" spans="5:89">
      <c r="E3728" s="8"/>
      <c r="I3728" s="8"/>
      <c r="M3728" s="8"/>
      <c r="Q3728" s="8"/>
      <c r="U3728" s="8"/>
      <c r="Y3728" s="8"/>
      <c r="AC3728" s="8"/>
      <c r="AG3728" s="8"/>
      <c r="AK3728" s="8"/>
      <c r="AO3728" s="8"/>
      <c r="AS3728" s="8"/>
      <c r="AW3728" s="8"/>
      <c r="BA3728" s="8"/>
      <c r="BE3728" s="8"/>
      <c r="BI3728" s="8"/>
      <c r="BM3728" s="8"/>
      <c r="BQ3728" s="8"/>
      <c r="BU3728" s="8"/>
      <c r="BY3728" s="8"/>
      <c r="CC3728" s="8"/>
      <c r="CG3728" s="8"/>
      <c r="CK3728" s="8"/>
    </row>
    <row r="3729" spans="5:89">
      <c r="E3729" s="8"/>
      <c r="I3729" s="8"/>
      <c r="M3729" s="8"/>
      <c r="Q3729" s="8"/>
      <c r="U3729" s="8"/>
      <c r="Y3729" s="8"/>
      <c r="AC3729" s="8"/>
      <c r="AG3729" s="8"/>
      <c r="AK3729" s="8"/>
      <c r="AO3729" s="8"/>
      <c r="AS3729" s="8"/>
      <c r="AW3729" s="8"/>
      <c r="BA3729" s="8"/>
      <c r="BE3729" s="8"/>
      <c r="BI3729" s="8"/>
      <c r="BM3729" s="8"/>
      <c r="BQ3729" s="8"/>
      <c r="BU3729" s="8"/>
      <c r="BY3729" s="8"/>
      <c r="CC3729" s="8"/>
      <c r="CG3729" s="8"/>
      <c r="CK3729" s="8"/>
    </row>
    <row r="3730" spans="5:89">
      <c r="E3730" s="8"/>
      <c r="I3730" s="8"/>
      <c r="M3730" s="8"/>
      <c r="Q3730" s="8"/>
      <c r="U3730" s="8"/>
      <c r="Y3730" s="8"/>
      <c r="AC3730" s="8"/>
      <c r="AG3730" s="8"/>
      <c r="AK3730" s="8"/>
      <c r="AO3730" s="8"/>
      <c r="AS3730" s="8"/>
      <c r="AW3730" s="8"/>
      <c r="BA3730" s="8"/>
      <c r="BE3730" s="8"/>
      <c r="BI3730" s="8"/>
      <c r="BM3730" s="8"/>
      <c r="BQ3730" s="8"/>
      <c r="BU3730" s="8"/>
      <c r="BY3730" s="8"/>
      <c r="CC3730" s="8"/>
      <c r="CG3730" s="8"/>
      <c r="CK3730" s="8"/>
    </row>
    <row r="3731" spans="5:89">
      <c r="E3731" s="8"/>
      <c r="I3731" s="8"/>
      <c r="M3731" s="8"/>
      <c r="Q3731" s="8"/>
      <c r="U3731" s="8"/>
      <c r="Y3731" s="8"/>
      <c r="AC3731" s="8"/>
      <c r="AG3731" s="8"/>
      <c r="AK3731" s="8"/>
      <c r="AO3731" s="8"/>
      <c r="AS3731" s="8"/>
      <c r="AW3731" s="8"/>
      <c r="BA3731" s="8"/>
      <c r="BE3731" s="8"/>
      <c r="BI3731" s="8"/>
      <c r="BM3731" s="8"/>
      <c r="BQ3731" s="8"/>
      <c r="BU3731" s="8"/>
      <c r="BY3731" s="8"/>
      <c r="CC3731" s="8"/>
      <c r="CG3731" s="8"/>
      <c r="CK3731" s="8"/>
    </row>
    <row r="3732" spans="5:89">
      <c r="E3732" s="8"/>
      <c r="I3732" s="8"/>
      <c r="M3732" s="8"/>
      <c r="Q3732" s="8"/>
      <c r="U3732" s="8"/>
      <c r="Y3732" s="8"/>
      <c r="AC3732" s="8"/>
      <c r="AG3732" s="8"/>
      <c r="AK3732" s="8"/>
      <c r="AO3732" s="8"/>
      <c r="AS3732" s="8"/>
      <c r="AW3732" s="8"/>
      <c r="BA3732" s="8"/>
      <c r="BE3732" s="8"/>
      <c r="BI3732" s="8"/>
      <c r="BM3732" s="8"/>
      <c r="BQ3732" s="8"/>
      <c r="BU3732" s="8"/>
      <c r="BY3732" s="8"/>
      <c r="CC3732" s="8"/>
      <c r="CG3732" s="8"/>
      <c r="CK3732" s="8"/>
    </row>
    <row r="3733" spans="5:89">
      <c r="E3733" s="8"/>
      <c r="I3733" s="8"/>
      <c r="M3733" s="8"/>
      <c r="Q3733" s="8"/>
      <c r="U3733" s="8"/>
      <c r="Y3733" s="8"/>
      <c r="AC3733" s="8"/>
      <c r="AG3733" s="8"/>
      <c r="AK3733" s="8"/>
      <c r="AO3733" s="8"/>
      <c r="AS3733" s="8"/>
      <c r="AW3733" s="8"/>
      <c r="BA3733" s="8"/>
      <c r="BE3733" s="8"/>
      <c r="BI3733" s="8"/>
      <c r="BM3733" s="8"/>
      <c r="BQ3733" s="8"/>
      <c r="BU3733" s="8"/>
      <c r="BY3733" s="8"/>
      <c r="CC3733" s="8"/>
      <c r="CG3733" s="8"/>
      <c r="CK3733" s="8"/>
    </row>
    <row r="3734" spans="5:89">
      <c r="E3734" s="8"/>
      <c r="I3734" s="8"/>
      <c r="M3734" s="8"/>
      <c r="Q3734" s="8"/>
      <c r="U3734" s="8"/>
      <c r="Y3734" s="8"/>
      <c r="AC3734" s="8"/>
      <c r="AG3734" s="8"/>
      <c r="AK3734" s="8"/>
      <c r="AO3734" s="8"/>
      <c r="AS3734" s="8"/>
      <c r="AW3734" s="8"/>
      <c r="BA3734" s="8"/>
      <c r="BE3734" s="8"/>
      <c r="BI3734" s="8"/>
      <c r="BM3734" s="8"/>
      <c r="BQ3734" s="8"/>
      <c r="BU3734" s="8"/>
      <c r="BY3734" s="8"/>
      <c r="CC3734" s="8"/>
      <c r="CG3734" s="8"/>
      <c r="CK3734" s="8"/>
    </row>
    <row r="3735" spans="5:89">
      <c r="E3735" s="8"/>
      <c r="I3735" s="8"/>
      <c r="M3735" s="8"/>
      <c r="Q3735" s="8"/>
      <c r="U3735" s="8"/>
      <c r="Y3735" s="8"/>
      <c r="AC3735" s="8"/>
      <c r="AG3735" s="8"/>
      <c r="AK3735" s="8"/>
      <c r="AO3735" s="8"/>
      <c r="AS3735" s="8"/>
      <c r="AW3735" s="8"/>
      <c r="BA3735" s="8"/>
      <c r="BE3735" s="8"/>
      <c r="BI3735" s="8"/>
      <c r="BM3735" s="8"/>
      <c r="BQ3735" s="8"/>
      <c r="BU3735" s="8"/>
      <c r="BY3735" s="8"/>
      <c r="CC3735" s="8"/>
      <c r="CG3735" s="8"/>
      <c r="CK3735" s="8"/>
    </row>
    <row r="3736" spans="5:89">
      <c r="E3736" s="8"/>
      <c r="I3736" s="8"/>
      <c r="M3736" s="8"/>
      <c r="Q3736" s="8"/>
      <c r="U3736" s="8"/>
      <c r="Y3736" s="8"/>
      <c r="AC3736" s="8"/>
      <c r="AG3736" s="8"/>
      <c r="AK3736" s="8"/>
      <c r="AO3736" s="8"/>
      <c r="AS3736" s="8"/>
      <c r="AW3736" s="8"/>
      <c r="BA3736" s="8"/>
      <c r="BE3736" s="8"/>
      <c r="BI3736" s="8"/>
      <c r="BM3736" s="8"/>
      <c r="BQ3736" s="8"/>
      <c r="BU3736" s="8"/>
      <c r="BY3736" s="8"/>
      <c r="CC3736" s="8"/>
      <c r="CG3736" s="8"/>
      <c r="CK3736" s="8"/>
    </row>
    <row r="3737" spans="5:89">
      <c r="E3737" s="8"/>
      <c r="I3737" s="8"/>
      <c r="M3737" s="8"/>
      <c r="Q3737" s="8"/>
      <c r="U3737" s="8"/>
      <c r="Y3737" s="8"/>
      <c r="AC3737" s="8"/>
      <c r="AG3737" s="8"/>
      <c r="AK3737" s="8"/>
      <c r="AO3737" s="8"/>
      <c r="AS3737" s="8"/>
      <c r="AW3737" s="8"/>
      <c r="BA3737" s="8"/>
      <c r="BE3737" s="8"/>
      <c r="BI3737" s="8"/>
      <c r="BM3737" s="8"/>
      <c r="BQ3737" s="8"/>
      <c r="BU3737" s="8"/>
      <c r="BY3737" s="8"/>
      <c r="CC3737" s="8"/>
      <c r="CG3737" s="8"/>
      <c r="CK3737" s="8"/>
    </row>
    <row r="3738" spans="5:89">
      <c r="E3738" s="8"/>
      <c r="I3738" s="8"/>
      <c r="M3738" s="8"/>
      <c r="Q3738" s="8"/>
      <c r="U3738" s="8"/>
      <c r="Y3738" s="8"/>
      <c r="AC3738" s="8"/>
      <c r="AG3738" s="8"/>
      <c r="AK3738" s="8"/>
      <c r="AO3738" s="8"/>
      <c r="AS3738" s="8"/>
      <c r="AW3738" s="8"/>
      <c r="BA3738" s="8"/>
      <c r="BE3738" s="8"/>
      <c r="BI3738" s="8"/>
      <c r="BM3738" s="8"/>
      <c r="BQ3738" s="8"/>
      <c r="BU3738" s="8"/>
      <c r="BY3738" s="8"/>
      <c r="CC3738" s="8"/>
      <c r="CG3738" s="8"/>
      <c r="CK3738" s="8"/>
    </row>
    <row r="3739" spans="5:89">
      <c r="E3739" s="8"/>
      <c r="I3739" s="8"/>
      <c r="M3739" s="8"/>
      <c r="Q3739" s="8"/>
      <c r="U3739" s="8"/>
      <c r="Y3739" s="8"/>
      <c r="AC3739" s="8"/>
      <c r="AG3739" s="8"/>
      <c r="AK3739" s="8"/>
      <c r="AO3739" s="8"/>
      <c r="AS3739" s="8"/>
      <c r="AW3739" s="8"/>
      <c r="BA3739" s="8"/>
      <c r="BE3739" s="8"/>
      <c r="BI3739" s="8"/>
      <c r="BM3739" s="8"/>
      <c r="BQ3739" s="8"/>
      <c r="BU3739" s="8"/>
      <c r="BY3739" s="8"/>
      <c r="CC3739" s="8"/>
      <c r="CG3739" s="8"/>
      <c r="CK3739" s="8"/>
    </row>
    <row r="3740" spans="5:89">
      <c r="E3740" s="8"/>
      <c r="I3740" s="8"/>
      <c r="M3740" s="8"/>
      <c r="Q3740" s="8"/>
      <c r="U3740" s="8"/>
      <c r="Y3740" s="8"/>
      <c r="AC3740" s="8"/>
      <c r="AG3740" s="8"/>
      <c r="AK3740" s="8"/>
      <c r="AO3740" s="8"/>
      <c r="AS3740" s="8"/>
      <c r="AW3740" s="8"/>
      <c r="BA3740" s="8"/>
      <c r="BE3740" s="8"/>
      <c r="BI3740" s="8"/>
      <c r="BM3740" s="8"/>
      <c r="BQ3740" s="8"/>
      <c r="BU3740" s="8"/>
      <c r="BY3740" s="8"/>
      <c r="CC3740" s="8"/>
      <c r="CG3740" s="8"/>
      <c r="CK3740" s="8"/>
    </row>
    <row r="3741" spans="5:89">
      <c r="E3741" s="8"/>
      <c r="I3741" s="8"/>
      <c r="M3741" s="8"/>
      <c r="Q3741" s="8"/>
      <c r="U3741" s="8"/>
      <c r="Y3741" s="8"/>
      <c r="AC3741" s="8"/>
      <c r="AG3741" s="8"/>
      <c r="AK3741" s="8"/>
      <c r="AO3741" s="8"/>
      <c r="AS3741" s="8"/>
      <c r="AW3741" s="8"/>
      <c r="BA3741" s="8"/>
      <c r="BE3741" s="8"/>
      <c r="BI3741" s="8"/>
      <c r="BM3741" s="8"/>
      <c r="BQ3741" s="8"/>
      <c r="BU3741" s="8"/>
      <c r="BY3741" s="8"/>
      <c r="CC3741" s="8"/>
      <c r="CG3741" s="8"/>
      <c r="CK3741" s="8"/>
    </row>
    <row r="3742" spans="5:89">
      <c r="E3742" s="8"/>
      <c r="I3742" s="8"/>
      <c r="M3742" s="8"/>
      <c r="Q3742" s="8"/>
      <c r="U3742" s="8"/>
      <c r="Y3742" s="8"/>
      <c r="AC3742" s="8"/>
      <c r="AG3742" s="8"/>
      <c r="AK3742" s="8"/>
      <c r="AO3742" s="8"/>
      <c r="AS3742" s="8"/>
      <c r="AW3742" s="8"/>
      <c r="BA3742" s="8"/>
      <c r="BE3742" s="8"/>
      <c r="BI3742" s="8"/>
      <c r="BM3742" s="8"/>
      <c r="BQ3742" s="8"/>
      <c r="BU3742" s="8"/>
      <c r="BY3742" s="8"/>
      <c r="CC3742" s="8"/>
      <c r="CG3742" s="8"/>
      <c r="CK3742" s="8"/>
    </row>
    <row r="3743" spans="5:89">
      <c r="E3743" s="8"/>
      <c r="I3743" s="8"/>
      <c r="M3743" s="8"/>
      <c r="Q3743" s="8"/>
      <c r="U3743" s="8"/>
      <c r="Y3743" s="8"/>
      <c r="AC3743" s="8"/>
      <c r="AG3743" s="8"/>
      <c r="AK3743" s="8"/>
      <c r="AO3743" s="8"/>
      <c r="AS3743" s="8"/>
      <c r="AW3743" s="8"/>
      <c r="BA3743" s="8"/>
      <c r="BE3743" s="8"/>
      <c r="BI3743" s="8"/>
      <c r="BM3743" s="8"/>
      <c r="BQ3743" s="8"/>
      <c r="BU3743" s="8"/>
      <c r="BY3743" s="8"/>
      <c r="CC3743" s="8"/>
      <c r="CG3743" s="8"/>
      <c r="CK3743" s="8"/>
    </row>
    <row r="3744" spans="5:89">
      <c r="E3744" s="8"/>
      <c r="I3744" s="8"/>
      <c r="M3744" s="8"/>
      <c r="Q3744" s="8"/>
      <c r="U3744" s="8"/>
      <c r="Y3744" s="8"/>
      <c r="AC3744" s="8"/>
      <c r="AG3744" s="8"/>
      <c r="AK3744" s="8"/>
      <c r="AO3744" s="8"/>
      <c r="AS3744" s="8"/>
      <c r="AW3744" s="8"/>
      <c r="BA3744" s="8"/>
      <c r="BE3744" s="8"/>
      <c r="BI3744" s="8"/>
      <c r="BM3744" s="8"/>
      <c r="BQ3744" s="8"/>
      <c r="BU3744" s="8"/>
      <c r="BY3744" s="8"/>
      <c r="CC3744" s="8"/>
      <c r="CG3744" s="8"/>
      <c r="CK3744" s="8"/>
    </row>
    <row r="3745" spans="5:89">
      <c r="E3745" s="8"/>
      <c r="I3745" s="8"/>
      <c r="M3745" s="8"/>
      <c r="Q3745" s="8"/>
      <c r="U3745" s="8"/>
      <c r="Y3745" s="8"/>
      <c r="AC3745" s="8"/>
      <c r="AG3745" s="8"/>
      <c r="AK3745" s="8"/>
      <c r="AO3745" s="8"/>
      <c r="AS3745" s="8"/>
      <c r="AW3745" s="8"/>
      <c r="BA3745" s="8"/>
      <c r="BE3745" s="8"/>
      <c r="BI3745" s="8"/>
      <c r="BM3745" s="8"/>
      <c r="BQ3745" s="8"/>
      <c r="BU3745" s="8"/>
      <c r="BY3745" s="8"/>
      <c r="CC3745" s="8"/>
      <c r="CG3745" s="8"/>
      <c r="CK3745" s="8"/>
    </row>
    <row r="3746" spans="5:89">
      <c r="E3746" s="8"/>
      <c r="I3746" s="8"/>
      <c r="M3746" s="8"/>
      <c r="Q3746" s="8"/>
      <c r="U3746" s="8"/>
      <c r="Y3746" s="8"/>
      <c r="AC3746" s="8"/>
      <c r="AG3746" s="8"/>
      <c r="AK3746" s="8"/>
      <c r="AO3746" s="8"/>
      <c r="AS3746" s="8"/>
      <c r="AW3746" s="8"/>
      <c r="BA3746" s="8"/>
      <c r="BE3746" s="8"/>
      <c r="BI3746" s="8"/>
      <c r="BM3746" s="8"/>
      <c r="BQ3746" s="8"/>
      <c r="BU3746" s="8"/>
      <c r="BY3746" s="8"/>
      <c r="CC3746" s="8"/>
      <c r="CG3746" s="8"/>
      <c r="CK3746" s="8"/>
    </row>
    <row r="3747" spans="5:89">
      <c r="E3747" s="8"/>
      <c r="I3747" s="8"/>
      <c r="M3747" s="8"/>
      <c r="Q3747" s="8"/>
      <c r="U3747" s="8"/>
      <c r="Y3747" s="8"/>
      <c r="AC3747" s="8"/>
      <c r="AG3747" s="8"/>
      <c r="AK3747" s="8"/>
      <c r="AO3747" s="8"/>
      <c r="AS3747" s="8"/>
      <c r="AW3747" s="8"/>
      <c r="BA3747" s="8"/>
      <c r="BE3747" s="8"/>
      <c r="BI3747" s="8"/>
      <c r="BM3747" s="8"/>
      <c r="BQ3747" s="8"/>
      <c r="BU3747" s="8"/>
      <c r="BY3747" s="8"/>
      <c r="CC3747" s="8"/>
      <c r="CG3747" s="8"/>
      <c r="CK3747" s="8"/>
    </row>
    <row r="3748" spans="5:89">
      <c r="E3748" s="8"/>
      <c r="I3748" s="8"/>
      <c r="M3748" s="8"/>
      <c r="Q3748" s="8"/>
      <c r="U3748" s="8"/>
      <c r="Y3748" s="8"/>
      <c r="AC3748" s="8"/>
      <c r="AG3748" s="8"/>
      <c r="AK3748" s="8"/>
      <c r="AO3748" s="8"/>
      <c r="AS3748" s="8"/>
      <c r="AW3748" s="8"/>
      <c r="BA3748" s="8"/>
      <c r="BE3748" s="8"/>
      <c r="BI3748" s="8"/>
      <c r="BM3748" s="8"/>
      <c r="BQ3748" s="8"/>
      <c r="BU3748" s="8"/>
      <c r="BY3748" s="8"/>
      <c r="CC3748" s="8"/>
      <c r="CG3748" s="8"/>
      <c r="CK3748" s="8"/>
    </row>
    <row r="3749" spans="5:89">
      <c r="E3749" s="8"/>
      <c r="I3749" s="8"/>
      <c r="M3749" s="8"/>
      <c r="Q3749" s="8"/>
      <c r="U3749" s="8"/>
      <c r="Y3749" s="8"/>
      <c r="AC3749" s="8"/>
      <c r="AG3749" s="8"/>
      <c r="AK3749" s="8"/>
      <c r="AO3749" s="8"/>
      <c r="AS3749" s="8"/>
      <c r="AW3749" s="8"/>
      <c r="BA3749" s="8"/>
      <c r="BE3749" s="8"/>
      <c r="BI3749" s="8"/>
      <c r="BM3749" s="8"/>
      <c r="BQ3749" s="8"/>
      <c r="BU3749" s="8"/>
      <c r="BY3749" s="8"/>
      <c r="CC3749" s="8"/>
      <c r="CG3749" s="8"/>
      <c r="CK3749" s="8"/>
    </row>
    <row r="3750" spans="5:89">
      <c r="E3750" s="8"/>
      <c r="I3750" s="8"/>
      <c r="M3750" s="8"/>
      <c r="Q3750" s="8"/>
      <c r="U3750" s="8"/>
      <c r="Y3750" s="8"/>
      <c r="AC3750" s="8"/>
      <c r="AG3750" s="8"/>
      <c r="AK3750" s="8"/>
      <c r="AO3750" s="8"/>
      <c r="AS3750" s="8"/>
      <c r="AW3750" s="8"/>
      <c r="BA3750" s="8"/>
      <c r="BE3750" s="8"/>
      <c r="BI3750" s="8"/>
      <c r="BM3750" s="8"/>
      <c r="BQ3750" s="8"/>
      <c r="BU3750" s="8"/>
      <c r="BY3750" s="8"/>
      <c r="CC3750" s="8"/>
      <c r="CG3750" s="8"/>
      <c r="CK3750" s="8"/>
    </row>
    <row r="3751" spans="5:89">
      <c r="E3751" s="8"/>
      <c r="I3751" s="8"/>
      <c r="M3751" s="8"/>
      <c r="Q3751" s="8"/>
      <c r="U3751" s="8"/>
      <c r="Y3751" s="8"/>
      <c r="AC3751" s="8"/>
      <c r="AG3751" s="8"/>
      <c r="AK3751" s="8"/>
      <c r="AO3751" s="8"/>
      <c r="AS3751" s="8"/>
      <c r="AW3751" s="8"/>
      <c r="BA3751" s="8"/>
      <c r="BE3751" s="8"/>
      <c r="BI3751" s="8"/>
      <c r="BM3751" s="8"/>
      <c r="BQ3751" s="8"/>
      <c r="BU3751" s="8"/>
      <c r="BY3751" s="8"/>
      <c r="CC3751" s="8"/>
      <c r="CG3751" s="8"/>
      <c r="CK3751" s="8"/>
    </row>
    <row r="3752" spans="5:89">
      <c r="E3752" s="8"/>
      <c r="I3752" s="8"/>
      <c r="M3752" s="8"/>
      <c r="Q3752" s="8"/>
      <c r="U3752" s="8"/>
      <c r="Y3752" s="8"/>
      <c r="AC3752" s="8"/>
      <c r="AG3752" s="8"/>
      <c r="AK3752" s="8"/>
      <c r="AO3752" s="8"/>
      <c r="AS3752" s="8"/>
      <c r="AW3752" s="8"/>
      <c r="BA3752" s="8"/>
      <c r="BE3752" s="8"/>
      <c r="BI3752" s="8"/>
      <c r="BM3752" s="8"/>
      <c r="BQ3752" s="8"/>
      <c r="BU3752" s="8"/>
      <c r="BY3752" s="8"/>
      <c r="CC3752" s="8"/>
      <c r="CG3752" s="8"/>
      <c r="CK3752" s="8"/>
    </row>
    <row r="3753" spans="5:89">
      <c r="E3753" s="8"/>
      <c r="I3753" s="8"/>
      <c r="M3753" s="8"/>
      <c r="Q3753" s="8"/>
      <c r="U3753" s="8"/>
      <c r="Y3753" s="8"/>
      <c r="AC3753" s="8"/>
      <c r="AG3753" s="8"/>
      <c r="AK3753" s="8"/>
      <c r="AO3753" s="8"/>
      <c r="AS3753" s="8"/>
      <c r="AW3753" s="8"/>
      <c r="BA3753" s="8"/>
      <c r="BE3753" s="8"/>
      <c r="BI3753" s="8"/>
      <c r="BM3753" s="8"/>
      <c r="BQ3753" s="8"/>
      <c r="BU3753" s="8"/>
      <c r="BY3753" s="8"/>
      <c r="CC3753" s="8"/>
      <c r="CG3753" s="8"/>
      <c r="CK3753" s="8"/>
    </row>
    <row r="3754" spans="5:89">
      <c r="E3754" s="8"/>
      <c r="I3754" s="8"/>
      <c r="M3754" s="8"/>
      <c r="Q3754" s="8"/>
      <c r="U3754" s="8"/>
      <c r="Y3754" s="8"/>
      <c r="AC3754" s="8"/>
      <c r="AG3754" s="8"/>
      <c r="AK3754" s="8"/>
      <c r="AO3754" s="8"/>
      <c r="AS3754" s="8"/>
      <c r="AW3754" s="8"/>
      <c r="BA3754" s="8"/>
      <c r="BE3754" s="8"/>
      <c r="BI3754" s="8"/>
      <c r="BM3754" s="8"/>
      <c r="BQ3754" s="8"/>
      <c r="BU3754" s="8"/>
      <c r="BY3754" s="8"/>
      <c r="CC3754" s="8"/>
      <c r="CG3754" s="8"/>
      <c r="CK3754" s="8"/>
    </row>
    <row r="3755" spans="5:89">
      <c r="E3755" s="8"/>
      <c r="I3755" s="8"/>
      <c r="M3755" s="8"/>
      <c r="Q3755" s="8"/>
      <c r="U3755" s="8"/>
      <c r="Y3755" s="8"/>
      <c r="AC3755" s="8"/>
      <c r="AG3755" s="8"/>
      <c r="AK3755" s="8"/>
      <c r="AO3755" s="8"/>
      <c r="AS3755" s="8"/>
      <c r="AW3755" s="8"/>
      <c r="BA3755" s="8"/>
      <c r="BE3755" s="8"/>
      <c r="BI3755" s="8"/>
      <c r="BM3755" s="8"/>
      <c r="BQ3755" s="8"/>
      <c r="BU3755" s="8"/>
      <c r="BY3755" s="8"/>
      <c r="CC3755" s="8"/>
      <c r="CG3755" s="8"/>
      <c r="CK3755" s="8"/>
    </row>
    <row r="3756" spans="5:89">
      <c r="E3756" s="8"/>
      <c r="I3756" s="8"/>
      <c r="M3756" s="8"/>
      <c r="Q3756" s="8"/>
      <c r="U3756" s="8"/>
      <c r="Y3756" s="8"/>
      <c r="AC3756" s="8"/>
      <c r="AG3756" s="8"/>
      <c r="AK3756" s="8"/>
      <c r="AO3756" s="8"/>
      <c r="AS3756" s="8"/>
      <c r="AW3756" s="8"/>
      <c r="BA3756" s="8"/>
      <c r="BE3756" s="8"/>
      <c r="BI3756" s="8"/>
      <c r="BM3756" s="8"/>
      <c r="BQ3756" s="8"/>
      <c r="BU3756" s="8"/>
      <c r="BY3756" s="8"/>
      <c r="CC3756" s="8"/>
      <c r="CG3756" s="8"/>
      <c r="CK3756" s="8"/>
    </row>
    <row r="3757" spans="5:89">
      <c r="E3757" s="8"/>
      <c r="I3757" s="8"/>
      <c r="M3757" s="8"/>
      <c r="Q3757" s="8"/>
      <c r="U3757" s="8"/>
      <c r="Y3757" s="8"/>
      <c r="AC3757" s="8"/>
      <c r="AG3757" s="8"/>
      <c r="AK3757" s="8"/>
      <c r="AO3757" s="8"/>
      <c r="AS3757" s="8"/>
      <c r="AW3757" s="8"/>
      <c r="BA3757" s="8"/>
      <c r="BE3757" s="8"/>
      <c r="BI3757" s="8"/>
      <c r="BM3757" s="8"/>
      <c r="BQ3757" s="8"/>
      <c r="BU3757" s="8"/>
      <c r="BY3757" s="8"/>
      <c r="CC3757" s="8"/>
      <c r="CG3757" s="8"/>
      <c r="CK3757" s="8"/>
    </row>
    <row r="3758" spans="5:89">
      <c r="E3758" s="8"/>
      <c r="I3758" s="8"/>
      <c r="M3758" s="8"/>
      <c r="Q3758" s="8"/>
      <c r="U3758" s="8"/>
      <c r="Y3758" s="8"/>
      <c r="AC3758" s="8"/>
      <c r="AG3758" s="8"/>
      <c r="AK3758" s="8"/>
      <c r="AO3758" s="8"/>
      <c r="AS3758" s="8"/>
      <c r="AW3758" s="8"/>
      <c r="BA3758" s="8"/>
      <c r="BE3758" s="8"/>
      <c r="BI3758" s="8"/>
      <c r="BM3758" s="8"/>
      <c r="BQ3758" s="8"/>
      <c r="BU3758" s="8"/>
      <c r="BY3758" s="8"/>
      <c r="CC3758" s="8"/>
      <c r="CG3758" s="8"/>
      <c r="CK3758" s="8"/>
    </row>
    <row r="3759" spans="5:89">
      <c r="E3759" s="8"/>
      <c r="I3759" s="8"/>
      <c r="M3759" s="8"/>
      <c r="Q3759" s="8"/>
      <c r="U3759" s="8"/>
      <c r="Y3759" s="8"/>
      <c r="AC3759" s="8"/>
      <c r="AG3759" s="8"/>
      <c r="AK3759" s="8"/>
      <c r="AO3759" s="8"/>
      <c r="AS3759" s="8"/>
      <c r="AW3759" s="8"/>
      <c r="BA3759" s="8"/>
      <c r="BE3759" s="8"/>
      <c r="BI3759" s="8"/>
      <c r="BM3759" s="8"/>
      <c r="BQ3759" s="8"/>
      <c r="BU3759" s="8"/>
      <c r="BY3759" s="8"/>
      <c r="CC3759" s="8"/>
      <c r="CG3759" s="8"/>
      <c r="CK3759" s="8"/>
    </row>
    <row r="3760" spans="5:89">
      <c r="E3760" s="8"/>
      <c r="I3760" s="8"/>
      <c r="M3760" s="8"/>
      <c r="Q3760" s="8"/>
      <c r="U3760" s="8"/>
      <c r="Y3760" s="8"/>
      <c r="AC3760" s="8"/>
      <c r="AG3760" s="8"/>
      <c r="AK3760" s="8"/>
      <c r="AO3760" s="8"/>
      <c r="AS3760" s="8"/>
      <c r="AW3760" s="8"/>
      <c r="BA3760" s="8"/>
      <c r="BE3760" s="8"/>
      <c r="BI3760" s="8"/>
      <c r="BM3760" s="8"/>
      <c r="BQ3760" s="8"/>
      <c r="BU3760" s="8"/>
      <c r="BY3760" s="8"/>
      <c r="CC3760" s="8"/>
      <c r="CG3760" s="8"/>
      <c r="CK3760" s="8"/>
    </row>
    <row r="3761" spans="5:89">
      <c r="E3761" s="8"/>
      <c r="I3761" s="8"/>
      <c r="M3761" s="8"/>
      <c r="Q3761" s="8"/>
      <c r="U3761" s="8"/>
      <c r="Y3761" s="8"/>
      <c r="AC3761" s="8"/>
      <c r="AG3761" s="8"/>
      <c r="AK3761" s="8"/>
      <c r="AO3761" s="8"/>
      <c r="AS3761" s="8"/>
      <c r="AW3761" s="8"/>
      <c r="BA3761" s="8"/>
      <c r="BE3761" s="8"/>
      <c r="BI3761" s="8"/>
      <c r="BM3761" s="8"/>
      <c r="BQ3761" s="8"/>
      <c r="BU3761" s="8"/>
      <c r="BY3761" s="8"/>
      <c r="CC3761" s="8"/>
      <c r="CG3761" s="8"/>
      <c r="CK3761" s="8"/>
    </row>
    <row r="3762" spans="5:89">
      <c r="E3762" s="8"/>
      <c r="I3762" s="8"/>
      <c r="M3762" s="8"/>
      <c r="Q3762" s="8"/>
      <c r="U3762" s="8"/>
      <c r="Y3762" s="8"/>
      <c r="AC3762" s="8"/>
      <c r="AG3762" s="8"/>
      <c r="AK3762" s="8"/>
      <c r="AO3762" s="8"/>
      <c r="AS3762" s="8"/>
      <c r="AW3762" s="8"/>
      <c r="BA3762" s="8"/>
      <c r="BE3762" s="8"/>
      <c r="BI3762" s="8"/>
      <c r="BM3762" s="8"/>
      <c r="BQ3762" s="8"/>
      <c r="BU3762" s="8"/>
      <c r="BY3762" s="8"/>
      <c r="CC3762" s="8"/>
      <c r="CG3762" s="8"/>
      <c r="CK3762" s="8"/>
    </row>
    <row r="3763" spans="5:89">
      <c r="E3763" s="8"/>
      <c r="I3763" s="8"/>
      <c r="M3763" s="8"/>
      <c r="Q3763" s="8"/>
      <c r="U3763" s="8"/>
      <c r="Y3763" s="8"/>
      <c r="AC3763" s="8"/>
      <c r="AG3763" s="8"/>
      <c r="AK3763" s="8"/>
      <c r="AO3763" s="8"/>
      <c r="AS3763" s="8"/>
      <c r="AW3763" s="8"/>
      <c r="BA3763" s="8"/>
      <c r="BE3763" s="8"/>
      <c r="BI3763" s="8"/>
      <c r="BM3763" s="8"/>
      <c r="BQ3763" s="8"/>
      <c r="BU3763" s="8"/>
      <c r="BY3763" s="8"/>
      <c r="CC3763" s="8"/>
      <c r="CG3763" s="8"/>
      <c r="CK3763" s="8"/>
    </row>
    <row r="3764" spans="5:89">
      <c r="E3764" s="8"/>
      <c r="I3764" s="8"/>
      <c r="M3764" s="8"/>
      <c r="Q3764" s="8"/>
      <c r="U3764" s="8"/>
      <c r="Y3764" s="8"/>
      <c r="AC3764" s="8"/>
      <c r="AG3764" s="8"/>
      <c r="AK3764" s="8"/>
      <c r="AO3764" s="8"/>
      <c r="AS3764" s="8"/>
      <c r="AW3764" s="8"/>
      <c r="BA3764" s="8"/>
      <c r="BE3764" s="8"/>
      <c r="BI3764" s="8"/>
      <c r="BM3764" s="8"/>
      <c r="BQ3764" s="8"/>
      <c r="BU3764" s="8"/>
      <c r="BY3764" s="8"/>
      <c r="CC3764" s="8"/>
      <c r="CG3764" s="8"/>
      <c r="CK3764" s="8"/>
    </row>
    <row r="3765" spans="5:89">
      <c r="E3765" s="8"/>
      <c r="I3765" s="8"/>
      <c r="M3765" s="8"/>
      <c r="Q3765" s="8"/>
      <c r="U3765" s="8"/>
      <c r="Y3765" s="8"/>
      <c r="AC3765" s="8"/>
      <c r="AG3765" s="8"/>
      <c r="AK3765" s="8"/>
      <c r="AO3765" s="8"/>
      <c r="AS3765" s="8"/>
      <c r="AW3765" s="8"/>
      <c r="BA3765" s="8"/>
      <c r="BE3765" s="8"/>
      <c r="BI3765" s="8"/>
      <c r="BM3765" s="8"/>
      <c r="BQ3765" s="8"/>
      <c r="BU3765" s="8"/>
      <c r="BY3765" s="8"/>
      <c r="CC3765" s="8"/>
      <c r="CG3765" s="8"/>
      <c r="CK3765" s="8"/>
    </row>
    <row r="3766" spans="5:89">
      <c r="E3766" s="8"/>
      <c r="I3766" s="8"/>
      <c r="M3766" s="8"/>
      <c r="Q3766" s="8"/>
      <c r="U3766" s="8"/>
      <c r="Y3766" s="8"/>
      <c r="AC3766" s="8"/>
      <c r="AG3766" s="8"/>
      <c r="AK3766" s="8"/>
      <c r="AO3766" s="8"/>
      <c r="AS3766" s="8"/>
      <c r="AW3766" s="8"/>
      <c r="BA3766" s="8"/>
      <c r="BE3766" s="8"/>
      <c r="BI3766" s="8"/>
      <c r="BM3766" s="8"/>
      <c r="BQ3766" s="8"/>
      <c r="BU3766" s="8"/>
      <c r="BY3766" s="8"/>
      <c r="CC3766" s="8"/>
      <c r="CG3766" s="8"/>
      <c r="CK3766" s="8"/>
    </row>
    <row r="3767" spans="5:89">
      <c r="E3767" s="8"/>
      <c r="I3767" s="8"/>
      <c r="M3767" s="8"/>
      <c r="Q3767" s="8"/>
      <c r="U3767" s="8"/>
      <c r="Y3767" s="8"/>
      <c r="AC3767" s="8"/>
      <c r="AG3767" s="8"/>
      <c r="AK3767" s="8"/>
      <c r="AO3767" s="8"/>
      <c r="AS3767" s="8"/>
      <c r="AW3767" s="8"/>
      <c r="BA3767" s="8"/>
      <c r="BE3767" s="8"/>
      <c r="BI3767" s="8"/>
      <c r="BM3767" s="8"/>
      <c r="BQ3767" s="8"/>
      <c r="BU3767" s="8"/>
      <c r="BY3767" s="8"/>
      <c r="CC3767" s="8"/>
      <c r="CG3767" s="8"/>
      <c r="CK3767" s="8"/>
    </row>
    <row r="3768" spans="5:89">
      <c r="E3768" s="8"/>
      <c r="I3768" s="8"/>
      <c r="M3768" s="8"/>
      <c r="Q3768" s="8"/>
      <c r="U3768" s="8"/>
      <c r="Y3768" s="8"/>
      <c r="AC3768" s="8"/>
      <c r="AG3768" s="8"/>
      <c r="AK3768" s="8"/>
      <c r="AO3768" s="8"/>
      <c r="AS3768" s="8"/>
      <c r="AW3768" s="8"/>
      <c r="BA3768" s="8"/>
      <c r="BE3768" s="8"/>
      <c r="BI3768" s="8"/>
      <c r="BM3768" s="8"/>
      <c r="BQ3768" s="8"/>
      <c r="BU3768" s="8"/>
      <c r="BY3768" s="8"/>
      <c r="CC3768" s="8"/>
      <c r="CG3768" s="8"/>
      <c r="CK3768" s="8"/>
    </row>
    <row r="3769" spans="5:89">
      <c r="E3769" s="8"/>
      <c r="I3769" s="8"/>
      <c r="M3769" s="8"/>
      <c r="Q3769" s="8"/>
      <c r="U3769" s="8"/>
      <c r="Y3769" s="8"/>
      <c r="AC3769" s="8"/>
      <c r="AG3769" s="8"/>
      <c r="AK3769" s="8"/>
      <c r="AO3769" s="8"/>
      <c r="AS3769" s="8"/>
      <c r="AW3769" s="8"/>
      <c r="BA3769" s="8"/>
      <c r="BE3769" s="8"/>
      <c r="BI3769" s="8"/>
      <c r="BM3769" s="8"/>
      <c r="BQ3769" s="8"/>
      <c r="BU3769" s="8"/>
      <c r="BY3769" s="8"/>
      <c r="CC3769" s="8"/>
      <c r="CG3769" s="8"/>
      <c r="CK3769" s="8"/>
    </row>
    <row r="3770" spans="5:89">
      <c r="E3770" s="8"/>
      <c r="I3770" s="8"/>
      <c r="M3770" s="8"/>
      <c r="Q3770" s="8"/>
      <c r="U3770" s="8"/>
      <c r="Y3770" s="8"/>
      <c r="AC3770" s="8"/>
      <c r="AG3770" s="8"/>
      <c r="AK3770" s="8"/>
      <c r="AO3770" s="8"/>
      <c r="AS3770" s="8"/>
      <c r="AW3770" s="8"/>
      <c r="BA3770" s="8"/>
      <c r="BE3770" s="8"/>
      <c r="BI3770" s="8"/>
      <c r="BM3770" s="8"/>
      <c r="BQ3770" s="8"/>
      <c r="BU3770" s="8"/>
      <c r="BY3770" s="8"/>
      <c r="CC3770" s="8"/>
      <c r="CG3770" s="8"/>
      <c r="CK3770" s="8"/>
    </row>
    <row r="3771" spans="5:89">
      <c r="E3771" s="8"/>
      <c r="I3771" s="8"/>
      <c r="M3771" s="8"/>
      <c r="Q3771" s="8"/>
      <c r="U3771" s="8"/>
      <c r="Y3771" s="8"/>
      <c r="AC3771" s="8"/>
      <c r="AG3771" s="8"/>
      <c r="AK3771" s="8"/>
      <c r="AO3771" s="8"/>
      <c r="AS3771" s="8"/>
      <c r="AW3771" s="8"/>
      <c r="BA3771" s="8"/>
      <c r="BE3771" s="8"/>
      <c r="BI3771" s="8"/>
      <c r="BM3771" s="8"/>
      <c r="BQ3771" s="8"/>
      <c r="BU3771" s="8"/>
      <c r="BY3771" s="8"/>
      <c r="CC3771" s="8"/>
      <c r="CG3771" s="8"/>
      <c r="CK3771" s="8"/>
    </row>
    <row r="3772" spans="5:89">
      <c r="E3772" s="8"/>
      <c r="I3772" s="8"/>
      <c r="M3772" s="8"/>
      <c r="Q3772" s="8"/>
      <c r="U3772" s="8"/>
      <c r="Y3772" s="8"/>
      <c r="AC3772" s="8"/>
      <c r="AG3772" s="8"/>
      <c r="AK3772" s="8"/>
      <c r="AO3772" s="8"/>
      <c r="AS3772" s="8"/>
      <c r="AW3772" s="8"/>
      <c r="BA3772" s="8"/>
      <c r="BE3772" s="8"/>
      <c r="BI3772" s="8"/>
      <c r="BM3772" s="8"/>
      <c r="BQ3772" s="8"/>
      <c r="BU3772" s="8"/>
      <c r="BY3772" s="8"/>
      <c r="CC3772" s="8"/>
      <c r="CG3772" s="8"/>
      <c r="CK3772" s="8"/>
    </row>
    <row r="3773" spans="5:89">
      <c r="E3773" s="8"/>
      <c r="I3773" s="8"/>
      <c r="M3773" s="8"/>
      <c r="Q3773" s="8"/>
      <c r="U3773" s="8"/>
      <c r="Y3773" s="8"/>
      <c r="AC3773" s="8"/>
      <c r="AG3773" s="8"/>
      <c r="AK3773" s="8"/>
      <c r="AO3773" s="8"/>
      <c r="AS3773" s="8"/>
      <c r="AW3773" s="8"/>
      <c r="BA3773" s="8"/>
      <c r="BE3773" s="8"/>
      <c r="BI3773" s="8"/>
      <c r="BM3773" s="8"/>
      <c r="BQ3773" s="8"/>
      <c r="BU3773" s="8"/>
      <c r="BY3773" s="8"/>
      <c r="CC3773" s="8"/>
      <c r="CG3773" s="8"/>
      <c r="CK3773" s="8"/>
    </row>
    <row r="3774" spans="5:89">
      <c r="E3774" s="8"/>
      <c r="I3774" s="8"/>
      <c r="M3774" s="8"/>
      <c r="Q3774" s="8"/>
      <c r="U3774" s="8"/>
      <c r="Y3774" s="8"/>
      <c r="AC3774" s="8"/>
      <c r="AG3774" s="8"/>
      <c r="AK3774" s="8"/>
      <c r="AO3774" s="8"/>
      <c r="AS3774" s="8"/>
      <c r="AW3774" s="8"/>
      <c r="BA3774" s="8"/>
      <c r="BE3774" s="8"/>
      <c r="BI3774" s="8"/>
      <c r="BM3774" s="8"/>
      <c r="BQ3774" s="8"/>
      <c r="BU3774" s="8"/>
      <c r="BY3774" s="8"/>
      <c r="CC3774" s="8"/>
      <c r="CG3774" s="8"/>
      <c r="CK3774" s="8"/>
    </row>
    <row r="3775" spans="5:89">
      <c r="E3775" s="8"/>
      <c r="I3775" s="8"/>
      <c r="M3775" s="8"/>
      <c r="Q3775" s="8"/>
      <c r="U3775" s="8"/>
      <c r="Y3775" s="8"/>
      <c r="AC3775" s="8"/>
      <c r="AG3775" s="8"/>
      <c r="AK3775" s="8"/>
      <c r="AO3775" s="8"/>
      <c r="AS3775" s="8"/>
      <c r="AW3775" s="8"/>
      <c r="BA3775" s="8"/>
      <c r="BE3775" s="8"/>
      <c r="BI3775" s="8"/>
      <c r="BM3775" s="8"/>
      <c r="BQ3775" s="8"/>
      <c r="BU3775" s="8"/>
      <c r="BY3775" s="8"/>
      <c r="CC3775" s="8"/>
      <c r="CG3775" s="8"/>
      <c r="CK3775" s="8"/>
    </row>
    <row r="3776" spans="5:89">
      <c r="E3776" s="8"/>
      <c r="I3776" s="8"/>
      <c r="M3776" s="8"/>
      <c r="Q3776" s="8"/>
      <c r="U3776" s="8"/>
      <c r="Y3776" s="8"/>
      <c r="AC3776" s="8"/>
      <c r="AG3776" s="8"/>
      <c r="AK3776" s="8"/>
      <c r="AO3776" s="8"/>
      <c r="AS3776" s="8"/>
      <c r="AW3776" s="8"/>
      <c r="BA3776" s="8"/>
      <c r="BE3776" s="8"/>
      <c r="BI3776" s="8"/>
      <c r="BM3776" s="8"/>
      <c r="BQ3776" s="8"/>
      <c r="BU3776" s="8"/>
      <c r="BY3776" s="8"/>
      <c r="CC3776" s="8"/>
      <c r="CG3776" s="8"/>
      <c r="CK3776" s="8"/>
    </row>
    <row r="3777" spans="5:89">
      <c r="E3777" s="8"/>
      <c r="I3777" s="8"/>
      <c r="M3777" s="8"/>
      <c r="Q3777" s="8"/>
      <c r="U3777" s="8"/>
      <c r="Y3777" s="8"/>
      <c r="AC3777" s="8"/>
      <c r="AG3777" s="8"/>
      <c r="AK3777" s="8"/>
      <c r="AO3777" s="8"/>
      <c r="AS3777" s="8"/>
      <c r="AW3777" s="8"/>
      <c r="BA3777" s="8"/>
      <c r="BE3777" s="8"/>
      <c r="BI3777" s="8"/>
      <c r="BM3777" s="8"/>
      <c r="BQ3777" s="8"/>
      <c r="BU3777" s="8"/>
      <c r="BY3777" s="8"/>
      <c r="CC3777" s="8"/>
      <c r="CG3777" s="8"/>
      <c r="CK3777" s="8"/>
    </row>
    <row r="3778" spans="5:89">
      <c r="E3778" s="8"/>
      <c r="I3778" s="8"/>
      <c r="M3778" s="8"/>
      <c r="Q3778" s="8"/>
      <c r="U3778" s="8"/>
      <c r="Y3778" s="8"/>
      <c r="AC3778" s="8"/>
      <c r="AG3778" s="8"/>
      <c r="AK3778" s="8"/>
      <c r="AO3778" s="8"/>
      <c r="AS3778" s="8"/>
      <c r="AW3778" s="8"/>
      <c r="BA3778" s="8"/>
      <c r="BE3778" s="8"/>
      <c r="BI3778" s="8"/>
      <c r="BM3778" s="8"/>
      <c r="BQ3778" s="8"/>
      <c r="BU3778" s="8"/>
      <c r="BY3778" s="8"/>
      <c r="CC3778" s="8"/>
      <c r="CG3778" s="8"/>
      <c r="CK3778" s="8"/>
    </row>
    <row r="3779" spans="5:89">
      <c r="E3779" s="8"/>
      <c r="I3779" s="8"/>
      <c r="M3779" s="8"/>
      <c r="Q3779" s="8"/>
      <c r="U3779" s="8"/>
      <c r="Y3779" s="8"/>
      <c r="AC3779" s="8"/>
      <c r="AG3779" s="8"/>
      <c r="AK3779" s="8"/>
      <c r="AO3779" s="8"/>
      <c r="AS3779" s="8"/>
      <c r="AW3779" s="8"/>
      <c r="BA3779" s="8"/>
      <c r="BE3779" s="8"/>
      <c r="BI3779" s="8"/>
      <c r="BM3779" s="8"/>
      <c r="BQ3779" s="8"/>
      <c r="BU3779" s="8"/>
      <c r="BY3779" s="8"/>
      <c r="CC3779" s="8"/>
      <c r="CG3779" s="8"/>
      <c r="CK3779" s="8"/>
    </row>
    <row r="3780" spans="5:89">
      <c r="E3780" s="8"/>
      <c r="I3780" s="8"/>
      <c r="M3780" s="8"/>
      <c r="Q3780" s="8"/>
      <c r="U3780" s="8"/>
      <c r="Y3780" s="8"/>
      <c r="AC3780" s="8"/>
      <c r="AG3780" s="8"/>
      <c r="AK3780" s="8"/>
      <c r="AO3780" s="8"/>
      <c r="AS3780" s="8"/>
      <c r="AW3780" s="8"/>
      <c r="BA3780" s="8"/>
      <c r="BE3780" s="8"/>
      <c r="BI3780" s="8"/>
      <c r="BM3780" s="8"/>
      <c r="BQ3780" s="8"/>
      <c r="BU3780" s="8"/>
      <c r="BY3780" s="8"/>
      <c r="CC3780" s="8"/>
      <c r="CG3780" s="8"/>
      <c r="CK3780" s="8"/>
    </row>
    <row r="3781" spans="5:89">
      <c r="E3781" s="8"/>
      <c r="I3781" s="8"/>
      <c r="M3781" s="8"/>
      <c r="Q3781" s="8"/>
      <c r="U3781" s="8"/>
      <c r="Y3781" s="8"/>
      <c r="AC3781" s="8"/>
      <c r="AG3781" s="8"/>
      <c r="AK3781" s="8"/>
      <c r="AO3781" s="8"/>
      <c r="AS3781" s="8"/>
      <c r="AW3781" s="8"/>
      <c r="BA3781" s="8"/>
      <c r="BE3781" s="8"/>
      <c r="BI3781" s="8"/>
      <c r="BM3781" s="8"/>
      <c r="BQ3781" s="8"/>
      <c r="BU3781" s="8"/>
      <c r="BY3781" s="8"/>
      <c r="CC3781" s="8"/>
      <c r="CG3781" s="8"/>
      <c r="CK3781" s="8"/>
    </row>
    <row r="3782" spans="5:89">
      <c r="E3782" s="8"/>
      <c r="I3782" s="8"/>
      <c r="M3782" s="8"/>
      <c r="Q3782" s="8"/>
      <c r="U3782" s="8"/>
      <c r="Y3782" s="8"/>
      <c r="AC3782" s="8"/>
      <c r="AG3782" s="8"/>
      <c r="AK3782" s="8"/>
      <c r="AO3782" s="8"/>
      <c r="AS3782" s="8"/>
      <c r="AW3782" s="8"/>
      <c r="BA3782" s="8"/>
      <c r="BE3782" s="8"/>
      <c r="BI3782" s="8"/>
      <c r="BM3782" s="8"/>
      <c r="BQ3782" s="8"/>
      <c r="BU3782" s="8"/>
      <c r="BY3782" s="8"/>
      <c r="CC3782" s="8"/>
      <c r="CG3782" s="8"/>
      <c r="CK3782" s="8"/>
    </row>
    <row r="3783" spans="5:89">
      <c r="E3783" s="8"/>
      <c r="I3783" s="8"/>
      <c r="M3783" s="8"/>
      <c r="Q3783" s="8"/>
      <c r="U3783" s="8"/>
      <c r="Y3783" s="8"/>
      <c r="AC3783" s="8"/>
      <c r="AG3783" s="8"/>
      <c r="AK3783" s="8"/>
      <c r="AO3783" s="8"/>
      <c r="AS3783" s="8"/>
      <c r="AW3783" s="8"/>
      <c r="BA3783" s="8"/>
      <c r="BE3783" s="8"/>
      <c r="BI3783" s="8"/>
      <c r="BM3783" s="8"/>
      <c r="BQ3783" s="8"/>
      <c r="BU3783" s="8"/>
      <c r="BY3783" s="8"/>
      <c r="CC3783" s="8"/>
      <c r="CG3783" s="8"/>
      <c r="CK3783" s="8"/>
    </row>
    <row r="3784" spans="5:89">
      <c r="E3784" s="8"/>
      <c r="I3784" s="8"/>
      <c r="M3784" s="8"/>
      <c r="Q3784" s="8"/>
      <c r="U3784" s="8"/>
      <c r="Y3784" s="8"/>
      <c r="AC3784" s="8"/>
      <c r="AG3784" s="8"/>
      <c r="AK3784" s="8"/>
      <c r="AO3784" s="8"/>
      <c r="AS3784" s="8"/>
      <c r="AW3784" s="8"/>
      <c r="BA3784" s="8"/>
      <c r="BE3784" s="8"/>
      <c r="BI3784" s="8"/>
      <c r="BM3784" s="8"/>
      <c r="BQ3784" s="8"/>
      <c r="BU3784" s="8"/>
      <c r="BY3784" s="8"/>
      <c r="CC3784" s="8"/>
      <c r="CG3784" s="8"/>
      <c r="CK3784" s="8"/>
    </row>
    <row r="3785" spans="5:89">
      <c r="E3785" s="8"/>
      <c r="I3785" s="8"/>
      <c r="M3785" s="8"/>
      <c r="Q3785" s="8"/>
      <c r="U3785" s="8"/>
      <c r="Y3785" s="8"/>
      <c r="AC3785" s="8"/>
      <c r="AG3785" s="8"/>
      <c r="AK3785" s="8"/>
      <c r="AO3785" s="8"/>
      <c r="AS3785" s="8"/>
      <c r="AW3785" s="8"/>
      <c r="BA3785" s="8"/>
      <c r="BE3785" s="8"/>
      <c r="BI3785" s="8"/>
      <c r="BM3785" s="8"/>
      <c r="BQ3785" s="8"/>
      <c r="BU3785" s="8"/>
      <c r="BY3785" s="8"/>
      <c r="CC3785" s="8"/>
      <c r="CG3785" s="8"/>
      <c r="CK3785" s="8"/>
    </row>
    <row r="3786" spans="5:89">
      <c r="E3786" s="8"/>
      <c r="I3786" s="8"/>
      <c r="M3786" s="8"/>
      <c r="Q3786" s="8"/>
      <c r="U3786" s="8"/>
      <c r="Y3786" s="8"/>
      <c r="AC3786" s="8"/>
      <c r="AG3786" s="8"/>
      <c r="AK3786" s="8"/>
      <c r="AO3786" s="8"/>
      <c r="AS3786" s="8"/>
      <c r="AW3786" s="8"/>
      <c r="BA3786" s="8"/>
      <c r="BE3786" s="8"/>
      <c r="BI3786" s="8"/>
      <c r="BM3786" s="8"/>
      <c r="BQ3786" s="8"/>
      <c r="BU3786" s="8"/>
      <c r="BY3786" s="8"/>
      <c r="CC3786" s="8"/>
      <c r="CG3786" s="8"/>
      <c r="CK3786" s="8"/>
    </row>
    <row r="3787" spans="5:89">
      <c r="E3787" s="8"/>
      <c r="I3787" s="8"/>
      <c r="M3787" s="8"/>
      <c r="Q3787" s="8"/>
      <c r="U3787" s="8"/>
      <c r="Y3787" s="8"/>
      <c r="AC3787" s="8"/>
      <c r="AG3787" s="8"/>
      <c r="AK3787" s="8"/>
      <c r="AO3787" s="8"/>
      <c r="AS3787" s="8"/>
      <c r="AW3787" s="8"/>
      <c r="BA3787" s="8"/>
      <c r="BE3787" s="8"/>
      <c r="BI3787" s="8"/>
      <c r="BM3787" s="8"/>
      <c r="BQ3787" s="8"/>
      <c r="BU3787" s="8"/>
      <c r="BY3787" s="8"/>
      <c r="CC3787" s="8"/>
      <c r="CG3787" s="8"/>
      <c r="CK3787" s="8"/>
    </row>
    <row r="3788" spans="5:89">
      <c r="E3788" s="8"/>
      <c r="I3788" s="8"/>
      <c r="M3788" s="8"/>
      <c r="Q3788" s="8"/>
      <c r="U3788" s="8"/>
      <c r="Y3788" s="8"/>
      <c r="AC3788" s="8"/>
      <c r="AG3788" s="8"/>
      <c r="AK3788" s="8"/>
      <c r="AO3788" s="8"/>
      <c r="AS3788" s="8"/>
      <c r="AW3788" s="8"/>
      <c r="BA3788" s="8"/>
      <c r="BE3788" s="8"/>
      <c r="BI3788" s="8"/>
      <c r="BM3788" s="8"/>
      <c r="BQ3788" s="8"/>
      <c r="BU3788" s="8"/>
      <c r="BY3788" s="8"/>
      <c r="CC3788" s="8"/>
      <c r="CG3788" s="8"/>
      <c r="CK3788" s="8"/>
    </row>
    <row r="3789" spans="5:89">
      <c r="E3789" s="8"/>
      <c r="I3789" s="8"/>
      <c r="M3789" s="8"/>
      <c r="Q3789" s="8"/>
      <c r="U3789" s="8"/>
      <c r="Y3789" s="8"/>
      <c r="AC3789" s="8"/>
      <c r="AG3789" s="8"/>
      <c r="AK3789" s="8"/>
      <c r="AO3789" s="8"/>
      <c r="AS3789" s="8"/>
      <c r="AW3789" s="8"/>
      <c r="BA3789" s="8"/>
      <c r="BE3789" s="8"/>
      <c r="BI3789" s="8"/>
      <c r="BM3789" s="8"/>
      <c r="BQ3789" s="8"/>
      <c r="BU3789" s="8"/>
      <c r="BY3789" s="8"/>
      <c r="CC3789" s="8"/>
      <c r="CG3789" s="8"/>
      <c r="CK3789" s="8"/>
    </row>
    <row r="3790" spans="5:89">
      <c r="E3790" s="8"/>
      <c r="I3790" s="8"/>
      <c r="M3790" s="8"/>
      <c r="Q3790" s="8"/>
      <c r="U3790" s="8"/>
      <c r="Y3790" s="8"/>
      <c r="AC3790" s="8"/>
      <c r="AG3790" s="8"/>
      <c r="AK3790" s="8"/>
      <c r="AO3790" s="8"/>
      <c r="AS3790" s="8"/>
      <c r="AW3790" s="8"/>
      <c r="BA3790" s="8"/>
      <c r="BE3790" s="8"/>
      <c r="BI3790" s="8"/>
      <c r="BM3790" s="8"/>
      <c r="BQ3790" s="8"/>
      <c r="BU3790" s="8"/>
      <c r="BY3790" s="8"/>
      <c r="CC3790" s="8"/>
      <c r="CG3790" s="8"/>
      <c r="CK3790" s="8"/>
    </row>
    <row r="3791" spans="5:89">
      <c r="E3791" s="8"/>
      <c r="I3791" s="8"/>
      <c r="M3791" s="8"/>
      <c r="Q3791" s="8"/>
      <c r="U3791" s="8"/>
      <c r="Y3791" s="8"/>
      <c r="AC3791" s="8"/>
      <c r="AG3791" s="8"/>
      <c r="AK3791" s="8"/>
      <c r="AO3791" s="8"/>
      <c r="AS3791" s="8"/>
      <c r="AW3791" s="8"/>
      <c r="BA3791" s="8"/>
      <c r="BE3791" s="8"/>
      <c r="BI3791" s="8"/>
      <c r="BM3791" s="8"/>
      <c r="BQ3791" s="8"/>
      <c r="BU3791" s="8"/>
      <c r="BY3791" s="8"/>
      <c r="CC3791" s="8"/>
      <c r="CG3791" s="8"/>
      <c r="CK3791" s="8"/>
    </row>
    <row r="3792" spans="5:89">
      <c r="E3792" s="8"/>
      <c r="I3792" s="8"/>
      <c r="M3792" s="8"/>
      <c r="Q3792" s="8"/>
      <c r="U3792" s="8"/>
      <c r="Y3792" s="8"/>
      <c r="AC3792" s="8"/>
      <c r="AG3792" s="8"/>
      <c r="AK3792" s="8"/>
      <c r="AO3792" s="8"/>
      <c r="AS3792" s="8"/>
      <c r="AW3792" s="8"/>
      <c r="BA3792" s="8"/>
      <c r="BE3792" s="8"/>
      <c r="BI3792" s="8"/>
      <c r="BM3792" s="8"/>
      <c r="BQ3792" s="8"/>
      <c r="BU3792" s="8"/>
      <c r="BY3792" s="8"/>
      <c r="CC3792" s="8"/>
      <c r="CG3792" s="8"/>
      <c r="CK3792" s="8"/>
    </row>
    <row r="3793" spans="5:89">
      <c r="E3793" s="8"/>
      <c r="I3793" s="8"/>
      <c r="M3793" s="8"/>
      <c r="Q3793" s="8"/>
      <c r="U3793" s="8"/>
      <c r="Y3793" s="8"/>
      <c r="AC3793" s="8"/>
      <c r="AG3793" s="8"/>
      <c r="AK3793" s="8"/>
      <c r="AO3793" s="8"/>
      <c r="AS3793" s="8"/>
      <c r="AW3793" s="8"/>
      <c r="BA3793" s="8"/>
      <c r="BE3793" s="8"/>
      <c r="BI3793" s="8"/>
      <c r="BM3793" s="8"/>
      <c r="BQ3793" s="8"/>
      <c r="BU3793" s="8"/>
      <c r="BY3793" s="8"/>
      <c r="CC3793" s="8"/>
      <c r="CG3793" s="8"/>
      <c r="CK3793" s="8"/>
    </row>
    <row r="3794" spans="5:89">
      <c r="E3794" s="8"/>
      <c r="I3794" s="8"/>
      <c r="M3794" s="8"/>
      <c r="Q3794" s="8"/>
      <c r="U3794" s="8"/>
      <c r="Y3794" s="8"/>
      <c r="AC3794" s="8"/>
      <c r="AG3794" s="8"/>
      <c r="AK3794" s="8"/>
      <c r="AO3794" s="8"/>
      <c r="AS3794" s="8"/>
      <c r="AW3794" s="8"/>
      <c r="BA3794" s="8"/>
      <c r="BE3794" s="8"/>
      <c r="BI3794" s="8"/>
      <c r="BM3794" s="8"/>
      <c r="BQ3794" s="8"/>
      <c r="BU3794" s="8"/>
      <c r="BY3794" s="8"/>
      <c r="CC3794" s="8"/>
      <c r="CG3794" s="8"/>
      <c r="CK3794" s="8"/>
    </row>
    <row r="3795" spans="5:89">
      <c r="E3795" s="8"/>
      <c r="I3795" s="8"/>
      <c r="M3795" s="8"/>
      <c r="Q3795" s="8"/>
      <c r="U3795" s="8"/>
      <c r="Y3795" s="8"/>
      <c r="AC3795" s="8"/>
      <c r="AG3795" s="8"/>
      <c r="AK3795" s="8"/>
      <c r="AO3795" s="8"/>
      <c r="AS3795" s="8"/>
      <c r="AW3795" s="8"/>
      <c r="BA3795" s="8"/>
      <c r="BE3795" s="8"/>
      <c r="BI3795" s="8"/>
      <c r="BM3795" s="8"/>
      <c r="BQ3795" s="8"/>
      <c r="BU3795" s="8"/>
      <c r="BY3795" s="8"/>
      <c r="CC3795" s="8"/>
      <c r="CG3795" s="8"/>
      <c r="CK3795" s="8"/>
    </row>
    <row r="3796" spans="5:89">
      <c r="E3796" s="8"/>
      <c r="I3796" s="8"/>
      <c r="M3796" s="8"/>
      <c r="Q3796" s="8"/>
      <c r="U3796" s="8"/>
      <c r="Y3796" s="8"/>
      <c r="AC3796" s="8"/>
      <c r="AG3796" s="8"/>
      <c r="AK3796" s="8"/>
      <c r="AO3796" s="8"/>
      <c r="AS3796" s="8"/>
      <c r="AW3796" s="8"/>
      <c r="BA3796" s="8"/>
      <c r="BE3796" s="8"/>
      <c r="BI3796" s="8"/>
      <c r="BM3796" s="8"/>
      <c r="BQ3796" s="8"/>
      <c r="BU3796" s="8"/>
      <c r="BY3796" s="8"/>
      <c r="CC3796" s="8"/>
      <c r="CG3796" s="8"/>
      <c r="CK3796" s="8"/>
    </row>
    <row r="3797" spans="5:89">
      <c r="E3797" s="8"/>
      <c r="I3797" s="8"/>
      <c r="M3797" s="8"/>
      <c r="Q3797" s="8"/>
      <c r="U3797" s="8"/>
      <c r="Y3797" s="8"/>
      <c r="AC3797" s="8"/>
      <c r="AG3797" s="8"/>
      <c r="AK3797" s="8"/>
      <c r="AO3797" s="8"/>
      <c r="AS3797" s="8"/>
      <c r="AW3797" s="8"/>
      <c r="BA3797" s="8"/>
      <c r="BE3797" s="8"/>
      <c r="BI3797" s="8"/>
      <c r="BM3797" s="8"/>
      <c r="BQ3797" s="8"/>
      <c r="BU3797" s="8"/>
      <c r="BY3797" s="8"/>
      <c r="CC3797" s="8"/>
      <c r="CG3797" s="8"/>
      <c r="CK3797" s="8"/>
    </row>
    <row r="3798" spans="5:89">
      <c r="E3798" s="8"/>
      <c r="I3798" s="8"/>
      <c r="M3798" s="8"/>
      <c r="Q3798" s="8"/>
      <c r="U3798" s="8"/>
      <c r="Y3798" s="8"/>
      <c r="AC3798" s="8"/>
      <c r="AG3798" s="8"/>
      <c r="AK3798" s="8"/>
      <c r="AO3798" s="8"/>
      <c r="AS3798" s="8"/>
      <c r="AW3798" s="8"/>
      <c r="BA3798" s="8"/>
      <c r="BE3798" s="8"/>
      <c r="BI3798" s="8"/>
      <c r="BM3798" s="8"/>
      <c r="BQ3798" s="8"/>
      <c r="BU3798" s="8"/>
      <c r="BY3798" s="8"/>
      <c r="CC3798" s="8"/>
      <c r="CG3798" s="8"/>
      <c r="CK3798" s="8"/>
    </row>
    <row r="3799" spans="5:89">
      <c r="E3799" s="8"/>
      <c r="I3799" s="8"/>
      <c r="M3799" s="8"/>
      <c r="Q3799" s="8"/>
      <c r="U3799" s="8"/>
      <c r="Y3799" s="8"/>
      <c r="AC3799" s="8"/>
      <c r="AG3799" s="8"/>
      <c r="AK3799" s="8"/>
      <c r="AO3799" s="8"/>
      <c r="AS3799" s="8"/>
      <c r="AW3799" s="8"/>
      <c r="BA3799" s="8"/>
      <c r="BE3799" s="8"/>
      <c r="BI3799" s="8"/>
      <c r="BM3799" s="8"/>
      <c r="BQ3799" s="8"/>
      <c r="BU3799" s="8"/>
      <c r="BY3799" s="8"/>
      <c r="CC3799" s="8"/>
      <c r="CG3799" s="8"/>
      <c r="CK3799" s="8"/>
    </row>
    <row r="3800" spans="5:89">
      <c r="E3800" s="8"/>
      <c r="I3800" s="8"/>
      <c r="M3800" s="8"/>
      <c r="Q3800" s="8"/>
      <c r="U3800" s="8"/>
      <c r="Y3800" s="8"/>
      <c r="AC3800" s="8"/>
      <c r="AG3800" s="8"/>
      <c r="AK3800" s="8"/>
      <c r="AO3800" s="8"/>
      <c r="AS3800" s="8"/>
      <c r="AW3800" s="8"/>
      <c r="BA3800" s="8"/>
      <c r="BE3800" s="8"/>
      <c r="BI3800" s="8"/>
      <c r="BM3800" s="8"/>
      <c r="BQ3800" s="8"/>
      <c r="BU3800" s="8"/>
      <c r="BY3800" s="8"/>
      <c r="CC3800" s="8"/>
      <c r="CG3800" s="8"/>
      <c r="CK3800" s="8"/>
    </row>
    <row r="3801" spans="5:89">
      <c r="E3801" s="8"/>
      <c r="I3801" s="8"/>
      <c r="M3801" s="8"/>
      <c r="Q3801" s="8"/>
      <c r="U3801" s="8"/>
      <c r="Y3801" s="8"/>
      <c r="AC3801" s="8"/>
      <c r="AG3801" s="8"/>
      <c r="AK3801" s="8"/>
      <c r="AO3801" s="8"/>
      <c r="AS3801" s="8"/>
      <c r="AW3801" s="8"/>
      <c r="BA3801" s="8"/>
      <c r="BE3801" s="8"/>
      <c r="BI3801" s="8"/>
      <c r="BM3801" s="8"/>
      <c r="BQ3801" s="8"/>
      <c r="BU3801" s="8"/>
      <c r="BY3801" s="8"/>
      <c r="CC3801" s="8"/>
      <c r="CG3801" s="8"/>
      <c r="CK3801" s="8"/>
    </row>
    <row r="3802" spans="5:89">
      <c r="E3802" s="8"/>
      <c r="I3802" s="8"/>
      <c r="M3802" s="8"/>
      <c r="Q3802" s="8"/>
      <c r="U3802" s="8"/>
      <c r="Y3802" s="8"/>
      <c r="AC3802" s="8"/>
      <c r="AG3802" s="8"/>
      <c r="AK3802" s="8"/>
      <c r="AO3802" s="8"/>
      <c r="AS3802" s="8"/>
      <c r="AW3802" s="8"/>
      <c r="BA3802" s="8"/>
      <c r="BE3802" s="8"/>
      <c r="BI3802" s="8"/>
      <c r="BM3802" s="8"/>
      <c r="BQ3802" s="8"/>
      <c r="BU3802" s="8"/>
      <c r="BY3802" s="8"/>
      <c r="CC3802" s="8"/>
      <c r="CG3802" s="8"/>
      <c r="CK3802" s="8"/>
    </row>
    <row r="3803" spans="5:89">
      <c r="E3803" s="8"/>
      <c r="I3803" s="8"/>
      <c r="M3803" s="8"/>
      <c r="Q3803" s="8"/>
      <c r="U3803" s="8"/>
      <c r="Y3803" s="8"/>
      <c r="AC3803" s="8"/>
      <c r="AG3803" s="8"/>
      <c r="AK3803" s="8"/>
      <c r="AO3803" s="8"/>
      <c r="AS3803" s="8"/>
      <c r="AW3803" s="8"/>
      <c r="BA3803" s="8"/>
      <c r="BE3803" s="8"/>
      <c r="BI3803" s="8"/>
      <c r="BM3803" s="8"/>
      <c r="BQ3803" s="8"/>
      <c r="BU3803" s="8"/>
      <c r="BY3803" s="8"/>
      <c r="CC3803" s="8"/>
      <c r="CG3803" s="8"/>
      <c r="CK3803" s="8"/>
    </row>
    <row r="3804" spans="5:89">
      <c r="E3804" s="8"/>
      <c r="I3804" s="8"/>
      <c r="M3804" s="8"/>
      <c r="Q3804" s="8"/>
      <c r="U3804" s="8"/>
      <c r="Y3804" s="8"/>
      <c r="AC3804" s="8"/>
      <c r="AG3804" s="8"/>
      <c r="AK3804" s="8"/>
      <c r="AO3804" s="8"/>
      <c r="AS3804" s="8"/>
      <c r="AW3804" s="8"/>
      <c r="BA3804" s="8"/>
      <c r="BE3804" s="8"/>
      <c r="BI3804" s="8"/>
      <c r="BM3804" s="8"/>
      <c r="BQ3804" s="8"/>
      <c r="BU3804" s="8"/>
      <c r="BY3804" s="8"/>
      <c r="CC3804" s="8"/>
      <c r="CG3804" s="8"/>
      <c r="CK3804" s="8"/>
    </row>
    <row r="3805" spans="5:89">
      <c r="E3805" s="8"/>
      <c r="I3805" s="8"/>
      <c r="M3805" s="8"/>
      <c r="Q3805" s="8"/>
      <c r="U3805" s="8"/>
      <c r="Y3805" s="8"/>
      <c r="AC3805" s="8"/>
      <c r="AG3805" s="8"/>
      <c r="AK3805" s="8"/>
      <c r="AO3805" s="8"/>
      <c r="AS3805" s="8"/>
      <c r="AW3805" s="8"/>
      <c r="BA3805" s="8"/>
      <c r="BE3805" s="8"/>
      <c r="BI3805" s="8"/>
      <c r="BM3805" s="8"/>
      <c r="BQ3805" s="8"/>
      <c r="BU3805" s="8"/>
      <c r="BY3805" s="8"/>
      <c r="CC3805" s="8"/>
      <c r="CG3805" s="8"/>
      <c r="CK3805" s="8"/>
    </row>
    <row r="3806" spans="5:89">
      <c r="E3806" s="8"/>
      <c r="I3806" s="8"/>
      <c r="M3806" s="8"/>
      <c r="Q3806" s="8"/>
      <c r="U3806" s="8"/>
      <c r="Y3806" s="8"/>
      <c r="AC3806" s="8"/>
      <c r="AG3806" s="8"/>
      <c r="AK3806" s="8"/>
      <c r="AO3806" s="8"/>
      <c r="AS3806" s="8"/>
      <c r="AW3806" s="8"/>
      <c r="BA3806" s="8"/>
      <c r="BE3806" s="8"/>
      <c r="BI3806" s="8"/>
      <c r="BM3806" s="8"/>
      <c r="BQ3806" s="8"/>
      <c r="BU3806" s="8"/>
      <c r="BY3806" s="8"/>
      <c r="CC3806" s="8"/>
      <c r="CG3806" s="8"/>
      <c r="CK3806" s="8"/>
    </row>
    <row r="3807" spans="5:89">
      <c r="E3807" s="8"/>
      <c r="I3807" s="8"/>
      <c r="M3807" s="8"/>
      <c r="Q3807" s="8"/>
      <c r="U3807" s="8"/>
      <c r="Y3807" s="8"/>
      <c r="AC3807" s="8"/>
      <c r="AG3807" s="8"/>
      <c r="AK3807" s="8"/>
      <c r="AO3807" s="8"/>
      <c r="AS3807" s="8"/>
      <c r="AW3807" s="8"/>
      <c r="BA3807" s="8"/>
      <c r="BE3807" s="8"/>
      <c r="BI3807" s="8"/>
      <c r="BM3807" s="8"/>
      <c r="BQ3807" s="8"/>
      <c r="BU3807" s="8"/>
      <c r="BY3807" s="8"/>
      <c r="CC3807" s="8"/>
      <c r="CG3807" s="8"/>
      <c r="CK3807" s="8"/>
    </row>
    <row r="3808" spans="5:89">
      <c r="E3808" s="8"/>
      <c r="I3808" s="8"/>
      <c r="M3808" s="8"/>
      <c r="Q3808" s="8"/>
      <c r="U3808" s="8"/>
      <c r="Y3808" s="8"/>
      <c r="AC3808" s="8"/>
      <c r="AG3808" s="8"/>
      <c r="AK3808" s="8"/>
      <c r="AO3808" s="8"/>
      <c r="AS3808" s="8"/>
      <c r="AW3808" s="8"/>
      <c r="BA3808" s="8"/>
      <c r="BE3808" s="8"/>
      <c r="BI3808" s="8"/>
      <c r="BM3808" s="8"/>
      <c r="BQ3808" s="8"/>
      <c r="BU3808" s="8"/>
      <c r="BY3808" s="8"/>
      <c r="CC3808" s="8"/>
      <c r="CG3808" s="8"/>
      <c r="CK3808" s="8"/>
    </row>
    <row r="3809" spans="5:89">
      <c r="E3809" s="8"/>
      <c r="I3809" s="8"/>
      <c r="M3809" s="8"/>
      <c r="Q3809" s="8"/>
      <c r="U3809" s="8"/>
      <c r="Y3809" s="8"/>
      <c r="AC3809" s="8"/>
      <c r="AG3809" s="8"/>
      <c r="AK3809" s="8"/>
      <c r="AO3809" s="8"/>
      <c r="AS3809" s="8"/>
      <c r="AW3809" s="8"/>
      <c r="BA3809" s="8"/>
      <c r="BE3809" s="8"/>
      <c r="BI3809" s="8"/>
      <c r="BM3809" s="8"/>
      <c r="BQ3809" s="8"/>
      <c r="BU3809" s="8"/>
      <c r="BY3809" s="8"/>
      <c r="CC3809" s="8"/>
      <c r="CG3809" s="8"/>
      <c r="CK3809" s="8"/>
    </row>
    <row r="3810" spans="5:89">
      <c r="E3810" s="8"/>
      <c r="I3810" s="8"/>
      <c r="M3810" s="8"/>
      <c r="Q3810" s="8"/>
      <c r="U3810" s="8"/>
      <c r="Y3810" s="8"/>
      <c r="AC3810" s="8"/>
      <c r="AG3810" s="8"/>
      <c r="AK3810" s="8"/>
      <c r="AO3810" s="8"/>
      <c r="AS3810" s="8"/>
      <c r="AW3810" s="8"/>
      <c r="BA3810" s="8"/>
      <c r="BE3810" s="8"/>
      <c r="BI3810" s="8"/>
      <c r="BM3810" s="8"/>
      <c r="BQ3810" s="8"/>
      <c r="BU3810" s="8"/>
      <c r="BY3810" s="8"/>
      <c r="CC3810" s="8"/>
      <c r="CG3810" s="8"/>
      <c r="CK3810" s="8"/>
    </row>
    <row r="3811" spans="5:89">
      <c r="E3811" s="8"/>
      <c r="I3811" s="8"/>
      <c r="M3811" s="8"/>
      <c r="Q3811" s="8"/>
      <c r="U3811" s="8"/>
      <c r="Y3811" s="8"/>
      <c r="AC3811" s="8"/>
      <c r="AG3811" s="8"/>
      <c r="AK3811" s="8"/>
      <c r="AO3811" s="8"/>
      <c r="AS3811" s="8"/>
      <c r="AW3811" s="8"/>
      <c r="BA3811" s="8"/>
      <c r="BE3811" s="8"/>
      <c r="BI3811" s="8"/>
      <c r="BM3811" s="8"/>
      <c r="BQ3811" s="8"/>
      <c r="BU3811" s="8"/>
      <c r="BY3811" s="8"/>
      <c r="CC3811" s="8"/>
      <c r="CG3811" s="8"/>
      <c r="CK3811" s="8"/>
    </row>
    <row r="3812" spans="5:89">
      <c r="E3812" s="8"/>
      <c r="I3812" s="8"/>
      <c r="M3812" s="8"/>
      <c r="Q3812" s="8"/>
      <c r="U3812" s="8"/>
      <c r="Y3812" s="8"/>
      <c r="AC3812" s="8"/>
      <c r="AG3812" s="8"/>
      <c r="AK3812" s="8"/>
      <c r="AO3812" s="8"/>
      <c r="AS3812" s="8"/>
      <c r="AW3812" s="8"/>
      <c r="BA3812" s="8"/>
      <c r="BE3812" s="8"/>
      <c r="BI3812" s="8"/>
      <c r="BM3812" s="8"/>
      <c r="BQ3812" s="8"/>
      <c r="BU3812" s="8"/>
      <c r="BY3812" s="8"/>
      <c r="CC3812" s="8"/>
      <c r="CG3812" s="8"/>
      <c r="CK3812" s="8"/>
    </row>
    <row r="3813" spans="5:89">
      <c r="E3813" s="8"/>
      <c r="I3813" s="8"/>
      <c r="M3813" s="8"/>
      <c r="Q3813" s="8"/>
      <c r="U3813" s="8"/>
      <c r="Y3813" s="8"/>
      <c r="AC3813" s="8"/>
      <c r="AG3813" s="8"/>
      <c r="AK3813" s="8"/>
      <c r="AO3813" s="8"/>
      <c r="AS3813" s="8"/>
      <c r="AW3813" s="8"/>
      <c r="BA3813" s="8"/>
      <c r="BE3813" s="8"/>
      <c r="BI3813" s="8"/>
      <c r="BM3813" s="8"/>
      <c r="BQ3813" s="8"/>
      <c r="BU3813" s="8"/>
      <c r="BY3813" s="8"/>
      <c r="CC3813" s="8"/>
      <c r="CG3813" s="8"/>
      <c r="CK3813" s="8"/>
    </row>
    <row r="3814" spans="5:89">
      <c r="E3814" s="8"/>
      <c r="I3814" s="8"/>
      <c r="M3814" s="8"/>
      <c r="Q3814" s="8"/>
      <c r="U3814" s="8"/>
      <c r="Y3814" s="8"/>
      <c r="AC3814" s="8"/>
      <c r="AG3814" s="8"/>
      <c r="AK3814" s="8"/>
      <c r="AO3814" s="8"/>
      <c r="AS3814" s="8"/>
      <c r="AW3814" s="8"/>
      <c r="BA3814" s="8"/>
      <c r="BE3814" s="8"/>
      <c r="BI3814" s="8"/>
      <c r="BM3814" s="8"/>
      <c r="BQ3814" s="8"/>
      <c r="BU3814" s="8"/>
      <c r="BY3814" s="8"/>
      <c r="CC3814" s="8"/>
      <c r="CG3814" s="8"/>
      <c r="CK3814" s="8"/>
    </row>
    <row r="3815" spans="5:89">
      <c r="E3815" s="8"/>
      <c r="I3815" s="8"/>
      <c r="M3815" s="8"/>
      <c r="Q3815" s="8"/>
      <c r="U3815" s="8"/>
      <c r="Y3815" s="8"/>
      <c r="AC3815" s="8"/>
      <c r="AG3815" s="8"/>
      <c r="AK3815" s="8"/>
      <c r="AO3815" s="8"/>
      <c r="AS3815" s="8"/>
      <c r="AW3815" s="8"/>
      <c r="BA3815" s="8"/>
      <c r="BE3815" s="8"/>
      <c r="BI3815" s="8"/>
      <c r="BM3815" s="8"/>
      <c r="BQ3815" s="8"/>
      <c r="BU3815" s="8"/>
      <c r="BY3815" s="8"/>
      <c r="CC3815" s="8"/>
      <c r="CG3815" s="8"/>
      <c r="CK3815" s="8"/>
    </row>
    <row r="3816" spans="5:89">
      <c r="E3816" s="8"/>
      <c r="I3816" s="8"/>
      <c r="M3816" s="8"/>
      <c r="Q3816" s="8"/>
      <c r="U3816" s="8"/>
      <c r="Y3816" s="8"/>
      <c r="AC3816" s="8"/>
      <c r="AG3816" s="8"/>
      <c r="AK3816" s="8"/>
      <c r="AO3816" s="8"/>
      <c r="AS3816" s="8"/>
      <c r="AW3816" s="8"/>
      <c r="BA3816" s="8"/>
      <c r="BE3816" s="8"/>
      <c r="BI3816" s="8"/>
      <c r="BM3816" s="8"/>
      <c r="BQ3816" s="8"/>
      <c r="BU3816" s="8"/>
      <c r="BY3816" s="8"/>
      <c r="CC3816" s="8"/>
      <c r="CG3816" s="8"/>
      <c r="CK3816" s="8"/>
    </row>
    <row r="3817" spans="5:89">
      <c r="E3817" s="8"/>
      <c r="I3817" s="8"/>
      <c r="M3817" s="8"/>
      <c r="Q3817" s="8"/>
      <c r="U3817" s="8"/>
      <c r="Y3817" s="8"/>
      <c r="AC3817" s="8"/>
      <c r="AG3817" s="8"/>
      <c r="AK3817" s="8"/>
      <c r="AO3817" s="8"/>
      <c r="AS3817" s="8"/>
      <c r="AW3817" s="8"/>
      <c r="BA3817" s="8"/>
      <c r="BE3817" s="8"/>
      <c r="BI3817" s="8"/>
      <c r="BM3817" s="8"/>
      <c r="BQ3817" s="8"/>
      <c r="BU3817" s="8"/>
      <c r="BY3817" s="8"/>
      <c r="CC3817" s="8"/>
      <c r="CG3817" s="8"/>
      <c r="CK3817" s="8"/>
    </row>
    <row r="3818" spans="5:89">
      <c r="E3818" s="8"/>
      <c r="I3818" s="8"/>
      <c r="M3818" s="8"/>
      <c r="Q3818" s="8"/>
      <c r="U3818" s="8"/>
      <c r="Y3818" s="8"/>
      <c r="AC3818" s="8"/>
      <c r="AG3818" s="8"/>
      <c r="AK3818" s="8"/>
      <c r="AO3818" s="8"/>
      <c r="AS3818" s="8"/>
      <c r="AW3818" s="8"/>
      <c r="BA3818" s="8"/>
      <c r="BE3818" s="8"/>
      <c r="BI3818" s="8"/>
      <c r="BM3818" s="8"/>
      <c r="BQ3818" s="8"/>
      <c r="BU3818" s="8"/>
      <c r="BY3818" s="8"/>
      <c r="CC3818" s="8"/>
      <c r="CG3818" s="8"/>
      <c r="CK3818" s="8"/>
    </row>
    <row r="3819" spans="5:89">
      <c r="E3819" s="8"/>
      <c r="I3819" s="8"/>
      <c r="M3819" s="8"/>
      <c r="Q3819" s="8"/>
      <c r="U3819" s="8"/>
      <c r="Y3819" s="8"/>
      <c r="AC3819" s="8"/>
      <c r="AG3819" s="8"/>
      <c r="AK3819" s="8"/>
      <c r="AO3819" s="8"/>
      <c r="AS3819" s="8"/>
      <c r="AW3819" s="8"/>
      <c r="BA3819" s="8"/>
      <c r="BE3819" s="8"/>
      <c r="BI3819" s="8"/>
      <c r="BM3819" s="8"/>
      <c r="BQ3819" s="8"/>
      <c r="BU3819" s="8"/>
      <c r="BY3819" s="8"/>
      <c r="CC3819" s="8"/>
      <c r="CG3819" s="8"/>
      <c r="CK3819" s="8"/>
    </row>
    <row r="3820" spans="5:89">
      <c r="E3820" s="8"/>
      <c r="I3820" s="8"/>
      <c r="M3820" s="8"/>
      <c r="Q3820" s="8"/>
      <c r="U3820" s="8"/>
      <c r="Y3820" s="8"/>
      <c r="AC3820" s="8"/>
      <c r="AG3820" s="8"/>
      <c r="AK3820" s="8"/>
      <c r="AO3820" s="8"/>
      <c r="AS3820" s="8"/>
      <c r="AW3820" s="8"/>
      <c r="BA3820" s="8"/>
      <c r="BE3820" s="8"/>
      <c r="BI3820" s="8"/>
      <c r="BM3820" s="8"/>
      <c r="BQ3820" s="8"/>
      <c r="BU3820" s="8"/>
      <c r="BY3820" s="8"/>
      <c r="CC3820" s="8"/>
      <c r="CG3820" s="8"/>
      <c r="CK3820" s="8"/>
    </row>
    <row r="3821" spans="5:89">
      <c r="E3821" s="8"/>
      <c r="I3821" s="8"/>
      <c r="M3821" s="8"/>
      <c r="Q3821" s="8"/>
      <c r="U3821" s="8"/>
      <c r="Y3821" s="8"/>
      <c r="AC3821" s="8"/>
      <c r="AG3821" s="8"/>
      <c r="AK3821" s="8"/>
      <c r="AO3821" s="8"/>
      <c r="AS3821" s="8"/>
      <c r="AW3821" s="8"/>
      <c r="BA3821" s="8"/>
      <c r="BE3821" s="8"/>
      <c r="BI3821" s="8"/>
      <c r="BM3821" s="8"/>
      <c r="BQ3821" s="8"/>
      <c r="BU3821" s="8"/>
      <c r="BY3821" s="8"/>
      <c r="CC3821" s="8"/>
      <c r="CG3821" s="8"/>
      <c r="CK3821" s="8"/>
    </row>
    <row r="3822" spans="5:89">
      <c r="E3822" s="8"/>
      <c r="I3822" s="8"/>
      <c r="M3822" s="8"/>
      <c r="Q3822" s="8"/>
      <c r="U3822" s="8"/>
      <c r="Y3822" s="8"/>
      <c r="AC3822" s="8"/>
      <c r="AG3822" s="8"/>
      <c r="AK3822" s="8"/>
      <c r="AO3822" s="8"/>
      <c r="AS3822" s="8"/>
      <c r="AW3822" s="8"/>
      <c r="BA3822" s="8"/>
      <c r="BE3822" s="8"/>
      <c r="BI3822" s="8"/>
      <c r="BM3822" s="8"/>
      <c r="BQ3822" s="8"/>
      <c r="BU3822" s="8"/>
      <c r="BY3822" s="8"/>
      <c r="CC3822" s="8"/>
      <c r="CG3822" s="8"/>
      <c r="CK3822" s="8"/>
    </row>
    <row r="3823" spans="5:89">
      <c r="E3823" s="8"/>
      <c r="I3823" s="8"/>
      <c r="M3823" s="8"/>
      <c r="Q3823" s="8"/>
      <c r="U3823" s="8"/>
      <c r="Y3823" s="8"/>
      <c r="AC3823" s="8"/>
      <c r="AG3823" s="8"/>
      <c r="AK3823" s="8"/>
      <c r="AO3823" s="8"/>
      <c r="AS3823" s="8"/>
      <c r="AW3823" s="8"/>
      <c r="BA3823" s="8"/>
      <c r="BE3823" s="8"/>
      <c r="BI3823" s="8"/>
      <c r="BM3823" s="8"/>
      <c r="BQ3823" s="8"/>
      <c r="BU3823" s="8"/>
      <c r="BY3823" s="8"/>
      <c r="CC3823" s="8"/>
      <c r="CG3823" s="8"/>
      <c r="CK3823" s="8"/>
    </row>
    <row r="3824" spans="5:89">
      <c r="E3824" s="8"/>
      <c r="I3824" s="8"/>
      <c r="M3824" s="8"/>
      <c r="Q3824" s="8"/>
      <c r="U3824" s="8"/>
      <c r="Y3824" s="8"/>
      <c r="AC3824" s="8"/>
      <c r="AG3824" s="8"/>
      <c r="AK3824" s="8"/>
      <c r="AO3824" s="8"/>
      <c r="AS3824" s="8"/>
      <c r="AW3824" s="8"/>
      <c r="BA3824" s="8"/>
      <c r="BE3824" s="8"/>
      <c r="BI3824" s="8"/>
      <c r="BM3824" s="8"/>
      <c r="BQ3824" s="8"/>
      <c r="BU3824" s="8"/>
      <c r="BY3824" s="8"/>
      <c r="CC3824" s="8"/>
      <c r="CG3824" s="8"/>
      <c r="CK3824" s="8"/>
    </row>
    <row r="3825" spans="5:89">
      <c r="E3825" s="8"/>
      <c r="I3825" s="8"/>
      <c r="M3825" s="8"/>
      <c r="Q3825" s="8"/>
      <c r="U3825" s="8"/>
      <c r="Y3825" s="8"/>
      <c r="AC3825" s="8"/>
      <c r="AG3825" s="8"/>
      <c r="AK3825" s="8"/>
      <c r="AO3825" s="8"/>
      <c r="AS3825" s="8"/>
      <c r="AW3825" s="8"/>
      <c r="BA3825" s="8"/>
      <c r="BE3825" s="8"/>
      <c r="BI3825" s="8"/>
      <c r="BM3825" s="8"/>
      <c r="BQ3825" s="8"/>
      <c r="BU3825" s="8"/>
      <c r="BY3825" s="8"/>
      <c r="CC3825" s="8"/>
      <c r="CG3825" s="8"/>
      <c r="CK3825" s="8"/>
    </row>
    <row r="3826" spans="5:89">
      <c r="E3826" s="8"/>
      <c r="I3826" s="8"/>
      <c r="M3826" s="8"/>
      <c r="Q3826" s="8"/>
      <c r="U3826" s="8"/>
      <c r="Y3826" s="8"/>
      <c r="AC3826" s="8"/>
      <c r="AG3826" s="8"/>
      <c r="AK3826" s="8"/>
      <c r="AO3826" s="8"/>
      <c r="AS3826" s="8"/>
      <c r="AW3826" s="8"/>
      <c r="BA3826" s="8"/>
      <c r="BE3826" s="8"/>
      <c r="BI3826" s="8"/>
      <c r="BM3826" s="8"/>
      <c r="BQ3826" s="8"/>
      <c r="BU3826" s="8"/>
      <c r="BY3826" s="8"/>
      <c r="CC3826" s="8"/>
      <c r="CG3826" s="8"/>
      <c r="CK3826" s="8"/>
    </row>
    <row r="3827" spans="5:89">
      <c r="E3827" s="8"/>
      <c r="I3827" s="8"/>
      <c r="M3827" s="8"/>
      <c r="Q3827" s="8"/>
      <c r="U3827" s="8"/>
      <c r="Y3827" s="8"/>
      <c r="AC3827" s="8"/>
      <c r="AG3827" s="8"/>
      <c r="AK3827" s="8"/>
      <c r="AO3827" s="8"/>
      <c r="AS3827" s="8"/>
      <c r="AW3827" s="8"/>
      <c r="BA3827" s="8"/>
      <c r="BE3827" s="8"/>
      <c r="BI3827" s="8"/>
      <c r="BM3827" s="8"/>
      <c r="BQ3827" s="8"/>
      <c r="BU3827" s="8"/>
      <c r="BY3827" s="8"/>
      <c r="CC3827" s="8"/>
      <c r="CG3827" s="8"/>
      <c r="CK3827" s="8"/>
    </row>
    <row r="3828" spans="5:89">
      <c r="E3828" s="8"/>
      <c r="I3828" s="8"/>
      <c r="M3828" s="8"/>
      <c r="Q3828" s="8"/>
      <c r="U3828" s="8"/>
      <c r="Y3828" s="8"/>
      <c r="AC3828" s="8"/>
      <c r="AG3828" s="8"/>
      <c r="AK3828" s="8"/>
      <c r="AO3828" s="8"/>
      <c r="AS3828" s="8"/>
      <c r="AW3828" s="8"/>
      <c r="BA3828" s="8"/>
      <c r="BE3828" s="8"/>
      <c r="BI3828" s="8"/>
      <c r="BM3828" s="8"/>
      <c r="BQ3828" s="8"/>
      <c r="BU3828" s="8"/>
      <c r="BY3828" s="8"/>
      <c r="CC3828" s="8"/>
      <c r="CG3828" s="8"/>
      <c r="CK3828" s="8"/>
    </row>
    <row r="3829" spans="5:89">
      <c r="E3829" s="8"/>
      <c r="I3829" s="8"/>
      <c r="M3829" s="8"/>
      <c r="Q3829" s="8"/>
      <c r="U3829" s="8"/>
      <c r="Y3829" s="8"/>
      <c r="AC3829" s="8"/>
      <c r="AG3829" s="8"/>
      <c r="AK3829" s="8"/>
      <c r="AO3829" s="8"/>
      <c r="AS3829" s="8"/>
      <c r="AW3829" s="8"/>
      <c r="BA3829" s="8"/>
      <c r="BE3829" s="8"/>
      <c r="BI3829" s="8"/>
      <c r="BM3829" s="8"/>
      <c r="BQ3829" s="8"/>
      <c r="BU3829" s="8"/>
      <c r="BY3829" s="8"/>
      <c r="CC3829" s="8"/>
      <c r="CG3829" s="8"/>
      <c r="CK3829" s="8"/>
    </row>
    <row r="3830" spans="5:89">
      <c r="E3830" s="8"/>
      <c r="I3830" s="8"/>
      <c r="M3830" s="8"/>
      <c r="Q3830" s="8"/>
      <c r="U3830" s="8"/>
      <c r="Y3830" s="8"/>
      <c r="AC3830" s="8"/>
      <c r="AG3830" s="8"/>
      <c r="AK3830" s="8"/>
      <c r="AO3830" s="8"/>
      <c r="AS3830" s="8"/>
      <c r="AW3830" s="8"/>
      <c r="BA3830" s="8"/>
      <c r="BE3830" s="8"/>
      <c r="BI3830" s="8"/>
      <c r="BM3830" s="8"/>
      <c r="BQ3830" s="8"/>
      <c r="BU3830" s="8"/>
      <c r="BY3830" s="8"/>
      <c r="CC3830" s="8"/>
      <c r="CG3830" s="8"/>
      <c r="CK3830" s="8"/>
    </row>
    <row r="3831" spans="5:89">
      <c r="E3831" s="8"/>
      <c r="I3831" s="8"/>
      <c r="M3831" s="8"/>
      <c r="Q3831" s="8"/>
      <c r="U3831" s="8"/>
      <c r="Y3831" s="8"/>
      <c r="AC3831" s="8"/>
      <c r="AG3831" s="8"/>
      <c r="AK3831" s="8"/>
      <c r="AO3831" s="8"/>
      <c r="AS3831" s="8"/>
      <c r="AW3831" s="8"/>
      <c r="BA3831" s="8"/>
      <c r="BE3831" s="8"/>
      <c r="BI3831" s="8"/>
      <c r="BM3831" s="8"/>
      <c r="BQ3831" s="8"/>
      <c r="BU3831" s="8"/>
      <c r="BY3831" s="8"/>
      <c r="CC3831" s="8"/>
      <c r="CG3831" s="8"/>
      <c r="CK3831" s="8"/>
    </row>
    <row r="3832" spans="5:89">
      <c r="E3832" s="8"/>
      <c r="I3832" s="8"/>
      <c r="M3832" s="8"/>
      <c r="Q3832" s="8"/>
      <c r="U3832" s="8"/>
      <c r="Y3832" s="8"/>
      <c r="AC3832" s="8"/>
      <c r="AG3832" s="8"/>
      <c r="AK3832" s="8"/>
      <c r="AO3832" s="8"/>
      <c r="AS3832" s="8"/>
      <c r="AW3832" s="8"/>
      <c r="BA3832" s="8"/>
      <c r="BE3832" s="8"/>
      <c r="BI3832" s="8"/>
      <c r="BM3832" s="8"/>
      <c r="BQ3832" s="8"/>
      <c r="BU3832" s="8"/>
      <c r="BY3832" s="8"/>
      <c r="CC3832" s="8"/>
      <c r="CG3832" s="8"/>
      <c r="CK3832" s="8"/>
    </row>
    <row r="3833" spans="5:89">
      <c r="E3833" s="8"/>
      <c r="I3833" s="8"/>
      <c r="M3833" s="8"/>
      <c r="Q3833" s="8"/>
      <c r="U3833" s="8"/>
      <c r="Y3833" s="8"/>
      <c r="AC3833" s="8"/>
      <c r="AG3833" s="8"/>
      <c r="AK3833" s="8"/>
      <c r="AO3833" s="8"/>
      <c r="AS3833" s="8"/>
      <c r="AW3833" s="8"/>
      <c r="BA3833" s="8"/>
      <c r="BE3833" s="8"/>
      <c r="BI3833" s="8"/>
      <c r="BM3833" s="8"/>
      <c r="BQ3833" s="8"/>
      <c r="BU3833" s="8"/>
      <c r="BY3833" s="8"/>
      <c r="CC3833" s="8"/>
      <c r="CG3833" s="8"/>
      <c r="CK3833" s="8"/>
    </row>
    <row r="3834" spans="5:89">
      <c r="E3834" s="8"/>
      <c r="I3834" s="8"/>
      <c r="M3834" s="8"/>
      <c r="Q3834" s="8"/>
      <c r="U3834" s="8"/>
      <c r="Y3834" s="8"/>
      <c r="AC3834" s="8"/>
      <c r="AG3834" s="8"/>
      <c r="AK3834" s="8"/>
      <c r="AO3834" s="8"/>
      <c r="AS3834" s="8"/>
      <c r="AW3834" s="8"/>
      <c r="BA3834" s="8"/>
      <c r="BE3834" s="8"/>
      <c r="BI3834" s="8"/>
      <c r="BM3834" s="8"/>
      <c r="BQ3834" s="8"/>
      <c r="BU3834" s="8"/>
      <c r="BY3834" s="8"/>
      <c r="CC3834" s="8"/>
      <c r="CG3834" s="8"/>
      <c r="CK3834" s="8"/>
    </row>
    <row r="3835" spans="5:89">
      <c r="E3835" s="8"/>
      <c r="I3835" s="8"/>
      <c r="M3835" s="8"/>
      <c r="Q3835" s="8"/>
      <c r="U3835" s="8"/>
      <c r="Y3835" s="8"/>
      <c r="AC3835" s="8"/>
      <c r="AG3835" s="8"/>
      <c r="AK3835" s="8"/>
      <c r="AO3835" s="8"/>
      <c r="AS3835" s="8"/>
      <c r="AW3835" s="8"/>
      <c r="BA3835" s="8"/>
      <c r="BE3835" s="8"/>
      <c r="BI3835" s="8"/>
      <c r="BM3835" s="8"/>
      <c r="BQ3835" s="8"/>
      <c r="BU3835" s="8"/>
      <c r="BY3835" s="8"/>
      <c r="CC3835" s="8"/>
      <c r="CG3835" s="8"/>
      <c r="CK3835" s="8"/>
    </row>
    <row r="3836" spans="5:89">
      <c r="E3836" s="8"/>
      <c r="I3836" s="8"/>
      <c r="M3836" s="8"/>
      <c r="Q3836" s="8"/>
      <c r="U3836" s="8"/>
      <c r="Y3836" s="8"/>
      <c r="AC3836" s="8"/>
      <c r="AG3836" s="8"/>
      <c r="AK3836" s="8"/>
      <c r="AO3836" s="8"/>
      <c r="AS3836" s="8"/>
      <c r="AW3836" s="8"/>
      <c r="BA3836" s="8"/>
      <c r="BE3836" s="8"/>
      <c r="BI3836" s="8"/>
      <c r="BM3836" s="8"/>
      <c r="BQ3836" s="8"/>
      <c r="BU3836" s="8"/>
      <c r="BY3836" s="8"/>
      <c r="CC3836" s="8"/>
      <c r="CG3836" s="8"/>
      <c r="CK3836" s="8"/>
    </row>
    <row r="3837" spans="5:89">
      <c r="E3837" s="8"/>
      <c r="I3837" s="8"/>
      <c r="M3837" s="8"/>
      <c r="Q3837" s="8"/>
      <c r="U3837" s="8"/>
      <c r="Y3837" s="8"/>
      <c r="AC3837" s="8"/>
      <c r="AG3837" s="8"/>
      <c r="AK3837" s="8"/>
      <c r="AO3837" s="8"/>
      <c r="AS3837" s="8"/>
      <c r="AW3837" s="8"/>
      <c r="BA3837" s="8"/>
      <c r="BE3837" s="8"/>
      <c r="BI3837" s="8"/>
      <c r="BM3837" s="8"/>
      <c r="BQ3837" s="8"/>
      <c r="BU3837" s="8"/>
      <c r="BY3837" s="8"/>
      <c r="CC3837" s="8"/>
      <c r="CG3837" s="8"/>
      <c r="CK3837" s="8"/>
    </row>
    <row r="3838" spans="5:89">
      <c r="E3838" s="8"/>
      <c r="I3838" s="8"/>
      <c r="M3838" s="8"/>
      <c r="Q3838" s="8"/>
      <c r="U3838" s="8"/>
      <c r="Y3838" s="8"/>
      <c r="AC3838" s="8"/>
      <c r="AG3838" s="8"/>
      <c r="AK3838" s="8"/>
      <c r="AO3838" s="8"/>
      <c r="AS3838" s="8"/>
      <c r="AW3838" s="8"/>
      <c r="BA3838" s="8"/>
      <c r="BE3838" s="8"/>
      <c r="BI3838" s="8"/>
      <c r="BM3838" s="8"/>
      <c r="BQ3838" s="8"/>
      <c r="BU3838" s="8"/>
      <c r="BY3838" s="8"/>
      <c r="CC3838" s="8"/>
      <c r="CG3838" s="8"/>
      <c r="CK3838" s="8"/>
    </row>
    <row r="3839" spans="5:89">
      <c r="E3839" s="8"/>
      <c r="I3839" s="8"/>
      <c r="M3839" s="8"/>
      <c r="Q3839" s="8"/>
      <c r="U3839" s="8"/>
      <c r="Y3839" s="8"/>
      <c r="AC3839" s="8"/>
      <c r="AG3839" s="8"/>
      <c r="AK3839" s="8"/>
      <c r="AO3839" s="8"/>
      <c r="AS3839" s="8"/>
      <c r="AW3839" s="8"/>
      <c r="BA3839" s="8"/>
      <c r="BE3839" s="8"/>
      <c r="BI3839" s="8"/>
      <c r="BM3839" s="8"/>
      <c r="BQ3839" s="8"/>
      <c r="BU3839" s="8"/>
      <c r="BY3839" s="8"/>
      <c r="CC3839" s="8"/>
      <c r="CG3839" s="8"/>
      <c r="CK3839" s="8"/>
    </row>
    <row r="3840" spans="5:89">
      <c r="E3840" s="8"/>
      <c r="I3840" s="8"/>
      <c r="M3840" s="8"/>
      <c r="Q3840" s="8"/>
      <c r="U3840" s="8"/>
      <c r="Y3840" s="8"/>
      <c r="AC3840" s="8"/>
      <c r="AG3840" s="8"/>
      <c r="AK3840" s="8"/>
      <c r="AO3840" s="8"/>
      <c r="AS3840" s="8"/>
      <c r="AW3840" s="8"/>
      <c r="BA3840" s="8"/>
      <c r="BE3840" s="8"/>
      <c r="BI3840" s="8"/>
      <c r="BM3840" s="8"/>
      <c r="BQ3840" s="8"/>
      <c r="BU3840" s="8"/>
      <c r="BY3840" s="8"/>
      <c r="CC3840" s="8"/>
      <c r="CG3840" s="8"/>
      <c r="CK3840" s="8"/>
    </row>
    <row r="3841" spans="5:89">
      <c r="E3841" s="8"/>
      <c r="I3841" s="8"/>
      <c r="M3841" s="8"/>
      <c r="Q3841" s="8"/>
      <c r="U3841" s="8"/>
      <c r="Y3841" s="8"/>
      <c r="AC3841" s="8"/>
      <c r="AG3841" s="8"/>
      <c r="AK3841" s="8"/>
      <c r="AO3841" s="8"/>
      <c r="AS3841" s="8"/>
      <c r="AW3841" s="8"/>
      <c r="BA3841" s="8"/>
      <c r="BE3841" s="8"/>
      <c r="BI3841" s="8"/>
      <c r="BM3841" s="8"/>
      <c r="BQ3841" s="8"/>
      <c r="BU3841" s="8"/>
      <c r="BY3841" s="8"/>
      <c r="CC3841" s="8"/>
      <c r="CG3841" s="8"/>
      <c r="CK3841" s="8"/>
    </row>
    <row r="3842" spans="5:89">
      <c r="E3842" s="8"/>
      <c r="I3842" s="8"/>
      <c r="M3842" s="8"/>
      <c r="Q3842" s="8"/>
      <c r="U3842" s="8"/>
      <c r="Y3842" s="8"/>
      <c r="AC3842" s="8"/>
      <c r="AG3842" s="8"/>
      <c r="AK3842" s="8"/>
      <c r="AO3842" s="8"/>
      <c r="AS3842" s="8"/>
      <c r="AW3842" s="8"/>
      <c r="BA3842" s="8"/>
      <c r="BE3842" s="8"/>
      <c r="BI3842" s="8"/>
      <c r="BM3842" s="8"/>
      <c r="BQ3842" s="8"/>
      <c r="BU3842" s="8"/>
      <c r="BY3842" s="8"/>
      <c r="CC3842" s="8"/>
      <c r="CG3842" s="8"/>
      <c r="CK3842" s="8"/>
    </row>
    <row r="3843" spans="5:89">
      <c r="E3843" s="8"/>
      <c r="I3843" s="8"/>
      <c r="M3843" s="8"/>
      <c r="Q3843" s="8"/>
      <c r="U3843" s="8"/>
      <c r="Y3843" s="8"/>
      <c r="AC3843" s="8"/>
      <c r="AG3843" s="8"/>
      <c r="AK3843" s="8"/>
      <c r="AO3843" s="8"/>
      <c r="AS3843" s="8"/>
      <c r="AW3843" s="8"/>
      <c r="BA3843" s="8"/>
      <c r="BE3843" s="8"/>
      <c r="BI3843" s="8"/>
      <c r="BM3843" s="8"/>
      <c r="BQ3843" s="8"/>
      <c r="BU3843" s="8"/>
      <c r="BY3843" s="8"/>
      <c r="CC3843" s="8"/>
      <c r="CG3843" s="8"/>
      <c r="CK3843" s="8"/>
    </row>
    <row r="3844" spans="5:89">
      <c r="E3844" s="8"/>
      <c r="I3844" s="8"/>
      <c r="M3844" s="8"/>
      <c r="Q3844" s="8"/>
      <c r="U3844" s="8"/>
      <c r="Y3844" s="8"/>
      <c r="AC3844" s="8"/>
      <c r="AG3844" s="8"/>
      <c r="AK3844" s="8"/>
      <c r="AO3844" s="8"/>
      <c r="AS3844" s="8"/>
      <c r="AW3844" s="8"/>
      <c r="BA3844" s="8"/>
      <c r="BE3844" s="8"/>
      <c r="BI3844" s="8"/>
      <c r="BM3844" s="8"/>
      <c r="BQ3844" s="8"/>
      <c r="BU3844" s="8"/>
      <c r="BY3844" s="8"/>
      <c r="CC3844" s="8"/>
      <c r="CG3844" s="8"/>
      <c r="CK3844" s="8"/>
    </row>
    <row r="3845" spans="5:89">
      <c r="E3845" s="8"/>
      <c r="I3845" s="8"/>
      <c r="M3845" s="8"/>
      <c r="Q3845" s="8"/>
      <c r="U3845" s="8"/>
      <c r="Y3845" s="8"/>
      <c r="AC3845" s="8"/>
      <c r="AG3845" s="8"/>
      <c r="AK3845" s="8"/>
      <c r="AO3845" s="8"/>
      <c r="AS3845" s="8"/>
      <c r="AW3845" s="8"/>
      <c r="BA3845" s="8"/>
      <c r="BE3845" s="8"/>
      <c r="BI3845" s="8"/>
      <c r="BM3845" s="8"/>
      <c r="BQ3845" s="8"/>
      <c r="BU3845" s="8"/>
      <c r="BY3845" s="8"/>
      <c r="CC3845" s="8"/>
      <c r="CG3845" s="8"/>
      <c r="CK3845" s="8"/>
    </row>
    <row r="3846" spans="5:89">
      <c r="E3846" s="8"/>
      <c r="I3846" s="8"/>
      <c r="M3846" s="8"/>
      <c r="Q3846" s="8"/>
      <c r="U3846" s="8"/>
      <c r="Y3846" s="8"/>
      <c r="AC3846" s="8"/>
      <c r="AG3846" s="8"/>
      <c r="AK3846" s="8"/>
      <c r="AO3846" s="8"/>
      <c r="AS3846" s="8"/>
      <c r="AW3846" s="8"/>
      <c r="BA3846" s="8"/>
      <c r="BE3846" s="8"/>
      <c r="BI3846" s="8"/>
      <c r="BM3846" s="8"/>
      <c r="BQ3846" s="8"/>
      <c r="BU3846" s="8"/>
      <c r="BY3846" s="8"/>
      <c r="CC3846" s="8"/>
      <c r="CG3846" s="8"/>
      <c r="CK3846" s="8"/>
    </row>
    <row r="3847" spans="5:89">
      <c r="E3847" s="8"/>
      <c r="I3847" s="8"/>
      <c r="M3847" s="8"/>
      <c r="Q3847" s="8"/>
      <c r="U3847" s="8"/>
      <c r="Y3847" s="8"/>
      <c r="AC3847" s="8"/>
      <c r="AG3847" s="8"/>
      <c r="AK3847" s="8"/>
      <c r="AO3847" s="8"/>
      <c r="AS3847" s="8"/>
      <c r="AW3847" s="8"/>
      <c r="BA3847" s="8"/>
      <c r="BE3847" s="8"/>
      <c r="BI3847" s="8"/>
      <c r="BM3847" s="8"/>
      <c r="BQ3847" s="8"/>
      <c r="BU3847" s="8"/>
      <c r="BY3847" s="8"/>
      <c r="CC3847" s="8"/>
      <c r="CG3847" s="8"/>
      <c r="CK3847" s="8"/>
    </row>
    <row r="3848" spans="5:89">
      <c r="E3848" s="8"/>
      <c r="I3848" s="8"/>
      <c r="M3848" s="8"/>
      <c r="Q3848" s="8"/>
      <c r="U3848" s="8"/>
      <c r="Y3848" s="8"/>
      <c r="AC3848" s="8"/>
      <c r="AG3848" s="8"/>
      <c r="AK3848" s="8"/>
      <c r="AO3848" s="8"/>
      <c r="AS3848" s="8"/>
      <c r="AW3848" s="8"/>
      <c r="BA3848" s="8"/>
      <c r="BE3848" s="8"/>
      <c r="BI3848" s="8"/>
      <c r="BM3848" s="8"/>
      <c r="BQ3848" s="8"/>
      <c r="BU3848" s="8"/>
      <c r="BY3848" s="8"/>
      <c r="CC3848" s="8"/>
      <c r="CG3848" s="8"/>
      <c r="CK3848" s="8"/>
    </row>
    <row r="3849" spans="5:89">
      <c r="E3849" s="8"/>
      <c r="I3849" s="8"/>
      <c r="M3849" s="8"/>
      <c r="Q3849" s="8"/>
      <c r="U3849" s="8"/>
      <c r="Y3849" s="8"/>
      <c r="AC3849" s="8"/>
      <c r="AG3849" s="8"/>
      <c r="AK3849" s="8"/>
      <c r="AO3849" s="8"/>
      <c r="AS3849" s="8"/>
      <c r="AW3849" s="8"/>
      <c r="BA3849" s="8"/>
      <c r="BE3849" s="8"/>
      <c r="BI3849" s="8"/>
      <c r="BM3849" s="8"/>
      <c r="BQ3849" s="8"/>
      <c r="BU3849" s="8"/>
      <c r="BY3849" s="8"/>
      <c r="CC3849" s="8"/>
      <c r="CG3849" s="8"/>
      <c r="CK3849" s="8"/>
    </row>
    <row r="3850" spans="5:89">
      <c r="E3850" s="8"/>
      <c r="I3850" s="8"/>
      <c r="M3850" s="8"/>
      <c r="Q3850" s="8"/>
      <c r="U3850" s="8"/>
      <c r="Y3850" s="8"/>
      <c r="AC3850" s="8"/>
      <c r="AG3850" s="8"/>
      <c r="AK3850" s="8"/>
      <c r="AO3850" s="8"/>
      <c r="AS3850" s="8"/>
      <c r="AW3850" s="8"/>
      <c r="BA3850" s="8"/>
      <c r="BE3850" s="8"/>
      <c r="BI3850" s="8"/>
      <c r="BM3850" s="8"/>
      <c r="BQ3850" s="8"/>
      <c r="BU3850" s="8"/>
      <c r="BY3850" s="8"/>
      <c r="CC3850" s="8"/>
      <c r="CG3850" s="8"/>
      <c r="CK3850" s="8"/>
    </row>
    <row r="3851" spans="5:89">
      <c r="E3851" s="8"/>
      <c r="I3851" s="8"/>
      <c r="M3851" s="8"/>
      <c r="Q3851" s="8"/>
      <c r="U3851" s="8"/>
      <c r="Y3851" s="8"/>
      <c r="AC3851" s="8"/>
      <c r="AG3851" s="8"/>
      <c r="AK3851" s="8"/>
      <c r="AO3851" s="8"/>
      <c r="AS3851" s="8"/>
      <c r="AW3851" s="8"/>
      <c r="BA3851" s="8"/>
      <c r="BE3851" s="8"/>
      <c r="BI3851" s="8"/>
      <c r="BM3851" s="8"/>
      <c r="BQ3851" s="8"/>
      <c r="BU3851" s="8"/>
      <c r="BY3851" s="8"/>
      <c r="CC3851" s="8"/>
      <c r="CG3851" s="8"/>
      <c r="CK3851" s="8"/>
    </row>
    <row r="3852" spans="5:89">
      <c r="E3852" s="8"/>
      <c r="I3852" s="8"/>
      <c r="M3852" s="8"/>
      <c r="Q3852" s="8"/>
      <c r="U3852" s="8"/>
      <c r="Y3852" s="8"/>
      <c r="AC3852" s="8"/>
      <c r="AG3852" s="8"/>
      <c r="AK3852" s="8"/>
      <c r="AO3852" s="8"/>
      <c r="AS3852" s="8"/>
      <c r="AW3852" s="8"/>
      <c r="BA3852" s="8"/>
      <c r="BE3852" s="8"/>
      <c r="BI3852" s="8"/>
      <c r="BM3852" s="8"/>
      <c r="BQ3852" s="8"/>
      <c r="BU3852" s="8"/>
      <c r="BY3852" s="8"/>
      <c r="CC3852" s="8"/>
      <c r="CG3852" s="8"/>
      <c r="CK3852" s="8"/>
    </row>
    <row r="3853" spans="5:89">
      <c r="E3853" s="8"/>
      <c r="I3853" s="8"/>
      <c r="M3853" s="8"/>
      <c r="Q3853" s="8"/>
      <c r="U3853" s="8"/>
      <c r="Y3853" s="8"/>
      <c r="AC3853" s="8"/>
      <c r="AG3853" s="8"/>
      <c r="AK3853" s="8"/>
      <c r="AO3853" s="8"/>
      <c r="AS3853" s="8"/>
      <c r="AW3853" s="8"/>
      <c r="BA3853" s="8"/>
      <c r="BE3853" s="8"/>
      <c r="BI3853" s="8"/>
      <c r="BM3853" s="8"/>
      <c r="BQ3853" s="8"/>
      <c r="BU3853" s="8"/>
      <c r="BY3853" s="8"/>
      <c r="CC3853" s="8"/>
      <c r="CG3853" s="8"/>
      <c r="CK3853" s="8"/>
    </row>
    <row r="3854" spans="5:89">
      <c r="E3854" s="8"/>
      <c r="I3854" s="8"/>
      <c r="M3854" s="8"/>
      <c r="Q3854" s="8"/>
      <c r="U3854" s="8"/>
      <c r="Y3854" s="8"/>
      <c r="AC3854" s="8"/>
      <c r="AG3854" s="8"/>
      <c r="AK3854" s="8"/>
      <c r="AO3854" s="8"/>
      <c r="AS3854" s="8"/>
      <c r="AW3854" s="8"/>
      <c r="BA3854" s="8"/>
      <c r="BE3854" s="8"/>
      <c r="BI3854" s="8"/>
      <c r="BM3854" s="8"/>
      <c r="BQ3854" s="8"/>
      <c r="BU3854" s="8"/>
      <c r="BY3854" s="8"/>
      <c r="CC3854" s="8"/>
      <c r="CG3854" s="8"/>
      <c r="CK3854" s="8"/>
    </row>
    <row r="3855" spans="5:89">
      <c r="E3855" s="8"/>
      <c r="I3855" s="8"/>
      <c r="M3855" s="8"/>
      <c r="Q3855" s="8"/>
      <c r="U3855" s="8"/>
      <c r="Y3855" s="8"/>
      <c r="AC3855" s="8"/>
      <c r="AG3855" s="8"/>
      <c r="AK3855" s="8"/>
      <c r="AO3855" s="8"/>
      <c r="AS3855" s="8"/>
      <c r="AW3855" s="8"/>
      <c r="BA3855" s="8"/>
      <c r="BE3855" s="8"/>
      <c r="BI3855" s="8"/>
      <c r="BM3855" s="8"/>
      <c r="BQ3855" s="8"/>
      <c r="BU3855" s="8"/>
      <c r="BY3855" s="8"/>
      <c r="CC3855" s="8"/>
      <c r="CG3855" s="8"/>
      <c r="CK3855" s="8"/>
    </row>
    <row r="3856" spans="5:89">
      <c r="E3856" s="8"/>
      <c r="I3856" s="8"/>
      <c r="M3856" s="8"/>
      <c r="Q3856" s="8"/>
      <c r="U3856" s="8"/>
      <c r="Y3856" s="8"/>
      <c r="AC3856" s="8"/>
      <c r="AG3856" s="8"/>
      <c r="AK3856" s="8"/>
      <c r="AO3856" s="8"/>
      <c r="AS3856" s="8"/>
      <c r="AW3856" s="8"/>
      <c r="BA3856" s="8"/>
      <c r="BE3856" s="8"/>
      <c r="BI3856" s="8"/>
      <c r="BM3856" s="8"/>
      <c r="BQ3856" s="8"/>
      <c r="BU3856" s="8"/>
      <c r="BY3856" s="8"/>
      <c r="CC3856" s="8"/>
      <c r="CG3856" s="8"/>
      <c r="CK3856" s="8"/>
    </row>
    <row r="3857" spans="5:89">
      <c r="E3857" s="8"/>
      <c r="I3857" s="8"/>
      <c r="M3857" s="8"/>
      <c r="Q3857" s="8"/>
      <c r="U3857" s="8"/>
      <c r="Y3857" s="8"/>
      <c r="AC3857" s="8"/>
      <c r="AG3857" s="8"/>
      <c r="AK3857" s="8"/>
      <c r="AO3857" s="8"/>
      <c r="AS3857" s="8"/>
      <c r="AW3857" s="8"/>
      <c r="BA3857" s="8"/>
      <c r="BE3857" s="8"/>
      <c r="BI3857" s="8"/>
      <c r="BM3857" s="8"/>
      <c r="BQ3857" s="8"/>
      <c r="BU3857" s="8"/>
      <c r="BY3857" s="8"/>
      <c r="CC3857" s="8"/>
      <c r="CG3857" s="8"/>
      <c r="CK3857" s="8"/>
    </row>
    <row r="3858" spans="5:89">
      <c r="E3858" s="8"/>
      <c r="I3858" s="8"/>
      <c r="M3858" s="8"/>
      <c r="Q3858" s="8"/>
      <c r="U3858" s="8"/>
      <c r="Y3858" s="8"/>
      <c r="AC3858" s="8"/>
      <c r="AG3858" s="8"/>
      <c r="AK3858" s="8"/>
      <c r="AO3858" s="8"/>
      <c r="AS3858" s="8"/>
      <c r="AW3858" s="8"/>
      <c r="BA3858" s="8"/>
      <c r="BE3858" s="8"/>
      <c r="BI3858" s="8"/>
      <c r="BM3858" s="8"/>
      <c r="BQ3858" s="8"/>
      <c r="BU3858" s="8"/>
      <c r="BY3858" s="8"/>
      <c r="CC3858" s="8"/>
      <c r="CG3858" s="8"/>
      <c r="CK3858" s="8"/>
    </row>
    <row r="3859" spans="5:89">
      <c r="E3859" s="8"/>
      <c r="I3859" s="8"/>
      <c r="M3859" s="8"/>
      <c r="Q3859" s="8"/>
      <c r="U3859" s="8"/>
      <c r="Y3859" s="8"/>
      <c r="AC3859" s="8"/>
      <c r="AG3859" s="8"/>
      <c r="AK3859" s="8"/>
      <c r="AO3859" s="8"/>
      <c r="AS3859" s="8"/>
      <c r="AW3859" s="8"/>
      <c r="BA3859" s="8"/>
      <c r="BE3859" s="8"/>
      <c r="BI3859" s="8"/>
      <c r="BM3859" s="8"/>
      <c r="BQ3859" s="8"/>
      <c r="BU3859" s="8"/>
      <c r="BY3859" s="8"/>
      <c r="CC3859" s="8"/>
      <c r="CG3859" s="8"/>
      <c r="CK3859" s="8"/>
    </row>
    <row r="3860" spans="5:89">
      <c r="E3860" s="8"/>
      <c r="I3860" s="8"/>
      <c r="M3860" s="8"/>
      <c r="Q3860" s="8"/>
      <c r="U3860" s="8"/>
      <c r="Y3860" s="8"/>
      <c r="AC3860" s="8"/>
      <c r="AG3860" s="8"/>
      <c r="AK3860" s="8"/>
      <c r="AO3860" s="8"/>
      <c r="AS3860" s="8"/>
      <c r="AW3860" s="8"/>
      <c r="BA3860" s="8"/>
      <c r="BE3860" s="8"/>
      <c r="BI3860" s="8"/>
      <c r="BM3860" s="8"/>
      <c r="BQ3860" s="8"/>
      <c r="BU3860" s="8"/>
      <c r="BY3860" s="8"/>
      <c r="CC3860" s="8"/>
      <c r="CG3860" s="8"/>
      <c r="CK3860" s="8"/>
    </row>
    <row r="3861" spans="5:89">
      <c r="E3861" s="8"/>
      <c r="I3861" s="8"/>
      <c r="M3861" s="8"/>
      <c r="Q3861" s="8"/>
      <c r="U3861" s="8"/>
      <c r="Y3861" s="8"/>
      <c r="AC3861" s="8"/>
      <c r="AG3861" s="8"/>
      <c r="AK3861" s="8"/>
      <c r="AO3861" s="8"/>
      <c r="AS3861" s="8"/>
      <c r="AW3861" s="8"/>
      <c r="BA3861" s="8"/>
      <c r="BE3861" s="8"/>
      <c r="BI3861" s="8"/>
      <c r="BM3861" s="8"/>
      <c r="BQ3861" s="8"/>
      <c r="BU3861" s="8"/>
      <c r="BY3861" s="8"/>
      <c r="CC3861" s="8"/>
      <c r="CG3861" s="8"/>
      <c r="CK3861" s="8"/>
    </row>
    <row r="3862" spans="5:89">
      <c r="E3862" s="8"/>
      <c r="I3862" s="8"/>
      <c r="M3862" s="8"/>
      <c r="Q3862" s="8"/>
      <c r="U3862" s="8"/>
      <c r="Y3862" s="8"/>
      <c r="AC3862" s="8"/>
      <c r="AG3862" s="8"/>
      <c r="AK3862" s="8"/>
      <c r="AO3862" s="8"/>
      <c r="AS3862" s="8"/>
      <c r="AW3862" s="8"/>
      <c r="BA3862" s="8"/>
      <c r="BE3862" s="8"/>
      <c r="BI3862" s="8"/>
      <c r="BM3862" s="8"/>
      <c r="BQ3862" s="8"/>
      <c r="BU3862" s="8"/>
      <c r="BY3862" s="8"/>
      <c r="CC3862" s="8"/>
      <c r="CG3862" s="8"/>
      <c r="CK3862" s="8"/>
    </row>
    <row r="3863" spans="5:89">
      <c r="E3863" s="8"/>
      <c r="I3863" s="8"/>
      <c r="M3863" s="8"/>
      <c r="Q3863" s="8"/>
      <c r="U3863" s="8"/>
      <c r="Y3863" s="8"/>
      <c r="AC3863" s="8"/>
      <c r="AG3863" s="8"/>
      <c r="AK3863" s="8"/>
      <c r="AO3863" s="8"/>
      <c r="AS3863" s="8"/>
      <c r="AW3863" s="8"/>
      <c r="BA3863" s="8"/>
      <c r="BE3863" s="8"/>
      <c r="BI3863" s="8"/>
      <c r="BM3863" s="8"/>
      <c r="BQ3863" s="8"/>
      <c r="BU3863" s="8"/>
      <c r="BY3863" s="8"/>
      <c r="CC3863" s="8"/>
      <c r="CG3863" s="8"/>
      <c r="CK3863" s="8"/>
    </row>
    <row r="3864" spans="5:89">
      <c r="E3864" s="8"/>
      <c r="I3864" s="8"/>
      <c r="M3864" s="8"/>
      <c r="Q3864" s="8"/>
      <c r="U3864" s="8"/>
      <c r="Y3864" s="8"/>
      <c r="AC3864" s="8"/>
      <c r="AG3864" s="8"/>
      <c r="AK3864" s="8"/>
      <c r="AO3864" s="8"/>
      <c r="AS3864" s="8"/>
      <c r="AW3864" s="8"/>
      <c r="BA3864" s="8"/>
      <c r="BE3864" s="8"/>
      <c r="BI3864" s="8"/>
      <c r="BM3864" s="8"/>
      <c r="BQ3864" s="8"/>
      <c r="BU3864" s="8"/>
      <c r="BY3864" s="8"/>
      <c r="CC3864" s="8"/>
      <c r="CG3864" s="8"/>
      <c r="CK3864" s="8"/>
    </row>
    <row r="3865" spans="5:89">
      <c r="E3865" s="8"/>
      <c r="I3865" s="8"/>
      <c r="M3865" s="8"/>
      <c r="Q3865" s="8"/>
      <c r="U3865" s="8"/>
      <c r="Y3865" s="8"/>
      <c r="AC3865" s="8"/>
      <c r="AG3865" s="8"/>
      <c r="AK3865" s="8"/>
      <c r="AO3865" s="8"/>
      <c r="AS3865" s="8"/>
      <c r="AW3865" s="8"/>
      <c r="BA3865" s="8"/>
      <c r="BE3865" s="8"/>
      <c r="BI3865" s="8"/>
      <c r="BM3865" s="8"/>
      <c r="BQ3865" s="8"/>
      <c r="BU3865" s="8"/>
      <c r="BY3865" s="8"/>
      <c r="CC3865" s="8"/>
      <c r="CG3865" s="8"/>
      <c r="CK3865" s="8"/>
    </row>
    <row r="3866" spans="5:89">
      <c r="E3866" s="8"/>
      <c r="I3866" s="8"/>
      <c r="M3866" s="8"/>
      <c r="Q3866" s="8"/>
      <c r="U3866" s="8"/>
      <c r="Y3866" s="8"/>
      <c r="AC3866" s="8"/>
      <c r="AG3866" s="8"/>
      <c r="AK3866" s="8"/>
      <c r="AO3866" s="8"/>
      <c r="AS3866" s="8"/>
      <c r="AW3866" s="8"/>
      <c r="BA3866" s="8"/>
      <c r="BE3866" s="8"/>
      <c r="BI3866" s="8"/>
      <c r="BM3866" s="8"/>
      <c r="BQ3866" s="8"/>
      <c r="BU3866" s="8"/>
      <c r="BY3866" s="8"/>
      <c r="CC3866" s="8"/>
      <c r="CG3866" s="8"/>
      <c r="CK3866" s="8"/>
    </row>
    <row r="3867" spans="5:89">
      <c r="E3867" s="8"/>
      <c r="I3867" s="8"/>
      <c r="M3867" s="8"/>
      <c r="Q3867" s="8"/>
      <c r="U3867" s="8"/>
      <c r="Y3867" s="8"/>
      <c r="AC3867" s="8"/>
      <c r="AG3867" s="8"/>
      <c r="AK3867" s="8"/>
      <c r="AO3867" s="8"/>
      <c r="AS3867" s="8"/>
      <c r="AW3867" s="8"/>
      <c r="BA3867" s="8"/>
      <c r="BE3867" s="8"/>
      <c r="BI3867" s="8"/>
      <c r="BM3867" s="8"/>
      <c r="BQ3867" s="8"/>
      <c r="BU3867" s="8"/>
      <c r="BY3867" s="8"/>
      <c r="CC3867" s="8"/>
      <c r="CG3867" s="8"/>
      <c r="CK3867" s="8"/>
    </row>
    <row r="3868" spans="5:89">
      <c r="E3868" s="8"/>
      <c r="I3868" s="8"/>
      <c r="M3868" s="8"/>
      <c r="Q3868" s="8"/>
      <c r="U3868" s="8"/>
      <c r="Y3868" s="8"/>
      <c r="AC3868" s="8"/>
      <c r="AG3868" s="8"/>
      <c r="AK3868" s="8"/>
      <c r="AO3868" s="8"/>
      <c r="AS3868" s="8"/>
      <c r="AW3868" s="8"/>
      <c r="BA3868" s="8"/>
      <c r="BE3868" s="8"/>
      <c r="BI3868" s="8"/>
      <c r="BM3868" s="8"/>
      <c r="BQ3868" s="8"/>
      <c r="BU3868" s="8"/>
      <c r="BY3868" s="8"/>
      <c r="CC3868" s="8"/>
      <c r="CG3868" s="8"/>
      <c r="CK3868" s="8"/>
    </row>
    <row r="3869" spans="5:89">
      <c r="E3869" s="8"/>
      <c r="I3869" s="8"/>
      <c r="M3869" s="8"/>
      <c r="Q3869" s="8"/>
      <c r="U3869" s="8"/>
      <c r="Y3869" s="8"/>
      <c r="AC3869" s="8"/>
      <c r="AG3869" s="8"/>
      <c r="AK3869" s="8"/>
      <c r="AO3869" s="8"/>
      <c r="AS3869" s="8"/>
      <c r="AW3869" s="8"/>
      <c r="BA3869" s="8"/>
      <c r="BE3869" s="8"/>
      <c r="BI3869" s="8"/>
      <c r="BM3869" s="8"/>
      <c r="BQ3869" s="8"/>
      <c r="BU3869" s="8"/>
      <c r="BY3869" s="8"/>
      <c r="CC3869" s="8"/>
      <c r="CG3869" s="8"/>
      <c r="CK3869" s="8"/>
    </row>
    <row r="3870" spans="5:89">
      <c r="E3870" s="8"/>
      <c r="I3870" s="8"/>
      <c r="M3870" s="8"/>
      <c r="Q3870" s="8"/>
      <c r="U3870" s="8"/>
      <c r="Y3870" s="8"/>
      <c r="AC3870" s="8"/>
      <c r="AG3870" s="8"/>
      <c r="AK3870" s="8"/>
      <c r="AO3870" s="8"/>
      <c r="AS3870" s="8"/>
      <c r="AW3870" s="8"/>
      <c r="BA3870" s="8"/>
      <c r="BE3870" s="8"/>
      <c r="BI3870" s="8"/>
      <c r="BM3870" s="8"/>
      <c r="BQ3870" s="8"/>
      <c r="BU3870" s="8"/>
      <c r="BY3870" s="8"/>
      <c r="CC3870" s="8"/>
      <c r="CG3870" s="8"/>
      <c r="CK3870" s="8"/>
    </row>
    <row r="3871" spans="5:89">
      <c r="E3871" s="8"/>
      <c r="I3871" s="8"/>
      <c r="M3871" s="8"/>
      <c r="Q3871" s="8"/>
      <c r="U3871" s="8"/>
      <c r="Y3871" s="8"/>
      <c r="AC3871" s="8"/>
      <c r="AG3871" s="8"/>
      <c r="AK3871" s="8"/>
      <c r="AO3871" s="8"/>
      <c r="AS3871" s="8"/>
      <c r="AW3871" s="8"/>
      <c r="BA3871" s="8"/>
      <c r="BE3871" s="8"/>
      <c r="BI3871" s="8"/>
      <c r="BM3871" s="8"/>
      <c r="BQ3871" s="8"/>
      <c r="BU3871" s="8"/>
      <c r="BY3871" s="8"/>
      <c r="CC3871" s="8"/>
      <c r="CG3871" s="8"/>
      <c r="CK3871" s="8"/>
    </row>
    <row r="3872" spans="5:89">
      <c r="E3872" s="8"/>
      <c r="I3872" s="8"/>
      <c r="M3872" s="8"/>
      <c r="Q3872" s="8"/>
      <c r="U3872" s="8"/>
      <c r="Y3872" s="8"/>
      <c r="AC3872" s="8"/>
      <c r="AG3872" s="8"/>
      <c r="AK3872" s="8"/>
      <c r="AO3872" s="8"/>
      <c r="AS3872" s="8"/>
      <c r="AW3872" s="8"/>
      <c r="BA3872" s="8"/>
      <c r="BE3872" s="8"/>
      <c r="BI3872" s="8"/>
      <c r="BM3872" s="8"/>
      <c r="BQ3872" s="8"/>
      <c r="BU3872" s="8"/>
      <c r="BY3872" s="8"/>
      <c r="CC3872" s="8"/>
      <c r="CG3872" s="8"/>
      <c r="CK3872" s="8"/>
    </row>
    <row r="3873" spans="5:89">
      <c r="E3873" s="8"/>
      <c r="I3873" s="8"/>
      <c r="M3873" s="8"/>
      <c r="Q3873" s="8"/>
      <c r="U3873" s="8"/>
      <c r="Y3873" s="8"/>
      <c r="AC3873" s="8"/>
      <c r="AG3873" s="8"/>
      <c r="AK3873" s="8"/>
      <c r="AO3873" s="8"/>
      <c r="AS3873" s="8"/>
      <c r="AW3873" s="8"/>
      <c r="BA3873" s="8"/>
      <c r="BE3873" s="8"/>
      <c r="BI3873" s="8"/>
      <c r="BM3873" s="8"/>
      <c r="BQ3873" s="8"/>
      <c r="BU3873" s="8"/>
      <c r="BY3873" s="8"/>
      <c r="CC3873" s="8"/>
      <c r="CG3873" s="8"/>
      <c r="CK3873" s="8"/>
    </row>
    <row r="3874" spans="5:89">
      <c r="E3874" s="8"/>
      <c r="I3874" s="8"/>
      <c r="M3874" s="8"/>
      <c r="Q3874" s="8"/>
      <c r="U3874" s="8"/>
      <c r="Y3874" s="8"/>
      <c r="AC3874" s="8"/>
      <c r="AG3874" s="8"/>
      <c r="AK3874" s="8"/>
      <c r="AO3874" s="8"/>
      <c r="AS3874" s="8"/>
      <c r="AW3874" s="8"/>
      <c r="BA3874" s="8"/>
      <c r="BE3874" s="8"/>
      <c r="BI3874" s="8"/>
      <c r="BM3874" s="8"/>
      <c r="BQ3874" s="8"/>
      <c r="BU3874" s="8"/>
      <c r="BY3874" s="8"/>
      <c r="CC3874" s="8"/>
      <c r="CG3874" s="8"/>
      <c r="CK3874" s="8"/>
    </row>
    <row r="3875" spans="5:89">
      <c r="E3875" s="8"/>
      <c r="I3875" s="8"/>
      <c r="M3875" s="8"/>
      <c r="Q3875" s="8"/>
      <c r="U3875" s="8"/>
      <c r="Y3875" s="8"/>
      <c r="AC3875" s="8"/>
      <c r="AG3875" s="8"/>
      <c r="AK3875" s="8"/>
      <c r="AO3875" s="8"/>
      <c r="AS3875" s="8"/>
      <c r="AW3875" s="8"/>
      <c r="BA3875" s="8"/>
      <c r="BE3875" s="8"/>
      <c r="BI3875" s="8"/>
      <c r="BM3875" s="8"/>
      <c r="BQ3875" s="8"/>
      <c r="BU3875" s="8"/>
      <c r="BY3875" s="8"/>
      <c r="CC3875" s="8"/>
      <c r="CG3875" s="8"/>
      <c r="CK3875" s="8"/>
    </row>
    <row r="3876" spans="5:89">
      <c r="E3876" s="8"/>
      <c r="I3876" s="8"/>
      <c r="M3876" s="8"/>
      <c r="Q3876" s="8"/>
      <c r="U3876" s="8"/>
      <c r="Y3876" s="8"/>
      <c r="AC3876" s="8"/>
      <c r="AG3876" s="8"/>
      <c r="AK3876" s="8"/>
      <c r="AO3876" s="8"/>
      <c r="AS3876" s="8"/>
      <c r="AW3876" s="8"/>
      <c r="BA3876" s="8"/>
      <c r="BE3876" s="8"/>
      <c r="BI3876" s="8"/>
      <c r="BM3876" s="8"/>
      <c r="BQ3876" s="8"/>
      <c r="BU3876" s="8"/>
      <c r="BY3876" s="8"/>
      <c r="CC3876" s="8"/>
      <c r="CG3876" s="8"/>
      <c r="CK3876" s="8"/>
    </row>
    <row r="3877" spans="5:89">
      <c r="E3877" s="8"/>
      <c r="I3877" s="8"/>
      <c r="M3877" s="8"/>
      <c r="Q3877" s="8"/>
      <c r="U3877" s="8"/>
      <c r="Y3877" s="8"/>
      <c r="AC3877" s="8"/>
      <c r="AG3877" s="8"/>
      <c r="AK3877" s="8"/>
      <c r="AO3877" s="8"/>
      <c r="AS3877" s="8"/>
      <c r="AW3877" s="8"/>
      <c r="BA3877" s="8"/>
      <c r="BE3877" s="8"/>
      <c r="BI3877" s="8"/>
      <c r="BM3877" s="8"/>
      <c r="BQ3877" s="8"/>
      <c r="BU3877" s="8"/>
      <c r="BY3877" s="8"/>
      <c r="CC3877" s="8"/>
      <c r="CG3877" s="8"/>
      <c r="CK3877" s="8"/>
    </row>
    <row r="3878" spans="5:89">
      <c r="E3878" s="8"/>
      <c r="I3878" s="8"/>
      <c r="M3878" s="8"/>
      <c r="Q3878" s="8"/>
      <c r="U3878" s="8"/>
      <c r="Y3878" s="8"/>
      <c r="AC3878" s="8"/>
      <c r="AG3878" s="8"/>
      <c r="AK3878" s="8"/>
      <c r="AO3878" s="8"/>
      <c r="AS3878" s="8"/>
      <c r="AW3878" s="8"/>
      <c r="BA3878" s="8"/>
      <c r="BE3878" s="8"/>
      <c r="BI3878" s="8"/>
      <c r="BM3878" s="8"/>
      <c r="BQ3878" s="8"/>
      <c r="BU3878" s="8"/>
      <c r="BY3878" s="8"/>
      <c r="CC3878" s="8"/>
      <c r="CG3878" s="8"/>
      <c r="CK3878" s="8"/>
    </row>
    <row r="3879" spans="5:89">
      <c r="E3879" s="8"/>
      <c r="I3879" s="8"/>
      <c r="M3879" s="8"/>
      <c r="Q3879" s="8"/>
      <c r="U3879" s="8"/>
      <c r="Y3879" s="8"/>
      <c r="AC3879" s="8"/>
      <c r="AG3879" s="8"/>
      <c r="AK3879" s="8"/>
      <c r="AO3879" s="8"/>
      <c r="AS3879" s="8"/>
      <c r="AW3879" s="8"/>
      <c r="BA3879" s="8"/>
      <c r="BE3879" s="8"/>
      <c r="BI3879" s="8"/>
      <c r="BM3879" s="8"/>
      <c r="BQ3879" s="8"/>
      <c r="BU3879" s="8"/>
      <c r="BY3879" s="8"/>
      <c r="CC3879" s="8"/>
      <c r="CG3879" s="8"/>
      <c r="CK3879" s="8"/>
    </row>
    <row r="3880" spans="5:89">
      <c r="E3880" s="8"/>
      <c r="I3880" s="8"/>
      <c r="M3880" s="8"/>
      <c r="Q3880" s="8"/>
      <c r="U3880" s="8"/>
      <c r="Y3880" s="8"/>
      <c r="AC3880" s="8"/>
      <c r="AG3880" s="8"/>
      <c r="AK3880" s="8"/>
      <c r="AO3880" s="8"/>
      <c r="AS3880" s="8"/>
      <c r="AW3880" s="8"/>
      <c r="BA3880" s="8"/>
      <c r="BE3880" s="8"/>
      <c r="BI3880" s="8"/>
      <c r="BM3880" s="8"/>
      <c r="BQ3880" s="8"/>
      <c r="BU3880" s="8"/>
      <c r="BY3880" s="8"/>
      <c r="CC3880" s="8"/>
      <c r="CG3880" s="8"/>
      <c r="CK3880" s="8"/>
    </row>
    <row r="3881" spans="5:89">
      <c r="E3881" s="8"/>
      <c r="I3881" s="8"/>
      <c r="M3881" s="8"/>
      <c r="Q3881" s="8"/>
      <c r="U3881" s="8"/>
      <c r="Y3881" s="8"/>
      <c r="AC3881" s="8"/>
      <c r="AG3881" s="8"/>
      <c r="AK3881" s="8"/>
      <c r="AO3881" s="8"/>
      <c r="AS3881" s="8"/>
      <c r="AW3881" s="8"/>
      <c r="BA3881" s="8"/>
      <c r="BE3881" s="8"/>
      <c r="BI3881" s="8"/>
      <c r="BM3881" s="8"/>
      <c r="BQ3881" s="8"/>
      <c r="BU3881" s="8"/>
      <c r="BY3881" s="8"/>
      <c r="CC3881" s="8"/>
      <c r="CG3881" s="8"/>
      <c r="CK3881" s="8"/>
    </row>
    <row r="3882" spans="5:89">
      <c r="E3882" s="8"/>
      <c r="I3882" s="8"/>
      <c r="M3882" s="8"/>
      <c r="Q3882" s="8"/>
      <c r="U3882" s="8"/>
      <c r="Y3882" s="8"/>
      <c r="AC3882" s="8"/>
      <c r="AG3882" s="8"/>
      <c r="AK3882" s="8"/>
      <c r="AO3882" s="8"/>
      <c r="AS3882" s="8"/>
      <c r="AW3882" s="8"/>
      <c r="BA3882" s="8"/>
      <c r="BE3882" s="8"/>
      <c r="BI3882" s="8"/>
      <c r="BM3882" s="8"/>
      <c r="BQ3882" s="8"/>
      <c r="BU3882" s="8"/>
      <c r="BY3882" s="8"/>
      <c r="CC3882" s="8"/>
      <c r="CG3882" s="8"/>
      <c r="CK3882" s="8"/>
    </row>
    <row r="3883" spans="5:89">
      <c r="E3883" s="8"/>
      <c r="I3883" s="8"/>
      <c r="M3883" s="8"/>
      <c r="Q3883" s="8"/>
      <c r="U3883" s="8"/>
      <c r="Y3883" s="8"/>
      <c r="AC3883" s="8"/>
      <c r="AG3883" s="8"/>
      <c r="AK3883" s="8"/>
      <c r="AO3883" s="8"/>
      <c r="AS3883" s="8"/>
      <c r="AW3883" s="8"/>
      <c r="BA3883" s="8"/>
      <c r="BE3883" s="8"/>
      <c r="BI3883" s="8"/>
      <c r="BM3883" s="8"/>
      <c r="BQ3883" s="8"/>
      <c r="BU3883" s="8"/>
      <c r="BY3883" s="8"/>
      <c r="CC3883" s="8"/>
      <c r="CG3883" s="8"/>
      <c r="CK3883" s="8"/>
    </row>
    <row r="3884" spans="5:89">
      <c r="E3884" s="8"/>
      <c r="I3884" s="8"/>
      <c r="M3884" s="8"/>
      <c r="Q3884" s="8"/>
      <c r="U3884" s="8"/>
      <c r="Y3884" s="8"/>
      <c r="AC3884" s="8"/>
      <c r="AG3884" s="8"/>
      <c r="AK3884" s="8"/>
      <c r="AO3884" s="8"/>
      <c r="AS3884" s="8"/>
      <c r="AW3884" s="8"/>
      <c r="BA3884" s="8"/>
      <c r="BE3884" s="8"/>
      <c r="BI3884" s="8"/>
      <c r="BM3884" s="8"/>
      <c r="BQ3884" s="8"/>
      <c r="BU3884" s="8"/>
      <c r="BY3884" s="8"/>
      <c r="CC3884" s="8"/>
      <c r="CG3884" s="8"/>
      <c r="CK3884" s="8"/>
    </row>
    <row r="3885" spans="5:89">
      <c r="E3885" s="8"/>
      <c r="I3885" s="8"/>
      <c r="M3885" s="8"/>
      <c r="Q3885" s="8"/>
      <c r="U3885" s="8"/>
      <c r="Y3885" s="8"/>
      <c r="AC3885" s="8"/>
      <c r="AG3885" s="8"/>
      <c r="AK3885" s="8"/>
      <c r="AO3885" s="8"/>
      <c r="AS3885" s="8"/>
      <c r="AW3885" s="8"/>
      <c r="BA3885" s="8"/>
      <c r="BE3885" s="8"/>
      <c r="BI3885" s="8"/>
      <c r="BM3885" s="8"/>
      <c r="BQ3885" s="8"/>
      <c r="BU3885" s="8"/>
      <c r="BY3885" s="8"/>
      <c r="CC3885" s="8"/>
      <c r="CG3885" s="8"/>
      <c r="CK3885" s="8"/>
    </row>
    <row r="3886" spans="5:89">
      <c r="E3886" s="8"/>
      <c r="I3886" s="8"/>
      <c r="M3886" s="8"/>
      <c r="Q3886" s="8"/>
      <c r="U3886" s="8"/>
      <c r="Y3886" s="8"/>
      <c r="AC3886" s="8"/>
      <c r="AG3886" s="8"/>
      <c r="AK3886" s="8"/>
      <c r="AO3886" s="8"/>
      <c r="AS3886" s="8"/>
      <c r="AW3886" s="8"/>
      <c r="BA3886" s="8"/>
      <c r="BE3886" s="8"/>
      <c r="BI3886" s="8"/>
      <c r="BM3886" s="8"/>
      <c r="BQ3886" s="8"/>
      <c r="BU3886" s="8"/>
      <c r="BY3886" s="8"/>
      <c r="CC3886" s="8"/>
      <c r="CG3886" s="8"/>
      <c r="CK3886" s="8"/>
    </row>
    <row r="3887" spans="5:89">
      <c r="E3887" s="8"/>
      <c r="I3887" s="8"/>
      <c r="M3887" s="8"/>
      <c r="Q3887" s="8"/>
      <c r="U3887" s="8"/>
      <c r="Y3887" s="8"/>
      <c r="AC3887" s="8"/>
      <c r="AG3887" s="8"/>
      <c r="AK3887" s="8"/>
      <c r="AO3887" s="8"/>
      <c r="AS3887" s="8"/>
      <c r="AW3887" s="8"/>
      <c r="BA3887" s="8"/>
      <c r="BE3887" s="8"/>
      <c r="BI3887" s="8"/>
      <c r="BM3887" s="8"/>
      <c r="BQ3887" s="8"/>
      <c r="BU3887" s="8"/>
      <c r="BY3887" s="8"/>
      <c r="CC3887" s="8"/>
      <c r="CG3887" s="8"/>
      <c r="CK3887" s="8"/>
    </row>
    <row r="3888" spans="5:89">
      <c r="E3888" s="8"/>
      <c r="I3888" s="8"/>
      <c r="M3888" s="8"/>
      <c r="Q3888" s="8"/>
      <c r="U3888" s="8"/>
      <c r="Y3888" s="8"/>
      <c r="AC3888" s="8"/>
      <c r="AG3888" s="8"/>
      <c r="AK3888" s="8"/>
      <c r="AO3888" s="8"/>
      <c r="AS3888" s="8"/>
      <c r="AW3888" s="8"/>
      <c r="BA3888" s="8"/>
      <c r="BE3888" s="8"/>
      <c r="BI3888" s="8"/>
      <c r="BM3888" s="8"/>
      <c r="BQ3888" s="8"/>
      <c r="BU3888" s="8"/>
      <c r="BY3888" s="8"/>
      <c r="CC3888" s="8"/>
      <c r="CG3888" s="8"/>
      <c r="CK3888" s="8"/>
    </row>
    <row r="3889" spans="5:89">
      <c r="E3889" s="8"/>
      <c r="I3889" s="8"/>
      <c r="M3889" s="8"/>
      <c r="Q3889" s="8"/>
      <c r="U3889" s="8"/>
      <c r="Y3889" s="8"/>
      <c r="AC3889" s="8"/>
      <c r="AG3889" s="8"/>
      <c r="AK3889" s="8"/>
      <c r="AO3889" s="8"/>
      <c r="AS3889" s="8"/>
      <c r="AW3889" s="8"/>
      <c r="BA3889" s="8"/>
      <c r="BE3889" s="8"/>
      <c r="BI3889" s="8"/>
      <c r="BM3889" s="8"/>
      <c r="BQ3889" s="8"/>
      <c r="BU3889" s="8"/>
      <c r="BY3889" s="8"/>
      <c r="CC3889" s="8"/>
      <c r="CG3889" s="8"/>
      <c r="CK3889" s="8"/>
    </row>
    <row r="3890" spans="5:89">
      <c r="E3890" s="8"/>
      <c r="I3890" s="8"/>
      <c r="M3890" s="8"/>
      <c r="Q3890" s="8"/>
      <c r="U3890" s="8"/>
      <c r="Y3890" s="8"/>
      <c r="AC3890" s="8"/>
      <c r="AG3890" s="8"/>
      <c r="AK3890" s="8"/>
      <c r="AO3890" s="8"/>
      <c r="AS3890" s="8"/>
      <c r="AW3890" s="8"/>
      <c r="BA3890" s="8"/>
      <c r="BE3890" s="8"/>
      <c r="BI3890" s="8"/>
      <c r="BM3890" s="8"/>
      <c r="BQ3890" s="8"/>
      <c r="BU3890" s="8"/>
      <c r="BY3890" s="8"/>
      <c r="CC3890" s="8"/>
      <c r="CG3890" s="8"/>
      <c r="CK3890" s="8"/>
    </row>
    <row r="3891" spans="5:89">
      <c r="E3891" s="8"/>
      <c r="I3891" s="8"/>
      <c r="M3891" s="8"/>
      <c r="Q3891" s="8"/>
      <c r="U3891" s="8"/>
      <c r="Y3891" s="8"/>
      <c r="AC3891" s="8"/>
      <c r="AG3891" s="8"/>
      <c r="AK3891" s="8"/>
      <c r="AO3891" s="8"/>
      <c r="AS3891" s="8"/>
      <c r="AW3891" s="8"/>
      <c r="BA3891" s="8"/>
      <c r="BE3891" s="8"/>
      <c r="BI3891" s="8"/>
      <c r="BM3891" s="8"/>
      <c r="BQ3891" s="8"/>
      <c r="BU3891" s="8"/>
      <c r="BY3891" s="8"/>
      <c r="CC3891" s="8"/>
      <c r="CG3891" s="8"/>
      <c r="CK3891" s="8"/>
    </row>
    <row r="3892" spans="5:89">
      <c r="E3892" s="8"/>
      <c r="I3892" s="8"/>
      <c r="M3892" s="8"/>
      <c r="Q3892" s="8"/>
      <c r="U3892" s="8"/>
      <c r="Y3892" s="8"/>
      <c r="AC3892" s="8"/>
      <c r="AG3892" s="8"/>
      <c r="AK3892" s="8"/>
      <c r="AO3892" s="8"/>
      <c r="AS3892" s="8"/>
      <c r="AW3892" s="8"/>
      <c r="BA3892" s="8"/>
      <c r="BE3892" s="8"/>
      <c r="BI3892" s="8"/>
      <c r="BM3892" s="8"/>
      <c r="BQ3892" s="8"/>
      <c r="BU3892" s="8"/>
      <c r="BY3892" s="8"/>
      <c r="CC3892" s="8"/>
      <c r="CG3892" s="8"/>
      <c r="CK3892" s="8"/>
    </row>
    <row r="3893" spans="5:89">
      <c r="E3893" s="8"/>
      <c r="I3893" s="8"/>
      <c r="M3893" s="8"/>
      <c r="Q3893" s="8"/>
      <c r="U3893" s="8"/>
      <c r="Y3893" s="8"/>
      <c r="AC3893" s="8"/>
      <c r="AG3893" s="8"/>
      <c r="AK3893" s="8"/>
      <c r="AO3893" s="8"/>
      <c r="AS3893" s="8"/>
      <c r="AW3893" s="8"/>
      <c r="BA3893" s="8"/>
      <c r="BE3893" s="8"/>
      <c r="BI3893" s="8"/>
      <c r="BM3893" s="8"/>
      <c r="BQ3893" s="8"/>
      <c r="BU3893" s="8"/>
      <c r="BY3893" s="8"/>
      <c r="CC3893" s="8"/>
      <c r="CG3893" s="8"/>
      <c r="CK3893" s="8"/>
    </row>
    <row r="3894" spans="5:89">
      <c r="E3894" s="8"/>
      <c r="I3894" s="8"/>
      <c r="M3894" s="8"/>
      <c r="Q3894" s="8"/>
      <c r="U3894" s="8"/>
      <c r="Y3894" s="8"/>
      <c r="AC3894" s="8"/>
      <c r="AG3894" s="8"/>
      <c r="AK3894" s="8"/>
      <c r="AO3894" s="8"/>
      <c r="AS3894" s="8"/>
      <c r="AW3894" s="8"/>
      <c r="BA3894" s="8"/>
      <c r="BE3894" s="8"/>
      <c r="BI3894" s="8"/>
      <c r="BM3894" s="8"/>
      <c r="BQ3894" s="8"/>
      <c r="BU3894" s="8"/>
      <c r="BY3894" s="8"/>
      <c r="CC3894" s="8"/>
      <c r="CG3894" s="8"/>
      <c r="CK3894" s="8"/>
    </row>
    <row r="3895" spans="5:89">
      <c r="E3895" s="8"/>
      <c r="I3895" s="8"/>
      <c r="M3895" s="8"/>
      <c r="Q3895" s="8"/>
      <c r="U3895" s="8"/>
      <c r="Y3895" s="8"/>
      <c r="AC3895" s="8"/>
      <c r="AG3895" s="8"/>
      <c r="AK3895" s="8"/>
      <c r="AO3895" s="8"/>
      <c r="AS3895" s="8"/>
      <c r="AW3895" s="8"/>
      <c r="BA3895" s="8"/>
      <c r="BE3895" s="8"/>
      <c r="BI3895" s="8"/>
      <c r="BM3895" s="8"/>
      <c r="BQ3895" s="8"/>
      <c r="BU3895" s="8"/>
      <c r="BY3895" s="8"/>
      <c r="CC3895" s="8"/>
      <c r="CG3895" s="8"/>
      <c r="CK3895" s="8"/>
    </row>
    <row r="3896" spans="5:89">
      <c r="E3896" s="8"/>
      <c r="I3896" s="8"/>
      <c r="M3896" s="8"/>
      <c r="Q3896" s="8"/>
      <c r="U3896" s="8"/>
      <c r="Y3896" s="8"/>
      <c r="AC3896" s="8"/>
      <c r="AG3896" s="8"/>
      <c r="AK3896" s="8"/>
      <c r="AO3896" s="8"/>
      <c r="AS3896" s="8"/>
      <c r="AW3896" s="8"/>
      <c r="BA3896" s="8"/>
      <c r="BE3896" s="8"/>
      <c r="BI3896" s="8"/>
      <c r="BM3896" s="8"/>
      <c r="BQ3896" s="8"/>
      <c r="BU3896" s="8"/>
      <c r="BY3896" s="8"/>
      <c r="CC3896" s="8"/>
      <c r="CG3896" s="8"/>
      <c r="CK3896" s="8"/>
    </row>
    <row r="3897" spans="5:89">
      <c r="E3897" s="8"/>
      <c r="I3897" s="8"/>
      <c r="M3897" s="8"/>
      <c r="Q3897" s="8"/>
      <c r="U3897" s="8"/>
      <c r="Y3897" s="8"/>
      <c r="AC3897" s="8"/>
      <c r="AG3897" s="8"/>
      <c r="AK3897" s="8"/>
      <c r="AO3897" s="8"/>
      <c r="AS3897" s="8"/>
      <c r="AW3897" s="8"/>
      <c r="BA3897" s="8"/>
      <c r="BE3897" s="8"/>
      <c r="BI3897" s="8"/>
      <c r="BM3897" s="8"/>
      <c r="BQ3897" s="8"/>
      <c r="BU3897" s="8"/>
      <c r="BY3897" s="8"/>
      <c r="CC3897" s="8"/>
      <c r="CG3897" s="8"/>
      <c r="CK3897" s="8"/>
    </row>
    <row r="3898" spans="5:89">
      <c r="E3898" s="8"/>
      <c r="I3898" s="8"/>
      <c r="M3898" s="8"/>
      <c r="Q3898" s="8"/>
      <c r="U3898" s="8"/>
      <c r="Y3898" s="8"/>
      <c r="AC3898" s="8"/>
      <c r="AG3898" s="8"/>
      <c r="AK3898" s="8"/>
      <c r="AO3898" s="8"/>
      <c r="AS3898" s="8"/>
      <c r="AW3898" s="8"/>
      <c r="BA3898" s="8"/>
      <c r="BE3898" s="8"/>
      <c r="BI3898" s="8"/>
      <c r="BM3898" s="8"/>
      <c r="BQ3898" s="8"/>
      <c r="BU3898" s="8"/>
      <c r="BY3898" s="8"/>
      <c r="CC3898" s="8"/>
      <c r="CG3898" s="8"/>
      <c r="CK3898" s="8"/>
    </row>
    <row r="3899" spans="5:89">
      <c r="E3899" s="8"/>
      <c r="I3899" s="8"/>
      <c r="M3899" s="8"/>
      <c r="Q3899" s="8"/>
      <c r="U3899" s="8"/>
      <c r="Y3899" s="8"/>
      <c r="AC3899" s="8"/>
      <c r="AG3899" s="8"/>
      <c r="AK3899" s="8"/>
      <c r="AO3899" s="8"/>
      <c r="AS3899" s="8"/>
      <c r="AW3899" s="8"/>
      <c r="BA3899" s="8"/>
      <c r="BE3899" s="8"/>
      <c r="BI3899" s="8"/>
      <c r="BM3899" s="8"/>
      <c r="BQ3899" s="8"/>
      <c r="BU3899" s="8"/>
      <c r="BY3899" s="8"/>
      <c r="CC3899" s="8"/>
      <c r="CG3899" s="8"/>
      <c r="CK3899" s="8"/>
    </row>
    <row r="3900" spans="5:89">
      <c r="E3900" s="8"/>
      <c r="I3900" s="8"/>
      <c r="M3900" s="8"/>
      <c r="Q3900" s="8"/>
      <c r="U3900" s="8"/>
      <c r="Y3900" s="8"/>
      <c r="AC3900" s="8"/>
      <c r="AG3900" s="8"/>
      <c r="AK3900" s="8"/>
      <c r="AO3900" s="8"/>
      <c r="AS3900" s="8"/>
      <c r="AW3900" s="8"/>
      <c r="BA3900" s="8"/>
      <c r="BE3900" s="8"/>
      <c r="BI3900" s="8"/>
      <c r="BM3900" s="8"/>
      <c r="BQ3900" s="8"/>
      <c r="BU3900" s="8"/>
      <c r="BY3900" s="8"/>
      <c r="CC3900" s="8"/>
      <c r="CG3900" s="8"/>
      <c r="CK3900" s="8"/>
    </row>
    <row r="3901" spans="5:89">
      <c r="E3901" s="8"/>
      <c r="I3901" s="8"/>
      <c r="M3901" s="8"/>
      <c r="Q3901" s="8"/>
      <c r="U3901" s="8"/>
      <c r="Y3901" s="8"/>
      <c r="AC3901" s="8"/>
      <c r="AG3901" s="8"/>
      <c r="AK3901" s="8"/>
      <c r="AO3901" s="8"/>
      <c r="AS3901" s="8"/>
      <c r="AW3901" s="8"/>
      <c r="BA3901" s="8"/>
      <c r="BE3901" s="8"/>
      <c r="BI3901" s="8"/>
      <c r="BM3901" s="8"/>
      <c r="BQ3901" s="8"/>
      <c r="BU3901" s="8"/>
      <c r="BY3901" s="8"/>
      <c r="CC3901" s="8"/>
      <c r="CG3901" s="8"/>
      <c r="CK3901" s="8"/>
    </row>
    <row r="3902" spans="5:89">
      <c r="E3902" s="8"/>
      <c r="I3902" s="8"/>
      <c r="M3902" s="8"/>
      <c r="Q3902" s="8"/>
      <c r="U3902" s="8"/>
      <c r="Y3902" s="8"/>
      <c r="AC3902" s="8"/>
      <c r="AG3902" s="8"/>
      <c r="AK3902" s="8"/>
      <c r="AO3902" s="8"/>
      <c r="AS3902" s="8"/>
      <c r="AW3902" s="8"/>
      <c r="BA3902" s="8"/>
      <c r="BE3902" s="8"/>
      <c r="BI3902" s="8"/>
      <c r="BM3902" s="8"/>
      <c r="BQ3902" s="8"/>
      <c r="BU3902" s="8"/>
      <c r="BY3902" s="8"/>
      <c r="CC3902" s="8"/>
      <c r="CG3902" s="8"/>
      <c r="CK3902" s="8"/>
    </row>
    <row r="3903" spans="5:89">
      <c r="E3903" s="8"/>
      <c r="I3903" s="8"/>
      <c r="M3903" s="8"/>
      <c r="Q3903" s="8"/>
      <c r="U3903" s="8"/>
      <c r="Y3903" s="8"/>
      <c r="AC3903" s="8"/>
      <c r="AG3903" s="8"/>
      <c r="AK3903" s="8"/>
      <c r="AO3903" s="8"/>
      <c r="AS3903" s="8"/>
      <c r="AW3903" s="8"/>
      <c r="BA3903" s="8"/>
      <c r="BE3903" s="8"/>
      <c r="BI3903" s="8"/>
      <c r="BM3903" s="8"/>
      <c r="BQ3903" s="8"/>
      <c r="BU3903" s="8"/>
      <c r="BY3903" s="8"/>
      <c r="CC3903" s="8"/>
      <c r="CG3903" s="8"/>
      <c r="CK3903" s="8"/>
    </row>
    <row r="3904" spans="5:89">
      <c r="E3904" s="8"/>
      <c r="I3904" s="8"/>
      <c r="M3904" s="8"/>
      <c r="Q3904" s="8"/>
      <c r="U3904" s="8"/>
      <c r="Y3904" s="8"/>
      <c r="AC3904" s="8"/>
      <c r="AG3904" s="8"/>
      <c r="AK3904" s="8"/>
      <c r="AO3904" s="8"/>
      <c r="AS3904" s="8"/>
      <c r="AW3904" s="8"/>
      <c r="BA3904" s="8"/>
      <c r="BE3904" s="8"/>
      <c r="BI3904" s="8"/>
      <c r="BM3904" s="8"/>
      <c r="BQ3904" s="8"/>
      <c r="BU3904" s="8"/>
      <c r="BY3904" s="8"/>
      <c r="CC3904" s="8"/>
      <c r="CG3904" s="8"/>
      <c r="CK3904" s="8"/>
    </row>
    <row r="3905" spans="5:89">
      <c r="E3905" s="8"/>
      <c r="I3905" s="8"/>
      <c r="M3905" s="8"/>
      <c r="Q3905" s="8"/>
      <c r="U3905" s="8"/>
      <c r="Y3905" s="8"/>
      <c r="AC3905" s="8"/>
      <c r="AG3905" s="8"/>
      <c r="AK3905" s="8"/>
      <c r="AO3905" s="8"/>
      <c r="AS3905" s="8"/>
      <c r="AW3905" s="8"/>
      <c r="BA3905" s="8"/>
      <c r="BE3905" s="8"/>
      <c r="BI3905" s="8"/>
      <c r="BM3905" s="8"/>
      <c r="BQ3905" s="8"/>
      <c r="BU3905" s="8"/>
      <c r="BY3905" s="8"/>
      <c r="CC3905" s="8"/>
      <c r="CG3905" s="8"/>
      <c r="CK3905" s="8"/>
    </row>
    <row r="3906" spans="5:89">
      <c r="E3906" s="8"/>
      <c r="I3906" s="8"/>
      <c r="M3906" s="8"/>
      <c r="Q3906" s="8"/>
      <c r="U3906" s="8"/>
      <c r="Y3906" s="8"/>
      <c r="AC3906" s="8"/>
      <c r="AG3906" s="8"/>
      <c r="AK3906" s="8"/>
      <c r="AO3906" s="8"/>
      <c r="AS3906" s="8"/>
      <c r="AW3906" s="8"/>
      <c r="BA3906" s="8"/>
      <c r="BE3906" s="8"/>
      <c r="BI3906" s="8"/>
      <c r="BM3906" s="8"/>
      <c r="BQ3906" s="8"/>
      <c r="BU3906" s="8"/>
      <c r="BY3906" s="8"/>
      <c r="CC3906" s="8"/>
      <c r="CG3906" s="8"/>
      <c r="CK3906" s="8"/>
    </row>
    <row r="3907" spans="5:89">
      <c r="E3907" s="8"/>
      <c r="I3907" s="8"/>
      <c r="M3907" s="8"/>
      <c r="Q3907" s="8"/>
      <c r="U3907" s="8"/>
      <c r="Y3907" s="8"/>
      <c r="AC3907" s="8"/>
      <c r="AG3907" s="8"/>
      <c r="AK3907" s="8"/>
      <c r="AO3907" s="8"/>
      <c r="AS3907" s="8"/>
      <c r="AW3907" s="8"/>
      <c r="BA3907" s="8"/>
      <c r="BE3907" s="8"/>
      <c r="BI3907" s="8"/>
      <c r="BM3907" s="8"/>
      <c r="BQ3907" s="8"/>
      <c r="BU3907" s="8"/>
      <c r="BY3907" s="8"/>
      <c r="CC3907" s="8"/>
      <c r="CG3907" s="8"/>
      <c r="CK3907" s="8"/>
    </row>
    <row r="3908" spans="5:89">
      <c r="E3908" s="8"/>
      <c r="I3908" s="8"/>
      <c r="M3908" s="8"/>
      <c r="Q3908" s="8"/>
      <c r="U3908" s="8"/>
      <c r="Y3908" s="8"/>
      <c r="AC3908" s="8"/>
      <c r="AG3908" s="8"/>
      <c r="AK3908" s="8"/>
      <c r="AO3908" s="8"/>
      <c r="AS3908" s="8"/>
      <c r="AW3908" s="8"/>
      <c r="BA3908" s="8"/>
      <c r="BE3908" s="8"/>
      <c r="BI3908" s="8"/>
      <c r="BM3908" s="8"/>
      <c r="BQ3908" s="8"/>
      <c r="BU3908" s="8"/>
      <c r="BY3908" s="8"/>
      <c r="CC3908" s="8"/>
      <c r="CG3908" s="8"/>
      <c r="CK3908" s="8"/>
    </row>
    <row r="3909" spans="5:89">
      <c r="E3909" s="8"/>
      <c r="I3909" s="8"/>
      <c r="M3909" s="8"/>
      <c r="Q3909" s="8"/>
      <c r="U3909" s="8"/>
      <c r="Y3909" s="8"/>
      <c r="AC3909" s="8"/>
      <c r="AG3909" s="8"/>
      <c r="AK3909" s="8"/>
      <c r="AO3909" s="8"/>
      <c r="AS3909" s="8"/>
      <c r="AW3909" s="8"/>
      <c r="BA3909" s="8"/>
      <c r="BE3909" s="8"/>
      <c r="BI3909" s="8"/>
      <c r="BM3909" s="8"/>
      <c r="BQ3909" s="8"/>
      <c r="BU3909" s="8"/>
      <c r="BY3909" s="8"/>
      <c r="CC3909" s="8"/>
      <c r="CG3909" s="8"/>
      <c r="CK3909" s="8"/>
    </row>
    <row r="3910" spans="5:89">
      <c r="E3910" s="8"/>
      <c r="I3910" s="8"/>
      <c r="M3910" s="8"/>
      <c r="Q3910" s="8"/>
      <c r="U3910" s="8"/>
      <c r="Y3910" s="8"/>
      <c r="AC3910" s="8"/>
      <c r="AG3910" s="8"/>
      <c r="AK3910" s="8"/>
      <c r="AO3910" s="8"/>
      <c r="AS3910" s="8"/>
      <c r="AW3910" s="8"/>
      <c r="BA3910" s="8"/>
      <c r="BE3910" s="8"/>
      <c r="BI3910" s="8"/>
      <c r="BM3910" s="8"/>
      <c r="BQ3910" s="8"/>
      <c r="BU3910" s="8"/>
      <c r="BY3910" s="8"/>
      <c r="CC3910" s="8"/>
      <c r="CG3910" s="8"/>
      <c r="CK3910" s="8"/>
    </row>
    <row r="3911" spans="5:89">
      <c r="E3911" s="8"/>
      <c r="I3911" s="8"/>
      <c r="M3911" s="8"/>
      <c r="Q3911" s="8"/>
      <c r="U3911" s="8"/>
      <c r="Y3911" s="8"/>
      <c r="AC3911" s="8"/>
      <c r="AG3911" s="8"/>
      <c r="AK3911" s="8"/>
      <c r="AO3911" s="8"/>
      <c r="AS3911" s="8"/>
      <c r="AW3911" s="8"/>
      <c r="BA3911" s="8"/>
      <c r="BE3911" s="8"/>
      <c r="BI3911" s="8"/>
      <c r="BM3911" s="8"/>
      <c r="BQ3911" s="8"/>
      <c r="BU3911" s="8"/>
      <c r="BY3911" s="8"/>
      <c r="CC3911" s="8"/>
      <c r="CG3911" s="8"/>
      <c r="CK3911" s="8"/>
    </row>
    <row r="3912" spans="5:89">
      <c r="E3912" s="8"/>
      <c r="I3912" s="8"/>
      <c r="M3912" s="8"/>
      <c r="Q3912" s="8"/>
      <c r="U3912" s="8"/>
      <c r="Y3912" s="8"/>
      <c r="AC3912" s="8"/>
      <c r="AG3912" s="8"/>
      <c r="AK3912" s="8"/>
      <c r="AO3912" s="8"/>
      <c r="AS3912" s="8"/>
      <c r="AW3912" s="8"/>
      <c r="BA3912" s="8"/>
      <c r="BE3912" s="8"/>
      <c r="BI3912" s="8"/>
      <c r="BM3912" s="8"/>
      <c r="BQ3912" s="8"/>
      <c r="BU3912" s="8"/>
      <c r="BY3912" s="8"/>
      <c r="CC3912" s="8"/>
      <c r="CG3912" s="8"/>
      <c r="CK3912" s="8"/>
    </row>
    <row r="3913" spans="5:89">
      <c r="E3913" s="8"/>
      <c r="I3913" s="8"/>
      <c r="M3913" s="8"/>
      <c r="Q3913" s="8"/>
      <c r="U3913" s="8"/>
      <c r="Y3913" s="8"/>
      <c r="AC3913" s="8"/>
      <c r="AG3913" s="8"/>
      <c r="AK3913" s="8"/>
      <c r="AO3913" s="8"/>
      <c r="AS3913" s="8"/>
      <c r="AW3913" s="8"/>
      <c r="BA3913" s="8"/>
      <c r="BE3913" s="8"/>
      <c r="BI3913" s="8"/>
      <c r="BM3913" s="8"/>
      <c r="BQ3913" s="8"/>
      <c r="BU3913" s="8"/>
      <c r="BY3913" s="8"/>
      <c r="CC3913" s="8"/>
      <c r="CG3913" s="8"/>
      <c r="CK3913" s="8"/>
    </row>
    <row r="3914" spans="5:89">
      <c r="E3914" s="8"/>
      <c r="I3914" s="8"/>
      <c r="M3914" s="8"/>
      <c r="Q3914" s="8"/>
      <c r="U3914" s="8"/>
      <c r="Y3914" s="8"/>
      <c r="AC3914" s="8"/>
      <c r="AG3914" s="8"/>
      <c r="AK3914" s="8"/>
      <c r="AO3914" s="8"/>
      <c r="AS3914" s="8"/>
      <c r="AW3914" s="8"/>
      <c r="BA3914" s="8"/>
      <c r="BE3914" s="8"/>
      <c r="BI3914" s="8"/>
      <c r="BM3914" s="8"/>
      <c r="BQ3914" s="8"/>
      <c r="BU3914" s="8"/>
      <c r="BY3914" s="8"/>
      <c r="CC3914" s="8"/>
      <c r="CG3914" s="8"/>
      <c r="CK3914" s="8"/>
    </row>
    <row r="3915" spans="5:89">
      <c r="E3915" s="8"/>
      <c r="I3915" s="8"/>
      <c r="M3915" s="8"/>
      <c r="Q3915" s="8"/>
      <c r="U3915" s="8"/>
      <c r="Y3915" s="8"/>
      <c r="AC3915" s="8"/>
      <c r="AG3915" s="8"/>
      <c r="AK3915" s="8"/>
      <c r="AO3915" s="8"/>
      <c r="AS3915" s="8"/>
      <c r="AW3915" s="8"/>
      <c r="BA3915" s="8"/>
      <c r="BE3915" s="8"/>
      <c r="BI3915" s="8"/>
      <c r="BM3915" s="8"/>
      <c r="BQ3915" s="8"/>
      <c r="BU3915" s="8"/>
      <c r="BY3915" s="8"/>
      <c r="CC3915" s="8"/>
      <c r="CG3915" s="8"/>
      <c r="CK3915" s="8"/>
    </row>
    <row r="3916" spans="5:89">
      <c r="E3916" s="8"/>
      <c r="I3916" s="8"/>
      <c r="M3916" s="8"/>
      <c r="Q3916" s="8"/>
      <c r="U3916" s="8"/>
      <c r="Y3916" s="8"/>
      <c r="AC3916" s="8"/>
      <c r="AG3916" s="8"/>
      <c r="AK3916" s="8"/>
      <c r="AO3916" s="8"/>
      <c r="AS3916" s="8"/>
      <c r="AW3916" s="8"/>
      <c r="BA3916" s="8"/>
      <c r="BE3916" s="8"/>
      <c r="BI3916" s="8"/>
      <c r="BM3916" s="8"/>
      <c r="BQ3916" s="8"/>
      <c r="BU3916" s="8"/>
      <c r="BY3916" s="8"/>
      <c r="CC3916" s="8"/>
      <c r="CG3916" s="8"/>
      <c r="CK3916" s="8"/>
    </row>
    <row r="3917" spans="5:89">
      <c r="E3917" s="8"/>
      <c r="I3917" s="8"/>
      <c r="M3917" s="8"/>
      <c r="Q3917" s="8"/>
      <c r="U3917" s="8"/>
      <c r="Y3917" s="8"/>
      <c r="AC3917" s="8"/>
      <c r="AG3917" s="8"/>
      <c r="AK3917" s="8"/>
      <c r="AO3917" s="8"/>
      <c r="AS3917" s="8"/>
      <c r="AW3917" s="8"/>
      <c r="BA3917" s="8"/>
      <c r="BE3917" s="8"/>
      <c r="BI3917" s="8"/>
      <c r="BM3917" s="8"/>
      <c r="BQ3917" s="8"/>
      <c r="BU3917" s="8"/>
      <c r="BY3917" s="8"/>
      <c r="CC3917" s="8"/>
      <c r="CG3917" s="8"/>
      <c r="CK3917" s="8"/>
    </row>
    <row r="3918" spans="5:89">
      <c r="E3918" s="8"/>
      <c r="I3918" s="8"/>
      <c r="M3918" s="8"/>
      <c r="Q3918" s="8"/>
      <c r="U3918" s="8"/>
      <c r="Y3918" s="8"/>
      <c r="AC3918" s="8"/>
      <c r="AG3918" s="8"/>
      <c r="AK3918" s="8"/>
      <c r="AO3918" s="8"/>
      <c r="AS3918" s="8"/>
      <c r="AW3918" s="8"/>
      <c r="BA3918" s="8"/>
      <c r="BE3918" s="8"/>
      <c r="BI3918" s="8"/>
      <c r="BM3918" s="8"/>
      <c r="BQ3918" s="8"/>
      <c r="BU3918" s="8"/>
      <c r="BY3918" s="8"/>
      <c r="CC3918" s="8"/>
      <c r="CG3918" s="8"/>
      <c r="CK3918" s="8"/>
    </row>
    <row r="3919" spans="5:89">
      <c r="E3919" s="8"/>
      <c r="I3919" s="8"/>
      <c r="M3919" s="8"/>
      <c r="Q3919" s="8"/>
      <c r="U3919" s="8"/>
      <c r="Y3919" s="8"/>
      <c r="AC3919" s="8"/>
      <c r="AG3919" s="8"/>
      <c r="AK3919" s="8"/>
      <c r="AO3919" s="8"/>
      <c r="AS3919" s="8"/>
      <c r="AW3919" s="8"/>
      <c r="BA3919" s="8"/>
      <c r="BE3919" s="8"/>
      <c r="BI3919" s="8"/>
      <c r="BM3919" s="8"/>
      <c r="BQ3919" s="8"/>
      <c r="BU3919" s="8"/>
      <c r="BY3919" s="8"/>
      <c r="CC3919" s="8"/>
      <c r="CG3919" s="8"/>
      <c r="CK3919" s="8"/>
    </row>
    <row r="3920" spans="5:89">
      <c r="E3920" s="8"/>
      <c r="I3920" s="8"/>
      <c r="M3920" s="8"/>
      <c r="Q3920" s="8"/>
      <c r="U3920" s="8"/>
      <c r="Y3920" s="8"/>
      <c r="AC3920" s="8"/>
      <c r="AG3920" s="8"/>
      <c r="AK3920" s="8"/>
      <c r="AO3920" s="8"/>
      <c r="AS3920" s="8"/>
      <c r="AW3920" s="8"/>
      <c r="BA3920" s="8"/>
      <c r="BE3920" s="8"/>
      <c r="BI3920" s="8"/>
      <c r="BM3920" s="8"/>
      <c r="BQ3920" s="8"/>
      <c r="BU3920" s="8"/>
      <c r="BY3920" s="8"/>
      <c r="CC3920" s="8"/>
      <c r="CG3920" s="8"/>
      <c r="CK3920" s="8"/>
    </row>
    <row r="3921" spans="5:89">
      <c r="E3921" s="8"/>
      <c r="I3921" s="8"/>
      <c r="M3921" s="8"/>
      <c r="Q3921" s="8"/>
      <c r="U3921" s="8"/>
      <c r="Y3921" s="8"/>
      <c r="AC3921" s="8"/>
      <c r="AG3921" s="8"/>
      <c r="AK3921" s="8"/>
      <c r="AO3921" s="8"/>
      <c r="AS3921" s="8"/>
      <c r="AW3921" s="8"/>
      <c r="BA3921" s="8"/>
      <c r="BE3921" s="8"/>
      <c r="BI3921" s="8"/>
      <c r="BM3921" s="8"/>
      <c r="BQ3921" s="8"/>
      <c r="BU3921" s="8"/>
      <c r="BY3921" s="8"/>
      <c r="CC3921" s="8"/>
      <c r="CG3921" s="8"/>
      <c r="CK3921" s="8"/>
    </row>
    <row r="3922" spans="5:89">
      <c r="E3922" s="8"/>
      <c r="I3922" s="8"/>
      <c r="M3922" s="8"/>
      <c r="Q3922" s="8"/>
      <c r="U3922" s="8"/>
      <c r="Y3922" s="8"/>
      <c r="AC3922" s="8"/>
      <c r="AG3922" s="8"/>
      <c r="AK3922" s="8"/>
      <c r="AO3922" s="8"/>
      <c r="AS3922" s="8"/>
      <c r="AW3922" s="8"/>
      <c r="BA3922" s="8"/>
      <c r="BE3922" s="8"/>
      <c r="BI3922" s="8"/>
      <c r="BM3922" s="8"/>
      <c r="BQ3922" s="8"/>
      <c r="BU3922" s="8"/>
      <c r="BY3922" s="8"/>
      <c r="CC3922" s="8"/>
      <c r="CG3922" s="8"/>
      <c r="CK3922" s="8"/>
    </row>
    <row r="3923" spans="5:89">
      <c r="E3923" s="8"/>
      <c r="I3923" s="8"/>
      <c r="M3923" s="8"/>
      <c r="Q3923" s="8"/>
      <c r="U3923" s="8"/>
      <c r="Y3923" s="8"/>
      <c r="AC3923" s="8"/>
      <c r="AG3923" s="8"/>
      <c r="AK3923" s="8"/>
      <c r="AO3923" s="8"/>
      <c r="AS3923" s="8"/>
      <c r="AW3923" s="8"/>
      <c r="BA3923" s="8"/>
      <c r="BE3923" s="8"/>
      <c r="BI3923" s="8"/>
      <c r="BM3923" s="8"/>
      <c r="BQ3923" s="8"/>
      <c r="BU3923" s="8"/>
      <c r="BY3923" s="8"/>
      <c r="CC3923" s="8"/>
      <c r="CG3923" s="8"/>
      <c r="CK3923" s="8"/>
    </row>
    <row r="3924" spans="5:89">
      <c r="E3924" s="8"/>
      <c r="I3924" s="8"/>
      <c r="M3924" s="8"/>
      <c r="Q3924" s="8"/>
      <c r="U3924" s="8"/>
      <c r="Y3924" s="8"/>
      <c r="AC3924" s="8"/>
      <c r="AG3924" s="8"/>
      <c r="AK3924" s="8"/>
      <c r="AO3924" s="8"/>
      <c r="AS3924" s="8"/>
      <c r="AW3924" s="8"/>
      <c r="BA3924" s="8"/>
      <c r="BE3924" s="8"/>
      <c r="BI3924" s="8"/>
      <c r="BM3924" s="8"/>
      <c r="BQ3924" s="8"/>
      <c r="BU3924" s="8"/>
      <c r="BY3924" s="8"/>
      <c r="CC3924" s="8"/>
      <c r="CG3924" s="8"/>
      <c r="CK3924" s="8"/>
    </row>
    <row r="3925" spans="5:89">
      <c r="E3925" s="8"/>
      <c r="I3925" s="8"/>
      <c r="M3925" s="8"/>
      <c r="Q3925" s="8"/>
      <c r="U3925" s="8"/>
      <c r="Y3925" s="8"/>
      <c r="AC3925" s="8"/>
      <c r="AG3925" s="8"/>
      <c r="AK3925" s="8"/>
      <c r="AO3925" s="8"/>
      <c r="AS3925" s="8"/>
      <c r="AW3925" s="8"/>
      <c r="BA3925" s="8"/>
      <c r="BE3925" s="8"/>
      <c r="BI3925" s="8"/>
      <c r="BM3925" s="8"/>
      <c r="BQ3925" s="8"/>
      <c r="BU3925" s="8"/>
      <c r="BY3925" s="8"/>
      <c r="CC3925" s="8"/>
      <c r="CG3925" s="8"/>
      <c r="CK3925" s="8"/>
    </row>
    <row r="3926" spans="5:89">
      <c r="E3926" s="8"/>
      <c r="I3926" s="8"/>
      <c r="M3926" s="8"/>
      <c r="Q3926" s="8"/>
      <c r="U3926" s="8"/>
      <c r="Y3926" s="8"/>
      <c r="AC3926" s="8"/>
      <c r="AG3926" s="8"/>
      <c r="AK3926" s="8"/>
      <c r="AO3926" s="8"/>
      <c r="AS3926" s="8"/>
      <c r="AW3926" s="8"/>
      <c r="BA3926" s="8"/>
      <c r="BE3926" s="8"/>
      <c r="BI3926" s="8"/>
      <c r="BM3926" s="8"/>
      <c r="BQ3926" s="8"/>
      <c r="BU3926" s="8"/>
      <c r="BY3926" s="8"/>
      <c r="CC3926" s="8"/>
      <c r="CG3926" s="8"/>
      <c r="CK3926" s="8"/>
    </row>
    <row r="3927" spans="5:89">
      <c r="E3927" s="8"/>
      <c r="I3927" s="8"/>
      <c r="M3927" s="8"/>
      <c r="Q3927" s="8"/>
      <c r="U3927" s="8"/>
      <c r="Y3927" s="8"/>
      <c r="AC3927" s="8"/>
      <c r="AG3927" s="8"/>
      <c r="AK3927" s="8"/>
      <c r="AO3927" s="8"/>
      <c r="AS3927" s="8"/>
      <c r="AW3927" s="8"/>
      <c r="BA3927" s="8"/>
      <c r="BE3927" s="8"/>
      <c r="BI3927" s="8"/>
      <c r="BM3927" s="8"/>
      <c r="BQ3927" s="8"/>
      <c r="BU3927" s="8"/>
      <c r="BY3927" s="8"/>
      <c r="CC3927" s="8"/>
      <c r="CG3927" s="8"/>
      <c r="CK3927" s="8"/>
    </row>
    <row r="3928" spans="5:89">
      <c r="E3928" s="8"/>
      <c r="I3928" s="8"/>
      <c r="M3928" s="8"/>
      <c r="Q3928" s="8"/>
      <c r="U3928" s="8"/>
      <c r="Y3928" s="8"/>
      <c r="AC3928" s="8"/>
      <c r="AG3928" s="8"/>
      <c r="AK3928" s="8"/>
      <c r="AO3928" s="8"/>
      <c r="AS3928" s="8"/>
      <c r="AW3928" s="8"/>
      <c r="BA3928" s="8"/>
      <c r="BE3928" s="8"/>
      <c r="BI3928" s="8"/>
      <c r="BM3928" s="8"/>
      <c r="BQ3928" s="8"/>
      <c r="BU3928" s="8"/>
      <c r="BY3928" s="8"/>
      <c r="CC3928" s="8"/>
      <c r="CG3928" s="8"/>
      <c r="CK3928" s="8"/>
    </row>
    <row r="3929" spans="5:89">
      <c r="E3929" s="8"/>
      <c r="I3929" s="8"/>
      <c r="M3929" s="8"/>
      <c r="Q3929" s="8"/>
      <c r="U3929" s="8"/>
      <c r="Y3929" s="8"/>
      <c r="AC3929" s="8"/>
      <c r="AG3929" s="8"/>
      <c r="AK3929" s="8"/>
      <c r="AO3929" s="8"/>
      <c r="AS3929" s="8"/>
      <c r="AW3929" s="8"/>
      <c r="BA3929" s="8"/>
      <c r="BE3929" s="8"/>
      <c r="BI3929" s="8"/>
      <c r="BM3929" s="8"/>
      <c r="BQ3929" s="8"/>
      <c r="BU3929" s="8"/>
      <c r="BY3929" s="8"/>
      <c r="CC3929" s="8"/>
      <c r="CG3929" s="8"/>
      <c r="CK3929" s="8"/>
    </row>
    <row r="3930" spans="5:89">
      <c r="E3930" s="8"/>
      <c r="I3930" s="8"/>
      <c r="M3930" s="8"/>
      <c r="Q3930" s="8"/>
      <c r="U3930" s="8"/>
      <c r="Y3930" s="8"/>
      <c r="AC3930" s="8"/>
      <c r="AG3930" s="8"/>
      <c r="AK3930" s="8"/>
      <c r="AO3930" s="8"/>
      <c r="AS3930" s="8"/>
      <c r="AW3930" s="8"/>
      <c r="BA3930" s="8"/>
      <c r="BE3930" s="8"/>
      <c r="BI3930" s="8"/>
      <c r="BM3930" s="8"/>
      <c r="BQ3930" s="8"/>
      <c r="BU3930" s="8"/>
      <c r="BY3930" s="8"/>
      <c r="CC3930" s="8"/>
      <c r="CG3930" s="8"/>
      <c r="CK3930" s="8"/>
    </row>
    <row r="3931" spans="5:89">
      <c r="E3931" s="8"/>
      <c r="I3931" s="8"/>
      <c r="M3931" s="8"/>
      <c r="Q3931" s="8"/>
      <c r="U3931" s="8"/>
      <c r="Y3931" s="8"/>
      <c r="AC3931" s="8"/>
      <c r="AG3931" s="8"/>
      <c r="AK3931" s="8"/>
      <c r="AO3931" s="8"/>
      <c r="AS3931" s="8"/>
      <c r="AW3931" s="8"/>
      <c r="BA3931" s="8"/>
      <c r="BE3931" s="8"/>
      <c r="BI3931" s="8"/>
      <c r="BM3931" s="8"/>
      <c r="BQ3931" s="8"/>
      <c r="BU3931" s="8"/>
      <c r="BY3931" s="8"/>
      <c r="CC3931" s="8"/>
      <c r="CG3931" s="8"/>
      <c r="CK3931" s="8"/>
    </row>
    <row r="3932" spans="5:89">
      <c r="E3932" s="8"/>
      <c r="I3932" s="8"/>
      <c r="M3932" s="8"/>
      <c r="Q3932" s="8"/>
      <c r="U3932" s="8"/>
      <c r="Y3932" s="8"/>
      <c r="AC3932" s="8"/>
      <c r="AG3932" s="8"/>
      <c r="AK3932" s="8"/>
      <c r="AO3932" s="8"/>
      <c r="AS3932" s="8"/>
      <c r="AW3932" s="8"/>
      <c r="BA3932" s="8"/>
      <c r="BE3932" s="8"/>
      <c r="BI3932" s="8"/>
      <c r="BM3932" s="8"/>
      <c r="BQ3932" s="8"/>
      <c r="BU3932" s="8"/>
      <c r="BY3932" s="8"/>
      <c r="CC3932" s="8"/>
      <c r="CG3932" s="8"/>
      <c r="CK3932" s="8"/>
    </row>
    <row r="3933" spans="5:89">
      <c r="E3933" s="8"/>
      <c r="I3933" s="8"/>
      <c r="M3933" s="8"/>
      <c r="Q3933" s="8"/>
      <c r="U3933" s="8"/>
      <c r="Y3933" s="8"/>
      <c r="AC3933" s="8"/>
      <c r="AG3933" s="8"/>
      <c r="AK3933" s="8"/>
      <c r="AO3933" s="8"/>
      <c r="AS3933" s="8"/>
      <c r="AW3933" s="8"/>
      <c r="BA3933" s="8"/>
      <c r="BE3933" s="8"/>
      <c r="BI3933" s="8"/>
      <c r="BM3933" s="8"/>
      <c r="BQ3933" s="8"/>
      <c r="BU3933" s="8"/>
      <c r="BY3933" s="8"/>
      <c r="CC3933" s="8"/>
      <c r="CG3933" s="8"/>
      <c r="CK3933" s="8"/>
    </row>
    <row r="3934" spans="5:89">
      <c r="E3934" s="8"/>
      <c r="I3934" s="8"/>
      <c r="M3934" s="8"/>
      <c r="Q3934" s="8"/>
      <c r="U3934" s="8"/>
      <c r="Y3934" s="8"/>
      <c r="AC3934" s="8"/>
      <c r="AG3934" s="8"/>
      <c r="AK3934" s="8"/>
      <c r="AO3934" s="8"/>
      <c r="AS3934" s="8"/>
      <c r="AW3934" s="8"/>
      <c r="BA3934" s="8"/>
      <c r="BE3934" s="8"/>
      <c r="BI3934" s="8"/>
      <c r="BM3934" s="8"/>
      <c r="BQ3934" s="8"/>
      <c r="BU3934" s="8"/>
      <c r="BY3934" s="8"/>
      <c r="CC3934" s="8"/>
      <c r="CG3934" s="8"/>
      <c r="CK3934" s="8"/>
    </row>
    <row r="3935" spans="5:89">
      <c r="E3935" s="8"/>
      <c r="I3935" s="8"/>
      <c r="M3935" s="8"/>
      <c r="Q3935" s="8"/>
      <c r="U3935" s="8"/>
      <c r="Y3935" s="8"/>
      <c r="AC3935" s="8"/>
      <c r="AG3935" s="8"/>
      <c r="AK3935" s="8"/>
      <c r="AO3935" s="8"/>
      <c r="AS3935" s="8"/>
      <c r="AW3935" s="8"/>
      <c r="BA3935" s="8"/>
      <c r="BE3935" s="8"/>
      <c r="BI3935" s="8"/>
      <c r="BM3935" s="8"/>
      <c r="BQ3935" s="8"/>
      <c r="BU3935" s="8"/>
      <c r="BY3935" s="8"/>
      <c r="CC3935" s="8"/>
      <c r="CG3935" s="8"/>
      <c r="CK3935" s="8"/>
    </row>
    <row r="3936" spans="5:89">
      <c r="E3936" s="8"/>
      <c r="I3936" s="8"/>
      <c r="M3936" s="8"/>
      <c r="Q3936" s="8"/>
      <c r="U3936" s="8"/>
      <c r="Y3936" s="8"/>
      <c r="AC3936" s="8"/>
      <c r="AG3936" s="8"/>
      <c r="AK3936" s="8"/>
      <c r="AO3936" s="8"/>
      <c r="AS3936" s="8"/>
      <c r="AW3936" s="8"/>
      <c r="BA3936" s="8"/>
      <c r="BE3936" s="8"/>
      <c r="BI3936" s="8"/>
      <c r="BM3936" s="8"/>
      <c r="BQ3936" s="8"/>
      <c r="BU3936" s="8"/>
      <c r="BY3936" s="8"/>
      <c r="CC3936" s="8"/>
      <c r="CG3936" s="8"/>
      <c r="CK3936" s="8"/>
    </row>
    <row r="3937" spans="5:89">
      <c r="E3937" s="8"/>
      <c r="I3937" s="8"/>
      <c r="M3937" s="8"/>
      <c r="Q3937" s="8"/>
      <c r="U3937" s="8"/>
      <c r="Y3937" s="8"/>
      <c r="AC3937" s="8"/>
      <c r="AG3937" s="8"/>
      <c r="AK3937" s="8"/>
      <c r="AO3937" s="8"/>
      <c r="AS3937" s="8"/>
      <c r="AW3937" s="8"/>
      <c r="BA3937" s="8"/>
      <c r="BE3937" s="8"/>
      <c r="BI3937" s="8"/>
      <c r="BM3937" s="8"/>
      <c r="BQ3937" s="8"/>
      <c r="BU3937" s="8"/>
      <c r="BY3937" s="8"/>
      <c r="CC3937" s="8"/>
      <c r="CG3937" s="8"/>
      <c r="CK3937" s="8"/>
    </row>
    <row r="3938" spans="5:89">
      <c r="E3938" s="8"/>
      <c r="I3938" s="8"/>
      <c r="M3938" s="8"/>
      <c r="Q3938" s="8"/>
      <c r="U3938" s="8"/>
      <c r="Y3938" s="8"/>
      <c r="AC3938" s="8"/>
      <c r="AG3938" s="8"/>
      <c r="AK3938" s="8"/>
      <c r="AO3938" s="8"/>
      <c r="AS3938" s="8"/>
      <c r="AW3938" s="8"/>
      <c r="BA3938" s="8"/>
      <c r="BE3938" s="8"/>
      <c r="BI3938" s="8"/>
      <c r="BM3938" s="8"/>
      <c r="BQ3938" s="8"/>
      <c r="BU3938" s="8"/>
      <c r="BY3938" s="8"/>
      <c r="CC3938" s="8"/>
      <c r="CG3938" s="8"/>
      <c r="CK3938" s="8"/>
    </row>
    <row r="3939" spans="5:89">
      <c r="E3939" s="8"/>
      <c r="I3939" s="8"/>
      <c r="M3939" s="8"/>
      <c r="Q3939" s="8"/>
      <c r="U3939" s="8"/>
      <c r="Y3939" s="8"/>
      <c r="AC3939" s="8"/>
      <c r="AG3939" s="8"/>
      <c r="AK3939" s="8"/>
      <c r="AO3939" s="8"/>
      <c r="AS3939" s="8"/>
      <c r="AW3939" s="8"/>
      <c r="BA3939" s="8"/>
      <c r="BE3939" s="8"/>
      <c r="BI3939" s="8"/>
      <c r="BM3939" s="8"/>
      <c r="BQ3939" s="8"/>
      <c r="BU3939" s="8"/>
      <c r="BY3939" s="8"/>
      <c r="CC3939" s="8"/>
      <c r="CG3939" s="8"/>
      <c r="CK3939" s="8"/>
    </row>
    <row r="3940" spans="5:89">
      <c r="E3940" s="8"/>
      <c r="I3940" s="8"/>
      <c r="M3940" s="8"/>
      <c r="Q3940" s="8"/>
      <c r="U3940" s="8"/>
      <c r="Y3940" s="8"/>
      <c r="AC3940" s="8"/>
      <c r="AG3940" s="8"/>
      <c r="AK3940" s="8"/>
      <c r="AO3940" s="8"/>
      <c r="AS3940" s="8"/>
      <c r="AW3940" s="8"/>
      <c r="BA3940" s="8"/>
      <c r="BE3940" s="8"/>
      <c r="BI3940" s="8"/>
      <c r="BM3940" s="8"/>
      <c r="BQ3940" s="8"/>
      <c r="BU3940" s="8"/>
      <c r="BY3940" s="8"/>
      <c r="CC3940" s="8"/>
      <c r="CG3940" s="8"/>
      <c r="CK3940" s="8"/>
    </row>
    <row r="3941" spans="5:89">
      <c r="E3941" s="8"/>
      <c r="I3941" s="8"/>
      <c r="M3941" s="8"/>
      <c r="Q3941" s="8"/>
      <c r="U3941" s="8"/>
      <c r="Y3941" s="8"/>
      <c r="AC3941" s="8"/>
      <c r="AG3941" s="8"/>
      <c r="AK3941" s="8"/>
      <c r="AO3941" s="8"/>
      <c r="AS3941" s="8"/>
      <c r="AW3941" s="8"/>
      <c r="BA3941" s="8"/>
      <c r="BE3941" s="8"/>
      <c r="BI3941" s="8"/>
      <c r="BM3941" s="8"/>
      <c r="BQ3941" s="8"/>
      <c r="BU3941" s="8"/>
      <c r="BY3941" s="8"/>
      <c r="CC3941" s="8"/>
      <c r="CG3941" s="8"/>
      <c r="CK3941" s="8"/>
    </row>
    <row r="3942" spans="5:89">
      <c r="E3942" s="8"/>
      <c r="I3942" s="8"/>
      <c r="M3942" s="8"/>
      <c r="Q3942" s="8"/>
      <c r="U3942" s="8"/>
      <c r="Y3942" s="8"/>
      <c r="AC3942" s="8"/>
      <c r="AG3942" s="8"/>
      <c r="AK3942" s="8"/>
      <c r="AO3942" s="8"/>
      <c r="AS3942" s="8"/>
      <c r="AW3942" s="8"/>
      <c r="BA3942" s="8"/>
      <c r="BE3942" s="8"/>
      <c r="BI3942" s="8"/>
      <c r="BM3942" s="8"/>
      <c r="BQ3942" s="8"/>
      <c r="BU3942" s="8"/>
      <c r="BY3942" s="8"/>
      <c r="CC3942" s="8"/>
      <c r="CG3942" s="8"/>
      <c r="CK3942" s="8"/>
    </row>
    <row r="3943" spans="5:89">
      <c r="E3943" s="8"/>
      <c r="I3943" s="8"/>
      <c r="M3943" s="8"/>
      <c r="Q3943" s="8"/>
      <c r="U3943" s="8"/>
      <c r="Y3943" s="8"/>
      <c r="AC3943" s="8"/>
      <c r="AG3943" s="8"/>
      <c r="AK3943" s="8"/>
      <c r="AO3943" s="8"/>
      <c r="AS3943" s="8"/>
      <c r="AW3943" s="8"/>
      <c r="BA3943" s="8"/>
      <c r="BE3943" s="8"/>
      <c r="BI3943" s="8"/>
      <c r="BM3943" s="8"/>
      <c r="BQ3943" s="8"/>
      <c r="BU3943" s="8"/>
      <c r="BY3943" s="8"/>
      <c r="CC3943" s="8"/>
      <c r="CG3943" s="8"/>
      <c r="CK3943" s="8"/>
    </row>
    <row r="3944" spans="5:89">
      <c r="E3944" s="8"/>
      <c r="I3944" s="8"/>
      <c r="M3944" s="8"/>
      <c r="Q3944" s="8"/>
      <c r="U3944" s="8"/>
      <c r="Y3944" s="8"/>
      <c r="AC3944" s="8"/>
      <c r="AG3944" s="8"/>
      <c r="AK3944" s="8"/>
      <c r="AO3944" s="8"/>
      <c r="AS3944" s="8"/>
      <c r="AW3944" s="8"/>
      <c r="BA3944" s="8"/>
      <c r="BE3944" s="8"/>
      <c r="BI3944" s="8"/>
      <c r="BM3944" s="8"/>
      <c r="BQ3944" s="8"/>
      <c r="BU3944" s="8"/>
      <c r="BY3944" s="8"/>
      <c r="CC3944" s="8"/>
      <c r="CG3944" s="8"/>
      <c r="CK3944" s="8"/>
    </row>
    <row r="3945" spans="5:89">
      <c r="E3945" s="8"/>
      <c r="I3945" s="8"/>
      <c r="M3945" s="8"/>
      <c r="Q3945" s="8"/>
      <c r="U3945" s="8"/>
      <c r="Y3945" s="8"/>
      <c r="AC3945" s="8"/>
      <c r="AG3945" s="8"/>
      <c r="AK3945" s="8"/>
      <c r="AO3945" s="8"/>
      <c r="AS3945" s="8"/>
      <c r="AW3945" s="8"/>
      <c r="BA3945" s="8"/>
      <c r="BE3945" s="8"/>
      <c r="BI3945" s="8"/>
      <c r="BM3945" s="8"/>
      <c r="BQ3945" s="8"/>
      <c r="BU3945" s="8"/>
      <c r="BY3945" s="8"/>
      <c r="CC3945" s="8"/>
      <c r="CG3945" s="8"/>
      <c r="CK3945" s="8"/>
    </row>
    <row r="3946" spans="5:89">
      <c r="E3946" s="8"/>
      <c r="I3946" s="8"/>
      <c r="M3946" s="8"/>
      <c r="Q3946" s="8"/>
      <c r="U3946" s="8"/>
      <c r="Y3946" s="8"/>
      <c r="AC3946" s="8"/>
      <c r="AG3946" s="8"/>
      <c r="AK3946" s="8"/>
      <c r="AO3946" s="8"/>
      <c r="AS3946" s="8"/>
      <c r="AW3946" s="8"/>
      <c r="BA3946" s="8"/>
      <c r="BE3946" s="8"/>
      <c r="BI3946" s="8"/>
      <c r="BM3946" s="8"/>
      <c r="BQ3946" s="8"/>
      <c r="BU3946" s="8"/>
      <c r="BY3946" s="8"/>
      <c r="CC3946" s="8"/>
      <c r="CG3946" s="8"/>
      <c r="CK3946" s="8"/>
    </row>
    <row r="3947" spans="5:89">
      <c r="E3947" s="8"/>
      <c r="I3947" s="8"/>
      <c r="M3947" s="8"/>
      <c r="Q3947" s="8"/>
      <c r="U3947" s="8"/>
      <c r="Y3947" s="8"/>
      <c r="AC3947" s="8"/>
      <c r="AG3947" s="8"/>
      <c r="AK3947" s="8"/>
      <c r="AO3947" s="8"/>
      <c r="AS3947" s="8"/>
      <c r="AW3947" s="8"/>
      <c r="BA3947" s="8"/>
      <c r="BE3947" s="8"/>
      <c r="BI3947" s="8"/>
      <c r="BM3947" s="8"/>
      <c r="BQ3947" s="8"/>
      <c r="BU3947" s="8"/>
      <c r="BY3947" s="8"/>
      <c r="CC3947" s="8"/>
      <c r="CG3947" s="8"/>
      <c r="CK3947" s="8"/>
    </row>
    <row r="3948" spans="5:89">
      <c r="E3948" s="8"/>
      <c r="I3948" s="8"/>
      <c r="M3948" s="8"/>
      <c r="Q3948" s="8"/>
      <c r="U3948" s="8"/>
      <c r="Y3948" s="8"/>
      <c r="AC3948" s="8"/>
      <c r="AG3948" s="8"/>
      <c r="AK3948" s="8"/>
      <c r="AO3948" s="8"/>
      <c r="AS3948" s="8"/>
      <c r="AW3948" s="8"/>
      <c r="BA3948" s="8"/>
      <c r="BE3948" s="8"/>
      <c r="BI3948" s="8"/>
      <c r="BM3948" s="8"/>
      <c r="BQ3948" s="8"/>
      <c r="BU3948" s="8"/>
      <c r="BY3948" s="8"/>
      <c r="CC3948" s="8"/>
      <c r="CG3948" s="8"/>
      <c r="CK3948" s="8"/>
    </row>
    <row r="3949" spans="5:89">
      <c r="E3949" s="8"/>
      <c r="I3949" s="8"/>
      <c r="M3949" s="8"/>
      <c r="Q3949" s="8"/>
      <c r="U3949" s="8"/>
      <c r="Y3949" s="8"/>
      <c r="AC3949" s="8"/>
      <c r="AG3949" s="8"/>
      <c r="AK3949" s="8"/>
      <c r="AO3949" s="8"/>
      <c r="AS3949" s="8"/>
      <c r="AW3949" s="8"/>
      <c r="BA3949" s="8"/>
      <c r="BE3949" s="8"/>
      <c r="BI3949" s="8"/>
      <c r="BM3949" s="8"/>
      <c r="BQ3949" s="8"/>
      <c r="BU3949" s="8"/>
      <c r="BY3949" s="8"/>
      <c r="CC3949" s="8"/>
      <c r="CG3949" s="8"/>
      <c r="CK3949" s="8"/>
    </row>
    <row r="3950" spans="5:89">
      <c r="E3950" s="8"/>
      <c r="I3950" s="8"/>
      <c r="M3950" s="8"/>
      <c r="Q3950" s="8"/>
      <c r="U3950" s="8"/>
      <c r="Y3950" s="8"/>
      <c r="AC3950" s="8"/>
      <c r="AG3950" s="8"/>
      <c r="AK3950" s="8"/>
      <c r="AO3950" s="8"/>
      <c r="AS3950" s="8"/>
      <c r="AW3950" s="8"/>
      <c r="BA3950" s="8"/>
      <c r="BE3950" s="8"/>
      <c r="BI3950" s="8"/>
      <c r="BM3950" s="8"/>
      <c r="BQ3950" s="8"/>
      <c r="BU3950" s="8"/>
      <c r="BY3950" s="8"/>
      <c r="CC3950" s="8"/>
      <c r="CG3950" s="8"/>
      <c r="CK3950" s="8"/>
    </row>
    <row r="3951" spans="5:89">
      <c r="E3951" s="8"/>
      <c r="I3951" s="8"/>
      <c r="M3951" s="8"/>
      <c r="Q3951" s="8"/>
      <c r="U3951" s="8"/>
      <c r="Y3951" s="8"/>
      <c r="AC3951" s="8"/>
      <c r="AG3951" s="8"/>
      <c r="AK3951" s="8"/>
      <c r="AO3951" s="8"/>
      <c r="AS3951" s="8"/>
      <c r="AW3951" s="8"/>
      <c r="BA3951" s="8"/>
      <c r="BE3951" s="8"/>
      <c r="BI3951" s="8"/>
      <c r="BM3951" s="8"/>
      <c r="BQ3951" s="8"/>
      <c r="BU3951" s="8"/>
      <c r="BY3951" s="8"/>
      <c r="CC3951" s="8"/>
      <c r="CG3951" s="8"/>
      <c r="CK3951" s="8"/>
    </row>
    <row r="3952" spans="5:89">
      <c r="E3952" s="8"/>
      <c r="I3952" s="8"/>
      <c r="M3952" s="8"/>
      <c r="Q3952" s="8"/>
      <c r="U3952" s="8"/>
      <c r="Y3952" s="8"/>
      <c r="AC3952" s="8"/>
      <c r="AG3952" s="8"/>
      <c r="AK3952" s="8"/>
      <c r="AO3952" s="8"/>
      <c r="AS3952" s="8"/>
      <c r="AW3952" s="8"/>
      <c r="BA3952" s="8"/>
      <c r="BE3952" s="8"/>
      <c r="BI3952" s="8"/>
      <c r="BM3952" s="8"/>
      <c r="BQ3952" s="8"/>
      <c r="BU3952" s="8"/>
      <c r="BY3952" s="8"/>
      <c r="CC3952" s="8"/>
      <c r="CG3952" s="8"/>
      <c r="CK3952" s="8"/>
    </row>
    <row r="3953" spans="5:89">
      <c r="E3953" s="8"/>
      <c r="I3953" s="8"/>
      <c r="M3953" s="8"/>
      <c r="Q3953" s="8"/>
      <c r="U3953" s="8"/>
      <c r="Y3953" s="8"/>
      <c r="AC3953" s="8"/>
      <c r="AG3953" s="8"/>
      <c r="AK3953" s="8"/>
      <c r="AO3953" s="8"/>
      <c r="AS3953" s="8"/>
      <c r="AW3953" s="8"/>
      <c r="BA3953" s="8"/>
      <c r="BE3953" s="8"/>
      <c r="BI3953" s="8"/>
      <c r="BM3953" s="8"/>
      <c r="BQ3953" s="8"/>
      <c r="BU3953" s="8"/>
      <c r="BY3953" s="8"/>
      <c r="CC3953" s="8"/>
      <c r="CG3953" s="8"/>
      <c r="CK3953" s="8"/>
    </row>
    <row r="3954" spans="5:89">
      <c r="E3954" s="8"/>
      <c r="I3954" s="8"/>
      <c r="M3954" s="8"/>
      <c r="Q3954" s="8"/>
      <c r="U3954" s="8"/>
      <c r="Y3954" s="8"/>
      <c r="AC3954" s="8"/>
      <c r="AG3954" s="8"/>
      <c r="AK3954" s="8"/>
      <c r="AO3954" s="8"/>
      <c r="AS3954" s="8"/>
      <c r="AW3954" s="8"/>
      <c r="BA3954" s="8"/>
      <c r="BE3954" s="8"/>
      <c r="BI3954" s="8"/>
      <c r="BM3954" s="8"/>
      <c r="BQ3954" s="8"/>
      <c r="BU3954" s="8"/>
      <c r="BY3954" s="8"/>
      <c r="CC3954" s="8"/>
      <c r="CG3954" s="8"/>
      <c r="CK3954" s="8"/>
    </row>
    <row r="3955" spans="5:89">
      <c r="E3955" s="8"/>
      <c r="I3955" s="8"/>
      <c r="M3955" s="8"/>
      <c r="Q3955" s="8"/>
      <c r="U3955" s="8"/>
      <c r="Y3955" s="8"/>
      <c r="AC3955" s="8"/>
      <c r="AG3955" s="8"/>
      <c r="AK3955" s="8"/>
      <c r="AO3955" s="8"/>
      <c r="AS3955" s="8"/>
      <c r="AW3955" s="8"/>
      <c r="BA3955" s="8"/>
      <c r="BE3955" s="8"/>
      <c r="BI3955" s="8"/>
      <c r="BM3955" s="8"/>
      <c r="BQ3955" s="8"/>
      <c r="BU3955" s="8"/>
      <c r="BY3955" s="8"/>
      <c r="CC3955" s="8"/>
      <c r="CG3955" s="8"/>
      <c r="CK3955" s="8"/>
    </row>
    <row r="3956" spans="5:89">
      <c r="E3956" s="8"/>
      <c r="I3956" s="8"/>
      <c r="M3956" s="8"/>
      <c r="Q3956" s="8"/>
      <c r="U3956" s="8"/>
      <c r="Y3956" s="8"/>
      <c r="AC3956" s="8"/>
      <c r="AG3956" s="8"/>
      <c r="AK3956" s="8"/>
      <c r="AO3956" s="8"/>
      <c r="AS3956" s="8"/>
      <c r="AW3956" s="8"/>
      <c r="BA3956" s="8"/>
      <c r="BE3956" s="8"/>
      <c r="BI3956" s="8"/>
      <c r="BM3956" s="8"/>
      <c r="BQ3956" s="8"/>
      <c r="BU3956" s="8"/>
      <c r="BY3956" s="8"/>
      <c r="CC3956" s="8"/>
      <c r="CG3956" s="8"/>
      <c r="CK3956" s="8"/>
    </row>
    <row r="3957" spans="5:89">
      <c r="E3957" s="8"/>
      <c r="I3957" s="8"/>
      <c r="M3957" s="8"/>
      <c r="Q3957" s="8"/>
      <c r="U3957" s="8"/>
      <c r="Y3957" s="8"/>
      <c r="AC3957" s="8"/>
      <c r="AG3957" s="8"/>
      <c r="AK3957" s="8"/>
      <c r="AO3957" s="8"/>
      <c r="AS3957" s="8"/>
      <c r="AW3957" s="8"/>
      <c r="BA3957" s="8"/>
      <c r="BE3957" s="8"/>
      <c r="BI3957" s="8"/>
      <c r="BM3957" s="8"/>
      <c r="BQ3957" s="8"/>
      <c r="BU3957" s="8"/>
      <c r="BY3957" s="8"/>
      <c r="CC3957" s="8"/>
      <c r="CG3957" s="8"/>
      <c r="CK3957" s="8"/>
    </row>
    <row r="3958" spans="5:89">
      <c r="E3958" s="8"/>
      <c r="I3958" s="8"/>
      <c r="M3958" s="8"/>
      <c r="Q3958" s="8"/>
      <c r="U3958" s="8"/>
      <c r="Y3958" s="8"/>
      <c r="AC3958" s="8"/>
      <c r="AG3958" s="8"/>
      <c r="AK3958" s="8"/>
      <c r="AO3958" s="8"/>
      <c r="AS3958" s="8"/>
      <c r="AW3958" s="8"/>
      <c r="BA3958" s="8"/>
      <c r="BE3958" s="8"/>
      <c r="BI3958" s="8"/>
      <c r="BM3958" s="8"/>
      <c r="BQ3958" s="8"/>
      <c r="BU3958" s="8"/>
      <c r="BY3958" s="8"/>
      <c r="CC3958" s="8"/>
      <c r="CG3958" s="8"/>
      <c r="CK3958" s="8"/>
    </row>
    <row r="3959" spans="5:89">
      <c r="E3959" s="8"/>
      <c r="I3959" s="8"/>
      <c r="M3959" s="8"/>
      <c r="Q3959" s="8"/>
      <c r="U3959" s="8"/>
      <c r="Y3959" s="8"/>
      <c r="AC3959" s="8"/>
      <c r="AG3959" s="8"/>
      <c r="AK3959" s="8"/>
      <c r="AO3959" s="8"/>
      <c r="AS3959" s="8"/>
      <c r="AW3959" s="8"/>
      <c r="BA3959" s="8"/>
      <c r="BE3959" s="8"/>
      <c r="BI3959" s="8"/>
      <c r="BM3959" s="8"/>
      <c r="BQ3959" s="8"/>
      <c r="BU3959" s="8"/>
      <c r="BY3959" s="8"/>
      <c r="CC3959" s="8"/>
      <c r="CG3959" s="8"/>
      <c r="CK3959" s="8"/>
    </row>
    <row r="3960" spans="5:89">
      <c r="E3960" s="8"/>
      <c r="I3960" s="8"/>
      <c r="M3960" s="8"/>
      <c r="Q3960" s="8"/>
      <c r="U3960" s="8"/>
      <c r="Y3960" s="8"/>
      <c r="AC3960" s="8"/>
      <c r="AG3960" s="8"/>
      <c r="AK3960" s="8"/>
      <c r="AO3960" s="8"/>
      <c r="AS3960" s="8"/>
      <c r="AW3960" s="8"/>
      <c r="BA3960" s="8"/>
      <c r="BE3960" s="8"/>
      <c r="BI3960" s="8"/>
      <c r="BM3960" s="8"/>
      <c r="BQ3960" s="8"/>
      <c r="BU3960" s="8"/>
      <c r="BY3960" s="8"/>
      <c r="CC3960" s="8"/>
      <c r="CG3960" s="8"/>
      <c r="CK3960" s="8"/>
    </row>
    <row r="3961" spans="5:89">
      <c r="E3961" s="8"/>
      <c r="I3961" s="8"/>
      <c r="M3961" s="8"/>
      <c r="Q3961" s="8"/>
      <c r="U3961" s="8"/>
      <c r="Y3961" s="8"/>
      <c r="AC3961" s="8"/>
      <c r="AG3961" s="8"/>
      <c r="AK3961" s="8"/>
      <c r="AO3961" s="8"/>
      <c r="AS3961" s="8"/>
      <c r="AW3961" s="8"/>
      <c r="BA3961" s="8"/>
      <c r="BE3961" s="8"/>
      <c r="BI3961" s="8"/>
      <c r="BM3961" s="8"/>
      <c r="BQ3961" s="8"/>
      <c r="BU3961" s="8"/>
      <c r="BY3961" s="8"/>
      <c r="CC3961" s="8"/>
      <c r="CG3961" s="8"/>
      <c r="CK3961" s="8"/>
    </row>
    <row r="3962" spans="5:89">
      <c r="E3962" s="8"/>
      <c r="I3962" s="8"/>
      <c r="M3962" s="8"/>
      <c r="Q3962" s="8"/>
      <c r="U3962" s="8"/>
      <c r="Y3962" s="8"/>
      <c r="AC3962" s="8"/>
      <c r="AG3962" s="8"/>
      <c r="AK3962" s="8"/>
      <c r="AO3962" s="8"/>
      <c r="AS3962" s="8"/>
      <c r="AW3962" s="8"/>
      <c r="BA3962" s="8"/>
      <c r="BE3962" s="8"/>
      <c r="BI3962" s="8"/>
      <c r="BM3962" s="8"/>
      <c r="BQ3962" s="8"/>
      <c r="BU3962" s="8"/>
      <c r="BY3962" s="8"/>
      <c r="CC3962" s="8"/>
      <c r="CG3962" s="8"/>
      <c r="CK3962" s="8"/>
    </row>
    <row r="3963" spans="5:89">
      <c r="E3963" s="8"/>
      <c r="I3963" s="8"/>
      <c r="M3963" s="8"/>
      <c r="Q3963" s="8"/>
      <c r="U3963" s="8"/>
      <c r="Y3963" s="8"/>
      <c r="AC3963" s="8"/>
      <c r="AG3963" s="8"/>
      <c r="AK3963" s="8"/>
      <c r="AO3963" s="8"/>
      <c r="AS3963" s="8"/>
      <c r="AW3963" s="8"/>
      <c r="BA3963" s="8"/>
      <c r="BE3963" s="8"/>
      <c r="BI3963" s="8"/>
      <c r="BM3963" s="8"/>
      <c r="BQ3963" s="8"/>
      <c r="BU3963" s="8"/>
      <c r="BY3963" s="8"/>
      <c r="CC3963" s="8"/>
      <c r="CG3963" s="8"/>
      <c r="CK3963" s="8"/>
    </row>
    <row r="3964" spans="5:89">
      <c r="E3964" s="8"/>
      <c r="I3964" s="8"/>
      <c r="M3964" s="8"/>
      <c r="Q3964" s="8"/>
      <c r="U3964" s="8"/>
      <c r="Y3964" s="8"/>
      <c r="AC3964" s="8"/>
      <c r="AG3964" s="8"/>
      <c r="AK3964" s="8"/>
      <c r="AO3964" s="8"/>
      <c r="AS3964" s="8"/>
      <c r="AW3964" s="8"/>
      <c r="BA3964" s="8"/>
      <c r="BE3964" s="8"/>
      <c r="BI3964" s="8"/>
      <c r="BM3964" s="8"/>
      <c r="BQ3964" s="8"/>
      <c r="BU3964" s="8"/>
      <c r="BY3964" s="8"/>
      <c r="CC3964" s="8"/>
      <c r="CG3964" s="8"/>
      <c r="CK3964" s="8"/>
    </row>
    <row r="3965" spans="5:89">
      <c r="E3965" s="8"/>
      <c r="I3965" s="8"/>
      <c r="M3965" s="8"/>
      <c r="Q3965" s="8"/>
      <c r="U3965" s="8"/>
      <c r="Y3965" s="8"/>
      <c r="AC3965" s="8"/>
      <c r="AG3965" s="8"/>
      <c r="AK3965" s="8"/>
      <c r="AO3965" s="8"/>
      <c r="AS3965" s="8"/>
      <c r="AW3965" s="8"/>
      <c r="BA3965" s="8"/>
      <c r="BE3965" s="8"/>
      <c r="BI3965" s="8"/>
      <c r="BM3965" s="8"/>
      <c r="BQ3965" s="8"/>
      <c r="BU3965" s="8"/>
      <c r="BY3965" s="8"/>
      <c r="CC3965" s="8"/>
      <c r="CG3965" s="8"/>
      <c r="CK3965" s="8"/>
    </row>
    <row r="3966" spans="5:89">
      <c r="E3966" s="8"/>
      <c r="I3966" s="8"/>
      <c r="M3966" s="8"/>
      <c r="Q3966" s="8"/>
      <c r="U3966" s="8"/>
      <c r="Y3966" s="8"/>
      <c r="AC3966" s="8"/>
      <c r="AG3966" s="8"/>
      <c r="AK3966" s="8"/>
      <c r="AO3966" s="8"/>
      <c r="AS3966" s="8"/>
      <c r="AW3966" s="8"/>
      <c r="BA3966" s="8"/>
      <c r="BE3966" s="8"/>
      <c r="BI3966" s="8"/>
      <c r="BM3966" s="8"/>
      <c r="BQ3966" s="8"/>
      <c r="BU3966" s="8"/>
      <c r="BY3966" s="8"/>
      <c r="CC3966" s="8"/>
      <c r="CG3966" s="8"/>
      <c r="CK3966" s="8"/>
    </row>
    <row r="3967" spans="5:89">
      <c r="E3967" s="8"/>
      <c r="I3967" s="8"/>
      <c r="M3967" s="8"/>
      <c r="Q3967" s="8"/>
      <c r="U3967" s="8"/>
      <c r="Y3967" s="8"/>
      <c r="AC3967" s="8"/>
      <c r="AG3967" s="8"/>
      <c r="AK3967" s="8"/>
      <c r="AO3967" s="8"/>
      <c r="AS3967" s="8"/>
      <c r="AW3967" s="8"/>
      <c r="BA3967" s="8"/>
      <c r="BE3967" s="8"/>
      <c r="BI3967" s="8"/>
      <c r="BM3967" s="8"/>
      <c r="BQ3967" s="8"/>
      <c r="BU3967" s="8"/>
      <c r="BY3967" s="8"/>
      <c r="CC3967" s="8"/>
      <c r="CG3967" s="8"/>
      <c r="CK3967" s="8"/>
    </row>
    <row r="3968" spans="5:89">
      <c r="E3968" s="8"/>
      <c r="I3968" s="8"/>
      <c r="M3968" s="8"/>
      <c r="Q3968" s="8"/>
      <c r="U3968" s="8"/>
      <c r="Y3968" s="8"/>
      <c r="AC3968" s="8"/>
      <c r="AG3968" s="8"/>
      <c r="AK3968" s="8"/>
      <c r="AO3968" s="8"/>
      <c r="AS3968" s="8"/>
      <c r="AW3968" s="8"/>
      <c r="BA3968" s="8"/>
      <c r="BE3968" s="8"/>
      <c r="BI3968" s="8"/>
      <c r="BM3968" s="8"/>
      <c r="BQ3968" s="8"/>
      <c r="BU3968" s="8"/>
      <c r="BY3968" s="8"/>
      <c r="CC3968" s="8"/>
      <c r="CG3968" s="8"/>
      <c r="CK3968" s="8"/>
    </row>
    <row r="3969" spans="5:89">
      <c r="E3969" s="8"/>
      <c r="I3969" s="8"/>
      <c r="M3969" s="8"/>
      <c r="Q3969" s="8"/>
      <c r="U3969" s="8"/>
      <c r="Y3969" s="8"/>
      <c r="AC3969" s="8"/>
      <c r="AG3969" s="8"/>
      <c r="AK3969" s="8"/>
      <c r="AO3969" s="8"/>
      <c r="AS3969" s="8"/>
      <c r="AW3969" s="8"/>
      <c r="BA3969" s="8"/>
      <c r="BE3969" s="8"/>
      <c r="BI3969" s="8"/>
      <c r="BM3969" s="8"/>
      <c r="BQ3969" s="8"/>
      <c r="BU3969" s="8"/>
      <c r="BY3969" s="8"/>
      <c r="CC3969" s="8"/>
      <c r="CG3969" s="8"/>
      <c r="CK3969" s="8"/>
    </row>
    <row r="3970" spans="5:89">
      <c r="E3970" s="8"/>
      <c r="I3970" s="8"/>
      <c r="M3970" s="8"/>
      <c r="Q3970" s="8"/>
      <c r="U3970" s="8"/>
      <c r="Y3970" s="8"/>
      <c r="AC3970" s="8"/>
      <c r="AG3970" s="8"/>
      <c r="AK3970" s="8"/>
      <c r="AO3970" s="8"/>
      <c r="AS3970" s="8"/>
      <c r="AW3970" s="8"/>
      <c r="BA3970" s="8"/>
      <c r="BE3970" s="8"/>
      <c r="BI3970" s="8"/>
      <c r="BM3970" s="8"/>
      <c r="BQ3970" s="8"/>
      <c r="BU3970" s="8"/>
      <c r="BY3970" s="8"/>
      <c r="CC3970" s="8"/>
      <c r="CG3970" s="8"/>
      <c r="CK3970" s="8"/>
    </row>
    <row r="3971" spans="5:89">
      <c r="E3971" s="8"/>
      <c r="I3971" s="8"/>
      <c r="M3971" s="8"/>
      <c r="Q3971" s="8"/>
      <c r="U3971" s="8"/>
      <c r="Y3971" s="8"/>
      <c r="AC3971" s="8"/>
      <c r="AG3971" s="8"/>
      <c r="AK3971" s="8"/>
      <c r="AO3971" s="8"/>
      <c r="AS3971" s="8"/>
      <c r="AW3971" s="8"/>
      <c r="BA3971" s="8"/>
      <c r="BE3971" s="8"/>
      <c r="BI3971" s="8"/>
      <c r="BM3971" s="8"/>
      <c r="BQ3971" s="8"/>
      <c r="BU3971" s="8"/>
      <c r="BY3971" s="8"/>
      <c r="CC3971" s="8"/>
      <c r="CG3971" s="8"/>
      <c r="CK3971" s="8"/>
    </row>
    <row r="3972" spans="5:89">
      <c r="E3972" s="8"/>
      <c r="I3972" s="8"/>
      <c r="M3972" s="8"/>
      <c r="Q3972" s="8"/>
      <c r="U3972" s="8"/>
      <c r="Y3972" s="8"/>
      <c r="AC3972" s="8"/>
      <c r="AG3972" s="8"/>
      <c r="AK3972" s="8"/>
      <c r="AO3972" s="8"/>
      <c r="AS3972" s="8"/>
      <c r="AW3972" s="8"/>
      <c r="BA3972" s="8"/>
      <c r="BE3972" s="8"/>
      <c r="BI3972" s="8"/>
      <c r="BM3972" s="8"/>
      <c r="BQ3972" s="8"/>
      <c r="BU3972" s="8"/>
      <c r="BY3972" s="8"/>
      <c r="CC3972" s="8"/>
      <c r="CG3972" s="8"/>
      <c r="CK3972" s="8"/>
    </row>
    <row r="3973" spans="5:89">
      <c r="E3973" s="8"/>
      <c r="I3973" s="8"/>
      <c r="M3973" s="8"/>
      <c r="Q3973" s="8"/>
      <c r="U3973" s="8"/>
      <c r="Y3973" s="8"/>
      <c r="AC3973" s="8"/>
      <c r="AG3973" s="8"/>
      <c r="AK3973" s="8"/>
      <c r="AO3973" s="8"/>
      <c r="AS3973" s="8"/>
      <c r="AW3973" s="8"/>
      <c r="BA3973" s="8"/>
      <c r="BE3973" s="8"/>
      <c r="BI3973" s="8"/>
      <c r="BM3973" s="8"/>
      <c r="BQ3973" s="8"/>
      <c r="BU3973" s="8"/>
      <c r="BY3973" s="8"/>
      <c r="CC3973" s="8"/>
      <c r="CG3973" s="8"/>
      <c r="CK3973" s="8"/>
    </row>
    <row r="3974" spans="5:89">
      <c r="E3974" s="8"/>
      <c r="I3974" s="8"/>
      <c r="M3974" s="8"/>
      <c r="Q3974" s="8"/>
      <c r="U3974" s="8"/>
      <c r="Y3974" s="8"/>
      <c r="AC3974" s="8"/>
      <c r="AG3974" s="8"/>
      <c r="AK3974" s="8"/>
      <c r="AO3974" s="8"/>
      <c r="AS3974" s="8"/>
      <c r="AW3974" s="8"/>
      <c r="BA3974" s="8"/>
      <c r="BE3974" s="8"/>
      <c r="BI3974" s="8"/>
      <c r="BM3974" s="8"/>
      <c r="BQ3974" s="8"/>
      <c r="BU3974" s="8"/>
      <c r="BY3974" s="8"/>
      <c r="CC3974" s="8"/>
      <c r="CG3974" s="8"/>
      <c r="CK3974" s="8"/>
    </row>
    <row r="3975" spans="5:89">
      <c r="E3975" s="8"/>
      <c r="I3975" s="8"/>
      <c r="M3975" s="8"/>
      <c r="Q3975" s="8"/>
      <c r="U3975" s="8"/>
      <c r="Y3975" s="8"/>
      <c r="AC3975" s="8"/>
      <c r="AG3975" s="8"/>
      <c r="AK3975" s="8"/>
      <c r="AO3975" s="8"/>
      <c r="AS3975" s="8"/>
      <c r="AW3975" s="8"/>
      <c r="BA3975" s="8"/>
      <c r="BE3975" s="8"/>
      <c r="BI3975" s="8"/>
      <c r="BM3975" s="8"/>
      <c r="BQ3975" s="8"/>
      <c r="BU3975" s="8"/>
      <c r="BY3975" s="8"/>
      <c r="CC3975" s="8"/>
      <c r="CG3975" s="8"/>
      <c r="CK3975" s="8"/>
    </row>
    <row r="3976" spans="5:89">
      <c r="E3976" s="8"/>
      <c r="I3976" s="8"/>
      <c r="M3976" s="8"/>
      <c r="Q3976" s="8"/>
      <c r="U3976" s="8"/>
      <c r="Y3976" s="8"/>
      <c r="AC3976" s="8"/>
      <c r="AG3976" s="8"/>
      <c r="AK3976" s="8"/>
      <c r="AO3976" s="8"/>
      <c r="AS3976" s="8"/>
      <c r="AW3976" s="8"/>
      <c r="BA3976" s="8"/>
      <c r="BE3976" s="8"/>
      <c r="BI3976" s="8"/>
      <c r="BM3976" s="8"/>
      <c r="BQ3976" s="8"/>
      <c r="BU3976" s="8"/>
      <c r="BY3976" s="8"/>
      <c r="CC3976" s="8"/>
      <c r="CG3976" s="8"/>
      <c r="CK3976" s="8"/>
    </row>
    <row r="3977" spans="5:89">
      <c r="E3977" s="8"/>
      <c r="I3977" s="8"/>
      <c r="M3977" s="8"/>
      <c r="Q3977" s="8"/>
      <c r="U3977" s="8"/>
      <c r="Y3977" s="8"/>
      <c r="AC3977" s="8"/>
      <c r="AG3977" s="8"/>
      <c r="AK3977" s="8"/>
      <c r="AO3977" s="8"/>
      <c r="AS3977" s="8"/>
      <c r="AW3977" s="8"/>
      <c r="BA3977" s="8"/>
      <c r="BE3977" s="8"/>
      <c r="BI3977" s="8"/>
      <c r="BM3977" s="8"/>
      <c r="BQ3977" s="8"/>
      <c r="BU3977" s="8"/>
      <c r="BY3977" s="8"/>
      <c r="CC3977" s="8"/>
      <c r="CG3977" s="8"/>
      <c r="CK3977" s="8"/>
    </row>
    <row r="3978" spans="5:89">
      <c r="E3978" s="8"/>
      <c r="I3978" s="8"/>
      <c r="M3978" s="8"/>
      <c r="Q3978" s="8"/>
      <c r="U3978" s="8"/>
      <c r="Y3978" s="8"/>
      <c r="AC3978" s="8"/>
      <c r="AG3978" s="8"/>
      <c r="AK3978" s="8"/>
      <c r="AO3978" s="8"/>
      <c r="AS3978" s="8"/>
      <c r="AW3978" s="8"/>
      <c r="BA3978" s="8"/>
      <c r="BE3978" s="8"/>
      <c r="BI3978" s="8"/>
      <c r="BM3978" s="8"/>
      <c r="BQ3978" s="8"/>
      <c r="BU3978" s="8"/>
      <c r="BY3978" s="8"/>
      <c r="CC3978" s="8"/>
      <c r="CG3978" s="8"/>
      <c r="CK3978" s="8"/>
    </row>
    <row r="3979" spans="5:89">
      <c r="E3979" s="8"/>
      <c r="I3979" s="8"/>
      <c r="M3979" s="8"/>
      <c r="Q3979" s="8"/>
      <c r="U3979" s="8"/>
      <c r="Y3979" s="8"/>
      <c r="AC3979" s="8"/>
      <c r="AG3979" s="8"/>
      <c r="AK3979" s="8"/>
      <c r="AO3979" s="8"/>
      <c r="AS3979" s="8"/>
      <c r="AW3979" s="8"/>
      <c r="BA3979" s="8"/>
      <c r="BE3979" s="8"/>
      <c r="BI3979" s="8"/>
      <c r="BM3979" s="8"/>
      <c r="BQ3979" s="8"/>
      <c r="BU3979" s="8"/>
      <c r="BY3979" s="8"/>
      <c r="CC3979" s="8"/>
      <c r="CG3979" s="8"/>
      <c r="CK3979" s="8"/>
    </row>
    <row r="3980" spans="5:89">
      <c r="E3980" s="8"/>
      <c r="I3980" s="8"/>
      <c r="M3980" s="8"/>
      <c r="Q3980" s="8"/>
      <c r="U3980" s="8"/>
      <c r="Y3980" s="8"/>
      <c r="AC3980" s="8"/>
      <c r="AG3980" s="8"/>
      <c r="AK3980" s="8"/>
      <c r="AO3980" s="8"/>
      <c r="AS3980" s="8"/>
      <c r="AW3980" s="8"/>
      <c r="BA3980" s="8"/>
      <c r="BE3980" s="8"/>
      <c r="BI3980" s="8"/>
      <c r="BM3980" s="8"/>
      <c r="BQ3980" s="8"/>
      <c r="BU3980" s="8"/>
      <c r="BY3980" s="8"/>
      <c r="CC3980" s="8"/>
      <c r="CG3980" s="8"/>
      <c r="CK3980" s="8"/>
    </row>
    <row r="3981" spans="5:89">
      <c r="E3981" s="8"/>
      <c r="I3981" s="8"/>
      <c r="M3981" s="8"/>
      <c r="Q3981" s="8"/>
      <c r="U3981" s="8"/>
      <c r="Y3981" s="8"/>
      <c r="AC3981" s="8"/>
      <c r="AG3981" s="8"/>
      <c r="AK3981" s="8"/>
      <c r="AO3981" s="8"/>
      <c r="AS3981" s="8"/>
      <c r="AW3981" s="8"/>
      <c r="BA3981" s="8"/>
      <c r="BE3981" s="8"/>
      <c r="BI3981" s="8"/>
      <c r="BM3981" s="8"/>
      <c r="BQ3981" s="8"/>
      <c r="BU3981" s="8"/>
      <c r="BY3981" s="8"/>
      <c r="CC3981" s="8"/>
      <c r="CG3981" s="8"/>
      <c r="CK3981" s="8"/>
    </row>
    <row r="3982" spans="5:89">
      <c r="E3982" s="8"/>
      <c r="I3982" s="8"/>
      <c r="M3982" s="8"/>
      <c r="Q3982" s="8"/>
      <c r="U3982" s="8"/>
      <c r="Y3982" s="8"/>
      <c r="AC3982" s="8"/>
      <c r="AG3982" s="8"/>
      <c r="AK3982" s="8"/>
      <c r="AO3982" s="8"/>
      <c r="AS3982" s="8"/>
      <c r="AW3982" s="8"/>
      <c r="BA3982" s="8"/>
      <c r="BE3982" s="8"/>
      <c r="BI3982" s="8"/>
      <c r="BM3982" s="8"/>
      <c r="BQ3982" s="8"/>
      <c r="BU3982" s="8"/>
      <c r="BY3982" s="8"/>
      <c r="CC3982" s="8"/>
      <c r="CG3982" s="8"/>
      <c r="CK3982" s="8"/>
    </row>
    <row r="3983" spans="5:89">
      <c r="E3983" s="8"/>
      <c r="I3983" s="8"/>
      <c r="M3983" s="8"/>
      <c r="Q3983" s="8"/>
      <c r="U3983" s="8"/>
      <c r="Y3983" s="8"/>
      <c r="AC3983" s="8"/>
      <c r="AG3983" s="8"/>
      <c r="AK3983" s="8"/>
      <c r="AO3983" s="8"/>
      <c r="AS3983" s="8"/>
      <c r="AW3983" s="8"/>
      <c r="BA3983" s="8"/>
      <c r="BE3983" s="8"/>
      <c r="BI3983" s="8"/>
      <c r="BM3983" s="8"/>
      <c r="BQ3983" s="8"/>
      <c r="BU3983" s="8"/>
      <c r="BY3983" s="8"/>
      <c r="CC3983" s="8"/>
      <c r="CG3983" s="8"/>
      <c r="CK3983" s="8"/>
    </row>
    <row r="3984" spans="5:89">
      <c r="E3984" s="8"/>
      <c r="I3984" s="8"/>
      <c r="M3984" s="8"/>
      <c r="Q3984" s="8"/>
      <c r="U3984" s="8"/>
      <c r="Y3984" s="8"/>
      <c r="AC3984" s="8"/>
      <c r="AG3984" s="8"/>
      <c r="AK3984" s="8"/>
      <c r="AO3984" s="8"/>
      <c r="AS3984" s="8"/>
      <c r="AW3984" s="8"/>
      <c r="BA3984" s="8"/>
      <c r="BE3984" s="8"/>
      <c r="BI3984" s="8"/>
      <c r="BM3984" s="8"/>
      <c r="BQ3984" s="8"/>
      <c r="BU3984" s="8"/>
      <c r="BY3984" s="8"/>
      <c r="CC3984" s="8"/>
      <c r="CG3984" s="8"/>
      <c r="CK3984" s="8"/>
    </row>
    <row r="3985" spans="5:89">
      <c r="E3985" s="8"/>
      <c r="I3985" s="8"/>
      <c r="M3985" s="8"/>
      <c r="Q3985" s="8"/>
      <c r="U3985" s="8"/>
      <c r="Y3985" s="8"/>
      <c r="AC3985" s="8"/>
      <c r="AG3985" s="8"/>
      <c r="AK3985" s="8"/>
      <c r="AO3985" s="8"/>
      <c r="AS3985" s="8"/>
      <c r="AW3985" s="8"/>
      <c r="BA3985" s="8"/>
      <c r="BE3985" s="8"/>
      <c r="BI3985" s="8"/>
      <c r="BM3985" s="8"/>
      <c r="BQ3985" s="8"/>
      <c r="BU3985" s="8"/>
      <c r="BY3985" s="8"/>
      <c r="CC3985" s="8"/>
      <c r="CG3985" s="8"/>
      <c r="CK3985" s="8"/>
    </row>
    <row r="3986" spans="5:89">
      <c r="E3986" s="8"/>
      <c r="I3986" s="8"/>
      <c r="M3986" s="8"/>
      <c r="Q3986" s="8"/>
      <c r="U3986" s="8"/>
      <c r="Y3986" s="8"/>
      <c r="AC3986" s="8"/>
      <c r="AG3986" s="8"/>
      <c r="AK3986" s="8"/>
      <c r="AO3986" s="8"/>
      <c r="AS3986" s="8"/>
      <c r="AW3986" s="8"/>
      <c r="BA3986" s="8"/>
      <c r="BE3986" s="8"/>
      <c r="BI3986" s="8"/>
      <c r="BM3986" s="8"/>
      <c r="BQ3986" s="8"/>
      <c r="BU3986" s="8"/>
      <c r="BY3986" s="8"/>
      <c r="CC3986" s="8"/>
      <c r="CG3986" s="8"/>
      <c r="CK3986" s="8"/>
    </row>
    <row r="3987" spans="5:89">
      <c r="E3987" s="8"/>
      <c r="I3987" s="8"/>
      <c r="M3987" s="8"/>
      <c r="Q3987" s="8"/>
      <c r="U3987" s="8"/>
      <c r="Y3987" s="8"/>
      <c r="AC3987" s="8"/>
      <c r="AG3987" s="8"/>
      <c r="AK3987" s="8"/>
      <c r="AO3987" s="8"/>
      <c r="AS3987" s="8"/>
      <c r="AW3987" s="8"/>
      <c r="BA3987" s="8"/>
      <c r="BE3987" s="8"/>
      <c r="BI3987" s="8"/>
      <c r="BM3987" s="8"/>
      <c r="BQ3987" s="8"/>
      <c r="BU3987" s="8"/>
      <c r="BY3987" s="8"/>
      <c r="CC3987" s="8"/>
      <c r="CG3987" s="8"/>
      <c r="CK3987" s="8"/>
    </row>
    <row r="3988" spans="5:89">
      <c r="E3988" s="8"/>
      <c r="I3988" s="8"/>
      <c r="M3988" s="8"/>
      <c r="Q3988" s="8"/>
      <c r="U3988" s="8"/>
      <c r="Y3988" s="8"/>
      <c r="AC3988" s="8"/>
      <c r="AG3988" s="8"/>
      <c r="AK3988" s="8"/>
      <c r="AO3988" s="8"/>
      <c r="AS3988" s="8"/>
      <c r="AW3988" s="8"/>
      <c r="BA3988" s="8"/>
      <c r="BE3988" s="8"/>
      <c r="BI3988" s="8"/>
      <c r="BM3988" s="8"/>
      <c r="BQ3988" s="8"/>
      <c r="BU3988" s="8"/>
      <c r="BY3988" s="8"/>
      <c r="CC3988" s="8"/>
      <c r="CG3988" s="8"/>
      <c r="CK3988" s="8"/>
    </row>
    <row r="3989" spans="5:89">
      <c r="E3989" s="8"/>
      <c r="I3989" s="8"/>
      <c r="M3989" s="8"/>
      <c r="Q3989" s="8"/>
      <c r="U3989" s="8"/>
      <c r="Y3989" s="8"/>
      <c r="AC3989" s="8"/>
      <c r="AG3989" s="8"/>
      <c r="AK3989" s="8"/>
      <c r="AO3989" s="8"/>
      <c r="AS3989" s="8"/>
      <c r="AW3989" s="8"/>
      <c r="BA3989" s="8"/>
      <c r="BE3989" s="8"/>
      <c r="BI3989" s="8"/>
      <c r="BM3989" s="8"/>
      <c r="BQ3989" s="8"/>
      <c r="BU3989" s="8"/>
      <c r="BY3989" s="8"/>
      <c r="CC3989" s="8"/>
      <c r="CG3989" s="8"/>
      <c r="CK3989" s="8"/>
    </row>
    <row r="3990" spans="5:89">
      <c r="E3990" s="8"/>
      <c r="I3990" s="8"/>
      <c r="M3990" s="8"/>
      <c r="Q3990" s="8"/>
      <c r="U3990" s="8"/>
      <c r="Y3990" s="8"/>
      <c r="AC3990" s="8"/>
      <c r="AG3990" s="8"/>
      <c r="AK3990" s="8"/>
      <c r="AO3990" s="8"/>
      <c r="AS3990" s="8"/>
      <c r="AW3990" s="8"/>
      <c r="BA3990" s="8"/>
      <c r="BE3990" s="8"/>
      <c r="BI3990" s="8"/>
      <c r="BM3990" s="8"/>
      <c r="BQ3990" s="8"/>
      <c r="BU3990" s="8"/>
      <c r="BY3990" s="8"/>
      <c r="CC3990" s="8"/>
      <c r="CG3990" s="8"/>
      <c r="CK3990" s="8"/>
    </row>
    <row r="3991" spans="5:89">
      <c r="E3991" s="8"/>
      <c r="I3991" s="8"/>
      <c r="M3991" s="8"/>
      <c r="Q3991" s="8"/>
      <c r="U3991" s="8"/>
      <c r="Y3991" s="8"/>
      <c r="AC3991" s="8"/>
      <c r="AG3991" s="8"/>
      <c r="AK3991" s="8"/>
      <c r="AO3991" s="8"/>
      <c r="AS3991" s="8"/>
      <c r="AW3991" s="8"/>
      <c r="BA3991" s="8"/>
      <c r="BE3991" s="8"/>
      <c r="BI3991" s="8"/>
      <c r="BM3991" s="8"/>
      <c r="BQ3991" s="8"/>
      <c r="BU3991" s="8"/>
      <c r="BY3991" s="8"/>
      <c r="CC3991" s="8"/>
      <c r="CG3991" s="8"/>
      <c r="CK3991" s="8"/>
    </row>
    <row r="3992" spans="5:89">
      <c r="E3992" s="8"/>
      <c r="I3992" s="8"/>
      <c r="M3992" s="8"/>
      <c r="Q3992" s="8"/>
      <c r="U3992" s="8"/>
      <c r="Y3992" s="8"/>
      <c r="AC3992" s="8"/>
      <c r="AG3992" s="8"/>
      <c r="AK3992" s="8"/>
      <c r="AO3992" s="8"/>
      <c r="AS3992" s="8"/>
      <c r="AW3992" s="8"/>
      <c r="BA3992" s="8"/>
      <c r="BE3992" s="8"/>
      <c r="BI3992" s="8"/>
      <c r="BM3992" s="8"/>
      <c r="BQ3992" s="8"/>
      <c r="BU3992" s="8"/>
      <c r="BY3992" s="8"/>
      <c r="CC3992" s="8"/>
      <c r="CG3992" s="8"/>
      <c r="CK3992" s="8"/>
    </row>
    <row r="3993" spans="5:89">
      <c r="E3993" s="8"/>
      <c r="I3993" s="8"/>
      <c r="M3993" s="8"/>
      <c r="Q3993" s="8"/>
      <c r="U3993" s="8"/>
      <c r="Y3993" s="8"/>
      <c r="AC3993" s="8"/>
      <c r="AG3993" s="8"/>
      <c r="AK3993" s="8"/>
      <c r="AO3993" s="8"/>
      <c r="AS3993" s="8"/>
      <c r="AW3993" s="8"/>
      <c r="BA3993" s="8"/>
      <c r="BE3993" s="8"/>
      <c r="BI3993" s="8"/>
      <c r="BM3993" s="8"/>
      <c r="BQ3993" s="8"/>
      <c r="BU3993" s="8"/>
      <c r="BY3993" s="8"/>
      <c r="CC3993" s="8"/>
      <c r="CG3993" s="8"/>
      <c r="CK3993" s="8"/>
    </row>
    <row r="3994" spans="5:89">
      <c r="E3994" s="8"/>
      <c r="I3994" s="8"/>
      <c r="M3994" s="8"/>
      <c r="Q3994" s="8"/>
      <c r="U3994" s="8"/>
      <c r="Y3994" s="8"/>
      <c r="AC3994" s="8"/>
      <c r="AG3994" s="8"/>
      <c r="AK3994" s="8"/>
      <c r="AO3994" s="8"/>
      <c r="AS3994" s="8"/>
      <c r="AW3994" s="8"/>
      <c r="BA3994" s="8"/>
      <c r="BE3994" s="8"/>
      <c r="BI3994" s="8"/>
      <c r="BM3994" s="8"/>
      <c r="BQ3994" s="8"/>
      <c r="BU3994" s="8"/>
      <c r="BY3994" s="8"/>
      <c r="CC3994" s="8"/>
      <c r="CG3994" s="8"/>
      <c r="CK3994" s="8"/>
    </row>
    <row r="3995" spans="5:89">
      <c r="E3995" s="8"/>
      <c r="I3995" s="8"/>
      <c r="M3995" s="8"/>
      <c r="Q3995" s="8"/>
      <c r="U3995" s="8"/>
      <c r="Y3995" s="8"/>
      <c r="AC3995" s="8"/>
      <c r="AG3995" s="8"/>
      <c r="AK3995" s="8"/>
      <c r="AO3995" s="8"/>
      <c r="AS3995" s="8"/>
      <c r="AW3995" s="8"/>
      <c r="BA3995" s="8"/>
      <c r="BE3995" s="8"/>
      <c r="BI3995" s="8"/>
      <c r="BM3995" s="8"/>
      <c r="BQ3995" s="8"/>
      <c r="BU3995" s="8"/>
      <c r="BY3995" s="8"/>
      <c r="CC3995" s="8"/>
      <c r="CG3995" s="8"/>
      <c r="CK3995" s="8"/>
    </row>
    <row r="3996" spans="5:89">
      <c r="E3996" s="8"/>
      <c r="I3996" s="8"/>
      <c r="M3996" s="8"/>
      <c r="Q3996" s="8"/>
      <c r="U3996" s="8"/>
      <c r="Y3996" s="8"/>
      <c r="AC3996" s="8"/>
      <c r="AG3996" s="8"/>
      <c r="AK3996" s="8"/>
      <c r="AO3996" s="8"/>
      <c r="AS3996" s="8"/>
      <c r="AW3996" s="8"/>
      <c r="BA3996" s="8"/>
      <c r="BE3996" s="8"/>
      <c r="BI3996" s="8"/>
      <c r="BM3996" s="8"/>
      <c r="BQ3996" s="8"/>
      <c r="BU3996" s="8"/>
      <c r="BY3996" s="8"/>
      <c r="CC3996" s="8"/>
      <c r="CG3996" s="8"/>
      <c r="CK3996" s="8"/>
    </row>
    <row r="3997" spans="5:89">
      <c r="E3997" s="8"/>
      <c r="I3997" s="8"/>
      <c r="M3997" s="8"/>
      <c r="Q3997" s="8"/>
      <c r="U3997" s="8"/>
      <c r="Y3997" s="8"/>
      <c r="AC3997" s="8"/>
      <c r="AG3997" s="8"/>
      <c r="AK3997" s="8"/>
      <c r="AO3997" s="8"/>
      <c r="AS3997" s="8"/>
      <c r="AW3997" s="8"/>
      <c r="BA3997" s="8"/>
      <c r="BE3997" s="8"/>
      <c r="BI3997" s="8"/>
      <c r="BM3997" s="8"/>
      <c r="BQ3997" s="8"/>
      <c r="BU3997" s="8"/>
      <c r="BY3997" s="8"/>
      <c r="CC3997" s="8"/>
      <c r="CG3997" s="8"/>
      <c r="CK3997" s="8"/>
    </row>
    <row r="3998" spans="5:89">
      <c r="E3998" s="8"/>
      <c r="I3998" s="8"/>
      <c r="M3998" s="8"/>
      <c r="Q3998" s="8"/>
      <c r="U3998" s="8"/>
      <c r="Y3998" s="8"/>
      <c r="AC3998" s="8"/>
      <c r="AG3998" s="8"/>
      <c r="AK3998" s="8"/>
      <c r="AO3998" s="8"/>
      <c r="AS3998" s="8"/>
      <c r="AW3998" s="8"/>
      <c r="BA3998" s="8"/>
      <c r="BE3998" s="8"/>
      <c r="BI3998" s="8"/>
      <c r="BM3998" s="8"/>
      <c r="BQ3998" s="8"/>
      <c r="BU3998" s="8"/>
      <c r="BY3998" s="8"/>
      <c r="CC3998" s="8"/>
      <c r="CG3998" s="8"/>
      <c r="CK3998" s="8"/>
    </row>
    <row r="3999" spans="5:89">
      <c r="E3999" s="8"/>
      <c r="I3999" s="8"/>
      <c r="M3999" s="8"/>
      <c r="Q3999" s="8"/>
      <c r="U3999" s="8"/>
      <c r="Y3999" s="8"/>
      <c r="AC3999" s="8"/>
      <c r="AG3999" s="8"/>
      <c r="AK3999" s="8"/>
      <c r="AO3999" s="8"/>
      <c r="AS3999" s="8"/>
      <c r="AW3999" s="8"/>
      <c r="BA3999" s="8"/>
      <c r="BE3999" s="8"/>
      <c r="BI3999" s="8"/>
      <c r="BM3999" s="8"/>
      <c r="BQ3999" s="8"/>
      <c r="BU3999" s="8"/>
      <c r="BY3999" s="8"/>
      <c r="CC3999" s="8"/>
      <c r="CG3999" s="8"/>
      <c r="CK3999" s="8"/>
    </row>
    <row r="4000" spans="5:89">
      <c r="E4000" s="8"/>
      <c r="I4000" s="8"/>
      <c r="M4000" s="8"/>
      <c r="Q4000" s="8"/>
      <c r="U4000" s="8"/>
      <c r="Y4000" s="8"/>
      <c r="AC4000" s="8"/>
      <c r="AG4000" s="8"/>
      <c r="AK4000" s="8"/>
      <c r="AO4000" s="8"/>
      <c r="AS4000" s="8"/>
      <c r="AW4000" s="8"/>
      <c r="BA4000" s="8"/>
      <c r="BE4000" s="8"/>
      <c r="BI4000" s="8"/>
      <c r="BM4000" s="8"/>
      <c r="BQ4000" s="8"/>
      <c r="BU4000" s="8"/>
      <c r="BY4000" s="8"/>
      <c r="CC4000" s="8"/>
      <c r="CG4000" s="8"/>
      <c r="CK4000" s="8"/>
    </row>
    <row r="4001" spans="5:89">
      <c r="E4001" s="8"/>
      <c r="I4001" s="8"/>
      <c r="M4001" s="8"/>
      <c r="Q4001" s="8"/>
      <c r="U4001" s="8"/>
      <c r="Y4001" s="8"/>
      <c r="AC4001" s="8"/>
      <c r="AG4001" s="8"/>
      <c r="AK4001" s="8"/>
      <c r="AO4001" s="8"/>
      <c r="AS4001" s="8"/>
      <c r="AW4001" s="8"/>
      <c r="BA4001" s="8"/>
      <c r="BE4001" s="8"/>
      <c r="BI4001" s="8"/>
      <c r="BM4001" s="8"/>
      <c r="BQ4001" s="8"/>
      <c r="BU4001" s="8"/>
      <c r="BY4001" s="8"/>
      <c r="CC4001" s="8"/>
      <c r="CG4001" s="8"/>
      <c r="CK4001" s="8"/>
    </row>
    <row r="4002" spans="5:89">
      <c r="E4002" s="8"/>
      <c r="I4002" s="8"/>
      <c r="M4002" s="8"/>
      <c r="Q4002" s="8"/>
      <c r="U4002" s="8"/>
      <c r="Y4002" s="8"/>
      <c r="AC4002" s="8"/>
      <c r="AG4002" s="8"/>
      <c r="AK4002" s="8"/>
      <c r="AO4002" s="8"/>
      <c r="AS4002" s="8"/>
      <c r="AW4002" s="8"/>
      <c r="BA4002" s="8"/>
      <c r="BE4002" s="8"/>
      <c r="BI4002" s="8"/>
      <c r="BM4002" s="8"/>
      <c r="BQ4002" s="8"/>
      <c r="BU4002" s="8"/>
      <c r="BY4002" s="8"/>
      <c r="CC4002" s="8"/>
      <c r="CG4002" s="8"/>
      <c r="CK4002" s="8"/>
    </row>
    <row r="4003" spans="5:89">
      <c r="E4003" s="8"/>
      <c r="I4003" s="8"/>
      <c r="M4003" s="8"/>
      <c r="Q4003" s="8"/>
      <c r="U4003" s="8"/>
      <c r="Y4003" s="8"/>
      <c r="AC4003" s="8"/>
      <c r="AG4003" s="8"/>
      <c r="AK4003" s="8"/>
      <c r="AO4003" s="8"/>
      <c r="AS4003" s="8"/>
      <c r="AW4003" s="8"/>
      <c r="BA4003" s="8"/>
      <c r="BE4003" s="8"/>
      <c r="BI4003" s="8"/>
      <c r="BM4003" s="8"/>
      <c r="BQ4003" s="8"/>
      <c r="BU4003" s="8"/>
      <c r="BY4003" s="8"/>
      <c r="CC4003" s="8"/>
      <c r="CG4003" s="8"/>
      <c r="CK4003" s="8"/>
    </row>
    <row r="4004" spans="5:89">
      <c r="E4004" s="8"/>
      <c r="I4004" s="8"/>
      <c r="M4004" s="8"/>
      <c r="Q4004" s="8"/>
      <c r="U4004" s="8"/>
      <c r="Y4004" s="8"/>
      <c r="AC4004" s="8"/>
      <c r="AG4004" s="8"/>
      <c r="AK4004" s="8"/>
      <c r="AO4004" s="8"/>
      <c r="AS4004" s="8"/>
      <c r="AW4004" s="8"/>
      <c r="BA4004" s="8"/>
      <c r="BE4004" s="8"/>
      <c r="BI4004" s="8"/>
      <c r="BM4004" s="8"/>
      <c r="BQ4004" s="8"/>
      <c r="BU4004" s="8"/>
      <c r="BY4004" s="8"/>
      <c r="CC4004" s="8"/>
      <c r="CG4004" s="8"/>
      <c r="CK4004" s="8"/>
    </row>
    <row r="4005" spans="5:89">
      <c r="E4005" s="8"/>
      <c r="I4005" s="8"/>
      <c r="M4005" s="8"/>
      <c r="Q4005" s="8"/>
      <c r="U4005" s="8"/>
      <c r="Y4005" s="8"/>
      <c r="AC4005" s="8"/>
      <c r="AG4005" s="8"/>
      <c r="AK4005" s="8"/>
      <c r="AO4005" s="8"/>
      <c r="AS4005" s="8"/>
      <c r="AW4005" s="8"/>
      <c r="BA4005" s="8"/>
      <c r="BE4005" s="8"/>
      <c r="BI4005" s="8"/>
      <c r="BM4005" s="8"/>
      <c r="BQ4005" s="8"/>
      <c r="BU4005" s="8"/>
      <c r="BY4005" s="8"/>
      <c r="CC4005" s="8"/>
      <c r="CG4005" s="8"/>
      <c r="CK4005" s="8"/>
    </row>
    <row r="4006" spans="5:89">
      <c r="E4006" s="8"/>
      <c r="I4006" s="8"/>
      <c r="M4006" s="8"/>
      <c r="Q4006" s="8"/>
      <c r="U4006" s="8"/>
      <c r="Y4006" s="8"/>
      <c r="AC4006" s="8"/>
      <c r="AG4006" s="8"/>
      <c r="AK4006" s="8"/>
      <c r="AO4006" s="8"/>
      <c r="AS4006" s="8"/>
      <c r="AW4006" s="8"/>
      <c r="BA4006" s="8"/>
      <c r="BE4006" s="8"/>
      <c r="BI4006" s="8"/>
      <c r="BM4006" s="8"/>
      <c r="BQ4006" s="8"/>
      <c r="BU4006" s="8"/>
      <c r="BY4006" s="8"/>
      <c r="CC4006" s="8"/>
      <c r="CG4006" s="8"/>
      <c r="CK4006" s="8"/>
    </row>
    <row r="4007" spans="5:89">
      <c r="E4007" s="8"/>
      <c r="I4007" s="8"/>
      <c r="M4007" s="8"/>
      <c r="Q4007" s="8"/>
      <c r="U4007" s="8"/>
      <c r="Y4007" s="8"/>
      <c r="AC4007" s="8"/>
      <c r="AG4007" s="8"/>
      <c r="AK4007" s="8"/>
      <c r="AO4007" s="8"/>
      <c r="AS4007" s="8"/>
      <c r="AW4007" s="8"/>
      <c r="BA4007" s="8"/>
      <c r="BE4007" s="8"/>
      <c r="BI4007" s="8"/>
      <c r="BM4007" s="8"/>
      <c r="BQ4007" s="8"/>
      <c r="BU4007" s="8"/>
      <c r="BY4007" s="8"/>
      <c r="CC4007" s="8"/>
      <c r="CG4007" s="8"/>
      <c r="CK4007" s="8"/>
    </row>
    <row r="4008" spans="5:89">
      <c r="E4008" s="8"/>
      <c r="I4008" s="8"/>
      <c r="M4008" s="8"/>
      <c r="Q4008" s="8"/>
      <c r="U4008" s="8"/>
      <c r="Y4008" s="8"/>
      <c r="AC4008" s="8"/>
      <c r="AG4008" s="8"/>
      <c r="AK4008" s="8"/>
      <c r="AO4008" s="8"/>
      <c r="AS4008" s="8"/>
      <c r="AW4008" s="8"/>
      <c r="BA4008" s="8"/>
      <c r="BE4008" s="8"/>
      <c r="BI4008" s="8"/>
      <c r="BM4008" s="8"/>
      <c r="BQ4008" s="8"/>
      <c r="BU4008" s="8"/>
      <c r="BY4008" s="8"/>
      <c r="CC4008" s="8"/>
      <c r="CG4008" s="8"/>
      <c r="CK4008" s="8"/>
    </row>
    <row r="4009" spans="5:89">
      <c r="E4009" s="8"/>
      <c r="I4009" s="8"/>
      <c r="M4009" s="8"/>
      <c r="Q4009" s="8"/>
      <c r="U4009" s="8"/>
      <c r="Y4009" s="8"/>
      <c r="AC4009" s="8"/>
      <c r="AG4009" s="8"/>
      <c r="AK4009" s="8"/>
      <c r="AO4009" s="8"/>
      <c r="AS4009" s="8"/>
      <c r="AW4009" s="8"/>
      <c r="BA4009" s="8"/>
      <c r="BE4009" s="8"/>
      <c r="BI4009" s="8"/>
      <c r="BM4009" s="8"/>
      <c r="BQ4009" s="8"/>
      <c r="BU4009" s="8"/>
      <c r="BY4009" s="8"/>
      <c r="CC4009" s="8"/>
      <c r="CG4009" s="8"/>
      <c r="CK4009" s="8"/>
    </row>
    <row r="4010" spans="5:89">
      <c r="E4010" s="8"/>
      <c r="I4010" s="8"/>
      <c r="M4010" s="8"/>
      <c r="Q4010" s="8"/>
      <c r="U4010" s="8"/>
      <c r="Y4010" s="8"/>
      <c r="AC4010" s="8"/>
      <c r="AG4010" s="8"/>
      <c r="AK4010" s="8"/>
      <c r="AO4010" s="8"/>
      <c r="AS4010" s="8"/>
      <c r="AW4010" s="8"/>
      <c r="BA4010" s="8"/>
      <c r="BE4010" s="8"/>
      <c r="BI4010" s="8"/>
      <c r="BM4010" s="8"/>
      <c r="BQ4010" s="8"/>
      <c r="BU4010" s="8"/>
      <c r="BY4010" s="8"/>
      <c r="CC4010" s="8"/>
      <c r="CG4010" s="8"/>
      <c r="CK4010" s="8"/>
    </row>
    <row r="4011" spans="5:89">
      <c r="E4011" s="8"/>
      <c r="I4011" s="8"/>
      <c r="M4011" s="8"/>
      <c r="Q4011" s="8"/>
      <c r="U4011" s="8"/>
      <c r="Y4011" s="8"/>
      <c r="AC4011" s="8"/>
      <c r="AG4011" s="8"/>
      <c r="AK4011" s="8"/>
      <c r="AO4011" s="8"/>
      <c r="AS4011" s="8"/>
      <c r="AW4011" s="8"/>
      <c r="BA4011" s="8"/>
      <c r="BE4011" s="8"/>
      <c r="BI4011" s="8"/>
      <c r="BM4011" s="8"/>
      <c r="BQ4011" s="8"/>
      <c r="BU4011" s="8"/>
      <c r="BY4011" s="8"/>
      <c r="CC4011" s="8"/>
      <c r="CG4011" s="8"/>
      <c r="CK4011" s="8"/>
    </row>
    <row r="4012" spans="5:89">
      <c r="E4012" s="8"/>
      <c r="I4012" s="8"/>
      <c r="M4012" s="8"/>
      <c r="Q4012" s="8"/>
      <c r="U4012" s="8"/>
      <c r="Y4012" s="8"/>
      <c r="AC4012" s="8"/>
      <c r="AG4012" s="8"/>
      <c r="AK4012" s="8"/>
      <c r="AO4012" s="8"/>
      <c r="AS4012" s="8"/>
      <c r="AW4012" s="8"/>
      <c r="BA4012" s="8"/>
      <c r="BE4012" s="8"/>
      <c r="BI4012" s="8"/>
      <c r="BM4012" s="8"/>
      <c r="BQ4012" s="8"/>
      <c r="BU4012" s="8"/>
      <c r="BY4012" s="8"/>
      <c r="CC4012" s="8"/>
      <c r="CG4012" s="8"/>
      <c r="CK4012" s="8"/>
    </row>
    <row r="4013" spans="5:89">
      <c r="E4013" s="8"/>
      <c r="I4013" s="8"/>
      <c r="M4013" s="8"/>
      <c r="Q4013" s="8"/>
      <c r="U4013" s="8"/>
      <c r="Y4013" s="8"/>
      <c r="AC4013" s="8"/>
      <c r="AG4013" s="8"/>
      <c r="AK4013" s="8"/>
      <c r="AO4013" s="8"/>
      <c r="AS4013" s="8"/>
      <c r="AW4013" s="8"/>
      <c r="BA4013" s="8"/>
      <c r="BE4013" s="8"/>
      <c r="BI4013" s="8"/>
      <c r="BM4013" s="8"/>
      <c r="BQ4013" s="8"/>
      <c r="BU4013" s="8"/>
      <c r="BY4013" s="8"/>
      <c r="CC4013" s="8"/>
      <c r="CG4013" s="8"/>
      <c r="CK4013" s="8"/>
    </row>
    <row r="4014" spans="5:89">
      <c r="E4014" s="8"/>
      <c r="I4014" s="8"/>
      <c r="M4014" s="8"/>
      <c r="Q4014" s="8"/>
      <c r="U4014" s="8"/>
      <c r="Y4014" s="8"/>
      <c r="AC4014" s="8"/>
      <c r="AG4014" s="8"/>
      <c r="AK4014" s="8"/>
      <c r="AO4014" s="8"/>
      <c r="AS4014" s="8"/>
      <c r="AW4014" s="8"/>
      <c r="BA4014" s="8"/>
      <c r="BE4014" s="8"/>
      <c r="BI4014" s="8"/>
      <c r="BM4014" s="8"/>
      <c r="BQ4014" s="8"/>
      <c r="BU4014" s="8"/>
      <c r="BY4014" s="8"/>
      <c r="CC4014" s="8"/>
      <c r="CG4014" s="8"/>
      <c r="CK4014" s="8"/>
    </row>
    <row r="4015" spans="5:89">
      <c r="E4015" s="8"/>
      <c r="I4015" s="8"/>
      <c r="M4015" s="8"/>
      <c r="Q4015" s="8"/>
      <c r="U4015" s="8"/>
      <c r="Y4015" s="8"/>
      <c r="AC4015" s="8"/>
      <c r="AG4015" s="8"/>
      <c r="AK4015" s="8"/>
      <c r="AO4015" s="8"/>
      <c r="AS4015" s="8"/>
      <c r="AW4015" s="8"/>
      <c r="BA4015" s="8"/>
      <c r="BE4015" s="8"/>
      <c r="BI4015" s="8"/>
      <c r="BM4015" s="8"/>
      <c r="BQ4015" s="8"/>
      <c r="BU4015" s="8"/>
      <c r="BY4015" s="8"/>
      <c r="CC4015" s="8"/>
      <c r="CG4015" s="8"/>
      <c r="CK4015" s="8"/>
    </row>
    <row r="4016" spans="5:89">
      <c r="E4016" s="8"/>
      <c r="I4016" s="8"/>
      <c r="M4016" s="8"/>
      <c r="Q4016" s="8"/>
      <c r="U4016" s="8"/>
      <c r="Y4016" s="8"/>
      <c r="AC4016" s="8"/>
      <c r="AG4016" s="8"/>
      <c r="AK4016" s="8"/>
      <c r="AO4016" s="8"/>
      <c r="AS4016" s="8"/>
      <c r="AW4016" s="8"/>
      <c r="BA4016" s="8"/>
      <c r="BE4016" s="8"/>
      <c r="BI4016" s="8"/>
      <c r="BM4016" s="8"/>
      <c r="BQ4016" s="8"/>
      <c r="BU4016" s="8"/>
      <c r="BY4016" s="8"/>
      <c r="CC4016" s="8"/>
      <c r="CG4016" s="8"/>
      <c r="CK4016" s="8"/>
    </row>
    <row r="4017" spans="5:89">
      <c r="E4017" s="8"/>
      <c r="I4017" s="8"/>
      <c r="M4017" s="8"/>
      <c r="Q4017" s="8"/>
      <c r="U4017" s="8"/>
      <c r="Y4017" s="8"/>
      <c r="AC4017" s="8"/>
      <c r="AG4017" s="8"/>
      <c r="AK4017" s="8"/>
      <c r="AO4017" s="8"/>
      <c r="AS4017" s="8"/>
      <c r="AW4017" s="8"/>
      <c r="BA4017" s="8"/>
      <c r="BE4017" s="8"/>
      <c r="BI4017" s="8"/>
      <c r="BM4017" s="8"/>
      <c r="BQ4017" s="8"/>
      <c r="BU4017" s="8"/>
      <c r="BY4017" s="8"/>
      <c r="CC4017" s="8"/>
      <c r="CG4017" s="8"/>
      <c r="CK4017" s="8"/>
    </row>
    <row r="4018" spans="5:89">
      <c r="E4018" s="8"/>
      <c r="I4018" s="8"/>
      <c r="M4018" s="8"/>
      <c r="Q4018" s="8"/>
      <c r="U4018" s="8"/>
      <c r="Y4018" s="8"/>
      <c r="AC4018" s="8"/>
      <c r="AG4018" s="8"/>
      <c r="AK4018" s="8"/>
      <c r="AO4018" s="8"/>
      <c r="AS4018" s="8"/>
      <c r="AW4018" s="8"/>
      <c r="BA4018" s="8"/>
      <c r="BE4018" s="8"/>
      <c r="BI4018" s="8"/>
      <c r="BM4018" s="8"/>
      <c r="BQ4018" s="8"/>
      <c r="BU4018" s="8"/>
      <c r="BY4018" s="8"/>
      <c r="CC4018" s="8"/>
      <c r="CG4018" s="8"/>
      <c r="CK4018" s="8"/>
    </row>
    <row r="4019" spans="5:89">
      <c r="E4019" s="8"/>
      <c r="I4019" s="8"/>
      <c r="M4019" s="8"/>
      <c r="Q4019" s="8"/>
      <c r="U4019" s="8"/>
      <c r="Y4019" s="8"/>
      <c r="AC4019" s="8"/>
      <c r="AG4019" s="8"/>
      <c r="AK4019" s="8"/>
      <c r="AO4019" s="8"/>
      <c r="AS4019" s="8"/>
      <c r="AW4019" s="8"/>
      <c r="BA4019" s="8"/>
      <c r="BE4019" s="8"/>
      <c r="BI4019" s="8"/>
      <c r="BM4019" s="8"/>
      <c r="BQ4019" s="8"/>
      <c r="BU4019" s="8"/>
      <c r="BY4019" s="8"/>
      <c r="CC4019" s="8"/>
      <c r="CG4019" s="8"/>
      <c r="CK4019" s="8"/>
    </row>
    <row r="4020" spans="5:89">
      <c r="E4020" s="8"/>
      <c r="I4020" s="8"/>
      <c r="M4020" s="8"/>
      <c r="Q4020" s="8"/>
      <c r="U4020" s="8"/>
      <c r="Y4020" s="8"/>
      <c r="AC4020" s="8"/>
      <c r="AG4020" s="8"/>
      <c r="AK4020" s="8"/>
      <c r="AO4020" s="8"/>
      <c r="AS4020" s="8"/>
      <c r="AW4020" s="8"/>
      <c r="BA4020" s="8"/>
      <c r="BE4020" s="8"/>
      <c r="BI4020" s="8"/>
      <c r="BM4020" s="8"/>
      <c r="BQ4020" s="8"/>
      <c r="BU4020" s="8"/>
      <c r="BY4020" s="8"/>
      <c r="CC4020" s="8"/>
      <c r="CG4020" s="8"/>
      <c r="CK4020" s="8"/>
    </row>
    <row r="4021" spans="5:89">
      <c r="E4021" s="8"/>
      <c r="I4021" s="8"/>
      <c r="M4021" s="8"/>
      <c r="Q4021" s="8"/>
      <c r="U4021" s="8"/>
      <c r="Y4021" s="8"/>
      <c r="AC4021" s="8"/>
      <c r="AG4021" s="8"/>
      <c r="AK4021" s="8"/>
      <c r="AO4021" s="8"/>
      <c r="AS4021" s="8"/>
      <c r="AW4021" s="8"/>
      <c r="BA4021" s="8"/>
      <c r="BE4021" s="8"/>
      <c r="BI4021" s="8"/>
      <c r="BM4021" s="8"/>
      <c r="BQ4021" s="8"/>
      <c r="BU4021" s="8"/>
      <c r="BY4021" s="8"/>
      <c r="CC4021" s="8"/>
      <c r="CG4021" s="8"/>
      <c r="CK4021" s="8"/>
    </row>
    <row r="4022" spans="5:89">
      <c r="E4022" s="8"/>
      <c r="I4022" s="8"/>
      <c r="M4022" s="8"/>
      <c r="Q4022" s="8"/>
      <c r="U4022" s="8"/>
      <c r="Y4022" s="8"/>
      <c r="AC4022" s="8"/>
      <c r="AG4022" s="8"/>
      <c r="AK4022" s="8"/>
      <c r="AO4022" s="8"/>
      <c r="AS4022" s="8"/>
      <c r="AW4022" s="8"/>
      <c r="BA4022" s="8"/>
      <c r="BE4022" s="8"/>
      <c r="BI4022" s="8"/>
      <c r="BM4022" s="8"/>
      <c r="BQ4022" s="8"/>
      <c r="BU4022" s="8"/>
      <c r="BY4022" s="8"/>
      <c r="CC4022" s="8"/>
      <c r="CG4022" s="8"/>
      <c r="CK4022" s="8"/>
    </row>
    <row r="4023" spans="5:89">
      <c r="E4023" s="8"/>
      <c r="I4023" s="8"/>
      <c r="M4023" s="8"/>
      <c r="Q4023" s="8"/>
      <c r="U4023" s="8"/>
      <c r="Y4023" s="8"/>
      <c r="AC4023" s="8"/>
      <c r="AG4023" s="8"/>
      <c r="AK4023" s="8"/>
      <c r="AO4023" s="8"/>
      <c r="AS4023" s="8"/>
      <c r="AW4023" s="8"/>
      <c r="BA4023" s="8"/>
      <c r="BE4023" s="8"/>
      <c r="BI4023" s="8"/>
      <c r="BM4023" s="8"/>
      <c r="BQ4023" s="8"/>
      <c r="BU4023" s="8"/>
      <c r="BY4023" s="8"/>
      <c r="CC4023" s="8"/>
      <c r="CG4023" s="8"/>
      <c r="CK4023" s="8"/>
    </row>
    <row r="4024" spans="5:89">
      <c r="E4024" s="8"/>
      <c r="I4024" s="8"/>
      <c r="M4024" s="8"/>
      <c r="Q4024" s="8"/>
      <c r="U4024" s="8"/>
      <c r="Y4024" s="8"/>
      <c r="AC4024" s="8"/>
      <c r="AG4024" s="8"/>
      <c r="AK4024" s="8"/>
      <c r="AO4024" s="8"/>
      <c r="AS4024" s="8"/>
      <c r="AW4024" s="8"/>
      <c r="BA4024" s="8"/>
      <c r="BE4024" s="8"/>
      <c r="BI4024" s="8"/>
      <c r="BM4024" s="8"/>
      <c r="BQ4024" s="8"/>
      <c r="BU4024" s="8"/>
      <c r="BY4024" s="8"/>
      <c r="CC4024" s="8"/>
      <c r="CG4024" s="8"/>
      <c r="CK4024" s="8"/>
    </row>
    <row r="4025" spans="5:89">
      <c r="E4025" s="8"/>
      <c r="I4025" s="8"/>
      <c r="M4025" s="8"/>
      <c r="Q4025" s="8"/>
      <c r="U4025" s="8"/>
      <c r="Y4025" s="8"/>
      <c r="AC4025" s="8"/>
      <c r="AG4025" s="8"/>
      <c r="AK4025" s="8"/>
      <c r="AO4025" s="8"/>
      <c r="AS4025" s="8"/>
      <c r="AW4025" s="8"/>
      <c r="BA4025" s="8"/>
      <c r="BE4025" s="8"/>
      <c r="BI4025" s="8"/>
      <c r="BM4025" s="8"/>
      <c r="BQ4025" s="8"/>
      <c r="BU4025" s="8"/>
      <c r="BY4025" s="8"/>
      <c r="CC4025" s="8"/>
      <c r="CG4025" s="8"/>
      <c r="CK4025" s="8"/>
    </row>
    <row r="4026" spans="5:89">
      <c r="E4026" s="8"/>
      <c r="I4026" s="8"/>
      <c r="M4026" s="8"/>
      <c r="Q4026" s="8"/>
      <c r="U4026" s="8"/>
      <c r="Y4026" s="8"/>
      <c r="AC4026" s="8"/>
      <c r="AG4026" s="8"/>
      <c r="AK4026" s="8"/>
      <c r="AO4026" s="8"/>
      <c r="AS4026" s="8"/>
      <c r="AW4026" s="8"/>
      <c r="BA4026" s="8"/>
      <c r="BE4026" s="8"/>
      <c r="BI4026" s="8"/>
      <c r="BM4026" s="8"/>
      <c r="BQ4026" s="8"/>
      <c r="BU4026" s="8"/>
      <c r="BY4026" s="8"/>
      <c r="CC4026" s="8"/>
      <c r="CG4026" s="8"/>
      <c r="CK4026" s="8"/>
    </row>
    <row r="4027" spans="5:89">
      <c r="E4027" s="8"/>
      <c r="I4027" s="8"/>
      <c r="M4027" s="8"/>
      <c r="Q4027" s="8"/>
      <c r="U4027" s="8"/>
      <c r="Y4027" s="8"/>
      <c r="AC4027" s="8"/>
      <c r="AG4027" s="8"/>
      <c r="AK4027" s="8"/>
      <c r="AO4027" s="8"/>
      <c r="AS4027" s="8"/>
      <c r="AW4027" s="8"/>
      <c r="BA4027" s="8"/>
      <c r="BE4027" s="8"/>
      <c r="BI4027" s="8"/>
      <c r="BM4027" s="8"/>
      <c r="BQ4027" s="8"/>
      <c r="BU4027" s="8"/>
      <c r="BY4027" s="8"/>
      <c r="CC4027" s="8"/>
      <c r="CG4027" s="8"/>
      <c r="CK4027" s="8"/>
    </row>
    <row r="4028" spans="5:89">
      <c r="E4028" s="8"/>
      <c r="I4028" s="8"/>
      <c r="M4028" s="8"/>
      <c r="Q4028" s="8"/>
      <c r="U4028" s="8"/>
      <c r="Y4028" s="8"/>
      <c r="AC4028" s="8"/>
      <c r="AG4028" s="8"/>
      <c r="AK4028" s="8"/>
      <c r="AO4028" s="8"/>
      <c r="AS4028" s="8"/>
      <c r="AW4028" s="8"/>
      <c r="BA4028" s="8"/>
      <c r="BE4028" s="8"/>
      <c r="BI4028" s="8"/>
      <c r="BM4028" s="8"/>
      <c r="BQ4028" s="8"/>
      <c r="BU4028" s="8"/>
      <c r="BY4028" s="8"/>
      <c r="CC4028" s="8"/>
      <c r="CG4028" s="8"/>
      <c r="CK4028" s="8"/>
    </row>
    <row r="4029" spans="5:89">
      <c r="E4029" s="8"/>
      <c r="I4029" s="8"/>
      <c r="M4029" s="8"/>
      <c r="Q4029" s="8"/>
      <c r="U4029" s="8"/>
      <c r="Y4029" s="8"/>
      <c r="AC4029" s="8"/>
      <c r="AG4029" s="8"/>
      <c r="AK4029" s="8"/>
      <c r="AO4029" s="8"/>
      <c r="AS4029" s="8"/>
      <c r="AW4029" s="8"/>
      <c r="BA4029" s="8"/>
      <c r="BE4029" s="8"/>
      <c r="BI4029" s="8"/>
      <c r="BM4029" s="8"/>
      <c r="BQ4029" s="8"/>
      <c r="BU4029" s="8"/>
      <c r="BY4029" s="8"/>
      <c r="CC4029" s="8"/>
      <c r="CG4029" s="8"/>
      <c r="CK4029" s="8"/>
    </row>
    <row r="4030" spans="5:89">
      <c r="E4030" s="8"/>
      <c r="I4030" s="8"/>
      <c r="M4030" s="8"/>
      <c r="Q4030" s="8"/>
      <c r="U4030" s="8"/>
      <c r="Y4030" s="8"/>
      <c r="AC4030" s="8"/>
      <c r="AG4030" s="8"/>
      <c r="AK4030" s="8"/>
      <c r="AO4030" s="8"/>
      <c r="AS4030" s="8"/>
      <c r="AW4030" s="8"/>
      <c r="BA4030" s="8"/>
      <c r="BE4030" s="8"/>
      <c r="BI4030" s="8"/>
      <c r="BM4030" s="8"/>
      <c r="BQ4030" s="8"/>
      <c r="BU4030" s="8"/>
      <c r="BY4030" s="8"/>
      <c r="CC4030" s="8"/>
      <c r="CG4030" s="8"/>
      <c r="CK4030" s="8"/>
    </row>
    <row r="4031" spans="5:89">
      <c r="E4031" s="8"/>
      <c r="I4031" s="8"/>
      <c r="M4031" s="8"/>
      <c r="Q4031" s="8"/>
      <c r="U4031" s="8"/>
      <c r="Y4031" s="8"/>
      <c r="AC4031" s="8"/>
      <c r="AG4031" s="8"/>
      <c r="AK4031" s="8"/>
      <c r="AO4031" s="8"/>
      <c r="AS4031" s="8"/>
      <c r="AW4031" s="8"/>
      <c r="BA4031" s="8"/>
      <c r="BE4031" s="8"/>
      <c r="BI4031" s="8"/>
      <c r="BM4031" s="8"/>
      <c r="BQ4031" s="8"/>
      <c r="BU4031" s="8"/>
      <c r="BY4031" s="8"/>
      <c r="CC4031" s="8"/>
      <c r="CG4031" s="8"/>
      <c r="CK4031" s="8"/>
    </row>
    <row r="4032" spans="5:89">
      <c r="E4032" s="8"/>
      <c r="I4032" s="8"/>
      <c r="M4032" s="8"/>
      <c r="Q4032" s="8"/>
      <c r="U4032" s="8"/>
      <c r="Y4032" s="8"/>
      <c r="AC4032" s="8"/>
      <c r="AG4032" s="8"/>
      <c r="AK4032" s="8"/>
      <c r="AO4032" s="8"/>
      <c r="AS4032" s="8"/>
      <c r="AW4032" s="8"/>
      <c r="BA4032" s="8"/>
      <c r="BE4032" s="8"/>
      <c r="BI4032" s="8"/>
      <c r="BM4032" s="8"/>
      <c r="BQ4032" s="8"/>
      <c r="BU4032" s="8"/>
      <c r="BY4032" s="8"/>
      <c r="CC4032" s="8"/>
      <c r="CG4032" s="8"/>
      <c r="CK4032" s="8"/>
    </row>
    <row r="4033" spans="5:89">
      <c r="E4033" s="8"/>
      <c r="I4033" s="8"/>
      <c r="M4033" s="8"/>
      <c r="Q4033" s="8"/>
      <c r="U4033" s="8"/>
      <c r="Y4033" s="8"/>
      <c r="AC4033" s="8"/>
      <c r="AG4033" s="8"/>
      <c r="AK4033" s="8"/>
      <c r="AO4033" s="8"/>
      <c r="AS4033" s="8"/>
      <c r="AW4033" s="8"/>
      <c r="BA4033" s="8"/>
      <c r="BE4033" s="8"/>
      <c r="BI4033" s="8"/>
      <c r="BM4033" s="8"/>
      <c r="BQ4033" s="8"/>
      <c r="BU4033" s="8"/>
      <c r="BY4033" s="8"/>
      <c r="CC4033" s="8"/>
      <c r="CG4033" s="8"/>
      <c r="CK4033" s="8"/>
    </row>
    <row r="4034" spans="5:89">
      <c r="E4034" s="8"/>
      <c r="I4034" s="8"/>
      <c r="M4034" s="8"/>
      <c r="Q4034" s="8"/>
      <c r="U4034" s="8"/>
      <c r="Y4034" s="8"/>
      <c r="AC4034" s="8"/>
      <c r="AG4034" s="8"/>
      <c r="AK4034" s="8"/>
      <c r="AO4034" s="8"/>
      <c r="AS4034" s="8"/>
      <c r="AW4034" s="8"/>
      <c r="BA4034" s="8"/>
      <c r="BE4034" s="8"/>
      <c r="BI4034" s="8"/>
      <c r="BM4034" s="8"/>
      <c r="BQ4034" s="8"/>
      <c r="BU4034" s="8"/>
      <c r="BY4034" s="8"/>
      <c r="CC4034" s="8"/>
      <c r="CG4034" s="8"/>
      <c r="CK4034" s="8"/>
    </row>
    <row r="4035" spans="5:89">
      <c r="E4035" s="8"/>
      <c r="I4035" s="8"/>
      <c r="M4035" s="8"/>
      <c r="Q4035" s="8"/>
      <c r="U4035" s="8"/>
      <c r="Y4035" s="8"/>
      <c r="AC4035" s="8"/>
      <c r="AG4035" s="8"/>
      <c r="AK4035" s="8"/>
      <c r="AO4035" s="8"/>
      <c r="AS4035" s="8"/>
      <c r="AW4035" s="8"/>
      <c r="BA4035" s="8"/>
      <c r="BE4035" s="8"/>
      <c r="BI4035" s="8"/>
      <c r="BM4035" s="8"/>
      <c r="BQ4035" s="8"/>
      <c r="BU4035" s="8"/>
      <c r="BY4035" s="8"/>
      <c r="CC4035" s="8"/>
      <c r="CG4035" s="8"/>
      <c r="CK4035" s="8"/>
    </row>
    <row r="4036" spans="5:89">
      <c r="E4036" s="8"/>
      <c r="I4036" s="8"/>
      <c r="M4036" s="8"/>
      <c r="Q4036" s="8"/>
      <c r="U4036" s="8"/>
      <c r="Y4036" s="8"/>
      <c r="AC4036" s="8"/>
      <c r="AG4036" s="8"/>
      <c r="AK4036" s="8"/>
      <c r="AO4036" s="8"/>
      <c r="AS4036" s="8"/>
      <c r="AW4036" s="8"/>
      <c r="BA4036" s="8"/>
      <c r="BE4036" s="8"/>
      <c r="BI4036" s="8"/>
      <c r="BM4036" s="8"/>
      <c r="BQ4036" s="8"/>
      <c r="BU4036" s="8"/>
      <c r="BY4036" s="8"/>
      <c r="CC4036" s="8"/>
      <c r="CG4036" s="8"/>
      <c r="CK4036" s="8"/>
    </row>
    <row r="4037" spans="5:89">
      <c r="E4037" s="8"/>
      <c r="I4037" s="8"/>
      <c r="M4037" s="8"/>
      <c r="Q4037" s="8"/>
      <c r="U4037" s="8"/>
      <c r="Y4037" s="8"/>
      <c r="AC4037" s="8"/>
      <c r="AG4037" s="8"/>
      <c r="AK4037" s="8"/>
      <c r="AO4037" s="8"/>
      <c r="AS4037" s="8"/>
      <c r="AW4037" s="8"/>
      <c r="BA4037" s="8"/>
      <c r="BE4037" s="8"/>
      <c r="BI4037" s="8"/>
      <c r="BM4037" s="8"/>
      <c r="BQ4037" s="8"/>
      <c r="BU4037" s="8"/>
      <c r="BY4037" s="8"/>
      <c r="CC4037" s="8"/>
      <c r="CG4037" s="8"/>
      <c r="CK4037" s="8"/>
    </row>
    <row r="4038" spans="5:89">
      <c r="E4038" s="8"/>
      <c r="I4038" s="8"/>
      <c r="M4038" s="8"/>
      <c r="Q4038" s="8"/>
      <c r="U4038" s="8"/>
      <c r="Y4038" s="8"/>
      <c r="AC4038" s="8"/>
      <c r="AG4038" s="8"/>
      <c r="AK4038" s="8"/>
      <c r="AO4038" s="8"/>
      <c r="AS4038" s="8"/>
      <c r="AW4038" s="8"/>
      <c r="BA4038" s="8"/>
      <c r="BE4038" s="8"/>
      <c r="BI4038" s="8"/>
      <c r="BM4038" s="8"/>
      <c r="BQ4038" s="8"/>
      <c r="BU4038" s="8"/>
      <c r="BY4038" s="8"/>
      <c r="CC4038" s="8"/>
      <c r="CG4038" s="8"/>
      <c r="CK4038" s="8"/>
    </row>
    <row r="4039" spans="5:89">
      <c r="E4039" s="8"/>
      <c r="I4039" s="8"/>
      <c r="M4039" s="8"/>
      <c r="Q4039" s="8"/>
      <c r="U4039" s="8"/>
      <c r="Y4039" s="8"/>
      <c r="AC4039" s="8"/>
      <c r="AG4039" s="8"/>
      <c r="AK4039" s="8"/>
      <c r="AO4039" s="8"/>
      <c r="AS4039" s="8"/>
      <c r="AW4039" s="8"/>
      <c r="BA4039" s="8"/>
      <c r="BE4039" s="8"/>
      <c r="BI4039" s="8"/>
      <c r="BM4039" s="8"/>
      <c r="BQ4039" s="8"/>
      <c r="BU4039" s="8"/>
      <c r="BY4039" s="8"/>
      <c r="CC4039" s="8"/>
      <c r="CG4039" s="8"/>
      <c r="CK4039" s="8"/>
    </row>
    <row r="4040" spans="5:89">
      <c r="E4040" s="8"/>
      <c r="I4040" s="8"/>
      <c r="M4040" s="8"/>
      <c r="Q4040" s="8"/>
      <c r="U4040" s="8"/>
      <c r="Y4040" s="8"/>
      <c r="AC4040" s="8"/>
      <c r="AG4040" s="8"/>
      <c r="AK4040" s="8"/>
      <c r="AO4040" s="8"/>
      <c r="AS4040" s="8"/>
      <c r="AW4040" s="8"/>
      <c r="BA4040" s="8"/>
      <c r="BE4040" s="8"/>
      <c r="BI4040" s="8"/>
      <c r="BM4040" s="8"/>
      <c r="BQ4040" s="8"/>
      <c r="BU4040" s="8"/>
      <c r="BY4040" s="8"/>
      <c r="CC4040" s="8"/>
      <c r="CG4040" s="8"/>
      <c r="CK4040" s="8"/>
    </row>
    <row r="4041" spans="5:89">
      <c r="E4041" s="8"/>
      <c r="I4041" s="8"/>
      <c r="M4041" s="8"/>
      <c r="Q4041" s="8"/>
      <c r="U4041" s="8"/>
      <c r="Y4041" s="8"/>
      <c r="AC4041" s="8"/>
      <c r="AG4041" s="8"/>
      <c r="AK4041" s="8"/>
      <c r="AO4041" s="8"/>
      <c r="AS4041" s="8"/>
      <c r="AW4041" s="8"/>
      <c r="BA4041" s="8"/>
      <c r="BE4041" s="8"/>
      <c r="BI4041" s="8"/>
      <c r="BM4041" s="8"/>
      <c r="BQ4041" s="8"/>
      <c r="BU4041" s="8"/>
      <c r="BY4041" s="8"/>
      <c r="CC4041" s="8"/>
      <c r="CG4041" s="8"/>
      <c r="CK4041" s="8"/>
    </row>
    <row r="4042" spans="5:89">
      <c r="E4042" s="8"/>
      <c r="I4042" s="8"/>
      <c r="M4042" s="8"/>
      <c r="Q4042" s="8"/>
      <c r="U4042" s="8"/>
      <c r="Y4042" s="8"/>
      <c r="AC4042" s="8"/>
      <c r="AG4042" s="8"/>
      <c r="AK4042" s="8"/>
      <c r="AO4042" s="8"/>
      <c r="AS4042" s="8"/>
      <c r="AW4042" s="8"/>
      <c r="BA4042" s="8"/>
      <c r="BE4042" s="8"/>
      <c r="BI4042" s="8"/>
      <c r="BM4042" s="8"/>
      <c r="BQ4042" s="8"/>
      <c r="BU4042" s="8"/>
      <c r="BY4042" s="8"/>
      <c r="CC4042" s="8"/>
      <c r="CG4042" s="8"/>
      <c r="CK4042" s="8"/>
    </row>
    <row r="4043" spans="5:89">
      <c r="E4043" s="8"/>
      <c r="I4043" s="8"/>
      <c r="M4043" s="8"/>
      <c r="Q4043" s="8"/>
      <c r="U4043" s="8"/>
      <c r="Y4043" s="8"/>
      <c r="AC4043" s="8"/>
      <c r="AG4043" s="8"/>
      <c r="AK4043" s="8"/>
      <c r="AO4043" s="8"/>
      <c r="AS4043" s="8"/>
      <c r="AW4043" s="8"/>
      <c r="BA4043" s="8"/>
      <c r="BE4043" s="8"/>
      <c r="BI4043" s="8"/>
      <c r="BM4043" s="8"/>
      <c r="BQ4043" s="8"/>
      <c r="BU4043" s="8"/>
      <c r="BY4043" s="8"/>
      <c r="CC4043" s="8"/>
      <c r="CG4043" s="8"/>
      <c r="CK4043" s="8"/>
    </row>
    <row r="4044" spans="5:89">
      <c r="E4044" s="8"/>
      <c r="I4044" s="8"/>
      <c r="M4044" s="8"/>
      <c r="Q4044" s="8"/>
      <c r="U4044" s="8"/>
      <c r="Y4044" s="8"/>
      <c r="AC4044" s="8"/>
      <c r="AG4044" s="8"/>
      <c r="AK4044" s="8"/>
      <c r="AO4044" s="8"/>
      <c r="AS4044" s="8"/>
      <c r="AW4044" s="8"/>
      <c r="BA4044" s="8"/>
      <c r="BE4044" s="8"/>
      <c r="BI4044" s="8"/>
      <c r="BM4044" s="8"/>
      <c r="BQ4044" s="8"/>
      <c r="BU4044" s="8"/>
      <c r="BY4044" s="8"/>
      <c r="CC4044" s="8"/>
      <c r="CG4044" s="8"/>
      <c r="CK4044" s="8"/>
    </row>
    <row r="4045" spans="5:89">
      <c r="E4045" s="8"/>
      <c r="I4045" s="8"/>
      <c r="M4045" s="8"/>
      <c r="Q4045" s="8"/>
      <c r="U4045" s="8"/>
      <c r="Y4045" s="8"/>
      <c r="AC4045" s="8"/>
      <c r="AG4045" s="8"/>
      <c r="AK4045" s="8"/>
      <c r="AO4045" s="8"/>
      <c r="AS4045" s="8"/>
      <c r="AW4045" s="8"/>
      <c r="BA4045" s="8"/>
      <c r="BE4045" s="8"/>
      <c r="BI4045" s="8"/>
      <c r="BM4045" s="8"/>
      <c r="BQ4045" s="8"/>
      <c r="BU4045" s="8"/>
      <c r="BY4045" s="8"/>
      <c r="CC4045" s="8"/>
      <c r="CG4045" s="8"/>
      <c r="CK4045" s="8"/>
    </row>
    <row r="4046" spans="5:89">
      <c r="E4046" s="8"/>
      <c r="I4046" s="8"/>
      <c r="M4046" s="8"/>
      <c r="Q4046" s="8"/>
      <c r="U4046" s="8"/>
      <c r="Y4046" s="8"/>
      <c r="AC4046" s="8"/>
      <c r="AG4046" s="8"/>
      <c r="AK4046" s="8"/>
      <c r="AO4046" s="8"/>
      <c r="AS4046" s="8"/>
      <c r="AW4046" s="8"/>
      <c r="BA4046" s="8"/>
      <c r="BE4046" s="8"/>
      <c r="BI4046" s="8"/>
      <c r="BM4046" s="8"/>
      <c r="BQ4046" s="8"/>
      <c r="BU4046" s="8"/>
      <c r="BY4046" s="8"/>
      <c r="CC4046" s="8"/>
      <c r="CG4046" s="8"/>
      <c r="CK4046" s="8"/>
    </row>
    <row r="4047" spans="5:89">
      <c r="E4047" s="8"/>
      <c r="I4047" s="8"/>
      <c r="M4047" s="8"/>
      <c r="Q4047" s="8"/>
      <c r="U4047" s="8"/>
      <c r="Y4047" s="8"/>
      <c r="AC4047" s="8"/>
      <c r="AG4047" s="8"/>
      <c r="AK4047" s="8"/>
      <c r="AO4047" s="8"/>
      <c r="AS4047" s="8"/>
      <c r="AW4047" s="8"/>
      <c r="BA4047" s="8"/>
      <c r="BE4047" s="8"/>
      <c r="BI4047" s="8"/>
      <c r="BM4047" s="8"/>
      <c r="BQ4047" s="8"/>
      <c r="BU4047" s="8"/>
      <c r="BY4047" s="8"/>
      <c r="CC4047" s="8"/>
      <c r="CG4047" s="8"/>
      <c r="CK4047" s="8"/>
    </row>
    <row r="4048" spans="5:89">
      <c r="E4048" s="8"/>
      <c r="I4048" s="8"/>
      <c r="M4048" s="8"/>
      <c r="Q4048" s="8"/>
      <c r="U4048" s="8"/>
      <c r="Y4048" s="8"/>
      <c r="AC4048" s="8"/>
      <c r="AG4048" s="8"/>
      <c r="AK4048" s="8"/>
      <c r="AO4048" s="8"/>
      <c r="AS4048" s="8"/>
      <c r="AW4048" s="8"/>
      <c r="BA4048" s="8"/>
      <c r="BE4048" s="8"/>
      <c r="BI4048" s="8"/>
      <c r="BM4048" s="8"/>
      <c r="BQ4048" s="8"/>
      <c r="BU4048" s="8"/>
      <c r="BY4048" s="8"/>
      <c r="CC4048" s="8"/>
      <c r="CG4048" s="8"/>
      <c r="CK4048" s="8"/>
    </row>
    <row r="4049" spans="5:89">
      <c r="E4049" s="8"/>
      <c r="I4049" s="8"/>
      <c r="M4049" s="8"/>
      <c r="Q4049" s="8"/>
      <c r="U4049" s="8"/>
      <c r="Y4049" s="8"/>
      <c r="AC4049" s="8"/>
      <c r="AG4049" s="8"/>
      <c r="AK4049" s="8"/>
      <c r="AO4049" s="8"/>
      <c r="AS4049" s="8"/>
      <c r="AW4049" s="8"/>
      <c r="BA4049" s="8"/>
      <c r="BE4049" s="8"/>
      <c r="BI4049" s="8"/>
      <c r="BM4049" s="8"/>
      <c r="BQ4049" s="8"/>
      <c r="BU4049" s="8"/>
      <c r="BY4049" s="8"/>
      <c r="CC4049" s="8"/>
      <c r="CG4049" s="8"/>
      <c r="CK4049" s="8"/>
    </row>
    <row r="4050" spans="5:89">
      <c r="E4050" s="8"/>
      <c r="I4050" s="8"/>
      <c r="M4050" s="8"/>
      <c r="Q4050" s="8"/>
      <c r="U4050" s="8"/>
      <c r="Y4050" s="8"/>
      <c r="AC4050" s="8"/>
      <c r="AG4050" s="8"/>
      <c r="AK4050" s="8"/>
      <c r="AO4050" s="8"/>
      <c r="AS4050" s="8"/>
      <c r="AW4050" s="8"/>
      <c r="BA4050" s="8"/>
      <c r="BE4050" s="8"/>
      <c r="BI4050" s="8"/>
      <c r="BM4050" s="8"/>
      <c r="BQ4050" s="8"/>
      <c r="BU4050" s="8"/>
      <c r="BY4050" s="8"/>
      <c r="CC4050" s="8"/>
      <c r="CG4050" s="8"/>
      <c r="CK4050" s="8"/>
    </row>
    <row r="4051" spans="5:89">
      <c r="E4051" s="8"/>
      <c r="I4051" s="8"/>
      <c r="M4051" s="8"/>
      <c r="Q4051" s="8"/>
      <c r="U4051" s="8"/>
      <c r="Y4051" s="8"/>
      <c r="AC4051" s="8"/>
      <c r="AG4051" s="8"/>
      <c r="AK4051" s="8"/>
      <c r="AO4051" s="8"/>
      <c r="AS4051" s="8"/>
      <c r="AW4051" s="8"/>
      <c r="BA4051" s="8"/>
      <c r="BE4051" s="8"/>
      <c r="BI4051" s="8"/>
      <c r="BM4051" s="8"/>
      <c r="BQ4051" s="8"/>
      <c r="BU4051" s="8"/>
      <c r="BY4051" s="8"/>
      <c r="CC4051" s="8"/>
      <c r="CG4051" s="8"/>
      <c r="CK4051" s="8"/>
    </row>
    <row r="4052" spans="5:89">
      <c r="E4052" s="8"/>
      <c r="I4052" s="8"/>
      <c r="M4052" s="8"/>
      <c r="Q4052" s="8"/>
      <c r="U4052" s="8"/>
      <c r="Y4052" s="8"/>
      <c r="AC4052" s="8"/>
      <c r="AG4052" s="8"/>
      <c r="AK4052" s="8"/>
      <c r="AO4052" s="8"/>
      <c r="AS4052" s="8"/>
      <c r="AW4052" s="8"/>
      <c r="BA4052" s="8"/>
      <c r="BE4052" s="8"/>
      <c r="BI4052" s="8"/>
      <c r="BM4052" s="8"/>
      <c r="BQ4052" s="8"/>
      <c r="BU4052" s="8"/>
      <c r="BY4052" s="8"/>
      <c r="CC4052" s="8"/>
      <c r="CG4052" s="8"/>
      <c r="CK4052" s="8"/>
    </row>
    <row r="4053" spans="5:89">
      <c r="E4053" s="8"/>
      <c r="I4053" s="8"/>
      <c r="M4053" s="8"/>
      <c r="Q4053" s="8"/>
      <c r="U4053" s="8"/>
      <c r="Y4053" s="8"/>
      <c r="AC4053" s="8"/>
      <c r="AG4053" s="8"/>
      <c r="AK4053" s="8"/>
      <c r="AO4053" s="8"/>
      <c r="AS4053" s="8"/>
      <c r="AW4053" s="8"/>
      <c r="BA4053" s="8"/>
      <c r="BE4053" s="8"/>
      <c r="BI4053" s="8"/>
      <c r="BM4053" s="8"/>
      <c r="BQ4053" s="8"/>
      <c r="BU4053" s="8"/>
      <c r="BY4053" s="8"/>
      <c r="CC4053" s="8"/>
      <c r="CG4053" s="8"/>
      <c r="CK4053" s="8"/>
    </row>
    <row r="4054" spans="5:89">
      <c r="E4054" s="8"/>
      <c r="I4054" s="8"/>
      <c r="M4054" s="8"/>
      <c r="Q4054" s="8"/>
      <c r="U4054" s="8"/>
      <c r="Y4054" s="8"/>
      <c r="AC4054" s="8"/>
      <c r="AG4054" s="8"/>
      <c r="AK4054" s="8"/>
      <c r="AO4054" s="8"/>
      <c r="AS4054" s="8"/>
      <c r="AW4054" s="8"/>
      <c r="BA4054" s="8"/>
      <c r="BE4054" s="8"/>
      <c r="BI4054" s="8"/>
      <c r="BM4054" s="8"/>
      <c r="BQ4054" s="8"/>
      <c r="BU4054" s="8"/>
      <c r="BY4054" s="8"/>
      <c r="CC4054" s="8"/>
      <c r="CG4054" s="8"/>
      <c r="CK4054" s="8"/>
    </row>
    <row r="4055" spans="5:89">
      <c r="E4055" s="8"/>
      <c r="I4055" s="8"/>
      <c r="M4055" s="8"/>
      <c r="Q4055" s="8"/>
      <c r="U4055" s="8"/>
      <c r="Y4055" s="8"/>
      <c r="AC4055" s="8"/>
      <c r="AG4055" s="8"/>
      <c r="AK4055" s="8"/>
      <c r="AO4055" s="8"/>
      <c r="AS4055" s="8"/>
      <c r="AW4055" s="8"/>
      <c r="BA4055" s="8"/>
      <c r="BE4055" s="8"/>
      <c r="BI4055" s="8"/>
      <c r="BM4055" s="8"/>
      <c r="BQ4055" s="8"/>
      <c r="BU4055" s="8"/>
      <c r="BY4055" s="8"/>
      <c r="CC4055" s="8"/>
      <c r="CG4055" s="8"/>
      <c r="CK4055" s="8"/>
    </row>
    <row r="4056" spans="5:89">
      <c r="E4056" s="8"/>
      <c r="I4056" s="8"/>
      <c r="M4056" s="8"/>
      <c r="Q4056" s="8"/>
      <c r="U4056" s="8"/>
      <c r="Y4056" s="8"/>
      <c r="AC4056" s="8"/>
      <c r="AG4056" s="8"/>
      <c r="AK4056" s="8"/>
      <c r="AO4056" s="8"/>
      <c r="AS4056" s="8"/>
      <c r="AW4056" s="8"/>
      <c r="BA4056" s="8"/>
      <c r="BE4056" s="8"/>
      <c r="BI4056" s="8"/>
      <c r="BM4056" s="8"/>
      <c r="BQ4056" s="8"/>
      <c r="BU4056" s="8"/>
      <c r="BY4056" s="8"/>
      <c r="CC4056" s="8"/>
      <c r="CG4056" s="8"/>
      <c r="CK4056" s="8"/>
    </row>
    <row r="4057" spans="5:89">
      <c r="E4057" s="8"/>
      <c r="I4057" s="8"/>
      <c r="M4057" s="8"/>
      <c r="Q4057" s="8"/>
      <c r="U4057" s="8"/>
      <c r="Y4057" s="8"/>
      <c r="AC4057" s="8"/>
      <c r="AG4057" s="8"/>
      <c r="AK4057" s="8"/>
      <c r="AO4057" s="8"/>
      <c r="AS4057" s="8"/>
      <c r="AW4057" s="8"/>
      <c r="BA4057" s="8"/>
      <c r="BE4057" s="8"/>
      <c r="BI4057" s="8"/>
      <c r="BM4057" s="8"/>
      <c r="BQ4057" s="8"/>
      <c r="BU4057" s="8"/>
      <c r="BY4057" s="8"/>
      <c r="CC4057" s="8"/>
      <c r="CG4057" s="8"/>
      <c r="CK4057" s="8"/>
    </row>
    <row r="4058" spans="5:89">
      <c r="E4058" s="8"/>
      <c r="I4058" s="8"/>
      <c r="M4058" s="8"/>
      <c r="Q4058" s="8"/>
      <c r="U4058" s="8"/>
      <c r="Y4058" s="8"/>
      <c r="AC4058" s="8"/>
      <c r="AG4058" s="8"/>
      <c r="AK4058" s="8"/>
      <c r="AO4058" s="8"/>
      <c r="AS4058" s="8"/>
      <c r="AW4058" s="8"/>
      <c r="BA4058" s="8"/>
      <c r="BE4058" s="8"/>
      <c r="BI4058" s="8"/>
      <c r="BM4058" s="8"/>
      <c r="BQ4058" s="8"/>
      <c r="BU4058" s="8"/>
      <c r="BY4058" s="8"/>
      <c r="CC4058" s="8"/>
      <c r="CG4058" s="8"/>
      <c r="CK4058" s="8"/>
    </row>
    <row r="4059" spans="5:89">
      <c r="E4059" s="8"/>
      <c r="I4059" s="8"/>
      <c r="M4059" s="8"/>
      <c r="Q4059" s="8"/>
      <c r="U4059" s="8"/>
      <c r="Y4059" s="8"/>
      <c r="AC4059" s="8"/>
      <c r="AG4059" s="8"/>
      <c r="AK4059" s="8"/>
      <c r="AO4059" s="8"/>
      <c r="AS4059" s="8"/>
      <c r="AW4059" s="8"/>
      <c r="BA4059" s="8"/>
      <c r="BE4059" s="8"/>
      <c r="BI4059" s="8"/>
      <c r="BM4059" s="8"/>
      <c r="BQ4059" s="8"/>
      <c r="BU4059" s="8"/>
      <c r="BY4059" s="8"/>
      <c r="CC4059" s="8"/>
      <c r="CG4059" s="8"/>
      <c r="CK4059" s="8"/>
    </row>
    <row r="4060" spans="5:89">
      <c r="E4060" s="8"/>
      <c r="I4060" s="8"/>
      <c r="M4060" s="8"/>
      <c r="Q4060" s="8"/>
      <c r="U4060" s="8"/>
      <c r="Y4060" s="8"/>
      <c r="AC4060" s="8"/>
      <c r="AG4060" s="8"/>
      <c r="AK4060" s="8"/>
      <c r="AO4060" s="8"/>
      <c r="AS4060" s="8"/>
      <c r="AW4060" s="8"/>
      <c r="BA4060" s="8"/>
      <c r="BE4060" s="8"/>
      <c r="BI4060" s="8"/>
      <c r="BM4060" s="8"/>
      <c r="BQ4060" s="8"/>
      <c r="BU4060" s="8"/>
      <c r="BY4060" s="8"/>
      <c r="CC4060" s="8"/>
      <c r="CG4060" s="8"/>
      <c r="CK4060" s="8"/>
    </row>
    <row r="4061" spans="5:89">
      <c r="E4061" s="8"/>
      <c r="I4061" s="8"/>
      <c r="M4061" s="8"/>
      <c r="Q4061" s="8"/>
      <c r="U4061" s="8"/>
      <c r="Y4061" s="8"/>
      <c r="AC4061" s="8"/>
      <c r="AG4061" s="8"/>
      <c r="AK4061" s="8"/>
      <c r="AO4061" s="8"/>
      <c r="AS4061" s="8"/>
      <c r="AW4061" s="8"/>
      <c r="BA4061" s="8"/>
      <c r="BE4061" s="8"/>
      <c r="BI4061" s="8"/>
      <c r="BM4061" s="8"/>
      <c r="BQ4061" s="8"/>
      <c r="BU4061" s="8"/>
      <c r="BY4061" s="8"/>
      <c r="CC4061" s="8"/>
      <c r="CG4061" s="8"/>
      <c r="CK4061" s="8"/>
    </row>
    <row r="4062" spans="5:89">
      <c r="E4062" s="8"/>
      <c r="I4062" s="8"/>
      <c r="M4062" s="8"/>
      <c r="Q4062" s="8"/>
      <c r="U4062" s="8"/>
      <c r="Y4062" s="8"/>
      <c r="AC4062" s="8"/>
      <c r="AG4062" s="8"/>
      <c r="AK4062" s="8"/>
      <c r="AO4062" s="8"/>
      <c r="AS4062" s="8"/>
      <c r="AW4062" s="8"/>
      <c r="BA4062" s="8"/>
      <c r="BE4062" s="8"/>
      <c r="BI4062" s="8"/>
      <c r="BM4062" s="8"/>
      <c r="BQ4062" s="8"/>
      <c r="BU4062" s="8"/>
      <c r="BY4062" s="8"/>
      <c r="CC4062" s="8"/>
      <c r="CG4062" s="8"/>
      <c r="CK4062" s="8"/>
    </row>
    <row r="4063" spans="5:89">
      <c r="E4063" s="8"/>
      <c r="I4063" s="8"/>
      <c r="M4063" s="8"/>
      <c r="Q4063" s="8"/>
      <c r="U4063" s="8"/>
      <c r="Y4063" s="8"/>
      <c r="AC4063" s="8"/>
      <c r="AG4063" s="8"/>
      <c r="AK4063" s="8"/>
      <c r="AO4063" s="8"/>
      <c r="AS4063" s="8"/>
      <c r="AW4063" s="8"/>
      <c r="BA4063" s="8"/>
      <c r="BE4063" s="8"/>
      <c r="BI4063" s="8"/>
      <c r="BM4063" s="8"/>
      <c r="BQ4063" s="8"/>
      <c r="BU4063" s="8"/>
      <c r="BY4063" s="8"/>
      <c r="CC4063" s="8"/>
      <c r="CG4063" s="8"/>
      <c r="CK4063" s="8"/>
    </row>
    <row r="4064" spans="5:89">
      <c r="E4064" s="8"/>
      <c r="I4064" s="8"/>
      <c r="M4064" s="8"/>
      <c r="Q4064" s="8"/>
      <c r="U4064" s="8"/>
      <c r="Y4064" s="8"/>
      <c r="AC4064" s="8"/>
      <c r="AG4064" s="8"/>
      <c r="AK4064" s="8"/>
      <c r="AO4064" s="8"/>
      <c r="AS4064" s="8"/>
      <c r="AW4064" s="8"/>
      <c r="BA4064" s="8"/>
      <c r="BE4064" s="8"/>
      <c r="BI4064" s="8"/>
      <c r="BM4064" s="8"/>
      <c r="BQ4064" s="8"/>
      <c r="BU4064" s="8"/>
      <c r="BY4064" s="8"/>
      <c r="CC4064" s="8"/>
      <c r="CG4064" s="8"/>
      <c r="CK4064" s="8"/>
    </row>
    <row r="4065" spans="5:89">
      <c r="E4065" s="8"/>
      <c r="I4065" s="8"/>
      <c r="M4065" s="8"/>
      <c r="Q4065" s="8"/>
      <c r="U4065" s="8"/>
      <c r="Y4065" s="8"/>
      <c r="AC4065" s="8"/>
      <c r="AG4065" s="8"/>
      <c r="AK4065" s="8"/>
      <c r="AO4065" s="8"/>
      <c r="AS4065" s="8"/>
      <c r="AW4065" s="8"/>
      <c r="BA4065" s="8"/>
      <c r="BE4065" s="8"/>
      <c r="BI4065" s="8"/>
      <c r="BM4065" s="8"/>
      <c r="BQ4065" s="8"/>
      <c r="BU4065" s="8"/>
      <c r="BY4065" s="8"/>
      <c r="CC4065" s="8"/>
      <c r="CG4065" s="8"/>
      <c r="CK4065" s="8"/>
    </row>
    <row r="4066" spans="5:89">
      <c r="E4066" s="8"/>
      <c r="I4066" s="8"/>
      <c r="M4066" s="8"/>
      <c r="Q4066" s="8"/>
      <c r="U4066" s="8"/>
      <c r="Y4066" s="8"/>
      <c r="AC4066" s="8"/>
      <c r="AG4066" s="8"/>
      <c r="AK4066" s="8"/>
      <c r="AO4066" s="8"/>
      <c r="AS4066" s="8"/>
      <c r="AW4066" s="8"/>
      <c r="BA4066" s="8"/>
      <c r="BE4066" s="8"/>
      <c r="BI4066" s="8"/>
      <c r="BM4066" s="8"/>
      <c r="BQ4066" s="8"/>
      <c r="BU4066" s="8"/>
      <c r="BY4066" s="8"/>
      <c r="CC4066" s="8"/>
      <c r="CG4066" s="8"/>
      <c r="CK4066" s="8"/>
    </row>
    <row r="4067" spans="5:89">
      <c r="E4067" s="8"/>
      <c r="I4067" s="8"/>
      <c r="M4067" s="8"/>
      <c r="Q4067" s="8"/>
      <c r="U4067" s="8"/>
      <c r="Y4067" s="8"/>
      <c r="AC4067" s="8"/>
      <c r="AG4067" s="8"/>
      <c r="AK4067" s="8"/>
      <c r="AO4067" s="8"/>
      <c r="AS4067" s="8"/>
      <c r="AW4067" s="8"/>
      <c r="BA4067" s="8"/>
      <c r="BE4067" s="8"/>
      <c r="BI4067" s="8"/>
      <c r="BM4067" s="8"/>
      <c r="BQ4067" s="8"/>
      <c r="BU4067" s="8"/>
      <c r="BY4067" s="8"/>
      <c r="CC4067" s="8"/>
      <c r="CG4067" s="8"/>
      <c r="CK4067" s="8"/>
    </row>
    <row r="4068" spans="5:89">
      <c r="E4068" s="8"/>
      <c r="I4068" s="8"/>
      <c r="M4068" s="8"/>
      <c r="Q4068" s="8"/>
      <c r="U4068" s="8"/>
      <c r="Y4068" s="8"/>
      <c r="AC4068" s="8"/>
      <c r="AG4068" s="8"/>
      <c r="AK4068" s="8"/>
      <c r="AO4068" s="8"/>
      <c r="AS4068" s="8"/>
      <c r="AW4068" s="8"/>
      <c r="BA4068" s="8"/>
      <c r="BE4068" s="8"/>
      <c r="BI4068" s="8"/>
      <c r="BM4068" s="8"/>
      <c r="BQ4068" s="8"/>
      <c r="BU4068" s="8"/>
      <c r="BY4068" s="8"/>
      <c r="CC4068" s="8"/>
      <c r="CG4068" s="8"/>
      <c r="CK4068" s="8"/>
    </row>
    <row r="4069" spans="5:89">
      <c r="E4069" s="8"/>
      <c r="I4069" s="8"/>
      <c r="M4069" s="8"/>
      <c r="Q4069" s="8"/>
      <c r="U4069" s="8"/>
      <c r="Y4069" s="8"/>
      <c r="AC4069" s="8"/>
      <c r="AG4069" s="8"/>
      <c r="AK4069" s="8"/>
      <c r="AO4069" s="8"/>
      <c r="AS4069" s="8"/>
      <c r="AW4069" s="8"/>
      <c r="BA4069" s="8"/>
      <c r="BE4069" s="8"/>
      <c r="BI4069" s="8"/>
      <c r="BM4069" s="8"/>
      <c r="BQ4069" s="8"/>
      <c r="BU4069" s="8"/>
      <c r="BY4069" s="8"/>
      <c r="CC4069" s="8"/>
      <c r="CG4069" s="8"/>
      <c r="CK4069" s="8"/>
    </row>
    <row r="4070" spans="5:89">
      <c r="E4070" s="8"/>
      <c r="I4070" s="8"/>
      <c r="M4070" s="8"/>
      <c r="Q4070" s="8"/>
      <c r="U4070" s="8"/>
      <c r="Y4070" s="8"/>
      <c r="AC4070" s="8"/>
      <c r="AG4070" s="8"/>
      <c r="AK4070" s="8"/>
      <c r="AO4070" s="8"/>
      <c r="AS4070" s="8"/>
      <c r="AW4070" s="8"/>
      <c r="BA4070" s="8"/>
      <c r="BE4070" s="8"/>
      <c r="BI4070" s="8"/>
      <c r="BM4070" s="8"/>
      <c r="BQ4070" s="8"/>
      <c r="BU4070" s="8"/>
      <c r="BY4070" s="8"/>
      <c r="CC4070" s="8"/>
      <c r="CG4070" s="8"/>
      <c r="CK4070" s="8"/>
    </row>
    <row r="4071" spans="5:89">
      <c r="E4071" s="8"/>
      <c r="I4071" s="8"/>
      <c r="M4071" s="8"/>
      <c r="Q4071" s="8"/>
      <c r="U4071" s="8"/>
      <c r="Y4071" s="8"/>
      <c r="AC4071" s="8"/>
      <c r="AG4071" s="8"/>
      <c r="AK4071" s="8"/>
      <c r="AO4071" s="8"/>
      <c r="AS4071" s="8"/>
      <c r="AW4071" s="8"/>
      <c r="BA4071" s="8"/>
      <c r="BE4071" s="8"/>
      <c r="BI4071" s="8"/>
      <c r="BM4071" s="8"/>
      <c r="BQ4071" s="8"/>
      <c r="BU4071" s="8"/>
      <c r="BY4071" s="8"/>
      <c r="CC4071" s="8"/>
      <c r="CG4071" s="8"/>
      <c r="CK4071" s="8"/>
    </row>
    <row r="4072" spans="5:89">
      <c r="E4072" s="8"/>
      <c r="I4072" s="8"/>
      <c r="M4072" s="8"/>
      <c r="Q4072" s="8"/>
      <c r="U4072" s="8"/>
      <c r="Y4072" s="8"/>
      <c r="AC4072" s="8"/>
      <c r="AG4072" s="8"/>
      <c r="AK4072" s="8"/>
      <c r="AO4072" s="8"/>
      <c r="AS4072" s="8"/>
      <c r="AW4072" s="8"/>
      <c r="BA4072" s="8"/>
      <c r="BE4072" s="8"/>
      <c r="BI4072" s="8"/>
      <c r="BM4072" s="8"/>
      <c r="BQ4072" s="8"/>
      <c r="BU4072" s="8"/>
      <c r="BY4072" s="8"/>
      <c r="CC4072" s="8"/>
      <c r="CG4072" s="8"/>
      <c r="CK4072" s="8"/>
    </row>
    <row r="4073" spans="5:89">
      <c r="E4073" s="8"/>
      <c r="I4073" s="8"/>
      <c r="M4073" s="8"/>
      <c r="Q4073" s="8"/>
      <c r="U4073" s="8"/>
      <c r="Y4073" s="8"/>
      <c r="AC4073" s="8"/>
      <c r="AG4073" s="8"/>
      <c r="AK4073" s="8"/>
      <c r="AO4073" s="8"/>
      <c r="AS4073" s="8"/>
      <c r="AW4073" s="8"/>
      <c r="BA4073" s="8"/>
      <c r="BE4073" s="8"/>
      <c r="BI4073" s="8"/>
      <c r="BM4073" s="8"/>
      <c r="BQ4073" s="8"/>
      <c r="BU4073" s="8"/>
      <c r="BY4073" s="8"/>
      <c r="CC4073" s="8"/>
      <c r="CG4073" s="8"/>
      <c r="CK4073" s="8"/>
    </row>
    <row r="4074" spans="5:89">
      <c r="E4074" s="8"/>
      <c r="I4074" s="8"/>
      <c r="M4074" s="8"/>
      <c r="Q4074" s="8"/>
      <c r="U4074" s="8"/>
      <c r="Y4074" s="8"/>
      <c r="AC4074" s="8"/>
      <c r="AG4074" s="8"/>
      <c r="AK4074" s="8"/>
      <c r="AO4074" s="8"/>
      <c r="AS4074" s="8"/>
      <c r="AW4074" s="8"/>
      <c r="BA4074" s="8"/>
      <c r="BE4074" s="8"/>
      <c r="BI4074" s="8"/>
      <c r="BM4074" s="8"/>
      <c r="BQ4074" s="8"/>
      <c r="BU4074" s="8"/>
      <c r="BY4074" s="8"/>
      <c r="CC4074" s="8"/>
      <c r="CG4074" s="8"/>
      <c r="CK4074" s="8"/>
    </row>
    <row r="4075" spans="5:89">
      <c r="E4075" s="8"/>
      <c r="I4075" s="8"/>
      <c r="M4075" s="8"/>
      <c r="Q4075" s="8"/>
      <c r="U4075" s="8"/>
      <c r="Y4075" s="8"/>
      <c r="AC4075" s="8"/>
      <c r="AG4075" s="8"/>
      <c r="AK4075" s="8"/>
      <c r="AO4075" s="8"/>
      <c r="AS4075" s="8"/>
      <c r="AW4075" s="8"/>
      <c r="BA4075" s="8"/>
      <c r="BE4075" s="8"/>
      <c r="BI4075" s="8"/>
      <c r="BM4075" s="8"/>
      <c r="BQ4075" s="8"/>
      <c r="BU4075" s="8"/>
      <c r="BY4075" s="8"/>
      <c r="CC4075" s="8"/>
      <c r="CG4075" s="8"/>
      <c r="CK4075" s="8"/>
    </row>
    <row r="4076" spans="5:89">
      <c r="E4076" s="8"/>
      <c r="I4076" s="8"/>
      <c r="M4076" s="8"/>
      <c r="Q4076" s="8"/>
      <c r="U4076" s="8"/>
      <c r="Y4076" s="8"/>
      <c r="AC4076" s="8"/>
      <c r="AG4076" s="8"/>
      <c r="AK4076" s="8"/>
      <c r="AO4076" s="8"/>
      <c r="AS4076" s="8"/>
      <c r="AW4076" s="8"/>
      <c r="BA4076" s="8"/>
      <c r="BE4076" s="8"/>
      <c r="BI4076" s="8"/>
      <c r="BM4076" s="8"/>
      <c r="BQ4076" s="8"/>
      <c r="BU4076" s="8"/>
      <c r="BY4076" s="8"/>
      <c r="CC4076" s="8"/>
      <c r="CG4076" s="8"/>
      <c r="CK4076" s="8"/>
    </row>
    <row r="4077" spans="5:89">
      <c r="E4077" s="8"/>
      <c r="I4077" s="8"/>
      <c r="M4077" s="8"/>
      <c r="Q4077" s="8"/>
      <c r="U4077" s="8"/>
      <c r="Y4077" s="8"/>
      <c r="AC4077" s="8"/>
      <c r="AG4077" s="8"/>
      <c r="AK4077" s="8"/>
      <c r="AO4077" s="8"/>
      <c r="AS4077" s="8"/>
      <c r="AW4077" s="8"/>
      <c r="BA4077" s="8"/>
      <c r="BE4077" s="8"/>
      <c r="BI4077" s="8"/>
      <c r="BM4077" s="8"/>
      <c r="BQ4077" s="8"/>
      <c r="BU4077" s="8"/>
      <c r="BY4077" s="8"/>
      <c r="CC4077" s="8"/>
      <c r="CG4077" s="8"/>
      <c r="CK4077" s="8"/>
    </row>
    <row r="4078" spans="5:89">
      <c r="E4078" s="8"/>
      <c r="I4078" s="8"/>
      <c r="M4078" s="8"/>
      <c r="Q4078" s="8"/>
      <c r="U4078" s="8"/>
      <c r="Y4078" s="8"/>
      <c r="AC4078" s="8"/>
      <c r="AG4078" s="8"/>
      <c r="AK4078" s="8"/>
      <c r="AO4078" s="8"/>
      <c r="AS4078" s="8"/>
      <c r="AW4078" s="8"/>
      <c r="BA4078" s="8"/>
      <c r="BE4078" s="8"/>
      <c r="BI4078" s="8"/>
      <c r="BM4078" s="8"/>
      <c r="BQ4078" s="8"/>
      <c r="BU4078" s="8"/>
      <c r="BY4078" s="8"/>
      <c r="CC4078" s="8"/>
      <c r="CG4078" s="8"/>
      <c r="CK4078" s="8"/>
    </row>
    <row r="4079" spans="5:89">
      <c r="E4079" s="8"/>
      <c r="I4079" s="8"/>
      <c r="M4079" s="8"/>
      <c r="Q4079" s="8"/>
      <c r="U4079" s="8"/>
      <c r="Y4079" s="8"/>
      <c r="AC4079" s="8"/>
      <c r="AG4079" s="8"/>
      <c r="AK4079" s="8"/>
      <c r="AO4079" s="8"/>
      <c r="AS4079" s="8"/>
      <c r="AW4079" s="8"/>
      <c r="BA4079" s="8"/>
      <c r="BE4079" s="8"/>
      <c r="BI4079" s="8"/>
      <c r="BM4079" s="8"/>
      <c r="BQ4079" s="8"/>
      <c r="BU4079" s="8"/>
      <c r="BY4079" s="8"/>
      <c r="CC4079" s="8"/>
      <c r="CG4079" s="8"/>
      <c r="CK4079" s="8"/>
    </row>
    <row r="4080" spans="5:89">
      <c r="E4080" s="8"/>
      <c r="I4080" s="8"/>
      <c r="M4080" s="8"/>
      <c r="Q4080" s="8"/>
      <c r="U4080" s="8"/>
      <c r="Y4080" s="8"/>
      <c r="AC4080" s="8"/>
      <c r="AG4080" s="8"/>
      <c r="AK4080" s="8"/>
      <c r="AO4080" s="8"/>
      <c r="AS4080" s="8"/>
      <c r="AW4080" s="8"/>
      <c r="BA4080" s="8"/>
      <c r="BE4080" s="8"/>
      <c r="BI4080" s="8"/>
      <c r="BM4080" s="8"/>
      <c r="BQ4080" s="8"/>
      <c r="BU4080" s="8"/>
      <c r="BY4080" s="8"/>
      <c r="CC4080" s="8"/>
      <c r="CG4080" s="8"/>
      <c r="CK4080" s="8"/>
    </row>
    <row r="4081" spans="5:89">
      <c r="E4081" s="8"/>
      <c r="I4081" s="8"/>
      <c r="M4081" s="8"/>
      <c r="Q4081" s="8"/>
      <c r="U4081" s="8"/>
      <c r="Y4081" s="8"/>
      <c r="AC4081" s="8"/>
      <c r="AG4081" s="8"/>
      <c r="AK4081" s="8"/>
      <c r="AO4081" s="8"/>
      <c r="AS4081" s="8"/>
      <c r="AW4081" s="8"/>
      <c r="BA4081" s="8"/>
      <c r="BE4081" s="8"/>
      <c r="BI4081" s="8"/>
      <c r="BM4081" s="8"/>
      <c r="BQ4081" s="8"/>
      <c r="BU4081" s="8"/>
      <c r="BY4081" s="8"/>
      <c r="CC4081" s="8"/>
      <c r="CG4081" s="8"/>
      <c r="CK4081" s="8"/>
    </row>
    <row r="4082" spans="5:89">
      <c r="E4082" s="8"/>
      <c r="I4082" s="8"/>
      <c r="M4082" s="8"/>
      <c r="Q4082" s="8"/>
      <c r="U4082" s="8"/>
      <c r="Y4082" s="8"/>
      <c r="AC4082" s="8"/>
      <c r="AG4082" s="8"/>
      <c r="AK4082" s="8"/>
      <c r="AO4082" s="8"/>
      <c r="AS4082" s="8"/>
      <c r="AW4082" s="8"/>
      <c r="BA4082" s="8"/>
      <c r="BE4082" s="8"/>
      <c r="BI4082" s="8"/>
      <c r="BM4082" s="8"/>
      <c r="BQ4082" s="8"/>
      <c r="BU4082" s="8"/>
      <c r="BY4082" s="8"/>
      <c r="CC4082" s="8"/>
      <c r="CG4082" s="8"/>
      <c r="CK4082" s="8"/>
    </row>
    <row r="4083" spans="5:89">
      <c r="E4083" s="8"/>
      <c r="I4083" s="8"/>
      <c r="M4083" s="8"/>
      <c r="Q4083" s="8"/>
      <c r="U4083" s="8"/>
      <c r="Y4083" s="8"/>
      <c r="AC4083" s="8"/>
      <c r="AG4083" s="8"/>
      <c r="AK4083" s="8"/>
      <c r="AO4083" s="8"/>
      <c r="AS4083" s="8"/>
      <c r="AW4083" s="8"/>
      <c r="BA4083" s="8"/>
      <c r="BE4083" s="8"/>
      <c r="BI4083" s="8"/>
      <c r="BM4083" s="8"/>
      <c r="BQ4083" s="8"/>
      <c r="BU4083" s="8"/>
      <c r="BY4083" s="8"/>
      <c r="CC4083" s="8"/>
      <c r="CG4083" s="8"/>
      <c r="CK4083" s="8"/>
    </row>
    <row r="4084" spans="5:89">
      <c r="E4084" s="8"/>
      <c r="I4084" s="8"/>
      <c r="M4084" s="8"/>
      <c r="Q4084" s="8"/>
      <c r="U4084" s="8"/>
      <c r="Y4084" s="8"/>
      <c r="AC4084" s="8"/>
      <c r="AG4084" s="8"/>
      <c r="AK4084" s="8"/>
      <c r="AO4084" s="8"/>
      <c r="AS4084" s="8"/>
      <c r="AW4084" s="8"/>
      <c r="BA4084" s="8"/>
      <c r="BE4084" s="8"/>
      <c r="BI4084" s="8"/>
      <c r="BM4084" s="8"/>
      <c r="BQ4084" s="8"/>
      <c r="BU4084" s="8"/>
      <c r="BY4084" s="8"/>
      <c r="CC4084" s="8"/>
      <c r="CG4084" s="8"/>
      <c r="CK4084" s="8"/>
    </row>
    <row r="4085" spans="5:89">
      <c r="E4085" s="8"/>
      <c r="I4085" s="8"/>
      <c r="M4085" s="8"/>
      <c r="Q4085" s="8"/>
      <c r="U4085" s="8"/>
      <c r="Y4085" s="8"/>
      <c r="AC4085" s="8"/>
      <c r="AG4085" s="8"/>
      <c r="AK4085" s="8"/>
      <c r="AO4085" s="8"/>
      <c r="AS4085" s="8"/>
      <c r="AW4085" s="8"/>
      <c r="BA4085" s="8"/>
      <c r="BE4085" s="8"/>
      <c r="BI4085" s="8"/>
      <c r="BM4085" s="8"/>
      <c r="BQ4085" s="8"/>
      <c r="BU4085" s="8"/>
      <c r="BY4085" s="8"/>
      <c r="CC4085" s="8"/>
      <c r="CG4085" s="8"/>
      <c r="CK4085" s="8"/>
    </row>
    <row r="4086" spans="5:89">
      <c r="E4086" s="8"/>
      <c r="I4086" s="8"/>
      <c r="M4086" s="8"/>
      <c r="Q4086" s="8"/>
      <c r="U4086" s="8"/>
      <c r="Y4086" s="8"/>
      <c r="AC4086" s="8"/>
      <c r="AG4086" s="8"/>
      <c r="AK4086" s="8"/>
      <c r="AO4086" s="8"/>
      <c r="AS4086" s="8"/>
      <c r="AW4086" s="8"/>
      <c r="BA4086" s="8"/>
      <c r="BE4086" s="8"/>
      <c r="BI4086" s="8"/>
      <c r="BM4086" s="8"/>
      <c r="BQ4086" s="8"/>
      <c r="BU4086" s="8"/>
      <c r="BY4086" s="8"/>
      <c r="CC4086" s="8"/>
      <c r="CG4086" s="8"/>
      <c r="CK4086" s="8"/>
    </row>
    <row r="4087" spans="5:89">
      <c r="E4087" s="8"/>
      <c r="I4087" s="8"/>
      <c r="M4087" s="8"/>
      <c r="Q4087" s="8"/>
      <c r="U4087" s="8"/>
      <c r="Y4087" s="8"/>
      <c r="AC4087" s="8"/>
      <c r="AG4087" s="8"/>
      <c r="AK4087" s="8"/>
      <c r="AO4087" s="8"/>
      <c r="AS4087" s="8"/>
      <c r="AW4087" s="8"/>
      <c r="BA4087" s="8"/>
      <c r="BE4087" s="8"/>
      <c r="BI4087" s="8"/>
      <c r="BM4087" s="8"/>
      <c r="BQ4087" s="8"/>
      <c r="BU4087" s="8"/>
      <c r="BY4087" s="8"/>
      <c r="CC4087" s="8"/>
      <c r="CG4087" s="8"/>
      <c r="CK4087" s="8"/>
    </row>
    <row r="4088" spans="5:89">
      <c r="E4088" s="8"/>
      <c r="I4088" s="8"/>
      <c r="M4088" s="8"/>
      <c r="Q4088" s="8"/>
      <c r="U4088" s="8"/>
      <c r="Y4088" s="8"/>
      <c r="AC4088" s="8"/>
      <c r="AG4088" s="8"/>
      <c r="AK4088" s="8"/>
      <c r="AO4088" s="8"/>
      <c r="AS4088" s="8"/>
      <c r="AW4088" s="8"/>
      <c r="BA4088" s="8"/>
      <c r="BE4088" s="8"/>
      <c r="BI4088" s="8"/>
      <c r="BM4088" s="8"/>
      <c r="BQ4088" s="8"/>
      <c r="BU4088" s="8"/>
      <c r="BY4088" s="8"/>
      <c r="CC4088" s="8"/>
      <c r="CG4088" s="8"/>
      <c r="CK4088" s="8"/>
    </row>
    <row r="4089" spans="5:89">
      <c r="E4089" s="8"/>
      <c r="I4089" s="8"/>
      <c r="M4089" s="8"/>
      <c r="Q4089" s="8"/>
      <c r="U4089" s="8"/>
      <c r="Y4089" s="8"/>
      <c r="AC4089" s="8"/>
      <c r="AG4089" s="8"/>
      <c r="AK4089" s="8"/>
      <c r="AO4089" s="8"/>
      <c r="AS4089" s="8"/>
      <c r="AW4089" s="8"/>
      <c r="BA4089" s="8"/>
      <c r="BE4089" s="8"/>
      <c r="BI4089" s="8"/>
      <c r="BM4089" s="8"/>
      <c r="BQ4089" s="8"/>
      <c r="BU4089" s="8"/>
      <c r="BY4089" s="8"/>
      <c r="CC4089" s="8"/>
      <c r="CG4089" s="8"/>
      <c r="CK4089" s="8"/>
    </row>
    <row r="4090" spans="5:89">
      <c r="E4090" s="8"/>
      <c r="I4090" s="8"/>
      <c r="M4090" s="8"/>
      <c r="Q4090" s="8"/>
      <c r="U4090" s="8"/>
      <c r="Y4090" s="8"/>
      <c r="AC4090" s="8"/>
      <c r="AG4090" s="8"/>
      <c r="AK4090" s="8"/>
      <c r="AO4090" s="8"/>
      <c r="AS4090" s="8"/>
      <c r="AW4090" s="8"/>
      <c r="BA4090" s="8"/>
      <c r="BE4090" s="8"/>
      <c r="BI4090" s="8"/>
      <c r="BM4090" s="8"/>
      <c r="BQ4090" s="8"/>
      <c r="BU4090" s="8"/>
      <c r="BY4090" s="8"/>
      <c r="CC4090" s="8"/>
      <c r="CG4090" s="8"/>
      <c r="CK4090" s="8"/>
    </row>
    <row r="4091" spans="5:89">
      <c r="E4091" s="8"/>
      <c r="I4091" s="8"/>
      <c r="M4091" s="8"/>
      <c r="Q4091" s="8"/>
      <c r="U4091" s="8"/>
      <c r="Y4091" s="8"/>
      <c r="AC4091" s="8"/>
      <c r="AG4091" s="8"/>
      <c r="AK4091" s="8"/>
      <c r="AO4091" s="8"/>
      <c r="AS4091" s="8"/>
      <c r="AW4091" s="8"/>
      <c r="BA4091" s="8"/>
      <c r="BE4091" s="8"/>
      <c r="BI4091" s="8"/>
      <c r="BM4091" s="8"/>
      <c r="BQ4091" s="8"/>
      <c r="BU4091" s="8"/>
      <c r="BY4091" s="8"/>
      <c r="CC4091" s="8"/>
      <c r="CG4091" s="8"/>
      <c r="CK4091" s="8"/>
    </row>
    <row r="4092" spans="5:89">
      <c r="E4092" s="8"/>
      <c r="I4092" s="8"/>
      <c r="M4092" s="8"/>
      <c r="Q4092" s="8"/>
      <c r="U4092" s="8"/>
      <c r="Y4092" s="8"/>
      <c r="AC4092" s="8"/>
      <c r="AG4092" s="8"/>
      <c r="AK4092" s="8"/>
      <c r="AO4092" s="8"/>
      <c r="AS4092" s="8"/>
      <c r="AW4092" s="8"/>
      <c r="BA4092" s="8"/>
      <c r="BE4092" s="8"/>
      <c r="BI4092" s="8"/>
      <c r="BM4092" s="8"/>
      <c r="BQ4092" s="8"/>
      <c r="BU4092" s="8"/>
      <c r="BY4092" s="8"/>
      <c r="CC4092" s="8"/>
      <c r="CG4092" s="8"/>
      <c r="CK4092" s="8"/>
    </row>
    <row r="4093" spans="5:89">
      <c r="E4093" s="8"/>
      <c r="I4093" s="8"/>
      <c r="M4093" s="8"/>
      <c r="Q4093" s="8"/>
      <c r="U4093" s="8"/>
      <c r="Y4093" s="8"/>
      <c r="AC4093" s="8"/>
      <c r="AG4093" s="8"/>
      <c r="AK4093" s="8"/>
      <c r="AO4093" s="8"/>
      <c r="AS4093" s="8"/>
      <c r="AW4093" s="8"/>
      <c r="BA4093" s="8"/>
      <c r="BE4093" s="8"/>
      <c r="BI4093" s="8"/>
      <c r="BM4093" s="8"/>
      <c r="BQ4093" s="8"/>
      <c r="BU4093" s="8"/>
      <c r="BY4093" s="8"/>
      <c r="CC4093" s="8"/>
      <c r="CG4093" s="8"/>
      <c r="CK4093" s="8"/>
    </row>
    <row r="4094" spans="5:89">
      <c r="E4094" s="8"/>
      <c r="I4094" s="8"/>
      <c r="M4094" s="8"/>
      <c r="Q4094" s="8"/>
      <c r="U4094" s="8"/>
      <c r="Y4094" s="8"/>
      <c r="AC4094" s="8"/>
      <c r="AG4094" s="8"/>
      <c r="AK4094" s="8"/>
      <c r="AO4094" s="8"/>
      <c r="AS4094" s="8"/>
      <c r="AW4094" s="8"/>
      <c r="BA4094" s="8"/>
      <c r="BE4094" s="8"/>
      <c r="BI4094" s="8"/>
      <c r="BM4094" s="8"/>
      <c r="BQ4094" s="8"/>
      <c r="BU4094" s="8"/>
      <c r="BY4094" s="8"/>
      <c r="CC4094" s="8"/>
      <c r="CG4094" s="8"/>
      <c r="CK4094" s="8"/>
    </row>
    <row r="4095" spans="5:89">
      <c r="E4095" s="8"/>
      <c r="I4095" s="8"/>
      <c r="M4095" s="8"/>
      <c r="Q4095" s="8"/>
      <c r="U4095" s="8"/>
      <c r="Y4095" s="8"/>
      <c r="AC4095" s="8"/>
      <c r="AG4095" s="8"/>
      <c r="AK4095" s="8"/>
      <c r="AO4095" s="8"/>
      <c r="AS4095" s="8"/>
      <c r="AW4095" s="8"/>
      <c r="BA4095" s="8"/>
      <c r="BE4095" s="8"/>
      <c r="BI4095" s="8"/>
      <c r="BM4095" s="8"/>
      <c r="BQ4095" s="8"/>
      <c r="BU4095" s="8"/>
      <c r="BY4095" s="8"/>
      <c r="CC4095" s="8"/>
      <c r="CG4095" s="8"/>
      <c r="CK4095" s="8"/>
    </row>
    <row r="4096" spans="5:89">
      <c r="E4096" s="8"/>
      <c r="I4096" s="8"/>
      <c r="M4096" s="8"/>
      <c r="Q4096" s="8"/>
      <c r="U4096" s="8"/>
      <c r="Y4096" s="8"/>
      <c r="AC4096" s="8"/>
      <c r="AG4096" s="8"/>
      <c r="AK4096" s="8"/>
      <c r="AO4096" s="8"/>
      <c r="AS4096" s="8"/>
      <c r="AW4096" s="8"/>
      <c r="BA4096" s="8"/>
      <c r="BE4096" s="8"/>
      <c r="BI4096" s="8"/>
      <c r="BM4096" s="8"/>
      <c r="BQ4096" s="8"/>
      <c r="BU4096" s="8"/>
      <c r="BY4096" s="8"/>
      <c r="CC4096" s="8"/>
      <c r="CG4096" s="8"/>
      <c r="CK4096" s="8"/>
    </row>
    <row r="4097" spans="5:89">
      <c r="E4097" s="8"/>
      <c r="I4097" s="8"/>
      <c r="M4097" s="8"/>
      <c r="Q4097" s="8"/>
      <c r="U4097" s="8"/>
      <c r="Y4097" s="8"/>
      <c r="AC4097" s="8"/>
      <c r="AG4097" s="8"/>
      <c r="AK4097" s="8"/>
      <c r="AO4097" s="8"/>
      <c r="AS4097" s="8"/>
      <c r="AW4097" s="8"/>
      <c r="BA4097" s="8"/>
      <c r="BE4097" s="8"/>
      <c r="BI4097" s="8"/>
      <c r="BM4097" s="8"/>
      <c r="BQ4097" s="8"/>
      <c r="BU4097" s="8"/>
      <c r="BY4097" s="8"/>
      <c r="CC4097" s="8"/>
      <c r="CG4097" s="8"/>
      <c r="CK4097" s="8"/>
    </row>
    <row r="4098" spans="5:89">
      <c r="E4098" s="8"/>
      <c r="I4098" s="8"/>
      <c r="M4098" s="8"/>
      <c r="Q4098" s="8"/>
      <c r="U4098" s="8"/>
      <c r="Y4098" s="8"/>
      <c r="AC4098" s="8"/>
      <c r="AG4098" s="8"/>
      <c r="AK4098" s="8"/>
      <c r="AO4098" s="8"/>
      <c r="AS4098" s="8"/>
      <c r="AW4098" s="8"/>
      <c r="BA4098" s="8"/>
      <c r="BE4098" s="8"/>
      <c r="BI4098" s="8"/>
      <c r="BM4098" s="8"/>
      <c r="BQ4098" s="8"/>
      <c r="BU4098" s="8"/>
      <c r="BY4098" s="8"/>
      <c r="CC4098" s="8"/>
      <c r="CG4098" s="8"/>
      <c r="CK4098" s="8"/>
    </row>
    <row r="4099" spans="5:89">
      <c r="E4099" s="8"/>
      <c r="I4099" s="8"/>
      <c r="M4099" s="8"/>
      <c r="Q4099" s="8"/>
      <c r="U4099" s="8"/>
      <c r="Y4099" s="8"/>
      <c r="AC4099" s="8"/>
      <c r="AG4099" s="8"/>
      <c r="AK4099" s="8"/>
      <c r="AO4099" s="8"/>
      <c r="AS4099" s="8"/>
      <c r="AW4099" s="8"/>
      <c r="BA4099" s="8"/>
      <c r="BE4099" s="8"/>
      <c r="BI4099" s="8"/>
      <c r="BM4099" s="8"/>
      <c r="BQ4099" s="8"/>
      <c r="BU4099" s="8"/>
      <c r="BY4099" s="8"/>
      <c r="CC4099" s="8"/>
      <c r="CG4099" s="8"/>
      <c r="CK4099" s="8"/>
    </row>
    <row r="4100" spans="5:89">
      <c r="E4100" s="8"/>
      <c r="I4100" s="8"/>
      <c r="M4100" s="8"/>
      <c r="Q4100" s="8"/>
      <c r="U4100" s="8"/>
      <c r="Y4100" s="8"/>
      <c r="AC4100" s="8"/>
      <c r="AG4100" s="8"/>
      <c r="AK4100" s="8"/>
      <c r="AO4100" s="8"/>
      <c r="AS4100" s="8"/>
      <c r="AW4100" s="8"/>
      <c r="BA4100" s="8"/>
      <c r="BE4100" s="8"/>
      <c r="BI4100" s="8"/>
      <c r="BM4100" s="8"/>
      <c r="BQ4100" s="8"/>
      <c r="BU4100" s="8"/>
      <c r="BY4100" s="8"/>
      <c r="CC4100" s="8"/>
      <c r="CG4100" s="8"/>
      <c r="CK4100" s="8"/>
    </row>
    <row r="4101" spans="5:89">
      <c r="E4101" s="8"/>
      <c r="I4101" s="8"/>
      <c r="M4101" s="8"/>
      <c r="Q4101" s="8"/>
      <c r="U4101" s="8"/>
      <c r="Y4101" s="8"/>
      <c r="AC4101" s="8"/>
      <c r="AG4101" s="8"/>
      <c r="AK4101" s="8"/>
      <c r="AO4101" s="8"/>
      <c r="AS4101" s="8"/>
      <c r="AW4101" s="8"/>
      <c r="BA4101" s="8"/>
      <c r="BE4101" s="8"/>
      <c r="BI4101" s="8"/>
      <c r="BM4101" s="8"/>
      <c r="BQ4101" s="8"/>
      <c r="BU4101" s="8"/>
      <c r="BY4101" s="8"/>
      <c r="CC4101" s="8"/>
      <c r="CG4101" s="8"/>
      <c r="CK4101" s="8"/>
    </row>
    <row r="4102" spans="5:89">
      <c r="E4102" s="8"/>
      <c r="I4102" s="8"/>
      <c r="M4102" s="8"/>
      <c r="Q4102" s="8"/>
      <c r="U4102" s="8"/>
      <c r="Y4102" s="8"/>
      <c r="AC4102" s="8"/>
      <c r="AG4102" s="8"/>
      <c r="AK4102" s="8"/>
      <c r="AO4102" s="8"/>
      <c r="AS4102" s="8"/>
      <c r="AW4102" s="8"/>
      <c r="BA4102" s="8"/>
      <c r="BE4102" s="8"/>
      <c r="BI4102" s="8"/>
      <c r="BM4102" s="8"/>
      <c r="BQ4102" s="8"/>
      <c r="BU4102" s="8"/>
      <c r="BY4102" s="8"/>
      <c r="CC4102" s="8"/>
      <c r="CG4102" s="8"/>
      <c r="CK4102" s="8"/>
    </row>
    <row r="4103" spans="5:89">
      <c r="E4103" s="8"/>
      <c r="I4103" s="8"/>
      <c r="M4103" s="8"/>
      <c r="Q4103" s="8"/>
      <c r="U4103" s="8"/>
      <c r="Y4103" s="8"/>
      <c r="AC4103" s="8"/>
      <c r="AG4103" s="8"/>
      <c r="AK4103" s="8"/>
      <c r="AO4103" s="8"/>
      <c r="AS4103" s="8"/>
      <c r="AW4103" s="8"/>
      <c r="BA4103" s="8"/>
      <c r="BE4103" s="8"/>
      <c r="BI4103" s="8"/>
      <c r="BM4103" s="8"/>
      <c r="BQ4103" s="8"/>
      <c r="BU4103" s="8"/>
      <c r="BY4103" s="8"/>
      <c r="CC4103" s="8"/>
      <c r="CG4103" s="8"/>
      <c r="CK4103" s="8"/>
    </row>
    <row r="4104" spans="5:89">
      <c r="E4104" s="8"/>
      <c r="I4104" s="8"/>
      <c r="M4104" s="8"/>
      <c r="Q4104" s="8"/>
      <c r="U4104" s="8"/>
      <c r="Y4104" s="8"/>
      <c r="AC4104" s="8"/>
      <c r="AG4104" s="8"/>
      <c r="AK4104" s="8"/>
      <c r="AO4104" s="8"/>
      <c r="AS4104" s="8"/>
      <c r="AW4104" s="8"/>
      <c r="BA4104" s="8"/>
      <c r="BE4104" s="8"/>
      <c r="BI4104" s="8"/>
      <c r="BM4104" s="8"/>
      <c r="BQ4104" s="8"/>
      <c r="BU4104" s="8"/>
      <c r="BY4104" s="8"/>
      <c r="CC4104" s="8"/>
      <c r="CG4104" s="8"/>
      <c r="CK4104" s="8"/>
    </row>
    <row r="4105" spans="5:89">
      <c r="E4105" s="8"/>
      <c r="I4105" s="8"/>
      <c r="M4105" s="8"/>
      <c r="Q4105" s="8"/>
      <c r="U4105" s="8"/>
      <c r="Y4105" s="8"/>
      <c r="AC4105" s="8"/>
      <c r="AG4105" s="8"/>
      <c r="AK4105" s="8"/>
      <c r="AO4105" s="8"/>
      <c r="AS4105" s="8"/>
      <c r="AW4105" s="8"/>
      <c r="BA4105" s="8"/>
      <c r="BE4105" s="8"/>
      <c r="BI4105" s="8"/>
      <c r="BM4105" s="8"/>
      <c r="BQ4105" s="8"/>
      <c r="BU4105" s="8"/>
      <c r="BY4105" s="8"/>
      <c r="CC4105" s="8"/>
      <c r="CG4105" s="8"/>
      <c r="CK4105" s="8"/>
    </row>
    <row r="4106" spans="5:89">
      <c r="E4106" s="8"/>
      <c r="I4106" s="8"/>
      <c r="M4106" s="8"/>
      <c r="Q4106" s="8"/>
      <c r="U4106" s="8"/>
      <c r="Y4106" s="8"/>
      <c r="AC4106" s="8"/>
      <c r="AG4106" s="8"/>
      <c r="AK4106" s="8"/>
      <c r="AO4106" s="8"/>
      <c r="AS4106" s="8"/>
      <c r="AW4106" s="8"/>
      <c r="BA4106" s="8"/>
      <c r="BE4106" s="8"/>
      <c r="BI4106" s="8"/>
      <c r="BM4106" s="8"/>
      <c r="BQ4106" s="8"/>
      <c r="BU4106" s="8"/>
      <c r="BY4106" s="8"/>
      <c r="CC4106" s="8"/>
      <c r="CG4106" s="8"/>
      <c r="CK4106" s="8"/>
    </row>
    <row r="4107" spans="5:89">
      <c r="E4107" s="8"/>
      <c r="I4107" s="8"/>
      <c r="M4107" s="8"/>
      <c r="Q4107" s="8"/>
      <c r="U4107" s="8"/>
      <c r="Y4107" s="8"/>
      <c r="AC4107" s="8"/>
      <c r="AG4107" s="8"/>
      <c r="AK4107" s="8"/>
      <c r="AO4107" s="8"/>
      <c r="AS4107" s="8"/>
      <c r="AW4107" s="8"/>
      <c r="BA4107" s="8"/>
      <c r="BE4107" s="8"/>
      <c r="BI4107" s="8"/>
      <c r="BM4107" s="8"/>
      <c r="BQ4107" s="8"/>
      <c r="BU4107" s="8"/>
      <c r="BY4107" s="8"/>
      <c r="CC4107" s="8"/>
      <c r="CG4107" s="8"/>
      <c r="CK4107" s="8"/>
    </row>
    <row r="4108" spans="5:89">
      <c r="E4108" s="8"/>
      <c r="I4108" s="8"/>
      <c r="M4108" s="8"/>
      <c r="Q4108" s="8"/>
      <c r="U4108" s="8"/>
      <c r="Y4108" s="8"/>
      <c r="AC4108" s="8"/>
      <c r="AG4108" s="8"/>
      <c r="AK4108" s="8"/>
      <c r="AO4108" s="8"/>
      <c r="AS4108" s="8"/>
      <c r="AW4108" s="8"/>
      <c r="BA4108" s="8"/>
      <c r="BE4108" s="8"/>
      <c r="BI4108" s="8"/>
      <c r="BM4108" s="8"/>
      <c r="BQ4108" s="8"/>
      <c r="BU4108" s="8"/>
      <c r="BY4108" s="8"/>
      <c r="CC4108" s="8"/>
      <c r="CG4108" s="8"/>
      <c r="CK4108" s="8"/>
    </row>
    <row r="4109" spans="5:89">
      <c r="E4109" s="8"/>
      <c r="I4109" s="8"/>
      <c r="M4109" s="8"/>
      <c r="Q4109" s="8"/>
      <c r="U4109" s="8"/>
      <c r="Y4109" s="8"/>
      <c r="AC4109" s="8"/>
      <c r="AG4109" s="8"/>
      <c r="AK4109" s="8"/>
      <c r="AO4109" s="8"/>
      <c r="AS4109" s="8"/>
      <c r="AW4109" s="8"/>
      <c r="BA4109" s="8"/>
      <c r="BE4109" s="8"/>
      <c r="BI4109" s="8"/>
      <c r="BM4109" s="8"/>
      <c r="BQ4109" s="8"/>
      <c r="BU4109" s="8"/>
      <c r="BY4109" s="8"/>
      <c r="CC4109" s="8"/>
      <c r="CG4109" s="8"/>
      <c r="CK4109" s="8"/>
    </row>
    <row r="4110" spans="5:89">
      <c r="E4110" s="8"/>
      <c r="I4110" s="8"/>
      <c r="M4110" s="8"/>
      <c r="Q4110" s="8"/>
      <c r="U4110" s="8"/>
      <c r="Y4110" s="8"/>
      <c r="AC4110" s="8"/>
      <c r="AG4110" s="8"/>
      <c r="AK4110" s="8"/>
      <c r="AO4110" s="8"/>
      <c r="AS4110" s="8"/>
      <c r="AW4110" s="8"/>
      <c r="BA4110" s="8"/>
      <c r="BE4110" s="8"/>
      <c r="BI4110" s="8"/>
      <c r="BM4110" s="8"/>
      <c r="BQ4110" s="8"/>
      <c r="BU4110" s="8"/>
      <c r="BY4110" s="8"/>
      <c r="CC4110" s="8"/>
      <c r="CG4110" s="8"/>
      <c r="CK4110" s="8"/>
    </row>
    <row r="4111" spans="5:89">
      <c r="E4111" s="8"/>
      <c r="I4111" s="8"/>
      <c r="M4111" s="8"/>
      <c r="Q4111" s="8"/>
      <c r="U4111" s="8"/>
      <c r="Y4111" s="8"/>
      <c r="AC4111" s="8"/>
      <c r="AG4111" s="8"/>
      <c r="AK4111" s="8"/>
      <c r="AO4111" s="8"/>
      <c r="AS4111" s="8"/>
      <c r="AW4111" s="8"/>
      <c r="BA4111" s="8"/>
      <c r="BE4111" s="8"/>
      <c r="BI4111" s="8"/>
      <c r="BM4111" s="8"/>
      <c r="BQ4111" s="8"/>
      <c r="BU4111" s="8"/>
      <c r="BY4111" s="8"/>
      <c r="CC4111" s="8"/>
      <c r="CG4111" s="8"/>
      <c r="CK4111" s="8"/>
    </row>
    <row r="4112" spans="5:89">
      <c r="E4112" s="8"/>
      <c r="I4112" s="8"/>
      <c r="M4112" s="8"/>
      <c r="Q4112" s="8"/>
      <c r="U4112" s="8"/>
      <c r="Y4112" s="8"/>
      <c r="AC4112" s="8"/>
      <c r="AG4112" s="8"/>
      <c r="AK4112" s="8"/>
      <c r="AO4112" s="8"/>
      <c r="AS4112" s="8"/>
      <c r="AW4112" s="8"/>
      <c r="BA4112" s="8"/>
      <c r="BE4112" s="8"/>
      <c r="BI4112" s="8"/>
      <c r="BM4112" s="8"/>
      <c r="BQ4112" s="8"/>
      <c r="BU4112" s="8"/>
      <c r="BY4112" s="8"/>
      <c r="CC4112" s="8"/>
      <c r="CG4112" s="8"/>
      <c r="CK4112" s="8"/>
    </row>
    <row r="4113" spans="5:89">
      <c r="E4113" s="8"/>
      <c r="I4113" s="8"/>
      <c r="M4113" s="8"/>
      <c r="Q4113" s="8"/>
      <c r="U4113" s="8"/>
      <c r="Y4113" s="8"/>
      <c r="AC4113" s="8"/>
      <c r="AG4113" s="8"/>
      <c r="AK4113" s="8"/>
      <c r="AO4113" s="8"/>
      <c r="AS4113" s="8"/>
      <c r="AW4113" s="8"/>
      <c r="BA4113" s="8"/>
      <c r="BE4113" s="8"/>
      <c r="BI4113" s="8"/>
      <c r="BM4113" s="8"/>
      <c r="BQ4113" s="8"/>
      <c r="BU4113" s="8"/>
      <c r="BY4113" s="8"/>
      <c r="CC4113" s="8"/>
      <c r="CG4113" s="8"/>
      <c r="CK4113" s="8"/>
    </row>
    <row r="4114" spans="5:89">
      <c r="E4114" s="8"/>
      <c r="I4114" s="8"/>
      <c r="M4114" s="8"/>
      <c r="Q4114" s="8"/>
      <c r="U4114" s="8"/>
      <c r="Y4114" s="8"/>
      <c r="AC4114" s="8"/>
      <c r="AG4114" s="8"/>
      <c r="AK4114" s="8"/>
      <c r="AO4114" s="8"/>
      <c r="AS4114" s="8"/>
      <c r="AW4114" s="8"/>
      <c r="BA4114" s="8"/>
      <c r="BE4114" s="8"/>
      <c r="BI4114" s="8"/>
      <c r="BM4114" s="8"/>
      <c r="BQ4114" s="8"/>
      <c r="BU4114" s="8"/>
      <c r="BY4114" s="8"/>
      <c r="CC4114" s="8"/>
      <c r="CG4114" s="8"/>
      <c r="CK4114" s="8"/>
    </row>
    <row r="4115" spans="5:89">
      <c r="E4115" s="8"/>
      <c r="I4115" s="8"/>
      <c r="M4115" s="8"/>
      <c r="Q4115" s="8"/>
      <c r="U4115" s="8"/>
      <c r="Y4115" s="8"/>
      <c r="AC4115" s="8"/>
      <c r="AG4115" s="8"/>
      <c r="AK4115" s="8"/>
      <c r="AO4115" s="8"/>
      <c r="AS4115" s="8"/>
      <c r="AW4115" s="8"/>
      <c r="BA4115" s="8"/>
      <c r="BE4115" s="8"/>
      <c r="BI4115" s="8"/>
      <c r="BM4115" s="8"/>
      <c r="BQ4115" s="8"/>
      <c r="BU4115" s="8"/>
      <c r="BY4115" s="8"/>
      <c r="CC4115" s="8"/>
      <c r="CG4115" s="8"/>
      <c r="CK4115" s="8"/>
    </row>
    <row r="4116" spans="5:89">
      <c r="E4116" s="8"/>
      <c r="I4116" s="8"/>
      <c r="M4116" s="8"/>
      <c r="Q4116" s="8"/>
      <c r="U4116" s="8"/>
      <c r="Y4116" s="8"/>
      <c r="AC4116" s="8"/>
      <c r="AG4116" s="8"/>
      <c r="AK4116" s="8"/>
      <c r="AO4116" s="8"/>
      <c r="AS4116" s="8"/>
      <c r="AW4116" s="8"/>
      <c r="BA4116" s="8"/>
      <c r="BE4116" s="8"/>
      <c r="BI4116" s="8"/>
      <c r="BM4116" s="8"/>
      <c r="BQ4116" s="8"/>
      <c r="BU4116" s="8"/>
      <c r="BY4116" s="8"/>
      <c r="CC4116" s="8"/>
      <c r="CG4116" s="8"/>
      <c r="CK4116" s="8"/>
    </row>
    <row r="4117" spans="5:89">
      <c r="E4117" s="8"/>
      <c r="I4117" s="8"/>
      <c r="M4117" s="8"/>
      <c r="Q4117" s="8"/>
      <c r="U4117" s="8"/>
      <c r="Y4117" s="8"/>
      <c r="AC4117" s="8"/>
      <c r="AG4117" s="8"/>
      <c r="AK4117" s="8"/>
      <c r="AO4117" s="8"/>
      <c r="AS4117" s="8"/>
      <c r="AW4117" s="8"/>
      <c r="BA4117" s="8"/>
      <c r="BE4117" s="8"/>
      <c r="BI4117" s="8"/>
      <c r="BM4117" s="8"/>
      <c r="BQ4117" s="8"/>
      <c r="BU4117" s="8"/>
      <c r="BY4117" s="8"/>
      <c r="CC4117" s="8"/>
      <c r="CG4117" s="8"/>
      <c r="CK4117" s="8"/>
    </row>
    <row r="4118" spans="5:89">
      <c r="E4118" s="8"/>
      <c r="I4118" s="8"/>
      <c r="M4118" s="8"/>
      <c r="Q4118" s="8"/>
      <c r="U4118" s="8"/>
      <c r="Y4118" s="8"/>
      <c r="AC4118" s="8"/>
      <c r="AG4118" s="8"/>
      <c r="AK4118" s="8"/>
      <c r="AO4118" s="8"/>
      <c r="AS4118" s="8"/>
      <c r="AW4118" s="8"/>
      <c r="BA4118" s="8"/>
      <c r="BE4118" s="8"/>
      <c r="BI4118" s="8"/>
      <c r="BM4118" s="8"/>
      <c r="BQ4118" s="8"/>
      <c r="BU4118" s="8"/>
      <c r="BY4118" s="8"/>
      <c r="CC4118" s="8"/>
      <c r="CG4118" s="8"/>
      <c r="CK4118" s="8"/>
    </row>
    <row r="4119" spans="5:89">
      <c r="E4119" s="8"/>
      <c r="I4119" s="8"/>
      <c r="M4119" s="8"/>
      <c r="Q4119" s="8"/>
      <c r="U4119" s="8"/>
      <c r="Y4119" s="8"/>
      <c r="AC4119" s="8"/>
      <c r="AG4119" s="8"/>
      <c r="AK4119" s="8"/>
      <c r="AO4119" s="8"/>
      <c r="AS4119" s="8"/>
      <c r="AW4119" s="8"/>
      <c r="BA4119" s="8"/>
      <c r="BE4119" s="8"/>
      <c r="BI4119" s="8"/>
      <c r="BM4119" s="8"/>
      <c r="BQ4119" s="8"/>
      <c r="BU4119" s="8"/>
      <c r="BY4119" s="8"/>
      <c r="CC4119" s="8"/>
      <c r="CG4119" s="8"/>
      <c r="CK4119" s="8"/>
    </row>
    <row r="4120" spans="5:89">
      <c r="E4120" s="8"/>
      <c r="I4120" s="8"/>
      <c r="M4120" s="8"/>
      <c r="Q4120" s="8"/>
      <c r="U4120" s="8"/>
      <c r="Y4120" s="8"/>
      <c r="AC4120" s="8"/>
      <c r="AG4120" s="8"/>
      <c r="AK4120" s="8"/>
      <c r="AO4120" s="8"/>
      <c r="AS4120" s="8"/>
      <c r="AW4120" s="8"/>
      <c r="BA4120" s="8"/>
      <c r="BE4120" s="8"/>
      <c r="BI4120" s="8"/>
      <c r="BM4120" s="8"/>
      <c r="BQ4120" s="8"/>
      <c r="BU4120" s="8"/>
      <c r="BY4120" s="8"/>
      <c r="CC4120" s="8"/>
      <c r="CG4120" s="8"/>
      <c r="CK4120" s="8"/>
    </row>
    <row r="4121" spans="5:89">
      <c r="E4121" s="8"/>
      <c r="I4121" s="8"/>
      <c r="M4121" s="8"/>
      <c r="Q4121" s="8"/>
      <c r="U4121" s="8"/>
      <c r="Y4121" s="8"/>
      <c r="AC4121" s="8"/>
      <c r="AG4121" s="8"/>
      <c r="AK4121" s="8"/>
      <c r="AO4121" s="8"/>
      <c r="AS4121" s="8"/>
      <c r="AW4121" s="8"/>
      <c r="BA4121" s="8"/>
      <c r="BE4121" s="8"/>
      <c r="BI4121" s="8"/>
      <c r="BM4121" s="8"/>
      <c r="BQ4121" s="8"/>
      <c r="BU4121" s="8"/>
      <c r="BY4121" s="8"/>
      <c r="CC4121" s="8"/>
      <c r="CG4121" s="8"/>
      <c r="CK4121" s="8"/>
    </row>
    <row r="4122" spans="5:89">
      <c r="E4122" s="8"/>
      <c r="I4122" s="8"/>
      <c r="M4122" s="8"/>
      <c r="Q4122" s="8"/>
      <c r="U4122" s="8"/>
      <c r="Y4122" s="8"/>
      <c r="AC4122" s="8"/>
      <c r="AG4122" s="8"/>
      <c r="AK4122" s="8"/>
      <c r="AO4122" s="8"/>
      <c r="AS4122" s="8"/>
      <c r="AW4122" s="8"/>
      <c r="BA4122" s="8"/>
      <c r="BE4122" s="8"/>
      <c r="BI4122" s="8"/>
      <c r="BM4122" s="8"/>
      <c r="BQ4122" s="8"/>
      <c r="BU4122" s="8"/>
      <c r="BY4122" s="8"/>
      <c r="CC4122" s="8"/>
      <c r="CG4122" s="8"/>
      <c r="CK4122" s="8"/>
    </row>
    <row r="4123" spans="5:89">
      <c r="E4123" s="8"/>
      <c r="I4123" s="8"/>
      <c r="M4123" s="8"/>
      <c r="Q4123" s="8"/>
      <c r="U4123" s="8"/>
      <c r="Y4123" s="8"/>
      <c r="AC4123" s="8"/>
      <c r="AG4123" s="8"/>
      <c r="AK4123" s="8"/>
      <c r="AO4123" s="8"/>
      <c r="AS4123" s="8"/>
      <c r="AW4123" s="8"/>
      <c r="BA4123" s="8"/>
      <c r="BE4123" s="8"/>
      <c r="BI4123" s="8"/>
      <c r="BM4123" s="8"/>
      <c r="BQ4123" s="8"/>
      <c r="BU4123" s="8"/>
      <c r="BY4123" s="8"/>
      <c r="CC4123" s="8"/>
      <c r="CG4123" s="8"/>
      <c r="CK4123" s="8"/>
    </row>
    <row r="4124" spans="5:89">
      <c r="E4124" s="8"/>
      <c r="I4124" s="8"/>
      <c r="M4124" s="8"/>
      <c r="Q4124" s="8"/>
      <c r="U4124" s="8"/>
      <c r="Y4124" s="8"/>
      <c r="AC4124" s="8"/>
      <c r="AG4124" s="8"/>
      <c r="AK4124" s="8"/>
      <c r="AO4124" s="8"/>
      <c r="AS4124" s="8"/>
      <c r="AW4124" s="8"/>
      <c r="BA4124" s="8"/>
      <c r="BE4124" s="8"/>
      <c r="BI4124" s="8"/>
      <c r="BM4124" s="8"/>
      <c r="BQ4124" s="8"/>
      <c r="BU4124" s="8"/>
      <c r="BY4124" s="8"/>
      <c r="CC4124" s="8"/>
      <c r="CG4124" s="8"/>
      <c r="CK4124" s="8"/>
    </row>
    <row r="4125" spans="5:89">
      <c r="E4125" s="8"/>
      <c r="I4125" s="8"/>
      <c r="M4125" s="8"/>
      <c r="Q4125" s="8"/>
      <c r="U4125" s="8"/>
      <c r="Y4125" s="8"/>
      <c r="AC4125" s="8"/>
      <c r="AG4125" s="8"/>
      <c r="AK4125" s="8"/>
      <c r="AO4125" s="8"/>
      <c r="AS4125" s="8"/>
      <c r="AW4125" s="8"/>
      <c r="BA4125" s="8"/>
      <c r="BE4125" s="8"/>
      <c r="BI4125" s="8"/>
      <c r="BM4125" s="8"/>
      <c r="BQ4125" s="8"/>
      <c r="BU4125" s="8"/>
      <c r="BY4125" s="8"/>
      <c r="CC4125" s="8"/>
      <c r="CG4125" s="8"/>
      <c r="CK4125" s="8"/>
    </row>
    <row r="4126" spans="5:89">
      <c r="E4126" s="8"/>
      <c r="I4126" s="8"/>
      <c r="M4126" s="8"/>
      <c r="Q4126" s="8"/>
      <c r="U4126" s="8"/>
      <c r="Y4126" s="8"/>
      <c r="AC4126" s="8"/>
      <c r="AG4126" s="8"/>
      <c r="AK4126" s="8"/>
      <c r="AO4126" s="8"/>
      <c r="AS4126" s="8"/>
      <c r="AW4126" s="8"/>
      <c r="BA4126" s="8"/>
      <c r="BE4126" s="8"/>
      <c r="BI4126" s="8"/>
      <c r="BM4126" s="8"/>
      <c r="BQ4126" s="8"/>
      <c r="BU4126" s="8"/>
      <c r="BY4126" s="8"/>
      <c r="CC4126" s="8"/>
      <c r="CG4126" s="8"/>
      <c r="CK4126" s="8"/>
    </row>
    <row r="4127" spans="5:89">
      <c r="E4127" s="8"/>
      <c r="I4127" s="8"/>
      <c r="M4127" s="8"/>
      <c r="Q4127" s="8"/>
      <c r="U4127" s="8"/>
      <c r="Y4127" s="8"/>
      <c r="AC4127" s="8"/>
      <c r="AG4127" s="8"/>
      <c r="AK4127" s="8"/>
      <c r="AO4127" s="8"/>
      <c r="AS4127" s="8"/>
      <c r="AW4127" s="8"/>
      <c r="BA4127" s="8"/>
      <c r="BE4127" s="8"/>
      <c r="BI4127" s="8"/>
      <c r="BM4127" s="8"/>
      <c r="BQ4127" s="8"/>
      <c r="BU4127" s="8"/>
      <c r="BY4127" s="8"/>
      <c r="CC4127" s="8"/>
      <c r="CG4127" s="8"/>
      <c r="CK4127" s="8"/>
    </row>
    <row r="4128" spans="5:89">
      <c r="E4128" s="8"/>
      <c r="I4128" s="8"/>
      <c r="M4128" s="8"/>
      <c r="Q4128" s="8"/>
      <c r="U4128" s="8"/>
      <c r="Y4128" s="8"/>
      <c r="AC4128" s="8"/>
      <c r="AG4128" s="8"/>
      <c r="AK4128" s="8"/>
      <c r="AO4128" s="8"/>
      <c r="AS4128" s="8"/>
      <c r="AW4128" s="8"/>
      <c r="BA4128" s="8"/>
      <c r="BE4128" s="8"/>
      <c r="BI4128" s="8"/>
      <c r="BM4128" s="8"/>
      <c r="BQ4128" s="8"/>
      <c r="BU4128" s="8"/>
      <c r="BY4128" s="8"/>
      <c r="CC4128" s="8"/>
      <c r="CG4128" s="8"/>
      <c r="CK4128" s="8"/>
    </row>
    <row r="4129" spans="5:89">
      <c r="E4129" s="8"/>
      <c r="I4129" s="8"/>
      <c r="M4129" s="8"/>
      <c r="Q4129" s="8"/>
      <c r="U4129" s="8"/>
      <c r="Y4129" s="8"/>
      <c r="AC4129" s="8"/>
      <c r="AG4129" s="8"/>
      <c r="AK4129" s="8"/>
      <c r="AO4129" s="8"/>
      <c r="AS4129" s="8"/>
      <c r="AW4129" s="8"/>
      <c r="BA4129" s="8"/>
      <c r="BE4129" s="8"/>
      <c r="BI4129" s="8"/>
      <c r="BM4129" s="8"/>
      <c r="BQ4129" s="8"/>
      <c r="BU4129" s="8"/>
      <c r="BY4129" s="8"/>
      <c r="CC4129" s="8"/>
      <c r="CG4129" s="8"/>
      <c r="CK4129" s="8"/>
    </row>
    <row r="4130" spans="5:89">
      <c r="E4130" s="8"/>
      <c r="I4130" s="8"/>
      <c r="M4130" s="8"/>
      <c r="Q4130" s="8"/>
      <c r="U4130" s="8"/>
      <c r="Y4130" s="8"/>
      <c r="AC4130" s="8"/>
      <c r="AG4130" s="8"/>
      <c r="AK4130" s="8"/>
      <c r="AO4130" s="8"/>
      <c r="AS4130" s="8"/>
      <c r="AW4130" s="8"/>
      <c r="BA4130" s="8"/>
      <c r="BE4130" s="8"/>
      <c r="BI4130" s="8"/>
      <c r="BM4130" s="8"/>
      <c r="BQ4130" s="8"/>
      <c r="BU4130" s="8"/>
      <c r="BY4130" s="8"/>
      <c r="CC4130" s="8"/>
      <c r="CG4130" s="8"/>
      <c r="CK4130" s="8"/>
    </row>
    <row r="4131" spans="5:89">
      <c r="E4131" s="8"/>
      <c r="I4131" s="8"/>
      <c r="M4131" s="8"/>
      <c r="Q4131" s="8"/>
      <c r="U4131" s="8"/>
      <c r="Y4131" s="8"/>
      <c r="AC4131" s="8"/>
      <c r="AG4131" s="8"/>
      <c r="AK4131" s="8"/>
      <c r="AO4131" s="8"/>
      <c r="AS4131" s="8"/>
      <c r="AW4131" s="8"/>
      <c r="BA4131" s="8"/>
      <c r="BE4131" s="8"/>
      <c r="BI4131" s="8"/>
      <c r="BM4131" s="8"/>
      <c r="BQ4131" s="8"/>
      <c r="BU4131" s="8"/>
      <c r="BY4131" s="8"/>
      <c r="CC4131" s="8"/>
      <c r="CG4131" s="8"/>
      <c r="CK4131" s="8"/>
    </row>
    <row r="4132" spans="5:89">
      <c r="E4132" s="8"/>
      <c r="I4132" s="8"/>
      <c r="M4132" s="8"/>
      <c r="Q4132" s="8"/>
      <c r="U4132" s="8"/>
      <c r="Y4132" s="8"/>
      <c r="AC4132" s="8"/>
      <c r="AG4132" s="8"/>
      <c r="AK4132" s="8"/>
      <c r="AO4132" s="8"/>
      <c r="AS4132" s="8"/>
      <c r="AW4132" s="8"/>
      <c r="BA4132" s="8"/>
      <c r="BE4132" s="8"/>
      <c r="BI4132" s="8"/>
      <c r="BM4132" s="8"/>
      <c r="BQ4132" s="8"/>
      <c r="BU4132" s="8"/>
      <c r="BY4132" s="8"/>
      <c r="CC4132" s="8"/>
      <c r="CG4132" s="8"/>
      <c r="CK4132" s="8"/>
    </row>
    <row r="4133" spans="5:89">
      <c r="E4133" s="8"/>
      <c r="I4133" s="8"/>
      <c r="M4133" s="8"/>
      <c r="Q4133" s="8"/>
      <c r="U4133" s="8"/>
      <c r="Y4133" s="8"/>
      <c r="AC4133" s="8"/>
      <c r="AG4133" s="8"/>
      <c r="AK4133" s="8"/>
      <c r="AO4133" s="8"/>
      <c r="AS4133" s="8"/>
      <c r="AW4133" s="8"/>
      <c r="BA4133" s="8"/>
      <c r="BE4133" s="8"/>
      <c r="BI4133" s="8"/>
      <c r="BM4133" s="8"/>
      <c r="BQ4133" s="8"/>
      <c r="BU4133" s="8"/>
      <c r="BY4133" s="8"/>
      <c r="CC4133" s="8"/>
      <c r="CG4133" s="8"/>
      <c r="CK4133" s="8"/>
    </row>
    <row r="4134" spans="5:89">
      <c r="E4134" s="8"/>
      <c r="I4134" s="8"/>
      <c r="M4134" s="8"/>
      <c r="Q4134" s="8"/>
      <c r="U4134" s="8"/>
      <c r="Y4134" s="8"/>
      <c r="AC4134" s="8"/>
      <c r="AG4134" s="8"/>
      <c r="AK4134" s="8"/>
      <c r="AO4134" s="8"/>
      <c r="AS4134" s="8"/>
      <c r="AW4134" s="8"/>
      <c r="BA4134" s="8"/>
      <c r="BE4134" s="8"/>
      <c r="BI4134" s="8"/>
      <c r="BM4134" s="8"/>
      <c r="BQ4134" s="8"/>
      <c r="BU4134" s="8"/>
      <c r="BY4134" s="8"/>
      <c r="CC4134" s="8"/>
      <c r="CG4134" s="8"/>
      <c r="CK4134" s="8"/>
    </row>
    <row r="4135" spans="5:89">
      <c r="E4135" s="8"/>
      <c r="I4135" s="8"/>
      <c r="M4135" s="8"/>
      <c r="Q4135" s="8"/>
      <c r="U4135" s="8"/>
      <c r="Y4135" s="8"/>
      <c r="AC4135" s="8"/>
      <c r="AG4135" s="8"/>
      <c r="AK4135" s="8"/>
      <c r="AO4135" s="8"/>
      <c r="AS4135" s="8"/>
      <c r="AW4135" s="8"/>
      <c r="BA4135" s="8"/>
      <c r="BE4135" s="8"/>
      <c r="BI4135" s="8"/>
      <c r="BM4135" s="8"/>
      <c r="BQ4135" s="8"/>
      <c r="BU4135" s="8"/>
      <c r="BY4135" s="8"/>
      <c r="CC4135" s="8"/>
      <c r="CG4135" s="8"/>
      <c r="CK4135" s="8"/>
    </row>
    <row r="4136" spans="5:89">
      <c r="E4136" s="8"/>
      <c r="I4136" s="8"/>
      <c r="M4136" s="8"/>
      <c r="Q4136" s="8"/>
      <c r="U4136" s="8"/>
      <c r="Y4136" s="8"/>
      <c r="AC4136" s="8"/>
      <c r="AG4136" s="8"/>
      <c r="AK4136" s="8"/>
      <c r="AO4136" s="8"/>
      <c r="AS4136" s="8"/>
      <c r="AW4136" s="8"/>
      <c r="BA4136" s="8"/>
      <c r="BE4136" s="8"/>
      <c r="BI4136" s="8"/>
      <c r="BM4136" s="8"/>
      <c r="BQ4136" s="8"/>
      <c r="BU4136" s="8"/>
      <c r="BY4136" s="8"/>
      <c r="CC4136" s="8"/>
      <c r="CG4136" s="8"/>
      <c r="CK4136" s="8"/>
    </row>
    <row r="4137" spans="5:89">
      <c r="E4137" s="8"/>
      <c r="I4137" s="8"/>
      <c r="M4137" s="8"/>
      <c r="Q4137" s="8"/>
      <c r="U4137" s="8"/>
      <c r="Y4137" s="8"/>
      <c r="AC4137" s="8"/>
      <c r="AG4137" s="8"/>
      <c r="AK4137" s="8"/>
      <c r="AO4137" s="8"/>
      <c r="AS4137" s="8"/>
      <c r="AW4137" s="8"/>
      <c r="BA4137" s="8"/>
      <c r="BE4137" s="8"/>
      <c r="BI4137" s="8"/>
      <c r="BM4137" s="8"/>
      <c r="BQ4137" s="8"/>
      <c r="BU4137" s="8"/>
      <c r="BY4137" s="8"/>
      <c r="CC4137" s="8"/>
      <c r="CG4137" s="8"/>
      <c r="CK4137" s="8"/>
    </row>
    <row r="4138" spans="5:89">
      <c r="E4138" s="8"/>
      <c r="I4138" s="8"/>
      <c r="M4138" s="8"/>
      <c r="Q4138" s="8"/>
      <c r="U4138" s="8"/>
      <c r="Y4138" s="8"/>
      <c r="AC4138" s="8"/>
      <c r="AG4138" s="8"/>
      <c r="AK4138" s="8"/>
      <c r="AO4138" s="8"/>
      <c r="AS4138" s="8"/>
      <c r="AW4138" s="8"/>
      <c r="BA4138" s="8"/>
      <c r="BE4138" s="8"/>
      <c r="BI4138" s="8"/>
      <c r="BM4138" s="8"/>
      <c r="BQ4138" s="8"/>
      <c r="BU4138" s="8"/>
      <c r="BY4138" s="8"/>
      <c r="CC4138" s="8"/>
      <c r="CG4138" s="8"/>
      <c r="CK4138" s="8"/>
    </row>
    <row r="4139" spans="5:89">
      <c r="E4139" s="8"/>
      <c r="I4139" s="8"/>
      <c r="M4139" s="8"/>
      <c r="Q4139" s="8"/>
      <c r="U4139" s="8"/>
      <c r="Y4139" s="8"/>
      <c r="AC4139" s="8"/>
      <c r="AG4139" s="8"/>
      <c r="AK4139" s="8"/>
      <c r="AO4139" s="8"/>
      <c r="AS4139" s="8"/>
      <c r="AW4139" s="8"/>
      <c r="BA4139" s="8"/>
      <c r="BE4139" s="8"/>
      <c r="BI4139" s="8"/>
      <c r="BM4139" s="8"/>
      <c r="BQ4139" s="8"/>
      <c r="BU4139" s="8"/>
      <c r="BY4139" s="8"/>
      <c r="CC4139" s="8"/>
      <c r="CG4139" s="8"/>
      <c r="CK4139" s="8"/>
    </row>
    <row r="4140" spans="5:89">
      <c r="E4140" s="8"/>
      <c r="I4140" s="8"/>
      <c r="M4140" s="8"/>
      <c r="Q4140" s="8"/>
      <c r="U4140" s="8"/>
      <c r="Y4140" s="8"/>
      <c r="AC4140" s="8"/>
      <c r="AG4140" s="8"/>
      <c r="AK4140" s="8"/>
      <c r="AO4140" s="8"/>
      <c r="AS4140" s="8"/>
      <c r="AW4140" s="8"/>
      <c r="BA4140" s="8"/>
      <c r="BE4140" s="8"/>
      <c r="BI4140" s="8"/>
      <c r="BM4140" s="8"/>
      <c r="BQ4140" s="8"/>
      <c r="BU4140" s="8"/>
      <c r="BY4140" s="8"/>
      <c r="CC4140" s="8"/>
      <c r="CG4140" s="8"/>
      <c r="CK4140" s="8"/>
    </row>
    <row r="4141" spans="5:89">
      <c r="E4141" s="8"/>
      <c r="I4141" s="8"/>
      <c r="M4141" s="8"/>
      <c r="Q4141" s="8"/>
      <c r="U4141" s="8"/>
      <c r="Y4141" s="8"/>
      <c r="AC4141" s="8"/>
      <c r="AG4141" s="8"/>
      <c r="AK4141" s="8"/>
      <c r="AO4141" s="8"/>
      <c r="AS4141" s="8"/>
      <c r="AW4141" s="8"/>
      <c r="BA4141" s="8"/>
      <c r="BE4141" s="8"/>
      <c r="BI4141" s="8"/>
      <c r="BM4141" s="8"/>
      <c r="BQ4141" s="8"/>
      <c r="BU4141" s="8"/>
      <c r="BY4141" s="8"/>
      <c r="CC4141" s="8"/>
      <c r="CG4141" s="8"/>
      <c r="CK4141" s="8"/>
    </row>
    <row r="4142" spans="5:89">
      <c r="E4142" s="8"/>
      <c r="I4142" s="8"/>
      <c r="M4142" s="8"/>
      <c r="Q4142" s="8"/>
      <c r="U4142" s="8"/>
      <c r="Y4142" s="8"/>
      <c r="AC4142" s="8"/>
      <c r="AG4142" s="8"/>
      <c r="AK4142" s="8"/>
      <c r="AO4142" s="8"/>
      <c r="AS4142" s="8"/>
      <c r="AW4142" s="8"/>
      <c r="BA4142" s="8"/>
      <c r="BE4142" s="8"/>
      <c r="BI4142" s="8"/>
      <c r="BM4142" s="8"/>
      <c r="BQ4142" s="8"/>
      <c r="BU4142" s="8"/>
      <c r="BY4142" s="8"/>
      <c r="CC4142" s="8"/>
      <c r="CG4142" s="8"/>
      <c r="CK4142" s="8"/>
    </row>
    <row r="4143" spans="5:89">
      <c r="E4143" s="8"/>
      <c r="I4143" s="8"/>
      <c r="M4143" s="8"/>
      <c r="Q4143" s="8"/>
      <c r="U4143" s="8"/>
      <c r="Y4143" s="8"/>
      <c r="AC4143" s="8"/>
      <c r="AG4143" s="8"/>
      <c r="AK4143" s="8"/>
      <c r="AO4143" s="8"/>
      <c r="AS4143" s="8"/>
      <c r="AW4143" s="8"/>
      <c r="BA4143" s="8"/>
      <c r="BE4143" s="8"/>
      <c r="BI4143" s="8"/>
      <c r="BM4143" s="8"/>
      <c r="BQ4143" s="8"/>
      <c r="BU4143" s="8"/>
      <c r="BY4143" s="8"/>
      <c r="CC4143" s="8"/>
      <c r="CG4143" s="8"/>
      <c r="CK4143" s="8"/>
    </row>
    <row r="4144" spans="5:89">
      <c r="E4144" s="8"/>
      <c r="I4144" s="8"/>
      <c r="M4144" s="8"/>
      <c r="Q4144" s="8"/>
      <c r="U4144" s="8"/>
      <c r="Y4144" s="8"/>
      <c r="AC4144" s="8"/>
      <c r="AG4144" s="8"/>
      <c r="AK4144" s="8"/>
      <c r="AO4144" s="8"/>
      <c r="AS4144" s="8"/>
      <c r="AW4144" s="8"/>
      <c r="BA4144" s="8"/>
      <c r="BE4144" s="8"/>
      <c r="BI4144" s="8"/>
      <c r="BM4144" s="8"/>
      <c r="BQ4144" s="8"/>
      <c r="BU4144" s="8"/>
      <c r="BY4144" s="8"/>
      <c r="CC4144" s="8"/>
      <c r="CG4144" s="8"/>
      <c r="CK4144" s="8"/>
    </row>
    <row r="4145" spans="5:89">
      <c r="E4145" s="8"/>
      <c r="I4145" s="8"/>
      <c r="M4145" s="8"/>
      <c r="Q4145" s="8"/>
      <c r="U4145" s="8"/>
      <c r="Y4145" s="8"/>
      <c r="AC4145" s="8"/>
      <c r="AG4145" s="8"/>
      <c r="AK4145" s="8"/>
      <c r="AO4145" s="8"/>
      <c r="AS4145" s="8"/>
      <c r="AW4145" s="8"/>
      <c r="BA4145" s="8"/>
      <c r="BE4145" s="8"/>
      <c r="BI4145" s="8"/>
      <c r="BM4145" s="8"/>
      <c r="BQ4145" s="8"/>
      <c r="BU4145" s="8"/>
      <c r="BY4145" s="8"/>
      <c r="CC4145" s="8"/>
      <c r="CG4145" s="8"/>
      <c r="CK4145" s="8"/>
    </row>
    <row r="4146" spans="5:89">
      <c r="E4146" s="8"/>
      <c r="I4146" s="8"/>
      <c r="M4146" s="8"/>
      <c r="Q4146" s="8"/>
      <c r="U4146" s="8"/>
      <c r="Y4146" s="8"/>
      <c r="AC4146" s="8"/>
      <c r="AG4146" s="8"/>
      <c r="AK4146" s="8"/>
      <c r="AO4146" s="8"/>
      <c r="AS4146" s="8"/>
      <c r="AW4146" s="8"/>
      <c r="BA4146" s="8"/>
      <c r="BE4146" s="8"/>
      <c r="BI4146" s="8"/>
      <c r="BM4146" s="8"/>
      <c r="BQ4146" s="8"/>
      <c r="BU4146" s="8"/>
      <c r="BY4146" s="8"/>
      <c r="CC4146" s="8"/>
      <c r="CG4146" s="8"/>
      <c r="CK4146" s="8"/>
    </row>
    <row r="4147" spans="5:89">
      <c r="E4147" s="8"/>
      <c r="I4147" s="8"/>
      <c r="M4147" s="8"/>
      <c r="Q4147" s="8"/>
      <c r="U4147" s="8"/>
      <c r="Y4147" s="8"/>
      <c r="AC4147" s="8"/>
      <c r="AG4147" s="8"/>
      <c r="AK4147" s="8"/>
      <c r="AO4147" s="8"/>
      <c r="AS4147" s="8"/>
      <c r="AW4147" s="8"/>
      <c r="BA4147" s="8"/>
      <c r="BE4147" s="8"/>
      <c r="BI4147" s="8"/>
      <c r="BM4147" s="8"/>
      <c r="BQ4147" s="8"/>
      <c r="BU4147" s="8"/>
      <c r="BY4147" s="8"/>
      <c r="CC4147" s="8"/>
      <c r="CG4147" s="8"/>
      <c r="CK4147" s="8"/>
    </row>
    <row r="4148" spans="5:89">
      <c r="E4148" s="8"/>
      <c r="I4148" s="8"/>
      <c r="M4148" s="8"/>
      <c r="Q4148" s="8"/>
      <c r="U4148" s="8"/>
      <c r="Y4148" s="8"/>
      <c r="AC4148" s="8"/>
      <c r="AG4148" s="8"/>
      <c r="AK4148" s="8"/>
      <c r="AO4148" s="8"/>
      <c r="AS4148" s="8"/>
      <c r="AW4148" s="8"/>
      <c r="BA4148" s="8"/>
      <c r="BE4148" s="8"/>
      <c r="BI4148" s="8"/>
      <c r="BM4148" s="8"/>
      <c r="BQ4148" s="8"/>
      <c r="BU4148" s="8"/>
      <c r="BY4148" s="8"/>
      <c r="CC4148" s="8"/>
      <c r="CG4148" s="8"/>
      <c r="CK4148" s="8"/>
    </row>
    <row r="4149" spans="5:89">
      <c r="E4149" s="8"/>
      <c r="I4149" s="8"/>
      <c r="M4149" s="8"/>
      <c r="Q4149" s="8"/>
      <c r="U4149" s="8"/>
      <c r="Y4149" s="8"/>
      <c r="AC4149" s="8"/>
      <c r="AG4149" s="8"/>
      <c r="AK4149" s="8"/>
      <c r="AO4149" s="8"/>
      <c r="AS4149" s="8"/>
      <c r="AW4149" s="8"/>
      <c r="BA4149" s="8"/>
      <c r="BE4149" s="8"/>
      <c r="BI4149" s="8"/>
      <c r="BM4149" s="8"/>
      <c r="BQ4149" s="8"/>
      <c r="BU4149" s="8"/>
      <c r="BY4149" s="8"/>
      <c r="CC4149" s="8"/>
      <c r="CG4149" s="8"/>
      <c r="CK4149" s="8"/>
    </row>
    <row r="4150" spans="5:89">
      <c r="E4150" s="8"/>
      <c r="I4150" s="8"/>
      <c r="M4150" s="8"/>
      <c r="Q4150" s="8"/>
      <c r="U4150" s="8"/>
      <c r="Y4150" s="8"/>
      <c r="AC4150" s="8"/>
      <c r="AG4150" s="8"/>
      <c r="AK4150" s="8"/>
      <c r="AO4150" s="8"/>
      <c r="AS4150" s="8"/>
      <c r="AW4150" s="8"/>
      <c r="BA4150" s="8"/>
      <c r="BE4150" s="8"/>
      <c r="BI4150" s="8"/>
      <c r="BM4150" s="8"/>
      <c r="BQ4150" s="8"/>
      <c r="BU4150" s="8"/>
      <c r="BY4150" s="8"/>
      <c r="CC4150" s="8"/>
      <c r="CG4150" s="8"/>
      <c r="CK4150" s="8"/>
    </row>
    <row r="4151" spans="5:89">
      <c r="E4151" s="8"/>
      <c r="I4151" s="8"/>
      <c r="M4151" s="8"/>
      <c r="Q4151" s="8"/>
      <c r="U4151" s="8"/>
      <c r="Y4151" s="8"/>
      <c r="AC4151" s="8"/>
      <c r="AG4151" s="8"/>
      <c r="AK4151" s="8"/>
      <c r="AO4151" s="8"/>
      <c r="AS4151" s="8"/>
      <c r="AW4151" s="8"/>
      <c r="BA4151" s="8"/>
      <c r="BE4151" s="8"/>
      <c r="BI4151" s="8"/>
      <c r="BM4151" s="8"/>
      <c r="BQ4151" s="8"/>
      <c r="BU4151" s="8"/>
      <c r="BY4151" s="8"/>
      <c r="CC4151" s="8"/>
      <c r="CG4151" s="8"/>
      <c r="CK4151" s="8"/>
    </row>
    <row r="4152" spans="5:89">
      <c r="E4152" s="8"/>
      <c r="I4152" s="8"/>
      <c r="M4152" s="8"/>
      <c r="Q4152" s="8"/>
      <c r="U4152" s="8"/>
      <c r="Y4152" s="8"/>
      <c r="AC4152" s="8"/>
      <c r="AG4152" s="8"/>
      <c r="AK4152" s="8"/>
      <c r="AO4152" s="8"/>
      <c r="AS4152" s="8"/>
      <c r="AW4152" s="8"/>
      <c r="BA4152" s="8"/>
      <c r="BE4152" s="8"/>
      <c r="BI4152" s="8"/>
      <c r="BM4152" s="8"/>
      <c r="BQ4152" s="8"/>
      <c r="BU4152" s="8"/>
      <c r="BY4152" s="8"/>
      <c r="CC4152" s="8"/>
      <c r="CG4152" s="8"/>
      <c r="CK4152" s="8"/>
    </row>
    <row r="4153" spans="5:89">
      <c r="E4153" s="8"/>
      <c r="I4153" s="8"/>
      <c r="M4153" s="8"/>
      <c r="Q4153" s="8"/>
      <c r="U4153" s="8"/>
      <c r="Y4153" s="8"/>
      <c r="AC4153" s="8"/>
      <c r="AG4153" s="8"/>
      <c r="AK4153" s="8"/>
      <c r="AO4153" s="8"/>
      <c r="AS4153" s="8"/>
      <c r="AW4153" s="8"/>
      <c r="BA4153" s="8"/>
      <c r="BE4153" s="8"/>
      <c r="BI4153" s="8"/>
      <c r="BM4153" s="8"/>
      <c r="BQ4153" s="8"/>
      <c r="BU4153" s="8"/>
      <c r="BY4153" s="8"/>
      <c r="CC4153" s="8"/>
      <c r="CG4153" s="8"/>
      <c r="CK4153" s="8"/>
    </row>
    <row r="4154" spans="5:89">
      <c r="E4154" s="8"/>
      <c r="I4154" s="8"/>
      <c r="M4154" s="8"/>
      <c r="Q4154" s="8"/>
      <c r="U4154" s="8"/>
      <c r="Y4154" s="8"/>
      <c r="AC4154" s="8"/>
      <c r="AG4154" s="8"/>
      <c r="AK4154" s="8"/>
      <c r="AO4154" s="8"/>
      <c r="AS4154" s="8"/>
      <c r="AW4154" s="8"/>
      <c r="BA4154" s="8"/>
      <c r="BE4154" s="8"/>
      <c r="BI4154" s="8"/>
      <c r="BM4154" s="8"/>
      <c r="BQ4154" s="8"/>
      <c r="BU4154" s="8"/>
      <c r="BY4154" s="8"/>
      <c r="CC4154" s="8"/>
      <c r="CG4154" s="8"/>
      <c r="CK4154" s="8"/>
    </row>
    <row r="4155" spans="5:89">
      <c r="E4155" s="8"/>
      <c r="I4155" s="8"/>
      <c r="M4155" s="8"/>
      <c r="Q4155" s="8"/>
      <c r="U4155" s="8"/>
      <c r="Y4155" s="8"/>
      <c r="AC4155" s="8"/>
      <c r="AG4155" s="8"/>
      <c r="AK4155" s="8"/>
      <c r="AO4155" s="8"/>
      <c r="AS4155" s="8"/>
      <c r="AW4155" s="8"/>
      <c r="BA4155" s="8"/>
      <c r="BE4155" s="8"/>
      <c r="BI4155" s="8"/>
      <c r="BM4155" s="8"/>
      <c r="BQ4155" s="8"/>
      <c r="BU4155" s="8"/>
      <c r="BY4155" s="8"/>
      <c r="CC4155" s="8"/>
      <c r="CG4155" s="8"/>
      <c r="CK4155" s="8"/>
    </row>
    <row r="4156" spans="5:89">
      <c r="E4156" s="8"/>
      <c r="I4156" s="8"/>
      <c r="M4156" s="8"/>
      <c r="Q4156" s="8"/>
      <c r="U4156" s="8"/>
      <c r="Y4156" s="8"/>
      <c r="AC4156" s="8"/>
      <c r="AG4156" s="8"/>
      <c r="AK4156" s="8"/>
      <c r="AO4156" s="8"/>
      <c r="AS4156" s="8"/>
      <c r="AW4156" s="8"/>
      <c r="BA4156" s="8"/>
      <c r="BE4156" s="8"/>
      <c r="BI4156" s="8"/>
      <c r="BM4156" s="8"/>
      <c r="BQ4156" s="8"/>
      <c r="BU4156" s="8"/>
      <c r="BY4156" s="8"/>
      <c r="CC4156" s="8"/>
      <c r="CG4156" s="8"/>
      <c r="CK4156" s="8"/>
    </row>
    <row r="4157" spans="5:89">
      <c r="E4157" s="8"/>
      <c r="I4157" s="8"/>
      <c r="M4157" s="8"/>
      <c r="Q4157" s="8"/>
      <c r="U4157" s="8"/>
      <c r="Y4157" s="8"/>
      <c r="AC4157" s="8"/>
      <c r="AG4157" s="8"/>
      <c r="AK4157" s="8"/>
      <c r="AO4157" s="8"/>
      <c r="AS4157" s="8"/>
      <c r="AW4157" s="8"/>
      <c r="BA4157" s="8"/>
      <c r="BE4157" s="8"/>
      <c r="BI4157" s="8"/>
      <c r="BM4157" s="8"/>
      <c r="BQ4157" s="8"/>
      <c r="BU4157" s="8"/>
      <c r="BY4157" s="8"/>
      <c r="CC4157" s="8"/>
      <c r="CG4157" s="8"/>
      <c r="CK4157" s="8"/>
    </row>
    <row r="4158" spans="5:89">
      <c r="E4158" s="8"/>
      <c r="I4158" s="8"/>
      <c r="M4158" s="8"/>
      <c r="Q4158" s="8"/>
      <c r="U4158" s="8"/>
      <c r="Y4158" s="8"/>
      <c r="AC4158" s="8"/>
      <c r="AG4158" s="8"/>
      <c r="AK4158" s="8"/>
      <c r="AO4158" s="8"/>
      <c r="AS4158" s="8"/>
      <c r="AW4158" s="8"/>
      <c r="BA4158" s="8"/>
      <c r="BE4158" s="8"/>
      <c r="BI4158" s="8"/>
      <c r="BM4158" s="8"/>
      <c r="BQ4158" s="8"/>
      <c r="BU4158" s="8"/>
      <c r="BY4158" s="8"/>
      <c r="CC4158" s="8"/>
      <c r="CG4158" s="8"/>
      <c r="CK4158" s="8"/>
    </row>
    <row r="4159" spans="5:89">
      <c r="E4159" s="8"/>
      <c r="I4159" s="8"/>
      <c r="M4159" s="8"/>
      <c r="Q4159" s="8"/>
      <c r="U4159" s="8"/>
      <c r="Y4159" s="8"/>
      <c r="AC4159" s="8"/>
      <c r="AG4159" s="8"/>
      <c r="AK4159" s="8"/>
      <c r="AO4159" s="8"/>
      <c r="AS4159" s="8"/>
      <c r="AW4159" s="8"/>
      <c r="BA4159" s="8"/>
      <c r="BE4159" s="8"/>
      <c r="BI4159" s="8"/>
      <c r="BM4159" s="8"/>
      <c r="BQ4159" s="8"/>
      <c r="BU4159" s="8"/>
      <c r="BY4159" s="8"/>
      <c r="CC4159" s="8"/>
      <c r="CG4159" s="8"/>
      <c r="CK4159" s="8"/>
    </row>
    <row r="4160" spans="5:89">
      <c r="E4160" s="8"/>
      <c r="I4160" s="8"/>
      <c r="M4160" s="8"/>
      <c r="Q4160" s="8"/>
      <c r="U4160" s="8"/>
      <c r="Y4160" s="8"/>
      <c r="AC4160" s="8"/>
      <c r="AG4160" s="8"/>
      <c r="AK4160" s="8"/>
      <c r="AO4160" s="8"/>
      <c r="AS4160" s="8"/>
      <c r="AW4160" s="8"/>
      <c r="BA4160" s="8"/>
      <c r="BE4160" s="8"/>
      <c r="BI4160" s="8"/>
      <c r="BM4160" s="8"/>
      <c r="BQ4160" s="8"/>
      <c r="BU4160" s="8"/>
      <c r="BY4160" s="8"/>
      <c r="CC4160" s="8"/>
      <c r="CG4160" s="8"/>
      <c r="CK4160" s="8"/>
    </row>
    <row r="4161" spans="5:89">
      <c r="E4161" s="8"/>
      <c r="I4161" s="8"/>
      <c r="M4161" s="8"/>
      <c r="Q4161" s="8"/>
      <c r="U4161" s="8"/>
      <c r="Y4161" s="8"/>
      <c r="AC4161" s="8"/>
      <c r="AG4161" s="8"/>
      <c r="AK4161" s="8"/>
      <c r="AO4161" s="8"/>
      <c r="AS4161" s="8"/>
      <c r="AW4161" s="8"/>
      <c r="BA4161" s="8"/>
      <c r="BE4161" s="8"/>
      <c r="BI4161" s="8"/>
      <c r="BM4161" s="8"/>
      <c r="BQ4161" s="8"/>
      <c r="BU4161" s="8"/>
      <c r="BY4161" s="8"/>
      <c r="CC4161" s="8"/>
      <c r="CG4161" s="8"/>
      <c r="CK4161" s="8"/>
    </row>
    <row r="4162" spans="5:89">
      <c r="E4162" s="8"/>
      <c r="I4162" s="8"/>
      <c r="M4162" s="8"/>
      <c r="Q4162" s="8"/>
      <c r="U4162" s="8"/>
      <c r="Y4162" s="8"/>
      <c r="AC4162" s="8"/>
      <c r="AG4162" s="8"/>
      <c r="AK4162" s="8"/>
      <c r="AO4162" s="8"/>
      <c r="AS4162" s="8"/>
      <c r="AW4162" s="8"/>
      <c r="BA4162" s="8"/>
      <c r="BE4162" s="8"/>
      <c r="BI4162" s="8"/>
      <c r="BM4162" s="8"/>
      <c r="BQ4162" s="8"/>
      <c r="BU4162" s="8"/>
      <c r="BY4162" s="8"/>
      <c r="CC4162" s="8"/>
      <c r="CG4162" s="8"/>
      <c r="CK4162" s="8"/>
    </row>
    <row r="4163" spans="5:89">
      <c r="E4163" s="8"/>
      <c r="I4163" s="8"/>
      <c r="M4163" s="8"/>
      <c r="Q4163" s="8"/>
      <c r="U4163" s="8"/>
      <c r="Y4163" s="8"/>
      <c r="AC4163" s="8"/>
      <c r="AG4163" s="8"/>
      <c r="AK4163" s="8"/>
      <c r="AO4163" s="8"/>
      <c r="AS4163" s="8"/>
      <c r="AW4163" s="8"/>
      <c r="BA4163" s="8"/>
      <c r="BE4163" s="8"/>
      <c r="BI4163" s="8"/>
      <c r="BM4163" s="8"/>
      <c r="BQ4163" s="8"/>
      <c r="BU4163" s="8"/>
      <c r="BY4163" s="8"/>
      <c r="CC4163" s="8"/>
      <c r="CG4163" s="8"/>
      <c r="CK4163" s="8"/>
    </row>
    <row r="4164" spans="5:89">
      <c r="E4164" s="8"/>
      <c r="I4164" s="8"/>
      <c r="M4164" s="8"/>
      <c r="Q4164" s="8"/>
      <c r="U4164" s="8"/>
      <c r="Y4164" s="8"/>
      <c r="AC4164" s="8"/>
      <c r="AG4164" s="8"/>
      <c r="AK4164" s="8"/>
      <c r="AO4164" s="8"/>
      <c r="AS4164" s="8"/>
      <c r="AW4164" s="8"/>
      <c r="BA4164" s="8"/>
      <c r="BE4164" s="8"/>
      <c r="BI4164" s="8"/>
      <c r="BM4164" s="8"/>
      <c r="BQ4164" s="8"/>
      <c r="BU4164" s="8"/>
      <c r="BY4164" s="8"/>
      <c r="CC4164" s="8"/>
      <c r="CG4164" s="8"/>
      <c r="CK4164" s="8"/>
    </row>
    <row r="4165" spans="5:89">
      <c r="E4165" s="8"/>
      <c r="I4165" s="8"/>
      <c r="M4165" s="8"/>
      <c r="Q4165" s="8"/>
      <c r="U4165" s="8"/>
      <c r="Y4165" s="8"/>
      <c r="AC4165" s="8"/>
      <c r="AG4165" s="8"/>
      <c r="AK4165" s="8"/>
      <c r="AO4165" s="8"/>
      <c r="AS4165" s="8"/>
      <c r="AW4165" s="8"/>
      <c r="BA4165" s="8"/>
      <c r="BE4165" s="8"/>
      <c r="BI4165" s="8"/>
      <c r="BM4165" s="8"/>
      <c r="BQ4165" s="8"/>
      <c r="BU4165" s="8"/>
      <c r="BY4165" s="8"/>
      <c r="CC4165" s="8"/>
      <c r="CG4165" s="8"/>
      <c r="CK4165" s="8"/>
    </row>
    <row r="4166" spans="5:89">
      <c r="E4166" s="8"/>
      <c r="I4166" s="8"/>
      <c r="M4166" s="8"/>
      <c r="Q4166" s="8"/>
      <c r="U4166" s="8"/>
      <c r="Y4166" s="8"/>
      <c r="AC4166" s="8"/>
      <c r="AG4166" s="8"/>
      <c r="AK4166" s="8"/>
      <c r="AO4166" s="8"/>
      <c r="AS4166" s="8"/>
      <c r="AW4166" s="8"/>
      <c r="BA4166" s="8"/>
      <c r="BE4166" s="8"/>
      <c r="BI4166" s="8"/>
      <c r="BM4166" s="8"/>
      <c r="BQ4166" s="8"/>
      <c r="BU4166" s="8"/>
      <c r="BY4166" s="8"/>
      <c r="CC4166" s="8"/>
      <c r="CG4166" s="8"/>
      <c r="CK4166" s="8"/>
    </row>
    <row r="4167" spans="5:89">
      <c r="E4167" s="8"/>
      <c r="I4167" s="8"/>
      <c r="M4167" s="8"/>
      <c r="Q4167" s="8"/>
      <c r="U4167" s="8"/>
      <c r="Y4167" s="8"/>
      <c r="AC4167" s="8"/>
      <c r="AG4167" s="8"/>
      <c r="AK4167" s="8"/>
      <c r="AO4167" s="8"/>
      <c r="AS4167" s="8"/>
      <c r="AW4167" s="8"/>
      <c r="BA4167" s="8"/>
      <c r="BE4167" s="8"/>
      <c r="BI4167" s="8"/>
      <c r="BM4167" s="8"/>
      <c r="BQ4167" s="8"/>
      <c r="BU4167" s="8"/>
      <c r="BY4167" s="8"/>
      <c r="CC4167" s="8"/>
      <c r="CG4167" s="8"/>
      <c r="CK4167" s="8"/>
    </row>
    <row r="4168" spans="5:89">
      <c r="E4168" s="8"/>
      <c r="I4168" s="8"/>
      <c r="M4168" s="8"/>
      <c r="Q4168" s="8"/>
      <c r="U4168" s="8"/>
      <c r="Y4168" s="8"/>
      <c r="AC4168" s="8"/>
      <c r="AG4168" s="8"/>
      <c r="AK4168" s="8"/>
      <c r="AO4168" s="8"/>
      <c r="AS4168" s="8"/>
      <c r="AW4168" s="8"/>
      <c r="BA4168" s="8"/>
      <c r="BE4168" s="8"/>
      <c r="BI4168" s="8"/>
      <c r="BM4168" s="8"/>
      <c r="BQ4168" s="8"/>
      <c r="BU4168" s="8"/>
      <c r="BY4168" s="8"/>
      <c r="CC4168" s="8"/>
      <c r="CG4168" s="8"/>
      <c r="CK4168" s="8"/>
    </row>
    <row r="4169" spans="5:89">
      <c r="E4169" s="8"/>
      <c r="I4169" s="8"/>
      <c r="M4169" s="8"/>
      <c r="Q4169" s="8"/>
      <c r="U4169" s="8"/>
      <c r="Y4169" s="8"/>
      <c r="AC4169" s="8"/>
      <c r="AG4169" s="8"/>
      <c r="AK4169" s="8"/>
      <c r="AO4169" s="8"/>
      <c r="AS4169" s="8"/>
      <c r="AW4169" s="8"/>
      <c r="BA4169" s="8"/>
      <c r="BE4169" s="8"/>
      <c r="BI4169" s="8"/>
      <c r="BM4169" s="8"/>
      <c r="BQ4169" s="8"/>
      <c r="BU4169" s="8"/>
      <c r="BY4169" s="8"/>
      <c r="CC4169" s="8"/>
      <c r="CG4169" s="8"/>
      <c r="CK4169" s="8"/>
    </row>
    <row r="4170" spans="5:89">
      <c r="E4170" s="8"/>
      <c r="I4170" s="8"/>
      <c r="M4170" s="8"/>
      <c r="Q4170" s="8"/>
      <c r="U4170" s="8"/>
      <c r="Y4170" s="8"/>
      <c r="AC4170" s="8"/>
      <c r="AG4170" s="8"/>
      <c r="AK4170" s="8"/>
      <c r="AO4170" s="8"/>
      <c r="AS4170" s="8"/>
      <c r="AW4170" s="8"/>
      <c r="BA4170" s="8"/>
      <c r="BE4170" s="8"/>
      <c r="BI4170" s="8"/>
      <c r="BM4170" s="8"/>
      <c r="BQ4170" s="8"/>
      <c r="BU4170" s="8"/>
      <c r="BY4170" s="8"/>
      <c r="CC4170" s="8"/>
      <c r="CG4170" s="8"/>
      <c r="CK4170" s="8"/>
    </row>
    <row r="4171" spans="5:89">
      <c r="E4171" s="8"/>
      <c r="I4171" s="8"/>
      <c r="M4171" s="8"/>
      <c r="Q4171" s="8"/>
      <c r="U4171" s="8"/>
      <c r="Y4171" s="8"/>
      <c r="AC4171" s="8"/>
      <c r="AG4171" s="8"/>
      <c r="AK4171" s="8"/>
      <c r="AO4171" s="8"/>
      <c r="AS4171" s="8"/>
      <c r="AW4171" s="8"/>
      <c r="BA4171" s="8"/>
      <c r="BE4171" s="8"/>
      <c r="BI4171" s="8"/>
      <c r="BM4171" s="8"/>
      <c r="BQ4171" s="8"/>
      <c r="BU4171" s="8"/>
      <c r="BY4171" s="8"/>
      <c r="CC4171" s="8"/>
      <c r="CG4171" s="8"/>
      <c r="CK4171" s="8"/>
    </row>
    <row r="4172" spans="5:89">
      <c r="E4172" s="8"/>
      <c r="I4172" s="8"/>
      <c r="M4172" s="8"/>
      <c r="Q4172" s="8"/>
      <c r="U4172" s="8"/>
      <c r="Y4172" s="8"/>
      <c r="AC4172" s="8"/>
      <c r="AG4172" s="8"/>
      <c r="AK4172" s="8"/>
      <c r="AO4172" s="8"/>
      <c r="AS4172" s="8"/>
      <c r="AW4172" s="8"/>
      <c r="BA4172" s="8"/>
      <c r="BE4172" s="8"/>
      <c r="BI4172" s="8"/>
      <c r="BM4172" s="8"/>
      <c r="BQ4172" s="8"/>
      <c r="BU4172" s="8"/>
      <c r="BY4172" s="8"/>
      <c r="CC4172" s="8"/>
      <c r="CG4172" s="8"/>
      <c r="CK4172" s="8"/>
    </row>
    <row r="4173" spans="5:89">
      <c r="E4173" s="8"/>
      <c r="I4173" s="8"/>
      <c r="M4173" s="8"/>
      <c r="Q4173" s="8"/>
      <c r="U4173" s="8"/>
      <c r="Y4173" s="8"/>
      <c r="AC4173" s="8"/>
      <c r="AG4173" s="8"/>
      <c r="AK4173" s="8"/>
      <c r="AO4173" s="8"/>
      <c r="AS4173" s="8"/>
      <c r="AW4173" s="8"/>
      <c r="BA4173" s="8"/>
      <c r="BE4173" s="8"/>
      <c r="BI4173" s="8"/>
      <c r="BM4173" s="8"/>
      <c r="BQ4173" s="8"/>
      <c r="BU4173" s="8"/>
      <c r="BY4173" s="8"/>
      <c r="CC4173" s="8"/>
      <c r="CG4173" s="8"/>
      <c r="CK4173" s="8"/>
    </row>
    <row r="4174" spans="5:89">
      <c r="E4174" s="8"/>
      <c r="I4174" s="8"/>
      <c r="M4174" s="8"/>
      <c r="Q4174" s="8"/>
      <c r="U4174" s="8"/>
      <c r="Y4174" s="8"/>
      <c r="AC4174" s="8"/>
      <c r="AG4174" s="8"/>
      <c r="AK4174" s="8"/>
      <c r="AO4174" s="8"/>
      <c r="AS4174" s="8"/>
      <c r="AW4174" s="8"/>
      <c r="BA4174" s="8"/>
      <c r="BE4174" s="8"/>
      <c r="BI4174" s="8"/>
      <c r="BM4174" s="8"/>
      <c r="BQ4174" s="8"/>
      <c r="BU4174" s="8"/>
      <c r="BY4174" s="8"/>
      <c r="CC4174" s="8"/>
      <c r="CG4174" s="8"/>
      <c r="CK4174" s="8"/>
    </row>
    <row r="4175" spans="5:89">
      <c r="E4175" s="8"/>
      <c r="I4175" s="8"/>
      <c r="M4175" s="8"/>
      <c r="Q4175" s="8"/>
      <c r="U4175" s="8"/>
      <c r="Y4175" s="8"/>
      <c r="AC4175" s="8"/>
      <c r="AG4175" s="8"/>
      <c r="AK4175" s="8"/>
      <c r="AO4175" s="8"/>
      <c r="AS4175" s="8"/>
      <c r="AW4175" s="8"/>
      <c r="BA4175" s="8"/>
      <c r="BE4175" s="8"/>
      <c r="BI4175" s="8"/>
      <c r="BM4175" s="8"/>
      <c r="BQ4175" s="8"/>
      <c r="BU4175" s="8"/>
      <c r="BY4175" s="8"/>
      <c r="CC4175" s="8"/>
      <c r="CG4175" s="8"/>
      <c r="CK4175" s="8"/>
    </row>
    <row r="4176" spans="5:89">
      <c r="E4176" s="8"/>
      <c r="I4176" s="8"/>
      <c r="M4176" s="8"/>
      <c r="Q4176" s="8"/>
      <c r="U4176" s="8"/>
      <c r="Y4176" s="8"/>
      <c r="AC4176" s="8"/>
      <c r="AG4176" s="8"/>
      <c r="AK4176" s="8"/>
      <c r="AO4176" s="8"/>
      <c r="AS4176" s="8"/>
      <c r="AW4176" s="8"/>
      <c r="BA4176" s="8"/>
      <c r="BE4176" s="8"/>
      <c r="BI4176" s="8"/>
      <c r="BM4176" s="8"/>
      <c r="BQ4176" s="8"/>
      <c r="BU4176" s="8"/>
      <c r="BY4176" s="8"/>
      <c r="CC4176" s="8"/>
      <c r="CG4176" s="8"/>
      <c r="CK4176" s="8"/>
    </row>
    <row r="4177" spans="5:89">
      <c r="E4177" s="8"/>
      <c r="I4177" s="8"/>
      <c r="M4177" s="8"/>
      <c r="Q4177" s="8"/>
      <c r="U4177" s="8"/>
      <c r="Y4177" s="8"/>
      <c r="AC4177" s="8"/>
      <c r="AG4177" s="8"/>
      <c r="AK4177" s="8"/>
      <c r="AO4177" s="8"/>
      <c r="AS4177" s="8"/>
      <c r="AW4177" s="8"/>
      <c r="BA4177" s="8"/>
      <c r="BE4177" s="8"/>
      <c r="BI4177" s="8"/>
      <c r="BM4177" s="8"/>
      <c r="BQ4177" s="8"/>
      <c r="BU4177" s="8"/>
      <c r="BY4177" s="8"/>
      <c r="CC4177" s="8"/>
      <c r="CG4177" s="8"/>
      <c r="CK4177" s="8"/>
    </row>
    <row r="4178" spans="5:89">
      <c r="E4178" s="8"/>
      <c r="I4178" s="8"/>
      <c r="M4178" s="8"/>
      <c r="Q4178" s="8"/>
      <c r="U4178" s="8"/>
      <c r="Y4178" s="8"/>
      <c r="AC4178" s="8"/>
      <c r="AG4178" s="8"/>
      <c r="AK4178" s="8"/>
      <c r="AO4178" s="8"/>
      <c r="AS4178" s="8"/>
      <c r="AW4178" s="8"/>
      <c r="BA4178" s="8"/>
      <c r="BE4178" s="8"/>
      <c r="BI4178" s="8"/>
      <c r="BM4178" s="8"/>
      <c r="BQ4178" s="8"/>
      <c r="BU4178" s="8"/>
      <c r="BY4178" s="8"/>
      <c r="CC4178" s="8"/>
      <c r="CG4178" s="8"/>
      <c r="CK4178" s="8"/>
    </row>
    <row r="4179" spans="5:89">
      <c r="E4179" s="8"/>
      <c r="I4179" s="8"/>
      <c r="M4179" s="8"/>
      <c r="Q4179" s="8"/>
      <c r="U4179" s="8"/>
      <c r="Y4179" s="8"/>
      <c r="AC4179" s="8"/>
      <c r="AG4179" s="8"/>
      <c r="AK4179" s="8"/>
      <c r="AO4179" s="8"/>
      <c r="AS4179" s="8"/>
      <c r="AW4179" s="8"/>
      <c r="BA4179" s="8"/>
      <c r="BE4179" s="8"/>
      <c r="BI4179" s="8"/>
      <c r="BM4179" s="8"/>
      <c r="BQ4179" s="8"/>
      <c r="BU4179" s="8"/>
      <c r="BY4179" s="8"/>
      <c r="CC4179" s="8"/>
      <c r="CG4179" s="8"/>
      <c r="CK4179" s="8"/>
    </row>
    <row r="4180" spans="5:89">
      <c r="E4180" s="8"/>
      <c r="I4180" s="8"/>
      <c r="M4180" s="8"/>
      <c r="Q4180" s="8"/>
      <c r="U4180" s="8"/>
      <c r="Y4180" s="8"/>
      <c r="AC4180" s="8"/>
      <c r="AG4180" s="8"/>
      <c r="AK4180" s="8"/>
      <c r="AO4180" s="8"/>
      <c r="AS4180" s="8"/>
      <c r="AW4180" s="8"/>
      <c r="BA4180" s="8"/>
      <c r="BE4180" s="8"/>
      <c r="BI4180" s="8"/>
      <c r="BM4180" s="8"/>
      <c r="BQ4180" s="8"/>
      <c r="BU4180" s="8"/>
      <c r="BY4180" s="8"/>
      <c r="CC4180" s="8"/>
      <c r="CG4180" s="8"/>
      <c r="CK4180" s="8"/>
    </row>
    <row r="4181" spans="5:89">
      <c r="E4181" s="8"/>
      <c r="I4181" s="8"/>
      <c r="M4181" s="8"/>
      <c r="Q4181" s="8"/>
      <c r="U4181" s="8"/>
      <c r="Y4181" s="8"/>
      <c r="AC4181" s="8"/>
      <c r="AG4181" s="8"/>
      <c r="AK4181" s="8"/>
      <c r="AO4181" s="8"/>
      <c r="AS4181" s="8"/>
      <c r="AW4181" s="8"/>
      <c r="BA4181" s="8"/>
      <c r="BE4181" s="8"/>
      <c r="BI4181" s="8"/>
      <c r="BM4181" s="8"/>
      <c r="BQ4181" s="8"/>
      <c r="BU4181" s="8"/>
      <c r="BY4181" s="8"/>
      <c r="CC4181" s="8"/>
      <c r="CG4181" s="8"/>
      <c r="CK4181" s="8"/>
    </row>
    <row r="4182" spans="5:89">
      <c r="E4182" s="8"/>
      <c r="I4182" s="8"/>
      <c r="M4182" s="8"/>
      <c r="Q4182" s="8"/>
      <c r="U4182" s="8"/>
      <c r="Y4182" s="8"/>
      <c r="AC4182" s="8"/>
      <c r="AG4182" s="8"/>
      <c r="AK4182" s="8"/>
      <c r="AO4182" s="8"/>
      <c r="AS4182" s="8"/>
      <c r="AW4182" s="8"/>
      <c r="BA4182" s="8"/>
      <c r="BE4182" s="8"/>
      <c r="BI4182" s="8"/>
      <c r="BM4182" s="8"/>
      <c r="BQ4182" s="8"/>
      <c r="BU4182" s="8"/>
      <c r="BY4182" s="8"/>
      <c r="CC4182" s="8"/>
      <c r="CG4182" s="8"/>
      <c r="CK4182" s="8"/>
    </row>
    <row r="4183" spans="5:89">
      <c r="E4183" s="8"/>
      <c r="I4183" s="8"/>
      <c r="M4183" s="8"/>
      <c r="Q4183" s="8"/>
      <c r="U4183" s="8"/>
      <c r="Y4183" s="8"/>
      <c r="AC4183" s="8"/>
      <c r="AG4183" s="8"/>
      <c r="AK4183" s="8"/>
      <c r="AO4183" s="8"/>
      <c r="AS4183" s="8"/>
      <c r="AW4183" s="8"/>
      <c r="BA4183" s="8"/>
      <c r="BE4183" s="8"/>
      <c r="BI4183" s="8"/>
      <c r="BM4183" s="8"/>
      <c r="BQ4183" s="8"/>
      <c r="BU4183" s="8"/>
      <c r="BY4183" s="8"/>
      <c r="CC4183" s="8"/>
      <c r="CG4183" s="8"/>
      <c r="CK4183" s="8"/>
    </row>
    <row r="4184" spans="5:89">
      <c r="E4184" s="8"/>
      <c r="I4184" s="8"/>
      <c r="M4184" s="8"/>
      <c r="Q4184" s="8"/>
      <c r="U4184" s="8"/>
      <c r="Y4184" s="8"/>
      <c r="AC4184" s="8"/>
      <c r="AG4184" s="8"/>
      <c r="AK4184" s="8"/>
      <c r="AO4184" s="8"/>
      <c r="AS4184" s="8"/>
      <c r="AW4184" s="8"/>
      <c r="BA4184" s="8"/>
      <c r="BE4184" s="8"/>
      <c r="BI4184" s="8"/>
      <c r="BM4184" s="8"/>
      <c r="BQ4184" s="8"/>
      <c r="BU4184" s="8"/>
      <c r="BY4184" s="8"/>
      <c r="CC4184" s="8"/>
      <c r="CG4184" s="8"/>
      <c r="CK4184" s="8"/>
    </row>
    <row r="4185" spans="5:89">
      <c r="E4185" s="8"/>
      <c r="I4185" s="8"/>
      <c r="M4185" s="8"/>
      <c r="Q4185" s="8"/>
      <c r="U4185" s="8"/>
      <c r="Y4185" s="8"/>
      <c r="AC4185" s="8"/>
      <c r="AG4185" s="8"/>
      <c r="AK4185" s="8"/>
      <c r="AO4185" s="8"/>
      <c r="AS4185" s="8"/>
      <c r="AW4185" s="8"/>
      <c r="BA4185" s="8"/>
      <c r="BE4185" s="8"/>
      <c r="BI4185" s="8"/>
      <c r="BM4185" s="8"/>
      <c r="BQ4185" s="8"/>
      <c r="BU4185" s="8"/>
      <c r="BY4185" s="8"/>
      <c r="CC4185" s="8"/>
      <c r="CG4185" s="8"/>
      <c r="CK4185" s="8"/>
    </row>
    <row r="4186" spans="5:89">
      <c r="E4186" s="8"/>
      <c r="I4186" s="8"/>
      <c r="M4186" s="8"/>
      <c r="Q4186" s="8"/>
      <c r="U4186" s="8"/>
      <c r="Y4186" s="8"/>
      <c r="AC4186" s="8"/>
      <c r="AG4186" s="8"/>
      <c r="AK4186" s="8"/>
      <c r="AO4186" s="8"/>
      <c r="AS4186" s="8"/>
      <c r="AW4186" s="8"/>
      <c r="BA4186" s="8"/>
      <c r="BE4186" s="8"/>
      <c r="BI4186" s="8"/>
      <c r="BM4186" s="8"/>
      <c r="BQ4186" s="8"/>
      <c r="BU4186" s="8"/>
      <c r="BY4186" s="8"/>
      <c r="CC4186" s="8"/>
      <c r="CG4186" s="8"/>
      <c r="CK4186" s="8"/>
    </row>
    <row r="4187" spans="5:89">
      <c r="E4187" s="8"/>
      <c r="I4187" s="8"/>
      <c r="M4187" s="8"/>
      <c r="Q4187" s="8"/>
      <c r="U4187" s="8"/>
      <c r="Y4187" s="8"/>
      <c r="AC4187" s="8"/>
      <c r="AG4187" s="8"/>
      <c r="AK4187" s="8"/>
      <c r="AO4187" s="8"/>
      <c r="AS4187" s="8"/>
      <c r="AW4187" s="8"/>
      <c r="BA4187" s="8"/>
      <c r="BE4187" s="8"/>
      <c r="BI4187" s="8"/>
      <c r="BM4187" s="8"/>
      <c r="BQ4187" s="8"/>
      <c r="BU4187" s="8"/>
      <c r="BY4187" s="8"/>
      <c r="CC4187" s="8"/>
      <c r="CG4187" s="8"/>
      <c r="CK4187" s="8"/>
    </row>
    <row r="4188" spans="5:89">
      <c r="E4188" s="8"/>
      <c r="I4188" s="8"/>
      <c r="M4188" s="8"/>
      <c r="Q4188" s="8"/>
      <c r="U4188" s="8"/>
      <c r="Y4188" s="8"/>
      <c r="AC4188" s="8"/>
      <c r="AG4188" s="8"/>
      <c r="AK4188" s="8"/>
      <c r="AO4188" s="8"/>
      <c r="AS4188" s="8"/>
      <c r="AW4188" s="8"/>
      <c r="BA4188" s="8"/>
      <c r="BE4188" s="8"/>
      <c r="BI4188" s="8"/>
      <c r="BM4188" s="8"/>
      <c r="BQ4188" s="8"/>
      <c r="BU4188" s="8"/>
      <c r="BY4188" s="8"/>
      <c r="CC4188" s="8"/>
      <c r="CG4188" s="8"/>
      <c r="CK4188" s="8"/>
    </row>
    <row r="4189" spans="5:89">
      <c r="E4189" s="8"/>
      <c r="I4189" s="8"/>
      <c r="M4189" s="8"/>
      <c r="Q4189" s="8"/>
      <c r="U4189" s="8"/>
      <c r="Y4189" s="8"/>
      <c r="AC4189" s="8"/>
      <c r="AG4189" s="8"/>
      <c r="AK4189" s="8"/>
      <c r="AO4189" s="8"/>
      <c r="AS4189" s="8"/>
      <c r="AW4189" s="8"/>
      <c r="BA4189" s="8"/>
      <c r="BE4189" s="8"/>
      <c r="BI4189" s="8"/>
      <c r="BM4189" s="8"/>
      <c r="BQ4189" s="8"/>
      <c r="BU4189" s="8"/>
      <c r="BY4189" s="8"/>
      <c r="CC4189" s="8"/>
      <c r="CG4189" s="8"/>
      <c r="CK4189" s="8"/>
    </row>
    <row r="4190" spans="5:89">
      <c r="E4190" s="8"/>
      <c r="I4190" s="8"/>
      <c r="M4190" s="8"/>
      <c r="Q4190" s="8"/>
      <c r="U4190" s="8"/>
      <c r="Y4190" s="8"/>
      <c r="AC4190" s="8"/>
      <c r="AG4190" s="8"/>
      <c r="AK4190" s="8"/>
      <c r="AO4190" s="8"/>
      <c r="AS4190" s="8"/>
      <c r="AW4190" s="8"/>
      <c r="BA4190" s="8"/>
      <c r="BE4190" s="8"/>
      <c r="BI4190" s="8"/>
      <c r="BM4190" s="8"/>
      <c r="BQ4190" s="8"/>
      <c r="BU4190" s="8"/>
      <c r="BY4190" s="8"/>
      <c r="CC4190" s="8"/>
      <c r="CG4190" s="8"/>
      <c r="CK4190" s="8"/>
    </row>
    <row r="4191" spans="5:89">
      <c r="E4191" s="8"/>
      <c r="I4191" s="8"/>
      <c r="M4191" s="8"/>
      <c r="Q4191" s="8"/>
      <c r="U4191" s="8"/>
      <c r="Y4191" s="8"/>
      <c r="AC4191" s="8"/>
      <c r="AG4191" s="8"/>
      <c r="AK4191" s="8"/>
      <c r="AO4191" s="8"/>
      <c r="AS4191" s="8"/>
      <c r="AW4191" s="8"/>
      <c r="BA4191" s="8"/>
      <c r="BE4191" s="8"/>
      <c r="BI4191" s="8"/>
      <c r="BM4191" s="8"/>
      <c r="BQ4191" s="8"/>
      <c r="BU4191" s="8"/>
      <c r="BY4191" s="8"/>
      <c r="CC4191" s="8"/>
      <c r="CG4191" s="8"/>
      <c r="CK4191" s="8"/>
    </row>
    <row r="4192" spans="5:89">
      <c r="E4192" s="8"/>
      <c r="I4192" s="8"/>
      <c r="M4192" s="8"/>
      <c r="Q4192" s="8"/>
      <c r="U4192" s="8"/>
      <c r="Y4192" s="8"/>
      <c r="AC4192" s="8"/>
      <c r="AG4192" s="8"/>
      <c r="AK4192" s="8"/>
      <c r="AO4192" s="8"/>
      <c r="AS4192" s="8"/>
      <c r="AW4192" s="8"/>
      <c r="BA4192" s="8"/>
      <c r="BE4192" s="8"/>
      <c r="BI4192" s="8"/>
      <c r="BM4192" s="8"/>
      <c r="BQ4192" s="8"/>
      <c r="BU4192" s="8"/>
      <c r="BY4192" s="8"/>
      <c r="CC4192" s="8"/>
      <c r="CG4192" s="8"/>
      <c r="CK4192" s="8"/>
    </row>
    <row r="4193" spans="5:89">
      <c r="E4193" s="8"/>
      <c r="I4193" s="8"/>
      <c r="M4193" s="8"/>
      <c r="Q4193" s="8"/>
      <c r="U4193" s="8"/>
      <c r="Y4193" s="8"/>
      <c r="AC4193" s="8"/>
      <c r="AG4193" s="8"/>
      <c r="AK4193" s="8"/>
      <c r="AO4193" s="8"/>
      <c r="AS4193" s="8"/>
      <c r="AW4193" s="8"/>
      <c r="BA4193" s="8"/>
      <c r="BE4193" s="8"/>
      <c r="BI4193" s="8"/>
      <c r="BM4193" s="8"/>
      <c r="BQ4193" s="8"/>
      <c r="BU4193" s="8"/>
      <c r="BY4193" s="8"/>
      <c r="CC4193" s="8"/>
      <c r="CG4193" s="8"/>
      <c r="CK4193" s="8"/>
    </row>
    <row r="4194" spans="5:89">
      <c r="E4194" s="8"/>
      <c r="I4194" s="8"/>
      <c r="M4194" s="8"/>
      <c r="Q4194" s="8"/>
      <c r="U4194" s="8"/>
      <c r="Y4194" s="8"/>
      <c r="AC4194" s="8"/>
      <c r="AG4194" s="8"/>
      <c r="AK4194" s="8"/>
      <c r="AO4194" s="8"/>
      <c r="AS4194" s="8"/>
      <c r="AW4194" s="8"/>
      <c r="BA4194" s="8"/>
      <c r="BE4194" s="8"/>
      <c r="BI4194" s="8"/>
      <c r="BM4194" s="8"/>
      <c r="BQ4194" s="8"/>
      <c r="BU4194" s="8"/>
      <c r="BY4194" s="8"/>
      <c r="CC4194" s="8"/>
      <c r="CG4194" s="8"/>
      <c r="CK4194" s="8"/>
    </row>
    <row r="4195" spans="5:89">
      <c r="E4195" s="8"/>
      <c r="I4195" s="8"/>
      <c r="M4195" s="8"/>
      <c r="Q4195" s="8"/>
      <c r="U4195" s="8"/>
      <c r="Y4195" s="8"/>
      <c r="AC4195" s="8"/>
      <c r="AG4195" s="8"/>
      <c r="AK4195" s="8"/>
      <c r="AO4195" s="8"/>
      <c r="AS4195" s="8"/>
      <c r="AW4195" s="8"/>
      <c r="BA4195" s="8"/>
      <c r="BE4195" s="8"/>
      <c r="BI4195" s="8"/>
      <c r="BM4195" s="8"/>
      <c r="BQ4195" s="8"/>
      <c r="BU4195" s="8"/>
      <c r="BY4195" s="8"/>
      <c r="CC4195" s="8"/>
      <c r="CG4195" s="8"/>
      <c r="CK4195" s="8"/>
    </row>
    <row r="4196" spans="5:89">
      <c r="E4196" s="8"/>
      <c r="I4196" s="8"/>
      <c r="M4196" s="8"/>
      <c r="Q4196" s="8"/>
      <c r="U4196" s="8"/>
      <c r="Y4196" s="8"/>
      <c r="AC4196" s="8"/>
      <c r="AG4196" s="8"/>
      <c r="AK4196" s="8"/>
      <c r="AO4196" s="8"/>
      <c r="AS4196" s="8"/>
      <c r="AW4196" s="8"/>
      <c r="BA4196" s="8"/>
      <c r="BE4196" s="8"/>
      <c r="BI4196" s="8"/>
      <c r="BM4196" s="8"/>
      <c r="BQ4196" s="8"/>
      <c r="BU4196" s="8"/>
      <c r="BY4196" s="8"/>
      <c r="CC4196" s="8"/>
      <c r="CG4196" s="8"/>
      <c r="CK4196" s="8"/>
    </row>
    <row r="4197" spans="5:89">
      <c r="E4197" s="8"/>
      <c r="I4197" s="8"/>
      <c r="M4197" s="8"/>
      <c r="Q4197" s="8"/>
      <c r="U4197" s="8"/>
      <c r="Y4197" s="8"/>
      <c r="AC4197" s="8"/>
      <c r="AG4197" s="8"/>
      <c r="AK4197" s="8"/>
      <c r="AO4197" s="8"/>
      <c r="AS4197" s="8"/>
      <c r="AW4197" s="8"/>
      <c r="BA4197" s="8"/>
      <c r="BE4197" s="8"/>
      <c r="BI4197" s="8"/>
      <c r="BM4197" s="8"/>
      <c r="BQ4197" s="8"/>
      <c r="BU4197" s="8"/>
      <c r="BY4197" s="8"/>
      <c r="CC4197" s="8"/>
      <c r="CG4197" s="8"/>
      <c r="CK4197" s="8"/>
    </row>
    <row r="4198" spans="5:89">
      <c r="E4198" s="8"/>
      <c r="I4198" s="8"/>
      <c r="M4198" s="8"/>
      <c r="Q4198" s="8"/>
      <c r="U4198" s="8"/>
      <c r="Y4198" s="8"/>
      <c r="AC4198" s="8"/>
      <c r="AG4198" s="8"/>
      <c r="AK4198" s="8"/>
      <c r="AO4198" s="8"/>
      <c r="AS4198" s="8"/>
      <c r="AW4198" s="8"/>
      <c r="BA4198" s="8"/>
      <c r="BE4198" s="8"/>
      <c r="BI4198" s="8"/>
      <c r="BM4198" s="8"/>
      <c r="BQ4198" s="8"/>
      <c r="BU4198" s="8"/>
      <c r="BY4198" s="8"/>
      <c r="CC4198" s="8"/>
      <c r="CG4198" s="8"/>
      <c r="CK4198" s="8"/>
    </row>
    <row r="4199" spans="5:89">
      <c r="E4199" s="8"/>
      <c r="I4199" s="8"/>
      <c r="M4199" s="8"/>
      <c r="Q4199" s="8"/>
      <c r="U4199" s="8"/>
      <c r="Y4199" s="8"/>
      <c r="AC4199" s="8"/>
      <c r="AG4199" s="8"/>
      <c r="AK4199" s="8"/>
      <c r="AO4199" s="8"/>
      <c r="AS4199" s="8"/>
      <c r="AW4199" s="8"/>
      <c r="BA4199" s="8"/>
      <c r="BE4199" s="8"/>
      <c r="BI4199" s="8"/>
      <c r="BM4199" s="8"/>
      <c r="BQ4199" s="8"/>
      <c r="BU4199" s="8"/>
      <c r="BY4199" s="8"/>
      <c r="CC4199" s="8"/>
      <c r="CG4199" s="8"/>
      <c r="CK4199" s="8"/>
    </row>
    <row r="4200" spans="5:89">
      <c r="E4200" s="8"/>
      <c r="I4200" s="8"/>
      <c r="M4200" s="8"/>
      <c r="Q4200" s="8"/>
      <c r="U4200" s="8"/>
      <c r="Y4200" s="8"/>
      <c r="AC4200" s="8"/>
      <c r="AG4200" s="8"/>
      <c r="AK4200" s="8"/>
      <c r="AO4200" s="8"/>
      <c r="AS4200" s="8"/>
      <c r="AW4200" s="8"/>
      <c r="BA4200" s="8"/>
      <c r="BE4200" s="8"/>
      <c r="BI4200" s="8"/>
      <c r="BM4200" s="8"/>
      <c r="BQ4200" s="8"/>
      <c r="BU4200" s="8"/>
      <c r="BY4200" s="8"/>
      <c r="CC4200" s="8"/>
      <c r="CG4200" s="8"/>
      <c r="CK4200" s="8"/>
    </row>
    <row r="4201" spans="5:89">
      <c r="E4201" s="8"/>
      <c r="I4201" s="8"/>
      <c r="M4201" s="8"/>
      <c r="Q4201" s="8"/>
      <c r="U4201" s="8"/>
      <c r="Y4201" s="8"/>
      <c r="AC4201" s="8"/>
      <c r="AG4201" s="8"/>
      <c r="AK4201" s="8"/>
      <c r="AO4201" s="8"/>
      <c r="AS4201" s="8"/>
      <c r="AW4201" s="8"/>
      <c r="BA4201" s="8"/>
      <c r="BE4201" s="8"/>
      <c r="BI4201" s="8"/>
      <c r="BM4201" s="8"/>
      <c r="BQ4201" s="8"/>
      <c r="BU4201" s="8"/>
      <c r="BY4201" s="8"/>
      <c r="CC4201" s="8"/>
      <c r="CG4201" s="8"/>
      <c r="CK4201" s="8"/>
    </row>
    <row r="4202" spans="5:89">
      <c r="E4202" s="8"/>
      <c r="I4202" s="8"/>
      <c r="M4202" s="8"/>
      <c r="Q4202" s="8"/>
      <c r="U4202" s="8"/>
      <c r="Y4202" s="8"/>
      <c r="AC4202" s="8"/>
      <c r="AG4202" s="8"/>
      <c r="AK4202" s="8"/>
      <c r="AO4202" s="8"/>
      <c r="AS4202" s="8"/>
      <c r="AW4202" s="8"/>
      <c r="BA4202" s="8"/>
      <c r="BE4202" s="8"/>
      <c r="BI4202" s="8"/>
      <c r="BM4202" s="8"/>
      <c r="BQ4202" s="8"/>
      <c r="BU4202" s="8"/>
      <c r="BY4202" s="8"/>
      <c r="CC4202" s="8"/>
      <c r="CG4202" s="8"/>
      <c r="CK4202" s="8"/>
    </row>
    <row r="4203" spans="5:89">
      <c r="E4203" s="8"/>
      <c r="I4203" s="8"/>
      <c r="M4203" s="8"/>
      <c r="Q4203" s="8"/>
      <c r="U4203" s="8"/>
      <c r="Y4203" s="8"/>
      <c r="AC4203" s="8"/>
      <c r="AG4203" s="8"/>
      <c r="AK4203" s="8"/>
      <c r="AO4203" s="8"/>
      <c r="AS4203" s="8"/>
      <c r="AW4203" s="8"/>
      <c r="BA4203" s="8"/>
      <c r="BE4203" s="8"/>
      <c r="BI4203" s="8"/>
      <c r="BM4203" s="8"/>
      <c r="BQ4203" s="8"/>
      <c r="BU4203" s="8"/>
      <c r="BY4203" s="8"/>
      <c r="CC4203" s="8"/>
      <c r="CG4203" s="8"/>
      <c r="CK4203" s="8"/>
    </row>
    <row r="4204" spans="5:89">
      <c r="E4204" s="8"/>
      <c r="I4204" s="8"/>
      <c r="M4204" s="8"/>
      <c r="Q4204" s="8"/>
      <c r="U4204" s="8"/>
      <c r="Y4204" s="8"/>
      <c r="AC4204" s="8"/>
      <c r="AG4204" s="8"/>
      <c r="AK4204" s="8"/>
      <c r="AO4204" s="8"/>
      <c r="AS4204" s="8"/>
      <c r="AW4204" s="8"/>
      <c r="BA4204" s="8"/>
      <c r="BE4204" s="8"/>
      <c r="BI4204" s="8"/>
      <c r="BM4204" s="8"/>
      <c r="BQ4204" s="8"/>
      <c r="BU4204" s="8"/>
      <c r="BY4204" s="8"/>
      <c r="CC4204" s="8"/>
      <c r="CG4204" s="8"/>
      <c r="CK4204" s="8"/>
    </row>
    <row r="4205" spans="5:89">
      <c r="E4205" s="8"/>
      <c r="I4205" s="8"/>
      <c r="M4205" s="8"/>
      <c r="Q4205" s="8"/>
      <c r="U4205" s="8"/>
      <c r="Y4205" s="8"/>
      <c r="AC4205" s="8"/>
      <c r="AG4205" s="8"/>
      <c r="AK4205" s="8"/>
      <c r="AO4205" s="8"/>
      <c r="AS4205" s="8"/>
      <c r="AW4205" s="8"/>
      <c r="BA4205" s="8"/>
      <c r="BE4205" s="8"/>
      <c r="BI4205" s="8"/>
      <c r="BM4205" s="8"/>
      <c r="BQ4205" s="8"/>
      <c r="BU4205" s="8"/>
      <c r="BY4205" s="8"/>
      <c r="CC4205" s="8"/>
      <c r="CG4205" s="8"/>
      <c r="CK4205" s="8"/>
    </row>
    <row r="4206" spans="5:89">
      <c r="E4206" s="8"/>
      <c r="I4206" s="8"/>
      <c r="M4206" s="8"/>
      <c r="Q4206" s="8"/>
      <c r="U4206" s="8"/>
      <c r="Y4206" s="8"/>
      <c r="AC4206" s="8"/>
      <c r="AG4206" s="8"/>
      <c r="AK4206" s="8"/>
      <c r="AO4206" s="8"/>
      <c r="AS4206" s="8"/>
      <c r="AW4206" s="8"/>
      <c r="BA4206" s="8"/>
      <c r="BE4206" s="8"/>
      <c r="BI4206" s="8"/>
      <c r="BM4206" s="8"/>
      <c r="BQ4206" s="8"/>
      <c r="BU4206" s="8"/>
      <c r="BY4206" s="8"/>
      <c r="CC4206" s="8"/>
      <c r="CG4206" s="8"/>
      <c r="CK4206" s="8"/>
    </row>
    <row r="4207" spans="5:89">
      <c r="E4207" s="8"/>
      <c r="I4207" s="8"/>
      <c r="M4207" s="8"/>
      <c r="Q4207" s="8"/>
      <c r="U4207" s="8"/>
      <c r="Y4207" s="8"/>
      <c r="AC4207" s="8"/>
      <c r="AG4207" s="8"/>
      <c r="AK4207" s="8"/>
      <c r="AO4207" s="8"/>
      <c r="AS4207" s="8"/>
      <c r="AW4207" s="8"/>
      <c r="BA4207" s="8"/>
      <c r="BE4207" s="8"/>
      <c r="BI4207" s="8"/>
      <c r="BM4207" s="8"/>
      <c r="BQ4207" s="8"/>
      <c r="BU4207" s="8"/>
      <c r="BY4207" s="8"/>
      <c r="CC4207" s="8"/>
      <c r="CG4207" s="8"/>
      <c r="CK4207" s="8"/>
    </row>
    <row r="4208" spans="5:89">
      <c r="E4208" s="8"/>
      <c r="I4208" s="8"/>
      <c r="M4208" s="8"/>
      <c r="Q4208" s="8"/>
      <c r="U4208" s="8"/>
      <c r="Y4208" s="8"/>
      <c r="AC4208" s="8"/>
      <c r="AG4208" s="8"/>
      <c r="AK4208" s="8"/>
      <c r="AO4208" s="8"/>
      <c r="AS4208" s="8"/>
      <c r="AW4208" s="8"/>
      <c r="BA4208" s="8"/>
      <c r="BE4208" s="8"/>
      <c r="BI4208" s="8"/>
      <c r="BM4208" s="8"/>
      <c r="BQ4208" s="8"/>
      <c r="BU4208" s="8"/>
      <c r="BY4208" s="8"/>
      <c r="CC4208" s="8"/>
      <c r="CG4208" s="8"/>
      <c r="CK4208" s="8"/>
    </row>
    <row r="4209" spans="5:89">
      <c r="E4209" s="8"/>
      <c r="I4209" s="8"/>
      <c r="M4209" s="8"/>
      <c r="Q4209" s="8"/>
      <c r="U4209" s="8"/>
      <c r="Y4209" s="8"/>
      <c r="AC4209" s="8"/>
      <c r="AG4209" s="8"/>
      <c r="AK4209" s="8"/>
      <c r="AO4209" s="8"/>
      <c r="AS4209" s="8"/>
      <c r="AW4209" s="8"/>
      <c r="BA4209" s="8"/>
      <c r="BE4209" s="8"/>
      <c r="BI4209" s="8"/>
      <c r="BM4209" s="8"/>
      <c r="BQ4209" s="8"/>
      <c r="BU4209" s="8"/>
      <c r="BY4209" s="8"/>
      <c r="CC4209" s="8"/>
      <c r="CG4209" s="8"/>
      <c r="CK4209" s="8"/>
    </row>
    <row r="4210" spans="5:89">
      <c r="E4210" s="8"/>
      <c r="I4210" s="8"/>
      <c r="M4210" s="8"/>
      <c r="Q4210" s="8"/>
      <c r="U4210" s="8"/>
      <c r="Y4210" s="8"/>
      <c r="AC4210" s="8"/>
      <c r="AG4210" s="8"/>
      <c r="AK4210" s="8"/>
      <c r="AO4210" s="8"/>
      <c r="AS4210" s="8"/>
      <c r="AW4210" s="8"/>
      <c r="BA4210" s="8"/>
      <c r="BE4210" s="8"/>
      <c r="BI4210" s="8"/>
      <c r="BM4210" s="8"/>
      <c r="BQ4210" s="8"/>
      <c r="BU4210" s="8"/>
      <c r="BY4210" s="8"/>
      <c r="CC4210" s="8"/>
      <c r="CG4210" s="8"/>
      <c r="CK4210" s="8"/>
    </row>
    <row r="4211" spans="5:89">
      <c r="E4211" s="8"/>
      <c r="I4211" s="8"/>
      <c r="M4211" s="8"/>
      <c r="Q4211" s="8"/>
      <c r="U4211" s="8"/>
      <c r="Y4211" s="8"/>
      <c r="AC4211" s="8"/>
      <c r="AG4211" s="8"/>
      <c r="AK4211" s="8"/>
      <c r="AO4211" s="8"/>
      <c r="AS4211" s="8"/>
      <c r="AW4211" s="8"/>
      <c r="BA4211" s="8"/>
      <c r="BE4211" s="8"/>
      <c r="BI4211" s="8"/>
      <c r="BM4211" s="8"/>
      <c r="BQ4211" s="8"/>
      <c r="BU4211" s="8"/>
      <c r="BY4211" s="8"/>
      <c r="CC4211" s="8"/>
      <c r="CG4211" s="8"/>
      <c r="CK4211" s="8"/>
    </row>
    <row r="4212" spans="5:89">
      <c r="E4212" s="8"/>
      <c r="I4212" s="8"/>
      <c r="M4212" s="8"/>
      <c r="Q4212" s="8"/>
      <c r="U4212" s="8"/>
      <c r="Y4212" s="8"/>
      <c r="AC4212" s="8"/>
      <c r="AG4212" s="8"/>
      <c r="AK4212" s="8"/>
      <c r="AO4212" s="8"/>
      <c r="AS4212" s="8"/>
      <c r="AW4212" s="8"/>
      <c r="BA4212" s="8"/>
      <c r="BE4212" s="8"/>
      <c r="BI4212" s="8"/>
      <c r="BM4212" s="8"/>
      <c r="BQ4212" s="8"/>
      <c r="BU4212" s="8"/>
      <c r="BY4212" s="8"/>
      <c r="CC4212" s="8"/>
      <c r="CG4212" s="8"/>
      <c r="CK4212" s="8"/>
    </row>
    <row r="4213" spans="5:89">
      <c r="E4213" s="8"/>
      <c r="I4213" s="8"/>
      <c r="M4213" s="8"/>
      <c r="Q4213" s="8"/>
      <c r="U4213" s="8"/>
      <c r="Y4213" s="8"/>
      <c r="AC4213" s="8"/>
      <c r="AG4213" s="8"/>
      <c r="AK4213" s="8"/>
      <c r="AO4213" s="8"/>
      <c r="AS4213" s="8"/>
      <c r="AW4213" s="8"/>
      <c r="BA4213" s="8"/>
      <c r="BE4213" s="8"/>
      <c r="BI4213" s="8"/>
      <c r="BM4213" s="8"/>
      <c r="BQ4213" s="8"/>
      <c r="BU4213" s="8"/>
      <c r="BY4213" s="8"/>
      <c r="CC4213" s="8"/>
      <c r="CG4213" s="8"/>
      <c r="CK4213" s="8"/>
    </row>
    <row r="4214" spans="5:89">
      <c r="E4214" s="8"/>
      <c r="I4214" s="8"/>
      <c r="M4214" s="8"/>
      <c r="Q4214" s="8"/>
      <c r="U4214" s="8"/>
      <c r="Y4214" s="8"/>
      <c r="AC4214" s="8"/>
      <c r="AG4214" s="8"/>
      <c r="AK4214" s="8"/>
      <c r="AO4214" s="8"/>
      <c r="AS4214" s="8"/>
      <c r="AW4214" s="8"/>
      <c r="BA4214" s="8"/>
      <c r="BE4214" s="8"/>
      <c r="BI4214" s="8"/>
      <c r="BM4214" s="8"/>
      <c r="BQ4214" s="8"/>
      <c r="BU4214" s="8"/>
      <c r="BY4214" s="8"/>
      <c r="CC4214" s="8"/>
      <c r="CG4214" s="8"/>
      <c r="CK4214" s="8"/>
    </row>
    <row r="4215" spans="5:89">
      <c r="E4215" s="8"/>
      <c r="I4215" s="8"/>
      <c r="M4215" s="8"/>
      <c r="Q4215" s="8"/>
      <c r="U4215" s="8"/>
      <c r="Y4215" s="8"/>
      <c r="AC4215" s="8"/>
      <c r="AG4215" s="8"/>
      <c r="AK4215" s="8"/>
      <c r="AO4215" s="8"/>
      <c r="AS4215" s="8"/>
      <c r="AW4215" s="8"/>
      <c r="BA4215" s="8"/>
      <c r="BE4215" s="8"/>
      <c r="BI4215" s="8"/>
      <c r="BM4215" s="8"/>
      <c r="BQ4215" s="8"/>
      <c r="BU4215" s="8"/>
      <c r="BY4215" s="8"/>
      <c r="CC4215" s="8"/>
      <c r="CG4215" s="8"/>
      <c r="CK4215" s="8"/>
    </row>
    <row r="4216" spans="5:89">
      <c r="E4216" s="8"/>
      <c r="I4216" s="8"/>
      <c r="M4216" s="8"/>
      <c r="Q4216" s="8"/>
      <c r="U4216" s="8"/>
      <c r="Y4216" s="8"/>
      <c r="AC4216" s="8"/>
      <c r="AG4216" s="8"/>
      <c r="AK4216" s="8"/>
      <c r="AO4216" s="8"/>
      <c r="AS4216" s="8"/>
      <c r="AW4216" s="8"/>
      <c r="BA4216" s="8"/>
      <c r="BE4216" s="8"/>
      <c r="BI4216" s="8"/>
      <c r="BM4216" s="8"/>
      <c r="BQ4216" s="8"/>
      <c r="BU4216" s="8"/>
      <c r="BY4216" s="8"/>
      <c r="CC4216" s="8"/>
      <c r="CG4216" s="8"/>
      <c r="CK4216" s="8"/>
    </row>
    <row r="4217" spans="5:89">
      <c r="E4217" s="8"/>
      <c r="I4217" s="8"/>
      <c r="M4217" s="8"/>
      <c r="Q4217" s="8"/>
      <c r="U4217" s="8"/>
      <c r="Y4217" s="8"/>
      <c r="AC4217" s="8"/>
      <c r="AG4217" s="8"/>
      <c r="AK4217" s="8"/>
      <c r="AO4217" s="8"/>
      <c r="AS4217" s="8"/>
      <c r="AW4217" s="8"/>
      <c r="BA4217" s="8"/>
      <c r="BE4217" s="8"/>
      <c r="BI4217" s="8"/>
      <c r="BM4217" s="8"/>
      <c r="BQ4217" s="8"/>
      <c r="BU4217" s="8"/>
      <c r="BY4217" s="8"/>
      <c r="CC4217" s="8"/>
      <c r="CG4217" s="8"/>
      <c r="CK4217" s="8"/>
    </row>
    <row r="4218" spans="5:89">
      <c r="E4218" s="8"/>
      <c r="I4218" s="8"/>
      <c r="M4218" s="8"/>
      <c r="Q4218" s="8"/>
      <c r="U4218" s="8"/>
      <c r="Y4218" s="8"/>
      <c r="AC4218" s="8"/>
      <c r="AG4218" s="8"/>
      <c r="AK4218" s="8"/>
      <c r="AO4218" s="8"/>
      <c r="AS4218" s="8"/>
      <c r="AW4218" s="8"/>
      <c r="BA4218" s="8"/>
      <c r="BE4218" s="8"/>
      <c r="BI4218" s="8"/>
      <c r="BM4218" s="8"/>
      <c r="BQ4218" s="8"/>
      <c r="BU4218" s="8"/>
      <c r="BY4218" s="8"/>
      <c r="CC4218" s="8"/>
      <c r="CG4218" s="8"/>
      <c r="CK4218" s="8"/>
    </row>
    <row r="4219" spans="5:89">
      <c r="E4219" s="8"/>
      <c r="I4219" s="8"/>
      <c r="M4219" s="8"/>
      <c r="Q4219" s="8"/>
      <c r="U4219" s="8"/>
      <c r="Y4219" s="8"/>
      <c r="AC4219" s="8"/>
      <c r="AG4219" s="8"/>
      <c r="AK4219" s="8"/>
      <c r="AO4219" s="8"/>
      <c r="AS4219" s="8"/>
      <c r="AW4219" s="8"/>
      <c r="BA4219" s="8"/>
      <c r="BE4219" s="8"/>
      <c r="BI4219" s="8"/>
      <c r="BM4219" s="8"/>
      <c r="BQ4219" s="8"/>
      <c r="BU4219" s="8"/>
      <c r="BY4219" s="8"/>
      <c r="CC4219" s="8"/>
      <c r="CG4219" s="8"/>
      <c r="CK4219" s="8"/>
    </row>
    <row r="4220" spans="5:89">
      <c r="E4220" s="8"/>
      <c r="I4220" s="8"/>
      <c r="M4220" s="8"/>
      <c r="Q4220" s="8"/>
      <c r="U4220" s="8"/>
      <c r="Y4220" s="8"/>
      <c r="AC4220" s="8"/>
      <c r="AG4220" s="8"/>
      <c r="AK4220" s="8"/>
      <c r="AO4220" s="8"/>
      <c r="AS4220" s="8"/>
      <c r="AW4220" s="8"/>
      <c r="BA4220" s="8"/>
      <c r="BE4220" s="8"/>
      <c r="BI4220" s="8"/>
      <c r="BM4220" s="8"/>
      <c r="BQ4220" s="8"/>
      <c r="BU4220" s="8"/>
      <c r="BY4220" s="8"/>
      <c r="CC4220" s="8"/>
      <c r="CG4220" s="8"/>
      <c r="CK4220" s="8"/>
    </row>
    <row r="4221" spans="5:89">
      <c r="E4221" s="8"/>
      <c r="I4221" s="8"/>
      <c r="M4221" s="8"/>
      <c r="Q4221" s="8"/>
      <c r="U4221" s="8"/>
      <c r="Y4221" s="8"/>
      <c r="AC4221" s="8"/>
      <c r="AG4221" s="8"/>
      <c r="AK4221" s="8"/>
      <c r="AO4221" s="8"/>
      <c r="AS4221" s="8"/>
      <c r="AW4221" s="8"/>
      <c r="BA4221" s="8"/>
      <c r="BE4221" s="8"/>
      <c r="BI4221" s="8"/>
      <c r="BM4221" s="8"/>
      <c r="BQ4221" s="8"/>
      <c r="BU4221" s="8"/>
      <c r="BY4221" s="8"/>
      <c r="CC4221" s="8"/>
      <c r="CG4221" s="8"/>
      <c r="CK4221" s="8"/>
    </row>
    <row r="4222" spans="5:89">
      <c r="E4222" s="8"/>
      <c r="I4222" s="8"/>
      <c r="M4222" s="8"/>
      <c r="Q4222" s="8"/>
      <c r="U4222" s="8"/>
      <c r="Y4222" s="8"/>
      <c r="AC4222" s="8"/>
      <c r="AG4222" s="8"/>
      <c r="AK4222" s="8"/>
      <c r="AO4222" s="8"/>
      <c r="AS4222" s="8"/>
      <c r="AW4222" s="8"/>
      <c r="BA4222" s="8"/>
      <c r="BE4222" s="8"/>
      <c r="BI4222" s="8"/>
      <c r="BM4222" s="8"/>
      <c r="BQ4222" s="8"/>
      <c r="BU4222" s="8"/>
      <c r="BY4222" s="8"/>
      <c r="CC4222" s="8"/>
      <c r="CG4222" s="8"/>
      <c r="CK4222" s="8"/>
    </row>
    <row r="4223" spans="5:89">
      <c r="E4223" s="8"/>
      <c r="I4223" s="8"/>
      <c r="M4223" s="8"/>
      <c r="Q4223" s="8"/>
      <c r="U4223" s="8"/>
      <c r="Y4223" s="8"/>
      <c r="AC4223" s="8"/>
      <c r="AG4223" s="8"/>
      <c r="AK4223" s="8"/>
      <c r="AO4223" s="8"/>
      <c r="AS4223" s="8"/>
      <c r="AW4223" s="8"/>
      <c r="BA4223" s="8"/>
      <c r="BE4223" s="8"/>
      <c r="BI4223" s="8"/>
      <c r="BM4223" s="8"/>
      <c r="BQ4223" s="8"/>
      <c r="BU4223" s="8"/>
      <c r="BY4223" s="8"/>
      <c r="CC4223" s="8"/>
      <c r="CG4223" s="8"/>
      <c r="CK4223" s="8"/>
    </row>
    <row r="4224" spans="5:89">
      <c r="E4224" s="8"/>
      <c r="I4224" s="8"/>
      <c r="M4224" s="8"/>
      <c r="Q4224" s="8"/>
      <c r="U4224" s="8"/>
      <c r="Y4224" s="8"/>
      <c r="AC4224" s="8"/>
      <c r="AG4224" s="8"/>
      <c r="AK4224" s="8"/>
      <c r="AO4224" s="8"/>
      <c r="AS4224" s="8"/>
      <c r="AW4224" s="8"/>
      <c r="BA4224" s="8"/>
      <c r="BE4224" s="8"/>
      <c r="BI4224" s="8"/>
      <c r="BM4224" s="8"/>
      <c r="BQ4224" s="8"/>
      <c r="BU4224" s="8"/>
      <c r="BY4224" s="8"/>
      <c r="CC4224" s="8"/>
      <c r="CG4224" s="8"/>
      <c r="CK4224" s="8"/>
    </row>
    <row r="4225" spans="5:89">
      <c r="E4225" s="8"/>
      <c r="I4225" s="8"/>
      <c r="M4225" s="8"/>
      <c r="Q4225" s="8"/>
      <c r="U4225" s="8"/>
      <c r="Y4225" s="8"/>
      <c r="AC4225" s="8"/>
      <c r="AG4225" s="8"/>
      <c r="AK4225" s="8"/>
      <c r="AO4225" s="8"/>
      <c r="AS4225" s="8"/>
      <c r="AW4225" s="8"/>
      <c r="BA4225" s="8"/>
      <c r="BE4225" s="8"/>
      <c r="BI4225" s="8"/>
      <c r="BM4225" s="8"/>
      <c r="BQ4225" s="8"/>
      <c r="BU4225" s="8"/>
      <c r="BY4225" s="8"/>
      <c r="CC4225" s="8"/>
      <c r="CG4225" s="8"/>
      <c r="CK4225" s="8"/>
    </row>
    <row r="4226" spans="5:89">
      <c r="E4226" s="8"/>
      <c r="I4226" s="8"/>
      <c r="M4226" s="8"/>
      <c r="Q4226" s="8"/>
      <c r="U4226" s="8"/>
      <c r="Y4226" s="8"/>
      <c r="AC4226" s="8"/>
      <c r="AG4226" s="8"/>
      <c r="AK4226" s="8"/>
      <c r="AO4226" s="8"/>
      <c r="AS4226" s="8"/>
      <c r="AW4226" s="8"/>
      <c r="BA4226" s="8"/>
      <c r="BE4226" s="8"/>
      <c r="BI4226" s="8"/>
      <c r="BM4226" s="8"/>
      <c r="BQ4226" s="8"/>
      <c r="BU4226" s="8"/>
      <c r="BY4226" s="8"/>
      <c r="CC4226" s="8"/>
      <c r="CG4226" s="8"/>
      <c r="CK4226" s="8"/>
    </row>
    <row r="4227" spans="5:89">
      <c r="E4227" s="8"/>
      <c r="I4227" s="8"/>
      <c r="M4227" s="8"/>
      <c r="Q4227" s="8"/>
      <c r="U4227" s="8"/>
      <c r="Y4227" s="8"/>
      <c r="AC4227" s="8"/>
      <c r="AG4227" s="8"/>
      <c r="AK4227" s="8"/>
      <c r="AO4227" s="8"/>
      <c r="AS4227" s="8"/>
      <c r="AW4227" s="8"/>
      <c r="BA4227" s="8"/>
      <c r="BE4227" s="8"/>
      <c r="BI4227" s="8"/>
      <c r="BM4227" s="8"/>
      <c r="BQ4227" s="8"/>
      <c r="BU4227" s="8"/>
      <c r="BY4227" s="8"/>
      <c r="CC4227" s="8"/>
      <c r="CG4227" s="8"/>
      <c r="CK4227" s="8"/>
    </row>
    <row r="4228" spans="5:89">
      <c r="E4228" s="8"/>
      <c r="I4228" s="8"/>
      <c r="M4228" s="8"/>
      <c r="Q4228" s="8"/>
      <c r="U4228" s="8"/>
      <c r="Y4228" s="8"/>
      <c r="AC4228" s="8"/>
      <c r="AG4228" s="8"/>
      <c r="AK4228" s="8"/>
      <c r="AO4228" s="8"/>
      <c r="AS4228" s="8"/>
      <c r="AW4228" s="8"/>
      <c r="BA4228" s="8"/>
      <c r="BE4228" s="8"/>
      <c r="BI4228" s="8"/>
      <c r="BM4228" s="8"/>
      <c r="BQ4228" s="8"/>
      <c r="BU4228" s="8"/>
      <c r="BY4228" s="8"/>
      <c r="CC4228" s="8"/>
      <c r="CG4228" s="8"/>
      <c r="CK4228" s="8"/>
    </row>
    <row r="4229" spans="5:89">
      <c r="E4229" s="8"/>
      <c r="I4229" s="8"/>
      <c r="M4229" s="8"/>
      <c r="Q4229" s="8"/>
      <c r="U4229" s="8"/>
      <c r="Y4229" s="8"/>
      <c r="AC4229" s="8"/>
      <c r="AG4229" s="8"/>
      <c r="AK4229" s="8"/>
      <c r="AO4229" s="8"/>
      <c r="AS4229" s="8"/>
      <c r="AW4229" s="8"/>
      <c r="BA4229" s="8"/>
      <c r="BE4229" s="8"/>
      <c r="BI4229" s="8"/>
      <c r="BM4229" s="8"/>
      <c r="BQ4229" s="8"/>
      <c r="BU4229" s="8"/>
      <c r="BY4229" s="8"/>
      <c r="CC4229" s="8"/>
      <c r="CG4229" s="8"/>
      <c r="CK4229" s="8"/>
    </row>
    <row r="4230" spans="5:89">
      <c r="E4230" s="8"/>
      <c r="I4230" s="8"/>
      <c r="M4230" s="8"/>
      <c r="Q4230" s="8"/>
      <c r="U4230" s="8"/>
      <c r="Y4230" s="8"/>
      <c r="AC4230" s="8"/>
      <c r="AG4230" s="8"/>
      <c r="AK4230" s="8"/>
      <c r="AO4230" s="8"/>
      <c r="AS4230" s="8"/>
      <c r="AW4230" s="8"/>
      <c r="BA4230" s="8"/>
      <c r="BE4230" s="8"/>
      <c r="BI4230" s="8"/>
      <c r="BM4230" s="8"/>
      <c r="BQ4230" s="8"/>
      <c r="BU4230" s="8"/>
      <c r="BY4230" s="8"/>
      <c r="CC4230" s="8"/>
      <c r="CG4230" s="8"/>
      <c r="CK4230" s="8"/>
    </row>
    <row r="4231" spans="5:89">
      <c r="E4231" s="8"/>
      <c r="I4231" s="8"/>
      <c r="M4231" s="8"/>
      <c r="Q4231" s="8"/>
      <c r="U4231" s="8"/>
      <c r="Y4231" s="8"/>
      <c r="AC4231" s="8"/>
      <c r="AG4231" s="8"/>
      <c r="AK4231" s="8"/>
      <c r="AO4231" s="8"/>
      <c r="AS4231" s="8"/>
      <c r="AW4231" s="8"/>
      <c r="BA4231" s="8"/>
      <c r="BE4231" s="8"/>
      <c r="BI4231" s="8"/>
      <c r="BM4231" s="8"/>
      <c r="BQ4231" s="8"/>
      <c r="BU4231" s="8"/>
      <c r="BY4231" s="8"/>
      <c r="CC4231" s="8"/>
      <c r="CG4231" s="8"/>
      <c r="CK4231" s="8"/>
    </row>
    <row r="4232" spans="5:89">
      <c r="E4232" s="8"/>
      <c r="I4232" s="8"/>
      <c r="M4232" s="8"/>
      <c r="Q4232" s="8"/>
      <c r="U4232" s="8"/>
      <c r="Y4232" s="8"/>
      <c r="AC4232" s="8"/>
      <c r="AG4232" s="8"/>
      <c r="AK4232" s="8"/>
      <c r="AO4232" s="8"/>
      <c r="AS4232" s="8"/>
      <c r="AW4232" s="8"/>
      <c r="BA4232" s="8"/>
      <c r="BE4232" s="8"/>
      <c r="BI4232" s="8"/>
      <c r="BM4232" s="8"/>
      <c r="BQ4232" s="8"/>
      <c r="BU4232" s="8"/>
      <c r="BY4232" s="8"/>
      <c r="CC4232" s="8"/>
      <c r="CG4232" s="8"/>
      <c r="CK4232" s="8"/>
    </row>
    <row r="4233" spans="5:89">
      <c r="E4233" s="8"/>
      <c r="I4233" s="8"/>
      <c r="M4233" s="8"/>
      <c r="Q4233" s="8"/>
      <c r="U4233" s="8"/>
      <c r="Y4233" s="8"/>
      <c r="AC4233" s="8"/>
      <c r="AG4233" s="8"/>
      <c r="AK4233" s="8"/>
      <c r="AO4233" s="8"/>
      <c r="AS4233" s="8"/>
      <c r="AW4233" s="8"/>
      <c r="BA4233" s="8"/>
      <c r="BE4233" s="8"/>
      <c r="BI4233" s="8"/>
      <c r="BM4233" s="8"/>
      <c r="BQ4233" s="8"/>
      <c r="BU4233" s="8"/>
      <c r="BY4233" s="8"/>
      <c r="CC4233" s="8"/>
      <c r="CG4233" s="8"/>
      <c r="CK4233" s="8"/>
    </row>
    <row r="4234" spans="5:89">
      <c r="E4234" s="8"/>
      <c r="I4234" s="8"/>
      <c r="M4234" s="8"/>
      <c r="Q4234" s="8"/>
      <c r="U4234" s="8"/>
      <c r="Y4234" s="8"/>
      <c r="AC4234" s="8"/>
      <c r="AG4234" s="8"/>
      <c r="AK4234" s="8"/>
      <c r="AO4234" s="8"/>
      <c r="AS4234" s="8"/>
      <c r="AW4234" s="8"/>
      <c r="BA4234" s="8"/>
      <c r="BE4234" s="8"/>
      <c r="BI4234" s="8"/>
      <c r="BM4234" s="8"/>
      <c r="BQ4234" s="8"/>
      <c r="BU4234" s="8"/>
      <c r="BY4234" s="8"/>
      <c r="CC4234" s="8"/>
      <c r="CG4234" s="8"/>
      <c r="CK4234" s="8"/>
    </row>
    <row r="4235" spans="5:89">
      <c r="E4235" s="8"/>
      <c r="I4235" s="8"/>
      <c r="M4235" s="8"/>
      <c r="Q4235" s="8"/>
      <c r="U4235" s="8"/>
      <c r="Y4235" s="8"/>
      <c r="AC4235" s="8"/>
      <c r="AG4235" s="8"/>
      <c r="AK4235" s="8"/>
      <c r="AO4235" s="8"/>
      <c r="AS4235" s="8"/>
      <c r="AW4235" s="8"/>
      <c r="BA4235" s="8"/>
      <c r="BE4235" s="8"/>
      <c r="BI4235" s="8"/>
      <c r="BM4235" s="8"/>
      <c r="BQ4235" s="8"/>
      <c r="BU4235" s="8"/>
      <c r="BY4235" s="8"/>
      <c r="CC4235" s="8"/>
      <c r="CG4235" s="8"/>
      <c r="CK4235" s="8"/>
    </row>
    <row r="4236" spans="5:89">
      <c r="E4236" s="8"/>
      <c r="I4236" s="8"/>
      <c r="M4236" s="8"/>
      <c r="Q4236" s="8"/>
      <c r="U4236" s="8"/>
      <c r="Y4236" s="8"/>
      <c r="AC4236" s="8"/>
      <c r="AG4236" s="8"/>
      <c r="AK4236" s="8"/>
      <c r="AO4236" s="8"/>
      <c r="AS4236" s="8"/>
      <c r="AW4236" s="8"/>
      <c r="BA4236" s="8"/>
      <c r="BE4236" s="8"/>
      <c r="BI4236" s="8"/>
      <c r="BM4236" s="8"/>
      <c r="BQ4236" s="8"/>
      <c r="BU4236" s="8"/>
      <c r="BY4236" s="8"/>
      <c r="CC4236" s="8"/>
      <c r="CG4236" s="8"/>
      <c r="CK4236" s="8"/>
    </row>
    <row r="4237" spans="5:89">
      <c r="E4237" s="8"/>
      <c r="I4237" s="8"/>
      <c r="M4237" s="8"/>
      <c r="Q4237" s="8"/>
      <c r="U4237" s="8"/>
      <c r="Y4237" s="8"/>
      <c r="AC4237" s="8"/>
      <c r="AG4237" s="8"/>
      <c r="AK4237" s="8"/>
      <c r="AO4237" s="8"/>
      <c r="AS4237" s="8"/>
      <c r="AW4237" s="8"/>
      <c r="BA4237" s="8"/>
      <c r="BE4237" s="8"/>
      <c r="BI4237" s="8"/>
      <c r="BM4237" s="8"/>
      <c r="BQ4237" s="8"/>
      <c r="BU4237" s="8"/>
      <c r="BY4237" s="8"/>
      <c r="CC4237" s="8"/>
      <c r="CG4237" s="8"/>
      <c r="CK4237" s="8"/>
    </row>
    <row r="4238" spans="5:89">
      <c r="E4238" s="8"/>
      <c r="I4238" s="8"/>
      <c r="M4238" s="8"/>
      <c r="Q4238" s="8"/>
      <c r="U4238" s="8"/>
      <c r="Y4238" s="8"/>
      <c r="AC4238" s="8"/>
      <c r="AG4238" s="8"/>
      <c r="AK4238" s="8"/>
      <c r="AO4238" s="8"/>
      <c r="AS4238" s="8"/>
      <c r="AW4238" s="8"/>
      <c r="BA4238" s="8"/>
      <c r="BE4238" s="8"/>
      <c r="BI4238" s="8"/>
      <c r="BM4238" s="8"/>
      <c r="BQ4238" s="8"/>
      <c r="BU4238" s="8"/>
      <c r="BY4238" s="8"/>
      <c r="CC4238" s="8"/>
      <c r="CG4238" s="8"/>
      <c r="CK4238" s="8"/>
    </row>
    <row r="4239" spans="5:89">
      <c r="E4239" s="8"/>
      <c r="I4239" s="8"/>
      <c r="M4239" s="8"/>
      <c r="Q4239" s="8"/>
      <c r="U4239" s="8"/>
      <c r="Y4239" s="8"/>
      <c r="AC4239" s="8"/>
      <c r="AG4239" s="8"/>
      <c r="AK4239" s="8"/>
      <c r="AO4239" s="8"/>
      <c r="AS4239" s="8"/>
      <c r="AW4239" s="8"/>
      <c r="BA4239" s="8"/>
      <c r="BE4239" s="8"/>
      <c r="BI4239" s="8"/>
      <c r="BM4239" s="8"/>
      <c r="BQ4239" s="8"/>
      <c r="BU4239" s="8"/>
      <c r="BY4239" s="8"/>
      <c r="CC4239" s="8"/>
      <c r="CG4239" s="8"/>
      <c r="CK4239" s="8"/>
    </row>
    <row r="4240" spans="5:89">
      <c r="E4240" s="8"/>
      <c r="I4240" s="8"/>
      <c r="M4240" s="8"/>
      <c r="Q4240" s="8"/>
      <c r="U4240" s="8"/>
      <c r="Y4240" s="8"/>
      <c r="AC4240" s="8"/>
      <c r="AG4240" s="8"/>
      <c r="AK4240" s="8"/>
      <c r="AO4240" s="8"/>
      <c r="AS4240" s="8"/>
      <c r="AW4240" s="8"/>
      <c r="BA4240" s="8"/>
      <c r="BE4240" s="8"/>
      <c r="BI4240" s="8"/>
      <c r="BM4240" s="8"/>
      <c r="BQ4240" s="8"/>
      <c r="BU4240" s="8"/>
      <c r="BY4240" s="8"/>
      <c r="CC4240" s="8"/>
      <c r="CG4240" s="8"/>
      <c r="CK4240" s="8"/>
    </row>
    <row r="4241" spans="5:89">
      <c r="E4241" s="8"/>
      <c r="I4241" s="8"/>
      <c r="M4241" s="8"/>
      <c r="Q4241" s="8"/>
      <c r="U4241" s="8"/>
      <c r="Y4241" s="8"/>
      <c r="AC4241" s="8"/>
      <c r="AG4241" s="8"/>
      <c r="AK4241" s="8"/>
      <c r="AO4241" s="8"/>
      <c r="AS4241" s="8"/>
      <c r="AW4241" s="8"/>
      <c r="BA4241" s="8"/>
      <c r="BE4241" s="8"/>
      <c r="BI4241" s="8"/>
      <c r="BM4241" s="8"/>
      <c r="BQ4241" s="8"/>
      <c r="BU4241" s="8"/>
      <c r="BY4241" s="8"/>
      <c r="CC4241" s="8"/>
      <c r="CG4241" s="8"/>
      <c r="CK4241" s="8"/>
    </row>
    <row r="4242" spans="5:89">
      <c r="E4242" s="8"/>
      <c r="I4242" s="8"/>
      <c r="M4242" s="8"/>
      <c r="Q4242" s="8"/>
      <c r="U4242" s="8"/>
      <c r="Y4242" s="8"/>
      <c r="AC4242" s="8"/>
      <c r="AG4242" s="8"/>
      <c r="AK4242" s="8"/>
      <c r="AO4242" s="8"/>
      <c r="AS4242" s="8"/>
      <c r="AW4242" s="8"/>
      <c r="BA4242" s="8"/>
      <c r="BE4242" s="8"/>
      <c r="BI4242" s="8"/>
      <c r="BM4242" s="8"/>
      <c r="BQ4242" s="8"/>
      <c r="BU4242" s="8"/>
      <c r="BY4242" s="8"/>
      <c r="CC4242" s="8"/>
      <c r="CG4242" s="8"/>
      <c r="CK4242" s="8"/>
    </row>
    <row r="4243" spans="5:89">
      <c r="E4243" s="8"/>
      <c r="I4243" s="8"/>
      <c r="M4243" s="8"/>
      <c r="Q4243" s="8"/>
      <c r="U4243" s="8"/>
      <c r="Y4243" s="8"/>
      <c r="AC4243" s="8"/>
      <c r="AG4243" s="8"/>
      <c r="AK4243" s="8"/>
      <c r="AO4243" s="8"/>
      <c r="AS4243" s="8"/>
      <c r="AW4243" s="8"/>
      <c r="BA4243" s="8"/>
      <c r="BE4243" s="8"/>
      <c r="BI4243" s="8"/>
      <c r="BM4243" s="8"/>
      <c r="BQ4243" s="8"/>
      <c r="BU4243" s="8"/>
      <c r="BY4243" s="8"/>
      <c r="CC4243" s="8"/>
      <c r="CG4243" s="8"/>
      <c r="CK4243" s="8"/>
    </row>
    <row r="4244" spans="5:89">
      <c r="E4244" s="8"/>
      <c r="I4244" s="8"/>
      <c r="M4244" s="8"/>
      <c r="Q4244" s="8"/>
      <c r="U4244" s="8"/>
      <c r="Y4244" s="8"/>
      <c r="AC4244" s="8"/>
      <c r="AG4244" s="8"/>
      <c r="AK4244" s="8"/>
      <c r="AO4244" s="8"/>
      <c r="AS4244" s="8"/>
      <c r="AW4244" s="8"/>
      <c r="BA4244" s="8"/>
      <c r="BE4244" s="8"/>
      <c r="BI4244" s="8"/>
      <c r="BM4244" s="8"/>
      <c r="BQ4244" s="8"/>
      <c r="BU4244" s="8"/>
      <c r="BY4244" s="8"/>
      <c r="CC4244" s="8"/>
      <c r="CG4244" s="8"/>
      <c r="CK4244" s="8"/>
    </row>
    <row r="4245" spans="5:89">
      <c r="E4245" s="8"/>
      <c r="I4245" s="8"/>
      <c r="M4245" s="8"/>
      <c r="Q4245" s="8"/>
      <c r="U4245" s="8"/>
      <c r="Y4245" s="8"/>
      <c r="AC4245" s="8"/>
      <c r="AG4245" s="8"/>
      <c r="AK4245" s="8"/>
      <c r="AO4245" s="8"/>
      <c r="AS4245" s="8"/>
      <c r="AW4245" s="8"/>
      <c r="BA4245" s="8"/>
      <c r="BE4245" s="8"/>
      <c r="BI4245" s="8"/>
      <c r="BM4245" s="8"/>
      <c r="BQ4245" s="8"/>
      <c r="BU4245" s="8"/>
      <c r="BY4245" s="8"/>
      <c r="CC4245" s="8"/>
      <c r="CG4245" s="8"/>
      <c r="CK4245" s="8"/>
    </row>
    <row r="4246" spans="5:89">
      <c r="E4246" s="8"/>
      <c r="I4246" s="8"/>
      <c r="M4246" s="8"/>
      <c r="Q4246" s="8"/>
      <c r="U4246" s="8"/>
      <c r="Y4246" s="8"/>
      <c r="AC4246" s="8"/>
      <c r="AG4246" s="8"/>
      <c r="AK4246" s="8"/>
      <c r="AO4246" s="8"/>
      <c r="AS4246" s="8"/>
      <c r="AW4246" s="8"/>
      <c r="BA4246" s="8"/>
      <c r="BE4246" s="8"/>
      <c r="BI4246" s="8"/>
      <c r="BM4246" s="8"/>
      <c r="BQ4246" s="8"/>
      <c r="BU4246" s="8"/>
      <c r="BY4246" s="8"/>
      <c r="CC4246" s="8"/>
      <c r="CG4246" s="8"/>
      <c r="CK4246" s="8"/>
    </row>
    <row r="4247" spans="5:89">
      <c r="E4247" s="8"/>
      <c r="I4247" s="8"/>
      <c r="M4247" s="8"/>
      <c r="Q4247" s="8"/>
      <c r="U4247" s="8"/>
      <c r="Y4247" s="8"/>
      <c r="AC4247" s="8"/>
      <c r="AG4247" s="8"/>
      <c r="AK4247" s="8"/>
      <c r="AO4247" s="8"/>
      <c r="AS4247" s="8"/>
      <c r="AW4247" s="8"/>
      <c r="BA4247" s="8"/>
      <c r="BE4247" s="8"/>
      <c r="BI4247" s="8"/>
      <c r="BM4247" s="8"/>
      <c r="BQ4247" s="8"/>
      <c r="BU4247" s="8"/>
      <c r="BY4247" s="8"/>
      <c r="CC4247" s="8"/>
      <c r="CG4247" s="8"/>
      <c r="CK4247" s="8"/>
    </row>
    <row r="4248" spans="5:89">
      <c r="E4248" s="8"/>
      <c r="I4248" s="8"/>
      <c r="M4248" s="8"/>
      <c r="Q4248" s="8"/>
      <c r="U4248" s="8"/>
      <c r="Y4248" s="8"/>
      <c r="AC4248" s="8"/>
      <c r="AG4248" s="8"/>
      <c r="AK4248" s="8"/>
      <c r="AO4248" s="8"/>
      <c r="AS4248" s="8"/>
      <c r="AW4248" s="8"/>
      <c r="BA4248" s="8"/>
      <c r="BE4248" s="8"/>
      <c r="BI4248" s="8"/>
      <c r="BM4248" s="8"/>
      <c r="BQ4248" s="8"/>
      <c r="BU4248" s="8"/>
      <c r="BY4248" s="8"/>
      <c r="CC4248" s="8"/>
      <c r="CG4248" s="8"/>
      <c r="CK4248" s="8"/>
    </row>
    <row r="4249" spans="5:89">
      <c r="E4249" s="8"/>
      <c r="I4249" s="8"/>
      <c r="M4249" s="8"/>
      <c r="Q4249" s="8"/>
      <c r="U4249" s="8"/>
      <c r="Y4249" s="8"/>
      <c r="AC4249" s="8"/>
      <c r="AG4249" s="8"/>
      <c r="AK4249" s="8"/>
      <c r="AO4249" s="8"/>
      <c r="AS4249" s="8"/>
      <c r="AW4249" s="8"/>
      <c r="BA4249" s="8"/>
      <c r="BE4249" s="8"/>
      <c r="BI4249" s="8"/>
      <c r="BM4249" s="8"/>
      <c r="BQ4249" s="8"/>
      <c r="BU4249" s="8"/>
      <c r="BY4249" s="8"/>
      <c r="CC4249" s="8"/>
      <c r="CG4249" s="8"/>
      <c r="CK4249" s="8"/>
    </row>
    <row r="4250" spans="5:89">
      <c r="E4250" s="8"/>
      <c r="I4250" s="8"/>
      <c r="M4250" s="8"/>
      <c r="Q4250" s="8"/>
      <c r="U4250" s="8"/>
      <c r="Y4250" s="8"/>
      <c r="AC4250" s="8"/>
      <c r="AG4250" s="8"/>
      <c r="AK4250" s="8"/>
      <c r="AO4250" s="8"/>
      <c r="AS4250" s="8"/>
      <c r="AW4250" s="8"/>
      <c r="BA4250" s="8"/>
      <c r="BE4250" s="8"/>
      <c r="BI4250" s="8"/>
      <c r="BM4250" s="8"/>
      <c r="BQ4250" s="8"/>
      <c r="BU4250" s="8"/>
      <c r="BY4250" s="8"/>
      <c r="CC4250" s="8"/>
      <c r="CG4250" s="8"/>
      <c r="CK4250" s="8"/>
    </row>
    <row r="4251" spans="5:89">
      <c r="E4251" s="8"/>
      <c r="I4251" s="8"/>
      <c r="M4251" s="8"/>
      <c r="Q4251" s="8"/>
      <c r="U4251" s="8"/>
      <c r="Y4251" s="8"/>
      <c r="AC4251" s="8"/>
      <c r="AG4251" s="8"/>
      <c r="AK4251" s="8"/>
      <c r="AO4251" s="8"/>
      <c r="AS4251" s="8"/>
      <c r="AW4251" s="8"/>
      <c r="BA4251" s="8"/>
      <c r="BE4251" s="8"/>
      <c r="BI4251" s="8"/>
      <c r="BM4251" s="8"/>
      <c r="BQ4251" s="8"/>
      <c r="BU4251" s="8"/>
      <c r="BY4251" s="8"/>
      <c r="CC4251" s="8"/>
      <c r="CG4251" s="8"/>
      <c r="CK4251" s="8"/>
    </row>
    <row r="4252" spans="5:89">
      <c r="E4252" s="8"/>
      <c r="I4252" s="8"/>
      <c r="M4252" s="8"/>
      <c r="Q4252" s="8"/>
      <c r="U4252" s="8"/>
      <c r="Y4252" s="8"/>
      <c r="AC4252" s="8"/>
      <c r="AG4252" s="8"/>
      <c r="AK4252" s="8"/>
      <c r="AO4252" s="8"/>
      <c r="AS4252" s="8"/>
      <c r="AW4252" s="8"/>
      <c r="BA4252" s="8"/>
      <c r="BE4252" s="8"/>
      <c r="BI4252" s="8"/>
      <c r="BM4252" s="8"/>
      <c r="BQ4252" s="8"/>
      <c r="BU4252" s="8"/>
      <c r="BY4252" s="8"/>
      <c r="CC4252" s="8"/>
      <c r="CG4252" s="8"/>
      <c r="CK4252" s="8"/>
    </row>
    <row r="4253" spans="5:89">
      <c r="E4253" s="8"/>
      <c r="I4253" s="8"/>
      <c r="M4253" s="8"/>
      <c r="Q4253" s="8"/>
      <c r="U4253" s="8"/>
      <c r="Y4253" s="8"/>
      <c r="AC4253" s="8"/>
      <c r="AG4253" s="8"/>
      <c r="AK4253" s="8"/>
      <c r="AO4253" s="8"/>
      <c r="AS4253" s="8"/>
      <c r="AW4253" s="8"/>
      <c r="BA4253" s="8"/>
      <c r="BE4253" s="8"/>
      <c r="BI4253" s="8"/>
      <c r="BM4253" s="8"/>
      <c r="BQ4253" s="8"/>
      <c r="BU4253" s="8"/>
      <c r="BY4253" s="8"/>
      <c r="CC4253" s="8"/>
      <c r="CG4253" s="8"/>
      <c r="CK4253" s="8"/>
    </row>
    <row r="4254" spans="5:89">
      <c r="E4254" s="8"/>
      <c r="I4254" s="8"/>
      <c r="M4254" s="8"/>
      <c r="Q4254" s="8"/>
      <c r="U4254" s="8"/>
      <c r="Y4254" s="8"/>
      <c r="AC4254" s="8"/>
      <c r="AG4254" s="8"/>
      <c r="AK4254" s="8"/>
      <c r="AO4254" s="8"/>
      <c r="AS4254" s="8"/>
      <c r="AW4254" s="8"/>
      <c r="BA4254" s="8"/>
      <c r="BE4254" s="8"/>
      <c r="BI4254" s="8"/>
      <c r="BM4254" s="8"/>
      <c r="BQ4254" s="8"/>
      <c r="BU4254" s="8"/>
      <c r="BY4254" s="8"/>
      <c r="CC4254" s="8"/>
      <c r="CG4254" s="8"/>
      <c r="CK4254" s="8"/>
    </row>
    <row r="4255" spans="5:89">
      <c r="E4255" s="8"/>
      <c r="I4255" s="8"/>
      <c r="M4255" s="8"/>
      <c r="Q4255" s="8"/>
      <c r="U4255" s="8"/>
      <c r="Y4255" s="8"/>
      <c r="AC4255" s="8"/>
      <c r="AG4255" s="8"/>
      <c r="AK4255" s="8"/>
      <c r="AO4255" s="8"/>
      <c r="AS4255" s="8"/>
      <c r="AW4255" s="8"/>
      <c r="BA4255" s="8"/>
      <c r="BE4255" s="8"/>
      <c r="BI4255" s="8"/>
      <c r="BM4255" s="8"/>
      <c r="BQ4255" s="8"/>
      <c r="BU4255" s="8"/>
      <c r="BY4255" s="8"/>
      <c r="CC4255" s="8"/>
      <c r="CG4255" s="8"/>
      <c r="CK4255" s="8"/>
    </row>
    <row r="4256" spans="5:89">
      <c r="E4256" s="8"/>
      <c r="I4256" s="8"/>
      <c r="M4256" s="8"/>
      <c r="Q4256" s="8"/>
      <c r="U4256" s="8"/>
      <c r="Y4256" s="8"/>
      <c r="AC4256" s="8"/>
      <c r="AG4256" s="8"/>
      <c r="AK4256" s="8"/>
      <c r="AO4256" s="8"/>
      <c r="AS4256" s="8"/>
      <c r="AW4256" s="8"/>
      <c r="BA4256" s="8"/>
      <c r="BE4256" s="8"/>
      <c r="BI4256" s="8"/>
      <c r="BM4256" s="8"/>
      <c r="BQ4256" s="8"/>
      <c r="BU4256" s="8"/>
      <c r="BY4256" s="8"/>
      <c r="CC4256" s="8"/>
      <c r="CG4256" s="8"/>
      <c r="CK4256" s="8"/>
    </row>
    <row r="4257" spans="5:89">
      <c r="E4257" s="8"/>
      <c r="I4257" s="8"/>
      <c r="M4257" s="8"/>
      <c r="Q4257" s="8"/>
      <c r="U4257" s="8"/>
      <c r="Y4257" s="8"/>
      <c r="AC4257" s="8"/>
      <c r="AG4257" s="8"/>
      <c r="AK4257" s="8"/>
      <c r="AO4257" s="8"/>
      <c r="AS4257" s="8"/>
      <c r="AW4257" s="8"/>
      <c r="BA4257" s="8"/>
      <c r="BE4257" s="8"/>
      <c r="BI4257" s="8"/>
      <c r="BM4257" s="8"/>
      <c r="BQ4257" s="8"/>
      <c r="BU4257" s="8"/>
      <c r="BY4257" s="8"/>
      <c r="CC4257" s="8"/>
      <c r="CG4257" s="8"/>
      <c r="CK4257" s="8"/>
    </row>
    <row r="4258" spans="5:89">
      <c r="E4258" s="8"/>
      <c r="I4258" s="8"/>
      <c r="M4258" s="8"/>
      <c r="Q4258" s="8"/>
      <c r="U4258" s="8"/>
      <c r="Y4258" s="8"/>
      <c r="AC4258" s="8"/>
      <c r="AG4258" s="8"/>
      <c r="AK4258" s="8"/>
      <c r="AO4258" s="8"/>
      <c r="AS4258" s="8"/>
      <c r="AW4258" s="8"/>
      <c r="BA4258" s="8"/>
      <c r="BE4258" s="8"/>
      <c r="BI4258" s="8"/>
      <c r="BM4258" s="8"/>
      <c r="BQ4258" s="8"/>
      <c r="BU4258" s="8"/>
      <c r="BY4258" s="8"/>
      <c r="CC4258" s="8"/>
      <c r="CG4258" s="8"/>
      <c r="CK4258" s="8"/>
    </row>
    <row r="4259" spans="5:89">
      <c r="E4259" s="8"/>
      <c r="I4259" s="8"/>
      <c r="M4259" s="8"/>
      <c r="Q4259" s="8"/>
      <c r="U4259" s="8"/>
      <c r="Y4259" s="8"/>
      <c r="AC4259" s="8"/>
      <c r="AG4259" s="8"/>
      <c r="AK4259" s="8"/>
      <c r="AO4259" s="8"/>
      <c r="AS4259" s="8"/>
      <c r="AW4259" s="8"/>
      <c r="BA4259" s="8"/>
      <c r="BE4259" s="8"/>
      <c r="BI4259" s="8"/>
      <c r="BM4259" s="8"/>
      <c r="BQ4259" s="8"/>
      <c r="BU4259" s="8"/>
      <c r="BY4259" s="8"/>
      <c r="CC4259" s="8"/>
      <c r="CG4259" s="8"/>
      <c r="CK4259" s="8"/>
    </row>
    <row r="4260" spans="5:89">
      <c r="E4260" s="8"/>
      <c r="I4260" s="8"/>
      <c r="M4260" s="8"/>
      <c r="Q4260" s="8"/>
      <c r="U4260" s="8"/>
      <c r="Y4260" s="8"/>
      <c r="AC4260" s="8"/>
      <c r="AG4260" s="8"/>
      <c r="AK4260" s="8"/>
      <c r="AO4260" s="8"/>
      <c r="AS4260" s="8"/>
      <c r="AW4260" s="8"/>
      <c r="BA4260" s="8"/>
      <c r="BE4260" s="8"/>
      <c r="BI4260" s="8"/>
      <c r="BM4260" s="8"/>
      <c r="BQ4260" s="8"/>
      <c r="BU4260" s="8"/>
      <c r="BY4260" s="8"/>
      <c r="CC4260" s="8"/>
      <c r="CG4260" s="8"/>
      <c r="CK4260" s="8"/>
    </row>
    <row r="4261" spans="5:89">
      <c r="E4261" s="8"/>
      <c r="I4261" s="8"/>
      <c r="M4261" s="8"/>
      <c r="Q4261" s="8"/>
      <c r="U4261" s="8"/>
      <c r="Y4261" s="8"/>
      <c r="AC4261" s="8"/>
      <c r="AG4261" s="8"/>
      <c r="AK4261" s="8"/>
      <c r="AO4261" s="8"/>
      <c r="AS4261" s="8"/>
      <c r="AW4261" s="8"/>
      <c r="BA4261" s="8"/>
      <c r="BE4261" s="8"/>
      <c r="BI4261" s="8"/>
      <c r="BM4261" s="8"/>
      <c r="BQ4261" s="8"/>
      <c r="BU4261" s="8"/>
      <c r="BY4261" s="8"/>
      <c r="CC4261" s="8"/>
      <c r="CG4261" s="8"/>
      <c r="CK4261" s="8"/>
    </row>
    <row r="4262" spans="5:89">
      <c r="E4262" s="8"/>
      <c r="I4262" s="8"/>
      <c r="M4262" s="8"/>
      <c r="Q4262" s="8"/>
      <c r="U4262" s="8"/>
      <c r="Y4262" s="8"/>
      <c r="AC4262" s="8"/>
      <c r="AG4262" s="8"/>
      <c r="AK4262" s="8"/>
      <c r="AO4262" s="8"/>
      <c r="AS4262" s="8"/>
      <c r="AW4262" s="8"/>
      <c r="BA4262" s="8"/>
      <c r="BE4262" s="8"/>
      <c r="BI4262" s="8"/>
      <c r="BM4262" s="8"/>
      <c r="BQ4262" s="8"/>
      <c r="BU4262" s="8"/>
      <c r="BY4262" s="8"/>
      <c r="CC4262" s="8"/>
      <c r="CG4262" s="8"/>
      <c r="CK4262" s="8"/>
    </row>
    <row r="4263" spans="5:89">
      <c r="E4263" s="8"/>
      <c r="I4263" s="8"/>
      <c r="M4263" s="8"/>
      <c r="Q4263" s="8"/>
      <c r="U4263" s="8"/>
      <c r="Y4263" s="8"/>
      <c r="AC4263" s="8"/>
      <c r="AG4263" s="8"/>
      <c r="AK4263" s="8"/>
      <c r="AO4263" s="8"/>
      <c r="AS4263" s="8"/>
      <c r="AW4263" s="8"/>
      <c r="BA4263" s="8"/>
      <c r="BE4263" s="8"/>
      <c r="BI4263" s="8"/>
      <c r="BM4263" s="8"/>
      <c r="BQ4263" s="8"/>
      <c r="BU4263" s="8"/>
      <c r="BY4263" s="8"/>
      <c r="CC4263" s="8"/>
      <c r="CG4263" s="8"/>
      <c r="CK4263" s="8"/>
    </row>
    <row r="4264" spans="5:89">
      <c r="E4264" s="8"/>
      <c r="I4264" s="8"/>
      <c r="M4264" s="8"/>
      <c r="Q4264" s="8"/>
      <c r="U4264" s="8"/>
      <c r="Y4264" s="8"/>
      <c r="AC4264" s="8"/>
      <c r="AG4264" s="8"/>
      <c r="AK4264" s="8"/>
      <c r="AO4264" s="8"/>
      <c r="AS4264" s="8"/>
      <c r="AW4264" s="8"/>
      <c r="BA4264" s="8"/>
      <c r="BE4264" s="8"/>
      <c r="BI4264" s="8"/>
      <c r="BM4264" s="8"/>
      <c r="BQ4264" s="8"/>
      <c r="BU4264" s="8"/>
      <c r="BY4264" s="8"/>
      <c r="CC4264" s="8"/>
      <c r="CG4264" s="8"/>
      <c r="CK4264" s="8"/>
    </row>
    <row r="4265" spans="5:89">
      <c r="E4265" s="8"/>
      <c r="I4265" s="8"/>
      <c r="M4265" s="8"/>
      <c r="Q4265" s="8"/>
      <c r="U4265" s="8"/>
      <c r="Y4265" s="8"/>
      <c r="AC4265" s="8"/>
      <c r="AG4265" s="8"/>
      <c r="AK4265" s="8"/>
      <c r="AO4265" s="8"/>
      <c r="AS4265" s="8"/>
      <c r="AW4265" s="8"/>
      <c r="BA4265" s="8"/>
      <c r="BE4265" s="8"/>
      <c r="BI4265" s="8"/>
      <c r="BM4265" s="8"/>
      <c r="BQ4265" s="8"/>
      <c r="BU4265" s="8"/>
      <c r="BY4265" s="8"/>
      <c r="CC4265" s="8"/>
      <c r="CG4265" s="8"/>
      <c r="CK4265" s="8"/>
    </row>
    <row r="4266" spans="5:89">
      <c r="E4266" s="8"/>
      <c r="I4266" s="8"/>
      <c r="M4266" s="8"/>
      <c r="Q4266" s="8"/>
      <c r="U4266" s="8"/>
      <c r="Y4266" s="8"/>
      <c r="AC4266" s="8"/>
      <c r="AG4266" s="8"/>
      <c r="AK4266" s="8"/>
      <c r="AO4266" s="8"/>
      <c r="AS4266" s="8"/>
      <c r="AW4266" s="8"/>
      <c r="BA4266" s="8"/>
      <c r="BE4266" s="8"/>
      <c r="BI4266" s="8"/>
      <c r="BM4266" s="8"/>
      <c r="BQ4266" s="8"/>
      <c r="BU4266" s="8"/>
      <c r="BY4266" s="8"/>
      <c r="CC4266" s="8"/>
      <c r="CG4266" s="8"/>
      <c r="CK4266" s="8"/>
    </row>
    <row r="4267" spans="5:89">
      <c r="E4267" s="8"/>
      <c r="I4267" s="8"/>
      <c r="M4267" s="8"/>
      <c r="Q4267" s="8"/>
      <c r="U4267" s="8"/>
      <c r="Y4267" s="8"/>
      <c r="AC4267" s="8"/>
      <c r="AG4267" s="8"/>
      <c r="AK4267" s="8"/>
      <c r="AO4267" s="8"/>
      <c r="AS4267" s="8"/>
      <c r="AW4267" s="8"/>
      <c r="BA4267" s="8"/>
      <c r="BE4267" s="8"/>
      <c r="BI4267" s="8"/>
      <c r="BM4267" s="8"/>
      <c r="BQ4267" s="8"/>
      <c r="BU4267" s="8"/>
      <c r="BY4267" s="8"/>
      <c r="CC4267" s="8"/>
      <c r="CG4267" s="8"/>
      <c r="CK4267" s="8"/>
    </row>
    <row r="4268" spans="5:89">
      <c r="E4268" s="8"/>
      <c r="I4268" s="8"/>
      <c r="M4268" s="8"/>
      <c r="Q4268" s="8"/>
      <c r="U4268" s="8"/>
      <c r="Y4268" s="8"/>
      <c r="AC4268" s="8"/>
      <c r="AG4268" s="8"/>
      <c r="AK4268" s="8"/>
      <c r="AO4268" s="8"/>
      <c r="AS4268" s="8"/>
      <c r="AW4268" s="8"/>
      <c r="BA4268" s="8"/>
      <c r="BE4268" s="8"/>
      <c r="BI4268" s="8"/>
      <c r="BM4268" s="8"/>
      <c r="BQ4268" s="8"/>
      <c r="BU4268" s="8"/>
      <c r="BY4268" s="8"/>
      <c r="CC4268" s="8"/>
      <c r="CG4268" s="8"/>
      <c r="CK4268" s="8"/>
    </row>
    <row r="4269" spans="5:89">
      <c r="E4269" s="8"/>
      <c r="I4269" s="8"/>
      <c r="M4269" s="8"/>
      <c r="Q4269" s="8"/>
      <c r="U4269" s="8"/>
      <c r="Y4269" s="8"/>
      <c r="AC4269" s="8"/>
      <c r="AG4269" s="8"/>
      <c r="AK4269" s="8"/>
      <c r="AO4269" s="8"/>
      <c r="AS4269" s="8"/>
      <c r="AW4269" s="8"/>
      <c r="BA4269" s="8"/>
      <c r="BE4269" s="8"/>
      <c r="BI4269" s="8"/>
      <c r="BM4269" s="8"/>
      <c r="BQ4269" s="8"/>
      <c r="BU4269" s="8"/>
      <c r="BY4269" s="8"/>
      <c r="CC4269" s="8"/>
      <c r="CG4269" s="8"/>
      <c r="CK4269" s="8"/>
    </row>
    <row r="4270" spans="5:89">
      <c r="E4270" s="8"/>
      <c r="I4270" s="8"/>
      <c r="M4270" s="8"/>
      <c r="Q4270" s="8"/>
      <c r="U4270" s="8"/>
      <c r="Y4270" s="8"/>
      <c r="AC4270" s="8"/>
      <c r="AG4270" s="8"/>
      <c r="AK4270" s="8"/>
      <c r="AO4270" s="8"/>
      <c r="AS4270" s="8"/>
      <c r="AW4270" s="8"/>
      <c r="BA4270" s="8"/>
      <c r="BE4270" s="8"/>
      <c r="BI4270" s="8"/>
      <c r="BM4270" s="8"/>
      <c r="BQ4270" s="8"/>
      <c r="BU4270" s="8"/>
      <c r="BY4270" s="8"/>
      <c r="CC4270" s="8"/>
      <c r="CG4270" s="8"/>
      <c r="CK4270" s="8"/>
    </row>
    <row r="4271" spans="5:89">
      <c r="E4271" s="8"/>
      <c r="I4271" s="8"/>
      <c r="M4271" s="8"/>
      <c r="Q4271" s="8"/>
      <c r="U4271" s="8"/>
      <c r="Y4271" s="8"/>
      <c r="AC4271" s="8"/>
      <c r="AG4271" s="8"/>
      <c r="AK4271" s="8"/>
      <c r="AO4271" s="8"/>
      <c r="AS4271" s="8"/>
      <c r="AW4271" s="8"/>
      <c r="BA4271" s="8"/>
      <c r="BE4271" s="8"/>
      <c r="BI4271" s="8"/>
      <c r="BM4271" s="8"/>
      <c r="BQ4271" s="8"/>
      <c r="BU4271" s="8"/>
      <c r="BY4271" s="8"/>
      <c r="CC4271" s="8"/>
      <c r="CG4271" s="8"/>
      <c r="CK4271" s="8"/>
    </row>
    <row r="4272" spans="5:89">
      <c r="E4272" s="8"/>
      <c r="I4272" s="8"/>
      <c r="M4272" s="8"/>
      <c r="Q4272" s="8"/>
      <c r="U4272" s="8"/>
      <c r="Y4272" s="8"/>
      <c r="AC4272" s="8"/>
      <c r="AG4272" s="8"/>
      <c r="AK4272" s="8"/>
      <c r="AO4272" s="8"/>
      <c r="AS4272" s="8"/>
      <c r="AW4272" s="8"/>
      <c r="BA4272" s="8"/>
      <c r="BE4272" s="8"/>
      <c r="BI4272" s="8"/>
      <c r="BM4272" s="8"/>
      <c r="BQ4272" s="8"/>
      <c r="BU4272" s="8"/>
      <c r="BY4272" s="8"/>
      <c r="CC4272" s="8"/>
      <c r="CG4272" s="8"/>
      <c r="CK4272" s="8"/>
    </row>
    <row r="4273" spans="5:89">
      <c r="E4273" s="8"/>
      <c r="I4273" s="8"/>
      <c r="M4273" s="8"/>
      <c r="Q4273" s="8"/>
      <c r="U4273" s="8"/>
      <c r="Y4273" s="8"/>
      <c r="AC4273" s="8"/>
      <c r="AG4273" s="8"/>
      <c r="AK4273" s="8"/>
      <c r="AO4273" s="8"/>
      <c r="AS4273" s="8"/>
      <c r="AW4273" s="8"/>
      <c r="BA4273" s="8"/>
      <c r="BE4273" s="8"/>
      <c r="BI4273" s="8"/>
      <c r="BM4273" s="8"/>
      <c r="BQ4273" s="8"/>
      <c r="BU4273" s="8"/>
      <c r="BY4273" s="8"/>
      <c r="CC4273" s="8"/>
      <c r="CG4273" s="8"/>
      <c r="CK4273" s="8"/>
    </row>
    <row r="4274" spans="5:89">
      <c r="E4274" s="8"/>
      <c r="I4274" s="8"/>
      <c r="M4274" s="8"/>
      <c r="Q4274" s="8"/>
      <c r="U4274" s="8"/>
      <c r="Y4274" s="8"/>
      <c r="AC4274" s="8"/>
      <c r="AG4274" s="8"/>
      <c r="AK4274" s="8"/>
      <c r="AO4274" s="8"/>
      <c r="AS4274" s="8"/>
      <c r="AW4274" s="8"/>
      <c r="BA4274" s="8"/>
      <c r="BE4274" s="8"/>
      <c r="BI4274" s="8"/>
      <c r="BM4274" s="8"/>
      <c r="BQ4274" s="8"/>
      <c r="BU4274" s="8"/>
      <c r="BY4274" s="8"/>
      <c r="CC4274" s="8"/>
      <c r="CG4274" s="8"/>
      <c r="CK4274" s="8"/>
    </row>
    <row r="4275" spans="5:89">
      <c r="E4275" s="8"/>
      <c r="I4275" s="8"/>
      <c r="M4275" s="8"/>
      <c r="Q4275" s="8"/>
      <c r="U4275" s="8"/>
      <c r="Y4275" s="8"/>
      <c r="AC4275" s="8"/>
      <c r="AG4275" s="8"/>
      <c r="AK4275" s="8"/>
      <c r="AO4275" s="8"/>
      <c r="AS4275" s="8"/>
      <c r="AW4275" s="8"/>
      <c r="BA4275" s="8"/>
      <c r="BE4275" s="8"/>
      <c r="BI4275" s="8"/>
      <c r="BM4275" s="8"/>
      <c r="BQ4275" s="8"/>
      <c r="BU4275" s="8"/>
      <c r="BY4275" s="8"/>
      <c r="CC4275" s="8"/>
      <c r="CG4275" s="8"/>
      <c r="CK4275" s="8"/>
    </row>
    <row r="4276" spans="5:89">
      <c r="E4276" s="8"/>
      <c r="I4276" s="8"/>
      <c r="M4276" s="8"/>
      <c r="Q4276" s="8"/>
      <c r="U4276" s="8"/>
      <c r="Y4276" s="8"/>
      <c r="AC4276" s="8"/>
      <c r="AG4276" s="8"/>
      <c r="AK4276" s="8"/>
      <c r="AO4276" s="8"/>
      <c r="AS4276" s="8"/>
      <c r="AW4276" s="8"/>
      <c r="BA4276" s="8"/>
      <c r="BE4276" s="8"/>
      <c r="BI4276" s="8"/>
      <c r="BM4276" s="8"/>
      <c r="BQ4276" s="8"/>
      <c r="BU4276" s="8"/>
      <c r="BY4276" s="8"/>
      <c r="CC4276" s="8"/>
      <c r="CG4276" s="8"/>
      <c r="CK4276" s="8"/>
    </row>
    <row r="4277" spans="5:89">
      <c r="E4277" s="8"/>
      <c r="I4277" s="8"/>
      <c r="M4277" s="8"/>
      <c r="Q4277" s="8"/>
      <c r="U4277" s="8"/>
      <c r="Y4277" s="8"/>
      <c r="AC4277" s="8"/>
      <c r="AG4277" s="8"/>
      <c r="AK4277" s="8"/>
      <c r="AO4277" s="8"/>
      <c r="AS4277" s="8"/>
      <c r="AW4277" s="8"/>
      <c r="BA4277" s="8"/>
      <c r="BE4277" s="8"/>
      <c r="BI4277" s="8"/>
      <c r="BM4277" s="8"/>
      <c r="BQ4277" s="8"/>
      <c r="BU4277" s="8"/>
      <c r="BY4277" s="8"/>
      <c r="CC4277" s="8"/>
      <c r="CG4277" s="8"/>
      <c r="CK4277" s="8"/>
    </row>
    <row r="4278" spans="5:89">
      <c r="E4278" s="8"/>
      <c r="I4278" s="8"/>
      <c r="M4278" s="8"/>
      <c r="Q4278" s="8"/>
      <c r="U4278" s="8"/>
      <c r="Y4278" s="8"/>
      <c r="AC4278" s="8"/>
      <c r="AG4278" s="8"/>
      <c r="AK4278" s="8"/>
      <c r="AO4278" s="8"/>
      <c r="AS4278" s="8"/>
      <c r="AW4278" s="8"/>
      <c r="BA4278" s="8"/>
      <c r="BE4278" s="8"/>
      <c r="BI4278" s="8"/>
      <c r="BM4278" s="8"/>
      <c r="BQ4278" s="8"/>
      <c r="BU4278" s="8"/>
      <c r="BY4278" s="8"/>
      <c r="CC4278" s="8"/>
      <c r="CG4278" s="8"/>
      <c r="CK4278" s="8"/>
    </row>
    <row r="4279" spans="5:89">
      <c r="E4279" s="8"/>
      <c r="I4279" s="8"/>
      <c r="M4279" s="8"/>
      <c r="Q4279" s="8"/>
      <c r="U4279" s="8"/>
      <c r="Y4279" s="8"/>
      <c r="AC4279" s="8"/>
      <c r="AG4279" s="8"/>
      <c r="AK4279" s="8"/>
      <c r="AO4279" s="8"/>
      <c r="AS4279" s="8"/>
      <c r="AW4279" s="8"/>
      <c r="BA4279" s="8"/>
      <c r="BE4279" s="8"/>
      <c r="BI4279" s="8"/>
      <c r="BM4279" s="8"/>
      <c r="BQ4279" s="8"/>
      <c r="BU4279" s="8"/>
      <c r="BY4279" s="8"/>
      <c r="CC4279" s="8"/>
      <c r="CG4279" s="8"/>
      <c r="CK4279" s="8"/>
    </row>
    <row r="4280" spans="5:89">
      <c r="E4280" s="8"/>
      <c r="I4280" s="8"/>
      <c r="M4280" s="8"/>
      <c r="Q4280" s="8"/>
      <c r="U4280" s="8"/>
      <c r="Y4280" s="8"/>
      <c r="AC4280" s="8"/>
      <c r="AG4280" s="8"/>
      <c r="AK4280" s="8"/>
      <c r="AO4280" s="8"/>
      <c r="AS4280" s="8"/>
      <c r="AW4280" s="8"/>
      <c r="BA4280" s="8"/>
      <c r="BE4280" s="8"/>
      <c r="BI4280" s="8"/>
      <c r="BM4280" s="8"/>
      <c r="BQ4280" s="8"/>
      <c r="BU4280" s="8"/>
      <c r="BY4280" s="8"/>
      <c r="CC4280" s="8"/>
      <c r="CG4280" s="8"/>
      <c r="CK4280" s="8"/>
    </row>
    <row r="4281" spans="5:89">
      <c r="E4281" s="8"/>
      <c r="I4281" s="8"/>
      <c r="M4281" s="8"/>
      <c r="Q4281" s="8"/>
      <c r="U4281" s="8"/>
      <c r="Y4281" s="8"/>
      <c r="AC4281" s="8"/>
      <c r="AG4281" s="8"/>
      <c r="AK4281" s="8"/>
      <c r="AO4281" s="8"/>
      <c r="AS4281" s="8"/>
      <c r="AW4281" s="8"/>
      <c r="BA4281" s="8"/>
      <c r="BE4281" s="8"/>
      <c r="BI4281" s="8"/>
      <c r="BM4281" s="8"/>
      <c r="BQ4281" s="8"/>
      <c r="BU4281" s="8"/>
      <c r="BY4281" s="8"/>
      <c r="CC4281" s="8"/>
      <c r="CG4281" s="8"/>
      <c r="CK4281" s="8"/>
    </row>
    <row r="4282" spans="5:89">
      <c r="E4282" s="8"/>
      <c r="I4282" s="8"/>
      <c r="M4282" s="8"/>
      <c r="Q4282" s="8"/>
      <c r="U4282" s="8"/>
      <c r="Y4282" s="8"/>
      <c r="AC4282" s="8"/>
      <c r="AG4282" s="8"/>
      <c r="AK4282" s="8"/>
      <c r="AO4282" s="8"/>
      <c r="AS4282" s="8"/>
      <c r="AW4282" s="8"/>
      <c r="BA4282" s="8"/>
      <c r="BE4282" s="8"/>
      <c r="BI4282" s="8"/>
      <c r="BM4282" s="8"/>
      <c r="BQ4282" s="8"/>
      <c r="BU4282" s="8"/>
      <c r="BY4282" s="8"/>
      <c r="CC4282" s="8"/>
      <c r="CG4282" s="8"/>
      <c r="CK4282" s="8"/>
    </row>
    <row r="4283" spans="5:89">
      <c r="E4283" s="8"/>
      <c r="I4283" s="8"/>
      <c r="M4283" s="8"/>
      <c r="Q4283" s="8"/>
      <c r="U4283" s="8"/>
      <c r="Y4283" s="8"/>
      <c r="AC4283" s="8"/>
      <c r="AG4283" s="8"/>
      <c r="AK4283" s="8"/>
      <c r="AO4283" s="8"/>
      <c r="AS4283" s="8"/>
      <c r="AW4283" s="8"/>
      <c r="BA4283" s="8"/>
      <c r="BE4283" s="8"/>
      <c r="BI4283" s="8"/>
      <c r="BM4283" s="8"/>
      <c r="BQ4283" s="8"/>
      <c r="BU4283" s="8"/>
      <c r="BY4283" s="8"/>
      <c r="CC4283" s="8"/>
      <c r="CG4283" s="8"/>
      <c r="CK4283" s="8"/>
    </row>
    <row r="4284" spans="5:89">
      <c r="E4284" s="8"/>
      <c r="I4284" s="8"/>
      <c r="M4284" s="8"/>
      <c r="Q4284" s="8"/>
      <c r="U4284" s="8"/>
      <c r="Y4284" s="8"/>
      <c r="AC4284" s="8"/>
      <c r="AG4284" s="8"/>
      <c r="AK4284" s="8"/>
      <c r="AO4284" s="8"/>
      <c r="AS4284" s="8"/>
      <c r="AW4284" s="8"/>
      <c r="BA4284" s="8"/>
      <c r="BE4284" s="8"/>
      <c r="BI4284" s="8"/>
      <c r="BM4284" s="8"/>
      <c r="BQ4284" s="8"/>
      <c r="BU4284" s="8"/>
      <c r="BY4284" s="8"/>
      <c r="CC4284" s="8"/>
      <c r="CG4284" s="8"/>
      <c r="CK4284" s="8"/>
    </row>
    <row r="4285" spans="5:89">
      <c r="E4285" s="8"/>
      <c r="I4285" s="8"/>
      <c r="M4285" s="8"/>
      <c r="Q4285" s="8"/>
      <c r="U4285" s="8"/>
      <c r="Y4285" s="8"/>
      <c r="AC4285" s="8"/>
      <c r="AG4285" s="8"/>
      <c r="AK4285" s="8"/>
      <c r="AO4285" s="8"/>
      <c r="AS4285" s="8"/>
      <c r="AW4285" s="8"/>
      <c r="BA4285" s="8"/>
      <c r="BE4285" s="8"/>
      <c r="BI4285" s="8"/>
      <c r="BM4285" s="8"/>
      <c r="BQ4285" s="8"/>
      <c r="BU4285" s="8"/>
      <c r="BY4285" s="8"/>
      <c r="CC4285" s="8"/>
      <c r="CG4285" s="8"/>
      <c r="CK4285" s="8"/>
    </row>
    <row r="4286" spans="5:89">
      <c r="E4286" s="8"/>
      <c r="I4286" s="8"/>
      <c r="M4286" s="8"/>
      <c r="Q4286" s="8"/>
      <c r="U4286" s="8"/>
      <c r="Y4286" s="8"/>
      <c r="AC4286" s="8"/>
      <c r="AG4286" s="8"/>
      <c r="AK4286" s="8"/>
      <c r="AO4286" s="8"/>
      <c r="AS4286" s="8"/>
      <c r="AW4286" s="8"/>
      <c r="BA4286" s="8"/>
      <c r="BE4286" s="8"/>
      <c r="BI4286" s="8"/>
      <c r="BM4286" s="8"/>
      <c r="BQ4286" s="8"/>
      <c r="BU4286" s="8"/>
      <c r="BY4286" s="8"/>
      <c r="CC4286" s="8"/>
      <c r="CG4286" s="8"/>
      <c r="CK4286" s="8"/>
    </row>
    <row r="4287" spans="5:89">
      <c r="E4287" s="8"/>
      <c r="I4287" s="8"/>
      <c r="M4287" s="8"/>
      <c r="Q4287" s="8"/>
      <c r="U4287" s="8"/>
      <c r="Y4287" s="8"/>
      <c r="AC4287" s="8"/>
      <c r="AG4287" s="8"/>
      <c r="AK4287" s="8"/>
      <c r="AO4287" s="8"/>
      <c r="AS4287" s="8"/>
      <c r="AW4287" s="8"/>
      <c r="BA4287" s="8"/>
      <c r="BE4287" s="8"/>
      <c r="BI4287" s="8"/>
      <c r="BM4287" s="8"/>
      <c r="BQ4287" s="8"/>
      <c r="BU4287" s="8"/>
      <c r="BY4287" s="8"/>
      <c r="CC4287" s="8"/>
      <c r="CG4287" s="8"/>
      <c r="CK4287" s="8"/>
    </row>
    <row r="4288" spans="5:89">
      <c r="E4288" s="8"/>
      <c r="I4288" s="8"/>
      <c r="M4288" s="8"/>
      <c r="Q4288" s="8"/>
      <c r="U4288" s="8"/>
      <c r="Y4288" s="8"/>
      <c r="AC4288" s="8"/>
      <c r="AG4288" s="8"/>
      <c r="AK4288" s="8"/>
      <c r="AO4288" s="8"/>
      <c r="AS4288" s="8"/>
      <c r="AW4288" s="8"/>
      <c r="BA4288" s="8"/>
      <c r="BE4288" s="8"/>
      <c r="BI4288" s="8"/>
      <c r="BM4288" s="8"/>
      <c r="BQ4288" s="8"/>
      <c r="BU4288" s="8"/>
      <c r="BY4288" s="8"/>
      <c r="CC4288" s="8"/>
      <c r="CG4288" s="8"/>
      <c r="CK4288" s="8"/>
    </row>
    <row r="4289" spans="5:89">
      <c r="E4289" s="8"/>
      <c r="I4289" s="8"/>
      <c r="M4289" s="8"/>
      <c r="Q4289" s="8"/>
      <c r="U4289" s="8"/>
      <c r="Y4289" s="8"/>
      <c r="AC4289" s="8"/>
      <c r="AG4289" s="8"/>
      <c r="AK4289" s="8"/>
      <c r="AO4289" s="8"/>
      <c r="AS4289" s="8"/>
      <c r="AW4289" s="8"/>
      <c r="BA4289" s="8"/>
      <c r="BE4289" s="8"/>
      <c r="BI4289" s="8"/>
      <c r="BM4289" s="8"/>
      <c r="BQ4289" s="8"/>
      <c r="BU4289" s="8"/>
      <c r="BY4289" s="8"/>
      <c r="CC4289" s="8"/>
      <c r="CG4289" s="8"/>
      <c r="CK4289" s="8"/>
    </row>
    <row r="4290" spans="5:89">
      <c r="E4290" s="8"/>
      <c r="I4290" s="8"/>
      <c r="M4290" s="8"/>
      <c r="Q4290" s="8"/>
      <c r="U4290" s="8"/>
      <c r="Y4290" s="8"/>
      <c r="AC4290" s="8"/>
      <c r="AG4290" s="8"/>
      <c r="AK4290" s="8"/>
      <c r="AO4290" s="8"/>
      <c r="AS4290" s="8"/>
      <c r="AW4290" s="8"/>
      <c r="BA4290" s="8"/>
      <c r="BE4290" s="8"/>
      <c r="BI4290" s="8"/>
      <c r="BM4290" s="8"/>
      <c r="BQ4290" s="8"/>
      <c r="BU4290" s="8"/>
      <c r="BY4290" s="8"/>
      <c r="CC4290" s="8"/>
      <c r="CG4290" s="8"/>
      <c r="CK4290" s="8"/>
    </row>
    <row r="4291" spans="5:89">
      <c r="E4291" s="8"/>
      <c r="I4291" s="8"/>
      <c r="M4291" s="8"/>
      <c r="Q4291" s="8"/>
      <c r="U4291" s="8"/>
      <c r="Y4291" s="8"/>
      <c r="AC4291" s="8"/>
      <c r="AG4291" s="8"/>
      <c r="AK4291" s="8"/>
      <c r="AO4291" s="8"/>
      <c r="AS4291" s="8"/>
      <c r="AW4291" s="8"/>
      <c r="BA4291" s="8"/>
      <c r="BE4291" s="8"/>
      <c r="BI4291" s="8"/>
      <c r="BM4291" s="8"/>
      <c r="BQ4291" s="8"/>
      <c r="BU4291" s="8"/>
      <c r="BY4291" s="8"/>
      <c r="CC4291" s="8"/>
      <c r="CG4291" s="8"/>
      <c r="CK4291" s="8"/>
    </row>
    <row r="4292" spans="5:89">
      <c r="E4292" s="8"/>
      <c r="I4292" s="8"/>
      <c r="M4292" s="8"/>
      <c r="Q4292" s="8"/>
      <c r="U4292" s="8"/>
      <c r="Y4292" s="8"/>
      <c r="AC4292" s="8"/>
      <c r="AG4292" s="8"/>
      <c r="AK4292" s="8"/>
      <c r="AO4292" s="8"/>
      <c r="AS4292" s="8"/>
      <c r="AW4292" s="8"/>
      <c r="BA4292" s="8"/>
      <c r="BE4292" s="8"/>
      <c r="BI4292" s="8"/>
      <c r="BM4292" s="8"/>
      <c r="BQ4292" s="8"/>
      <c r="BU4292" s="8"/>
      <c r="BY4292" s="8"/>
      <c r="CC4292" s="8"/>
      <c r="CG4292" s="8"/>
      <c r="CK4292" s="8"/>
    </row>
    <row r="4293" spans="5:89">
      <c r="E4293" s="8"/>
      <c r="I4293" s="8"/>
      <c r="M4293" s="8"/>
      <c r="Q4293" s="8"/>
      <c r="U4293" s="8"/>
      <c r="Y4293" s="8"/>
      <c r="AC4293" s="8"/>
      <c r="AG4293" s="8"/>
      <c r="AK4293" s="8"/>
      <c r="AO4293" s="8"/>
      <c r="AS4293" s="8"/>
      <c r="AW4293" s="8"/>
      <c r="BA4293" s="8"/>
      <c r="BE4293" s="8"/>
      <c r="BI4293" s="8"/>
      <c r="BM4293" s="8"/>
      <c r="BQ4293" s="8"/>
      <c r="BU4293" s="8"/>
      <c r="BY4293" s="8"/>
      <c r="CC4293" s="8"/>
      <c r="CG4293" s="8"/>
      <c r="CK4293" s="8"/>
    </row>
    <row r="4294" spans="5:89">
      <c r="E4294" s="8"/>
      <c r="I4294" s="8"/>
      <c r="M4294" s="8"/>
      <c r="Q4294" s="8"/>
      <c r="U4294" s="8"/>
      <c r="Y4294" s="8"/>
      <c r="AC4294" s="8"/>
      <c r="AG4294" s="8"/>
      <c r="AK4294" s="8"/>
      <c r="AO4294" s="8"/>
      <c r="AS4294" s="8"/>
      <c r="AW4294" s="8"/>
      <c r="BA4294" s="8"/>
      <c r="BE4294" s="8"/>
      <c r="BI4294" s="8"/>
      <c r="BM4294" s="8"/>
      <c r="BQ4294" s="8"/>
      <c r="BU4294" s="8"/>
      <c r="BY4294" s="8"/>
      <c r="CC4294" s="8"/>
      <c r="CG4294" s="8"/>
      <c r="CK4294" s="8"/>
    </row>
    <row r="4295" spans="5:89">
      <c r="E4295" s="8"/>
      <c r="I4295" s="8"/>
      <c r="M4295" s="8"/>
      <c r="Q4295" s="8"/>
      <c r="U4295" s="8"/>
      <c r="Y4295" s="8"/>
      <c r="AC4295" s="8"/>
      <c r="AG4295" s="8"/>
      <c r="AK4295" s="8"/>
      <c r="AO4295" s="8"/>
      <c r="AS4295" s="8"/>
      <c r="AW4295" s="8"/>
      <c r="BA4295" s="8"/>
      <c r="BE4295" s="8"/>
      <c r="BI4295" s="8"/>
      <c r="BM4295" s="8"/>
      <c r="BQ4295" s="8"/>
      <c r="BU4295" s="8"/>
      <c r="BY4295" s="8"/>
      <c r="CC4295" s="8"/>
      <c r="CG4295" s="8"/>
      <c r="CK4295" s="8"/>
    </row>
    <row r="4296" spans="5:89">
      <c r="E4296" s="8"/>
      <c r="I4296" s="8"/>
      <c r="M4296" s="8"/>
      <c r="Q4296" s="8"/>
      <c r="U4296" s="8"/>
      <c r="Y4296" s="8"/>
      <c r="AC4296" s="8"/>
      <c r="AG4296" s="8"/>
      <c r="AK4296" s="8"/>
      <c r="AO4296" s="8"/>
      <c r="AS4296" s="8"/>
      <c r="AW4296" s="8"/>
      <c r="BA4296" s="8"/>
      <c r="BE4296" s="8"/>
      <c r="BI4296" s="8"/>
      <c r="BM4296" s="8"/>
      <c r="BQ4296" s="8"/>
      <c r="BU4296" s="8"/>
      <c r="BY4296" s="8"/>
      <c r="CC4296" s="8"/>
      <c r="CG4296" s="8"/>
      <c r="CK4296" s="8"/>
    </row>
    <row r="4297" spans="5:89">
      <c r="E4297" s="8"/>
      <c r="I4297" s="8"/>
      <c r="M4297" s="8"/>
      <c r="Q4297" s="8"/>
      <c r="U4297" s="8"/>
      <c r="Y4297" s="8"/>
      <c r="AC4297" s="8"/>
      <c r="AG4297" s="8"/>
      <c r="AK4297" s="8"/>
      <c r="AO4297" s="8"/>
      <c r="AS4297" s="8"/>
      <c r="AW4297" s="8"/>
      <c r="BA4297" s="8"/>
      <c r="BE4297" s="8"/>
      <c r="BI4297" s="8"/>
      <c r="BM4297" s="8"/>
      <c r="BQ4297" s="8"/>
      <c r="BU4297" s="8"/>
      <c r="BY4297" s="8"/>
      <c r="CC4297" s="8"/>
      <c r="CG4297" s="8"/>
      <c r="CK4297" s="8"/>
    </row>
    <row r="4298" spans="5:89">
      <c r="E4298" s="8"/>
      <c r="I4298" s="8"/>
      <c r="M4298" s="8"/>
      <c r="Q4298" s="8"/>
      <c r="U4298" s="8"/>
      <c r="Y4298" s="8"/>
      <c r="AC4298" s="8"/>
      <c r="AG4298" s="8"/>
      <c r="AK4298" s="8"/>
      <c r="AO4298" s="8"/>
      <c r="AS4298" s="8"/>
      <c r="AW4298" s="8"/>
      <c r="BA4298" s="8"/>
      <c r="BE4298" s="8"/>
      <c r="BI4298" s="8"/>
      <c r="BM4298" s="8"/>
      <c r="BQ4298" s="8"/>
      <c r="BU4298" s="8"/>
      <c r="BY4298" s="8"/>
      <c r="CC4298" s="8"/>
      <c r="CG4298" s="8"/>
      <c r="CK4298" s="8"/>
    </row>
    <row r="4299" spans="5:89">
      <c r="E4299" s="8"/>
      <c r="I4299" s="8"/>
      <c r="M4299" s="8"/>
      <c r="Q4299" s="8"/>
      <c r="U4299" s="8"/>
      <c r="Y4299" s="8"/>
      <c r="AC4299" s="8"/>
      <c r="AG4299" s="8"/>
      <c r="AK4299" s="8"/>
      <c r="AO4299" s="8"/>
      <c r="AS4299" s="8"/>
      <c r="AW4299" s="8"/>
      <c r="BA4299" s="8"/>
      <c r="BE4299" s="8"/>
      <c r="BI4299" s="8"/>
      <c r="BM4299" s="8"/>
      <c r="BQ4299" s="8"/>
      <c r="BU4299" s="8"/>
      <c r="BY4299" s="8"/>
      <c r="CC4299" s="8"/>
      <c r="CG4299" s="8"/>
      <c r="CK4299" s="8"/>
    </row>
    <row r="4300" spans="5:89">
      <c r="E4300" s="8"/>
      <c r="I4300" s="8"/>
      <c r="M4300" s="8"/>
      <c r="Q4300" s="8"/>
      <c r="U4300" s="8"/>
      <c r="Y4300" s="8"/>
      <c r="AC4300" s="8"/>
      <c r="AG4300" s="8"/>
      <c r="AK4300" s="8"/>
      <c r="AO4300" s="8"/>
      <c r="AS4300" s="8"/>
      <c r="AW4300" s="8"/>
      <c r="BA4300" s="8"/>
      <c r="BE4300" s="8"/>
      <c r="BI4300" s="8"/>
      <c r="BM4300" s="8"/>
      <c r="BQ4300" s="8"/>
      <c r="BU4300" s="8"/>
      <c r="BY4300" s="8"/>
      <c r="CC4300" s="8"/>
      <c r="CG4300" s="8"/>
      <c r="CK4300" s="8"/>
    </row>
    <row r="4301" spans="5:89">
      <c r="E4301" s="8"/>
      <c r="I4301" s="8"/>
      <c r="M4301" s="8"/>
      <c r="Q4301" s="8"/>
      <c r="U4301" s="8"/>
      <c r="Y4301" s="8"/>
      <c r="AC4301" s="8"/>
      <c r="AG4301" s="8"/>
      <c r="AK4301" s="8"/>
      <c r="AO4301" s="8"/>
      <c r="AS4301" s="8"/>
      <c r="AW4301" s="8"/>
      <c r="BA4301" s="8"/>
      <c r="BE4301" s="8"/>
      <c r="BI4301" s="8"/>
      <c r="BM4301" s="8"/>
      <c r="BQ4301" s="8"/>
      <c r="BU4301" s="8"/>
      <c r="BY4301" s="8"/>
      <c r="CC4301" s="8"/>
      <c r="CG4301" s="8"/>
      <c r="CK4301" s="8"/>
    </row>
    <row r="4302" spans="5:89">
      <c r="E4302" s="8"/>
      <c r="I4302" s="8"/>
      <c r="M4302" s="8"/>
      <c r="Q4302" s="8"/>
      <c r="U4302" s="8"/>
      <c r="Y4302" s="8"/>
      <c r="AC4302" s="8"/>
      <c r="AG4302" s="8"/>
      <c r="AK4302" s="8"/>
      <c r="AO4302" s="8"/>
      <c r="AS4302" s="8"/>
      <c r="AW4302" s="8"/>
      <c r="BA4302" s="8"/>
      <c r="BE4302" s="8"/>
      <c r="BI4302" s="8"/>
      <c r="BM4302" s="8"/>
      <c r="BQ4302" s="8"/>
      <c r="BU4302" s="8"/>
      <c r="BY4302" s="8"/>
      <c r="CC4302" s="8"/>
      <c r="CG4302" s="8"/>
      <c r="CK4302" s="8"/>
    </row>
    <row r="4303" spans="5:89">
      <c r="E4303" s="8"/>
      <c r="I4303" s="8"/>
      <c r="M4303" s="8"/>
      <c r="Q4303" s="8"/>
      <c r="U4303" s="8"/>
      <c r="Y4303" s="8"/>
      <c r="AC4303" s="8"/>
      <c r="AG4303" s="8"/>
      <c r="AK4303" s="8"/>
      <c r="AO4303" s="8"/>
      <c r="AS4303" s="8"/>
      <c r="AW4303" s="8"/>
      <c r="BA4303" s="8"/>
      <c r="BE4303" s="8"/>
      <c r="BI4303" s="8"/>
      <c r="BM4303" s="8"/>
      <c r="BQ4303" s="8"/>
      <c r="BU4303" s="8"/>
      <c r="BY4303" s="8"/>
      <c r="CC4303" s="8"/>
      <c r="CG4303" s="8"/>
      <c r="CK4303" s="8"/>
    </row>
    <row r="4304" spans="5:89">
      <c r="E4304" s="8"/>
      <c r="I4304" s="8"/>
      <c r="M4304" s="8"/>
      <c r="Q4304" s="8"/>
      <c r="U4304" s="8"/>
      <c r="Y4304" s="8"/>
      <c r="AC4304" s="8"/>
      <c r="AG4304" s="8"/>
      <c r="AK4304" s="8"/>
      <c r="AO4304" s="8"/>
      <c r="AS4304" s="8"/>
      <c r="AW4304" s="8"/>
      <c r="BA4304" s="8"/>
      <c r="BE4304" s="8"/>
      <c r="BI4304" s="8"/>
      <c r="BM4304" s="8"/>
      <c r="BQ4304" s="8"/>
      <c r="BU4304" s="8"/>
      <c r="BY4304" s="8"/>
      <c r="CC4304" s="8"/>
      <c r="CG4304" s="8"/>
      <c r="CK4304" s="8"/>
    </row>
    <row r="4305" spans="5:89">
      <c r="E4305" s="8"/>
      <c r="I4305" s="8"/>
      <c r="M4305" s="8"/>
      <c r="Q4305" s="8"/>
      <c r="U4305" s="8"/>
      <c r="Y4305" s="8"/>
      <c r="AC4305" s="8"/>
      <c r="AG4305" s="8"/>
      <c r="AK4305" s="8"/>
      <c r="AO4305" s="8"/>
      <c r="AS4305" s="8"/>
      <c r="AW4305" s="8"/>
      <c r="BA4305" s="8"/>
      <c r="BE4305" s="8"/>
      <c r="BI4305" s="8"/>
      <c r="BM4305" s="8"/>
      <c r="BQ4305" s="8"/>
      <c r="BU4305" s="8"/>
      <c r="BY4305" s="8"/>
      <c r="CC4305" s="8"/>
      <c r="CG4305" s="8"/>
      <c r="CK4305" s="8"/>
    </row>
    <row r="4306" spans="5:89">
      <c r="E4306" s="8"/>
      <c r="I4306" s="8"/>
      <c r="M4306" s="8"/>
      <c r="Q4306" s="8"/>
      <c r="U4306" s="8"/>
      <c r="Y4306" s="8"/>
      <c r="AC4306" s="8"/>
      <c r="AG4306" s="8"/>
      <c r="AK4306" s="8"/>
      <c r="AO4306" s="8"/>
      <c r="AS4306" s="8"/>
      <c r="AW4306" s="8"/>
      <c r="BA4306" s="8"/>
      <c r="BE4306" s="8"/>
      <c r="BI4306" s="8"/>
      <c r="BM4306" s="8"/>
      <c r="BQ4306" s="8"/>
      <c r="BU4306" s="8"/>
      <c r="BY4306" s="8"/>
      <c r="CC4306" s="8"/>
      <c r="CG4306" s="8"/>
      <c r="CK4306" s="8"/>
    </row>
    <row r="4307" spans="5:89">
      <c r="E4307" s="8"/>
      <c r="I4307" s="8"/>
      <c r="M4307" s="8"/>
      <c r="Q4307" s="8"/>
      <c r="U4307" s="8"/>
      <c r="Y4307" s="8"/>
      <c r="AC4307" s="8"/>
      <c r="AG4307" s="8"/>
      <c r="AK4307" s="8"/>
      <c r="AO4307" s="8"/>
      <c r="AS4307" s="8"/>
      <c r="AW4307" s="8"/>
      <c r="BA4307" s="8"/>
      <c r="BE4307" s="8"/>
      <c r="BI4307" s="8"/>
      <c r="BM4307" s="8"/>
      <c r="BQ4307" s="8"/>
      <c r="BU4307" s="8"/>
      <c r="BY4307" s="8"/>
      <c r="CC4307" s="8"/>
      <c r="CG4307" s="8"/>
      <c r="CK4307" s="8"/>
    </row>
    <row r="4308" spans="5:89">
      <c r="E4308" s="8"/>
      <c r="I4308" s="8"/>
      <c r="M4308" s="8"/>
      <c r="Q4308" s="8"/>
      <c r="U4308" s="8"/>
      <c r="Y4308" s="8"/>
      <c r="AC4308" s="8"/>
      <c r="AG4308" s="8"/>
      <c r="AK4308" s="8"/>
      <c r="AO4308" s="8"/>
      <c r="AS4308" s="8"/>
      <c r="AW4308" s="8"/>
      <c r="BA4308" s="8"/>
      <c r="BE4308" s="8"/>
      <c r="BI4308" s="8"/>
      <c r="BM4308" s="8"/>
      <c r="BQ4308" s="8"/>
      <c r="BU4308" s="8"/>
      <c r="BY4308" s="8"/>
      <c r="CC4308" s="8"/>
      <c r="CG4308" s="8"/>
      <c r="CK4308" s="8"/>
    </row>
    <row r="4309" spans="5:89">
      <c r="E4309" s="8"/>
      <c r="I4309" s="8"/>
      <c r="M4309" s="8"/>
      <c r="Q4309" s="8"/>
      <c r="U4309" s="8"/>
      <c r="Y4309" s="8"/>
      <c r="AC4309" s="8"/>
      <c r="AG4309" s="8"/>
      <c r="AK4309" s="8"/>
      <c r="AO4309" s="8"/>
      <c r="AS4309" s="8"/>
      <c r="AW4309" s="8"/>
      <c r="BA4309" s="8"/>
      <c r="BE4309" s="8"/>
      <c r="BI4309" s="8"/>
      <c r="BM4309" s="8"/>
      <c r="BQ4309" s="8"/>
      <c r="BU4309" s="8"/>
      <c r="BY4309" s="8"/>
      <c r="CC4309" s="8"/>
      <c r="CG4309" s="8"/>
      <c r="CK4309" s="8"/>
    </row>
    <row r="4310" spans="5:89">
      <c r="E4310" s="8"/>
      <c r="I4310" s="8"/>
      <c r="M4310" s="8"/>
      <c r="Q4310" s="8"/>
      <c r="U4310" s="8"/>
      <c r="Y4310" s="8"/>
      <c r="AC4310" s="8"/>
      <c r="AG4310" s="8"/>
      <c r="AK4310" s="8"/>
      <c r="AO4310" s="8"/>
      <c r="AS4310" s="8"/>
      <c r="AW4310" s="8"/>
      <c r="BA4310" s="8"/>
      <c r="BE4310" s="8"/>
      <c r="BI4310" s="8"/>
      <c r="BM4310" s="8"/>
      <c r="BQ4310" s="8"/>
      <c r="BU4310" s="8"/>
      <c r="BY4310" s="8"/>
      <c r="CC4310" s="8"/>
      <c r="CG4310" s="8"/>
      <c r="CK4310" s="8"/>
    </row>
    <row r="4311" spans="5:89">
      <c r="E4311" s="8"/>
      <c r="I4311" s="8"/>
      <c r="M4311" s="8"/>
      <c r="Q4311" s="8"/>
      <c r="U4311" s="8"/>
      <c r="Y4311" s="8"/>
      <c r="AC4311" s="8"/>
      <c r="AG4311" s="8"/>
      <c r="AK4311" s="8"/>
      <c r="AO4311" s="8"/>
      <c r="AS4311" s="8"/>
      <c r="AW4311" s="8"/>
      <c r="BA4311" s="8"/>
      <c r="BE4311" s="8"/>
      <c r="BI4311" s="8"/>
      <c r="BM4311" s="8"/>
      <c r="BQ4311" s="8"/>
      <c r="BU4311" s="8"/>
      <c r="BY4311" s="8"/>
      <c r="CC4311" s="8"/>
      <c r="CG4311" s="8"/>
      <c r="CK4311" s="8"/>
    </row>
    <row r="4312" spans="5:89">
      <c r="E4312" s="8"/>
      <c r="I4312" s="8"/>
      <c r="M4312" s="8"/>
      <c r="Q4312" s="8"/>
      <c r="U4312" s="8"/>
      <c r="Y4312" s="8"/>
      <c r="AC4312" s="8"/>
      <c r="AG4312" s="8"/>
      <c r="AK4312" s="8"/>
      <c r="AO4312" s="8"/>
      <c r="AS4312" s="8"/>
      <c r="AW4312" s="8"/>
      <c r="BA4312" s="8"/>
      <c r="BE4312" s="8"/>
      <c r="BI4312" s="8"/>
      <c r="BM4312" s="8"/>
      <c r="BQ4312" s="8"/>
      <c r="BU4312" s="8"/>
      <c r="BY4312" s="8"/>
      <c r="CC4312" s="8"/>
      <c r="CG4312" s="8"/>
      <c r="CK4312" s="8"/>
    </row>
    <row r="4313" spans="5:89">
      <c r="E4313" s="8"/>
      <c r="I4313" s="8"/>
      <c r="M4313" s="8"/>
      <c r="Q4313" s="8"/>
      <c r="U4313" s="8"/>
      <c r="Y4313" s="8"/>
      <c r="AC4313" s="8"/>
      <c r="AG4313" s="8"/>
      <c r="AK4313" s="8"/>
      <c r="AO4313" s="8"/>
      <c r="AS4313" s="8"/>
      <c r="AW4313" s="8"/>
      <c r="BA4313" s="8"/>
      <c r="BE4313" s="8"/>
      <c r="BI4313" s="8"/>
      <c r="BM4313" s="8"/>
      <c r="BQ4313" s="8"/>
      <c r="BU4313" s="8"/>
      <c r="BY4313" s="8"/>
      <c r="CC4313" s="8"/>
      <c r="CG4313" s="8"/>
      <c r="CK4313" s="8"/>
    </row>
    <row r="4314" spans="5:89">
      <c r="E4314" s="8"/>
      <c r="I4314" s="8"/>
      <c r="M4314" s="8"/>
      <c r="Q4314" s="8"/>
      <c r="U4314" s="8"/>
      <c r="Y4314" s="8"/>
      <c r="AC4314" s="8"/>
      <c r="AG4314" s="8"/>
      <c r="AK4314" s="8"/>
      <c r="AO4314" s="8"/>
      <c r="AS4314" s="8"/>
      <c r="AW4314" s="8"/>
      <c r="BA4314" s="8"/>
      <c r="BE4314" s="8"/>
      <c r="BI4314" s="8"/>
      <c r="BM4314" s="8"/>
      <c r="BQ4314" s="8"/>
      <c r="BU4314" s="8"/>
      <c r="BY4314" s="8"/>
      <c r="CC4314" s="8"/>
      <c r="CG4314" s="8"/>
      <c r="CK4314" s="8"/>
    </row>
    <row r="4315" spans="5:89">
      <c r="E4315" s="8"/>
      <c r="I4315" s="8"/>
      <c r="M4315" s="8"/>
      <c r="Q4315" s="8"/>
      <c r="U4315" s="8"/>
      <c r="Y4315" s="8"/>
      <c r="AC4315" s="8"/>
      <c r="AG4315" s="8"/>
      <c r="AK4315" s="8"/>
      <c r="AO4315" s="8"/>
      <c r="AS4315" s="8"/>
      <c r="AW4315" s="8"/>
      <c r="BA4315" s="8"/>
      <c r="BE4315" s="8"/>
      <c r="BI4315" s="8"/>
      <c r="BM4315" s="8"/>
      <c r="BQ4315" s="8"/>
      <c r="BU4315" s="8"/>
      <c r="BY4315" s="8"/>
      <c r="CC4315" s="8"/>
      <c r="CG4315" s="8"/>
      <c r="CK4315" s="8"/>
    </row>
    <row r="4316" spans="5:89">
      <c r="E4316" s="8"/>
      <c r="I4316" s="8"/>
      <c r="M4316" s="8"/>
      <c r="Q4316" s="8"/>
      <c r="U4316" s="8"/>
      <c r="Y4316" s="8"/>
      <c r="AC4316" s="8"/>
      <c r="AG4316" s="8"/>
      <c r="AK4316" s="8"/>
      <c r="AO4316" s="8"/>
      <c r="AS4316" s="8"/>
      <c r="AW4316" s="8"/>
      <c r="BA4316" s="8"/>
      <c r="BE4316" s="8"/>
      <c r="BI4316" s="8"/>
      <c r="BM4316" s="8"/>
      <c r="BQ4316" s="8"/>
      <c r="BU4316" s="8"/>
      <c r="BY4316" s="8"/>
      <c r="CC4316" s="8"/>
      <c r="CG4316" s="8"/>
      <c r="CK4316" s="8"/>
    </row>
    <row r="4317" spans="5:89">
      <c r="E4317" s="8"/>
      <c r="I4317" s="8"/>
      <c r="M4317" s="8"/>
      <c r="Q4317" s="8"/>
      <c r="U4317" s="8"/>
      <c r="Y4317" s="8"/>
      <c r="AC4317" s="8"/>
      <c r="AG4317" s="8"/>
      <c r="AK4317" s="8"/>
      <c r="AO4317" s="8"/>
      <c r="AS4317" s="8"/>
      <c r="AW4317" s="8"/>
      <c r="BA4317" s="8"/>
      <c r="BE4317" s="8"/>
      <c r="BI4317" s="8"/>
      <c r="BM4317" s="8"/>
      <c r="BQ4317" s="8"/>
      <c r="BU4317" s="8"/>
      <c r="BY4317" s="8"/>
      <c r="CC4317" s="8"/>
      <c r="CG4317" s="8"/>
      <c r="CK4317" s="8"/>
    </row>
    <row r="4318" spans="5:89">
      <c r="E4318" s="8"/>
      <c r="I4318" s="8"/>
      <c r="M4318" s="8"/>
      <c r="Q4318" s="8"/>
      <c r="U4318" s="8"/>
      <c r="Y4318" s="8"/>
      <c r="AC4318" s="8"/>
      <c r="AG4318" s="8"/>
      <c r="AK4318" s="8"/>
      <c r="AO4318" s="8"/>
      <c r="AS4318" s="8"/>
      <c r="AW4318" s="8"/>
      <c r="BA4318" s="8"/>
      <c r="BE4318" s="8"/>
      <c r="BI4318" s="8"/>
      <c r="BM4318" s="8"/>
      <c r="BQ4318" s="8"/>
      <c r="BU4318" s="8"/>
      <c r="BY4318" s="8"/>
      <c r="CC4318" s="8"/>
      <c r="CG4318" s="8"/>
      <c r="CK4318" s="8"/>
    </row>
    <row r="4319" spans="5:89">
      <c r="E4319" s="8"/>
      <c r="I4319" s="8"/>
      <c r="M4319" s="8"/>
      <c r="Q4319" s="8"/>
      <c r="U4319" s="8"/>
      <c r="Y4319" s="8"/>
      <c r="AC4319" s="8"/>
      <c r="AG4319" s="8"/>
      <c r="AK4319" s="8"/>
      <c r="AO4319" s="8"/>
      <c r="AS4319" s="8"/>
      <c r="AW4319" s="8"/>
      <c r="BA4319" s="8"/>
      <c r="BE4319" s="8"/>
      <c r="BI4319" s="8"/>
      <c r="BM4319" s="8"/>
      <c r="BQ4319" s="8"/>
      <c r="BU4319" s="8"/>
      <c r="BY4319" s="8"/>
      <c r="CC4319" s="8"/>
      <c r="CG4319" s="8"/>
      <c r="CK4319" s="8"/>
    </row>
    <row r="4320" spans="5:89">
      <c r="E4320" s="8"/>
      <c r="I4320" s="8"/>
      <c r="M4320" s="8"/>
      <c r="Q4320" s="8"/>
      <c r="U4320" s="8"/>
      <c r="Y4320" s="8"/>
      <c r="AC4320" s="8"/>
      <c r="AG4320" s="8"/>
      <c r="AK4320" s="8"/>
      <c r="AO4320" s="8"/>
      <c r="AS4320" s="8"/>
      <c r="AW4320" s="8"/>
      <c r="BA4320" s="8"/>
      <c r="BE4320" s="8"/>
      <c r="BI4320" s="8"/>
      <c r="BM4320" s="8"/>
      <c r="BQ4320" s="8"/>
      <c r="BU4320" s="8"/>
      <c r="BY4320" s="8"/>
      <c r="CC4320" s="8"/>
      <c r="CG4320" s="8"/>
      <c r="CK4320" s="8"/>
    </row>
    <row r="4321" spans="5:89">
      <c r="E4321" s="8"/>
      <c r="I4321" s="8"/>
      <c r="M4321" s="8"/>
      <c r="Q4321" s="8"/>
      <c r="U4321" s="8"/>
      <c r="Y4321" s="8"/>
      <c r="AC4321" s="8"/>
      <c r="AG4321" s="8"/>
      <c r="AK4321" s="8"/>
      <c r="AO4321" s="8"/>
      <c r="AS4321" s="8"/>
      <c r="AW4321" s="8"/>
      <c r="BA4321" s="8"/>
      <c r="BE4321" s="8"/>
      <c r="BI4321" s="8"/>
      <c r="BM4321" s="8"/>
      <c r="BQ4321" s="8"/>
      <c r="BU4321" s="8"/>
      <c r="BY4321" s="8"/>
      <c r="CC4321" s="8"/>
      <c r="CG4321" s="8"/>
      <c r="CK4321" s="8"/>
    </row>
    <row r="4322" spans="5:89">
      <c r="E4322" s="8"/>
      <c r="I4322" s="8"/>
      <c r="M4322" s="8"/>
      <c r="Q4322" s="8"/>
      <c r="U4322" s="8"/>
      <c r="Y4322" s="8"/>
      <c r="AC4322" s="8"/>
      <c r="AG4322" s="8"/>
      <c r="AK4322" s="8"/>
      <c r="AO4322" s="8"/>
      <c r="AS4322" s="8"/>
      <c r="AW4322" s="8"/>
      <c r="BA4322" s="8"/>
      <c r="BE4322" s="8"/>
      <c r="BI4322" s="8"/>
      <c r="BM4322" s="8"/>
      <c r="BQ4322" s="8"/>
      <c r="BU4322" s="8"/>
      <c r="BY4322" s="8"/>
      <c r="CC4322" s="8"/>
      <c r="CG4322" s="8"/>
      <c r="CK4322" s="8"/>
    </row>
    <row r="4323" spans="5:89">
      <c r="E4323" s="8"/>
      <c r="I4323" s="8"/>
      <c r="M4323" s="8"/>
      <c r="Q4323" s="8"/>
      <c r="U4323" s="8"/>
      <c r="Y4323" s="8"/>
      <c r="AC4323" s="8"/>
      <c r="AG4323" s="8"/>
      <c r="AK4323" s="8"/>
      <c r="AO4323" s="8"/>
      <c r="AS4323" s="8"/>
      <c r="AW4323" s="8"/>
      <c r="BA4323" s="8"/>
      <c r="BE4323" s="8"/>
      <c r="BI4323" s="8"/>
      <c r="BM4323" s="8"/>
      <c r="BQ4323" s="8"/>
      <c r="BU4323" s="8"/>
      <c r="BY4323" s="8"/>
      <c r="CC4323" s="8"/>
      <c r="CG4323" s="8"/>
      <c r="CK4323" s="8"/>
    </row>
    <row r="4324" spans="5:89">
      <c r="E4324" s="8"/>
      <c r="I4324" s="8"/>
      <c r="M4324" s="8"/>
      <c r="Q4324" s="8"/>
      <c r="U4324" s="8"/>
      <c r="Y4324" s="8"/>
      <c r="AC4324" s="8"/>
      <c r="AG4324" s="8"/>
      <c r="AK4324" s="8"/>
      <c r="AO4324" s="8"/>
      <c r="AS4324" s="8"/>
      <c r="AW4324" s="8"/>
      <c r="BA4324" s="8"/>
      <c r="BE4324" s="8"/>
      <c r="BI4324" s="8"/>
      <c r="BM4324" s="8"/>
      <c r="BQ4324" s="8"/>
      <c r="BU4324" s="8"/>
      <c r="BY4324" s="8"/>
      <c r="CC4324" s="8"/>
      <c r="CG4324" s="8"/>
      <c r="CK4324" s="8"/>
    </row>
    <row r="4325" spans="5:89">
      <c r="E4325" s="8"/>
      <c r="I4325" s="8"/>
      <c r="M4325" s="8"/>
      <c r="Q4325" s="8"/>
      <c r="U4325" s="8"/>
      <c r="Y4325" s="8"/>
      <c r="AC4325" s="8"/>
      <c r="AG4325" s="8"/>
      <c r="AK4325" s="8"/>
      <c r="AO4325" s="8"/>
      <c r="AS4325" s="8"/>
      <c r="AW4325" s="8"/>
      <c r="BA4325" s="8"/>
      <c r="BE4325" s="8"/>
      <c r="BI4325" s="8"/>
      <c r="BM4325" s="8"/>
      <c r="BQ4325" s="8"/>
      <c r="BU4325" s="8"/>
      <c r="BY4325" s="8"/>
      <c r="CC4325" s="8"/>
      <c r="CG4325" s="8"/>
      <c r="CK4325" s="8"/>
    </row>
    <row r="4326" spans="5:89">
      <c r="E4326" s="8"/>
      <c r="I4326" s="8"/>
      <c r="M4326" s="8"/>
      <c r="Q4326" s="8"/>
      <c r="U4326" s="8"/>
      <c r="Y4326" s="8"/>
      <c r="AC4326" s="8"/>
      <c r="AG4326" s="8"/>
      <c r="AK4326" s="8"/>
      <c r="AO4326" s="8"/>
      <c r="AS4326" s="8"/>
      <c r="AW4326" s="8"/>
      <c r="BA4326" s="8"/>
      <c r="BE4326" s="8"/>
      <c r="BI4326" s="8"/>
      <c r="BM4326" s="8"/>
      <c r="BQ4326" s="8"/>
      <c r="BU4326" s="8"/>
      <c r="BY4326" s="8"/>
      <c r="CC4326" s="8"/>
      <c r="CG4326" s="8"/>
      <c r="CK4326" s="8"/>
    </row>
    <row r="4327" spans="5:89">
      <c r="E4327" s="8"/>
      <c r="I4327" s="8"/>
      <c r="M4327" s="8"/>
      <c r="Q4327" s="8"/>
      <c r="U4327" s="8"/>
      <c r="Y4327" s="8"/>
      <c r="AC4327" s="8"/>
      <c r="AG4327" s="8"/>
      <c r="AK4327" s="8"/>
      <c r="AO4327" s="8"/>
      <c r="AS4327" s="8"/>
      <c r="AW4327" s="8"/>
      <c r="BA4327" s="8"/>
      <c r="BE4327" s="8"/>
      <c r="BI4327" s="8"/>
      <c r="BM4327" s="8"/>
      <c r="BQ4327" s="8"/>
      <c r="BU4327" s="8"/>
      <c r="BY4327" s="8"/>
      <c r="CC4327" s="8"/>
      <c r="CG4327" s="8"/>
      <c r="CK4327" s="8"/>
    </row>
    <row r="4328" spans="5:89">
      <c r="E4328" s="8"/>
      <c r="I4328" s="8"/>
      <c r="M4328" s="8"/>
      <c r="Q4328" s="8"/>
      <c r="U4328" s="8"/>
      <c r="Y4328" s="8"/>
      <c r="AC4328" s="8"/>
      <c r="AG4328" s="8"/>
      <c r="AK4328" s="8"/>
      <c r="AO4328" s="8"/>
      <c r="AS4328" s="8"/>
      <c r="AW4328" s="8"/>
      <c r="BA4328" s="8"/>
      <c r="BE4328" s="8"/>
      <c r="BI4328" s="8"/>
      <c r="BM4328" s="8"/>
      <c r="BQ4328" s="8"/>
      <c r="BU4328" s="8"/>
      <c r="BY4328" s="8"/>
      <c r="CC4328" s="8"/>
      <c r="CG4328" s="8"/>
      <c r="CK4328" s="8"/>
    </row>
    <row r="4329" spans="5:89">
      <c r="E4329" s="8"/>
      <c r="I4329" s="8"/>
      <c r="M4329" s="8"/>
      <c r="Q4329" s="8"/>
      <c r="U4329" s="8"/>
      <c r="Y4329" s="8"/>
      <c r="AC4329" s="8"/>
      <c r="AG4329" s="8"/>
      <c r="AK4329" s="8"/>
      <c r="AO4329" s="8"/>
      <c r="AS4329" s="8"/>
      <c r="AW4329" s="8"/>
      <c r="BA4329" s="8"/>
      <c r="BE4329" s="8"/>
      <c r="BI4329" s="8"/>
      <c r="BM4329" s="8"/>
      <c r="BQ4329" s="8"/>
      <c r="BU4329" s="8"/>
      <c r="BY4329" s="8"/>
      <c r="CC4329" s="8"/>
      <c r="CG4329" s="8"/>
      <c r="CK4329" s="8"/>
    </row>
    <row r="4330" spans="5:89">
      <c r="E4330" s="8"/>
      <c r="I4330" s="8"/>
      <c r="M4330" s="8"/>
      <c r="Q4330" s="8"/>
      <c r="U4330" s="8"/>
      <c r="Y4330" s="8"/>
      <c r="AC4330" s="8"/>
      <c r="AG4330" s="8"/>
      <c r="AK4330" s="8"/>
      <c r="AO4330" s="8"/>
      <c r="AS4330" s="8"/>
      <c r="AW4330" s="8"/>
      <c r="BA4330" s="8"/>
      <c r="BE4330" s="8"/>
      <c r="BI4330" s="8"/>
      <c r="BM4330" s="8"/>
      <c r="BQ4330" s="8"/>
      <c r="BU4330" s="8"/>
      <c r="BY4330" s="8"/>
      <c r="CC4330" s="8"/>
      <c r="CG4330" s="8"/>
      <c r="CK4330" s="8"/>
    </row>
    <row r="4331" spans="5:89">
      <c r="E4331" s="8"/>
      <c r="I4331" s="8"/>
      <c r="M4331" s="8"/>
      <c r="Q4331" s="8"/>
      <c r="U4331" s="8"/>
      <c r="Y4331" s="8"/>
      <c r="AC4331" s="8"/>
      <c r="AG4331" s="8"/>
      <c r="AK4331" s="8"/>
      <c r="AO4331" s="8"/>
      <c r="AS4331" s="8"/>
      <c r="AW4331" s="8"/>
      <c r="BA4331" s="8"/>
      <c r="BE4331" s="8"/>
      <c r="BI4331" s="8"/>
      <c r="BM4331" s="8"/>
      <c r="BQ4331" s="8"/>
      <c r="BU4331" s="8"/>
      <c r="BY4331" s="8"/>
      <c r="CC4331" s="8"/>
      <c r="CG4331" s="8"/>
      <c r="CK4331" s="8"/>
    </row>
    <row r="4332" spans="5:89">
      <c r="E4332" s="8"/>
      <c r="I4332" s="8"/>
      <c r="M4332" s="8"/>
      <c r="Q4332" s="8"/>
      <c r="U4332" s="8"/>
      <c r="Y4332" s="8"/>
      <c r="AC4332" s="8"/>
      <c r="AG4332" s="8"/>
      <c r="AK4332" s="8"/>
      <c r="AO4332" s="8"/>
      <c r="AS4332" s="8"/>
      <c r="AW4332" s="8"/>
      <c r="BA4332" s="8"/>
      <c r="BE4332" s="8"/>
      <c r="BI4332" s="8"/>
      <c r="BM4332" s="8"/>
      <c r="BQ4332" s="8"/>
      <c r="BU4332" s="8"/>
      <c r="BY4332" s="8"/>
      <c r="CC4332" s="8"/>
      <c r="CG4332" s="8"/>
      <c r="CK4332" s="8"/>
    </row>
    <row r="4333" spans="5:89">
      <c r="E4333" s="8"/>
      <c r="I4333" s="8"/>
      <c r="M4333" s="8"/>
      <c r="Q4333" s="8"/>
      <c r="U4333" s="8"/>
      <c r="Y4333" s="8"/>
      <c r="AC4333" s="8"/>
      <c r="AG4333" s="8"/>
      <c r="AK4333" s="8"/>
      <c r="AO4333" s="8"/>
      <c r="AS4333" s="8"/>
      <c r="AW4333" s="8"/>
      <c r="BA4333" s="8"/>
      <c r="BE4333" s="8"/>
      <c r="BI4333" s="8"/>
      <c r="BM4333" s="8"/>
      <c r="BQ4333" s="8"/>
      <c r="BU4333" s="8"/>
      <c r="BY4333" s="8"/>
      <c r="CC4333" s="8"/>
      <c r="CG4333" s="8"/>
      <c r="CK4333" s="8"/>
    </row>
    <row r="4334" spans="5:89">
      <c r="E4334" s="8"/>
      <c r="I4334" s="8"/>
      <c r="M4334" s="8"/>
      <c r="Q4334" s="8"/>
      <c r="U4334" s="8"/>
      <c r="Y4334" s="8"/>
      <c r="AC4334" s="8"/>
      <c r="AG4334" s="8"/>
      <c r="AK4334" s="8"/>
      <c r="AO4334" s="8"/>
      <c r="AS4334" s="8"/>
      <c r="AW4334" s="8"/>
      <c r="BA4334" s="8"/>
      <c r="BE4334" s="8"/>
      <c r="BI4334" s="8"/>
      <c r="BM4334" s="8"/>
      <c r="BQ4334" s="8"/>
      <c r="BU4334" s="8"/>
      <c r="BY4334" s="8"/>
      <c r="CC4334" s="8"/>
      <c r="CG4334" s="8"/>
      <c r="CK4334" s="8"/>
    </row>
    <row r="4335" spans="5:89">
      <c r="E4335" s="8"/>
      <c r="I4335" s="8"/>
      <c r="M4335" s="8"/>
      <c r="Q4335" s="8"/>
      <c r="U4335" s="8"/>
      <c r="Y4335" s="8"/>
      <c r="AC4335" s="8"/>
      <c r="AG4335" s="8"/>
      <c r="AK4335" s="8"/>
      <c r="AO4335" s="8"/>
      <c r="AS4335" s="8"/>
      <c r="AW4335" s="8"/>
      <c r="BA4335" s="8"/>
      <c r="BE4335" s="8"/>
      <c r="BI4335" s="8"/>
      <c r="BM4335" s="8"/>
      <c r="BQ4335" s="8"/>
      <c r="BU4335" s="8"/>
      <c r="BY4335" s="8"/>
      <c r="CC4335" s="8"/>
      <c r="CG4335" s="8"/>
      <c r="CK4335" s="8"/>
    </row>
    <row r="4336" spans="5:89">
      <c r="E4336" s="8"/>
      <c r="I4336" s="8"/>
      <c r="M4336" s="8"/>
      <c r="Q4336" s="8"/>
      <c r="U4336" s="8"/>
      <c r="Y4336" s="8"/>
      <c r="AC4336" s="8"/>
      <c r="AG4336" s="8"/>
      <c r="AK4336" s="8"/>
      <c r="AO4336" s="8"/>
      <c r="AS4336" s="8"/>
      <c r="AW4336" s="8"/>
      <c r="BA4336" s="8"/>
      <c r="BE4336" s="8"/>
      <c r="BI4336" s="8"/>
      <c r="BM4336" s="8"/>
      <c r="BQ4336" s="8"/>
      <c r="BU4336" s="8"/>
      <c r="BY4336" s="8"/>
      <c r="CC4336" s="8"/>
      <c r="CG4336" s="8"/>
      <c r="CK4336" s="8"/>
    </row>
    <row r="4337" spans="5:89">
      <c r="E4337" s="8"/>
      <c r="I4337" s="8"/>
      <c r="M4337" s="8"/>
      <c r="Q4337" s="8"/>
      <c r="U4337" s="8"/>
      <c r="Y4337" s="8"/>
      <c r="AC4337" s="8"/>
      <c r="AG4337" s="8"/>
      <c r="AK4337" s="8"/>
      <c r="AO4337" s="8"/>
      <c r="AS4337" s="8"/>
      <c r="AW4337" s="8"/>
      <c r="BA4337" s="8"/>
      <c r="BE4337" s="8"/>
      <c r="BI4337" s="8"/>
      <c r="BM4337" s="8"/>
      <c r="BQ4337" s="8"/>
      <c r="BU4337" s="8"/>
      <c r="BY4337" s="8"/>
      <c r="CC4337" s="8"/>
      <c r="CG4337" s="8"/>
      <c r="CK4337" s="8"/>
    </row>
    <row r="4338" spans="5:89">
      <c r="E4338" s="8"/>
      <c r="I4338" s="8"/>
      <c r="M4338" s="8"/>
      <c r="Q4338" s="8"/>
      <c r="U4338" s="8"/>
      <c r="Y4338" s="8"/>
      <c r="AC4338" s="8"/>
      <c r="AG4338" s="8"/>
      <c r="AK4338" s="8"/>
      <c r="AO4338" s="8"/>
      <c r="AS4338" s="8"/>
      <c r="AW4338" s="8"/>
      <c r="BA4338" s="8"/>
      <c r="BE4338" s="8"/>
      <c r="BI4338" s="8"/>
      <c r="BM4338" s="8"/>
      <c r="BQ4338" s="8"/>
      <c r="BU4338" s="8"/>
      <c r="BY4338" s="8"/>
      <c r="CC4338" s="8"/>
      <c r="CG4338" s="8"/>
      <c r="CK4338" s="8"/>
    </row>
    <row r="4339" spans="5:89">
      <c r="E4339" s="8"/>
      <c r="I4339" s="8"/>
      <c r="M4339" s="8"/>
      <c r="Q4339" s="8"/>
      <c r="U4339" s="8"/>
      <c r="Y4339" s="8"/>
      <c r="AC4339" s="8"/>
      <c r="AG4339" s="8"/>
      <c r="AK4339" s="8"/>
      <c r="AO4339" s="8"/>
      <c r="AS4339" s="8"/>
      <c r="AW4339" s="8"/>
      <c r="BA4339" s="8"/>
      <c r="BE4339" s="8"/>
      <c r="BI4339" s="8"/>
      <c r="BM4339" s="8"/>
      <c r="BQ4339" s="8"/>
      <c r="BU4339" s="8"/>
      <c r="BY4339" s="8"/>
      <c r="CC4339" s="8"/>
      <c r="CG4339" s="8"/>
      <c r="CK4339" s="8"/>
    </row>
    <row r="4340" spans="5:89">
      <c r="E4340" s="8"/>
      <c r="I4340" s="8"/>
      <c r="M4340" s="8"/>
      <c r="Q4340" s="8"/>
      <c r="U4340" s="8"/>
      <c r="Y4340" s="8"/>
      <c r="AC4340" s="8"/>
      <c r="AG4340" s="8"/>
      <c r="AK4340" s="8"/>
      <c r="AO4340" s="8"/>
      <c r="AS4340" s="8"/>
      <c r="AW4340" s="8"/>
      <c r="BA4340" s="8"/>
      <c r="BE4340" s="8"/>
      <c r="BI4340" s="8"/>
      <c r="BM4340" s="8"/>
      <c r="BQ4340" s="8"/>
      <c r="BU4340" s="8"/>
      <c r="BY4340" s="8"/>
      <c r="CC4340" s="8"/>
      <c r="CG4340" s="8"/>
      <c r="CK4340" s="8"/>
    </row>
    <row r="4341" spans="5:89">
      <c r="E4341" s="8"/>
      <c r="I4341" s="8"/>
      <c r="M4341" s="8"/>
      <c r="Q4341" s="8"/>
      <c r="U4341" s="8"/>
      <c r="Y4341" s="8"/>
      <c r="AC4341" s="8"/>
      <c r="AG4341" s="8"/>
      <c r="AK4341" s="8"/>
      <c r="AO4341" s="8"/>
      <c r="AS4341" s="8"/>
      <c r="AW4341" s="8"/>
      <c r="BA4341" s="8"/>
      <c r="BE4341" s="8"/>
      <c r="BI4341" s="8"/>
      <c r="BM4341" s="8"/>
      <c r="BQ4341" s="8"/>
      <c r="BU4341" s="8"/>
      <c r="BY4341" s="8"/>
      <c r="CC4341" s="8"/>
      <c r="CG4341" s="8"/>
      <c r="CK4341" s="8"/>
    </row>
    <row r="4342" spans="5:89">
      <c r="E4342" s="8"/>
      <c r="I4342" s="8"/>
      <c r="M4342" s="8"/>
      <c r="Q4342" s="8"/>
      <c r="U4342" s="8"/>
      <c r="Y4342" s="8"/>
      <c r="AC4342" s="8"/>
      <c r="AG4342" s="8"/>
      <c r="AK4342" s="8"/>
      <c r="AO4342" s="8"/>
      <c r="AS4342" s="8"/>
      <c r="AW4342" s="8"/>
      <c r="BA4342" s="8"/>
      <c r="BE4342" s="8"/>
      <c r="BI4342" s="8"/>
      <c r="BM4342" s="8"/>
      <c r="BQ4342" s="8"/>
      <c r="BU4342" s="8"/>
      <c r="BY4342" s="8"/>
      <c r="CC4342" s="8"/>
      <c r="CG4342" s="8"/>
      <c r="CK4342" s="8"/>
    </row>
    <row r="4343" spans="5:89">
      <c r="E4343" s="8"/>
      <c r="I4343" s="8"/>
      <c r="M4343" s="8"/>
      <c r="Q4343" s="8"/>
      <c r="U4343" s="8"/>
      <c r="Y4343" s="8"/>
      <c r="AC4343" s="8"/>
      <c r="AG4343" s="8"/>
      <c r="AK4343" s="8"/>
      <c r="AO4343" s="8"/>
      <c r="AS4343" s="8"/>
      <c r="AW4343" s="8"/>
      <c r="BA4343" s="8"/>
      <c r="BE4343" s="8"/>
      <c r="BI4343" s="8"/>
      <c r="BM4343" s="8"/>
      <c r="BQ4343" s="8"/>
      <c r="BU4343" s="8"/>
      <c r="BY4343" s="8"/>
      <c r="CC4343" s="8"/>
      <c r="CG4343" s="8"/>
      <c r="CK4343" s="8"/>
    </row>
    <row r="4344" spans="5:89">
      <c r="E4344" s="8"/>
      <c r="I4344" s="8"/>
      <c r="M4344" s="8"/>
      <c r="Q4344" s="8"/>
      <c r="U4344" s="8"/>
      <c r="Y4344" s="8"/>
      <c r="AC4344" s="8"/>
      <c r="AG4344" s="8"/>
      <c r="AK4344" s="8"/>
      <c r="AO4344" s="8"/>
      <c r="AS4344" s="8"/>
      <c r="AW4344" s="8"/>
      <c r="BA4344" s="8"/>
      <c r="BE4344" s="8"/>
      <c r="BI4344" s="8"/>
      <c r="BM4344" s="8"/>
      <c r="BQ4344" s="8"/>
      <c r="BU4344" s="8"/>
      <c r="BY4344" s="8"/>
      <c r="CC4344" s="8"/>
      <c r="CG4344" s="8"/>
      <c r="CK4344" s="8"/>
    </row>
    <row r="4345" spans="5:89">
      <c r="E4345" s="8"/>
      <c r="I4345" s="8"/>
      <c r="M4345" s="8"/>
      <c r="Q4345" s="8"/>
      <c r="U4345" s="8"/>
      <c r="Y4345" s="8"/>
      <c r="AC4345" s="8"/>
      <c r="AG4345" s="8"/>
      <c r="AK4345" s="8"/>
      <c r="AO4345" s="8"/>
      <c r="AS4345" s="8"/>
      <c r="AW4345" s="8"/>
      <c r="BA4345" s="8"/>
      <c r="BE4345" s="8"/>
      <c r="BI4345" s="8"/>
      <c r="BM4345" s="8"/>
      <c r="BQ4345" s="8"/>
      <c r="BU4345" s="8"/>
      <c r="BY4345" s="8"/>
      <c r="CC4345" s="8"/>
      <c r="CG4345" s="8"/>
      <c r="CK4345" s="8"/>
    </row>
    <row r="4346" spans="5:89">
      <c r="E4346" s="8"/>
      <c r="I4346" s="8"/>
      <c r="M4346" s="8"/>
      <c r="Q4346" s="8"/>
      <c r="U4346" s="8"/>
      <c r="Y4346" s="8"/>
      <c r="AC4346" s="8"/>
      <c r="AG4346" s="8"/>
      <c r="AK4346" s="8"/>
      <c r="AO4346" s="8"/>
      <c r="AS4346" s="8"/>
      <c r="AW4346" s="8"/>
      <c r="BA4346" s="8"/>
      <c r="BE4346" s="8"/>
      <c r="BI4346" s="8"/>
      <c r="BM4346" s="8"/>
      <c r="BQ4346" s="8"/>
      <c r="BU4346" s="8"/>
      <c r="BY4346" s="8"/>
      <c r="CC4346" s="8"/>
      <c r="CG4346" s="8"/>
      <c r="CK4346" s="8"/>
    </row>
    <row r="4347" spans="5:89">
      <c r="E4347" s="8"/>
      <c r="I4347" s="8"/>
      <c r="M4347" s="8"/>
      <c r="Q4347" s="8"/>
      <c r="U4347" s="8"/>
      <c r="Y4347" s="8"/>
      <c r="AC4347" s="8"/>
      <c r="AG4347" s="8"/>
      <c r="AK4347" s="8"/>
      <c r="AO4347" s="8"/>
      <c r="AS4347" s="8"/>
      <c r="AW4347" s="8"/>
      <c r="BA4347" s="8"/>
      <c r="BE4347" s="8"/>
      <c r="BI4347" s="8"/>
      <c r="BM4347" s="8"/>
      <c r="BQ4347" s="8"/>
      <c r="BU4347" s="8"/>
      <c r="BY4347" s="8"/>
      <c r="CC4347" s="8"/>
      <c r="CG4347" s="8"/>
      <c r="CK4347" s="8"/>
    </row>
    <row r="4348" spans="5:89">
      <c r="E4348" s="8"/>
      <c r="I4348" s="8"/>
      <c r="M4348" s="8"/>
      <c r="Q4348" s="8"/>
      <c r="U4348" s="8"/>
      <c r="Y4348" s="8"/>
      <c r="AC4348" s="8"/>
      <c r="AG4348" s="8"/>
      <c r="AK4348" s="8"/>
      <c r="AO4348" s="8"/>
      <c r="AS4348" s="8"/>
      <c r="AW4348" s="8"/>
      <c r="BA4348" s="8"/>
      <c r="BE4348" s="8"/>
      <c r="BI4348" s="8"/>
      <c r="BM4348" s="8"/>
      <c r="BQ4348" s="8"/>
      <c r="BU4348" s="8"/>
      <c r="BY4348" s="8"/>
      <c r="CC4348" s="8"/>
      <c r="CG4348" s="8"/>
      <c r="CK4348" s="8"/>
    </row>
    <row r="4349" spans="5:89">
      <c r="E4349" s="8"/>
      <c r="I4349" s="8"/>
      <c r="M4349" s="8"/>
      <c r="Q4349" s="8"/>
      <c r="U4349" s="8"/>
      <c r="Y4349" s="8"/>
      <c r="AC4349" s="8"/>
      <c r="AG4349" s="8"/>
      <c r="AK4349" s="8"/>
      <c r="AO4349" s="8"/>
      <c r="AS4349" s="8"/>
      <c r="AW4349" s="8"/>
      <c r="BA4349" s="8"/>
      <c r="BE4349" s="8"/>
      <c r="BI4349" s="8"/>
      <c r="BM4349" s="8"/>
      <c r="BQ4349" s="8"/>
      <c r="BU4349" s="8"/>
      <c r="BY4349" s="8"/>
      <c r="CC4349" s="8"/>
      <c r="CG4349" s="8"/>
      <c r="CK4349" s="8"/>
    </row>
    <row r="4350" spans="5:89">
      <c r="E4350" s="8"/>
      <c r="I4350" s="8"/>
      <c r="M4350" s="8"/>
      <c r="Q4350" s="8"/>
      <c r="U4350" s="8"/>
      <c r="Y4350" s="8"/>
      <c r="AC4350" s="8"/>
      <c r="AG4350" s="8"/>
      <c r="AK4350" s="8"/>
      <c r="AO4350" s="8"/>
      <c r="AS4350" s="8"/>
      <c r="AW4350" s="8"/>
      <c r="BA4350" s="8"/>
      <c r="BE4350" s="8"/>
      <c r="BI4350" s="8"/>
      <c r="BM4350" s="8"/>
      <c r="BQ4350" s="8"/>
      <c r="BU4350" s="8"/>
      <c r="BY4350" s="8"/>
      <c r="CC4350" s="8"/>
      <c r="CG4350" s="8"/>
      <c r="CK4350" s="8"/>
    </row>
    <row r="4351" spans="5:89">
      <c r="E4351" s="8"/>
      <c r="I4351" s="8"/>
      <c r="M4351" s="8"/>
      <c r="Q4351" s="8"/>
      <c r="U4351" s="8"/>
      <c r="Y4351" s="8"/>
      <c r="AC4351" s="8"/>
      <c r="AG4351" s="8"/>
      <c r="AK4351" s="8"/>
      <c r="AO4351" s="8"/>
      <c r="AS4351" s="8"/>
      <c r="AW4351" s="8"/>
      <c r="BA4351" s="8"/>
      <c r="BE4351" s="8"/>
      <c r="BI4351" s="8"/>
      <c r="BM4351" s="8"/>
      <c r="BQ4351" s="8"/>
      <c r="BU4351" s="8"/>
      <c r="BY4351" s="8"/>
      <c r="CC4351" s="8"/>
      <c r="CG4351" s="8"/>
      <c r="CK4351" s="8"/>
    </row>
    <row r="4352" spans="5:89">
      <c r="E4352" s="8"/>
      <c r="I4352" s="8"/>
      <c r="M4352" s="8"/>
      <c r="Q4352" s="8"/>
      <c r="U4352" s="8"/>
      <c r="Y4352" s="8"/>
      <c r="AC4352" s="8"/>
      <c r="AG4352" s="8"/>
      <c r="AK4352" s="8"/>
      <c r="AO4352" s="8"/>
      <c r="AS4352" s="8"/>
      <c r="AW4352" s="8"/>
      <c r="BA4352" s="8"/>
      <c r="BE4352" s="8"/>
      <c r="BI4352" s="8"/>
      <c r="BM4352" s="8"/>
      <c r="BQ4352" s="8"/>
      <c r="BU4352" s="8"/>
      <c r="BY4352" s="8"/>
      <c r="CC4352" s="8"/>
      <c r="CG4352" s="8"/>
      <c r="CK4352" s="8"/>
    </row>
    <row r="4353" spans="5:89">
      <c r="E4353" s="8"/>
      <c r="I4353" s="8"/>
      <c r="M4353" s="8"/>
      <c r="Q4353" s="8"/>
      <c r="U4353" s="8"/>
      <c r="Y4353" s="8"/>
      <c r="AC4353" s="8"/>
      <c r="AG4353" s="8"/>
      <c r="AK4353" s="8"/>
      <c r="AO4353" s="8"/>
      <c r="AS4353" s="8"/>
      <c r="AW4353" s="8"/>
      <c r="BA4353" s="8"/>
      <c r="BE4353" s="8"/>
      <c r="BI4353" s="8"/>
      <c r="BM4353" s="8"/>
      <c r="BQ4353" s="8"/>
      <c r="BU4353" s="8"/>
      <c r="BY4353" s="8"/>
      <c r="CC4353" s="8"/>
      <c r="CG4353" s="8"/>
      <c r="CK4353" s="8"/>
    </row>
    <row r="4354" spans="5:89">
      <c r="E4354" s="8"/>
      <c r="I4354" s="8"/>
      <c r="M4354" s="8"/>
      <c r="Q4354" s="8"/>
      <c r="U4354" s="8"/>
      <c r="Y4354" s="8"/>
      <c r="AC4354" s="8"/>
      <c r="AG4354" s="8"/>
      <c r="AK4354" s="8"/>
      <c r="AO4354" s="8"/>
      <c r="AS4354" s="8"/>
      <c r="AW4354" s="8"/>
      <c r="BA4354" s="8"/>
      <c r="BE4354" s="8"/>
      <c r="BI4354" s="8"/>
      <c r="BM4354" s="8"/>
      <c r="BQ4354" s="8"/>
      <c r="BU4354" s="8"/>
      <c r="BY4354" s="8"/>
      <c r="CC4354" s="8"/>
      <c r="CG4354" s="8"/>
      <c r="CK4354" s="8"/>
    </row>
    <row r="4355" spans="5:89">
      <c r="E4355" s="8"/>
      <c r="I4355" s="8"/>
      <c r="M4355" s="8"/>
      <c r="Q4355" s="8"/>
      <c r="U4355" s="8"/>
      <c r="Y4355" s="8"/>
      <c r="AC4355" s="8"/>
      <c r="AG4355" s="8"/>
      <c r="AK4355" s="8"/>
      <c r="AO4355" s="8"/>
      <c r="AS4355" s="8"/>
      <c r="AW4355" s="8"/>
      <c r="BA4355" s="8"/>
      <c r="BE4355" s="8"/>
      <c r="BI4355" s="8"/>
      <c r="BM4355" s="8"/>
      <c r="BQ4355" s="8"/>
      <c r="BU4355" s="8"/>
      <c r="BY4355" s="8"/>
      <c r="CC4355" s="8"/>
      <c r="CG4355" s="8"/>
      <c r="CK4355" s="8"/>
    </row>
    <row r="4356" spans="5:89">
      <c r="E4356" s="8"/>
      <c r="I4356" s="8"/>
      <c r="M4356" s="8"/>
      <c r="Q4356" s="8"/>
      <c r="U4356" s="8"/>
      <c r="Y4356" s="8"/>
      <c r="AC4356" s="8"/>
      <c r="AG4356" s="8"/>
      <c r="AK4356" s="8"/>
      <c r="AO4356" s="8"/>
      <c r="AS4356" s="8"/>
      <c r="AW4356" s="8"/>
      <c r="BA4356" s="8"/>
      <c r="BE4356" s="8"/>
      <c r="BI4356" s="8"/>
      <c r="BM4356" s="8"/>
      <c r="BQ4356" s="8"/>
      <c r="BU4356" s="8"/>
      <c r="BY4356" s="8"/>
      <c r="CC4356" s="8"/>
      <c r="CG4356" s="8"/>
      <c r="CK4356" s="8"/>
    </row>
    <row r="4357" spans="5:89">
      <c r="E4357" s="8"/>
      <c r="I4357" s="8"/>
      <c r="M4357" s="8"/>
      <c r="Q4357" s="8"/>
      <c r="U4357" s="8"/>
      <c r="Y4357" s="8"/>
      <c r="AC4357" s="8"/>
      <c r="AG4357" s="8"/>
      <c r="AK4357" s="8"/>
      <c r="AO4357" s="8"/>
      <c r="AS4357" s="8"/>
      <c r="AW4357" s="8"/>
      <c r="BA4357" s="8"/>
      <c r="BE4357" s="8"/>
      <c r="BI4357" s="8"/>
      <c r="BM4357" s="8"/>
      <c r="BQ4357" s="8"/>
      <c r="BU4357" s="8"/>
      <c r="BY4357" s="8"/>
      <c r="CC4357" s="8"/>
      <c r="CG4357" s="8"/>
      <c r="CK4357" s="8"/>
    </row>
    <row r="4358" spans="5:89">
      <c r="E4358" s="8"/>
      <c r="I4358" s="8"/>
      <c r="M4358" s="8"/>
      <c r="Q4358" s="8"/>
      <c r="U4358" s="8"/>
      <c r="Y4358" s="8"/>
      <c r="AC4358" s="8"/>
      <c r="AG4358" s="8"/>
      <c r="AK4358" s="8"/>
      <c r="AO4358" s="8"/>
      <c r="AS4358" s="8"/>
      <c r="AW4358" s="8"/>
      <c r="BA4358" s="8"/>
      <c r="BE4358" s="8"/>
      <c r="BI4358" s="8"/>
      <c r="BM4358" s="8"/>
      <c r="BQ4358" s="8"/>
      <c r="BU4358" s="8"/>
      <c r="BY4358" s="8"/>
      <c r="CC4358" s="8"/>
      <c r="CG4358" s="8"/>
      <c r="CK4358" s="8"/>
    </row>
    <row r="4359" spans="5:89">
      <c r="E4359" s="8"/>
      <c r="I4359" s="8"/>
      <c r="M4359" s="8"/>
      <c r="Q4359" s="8"/>
      <c r="U4359" s="8"/>
      <c r="Y4359" s="8"/>
      <c r="AC4359" s="8"/>
      <c r="AG4359" s="8"/>
      <c r="AK4359" s="8"/>
      <c r="AO4359" s="8"/>
      <c r="AS4359" s="8"/>
      <c r="AW4359" s="8"/>
      <c r="BA4359" s="8"/>
      <c r="BE4359" s="8"/>
      <c r="BI4359" s="8"/>
      <c r="BM4359" s="8"/>
      <c r="BQ4359" s="8"/>
      <c r="BU4359" s="8"/>
      <c r="BY4359" s="8"/>
      <c r="CC4359" s="8"/>
      <c r="CG4359" s="8"/>
      <c r="CK4359" s="8"/>
    </row>
    <row r="4360" spans="5:89">
      <c r="E4360" s="8"/>
      <c r="I4360" s="8"/>
      <c r="M4360" s="8"/>
      <c r="Q4360" s="8"/>
      <c r="U4360" s="8"/>
      <c r="Y4360" s="8"/>
      <c r="AC4360" s="8"/>
      <c r="AG4360" s="8"/>
      <c r="AK4360" s="8"/>
      <c r="AO4360" s="8"/>
      <c r="AS4360" s="8"/>
      <c r="AW4360" s="8"/>
      <c r="BA4360" s="8"/>
      <c r="BE4360" s="8"/>
      <c r="BI4360" s="8"/>
      <c r="BM4360" s="8"/>
      <c r="BQ4360" s="8"/>
      <c r="BU4360" s="8"/>
      <c r="BY4360" s="8"/>
      <c r="CC4360" s="8"/>
      <c r="CG4360" s="8"/>
      <c r="CK4360" s="8"/>
    </row>
    <row r="4361" spans="5:89">
      <c r="E4361" s="8"/>
      <c r="I4361" s="8"/>
      <c r="M4361" s="8"/>
      <c r="Q4361" s="8"/>
      <c r="U4361" s="8"/>
      <c r="Y4361" s="8"/>
      <c r="AC4361" s="8"/>
      <c r="AG4361" s="8"/>
      <c r="AK4361" s="8"/>
      <c r="AO4361" s="8"/>
      <c r="AS4361" s="8"/>
      <c r="AW4361" s="8"/>
      <c r="BA4361" s="8"/>
      <c r="BE4361" s="8"/>
      <c r="BI4361" s="8"/>
      <c r="BM4361" s="8"/>
      <c r="BQ4361" s="8"/>
      <c r="BU4361" s="8"/>
      <c r="BY4361" s="8"/>
      <c r="CC4361" s="8"/>
      <c r="CG4361" s="8"/>
      <c r="CK4361" s="8"/>
    </row>
    <row r="4362" spans="5:89">
      <c r="E4362" s="8"/>
      <c r="I4362" s="8"/>
      <c r="M4362" s="8"/>
      <c r="Q4362" s="8"/>
      <c r="U4362" s="8"/>
      <c r="Y4362" s="8"/>
      <c r="AC4362" s="8"/>
      <c r="AG4362" s="8"/>
      <c r="AK4362" s="8"/>
      <c r="AO4362" s="8"/>
      <c r="AS4362" s="8"/>
      <c r="AW4362" s="8"/>
      <c r="BA4362" s="8"/>
      <c r="BE4362" s="8"/>
      <c r="BI4362" s="8"/>
      <c r="BM4362" s="8"/>
      <c r="BQ4362" s="8"/>
      <c r="BU4362" s="8"/>
      <c r="BY4362" s="8"/>
      <c r="CC4362" s="8"/>
      <c r="CG4362" s="8"/>
      <c r="CK4362" s="8"/>
    </row>
    <row r="4363" spans="5:89">
      <c r="E4363" s="8"/>
      <c r="I4363" s="8"/>
      <c r="M4363" s="8"/>
      <c r="Q4363" s="8"/>
      <c r="U4363" s="8"/>
      <c r="Y4363" s="8"/>
      <c r="AC4363" s="8"/>
      <c r="AG4363" s="8"/>
      <c r="AK4363" s="8"/>
      <c r="AO4363" s="8"/>
      <c r="AS4363" s="8"/>
      <c r="AW4363" s="8"/>
      <c r="BA4363" s="8"/>
      <c r="BE4363" s="8"/>
      <c r="BI4363" s="8"/>
      <c r="BM4363" s="8"/>
      <c r="BQ4363" s="8"/>
      <c r="BU4363" s="8"/>
      <c r="BY4363" s="8"/>
      <c r="CC4363" s="8"/>
      <c r="CG4363" s="8"/>
      <c r="CK4363" s="8"/>
    </row>
    <row r="4364" spans="5:89">
      <c r="E4364" s="8"/>
      <c r="I4364" s="8"/>
      <c r="M4364" s="8"/>
      <c r="Q4364" s="8"/>
      <c r="U4364" s="8"/>
      <c r="Y4364" s="8"/>
      <c r="AC4364" s="8"/>
      <c r="AG4364" s="8"/>
      <c r="AK4364" s="8"/>
      <c r="AO4364" s="8"/>
      <c r="AS4364" s="8"/>
      <c r="AW4364" s="8"/>
      <c r="BA4364" s="8"/>
      <c r="BE4364" s="8"/>
      <c r="BI4364" s="8"/>
      <c r="BM4364" s="8"/>
      <c r="BQ4364" s="8"/>
      <c r="BU4364" s="8"/>
      <c r="BY4364" s="8"/>
      <c r="CC4364" s="8"/>
      <c r="CG4364" s="8"/>
      <c r="CK4364" s="8"/>
    </row>
    <row r="4365" spans="5:89">
      <c r="E4365" s="8"/>
      <c r="I4365" s="8"/>
      <c r="M4365" s="8"/>
      <c r="Q4365" s="8"/>
      <c r="U4365" s="8"/>
      <c r="Y4365" s="8"/>
      <c r="AC4365" s="8"/>
      <c r="AG4365" s="8"/>
      <c r="AK4365" s="8"/>
      <c r="AO4365" s="8"/>
      <c r="AS4365" s="8"/>
      <c r="AW4365" s="8"/>
      <c r="BA4365" s="8"/>
      <c r="BE4365" s="8"/>
      <c r="BI4365" s="8"/>
      <c r="BM4365" s="8"/>
      <c r="BQ4365" s="8"/>
      <c r="BU4365" s="8"/>
      <c r="BY4365" s="8"/>
      <c r="CC4365" s="8"/>
      <c r="CG4365" s="8"/>
      <c r="CK4365" s="8"/>
    </row>
    <row r="4366" spans="5:89">
      <c r="E4366" s="8"/>
      <c r="I4366" s="8"/>
      <c r="M4366" s="8"/>
      <c r="Q4366" s="8"/>
      <c r="U4366" s="8"/>
      <c r="Y4366" s="8"/>
      <c r="AC4366" s="8"/>
      <c r="AG4366" s="8"/>
      <c r="AK4366" s="8"/>
      <c r="AO4366" s="8"/>
      <c r="AS4366" s="8"/>
      <c r="AW4366" s="8"/>
      <c r="BA4366" s="8"/>
      <c r="BE4366" s="8"/>
      <c r="BI4366" s="8"/>
      <c r="BM4366" s="8"/>
      <c r="BQ4366" s="8"/>
      <c r="BU4366" s="8"/>
      <c r="BY4366" s="8"/>
      <c r="CC4366" s="8"/>
      <c r="CG4366" s="8"/>
      <c r="CK4366" s="8"/>
    </row>
    <row r="4367" spans="5:89">
      <c r="E4367" s="8"/>
      <c r="I4367" s="8"/>
      <c r="M4367" s="8"/>
      <c r="Q4367" s="8"/>
      <c r="U4367" s="8"/>
      <c r="Y4367" s="8"/>
      <c r="AC4367" s="8"/>
      <c r="AG4367" s="8"/>
      <c r="AK4367" s="8"/>
      <c r="AO4367" s="8"/>
      <c r="AS4367" s="8"/>
      <c r="AW4367" s="8"/>
      <c r="BA4367" s="8"/>
      <c r="BE4367" s="8"/>
      <c r="BI4367" s="8"/>
      <c r="BM4367" s="8"/>
      <c r="BQ4367" s="8"/>
      <c r="BU4367" s="8"/>
      <c r="BY4367" s="8"/>
      <c r="CC4367" s="8"/>
      <c r="CG4367" s="8"/>
      <c r="CK4367" s="8"/>
    </row>
    <row r="4368" spans="5:89">
      <c r="E4368" s="8"/>
      <c r="I4368" s="8"/>
      <c r="M4368" s="8"/>
      <c r="Q4368" s="8"/>
      <c r="U4368" s="8"/>
      <c r="Y4368" s="8"/>
      <c r="AC4368" s="8"/>
      <c r="AG4368" s="8"/>
      <c r="AK4368" s="8"/>
      <c r="AO4368" s="8"/>
      <c r="AS4368" s="8"/>
      <c r="AW4368" s="8"/>
      <c r="BA4368" s="8"/>
      <c r="BE4368" s="8"/>
      <c r="BI4368" s="8"/>
      <c r="BM4368" s="8"/>
      <c r="BQ4368" s="8"/>
      <c r="BU4368" s="8"/>
      <c r="BY4368" s="8"/>
      <c r="CC4368" s="8"/>
      <c r="CG4368" s="8"/>
      <c r="CK4368" s="8"/>
    </row>
    <row r="4369" spans="5:89">
      <c r="E4369" s="8"/>
      <c r="I4369" s="8"/>
      <c r="M4369" s="8"/>
      <c r="Q4369" s="8"/>
      <c r="U4369" s="8"/>
      <c r="Y4369" s="8"/>
      <c r="AC4369" s="8"/>
      <c r="AG4369" s="8"/>
      <c r="AK4369" s="8"/>
      <c r="AO4369" s="8"/>
      <c r="AS4369" s="8"/>
      <c r="AW4369" s="8"/>
      <c r="BA4369" s="8"/>
      <c r="BE4369" s="8"/>
      <c r="BI4369" s="8"/>
      <c r="BM4369" s="8"/>
      <c r="BQ4369" s="8"/>
      <c r="BU4369" s="8"/>
      <c r="BY4369" s="8"/>
      <c r="CC4369" s="8"/>
      <c r="CG4369" s="8"/>
      <c r="CK4369" s="8"/>
    </row>
    <row r="4370" spans="5:89">
      <c r="E4370" s="8"/>
      <c r="I4370" s="8"/>
      <c r="M4370" s="8"/>
      <c r="Q4370" s="8"/>
      <c r="U4370" s="8"/>
      <c r="Y4370" s="8"/>
      <c r="AC4370" s="8"/>
      <c r="AG4370" s="8"/>
      <c r="AK4370" s="8"/>
      <c r="AO4370" s="8"/>
      <c r="AS4370" s="8"/>
      <c r="AW4370" s="8"/>
      <c r="BA4370" s="8"/>
      <c r="BE4370" s="8"/>
      <c r="BI4370" s="8"/>
      <c r="BM4370" s="8"/>
      <c r="BQ4370" s="8"/>
      <c r="BU4370" s="8"/>
      <c r="BY4370" s="8"/>
      <c r="CC4370" s="8"/>
      <c r="CG4370" s="8"/>
      <c r="CK4370" s="8"/>
    </row>
    <row r="4371" spans="5:89">
      <c r="E4371" s="8"/>
      <c r="I4371" s="8"/>
      <c r="M4371" s="8"/>
      <c r="Q4371" s="8"/>
      <c r="U4371" s="8"/>
      <c r="Y4371" s="8"/>
      <c r="AC4371" s="8"/>
      <c r="AG4371" s="8"/>
      <c r="AK4371" s="8"/>
      <c r="AO4371" s="8"/>
      <c r="AS4371" s="8"/>
      <c r="AW4371" s="8"/>
      <c r="BA4371" s="8"/>
      <c r="BE4371" s="8"/>
      <c r="BI4371" s="8"/>
      <c r="BM4371" s="8"/>
      <c r="BQ4371" s="8"/>
      <c r="BU4371" s="8"/>
      <c r="BY4371" s="8"/>
      <c r="CC4371" s="8"/>
      <c r="CG4371" s="8"/>
      <c r="CK4371" s="8"/>
    </row>
    <row r="4372" spans="5:89">
      <c r="E4372" s="8"/>
      <c r="I4372" s="8"/>
      <c r="M4372" s="8"/>
      <c r="Q4372" s="8"/>
      <c r="U4372" s="8"/>
      <c r="Y4372" s="8"/>
      <c r="AC4372" s="8"/>
      <c r="AG4372" s="8"/>
      <c r="AK4372" s="8"/>
      <c r="AO4372" s="8"/>
      <c r="AS4372" s="8"/>
      <c r="AW4372" s="8"/>
      <c r="BA4372" s="8"/>
      <c r="BE4372" s="8"/>
      <c r="BI4372" s="8"/>
      <c r="BM4372" s="8"/>
      <c r="BQ4372" s="8"/>
      <c r="BU4372" s="8"/>
      <c r="BY4372" s="8"/>
      <c r="CC4372" s="8"/>
      <c r="CG4372" s="8"/>
      <c r="CK4372" s="8"/>
    </row>
    <row r="4373" spans="5:89">
      <c r="E4373" s="8"/>
      <c r="I4373" s="8"/>
      <c r="M4373" s="8"/>
      <c r="Q4373" s="8"/>
      <c r="U4373" s="8"/>
      <c r="Y4373" s="8"/>
      <c r="AC4373" s="8"/>
      <c r="AG4373" s="8"/>
      <c r="AK4373" s="8"/>
      <c r="AO4373" s="8"/>
      <c r="AS4373" s="8"/>
      <c r="AW4373" s="8"/>
      <c r="BA4373" s="8"/>
      <c r="BE4373" s="8"/>
      <c r="BI4373" s="8"/>
      <c r="BM4373" s="8"/>
      <c r="BQ4373" s="8"/>
      <c r="BU4373" s="8"/>
      <c r="BY4373" s="8"/>
      <c r="CC4373" s="8"/>
      <c r="CG4373" s="8"/>
      <c r="CK4373" s="8"/>
    </row>
    <row r="4374" spans="5:89">
      <c r="E4374" s="8"/>
      <c r="I4374" s="8"/>
      <c r="M4374" s="8"/>
      <c r="Q4374" s="8"/>
      <c r="U4374" s="8"/>
      <c r="Y4374" s="8"/>
      <c r="AC4374" s="8"/>
      <c r="AG4374" s="8"/>
      <c r="AK4374" s="8"/>
      <c r="AO4374" s="8"/>
      <c r="AS4374" s="8"/>
      <c r="AW4374" s="8"/>
      <c r="BA4374" s="8"/>
      <c r="BE4374" s="8"/>
      <c r="BI4374" s="8"/>
      <c r="BM4374" s="8"/>
      <c r="BQ4374" s="8"/>
      <c r="BU4374" s="8"/>
      <c r="BY4374" s="8"/>
      <c r="CC4374" s="8"/>
      <c r="CG4374" s="8"/>
      <c r="CK4374" s="8"/>
    </row>
    <row r="4375" spans="5:89">
      <c r="E4375" s="8"/>
      <c r="I4375" s="8"/>
      <c r="M4375" s="8"/>
      <c r="Q4375" s="8"/>
      <c r="U4375" s="8"/>
      <c r="Y4375" s="8"/>
      <c r="AC4375" s="8"/>
      <c r="AG4375" s="8"/>
      <c r="AK4375" s="8"/>
      <c r="AO4375" s="8"/>
      <c r="AS4375" s="8"/>
      <c r="AW4375" s="8"/>
      <c r="BA4375" s="8"/>
      <c r="BE4375" s="8"/>
      <c r="BI4375" s="8"/>
      <c r="BM4375" s="8"/>
      <c r="BQ4375" s="8"/>
      <c r="BU4375" s="8"/>
      <c r="BY4375" s="8"/>
      <c r="CC4375" s="8"/>
      <c r="CG4375" s="8"/>
      <c r="CK4375" s="8"/>
    </row>
    <row r="4376" spans="5:89">
      <c r="E4376" s="8"/>
      <c r="I4376" s="8"/>
      <c r="M4376" s="8"/>
      <c r="Q4376" s="8"/>
      <c r="U4376" s="8"/>
      <c r="Y4376" s="8"/>
      <c r="AC4376" s="8"/>
      <c r="AG4376" s="8"/>
      <c r="AK4376" s="8"/>
      <c r="AO4376" s="8"/>
      <c r="AS4376" s="8"/>
      <c r="AW4376" s="8"/>
      <c r="BA4376" s="8"/>
      <c r="BE4376" s="8"/>
      <c r="BI4376" s="8"/>
      <c r="BM4376" s="8"/>
      <c r="BQ4376" s="8"/>
      <c r="BU4376" s="8"/>
      <c r="BY4376" s="8"/>
      <c r="CC4376" s="8"/>
      <c r="CG4376" s="8"/>
      <c r="CK4376" s="8"/>
    </row>
    <row r="4377" spans="5:89">
      <c r="E4377" s="8"/>
      <c r="I4377" s="8"/>
      <c r="M4377" s="8"/>
      <c r="Q4377" s="8"/>
      <c r="U4377" s="8"/>
      <c r="Y4377" s="8"/>
      <c r="AC4377" s="8"/>
      <c r="AG4377" s="8"/>
      <c r="AK4377" s="8"/>
      <c r="AO4377" s="8"/>
      <c r="AS4377" s="8"/>
      <c r="AW4377" s="8"/>
      <c r="BA4377" s="8"/>
      <c r="BE4377" s="8"/>
      <c r="BI4377" s="8"/>
      <c r="BM4377" s="8"/>
      <c r="BQ4377" s="8"/>
      <c r="BU4377" s="8"/>
      <c r="BY4377" s="8"/>
      <c r="CC4377" s="8"/>
      <c r="CG4377" s="8"/>
      <c r="CK4377" s="8"/>
    </row>
    <row r="4378" spans="5:89">
      <c r="E4378" s="8"/>
      <c r="I4378" s="8"/>
      <c r="M4378" s="8"/>
      <c r="Q4378" s="8"/>
      <c r="U4378" s="8"/>
      <c r="Y4378" s="8"/>
      <c r="AC4378" s="8"/>
      <c r="AG4378" s="8"/>
      <c r="AK4378" s="8"/>
      <c r="AO4378" s="8"/>
      <c r="AS4378" s="8"/>
      <c r="AW4378" s="8"/>
      <c r="BA4378" s="8"/>
      <c r="BE4378" s="8"/>
      <c r="BI4378" s="8"/>
      <c r="BM4378" s="8"/>
      <c r="BQ4378" s="8"/>
      <c r="BU4378" s="8"/>
      <c r="BY4378" s="8"/>
      <c r="CC4378" s="8"/>
      <c r="CG4378" s="8"/>
      <c r="CK4378" s="8"/>
    </row>
    <row r="4379" spans="5:89">
      <c r="E4379" s="8"/>
      <c r="I4379" s="8"/>
      <c r="M4379" s="8"/>
      <c r="Q4379" s="8"/>
      <c r="U4379" s="8"/>
      <c r="Y4379" s="8"/>
      <c r="AC4379" s="8"/>
      <c r="AG4379" s="8"/>
      <c r="AK4379" s="8"/>
      <c r="AO4379" s="8"/>
      <c r="AS4379" s="8"/>
      <c r="AW4379" s="8"/>
      <c r="BA4379" s="8"/>
      <c r="BE4379" s="8"/>
      <c r="BI4379" s="8"/>
      <c r="BM4379" s="8"/>
      <c r="BQ4379" s="8"/>
      <c r="BU4379" s="8"/>
      <c r="BY4379" s="8"/>
      <c r="CC4379" s="8"/>
      <c r="CG4379" s="8"/>
      <c r="CK4379" s="8"/>
    </row>
    <row r="4380" spans="5:89">
      <c r="E4380" s="8"/>
      <c r="I4380" s="8"/>
      <c r="M4380" s="8"/>
      <c r="Q4380" s="8"/>
      <c r="U4380" s="8"/>
      <c r="Y4380" s="8"/>
      <c r="AC4380" s="8"/>
      <c r="AG4380" s="8"/>
      <c r="AK4380" s="8"/>
      <c r="AO4380" s="8"/>
      <c r="AS4380" s="8"/>
      <c r="AW4380" s="8"/>
      <c r="BA4380" s="8"/>
      <c r="BE4380" s="8"/>
      <c r="BI4380" s="8"/>
      <c r="BM4380" s="8"/>
      <c r="BQ4380" s="8"/>
      <c r="BU4380" s="8"/>
      <c r="BY4380" s="8"/>
      <c r="CC4380" s="8"/>
      <c r="CG4380" s="8"/>
      <c r="CK4380" s="8"/>
    </row>
    <row r="4381" spans="5:89">
      <c r="E4381" s="8"/>
      <c r="I4381" s="8"/>
      <c r="M4381" s="8"/>
      <c r="Q4381" s="8"/>
      <c r="U4381" s="8"/>
      <c r="Y4381" s="8"/>
      <c r="AC4381" s="8"/>
      <c r="AG4381" s="8"/>
      <c r="AK4381" s="8"/>
      <c r="AO4381" s="8"/>
      <c r="AS4381" s="8"/>
      <c r="AW4381" s="8"/>
      <c r="BA4381" s="8"/>
      <c r="BE4381" s="8"/>
      <c r="BI4381" s="8"/>
      <c r="BM4381" s="8"/>
      <c r="BQ4381" s="8"/>
      <c r="BU4381" s="8"/>
      <c r="BY4381" s="8"/>
      <c r="CC4381" s="8"/>
      <c r="CG4381" s="8"/>
      <c r="CK4381" s="8"/>
    </row>
    <row r="4382" spans="5:89">
      <c r="E4382" s="8"/>
      <c r="I4382" s="8"/>
      <c r="M4382" s="8"/>
      <c r="Q4382" s="8"/>
      <c r="U4382" s="8"/>
      <c r="Y4382" s="8"/>
      <c r="AC4382" s="8"/>
      <c r="AG4382" s="8"/>
      <c r="AK4382" s="8"/>
      <c r="AO4382" s="8"/>
      <c r="AS4382" s="8"/>
      <c r="AW4382" s="8"/>
      <c r="BA4382" s="8"/>
      <c r="BE4382" s="8"/>
      <c r="BI4382" s="8"/>
      <c r="BM4382" s="8"/>
      <c r="BQ4382" s="8"/>
      <c r="BU4382" s="8"/>
      <c r="BY4382" s="8"/>
      <c r="CC4382" s="8"/>
      <c r="CG4382" s="8"/>
      <c r="CK4382" s="8"/>
    </row>
    <row r="4383" spans="5:89">
      <c r="E4383" s="8"/>
      <c r="I4383" s="8"/>
      <c r="M4383" s="8"/>
      <c r="Q4383" s="8"/>
      <c r="U4383" s="8"/>
      <c r="Y4383" s="8"/>
      <c r="AC4383" s="8"/>
      <c r="AG4383" s="8"/>
      <c r="AK4383" s="8"/>
      <c r="AO4383" s="8"/>
      <c r="AS4383" s="8"/>
      <c r="AW4383" s="8"/>
      <c r="BA4383" s="8"/>
      <c r="BE4383" s="8"/>
      <c r="BI4383" s="8"/>
      <c r="BM4383" s="8"/>
      <c r="BQ4383" s="8"/>
      <c r="BU4383" s="8"/>
      <c r="BY4383" s="8"/>
      <c r="CC4383" s="8"/>
      <c r="CG4383" s="8"/>
      <c r="CK4383" s="8"/>
    </row>
    <row r="4384" spans="5:89">
      <c r="E4384" s="8"/>
      <c r="I4384" s="8"/>
      <c r="M4384" s="8"/>
      <c r="Q4384" s="8"/>
      <c r="U4384" s="8"/>
      <c r="Y4384" s="8"/>
      <c r="AC4384" s="8"/>
      <c r="AG4384" s="8"/>
      <c r="AK4384" s="8"/>
      <c r="AO4384" s="8"/>
      <c r="AS4384" s="8"/>
      <c r="AW4384" s="8"/>
      <c r="BA4384" s="8"/>
      <c r="BE4384" s="8"/>
      <c r="BI4384" s="8"/>
      <c r="BM4384" s="8"/>
      <c r="BQ4384" s="8"/>
      <c r="BU4384" s="8"/>
      <c r="BY4384" s="8"/>
      <c r="CC4384" s="8"/>
      <c r="CG4384" s="8"/>
      <c r="CK4384" s="8"/>
    </row>
    <row r="4385" spans="5:89">
      <c r="E4385" s="8"/>
      <c r="I4385" s="8"/>
      <c r="M4385" s="8"/>
      <c r="Q4385" s="8"/>
      <c r="U4385" s="8"/>
      <c r="Y4385" s="8"/>
      <c r="AC4385" s="8"/>
      <c r="AG4385" s="8"/>
      <c r="AK4385" s="8"/>
      <c r="AO4385" s="8"/>
      <c r="AS4385" s="8"/>
      <c r="AW4385" s="8"/>
      <c r="BA4385" s="8"/>
      <c r="BE4385" s="8"/>
      <c r="BI4385" s="8"/>
      <c r="BM4385" s="8"/>
      <c r="BQ4385" s="8"/>
      <c r="BU4385" s="8"/>
      <c r="BY4385" s="8"/>
      <c r="CC4385" s="8"/>
      <c r="CG4385" s="8"/>
      <c r="CK4385" s="8"/>
    </row>
    <row r="4386" spans="5:89">
      <c r="E4386" s="8"/>
      <c r="I4386" s="8"/>
      <c r="M4386" s="8"/>
      <c r="Q4386" s="8"/>
      <c r="U4386" s="8"/>
      <c r="Y4386" s="8"/>
      <c r="AC4386" s="8"/>
      <c r="AG4386" s="8"/>
      <c r="AK4386" s="8"/>
      <c r="AO4386" s="8"/>
      <c r="AS4386" s="8"/>
      <c r="AW4386" s="8"/>
      <c r="BA4386" s="8"/>
      <c r="BE4386" s="8"/>
      <c r="BI4386" s="8"/>
      <c r="BM4386" s="8"/>
      <c r="BQ4386" s="8"/>
      <c r="BU4386" s="8"/>
      <c r="BY4386" s="8"/>
      <c r="CC4386" s="8"/>
      <c r="CG4386" s="8"/>
      <c r="CK4386" s="8"/>
    </row>
    <row r="4387" spans="5:89">
      <c r="E4387" s="8"/>
      <c r="I4387" s="8"/>
      <c r="M4387" s="8"/>
      <c r="Q4387" s="8"/>
      <c r="U4387" s="8"/>
      <c r="Y4387" s="8"/>
      <c r="AC4387" s="8"/>
      <c r="AG4387" s="8"/>
      <c r="AK4387" s="8"/>
      <c r="AO4387" s="8"/>
      <c r="AS4387" s="8"/>
      <c r="AW4387" s="8"/>
      <c r="BA4387" s="8"/>
      <c r="BE4387" s="8"/>
      <c r="BI4387" s="8"/>
      <c r="BM4387" s="8"/>
      <c r="BQ4387" s="8"/>
      <c r="BU4387" s="8"/>
      <c r="BY4387" s="8"/>
      <c r="CC4387" s="8"/>
      <c r="CG4387" s="8"/>
      <c r="CK4387" s="8"/>
    </row>
    <row r="4388" spans="5:89">
      <c r="E4388" s="8"/>
      <c r="I4388" s="8"/>
      <c r="M4388" s="8"/>
      <c r="Q4388" s="8"/>
      <c r="U4388" s="8"/>
      <c r="Y4388" s="8"/>
      <c r="AC4388" s="8"/>
      <c r="AG4388" s="8"/>
      <c r="AK4388" s="8"/>
      <c r="AO4388" s="8"/>
      <c r="AS4388" s="8"/>
      <c r="AW4388" s="8"/>
      <c r="BA4388" s="8"/>
      <c r="BE4388" s="8"/>
      <c r="BI4388" s="8"/>
      <c r="BM4388" s="8"/>
      <c r="BQ4388" s="8"/>
      <c r="BU4388" s="8"/>
      <c r="BY4388" s="8"/>
      <c r="CC4388" s="8"/>
      <c r="CG4388" s="8"/>
      <c r="CK4388" s="8"/>
    </row>
    <row r="4389" spans="5:89">
      <c r="E4389" s="8"/>
      <c r="I4389" s="8"/>
      <c r="M4389" s="8"/>
      <c r="Q4389" s="8"/>
      <c r="U4389" s="8"/>
      <c r="Y4389" s="8"/>
      <c r="AC4389" s="8"/>
      <c r="AG4389" s="8"/>
      <c r="AK4389" s="8"/>
      <c r="AO4389" s="8"/>
      <c r="AS4389" s="8"/>
      <c r="AW4389" s="8"/>
      <c r="BA4389" s="8"/>
      <c r="BE4389" s="8"/>
      <c r="BI4389" s="8"/>
      <c r="BM4389" s="8"/>
      <c r="BQ4389" s="8"/>
      <c r="BU4389" s="8"/>
      <c r="BY4389" s="8"/>
      <c r="CC4389" s="8"/>
      <c r="CG4389" s="8"/>
      <c r="CK4389" s="8"/>
    </row>
    <row r="4390" spans="5:89">
      <c r="E4390" s="8"/>
      <c r="I4390" s="8"/>
      <c r="M4390" s="8"/>
      <c r="Q4390" s="8"/>
      <c r="U4390" s="8"/>
      <c r="Y4390" s="8"/>
      <c r="AC4390" s="8"/>
      <c r="AG4390" s="8"/>
      <c r="AK4390" s="8"/>
      <c r="AO4390" s="8"/>
      <c r="AS4390" s="8"/>
      <c r="AW4390" s="8"/>
      <c r="BA4390" s="8"/>
      <c r="BE4390" s="8"/>
      <c r="BI4390" s="8"/>
      <c r="BM4390" s="8"/>
      <c r="BQ4390" s="8"/>
      <c r="BU4390" s="8"/>
      <c r="BY4390" s="8"/>
      <c r="CC4390" s="8"/>
      <c r="CG4390" s="8"/>
      <c r="CK4390" s="8"/>
    </row>
    <row r="4391" spans="5:89">
      <c r="E4391" s="8"/>
      <c r="I4391" s="8"/>
      <c r="M4391" s="8"/>
      <c r="Q4391" s="8"/>
      <c r="U4391" s="8"/>
      <c r="Y4391" s="8"/>
      <c r="AC4391" s="8"/>
      <c r="AG4391" s="8"/>
      <c r="AK4391" s="8"/>
      <c r="AO4391" s="8"/>
      <c r="AS4391" s="8"/>
      <c r="AW4391" s="8"/>
      <c r="BA4391" s="8"/>
      <c r="BE4391" s="8"/>
      <c r="BI4391" s="8"/>
      <c r="BM4391" s="8"/>
      <c r="BQ4391" s="8"/>
      <c r="BU4391" s="8"/>
      <c r="BY4391" s="8"/>
      <c r="CC4391" s="8"/>
      <c r="CG4391" s="8"/>
      <c r="CK4391" s="8"/>
    </row>
    <row r="4392" spans="5:89">
      <c r="E4392" s="8"/>
      <c r="I4392" s="8"/>
      <c r="M4392" s="8"/>
      <c r="Q4392" s="8"/>
      <c r="U4392" s="8"/>
      <c r="Y4392" s="8"/>
      <c r="AC4392" s="8"/>
      <c r="AG4392" s="8"/>
      <c r="AK4392" s="8"/>
      <c r="AO4392" s="8"/>
      <c r="AS4392" s="8"/>
      <c r="AW4392" s="8"/>
      <c r="BA4392" s="8"/>
      <c r="BE4392" s="8"/>
      <c r="BI4392" s="8"/>
      <c r="BM4392" s="8"/>
      <c r="BQ4392" s="8"/>
      <c r="BU4392" s="8"/>
      <c r="BY4392" s="8"/>
      <c r="CC4392" s="8"/>
      <c r="CG4392" s="8"/>
      <c r="CK4392" s="8"/>
    </row>
    <row r="4393" spans="5:89">
      <c r="E4393" s="8"/>
      <c r="I4393" s="8"/>
      <c r="M4393" s="8"/>
      <c r="Q4393" s="8"/>
      <c r="U4393" s="8"/>
      <c r="Y4393" s="8"/>
      <c r="AC4393" s="8"/>
      <c r="AG4393" s="8"/>
      <c r="AK4393" s="8"/>
      <c r="AO4393" s="8"/>
      <c r="AS4393" s="8"/>
      <c r="AW4393" s="8"/>
      <c r="BA4393" s="8"/>
      <c r="BE4393" s="8"/>
      <c r="BI4393" s="8"/>
      <c r="BM4393" s="8"/>
      <c r="BQ4393" s="8"/>
      <c r="BU4393" s="8"/>
      <c r="BY4393" s="8"/>
      <c r="CC4393" s="8"/>
      <c r="CG4393" s="8"/>
      <c r="CK4393" s="8"/>
    </row>
    <row r="4394" spans="5:89">
      <c r="E4394" s="8"/>
      <c r="I4394" s="8"/>
      <c r="M4394" s="8"/>
      <c r="Q4394" s="8"/>
      <c r="U4394" s="8"/>
      <c r="Y4394" s="8"/>
      <c r="AC4394" s="8"/>
      <c r="AG4394" s="8"/>
      <c r="AK4394" s="8"/>
      <c r="AO4394" s="8"/>
      <c r="AS4394" s="8"/>
      <c r="AW4394" s="8"/>
      <c r="BA4394" s="8"/>
      <c r="BE4394" s="8"/>
      <c r="BI4394" s="8"/>
      <c r="BM4394" s="8"/>
      <c r="BQ4394" s="8"/>
      <c r="BU4394" s="8"/>
      <c r="BY4394" s="8"/>
      <c r="CC4394" s="8"/>
      <c r="CG4394" s="8"/>
      <c r="CK4394" s="8"/>
    </row>
    <row r="4395" spans="5:89">
      <c r="E4395" s="8"/>
      <c r="I4395" s="8"/>
      <c r="M4395" s="8"/>
      <c r="Q4395" s="8"/>
      <c r="U4395" s="8"/>
      <c r="Y4395" s="8"/>
      <c r="AC4395" s="8"/>
      <c r="AG4395" s="8"/>
      <c r="AK4395" s="8"/>
      <c r="AO4395" s="8"/>
      <c r="AS4395" s="8"/>
      <c r="AW4395" s="8"/>
      <c r="BA4395" s="8"/>
      <c r="BE4395" s="8"/>
      <c r="BI4395" s="8"/>
      <c r="BM4395" s="8"/>
      <c r="BQ4395" s="8"/>
      <c r="BU4395" s="8"/>
      <c r="BY4395" s="8"/>
      <c r="CC4395" s="8"/>
      <c r="CG4395" s="8"/>
      <c r="CK4395" s="8"/>
    </row>
    <row r="4396" spans="5:89">
      <c r="E4396" s="8"/>
      <c r="I4396" s="8"/>
      <c r="M4396" s="8"/>
      <c r="Q4396" s="8"/>
      <c r="U4396" s="8"/>
      <c r="Y4396" s="8"/>
      <c r="AC4396" s="8"/>
      <c r="AG4396" s="8"/>
      <c r="AK4396" s="8"/>
      <c r="AO4396" s="8"/>
      <c r="AS4396" s="8"/>
      <c r="AW4396" s="8"/>
      <c r="BA4396" s="8"/>
      <c r="BE4396" s="8"/>
      <c r="BI4396" s="8"/>
      <c r="BM4396" s="8"/>
      <c r="BQ4396" s="8"/>
      <c r="BU4396" s="8"/>
      <c r="BY4396" s="8"/>
      <c r="CC4396" s="8"/>
      <c r="CG4396" s="8"/>
      <c r="CK4396" s="8"/>
    </row>
    <row r="4397" spans="5:89">
      <c r="E4397" s="8"/>
      <c r="I4397" s="8"/>
      <c r="M4397" s="8"/>
      <c r="Q4397" s="8"/>
      <c r="U4397" s="8"/>
      <c r="Y4397" s="8"/>
      <c r="AC4397" s="8"/>
      <c r="AG4397" s="8"/>
      <c r="AK4397" s="8"/>
      <c r="AO4397" s="8"/>
      <c r="AS4397" s="8"/>
      <c r="AW4397" s="8"/>
      <c r="BA4397" s="8"/>
      <c r="BE4397" s="8"/>
      <c r="BI4397" s="8"/>
      <c r="BM4397" s="8"/>
      <c r="BQ4397" s="8"/>
      <c r="BU4397" s="8"/>
      <c r="BY4397" s="8"/>
      <c r="CC4397" s="8"/>
      <c r="CG4397" s="8"/>
      <c r="CK4397" s="8"/>
    </row>
    <row r="4398" spans="5:89">
      <c r="E4398" s="8"/>
      <c r="I4398" s="8"/>
      <c r="M4398" s="8"/>
      <c r="Q4398" s="8"/>
      <c r="U4398" s="8"/>
      <c r="Y4398" s="8"/>
      <c r="AC4398" s="8"/>
      <c r="AG4398" s="8"/>
      <c r="AK4398" s="8"/>
      <c r="AO4398" s="8"/>
      <c r="AS4398" s="8"/>
      <c r="AW4398" s="8"/>
      <c r="BA4398" s="8"/>
      <c r="BE4398" s="8"/>
      <c r="BI4398" s="8"/>
      <c r="BM4398" s="8"/>
      <c r="BQ4398" s="8"/>
      <c r="BU4398" s="8"/>
      <c r="BY4398" s="8"/>
      <c r="CC4398" s="8"/>
      <c r="CG4398" s="8"/>
      <c r="CK4398" s="8"/>
    </row>
    <row r="4399" spans="5:89">
      <c r="E4399" s="8"/>
      <c r="I4399" s="8"/>
      <c r="M4399" s="8"/>
      <c r="Q4399" s="8"/>
      <c r="U4399" s="8"/>
      <c r="Y4399" s="8"/>
      <c r="AC4399" s="8"/>
      <c r="AG4399" s="8"/>
      <c r="AK4399" s="8"/>
      <c r="AO4399" s="8"/>
      <c r="AS4399" s="8"/>
      <c r="AW4399" s="8"/>
      <c r="BA4399" s="8"/>
      <c r="BE4399" s="8"/>
      <c r="BI4399" s="8"/>
      <c r="BM4399" s="8"/>
      <c r="BQ4399" s="8"/>
      <c r="BU4399" s="8"/>
      <c r="BY4399" s="8"/>
      <c r="CC4399" s="8"/>
      <c r="CG4399" s="8"/>
      <c r="CK4399" s="8"/>
    </row>
    <row r="4400" spans="5:89">
      <c r="E4400" s="8"/>
      <c r="I4400" s="8"/>
      <c r="M4400" s="8"/>
      <c r="Q4400" s="8"/>
      <c r="U4400" s="8"/>
      <c r="Y4400" s="8"/>
      <c r="AC4400" s="8"/>
      <c r="AG4400" s="8"/>
      <c r="AK4400" s="8"/>
      <c r="AO4400" s="8"/>
      <c r="AS4400" s="8"/>
      <c r="AW4400" s="8"/>
      <c r="BA4400" s="8"/>
      <c r="BE4400" s="8"/>
      <c r="BI4400" s="8"/>
      <c r="BM4400" s="8"/>
      <c r="BQ4400" s="8"/>
      <c r="BU4400" s="8"/>
      <c r="BY4400" s="8"/>
      <c r="CC4400" s="8"/>
      <c r="CG4400" s="8"/>
      <c r="CK4400" s="8"/>
    </row>
    <row r="4401" spans="5:89">
      <c r="E4401" s="8"/>
      <c r="I4401" s="8"/>
      <c r="M4401" s="8"/>
      <c r="Q4401" s="8"/>
      <c r="U4401" s="8"/>
      <c r="Y4401" s="8"/>
      <c r="AC4401" s="8"/>
      <c r="AG4401" s="8"/>
      <c r="AK4401" s="8"/>
      <c r="AO4401" s="8"/>
      <c r="AS4401" s="8"/>
      <c r="AW4401" s="8"/>
      <c r="BA4401" s="8"/>
      <c r="BE4401" s="8"/>
      <c r="BI4401" s="8"/>
      <c r="BM4401" s="8"/>
      <c r="BQ4401" s="8"/>
      <c r="BU4401" s="8"/>
      <c r="BY4401" s="8"/>
      <c r="CC4401" s="8"/>
      <c r="CG4401" s="8"/>
      <c r="CK4401" s="8"/>
    </row>
    <row r="4402" spans="5:89">
      <c r="E4402" s="8"/>
      <c r="I4402" s="8"/>
      <c r="M4402" s="8"/>
      <c r="Q4402" s="8"/>
      <c r="U4402" s="8"/>
      <c r="Y4402" s="8"/>
      <c r="AC4402" s="8"/>
      <c r="AG4402" s="8"/>
      <c r="AK4402" s="8"/>
      <c r="AO4402" s="8"/>
      <c r="AS4402" s="8"/>
      <c r="AW4402" s="8"/>
      <c r="BA4402" s="8"/>
      <c r="BE4402" s="8"/>
      <c r="BI4402" s="8"/>
      <c r="BM4402" s="8"/>
      <c r="BQ4402" s="8"/>
      <c r="BU4402" s="8"/>
      <c r="BY4402" s="8"/>
      <c r="CC4402" s="8"/>
      <c r="CG4402" s="8"/>
      <c r="CK4402" s="8"/>
    </row>
    <row r="4403" spans="5:89">
      <c r="E4403" s="8"/>
      <c r="I4403" s="8"/>
      <c r="M4403" s="8"/>
      <c r="Q4403" s="8"/>
      <c r="U4403" s="8"/>
      <c r="Y4403" s="8"/>
      <c r="AC4403" s="8"/>
      <c r="AG4403" s="8"/>
      <c r="AK4403" s="8"/>
      <c r="AO4403" s="8"/>
      <c r="AS4403" s="8"/>
      <c r="AW4403" s="8"/>
      <c r="BA4403" s="8"/>
      <c r="BE4403" s="8"/>
      <c r="BI4403" s="8"/>
      <c r="BM4403" s="8"/>
      <c r="BQ4403" s="8"/>
      <c r="BU4403" s="8"/>
      <c r="BY4403" s="8"/>
      <c r="CC4403" s="8"/>
      <c r="CG4403" s="8"/>
      <c r="CK4403" s="8"/>
    </row>
    <row r="4404" spans="5:89">
      <c r="E4404" s="8"/>
      <c r="I4404" s="8"/>
      <c r="M4404" s="8"/>
      <c r="Q4404" s="8"/>
      <c r="U4404" s="8"/>
      <c r="Y4404" s="8"/>
      <c r="AC4404" s="8"/>
      <c r="AG4404" s="8"/>
      <c r="AK4404" s="8"/>
      <c r="AO4404" s="8"/>
      <c r="AS4404" s="8"/>
      <c r="AW4404" s="8"/>
      <c r="BA4404" s="8"/>
      <c r="BE4404" s="8"/>
      <c r="BI4404" s="8"/>
      <c r="BM4404" s="8"/>
      <c r="BQ4404" s="8"/>
      <c r="BU4404" s="8"/>
      <c r="BY4404" s="8"/>
      <c r="CC4404" s="8"/>
      <c r="CG4404" s="8"/>
      <c r="CK4404" s="8"/>
    </row>
    <row r="4405" spans="5:89">
      <c r="E4405" s="8"/>
      <c r="I4405" s="8"/>
      <c r="M4405" s="8"/>
      <c r="Q4405" s="8"/>
      <c r="U4405" s="8"/>
      <c r="Y4405" s="8"/>
      <c r="AC4405" s="8"/>
      <c r="AG4405" s="8"/>
      <c r="AK4405" s="8"/>
      <c r="AO4405" s="8"/>
      <c r="AS4405" s="8"/>
      <c r="AW4405" s="8"/>
      <c r="BA4405" s="8"/>
      <c r="BE4405" s="8"/>
      <c r="BI4405" s="8"/>
      <c r="BM4405" s="8"/>
      <c r="BQ4405" s="8"/>
      <c r="BU4405" s="8"/>
      <c r="BY4405" s="8"/>
      <c r="CC4405" s="8"/>
      <c r="CG4405" s="8"/>
      <c r="CK4405" s="8"/>
    </row>
    <row r="4406" spans="5:89">
      <c r="E4406" s="8"/>
      <c r="I4406" s="8"/>
      <c r="M4406" s="8"/>
      <c r="Q4406" s="8"/>
      <c r="U4406" s="8"/>
      <c r="Y4406" s="8"/>
      <c r="AC4406" s="8"/>
      <c r="AG4406" s="8"/>
      <c r="AK4406" s="8"/>
      <c r="AO4406" s="8"/>
      <c r="AS4406" s="8"/>
      <c r="AW4406" s="8"/>
      <c r="BA4406" s="8"/>
      <c r="BE4406" s="8"/>
      <c r="BI4406" s="8"/>
      <c r="BM4406" s="8"/>
      <c r="BQ4406" s="8"/>
      <c r="BU4406" s="8"/>
      <c r="BY4406" s="8"/>
      <c r="CC4406" s="8"/>
      <c r="CG4406" s="8"/>
      <c r="CK4406" s="8"/>
    </row>
    <row r="4407" spans="5:89">
      <c r="E4407" s="8"/>
      <c r="I4407" s="8"/>
      <c r="M4407" s="8"/>
      <c r="Q4407" s="8"/>
      <c r="U4407" s="8"/>
      <c r="Y4407" s="8"/>
      <c r="AC4407" s="8"/>
      <c r="AG4407" s="8"/>
      <c r="AK4407" s="8"/>
      <c r="AO4407" s="8"/>
      <c r="AS4407" s="8"/>
      <c r="AW4407" s="8"/>
      <c r="BA4407" s="8"/>
      <c r="BE4407" s="8"/>
      <c r="BI4407" s="8"/>
      <c r="BM4407" s="8"/>
      <c r="BQ4407" s="8"/>
      <c r="BU4407" s="8"/>
      <c r="BY4407" s="8"/>
      <c r="CC4407" s="8"/>
      <c r="CG4407" s="8"/>
      <c r="CK4407" s="8"/>
    </row>
    <row r="4408" spans="5:89">
      <c r="E4408" s="8"/>
      <c r="I4408" s="8"/>
      <c r="M4408" s="8"/>
      <c r="Q4408" s="8"/>
      <c r="U4408" s="8"/>
      <c r="Y4408" s="8"/>
      <c r="AC4408" s="8"/>
      <c r="AG4408" s="8"/>
      <c r="AK4408" s="8"/>
      <c r="AO4408" s="8"/>
      <c r="AS4408" s="8"/>
      <c r="AW4408" s="8"/>
      <c r="BA4408" s="8"/>
      <c r="BE4408" s="8"/>
      <c r="BI4408" s="8"/>
      <c r="BM4408" s="8"/>
      <c r="BQ4408" s="8"/>
      <c r="BU4408" s="8"/>
      <c r="BY4408" s="8"/>
      <c r="CC4408" s="8"/>
      <c r="CG4408" s="8"/>
      <c r="CK4408" s="8"/>
    </row>
    <row r="4409" spans="5:89">
      <c r="E4409" s="8"/>
      <c r="I4409" s="8"/>
      <c r="M4409" s="8"/>
      <c r="Q4409" s="8"/>
      <c r="U4409" s="8"/>
      <c r="Y4409" s="8"/>
      <c r="AC4409" s="8"/>
      <c r="AG4409" s="8"/>
      <c r="AK4409" s="8"/>
      <c r="AO4409" s="8"/>
      <c r="AS4409" s="8"/>
      <c r="AW4409" s="8"/>
      <c r="BA4409" s="8"/>
      <c r="BE4409" s="8"/>
      <c r="BI4409" s="8"/>
      <c r="BM4409" s="8"/>
      <c r="BQ4409" s="8"/>
      <c r="BU4409" s="8"/>
      <c r="BY4409" s="8"/>
      <c r="CC4409" s="8"/>
      <c r="CG4409" s="8"/>
      <c r="CK4409" s="8"/>
    </row>
    <row r="4410" spans="5:89">
      <c r="E4410" s="8"/>
      <c r="I4410" s="8"/>
      <c r="M4410" s="8"/>
      <c r="Q4410" s="8"/>
      <c r="U4410" s="8"/>
      <c r="Y4410" s="8"/>
      <c r="AC4410" s="8"/>
      <c r="AG4410" s="8"/>
      <c r="AK4410" s="8"/>
      <c r="AO4410" s="8"/>
      <c r="AS4410" s="8"/>
      <c r="AW4410" s="8"/>
      <c r="BA4410" s="8"/>
      <c r="BE4410" s="8"/>
      <c r="BI4410" s="8"/>
      <c r="BM4410" s="8"/>
      <c r="BQ4410" s="8"/>
      <c r="BU4410" s="8"/>
      <c r="BY4410" s="8"/>
      <c r="CC4410" s="8"/>
      <c r="CG4410" s="8"/>
      <c r="CK4410" s="8"/>
    </row>
    <row r="4411" spans="5:89">
      <c r="E4411" s="8"/>
      <c r="I4411" s="8"/>
      <c r="M4411" s="8"/>
      <c r="Q4411" s="8"/>
      <c r="U4411" s="8"/>
      <c r="Y4411" s="8"/>
      <c r="AC4411" s="8"/>
      <c r="AG4411" s="8"/>
      <c r="AK4411" s="8"/>
      <c r="AO4411" s="8"/>
      <c r="AS4411" s="8"/>
      <c r="AW4411" s="8"/>
      <c r="BA4411" s="8"/>
      <c r="BE4411" s="8"/>
      <c r="BI4411" s="8"/>
      <c r="BM4411" s="8"/>
      <c r="BQ4411" s="8"/>
      <c r="BU4411" s="8"/>
      <c r="BY4411" s="8"/>
      <c r="CC4411" s="8"/>
      <c r="CG4411" s="8"/>
      <c r="CK4411" s="8"/>
    </row>
    <row r="4412" spans="5:89">
      <c r="E4412" s="8"/>
      <c r="I4412" s="8"/>
      <c r="M4412" s="8"/>
      <c r="Q4412" s="8"/>
      <c r="U4412" s="8"/>
      <c r="Y4412" s="8"/>
      <c r="AC4412" s="8"/>
      <c r="AG4412" s="8"/>
      <c r="AK4412" s="8"/>
      <c r="AO4412" s="8"/>
      <c r="AS4412" s="8"/>
      <c r="AW4412" s="8"/>
      <c r="BA4412" s="8"/>
      <c r="BE4412" s="8"/>
      <c r="BI4412" s="8"/>
      <c r="BM4412" s="8"/>
      <c r="BQ4412" s="8"/>
      <c r="BU4412" s="8"/>
      <c r="BY4412" s="8"/>
      <c r="CC4412" s="8"/>
      <c r="CG4412" s="8"/>
      <c r="CK4412" s="8"/>
    </row>
    <row r="4413" spans="5:89">
      <c r="E4413" s="8"/>
      <c r="I4413" s="8"/>
      <c r="M4413" s="8"/>
      <c r="Q4413" s="8"/>
      <c r="U4413" s="8"/>
      <c r="Y4413" s="8"/>
      <c r="AC4413" s="8"/>
      <c r="AG4413" s="8"/>
      <c r="AK4413" s="8"/>
      <c r="AO4413" s="8"/>
      <c r="AS4413" s="8"/>
      <c r="AW4413" s="8"/>
      <c r="BA4413" s="8"/>
      <c r="BE4413" s="8"/>
      <c r="BI4413" s="8"/>
      <c r="BM4413" s="8"/>
      <c r="BQ4413" s="8"/>
      <c r="BU4413" s="8"/>
      <c r="BY4413" s="8"/>
      <c r="CC4413" s="8"/>
      <c r="CG4413" s="8"/>
      <c r="CK4413" s="8"/>
    </row>
    <row r="4414" spans="5:89">
      <c r="E4414" s="8"/>
      <c r="I4414" s="8"/>
      <c r="M4414" s="8"/>
      <c r="Q4414" s="8"/>
      <c r="U4414" s="8"/>
      <c r="Y4414" s="8"/>
      <c r="AC4414" s="8"/>
      <c r="AG4414" s="8"/>
      <c r="AK4414" s="8"/>
      <c r="AO4414" s="8"/>
      <c r="AS4414" s="8"/>
      <c r="AW4414" s="8"/>
      <c r="BA4414" s="8"/>
      <c r="BE4414" s="8"/>
      <c r="BI4414" s="8"/>
      <c r="BM4414" s="8"/>
      <c r="BQ4414" s="8"/>
      <c r="BU4414" s="8"/>
      <c r="BY4414" s="8"/>
      <c r="CC4414" s="8"/>
      <c r="CG4414" s="8"/>
      <c r="CK4414" s="8"/>
    </row>
    <row r="4415" spans="5:89">
      <c r="E4415" s="8"/>
      <c r="I4415" s="8"/>
      <c r="M4415" s="8"/>
      <c r="Q4415" s="8"/>
      <c r="U4415" s="8"/>
      <c r="Y4415" s="8"/>
      <c r="AC4415" s="8"/>
      <c r="AG4415" s="8"/>
      <c r="AK4415" s="8"/>
      <c r="AO4415" s="8"/>
      <c r="AS4415" s="8"/>
      <c r="AW4415" s="8"/>
      <c r="BA4415" s="8"/>
      <c r="BE4415" s="8"/>
      <c r="BI4415" s="8"/>
      <c r="BM4415" s="8"/>
      <c r="BQ4415" s="8"/>
      <c r="BU4415" s="8"/>
      <c r="BY4415" s="8"/>
      <c r="CC4415" s="8"/>
      <c r="CG4415" s="8"/>
      <c r="CK4415" s="8"/>
    </row>
    <row r="4416" spans="5:89">
      <c r="E4416" s="8"/>
      <c r="I4416" s="8"/>
      <c r="M4416" s="8"/>
      <c r="Q4416" s="8"/>
      <c r="U4416" s="8"/>
      <c r="Y4416" s="8"/>
      <c r="AC4416" s="8"/>
      <c r="AG4416" s="8"/>
      <c r="AK4416" s="8"/>
      <c r="AO4416" s="8"/>
      <c r="AS4416" s="8"/>
      <c r="AW4416" s="8"/>
      <c r="BA4416" s="8"/>
      <c r="BE4416" s="8"/>
      <c r="BI4416" s="8"/>
      <c r="BM4416" s="8"/>
      <c r="BQ4416" s="8"/>
      <c r="BU4416" s="8"/>
      <c r="BY4416" s="8"/>
      <c r="CC4416" s="8"/>
      <c r="CG4416" s="8"/>
      <c r="CK4416" s="8"/>
    </row>
    <row r="4417" spans="5:89">
      <c r="E4417" s="8"/>
      <c r="I4417" s="8"/>
      <c r="M4417" s="8"/>
      <c r="Q4417" s="8"/>
      <c r="U4417" s="8"/>
      <c r="Y4417" s="8"/>
      <c r="AC4417" s="8"/>
      <c r="AG4417" s="8"/>
      <c r="AK4417" s="8"/>
      <c r="AO4417" s="8"/>
      <c r="AS4417" s="8"/>
      <c r="AW4417" s="8"/>
      <c r="BA4417" s="8"/>
      <c r="BE4417" s="8"/>
      <c r="BI4417" s="8"/>
      <c r="BM4417" s="8"/>
      <c r="BQ4417" s="8"/>
      <c r="BU4417" s="8"/>
      <c r="BY4417" s="8"/>
      <c r="CC4417" s="8"/>
      <c r="CG4417" s="8"/>
      <c r="CK4417" s="8"/>
    </row>
    <row r="4418" spans="5:89">
      <c r="E4418" s="8"/>
      <c r="I4418" s="8"/>
      <c r="M4418" s="8"/>
      <c r="Q4418" s="8"/>
      <c r="U4418" s="8"/>
      <c r="Y4418" s="8"/>
      <c r="AC4418" s="8"/>
      <c r="AG4418" s="8"/>
      <c r="AK4418" s="8"/>
      <c r="AO4418" s="8"/>
      <c r="AS4418" s="8"/>
      <c r="AW4418" s="8"/>
      <c r="BA4418" s="8"/>
      <c r="BE4418" s="8"/>
      <c r="BI4418" s="8"/>
      <c r="BM4418" s="8"/>
      <c r="BQ4418" s="8"/>
      <c r="BU4418" s="8"/>
      <c r="BY4418" s="8"/>
      <c r="CC4418" s="8"/>
      <c r="CG4418" s="8"/>
      <c r="CK4418" s="8"/>
    </row>
    <row r="4419" spans="5:89">
      <c r="E4419" s="8"/>
      <c r="I4419" s="8"/>
      <c r="M4419" s="8"/>
      <c r="Q4419" s="8"/>
      <c r="U4419" s="8"/>
      <c r="Y4419" s="8"/>
      <c r="AC4419" s="8"/>
      <c r="AG4419" s="8"/>
      <c r="AK4419" s="8"/>
      <c r="AO4419" s="8"/>
      <c r="AS4419" s="8"/>
      <c r="AW4419" s="8"/>
      <c r="BA4419" s="8"/>
      <c r="BE4419" s="8"/>
      <c r="BI4419" s="8"/>
      <c r="BM4419" s="8"/>
      <c r="BQ4419" s="8"/>
      <c r="BU4419" s="8"/>
      <c r="BY4419" s="8"/>
      <c r="CC4419" s="8"/>
      <c r="CG4419" s="8"/>
      <c r="CK4419" s="8"/>
    </row>
    <row r="4420" spans="5:89">
      <c r="E4420" s="8"/>
      <c r="I4420" s="8"/>
      <c r="M4420" s="8"/>
      <c r="Q4420" s="8"/>
      <c r="U4420" s="8"/>
      <c r="Y4420" s="8"/>
      <c r="AC4420" s="8"/>
      <c r="AG4420" s="8"/>
      <c r="AK4420" s="8"/>
      <c r="AO4420" s="8"/>
      <c r="AS4420" s="8"/>
      <c r="AW4420" s="8"/>
      <c r="BA4420" s="8"/>
      <c r="BE4420" s="8"/>
      <c r="BI4420" s="8"/>
      <c r="BM4420" s="8"/>
      <c r="BQ4420" s="8"/>
      <c r="BU4420" s="8"/>
      <c r="BY4420" s="8"/>
      <c r="CC4420" s="8"/>
      <c r="CG4420" s="8"/>
      <c r="CK4420" s="8"/>
    </row>
    <row r="4421" spans="5:89">
      <c r="E4421" s="8"/>
      <c r="I4421" s="8"/>
      <c r="M4421" s="8"/>
      <c r="Q4421" s="8"/>
      <c r="U4421" s="8"/>
      <c r="Y4421" s="8"/>
      <c r="AC4421" s="8"/>
      <c r="AG4421" s="8"/>
      <c r="AK4421" s="8"/>
      <c r="AO4421" s="8"/>
      <c r="AS4421" s="8"/>
      <c r="AW4421" s="8"/>
      <c r="BA4421" s="8"/>
      <c r="BE4421" s="8"/>
      <c r="BI4421" s="8"/>
      <c r="BM4421" s="8"/>
      <c r="BQ4421" s="8"/>
      <c r="BU4421" s="8"/>
      <c r="BY4421" s="8"/>
      <c r="CC4421" s="8"/>
      <c r="CG4421" s="8"/>
      <c r="CK4421" s="8"/>
    </row>
    <row r="4422" spans="5:89">
      <c r="E4422" s="8"/>
      <c r="I4422" s="8"/>
      <c r="M4422" s="8"/>
      <c r="Q4422" s="8"/>
      <c r="U4422" s="8"/>
      <c r="Y4422" s="8"/>
      <c r="AC4422" s="8"/>
      <c r="AG4422" s="8"/>
      <c r="AK4422" s="8"/>
      <c r="AO4422" s="8"/>
      <c r="AS4422" s="8"/>
      <c r="AW4422" s="8"/>
      <c r="BA4422" s="8"/>
      <c r="BE4422" s="8"/>
      <c r="BI4422" s="8"/>
      <c r="BM4422" s="8"/>
      <c r="BQ4422" s="8"/>
      <c r="BU4422" s="8"/>
      <c r="BY4422" s="8"/>
      <c r="CC4422" s="8"/>
      <c r="CG4422" s="8"/>
      <c r="CK4422" s="8"/>
    </row>
    <row r="4423" spans="5:89">
      <c r="E4423" s="8"/>
      <c r="I4423" s="8"/>
      <c r="M4423" s="8"/>
      <c r="Q4423" s="8"/>
      <c r="U4423" s="8"/>
      <c r="Y4423" s="8"/>
      <c r="AC4423" s="8"/>
      <c r="AG4423" s="8"/>
      <c r="AK4423" s="8"/>
      <c r="AO4423" s="8"/>
      <c r="AS4423" s="8"/>
      <c r="AW4423" s="8"/>
      <c r="BA4423" s="8"/>
      <c r="BE4423" s="8"/>
      <c r="BI4423" s="8"/>
      <c r="BM4423" s="8"/>
      <c r="BQ4423" s="8"/>
      <c r="BU4423" s="8"/>
      <c r="BY4423" s="8"/>
      <c r="CC4423" s="8"/>
      <c r="CG4423" s="8"/>
      <c r="CK4423" s="8"/>
    </row>
    <row r="4424" spans="5:89">
      <c r="E4424" s="8"/>
      <c r="I4424" s="8"/>
      <c r="M4424" s="8"/>
      <c r="Q4424" s="8"/>
      <c r="U4424" s="8"/>
      <c r="Y4424" s="8"/>
      <c r="AC4424" s="8"/>
      <c r="AG4424" s="8"/>
      <c r="AK4424" s="8"/>
      <c r="AO4424" s="8"/>
      <c r="AS4424" s="8"/>
      <c r="AW4424" s="8"/>
      <c r="BA4424" s="8"/>
      <c r="BE4424" s="8"/>
      <c r="BI4424" s="8"/>
      <c r="BM4424" s="8"/>
      <c r="BQ4424" s="8"/>
      <c r="BU4424" s="8"/>
      <c r="BY4424" s="8"/>
      <c r="CC4424" s="8"/>
      <c r="CG4424" s="8"/>
      <c r="CK4424" s="8"/>
    </row>
    <row r="4425" spans="5:89">
      <c r="E4425" s="8"/>
      <c r="I4425" s="8"/>
      <c r="M4425" s="8"/>
      <c r="Q4425" s="8"/>
      <c r="U4425" s="8"/>
      <c r="Y4425" s="8"/>
      <c r="AC4425" s="8"/>
      <c r="AG4425" s="8"/>
      <c r="AK4425" s="8"/>
      <c r="AO4425" s="8"/>
      <c r="AS4425" s="8"/>
      <c r="AW4425" s="8"/>
      <c r="BA4425" s="8"/>
      <c r="BE4425" s="8"/>
      <c r="BI4425" s="8"/>
      <c r="BM4425" s="8"/>
      <c r="BQ4425" s="8"/>
      <c r="BU4425" s="8"/>
      <c r="BY4425" s="8"/>
      <c r="CC4425" s="8"/>
      <c r="CG4425" s="8"/>
      <c r="CK4425" s="8"/>
    </row>
    <row r="4426" spans="5:89">
      <c r="E4426" s="8"/>
      <c r="I4426" s="8"/>
      <c r="M4426" s="8"/>
      <c r="Q4426" s="8"/>
      <c r="U4426" s="8"/>
      <c r="Y4426" s="8"/>
      <c r="AC4426" s="8"/>
      <c r="AG4426" s="8"/>
      <c r="AK4426" s="8"/>
      <c r="AO4426" s="8"/>
      <c r="AS4426" s="8"/>
      <c r="AW4426" s="8"/>
      <c r="BA4426" s="8"/>
      <c r="BE4426" s="8"/>
      <c r="BI4426" s="8"/>
      <c r="BM4426" s="8"/>
      <c r="BQ4426" s="8"/>
      <c r="BU4426" s="8"/>
      <c r="BY4426" s="8"/>
      <c r="CC4426" s="8"/>
      <c r="CG4426" s="8"/>
      <c r="CK4426" s="8"/>
    </row>
    <row r="4427" spans="5:89">
      <c r="E4427" s="8"/>
      <c r="I4427" s="8"/>
      <c r="M4427" s="8"/>
      <c r="Q4427" s="8"/>
      <c r="U4427" s="8"/>
      <c r="Y4427" s="8"/>
      <c r="AC4427" s="8"/>
      <c r="AG4427" s="8"/>
      <c r="AK4427" s="8"/>
      <c r="AO4427" s="8"/>
      <c r="AS4427" s="8"/>
      <c r="AW4427" s="8"/>
      <c r="BA4427" s="8"/>
      <c r="BE4427" s="8"/>
      <c r="BI4427" s="8"/>
      <c r="BM4427" s="8"/>
      <c r="BQ4427" s="8"/>
      <c r="BU4427" s="8"/>
      <c r="BY4427" s="8"/>
      <c r="CC4427" s="8"/>
      <c r="CG4427" s="8"/>
      <c r="CK4427" s="8"/>
    </row>
    <row r="4428" spans="5:89">
      <c r="E4428" s="8"/>
      <c r="I4428" s="8"/>
      <c r="M4428" s="8"/>
      <c r="Q4428" s="8"/>
      <c r="U4428" s="8"/>
      <c r="Y4428" s="8"/>
      <c r="AC4428" s="8"/>
      <c r="AG4428" s="8"/>
      <c r="AK4428" s="8"/>
      <c r="AO4428" s="8"/>
      <c r="AS4428" s="8"/>
      <c r="AW4428" s="8"/>
      <c r="BA4428" s="8"/>
      <c r="BE4428" s="8"/>
      <c r="BI4428" s="8"/>
      <c r="BM4428" s="8"/>
      <c r="BQ4428" s="8"/>
      <c r="BU4428" s="8"/>
      <c r="BY4428" s="8"/>
      <c r="CC4428" s="8"/>
      <c r="CG4428" s="8"/>
      <c r="CK4428" s="8"/>
    </row>
    <row r="4429" spans="5:89">
      <c r="E4429" s="8"/>
      <c r="I4429" s="8"/>
      <c r="M4429" s="8"/>
      <c r="Q4429" s="8"/>
      <c r="U4429" s="8"/>
      <c r="Y4429" s="8"/>
      <c r="AC4429" s="8"/>
      <c r="AG4429" s="8"/>
      <c r="AK4429" s="8"/>
      <c r="AO4429" s="8"/>
      <c r="AS4429" s="8"/>
      <c r="AW4429" s="8"/>
      <c r="BA4429" s="8"/>
      <c r="BE4429" s="8"/>
      <c r="BI4429" s="8"/>
      <c r="BM4429" s="8"/>
      <c r="BQ4429" s="8"/>
      <c r="BU4429" s="8"/>
      <c r="BY4429" s="8"/>
      <c r="CC4429" s="8"/>
      <c r="CG4429" s="8"/>
      <c r="CK4429" s="8"/>
    </row>
    <row r="4430" spans="5:89">
      <c r="E4430" s="8"/>
      <c r="I4430" s="8"/>
      <c r="M4430" s="8"/>
      <c r="Q4430" s="8"/>
      <c r="U4430" s="8"/>
      <c r="Y4430" s="8"/>
      <c r="AC4430" s="8"/>
      <c r="AG4430" s="8"/>
      <c r="AK4430" s="8"/>
      <c r="AO4430" s="8"/>
      <c r="AS4430" s="8"/>
      <c r="AW4430" s="8"/>
      <c r="BA4430" s="8"/>
      <c r="BE4430" s="8"/>
      <c r="BI4430" s="8"/>
      <c r="BM4430" s="8"/>
      <c r="BQ4430" s="8"/>
      <c r="BU4430" s="8"/>
      <c r="BY4430" s="8"/>
      <c r="CC4430" s="8"/>
      <c r="CG4430" s="8"/>
      <c r="CK4430" s="8"/>
    </row>
    <row r="4431" spans="5:89">
      <c r="E4431" s="8"/>
      <c r="I4431" s="8"/>
      <c r="M4431" s="8"/>
      <c r="Q4431" s="8"/>
      <c r="U4431" s="8"/>
      <c r="Y4431" s="8"/>
      <c r="AC4431" s="8"/>
      <c r="AG4431" s="8"/>
      <c r="AK4431" s="8"/>
      <c r="AO4431" s="8"/>
      <c r="AS4431" s="8"/>
      <c r="AW4431" s="8"/>
      <c r="BA4431" s="8"/>
      <c r="BE4431" s="8"/>
      <c r="BI4431" s="8"/>
      <c r="BM4431" s="8"/>
      <c r="BQ4431" s="8"/>
      <c r="BU4431" s="8"/>
      <c r="BY4431" s="8"/>
      <c r="CC4431" s="8"/>
      <c r="CG4431" s="8"/>
      <c r="CK4431" s="8"/>
    </row>
    <row r="4432" spans="5:89">
      <c r="E4432" s="8"/>
      <c r="I4432" s="8"/>
      <c r="M4432" s="8"/>
      <c r="Q4432" s="8"/>
      <c r="U4432" s="8"/>
      <c r="Y4432" s="8"/>
      <c r="AC4432" s="8"/>
      <c r="AG4432" s="8"/>
      <c r="AK4432" s="8"/>
      <c r="AO4432" s="8"/>
      <c r="AS4432" s="8"/>
      <c r="AW4432" s="8"/>
      <c r="BA4432" s="8"/>
      <c r="BE4432" s="8"/>
      <c r="BI4432" s="8"/>
      <c r="BM4432" s="8"/>
      <c r="BQ4432" s="8"/>
      <c r="BU4432" s="8"/>
      <c r="BY4432" s="8"/>
      <c r="CC4432" s="8"/>
      <c r="CG4432" s="8"/>
      <c r="CK4432" s="8"/>
    </row>
    <row r="4433" spans="5:89">
      <c r="E4433" s="8"/>
      <c r="I4433" s="8"/>
      <c r="M4433" s="8"/>
      <c r="Q4433" s="8"/>
      <c r="U4433" s="8"/>
      <c r="Y4433" s="8"/>
      <c r="AC4433" s="8"/>
      <c r="AG4433" s="8"/>
      <c r="AK4433" s="8"/>
      <c r="AO4433" s="8"/>
      <c r="AS4433" s="8"/>
      <c r="AW4433" s="8"/>
      <c r="BA4433" s="8"/>
      <c r="BE4433" s="8"/>
      <c r="BI4433" s="8"/>
      <c r="BM4433" s="8"/>
      <c r="BQ4433" s="8"/>
      <c r="BU4433" s="8"/>
      <c r="BY4433" s="8"/>
      <c r="CC4433" s="8"/>
      <c r="CG4433" s="8"/>
      <c r="CK4433" s="8"/>
    </row>
    <row r="4434" spans="5:89">
      <c r="E4434" s="8"/>
      <c r="I4434" s="8"/>
      <c r="M4434" s="8"/>
      <c r="Q4434" s="8"/>
      <c r="U4434" s="8"/>
      <c r="Y4434" s="8"/>
      <c r="AC4434" s="8"/>
      <c r="AG4434" s="8"/>
      <c r="AK4434" s="8"/>
      <c r="AO4434" s="8"/>
      <c r="AS4434" s="8"/>
      <c r="AW4434" s="8"/>
      <c r="BA4434" s="8"/>
      <c r="BE4434" s="8"/>
      <c r="BI4434" s="8"/>
      <c r="BM4434" s="8"/>
      <c r="BQ4434" s="8"/>
      <c r="BU4434" s="8"/>
      <c r="BY4434" s="8"/>
      <c r="CC4434" s="8"/>
      <c r="CG4434" s="8"/>
      <c r="CK4434" s="8"/>
    </row>
    <row r="4435" spans="5:89">
      <c r="E4435" s="8"/>
      <c r="I4435" s="8"/>
      <c r="M4435" s="8"/>
      <c r="Q4435" s="8"/>
      <c r="U4435" s="8"/>
      <c r="Y4435" s="8"/>
      <c r="AC4435" s="8"/>
      <c r="AG4435" s="8"/>
      <c r="AK4435" s="8"/>
      <c r="AO4435" s="8"/>
      <c r="AS4435" s="8"/>
      <c r="AW4435" s="8"/>
      <c r="BA4435" s="8"/>
      <c r="BE4435" s="8"/>
      <c r="BI4435" s="8"/>
      <c r="BM4435" s="8"/>
      <c r="BQ4435" s="8"/>
      <c r="BU4435" s="8"/>
      <c r="BY4435" s="8"/>
      <c r="CC4435" s="8"/>
      <c r="CG4435" s="8"/>
      <c r="CK4435" s="8"/>
    </row>
    <row r="4436" spans="5:89">
      <c r="E4436" s="8"/>
      <c r="I4436" s="8"/>
      <c r="M4436" s="8"/>
      <c r="Q4436" s="8"/>
      <c r="U4436" s="8"/>
      <c r="Y4436" s="8"/>
      <c r="AC4436" s="8"/>
      <c r="AG4436" s="8"/>
      <c r="AK4436" s="8"/>
      <c r="AO4436" s="8"/>
      <c r="AS4436" s="8"/>
      <c r="AW4436" s="8"/>
      <c r="BA4436" s="8"/>
      <c r="BE4436" s="8"/>
      <c r="BI4436" s="8"/>
      <c r="BM4436" s="8"/>
      <c r="BQ4436" s="8"/>
      <c r="BU4436" s="8"/>
      <c r="BY4436" s="8"/>
      <c r="CC4436" s="8"/>
      <c r="CG4436" s="8"/>
      <c r="CK4436" s="8"/>
    </row>
    <row r="4437" spans="5:89">
      <c r="E4437" s="8"/>
      <c r="I4437" s="8"/>
      <c r="M4437" s="8"/>
      <c r="Q4437" s="8"/>
      <c r="U4437" s="8"/>
      <c r="Y4437" s="8"/>
      <c r="AC4437" s="8"/>
      <c r="AG4437" s="8"/>
      <c r="AK4437" s="8"/>
      <c r="AO4437" s="8"/>
      <c r="AS4437" s="8"/>
      <c r="AW4437" s="8"/>
      <c r="BA4437" s="8"/>
      <c r="BE4437" s="8"/>
      <c r="BI4437" s="8"/>
      <c r="BM4437" s="8"/>
      <c r="BQ4437" s="8"/>
      <c r="BU4437" s="8"/>
      <c r="BY4437" s="8"/>
      <c r="CC4437" s="8"/>
      <c r="CG4437" s="8"/>
      <c r="CK4437" s="8"/>
    </row>
    <row r="4438" spans="5:89">
      <c r="E4438" s="8"/>
      <c r="I4438" s="8"/>
      <c r="M4438" s="8"/>
      <c r="Q4438" s="8"/>
      <c r="U4438" s="8"/>
      <c r="Y4438" s="8"/>
      <c r="AC4438" s="8"/>
      <c r="AG4438" s="8"/>
      <c r="AK4438" s="8"/>
      <c r="AO4438" s="8"/>
      <c r="AS4438" s="8"/>
      <c r="AW4438" s="8"/>
      <c r="BA4438" s="8"/>
      <c r="BE4438" s="8"/>
      <c r="BI4438" s="8"/>
      <c r="BM4438" s="8"/>
      <c r="BQ4438" s="8"/>
      <c r="BU4438" s="8"/>
      <c r="BY4438" s="8"/>
      <c r="CC4438" s="8"/>
      <c r="CG4438" s="8"/>
      <c r="CK4438" s="8"/>
    </row>
    <row r="4439" spans="5:89">
      <c r="E4439" s="8"/>
      <c r="I4439" s="8"/>
      <c r="M4439" s="8"/>
      <c r="Q4439" s="8"/>
      <c r="U4439" s="8"/>
      <c r="Y4439" s="8"/>
      <c r="AC4439" s="8"/>
      <c r="AG4439" s="8"/>
      <c r="AK4439" s="8"/>
      <c r="AO4439" s="8"/>
      <c r="AS4439" s="8"/>
      <c r="AW4439" s="8"/>
      <c r="BA4439" s="8"/>
      <c r="BE4439" s="8"/>
      <c r="BI4439" s="8"/>
      <c r="BM4439" s="8"/>
      <c r="BQ4439" s="8"/>
      <c r="BU4439" s="8"/>
      <c r="BY4439" s="8"/>
      <c r="CC4439" s="8"/>
      <c r="CG4439" s="8"/>
      <c r="CK4439" s="8"/>
    </row>
    <row r="4440" spans="5:89">
      <c r="E4440" s="8"/>
      <c r="I4440" s="8"/>
      <c r="M4440" s="8"/>
      <c r="Q4440" s="8"/>
      <c r="U4440" s="8"/>
      <c r="Y4440" s="8"/>
      <c r="AC4440" s="8"/>
      <c r="AG4440" s="8"/>
      <c r="AK4440" s="8"/>
      <c r="AO4440" s="8"/>
      <c r="AS4440" s="8"/>
      <c r="AW4440" s="8"/>
      <c r="BA4440" s="8"/>
      <c r="BE4440" s="8"/>
      <c r="BI4440" s="8"/>
      <c r="BM4440" s="8"/>
      <c r="BQ4440" s="8"/>
      <c r="BU4440" s="8"/>
      <c r="BY4440" s="8"/>
      <c r="CC4440" s="8"/>
      <c r="CG4440" s="8"/>
      <c r="CK4440" s="8"/>
    </row>
    <row r="4441" spans="5:89">
      <c r="E4441" s="8"/>
      <c r="I4441" s="8"/>
      <c r="M4441" s="8"/>
      <c r="Q4441" s="8"/>
      <c r="U4441" s="8"/>
      <c r="Y4441" s="8"/>
      <c r="AC4441" s="8"/>
      <c r="AG4441" s="8"/>
      <c r="AK4441" s="8"/>
      <c r="AO4441" s="8"/>
      <c r="AS4441" s="8"/>
      <c r="AW4441" s="8"/>
      <c r="BA4441" s="8"/>
      <c r="BE4441" s="8"/>
      <c r="BI4441" s="8"/>
      <c r="BM4441" s="8"/>
      <c r="BQ4441" s="8"/>
      <c r="BU4441" s="8"/>
      <c r="BY4441" s="8"/>
      <c r="CC4441" s="8"/>
      <c r="CG4441" s="8"/>
      <c r="CK4441" s="8"/>
    </row>
    <row r="4442" spans="5:89">
      <c r="E4442" s="8"/>
      <c r="I4442" s="8"/>
      <c r="M4442" s="8"/>
      <c r="Q4442" s="8"/>
      <c r="U4442" s="8"/>
      <c r="Y4442" s="8"/>
      <c r="AC4442" s="8"/>
      <c r="AG4442" s="8"/>
      <c r="AK4442" s="8"/>
      <c r="AO4442" s="8"/>
      <c r="AS4442" s="8"/>
      <c r="AW4442" s="8"/>
      <c r="BA4442" s="8"/>
      <c r="BE4442" s="8"/>
      <c r="BI4442" s="8"/>
      <c r="BM4442" s="8"/>
      <c r="BQ4442" s="8"/>
      <c r="BU4442" s="8"/>
      <c r="BY4442" s="8"/>
      <c r="CC4442" s="8"/>
      <c r="CG4442" s="8"/>
      <c r="CK4442" s="8"/>
    </row>
    <row r="4443" spans="5:89">
      <c r="E4443" s="8"/>
      <c r="I4443" s="8"/>
      <c r="M4443" s="8"/>
      <c r="Q4443" s="8"/>
      <c r="U4443" s="8"/>
      <c r="Y4443" s="8"/>
      <c r="AC4443" s="8"/>
      <c r="AG4443" s="8"/>
      <c r="AK4443" s="8"/>
      <c r="AO4443" s="8"/>
      <c r="AS4443" s="8"/>
      <c r="AW4443" s="8"/>
      <c r="BA4443" s="8"/>
      <c r="BE4443" s="8"/>
      <c r="BI4443" s="8"/>
      <c r="BM4443" s="8"/>
      <c r="BQ4443" s="8"/>
      <c r="BU4443" s="8"/>
      <c r="BY4443" s="8"/>
      <c r="CC4443" s="8"/>
      <c r="CG4443" s="8"/>
      <c r="CK4443" s="8"/>
    </row>
    <row r="4444" spans="5:89">
      <c r="E4444" s="8"/>
      <c r="I4444" s="8"/>
      <c r="M4444" s="8"/>
      <c r="Q4444" s="8"/>
      <c r="U4444" s="8"/>
      <c r="Y4444" s="8"/>
      <c r="AC4444" s="8"/>
      <c r="AG4444" s="8"/>
      <c r="AK4444" s="8"/>
      <c r="AO4444" s="8"/>
      <c r="AS4444" s="8"/>
      <c r="AW4444" s="8"/>
      <c r="BA4444" s="8"/>
      <c r="BE4444" s="8"/>
      <c r="BI4444" s="8"/>
      <c r="BM4444" s="8"/>
      <c r="BQ4444" s="8"/>
      <c r="BU4444" s="8"/>
      <c r="BY4444" s="8"/>
      <c r="CC4444" s="8"/>
      <c r="CG4444" s="8"/>
      <c r="CK4444" s="8"/>
    </row>
    <row r="4445" spans="5:89">
      <c r="E4445" s="8"/>
      <c r="I4445" s="8"/>
      <c r="M4445" s="8"/>
      <c r="Q4445" s="8"/>
      <c r="U4445" s="8"/>
      <c r="Y4445" s="8"/>
      <c r="AC4445" s="8"/>
      <c r="AG4445" s="8"/>
      <c r="AK4445" s="8"/>
      <c r="AO4445" s="8"/>
      <c r="AS4445" s="8"/>
      <c r="AW4445" s="8"/>
      <c r="BA4445" s="8"/>
      <c r="BE4445" s="8"/>
      <c r="BI4445" s="8"/>
      <c r="BM4445" s="8"/>
      <c r="BQ4445" s="8"/>
      <c r="BU4445" s="8"/>
      <c r="BY4445" s="8"/>
      <c r="CC4445" s="8"/>
      <c r="CG4445" s="8"/>
      <c r="CK4445" s="8"/>
    </row>
    <row r="4446" spans="5:89">
      <c r="E4446" s="8"/>
      <c r="I4446" s="8"/>
      <c r="M4446" s="8"/>
      <c r="Q4446" s="8"/>
      <c r="U4446" s="8"/>
      <c r="Y4446" s="8"/>
      <c r="AC4446" s="8"/>
      <c r="AG4446" s="8"/>
      <c r="AK4446" s="8"/>
      <c r="AO4446" s="8"/>
      <c r="AS4446" s="8"/>
      <c r="AW4446" s="8"/>
      <c r="BA4446" s="8"/>
      <c r="BE4446" s="8"/>
      <c r="BI4446" s="8"/>
      <c r="BM4446" s="8"/>
      <c r="BQ4446" s="8"/>
      <c r="BU4446" s="8"/>
      <c r="BY4446" s="8"/>
      <c r="CC4446" s="8"/>
      <c r="CG4446" s="8"/>
      <c r="CK4446" s="8"/>
    </row>
    <row r="4447" spans="5:89">
      <c r="E4447" s="8"/>
      <c r="I4447" s="8"/>
      <c r="M4447" s="8"/>
      <c r="Q4447" s="8"/>
      <c r="U4447" s="8"/>
      <c r="Y4447" s="8"/>
      <c r="AC4447" s="8"/>
      <c r="AG4447" s="8"/>
      <c r="AK4447" s="8"/>
      <c r="AO4447" s="8"/>
      <c r="AS4447" s="8"/>
      <c r="AW4447" s="8"/>
      <c r="BA4447" s="8"/>
      <c r="BE4447" s="8"/>
      <c r="BI4447" s="8"/>
      <c r="BM4447" s="8"/>
      <c r="BQ4447" s="8"/>
      <c r="BU4447" s="8"/>
      <c r="BY4447" s="8"/>
      <c r="CC4447" s="8"/>
      <c r="CG4447" s="8"/>
      <c r="CK4447" s="8"/>
    </row>
    <row r="4448" spans="5:89">
      <c r="E4448" s="8"/>
      <c r="I4448" s="8"/>
      <c r="M4448" s="8"/>
      <c r="Q4448" s="8"/>
      <c r="U4448" s="8"/>
      <c r="Y4448" s="8"/>
      <c r="AC4448" s="8"/>
      <c r="AG4448" s="8"/>
      <c r="AK4448" s="8"/>
      <c r="AO4448" s="8"/>
      <c r="AS4448" s="8"/>
      <c r="AW4448" s="8"/>
      <c r="BA4448" s="8"/>
      <c r="BE4448" s="8"/>
      <c r="BI4448" s="8"/>
      <c r="BM4448" s="8"/>
      <c r="BQ4448" s="8"/>
      <c r="BU4448" s="8"/>
      <c r="BY4448" s="8"/>
      <c r="CC4448" s="8"/>
      <c r="CG4448" s="8"/>
      <c r="CK4448" s="8"/>
    </row>
    <row r="4449" spans="5:89">
      <c r="E4449" s="8"/>
      <c r="I4449" s="8"/>
      <c r="M4449" s="8"/>
      <c r="Q4449" s="8"/>
      <c r="U4449" s="8"/>
      <c r="Y4449" s="8"/>
      <c r="AC4449" s="8"/>
      <c r="AG4449" s="8"/>
      <c r="AK4449" s="8"/>
      <c r="AO4449" s="8"/>
      <c r="AS4449" s="8"/>
      <c r="AW4449" s="8"/>
      <c r="BA4449" s="8"/>
      <c r="BE4449" s="8"/>
      <c r="BI4449" s="8"/>
      <c r="BM4449" s="8"/>
      <c r="BQ4449" s="8"/>
      <c r="BU4449" s="8"/>
      <c r="BY4449" s="8"/>
      <c r="CC4449" s="8"/>
      <c r="CG4449" s="8"/>
      <c r="CK4449" s="8"/>
    </row>
    <row r="4450" spans="5:89">
      <c r="E4450" s="8"/>
      <c r="I4450" s="8"/>
      <c r="M4450" s="8"/>
      <c r="Q4450" s="8"/>
      <c r="U4450" s="8"/>
      <c r="Y4450" s="8"/>
      <c r="AC4450" s="8"/>
      <c r="AG4450" s="8"/>
      <c r="AK4450" s="8"/>
      <c r="AO4450" s="8"/>
      <c r="AS4450" s="8"/>
      <c r="AW4450" s="8"/>
      <c r="BA4450" s="8"/>
      <c r="BE4450" s="8"/>
      <c r="BI4450" s="8"/>
      <c r="BM4450" s="8"/>
      <c r="BQ4450" s="8"/>
      <c r="BU4450" s="8"/>
      <c r="BY4450" s="8"/>
      <c r="CC4450" s="8"/>
      <c r="CG4450" s="8"/>
      <c r="CK4450" s="8"/>
    </row>
    <row r="4451" spans="5:89">
      <c r="E4451" s="8"/>
      <c r="I4451" s="8"/>
      <c r="M4451" s="8"/>
      <c r="Q4451" s="8"/>
      <c r="U4451" s="8"/>
      <c r="Y4451" s="8"/>
      <c r="AC4451" s="8"/>
      <c r="AG4451" s="8"/>
      <c r="AK4451" s="8"/>
      <c r="AO4451" s="8"/>
      <c r="AS4451" s="8"/>
      <c r="AW4451" s="8"/>
      <c r="BA4451" s="8"/>
      <c r="BE4451" s="8"/>
      <c r="BI4451" s="8"/>
      <c r="BM4451" s="8"/>
      <c r="BQ4451" s="8"/>
      <c r="BU4451" s="8"/>
      <c r="BY4451" s="8"/>
      <c r="CC4451" s="8"/>
      <c r="CG4451" s="8"/>
      <c r="CK4451" s="8"/>
    </row>
    <row r="4452" spans="5:89">
      <c r="E4452" s="8"/>
      <c r="I4452" s="8"/>
      <c r="M4452" s="8"/>
      <c r="Q4452" s="8"/>
      <c r="U4452" s="8"/>
      <c r="Y4452" s="8"/>
      <c r="AC4452" s="8"/>
      <c r="AG4452" s="8"/>
      <c r="AK4452" s="8"/>
      <c r="AO4452" s="8"/>
      <c r="AS4452" s="8"/>
      <c r="AW4452" s="8"/>
      <c r="BA4452" s="8"/>
      <c r="BE4452" s="8"/>
      <c r="BI4452" s="8"/>
      <c r="BM4452" s="8"/>
      <c r="BQ4452" s="8"/>
      <c r="BU4452" s="8"/>
      <c r="BY4452" s="8"/>
      <c r="CC4452" s="8"/>
      <c r="CG4452" s="8"/>
      <c r="CK4452" s="8"/>
    </row>
    <row r="4453" spans="5:89">
      <c r="E4453" s="8"/>
      <c r="I4453" s="8"/>
      <c r="M4453" s="8"/>
      <c r="Q4453" s="8"/>
      <c r="U4453" s="8"/>
      <c r="Y4453" s="8"/>
      <c r="AC4453" s="8"/>
      <c r="AG4453" s="8"/>
      <c r="AK4453" s="8"/>
      <c r="AO4453" s="8"/>
      <c r="AS4453" s="8"/>
      <c r="AW4453" s="8"/>
      <c r="BA4453" s="8"/>
      <c r="BE4453" s="8"/>
      <c r="BI4453" s="8"/>
      <c r="BM4453" s="8"/>
      <c r="BQ4453" s="8"/>
      <c r="BU4453" s="8"/>
      <c r="BY4453" s="8"/>
      <c r="CC4453" s="8"/>
      <c r="CG4453" s="8"/>
      <c r="CK4453" s="8"/>
    </row>
    <row r="4454" spans="5:89">
      <c r="E4454" s="8"/>
      <c r="I4454" s="8"/>
      <c r="M4454" s="8"/>
      <c r="Q4454" s="8"/>
      <c r="U4454" s="8"/>
      <c r="Y4454" s="8"/>
      <c r="AC4454" s="8"/>
      <c r="AG4454" s="8"/>
      <c r="AK4454" s="8"/>
      <c r="AO4454" s="8"/>
      <c r="AS4454" s="8"/>
      <c r="AW4454" s="8"/>
      <c r="BA4454" s="8"/>
      <c r="BE4454" s="8"/>
      <c r="BI4454" s="8"/>
      <c r="BM4454" s="8"/>
      <c r="BQ4454" s="8"/>
      <c r="BU4454" s="8"/>
      <c r="BY4454" s="8"/>
      <c r="CC4454" s="8"/>
      <c r="CG4454" s="8"/>
      <c r="CK4454" s="8"/>
    </row>
    <row r="4455" spans="5:89">
      <c r="E4455" s="8"/>
      <c r="I4455" s="8"/>
      <c r="M4455" s="8"/>
      <c r="Q4455" s="8"/>
      <c r="U4455" s="8"/>
      <c r="Y4455" s="8"/>
      <c r="AC4455" s="8"/>
      <c r="AG4455" s="8"/>
      <c r="AK4455" s="8"/>
      <c r="AO4455" s="8"/>
      <c r="AS4455" s="8"/>
      <c r="AW4455" s="8"/>
      <c r="BA4455" s="8"/>
      <c r="BE4455" s="8"/>
      <c r="BI4455" s="8"/>
      <c r="BM4455" s="8"/>
      <c r="BQ4455" s="8"/>
      <c r="BU4455" s="8"/>
      <c r="BY4455" s="8"/>
      <c r="CC4455" s="8"/>
      <c r="CG4455" s="8"/>
      <c r="CK4455" s="8"/>
    </row>
    <row r="4456" spans="5:89">
      <c r="E4456" s="8"/>
      <c r="I4456" s="8"/>
      <c r="M4456" s="8"/>
      <c r="Q4456" s="8"/>
      <c r="U4456" s="8"/>
      <c r="Y4456" s="8"/>
      <c r="AC4456" s="8"/>
      <c r="AG4456" s="8"/>
      <c r="AK4456" s="8"/>
      <c r="AO4456" s="8"/>
      <c r="AS4456" s="8"/>
      <c r="AW4456" s="8"/>
      <c r="BA4456" s="8"/>
      <c r="BE4456" s="8"/>
      <c r="BI4456" s="8"/>
      <c r="BM4456" s="8"/>
      <c r="BQ4456" s="8"/>
      <c r="BU4456" s="8"/>
      <c r="BY4456" s="8"/>
      <c r="CC4456" s="8"/>
      <c r="CG4456" s="8"/>
      <c r="CK4456" s="8"/>
    </row>
    <row r="4457" spans="5:89">
      <c r="E4457" s="8"/>
      <c r="I4457" s="8"/>
      <c r="M4457" s="8"/>
      <c r="Q4457" s="8"/>
      <c r="U4457" s="8"/>
      <c r="Y4457" s="8"/>
      <c r="AC4457" s="8"/>
      <c r="AG4457" s="8"/>
      <c r="AK4457" s="8"/>
      <c r="AO4457" s="8"/>
      <c r="AS4457" s="8"/>
      <c r="AW4457" s="8"/>
      <c r="BA4457" s="8"/>
      <c r="BE4457" s="8"/>
      <c r="BI4457" s="8"/>
      <c r="BM4457" s="8"/>
      <c r="BQ4457" s="8"/>
      <c r="BU4457" s="8"/>
      <c r="BY4457" s="8"/>
      <c r="CC4457" s="8"/>
      <c r="CG4457" s="8"/>
      <c r="CK4457" s="8"/>
    </row>
    <row r="4458" spans="5:89">
      <c r="E4458" s="8"/>
      <c r="I4458" s="8"/>
      <c r="M4458" s="8"/>
      <c r="Q4458" s="8"/>
      <c r="U4458" s="8"/>
      <c r="Y4458" s="8"/>
      <c r="AC4458" s="8"/>
      <c r="AG4458" s="8"/>
      <c r="AK4458" s="8"/>
      <c r="AO4458" s="8"/>
      <c r="AS4458" s="8"/>
      <c r="AW4458" s="8"/>
      <c r="BA4458" s="8"/>
      <c r="BE4458" s="8"/>
      <c r="BI4458" s="8"/>
      <c r="BM4458" s="8"/>
      <c r="BQ4458" s="8"/>
      <c r="BU4458" s="8"/>
      <c r="BY4458" s="8"/>
      <c r="CC4458" s="8"/>
      <c r="CG4458" s="8"/>
      <c r="CK4458" s="8"/>
    </row>
    <row r="4459" spans="5:89">
      <c r="E4459" s="8"/>
      <c r="I4459" s="8"/>
      <c r="M4459" s="8"/>
      <c r="Q4459" s="8"/>
      <c r="U4459" s="8"/>
      <c r="Y4459" s="8"/>
      <c r="AC4459" s="8"/>
      <c r="AG4459" s="8"/>
      <c r="AK4459" s="8"/>
      <c r="AO4459" s="8"/>
      <c r="AS4459" s="8"/>
      <c r="AW4459" s="8"/>
      <c r="BA4459" s="8"/>
      <c r="BE4459" s="8"/>
      <c r="BI4459" s="8"/>
      <c r="BM4459" s="8"/>
      <c r="BQ4459" s="8"/>
      <c r="BU4459" s="8"/>
      <c r="BY4459" s="8"/>
      <c r="CC4459" s="8"/>
      <c r="CG4459" s="8"/>
      <c r="CK4459" s="8"/>
    </row>
    <row r="4460" spans="5:89">
      <c r="E4460" s="8"/>
      <c r="I4460" s="8"/>
      <c r="M4460" s="8"/>
      <c r="Q4460" s="8"/>
      <c r="U4460" s="8"/>
      <c r="Y4460" s="8"/>
      <c r="AC4460" s="8"/>
      <c r="AG4460" s="8"/>
      <c r="AK4460" s="8"/>
      <c r="AO4460" s="8"/>
      <c r="AS4460" s="8"/>
      <c r="AW4460" s="8"/>
      <c r="BA4460" s="8"/>
      <c r="BE4460" s="8"/>
      <c r="BI4460" s="8"/>
      <c r="BM4460" s="8"/>
      <c r="BQ4460" s="8"/>
      <c r="BU4460" s="8"/>
      <c r="BY4460" s="8"/>
      <c r="CC4460" s="8"/>
      <c r="CG4460" s="8"/>
      <c r="CK4460" s="8"/>
    </row>
    <row r="4461" spans="5:89">
      <c r="E4461" s="8"/>
      <c r="I4461" s="8"/>
      <c r="M4461" s="8"/>
      <c r="Q4461" s="8"/>
      <c r="U4461" s="8"/>
      <c r="Y4461" s="8"/>
      <c r="AC4461" s="8"/>
      <c r="AG4461" s="8"/>
      <c r="AK4461" s="8"/>
      <c r="AO4461" s="8"/>
      <c r="AS4461" s="8"/>
      <c r="AW4461" s="8"/>
      <c r="BA4461" s="8"/>
      <c r="BE4461" s="8"/>
      <c r="BI4461" s="8"/>
      <c r="BM4461" s="8"/>
      <c r="BQ4461" s="8"/>
      <c r="BU4461" s="8"/>
      <c r="BY4461" s="8"/>
      <c r="CC4461" s="8"/>
      <c r="CG4461" s="8"/>
      <c r="CK4461" s="8"/>
    </row>
    <row r="4462" spans="5:89">
      <c r="E4462" s="8"/>
      <c r="I4462" s="8"/>
      <c r="M4462" s="8"/>
      <c r="Q4462" s="8"/>
      <c r="U4462" s="8"/>
      <c r="Y4462" s="8"/>
      <c r="AC4462" s="8"/>
      <c r="AG4462" s="8"/>
      <c r="AK4462" s="8"/>
      <c r="AO4462" s="8"/>
      <c r="AS4462" s="8"/>
      <c r="AW4462" s="8"/>
      <c r="BA4462" s="8"/>
      <c r="BE4462" s="8"/>
      <c r="BI4462" s="8"/>
      <c r="BM4462" s="8"/>
      <c r="BQ4462" s="8"/>
      <c r="BU4462" s="8"/>
      <c r="BY4462" s="8"/>
      <c r="CC4462" s="8"/>
      <c r="CG4462" s="8"/>
      <c r="CK4462" s="8"/>
    </row>
    <row r="4463" spans="5:89">
      <c r="E4463" s="8"/>
      <c r="I4463" s="8"/>
      <c r="M4463" s="8"/>
      <c r="Q4463" s="8"/>
      <c r="U4463" s="8"/>
      <c r="Y4463" s="8"/>
      <c r="AC4463" s="8"/>
      <c r="AG4463" s="8"/>
      <c r="AK4463" s="8"/>
      <c r="AO4463" s="8"/>
      <c r="AS4463" s="8"/>
      <c r="AW4463" s="8"/>
      <c r="BA4463" s="8"/>
      <c r="BE4463" s="8"/>
      <c r="BI4463" s="8"/>
      <c r="BM4463" s="8"/>
      <c r="BQ4463" s="8"/>
      <c r="BU4463" s="8"/>
      <c r="BY4463" s="8"/>
      <c r="CC4463" s="8"/>
      <c r="CG4463" s="8"/>
      <c r="CK4463" s="8"/>
    </row>
    <row r="4464" spans="5:89">
      <c r="E4464" s="8"/>
      <c r="I4464" s="8"/>
      <c r="M4464" s="8"/>
      <c r="Q4464" s="8"/>
      <c r="U4464" s="8"/>
      <c r="Y4464" s="8"/>
      <c r="AC4464" s="8"/>
      <c r="AG4464" s="8"/>
      <c r="AK4464" s="8"/>
      <c r="AO4464" s="8"/>
      <c r="AS4464" s="8"/>
      <c r="AW4464" s="8"/>
      <c r="BA4464" s="8"/>
      <c r="BE4464" s="8"/>
      <c r="BI4464" s="8"/>
      <c r="BM4464" s="8"/>
      <c r="BQ4464" s="8"/>
      <c r="BU4464" s="8"/>
      <c r="BY4464" s="8"/>
      <c r="CC4464" s="8"/>
      <c r="CG4464" s="8"/>
      <c r="CK4464" s="8"/>
    </row>
    <row r="4465" spans="5:89">
      <c r="E4465" s="8"/>
      <c r="I4465" s="8"/>
      <c r="M4465" s="8"/>
      <c r="Q4465" s="8"/>
      <c r="U4465" s="8"/>
      <c r="Y4465" s="8"/>
      <c r="AC4465" s="8"/>
      <c r="AG4465" s="8"/>
      <c r="AK4465" s="8"/>
      <c r="AO4465" s="8"/>
      <c r="AS4465" s="8"/>
      <c r="AW4465" s="8"/>
      <c r="BA4465" s="8"/>
      <c r="BE4465" s="8"/>
      <c r="BI4465" s="8"/>
      <c r="BM4465" s="8"/>
      <c r="BQ4465" s="8"/>
      <c r="BU4465" s="8"/>
      <c r="BY4465" s="8"/>
      <c r="CC4465" s="8"/>
      <c r="CG4465" s="8"/>
      <c r="CK4465" s="8"/>
    </row>
    <row r="4466" spans="5:89">
      <c r="E4466" s="8"/>
      <c r="I4466" s="8"/>
      <c r="M4466" s="8"/>
      <c r="Q4466" s="8"/>
      <c r="U4466" s="8"/>
      <c r="Y4466" s="8"/>
      <c r="AC4466" s="8"/>
      <c r="AG4466" s="8"/>
      <c r="AK4466" s="8"/>
      <c r="AO4466" s="8"/>
      <c r="AS4466" s="8"/>
      <c r="AW4466" s="8"/>
      <c r="BA4466" s="8"/>
      <c r="BE4466" s="8"/>
      <c r="BI4466" s="8"/>
      <c r="BM4466" s="8"/>
      <c r="BQ4466" s="8"/>
      <c r="BU4466" s="8"/>
      <c r="BY4466" s="8"/>
      <c r="CC4466" s="8"/>
      <c r="CG4466" s="8"/>
      <c r="CK4466" s="8"/>
    </row>
    <row r="4467" spans="5:89">
      <c r="E4467" s="8"/>
      <c r="I4467" s="8"/>
      <c r="M4467" s="8"/>
      <c r="Q4467" s="8"/>
      <c r="U4467" s="8"/>
      <c r="Y4467" s="8"/>
      <c r="AC4467" s="8"/>
      <c r="AG4467" s="8"/>
      <c r="AK4467" s="8"/>
      <c r="AO4467" s="8"/>
      <c r="AS4467" s="8"/>
      <c r="AW4467" s="8"/>
      <c r="BA4467" s="8"/>
      <c r="BE4467" s="8"/>
      <c r="BI4467" s="8"/>
      <c r="BM4467" s="8"/>
      <c r="BQ4467" s="8"/>
      <c r="BU4467" s="8"/>
      <c r="BY4467" s="8"/>
      <c r="CC4467" s="8"/>
      <c r="CG4467" s="8"/>
      <c r="CK4467" s="8"/>
    </row>
    <row r="4468" spans="5:89">
      <c r="E4468" s="8"/>
      <c r="I4468" s="8"/>
      <c r="M4468" s="8"/>
      <c r="Q4468" s="8"/>
      <c r="U4468" s="8"/>
      <c r="Y4468" s="8"/>
      <c r="AC4468" s="8"/>
      <c r="AG4468" s="8"/>
      <c r="AK4468" s="8"/>
      <c r="AO4468" s="8"/>
      <c r="AS4468" s="8"/>
      <c r="AW4468" s="8"/>
      <c r="BA4468" s="8"/>
      <c r="BE4468" s="8"/>
      <c r="BI4468" s="8"/>
      <c r="BM4468" s="8"/>
      <c r="BQ4468" s="8"/>
      <c r="BU4468" s="8"/>
      <c r="BY4468" s="8"/>
      <c r="CC4468" s="8"/>
      <c r="CG4468" s="8"/>
      <c r="CK4468" s="8"/>
    </row>
    <row r="4469" spans="5:89">
      <c r="E4469" s="8"/>
      <c r="I4469" s="8"/>
      <c r="M4469" s="8"/>
      <c r="Q4469" s="8"/>
      <c r="U4469" s="8"/>
      <c r="Y4469" s="8"/>
      <c r="AC4469" s="8"/>
      <c r="AG4469" s="8"/>
      <c r="AK4469" s="8"/>
      <c r="AO4469" s="8"/>
      <c r="AS4469" s="8"/>
      <c r="AW4469" s="8"/>
      <c r="BA4469" s="8"/>
      <c r="BE4469" s="8"/>
      <c r="BI4469" s="8"/>
      <c r="BM4469" s="8"/>
      <c r="BQ4469" s="8"/>
      <c r="BU4469" s="8"/>
      <c r="BY4469" s="8"/>
      <c r="CC4469" s="8"/>
      <c r="CG4469" s="8"/>
      <c r="CK4469" s="8"/>
    </row>
    <row r="4470" spans="5:89">
      <c r="E4470" s="8"/>
      <c r="I4470" s="8"/>
      <c r="M4470" s="8"/>
      <c r="Q4470" s="8"/>
      <c r="U4470" s="8"/>
      <c r="Y4470" s="8"/>
      <c r="AC4470" s="8"/>
      <c r="AG4470" s="8"/>
      <c r="AK4470" s="8"/>
      <c r="AO4470" s="8"/>
      <c r="AS4470" s="8"/>
      <c r="AW4470" s="8"/>
      <c r="BA4470" s="8"/>
      <c r="BE4470" s="8"/>
      <c r="BI4470" s="8"/>
      <c r="BM4470" s="8"/>
      <c r="BQ4470" s="8"/>
      <c r="BU4470" s="8"/>
      <c r="BY4470" s="8"/>
      <c r="CC4470" s="8"/>
      <c r="CG4470" s="8"/>
      <c r="CK4470" s="8"/>
    </row>
    <row r="4471" spans="5:89">
      <c r="E4471" s="8"/>
      <c r="I4471" s="8"/>
      <c r="M4471" s="8"/>
      <c r="Q4471" s="8"/>
      <c r="U4471" s="8"/>
      <c r="Y4471" s="8"/>
      <c r="AC4471" s="8"/>
      <c r="AG4471" s="8"/>
      <c r="AK4471" s="8"/>
      <c r="AO4471" s="8"/>
      <c r="AS4471" s="8"/>
      <c r="AW4471" s="8"/>
      <c r="BA4471" s="8"/>
      <c r="BE4471" s="8"/>
      <c r="BI4471" s="8"/>
      <c r="BM4471" s="8"/>
      <c r="BQ4471" s="8"/>
      <c r="BU4471" s="8"/>
      <c r="BY4471" s="8"/>
      <c r="CC4471" s="8"/>
      <c r="CG4471" s="8"/>
      <c r="CK4471" s="8"/>
    </row>
    <row r="4472" spans="5:89">
      <c r="E4472" s="8"/>
      <c r="I4472" s="8"/>
      <c r="M4472" s="8"/>
      <c r="Q4472" s="8"/>
      <c r="U4472" s="8"/>
      <c r="Y4472" s="8"/>
      <c r="AC4472" s="8"/>
      <c r="AG4472" s="8"/>
      <c r="AK4472" s="8"/>
      <c r="AO4472" s="8"/>
      <c r="AS4472" s="8"/>
      <c r="AW4472" s="8"/>
      <c r="BA4472" s="8"/>
      <c r="BE4472" s="8"/>
      <c r="BI4472" s="8"/>
      <c r="BM4472" s="8"/>
      <c r="BQ4472" s="8"/>
      <c r="BU4472" s="8"/>
      <c r="BY4472" s="8"/>
      <c r="CC4472" s="8"/>
      <c r="CG4472" s="8"/>
      <c r="CK4472" s="8"/>
    </row>
    <row r="4473" spans="5:89">
      <c r="E4473" s="8"/>
      <c r="I4473" s="8"/>
      <c r="M4473" s="8"/>
      <c r="Q4473" s="8"/>
      <c r="U4473" s="8"/>
      <c r="Y4473" s="8"/>
      <c r="AC4473" s="8"/>
      <c r="AG4473" s="8"/>
      <c r="AK4473" s="8"/>
      <c r="AO4473" s="8"/>
      <c r="AS4473" s="8"/>
      <c r="AW4473" s="8"/>
      <c r="BA4473" s="8"/>
      <c r="BE4473" s="8"/>
      <c r="BI4473" s="8"/>
      <c r="BM4473" s="8"/>
      <c r="BQ4473" s="8"/>
      <c r="BU4473" s="8"/>
      <c r="BY4473" s="8"/>
      <c r="CC4473" s="8"/>
      <c r="CG4473" s="8"/>
      <c r="CK4473" s="8"/>
    </row>
    <row r="4474" spans="5:89">
      <c r="E4474" s="8"/>
      <c r="I4474" s="8"/>
      <c r="M4474" s="8"/>
      <c r="Q4474" s="8"/>
      <c r="U4474" s="8"/>
      <c r="Y4474" s="8"/>
      <c r="AC4474" s="8"/>
      <c r="AG4474" s="8"/>
      <c r="AK4474" s="8"/>
      <c r="AO4474" s="8"/>
      <c r="AS4474" s="8"/>
      <c r="AW4474" s="8"/>
      <c r="BA4474" s="8"/>
      <c r="BE4474" s="8"/>
      <c r="BI4474" s="8"/>
      <c r="BM4474" s="8"/>
      <c r="BQ4474" s="8"/>
      <c r="BU4474" s="8"/>
      <c r="BY4474" s="8"/>
      <c r="CC4474" s="8"/>
      <c r="CG4474" s="8"/>
      <c r="CK4474" s="8"/>
    </row>
    <row r="4475" spans="5:89">
      <c r="E4475" s="8"/>
      <c r="I4475" s="8"/>
      <c r="M4475" s="8"/>
      <c r="Q4475" s="8"/>
      <c r="U4475" s="8"/>
      <c r="Y4475" s="8"/>
      <c r="AC4475" s="8"/>
      <c r="AG4475" s="8"/>
      <c r="AK4475" s="8"/>
      <c r="AO4475" s="8"/>
      <c r="AS4475" s="8"/>
      <c r="AW4475" s="8"/>
      <c r="BA4475" s="8"/>
      <c r="BE4475" s="8"/>
      <c r="BI4475" s="8"/>
      <c r="BM4475" s="8"/>
      <c r="BQ4475" s="8"/>
      <c r="BU4475" s="8"/>
      <c r="BY4475" s="8"/>
      <c r="CC4475" s="8"/>
      <c r="CG4475" s="8"/>
      <c r="CK4475" s="8"/>
    </row>
    <row r="4476" spans="5:89">
      <c r="E4476" s="8"/>
      <c r="I4476" s="8"/>
      <c r="M4476" s="8"/>
      <c r="Q4476" s="8"/>
      <c r="U4476" s="8"/>
      <c r="Y4476" s="8"/>
      <c r="AC4476" s="8"/>
      <c r="AG4476" s="8"/>
      <c r="AK4476" s="8"/>
      <c r="AO4476" s="8"/>
      <c r="AS4476" s="8"/>
      <c r="AW4476" s="8"/>
      <c r="BA4476" s="8"/>
      <c r="BE4476" s="8"/>
      <c r="BI4476" s="8"/>
      <c r="BM4476" s="8"/>
      <c r="BQ4476" s="8"/>
      <c r="BU4476" s="8"/>
      <c r="BY4476" s="8"/>
      <c r="CC4476" s="8"/>
      <c r="CG4476" s="8"/>
      <c r="CK4476" s="8"/>
    </row>
    <row r="4477" spans="5:89">
      <c r="E4477" s="8"/>
      <c r="I4477" s="8"/>
      <c r="M4477" s="8"/>
      <c r="Q4477" s="8"/>
      <c r="U4477" s="8"/>
      <c r="Y4477" s="8"/>
      <c r="AC4477" s="8"/>
      <c r="AG4477" s="8"/>
      <c r="AK4477" s="8"/>
      <c r="AO4477" s="8"/>
      <c r="AS4477" s="8"/>
      <c r="AW4477" s="8"/>
      <c r="BA4477" s="8"/>
      <c r="BE4477" s="8"/>
      <c r="BI4477" s="8"/>
      <c r="BM4477" s="8"/>
      <c r="BQ4477" s="8"/>
      <c r="BU4477" s="8"/>
      <c r="BY4477" s="8"/>
      <c r="CC4477" s="8"/>
      <c r="CG4477" s="8"/>
      <c r="CK4477" s="8"/>
    </row>
    <row r="4478" spans="5:89">
      <c r="E4478" s="8"/>
      <c r="I4478" s="8"/>
      <c r="M4478" s="8"/>
      <c r="Q4478" s="8"/>
      <c r="U4478" s="8"/>
      <c r="Y4478" s="8"/>
      <c r="AC4478" s="8"/>
      <c r="AG4478" s="8"/>
      <c r="AK4478" s="8"/>
      <c r="AO4478" s="8"/>
      <c r="AS4478" s="8"/>
      <c r="AW4478" s="8"/>
      <c r="BA4478" s="8"/>
      <c r="BE4478" s="8"/>
      <c r="BI4478" s="8"/>
      <c r="BM4478" s="8"/>
      <c r="BQ4478" s="8"/>
      <c r="BU4478" s="8"/>
      <c r="BY4478" s="8"/>
      <c r="CC4478" s="8"/>
      <c r="CG4478" s="8"/>
      <c r="CK4478" s="8"/>
    </row>
    <row r="4479" spans="5:89">
      <c r="E4479" s="8"/>
      <c r="I4479" s="8"/>
      <c r="M4479" s="8"/>
      <c r="Q4479" s="8"/>
      <c r="U4479" s="8"/>
      <c r="Y4479" s="8"/>
      <c r="AC4479" s="8"/>
      <c r="AG4479" s="8"/>
      <c r="AK4479" s="8"/>
      <c r="AO4479" s="8"/>
      <c r="AS4479" s="8"/>
      <c r="AW4479" s="8"/>
      <c r="BA4479" s="8"/>
      <c r="BE4479" s="8"/>
      <c r="BI4479" s="8"/>
      <c r="BM4479" s="8"/>
      <c r="BQ4479" s="8"/>
      <c r="BU4479" s="8"/>
      <c r="BY4479" s="8"/>
      <c r="CC4479" s="8"/>
      <c r="CG4479" s="8"/>
      <c r="CK4479" s="8"/>
    </row>
    <row r="4480" spans="5:89">
      <c r="E4480" s="8"/>
      <c r="I4480" s="8"/>
      <c r="M4480" s="8"/>
      <c r="Q4480" s="8"/>
      <c r="U4480" s="8"/>
      <c r="Y4480" s="8"/>
      <c r="AC4480" s="8"/>
      <c r="AG4480" s="8"/>
      <c r="AK4480" s="8"/>
      <c r="AO4480" s="8"/>
      <c r="AS4480" s="8"/>
      <c r="AW4480" s="8"/>
      <c r="BA4480" s="8"/>
      <c r="BE4480" s="8"/>
      <c r="BI4480" s="8"/>
      <c r="BM4480" s="8"/>
      <c r="BQ4480" s="8"/>
      <c r="BU4480" s="8"/>
      <c r="BY4480" s="8"/>
      <c r="CC4480" s="8"/>
      <c r="CG4480" s="8"/>
      <c r="CK4480" s="8"/>
    </row>
    <row r="4481" spans="5:89">
      <c r="E4481" s="8"/>
      <c r="I4481" s="8"/>
      <c r="M4481" s="8"/>
      <c r="Q4481" s="8"/>
      <c r="U4481" s="8"/>
      <c r="Y4481" s="8"/>
      <c r="AC4481" s="8"/>
      <c r="AG4481" s="8"/>
      <c r="AK4481" s="8"/>
      <c r="AO4481" s="8"/>
      <c r="AS4481" s="8"/>
      <c r="AW4481" s="8"/>
      <c r="BA4481" s="8"/>
      <c r="BE4481" s="8"/>
      <c r="BI4481" s="8"/>
      <c r="BM4481" s="8"/>
      <c r="BQ4481" s="8"/>
      <c r="BU4481" s="8"/>
      <c r="BY4481" s="8"/>
      <c r="CC4481" s="8"/>
      <c r="CG4481" s="8"/>
      <c r="CK4481" s="8"/>
    </row>
    <row r="4482" spans="5:89">
      <c r="E4482" s="8"/>
      <c r="I4482" s="8"/>
      <c r="M4482" s="8"/>
      <c r="Q4482" s="8"/>
      <c r="U4482" s="8"/>
      <c r="Y4482" s="8"/>
      <c r="AC4482" s="8"/>
      <c r="AG4482" s="8"/>
      <c r="AK4482" s="8"/>
      <c r="AO4482" s="8"/>
      <c r="AS4482" s="8"/>
      <c r="AW4482" s="8"/>
      <c r="BA4482" s="8"/>
      <c r="BE4482" s="8"/>
      <c r="BI4482" s="8"/>
      <c r="BM4482" s="8"/>
      <c r="BQ4482" s="8"/>
      <c r="BU4482" s="8"/>
      <c r="BY4482" s="8"/>
      <c r="CC4482" s="8"/>
      <c r="CG4482" s="8"/>
      <c r="CK4482" s="8"/>
    </row>
    <row r="4483" spans="5:89">
      <c r="E4483" s="8"/>
      <c r="I4483" s="8"/>
      <c r="M4483" s="8"/>
      <c r="Q4483" s="8"/>
      <c r="U4483" s="8"/>
      <c r="Y4483" s="8"/>
      <c r="AC4483" s="8"/>
      <c r="AG4483" s="8"/>
      <c r="AK4483" s="8"/>
      <c r="AO4483" s="8"/>
      <c r="AS4483" s="8"/>
      <c r="AW4483" s="8"/>
      <c r="BA4483" s="8"/>
      <c r="BE4483" s="8"/>
      <c r="BI4483" s="8"/>
      <c r="BM4483" s="8"/>
      <c r="BQ4483" s="8"/>
      <c r="BU4483" s="8"/>
      <c r="BY4483" s="8"/>
      <c r="CC4483" s="8"/>
      <c r="CG4483" s="8"/>
      <c r="CK4483" s="8"/>
    </row>
    <row r="4484" spans="5:89">
      <c r="E4484" s="8"/>
      <c r="I4484" s="8"/>
      <c r="M4484" s="8"/>
      <c r="Q4484" s="8"/>
      <c r="U4484" s="8"/>
      <c r="Y4484" s="8"/>
      <c r="AC4484" s="8"/>
      <c r="AG4484" s="8"/>
      <c r="AK4484" s="8"/>
      <c r="AO4484" s="8"/>
      <c r="AS4484" s="8"/>
      <c r="AW4484" s="8"/>
      <c r="BA4484" s="8"/>
      <c r="BE4484" s="8"/>
      <c r="BI4484" s="8"/>
      <c r="BM4484" s="8"/>
      <c r="BQ4484" s="8"/>
      <c r="BU4484" s="8"/>
      <c r="BY4484" s="8"/>
      <c r="CC4484" s="8"/>
      <c r="CG4484" s="8"/>
      <c r="CK4484" s="8"/>
    </row>
    <row r="4485" spans="5:89">
      <c r="E4485" s="8"/>
      <c r="I4485" s="8"/>
      <c r="M4485" s="8"/>
      <c r="Q4485" s="8"/>
      <c r="U4485" s="8"/>
      <c r="Y4485" s="8"/>
      <c r="AC4485" s="8"/>
      <c r="AG4485" s="8"/>
      <c r="AK4485" s="8"/>
      <c r="AO4485" s="8"/>
      <c r="AS4485" s="8"/>
      <c r="AW4485" s="8"/>
      <c r="BA4485" s="8"/>
      <c r="BE4485" s="8"/>
      <c r="BI4485" s="8"/>
      <c r="BM4485" s="8"/>
      <c r="BQ4485" s="8"/>
      <c r="BU4485" s="8"/>
      <c r="BY4485" s="8"/>
      <c r="CC4485" s="8"/>
      <c r="CG4485" s="8"/>
      <c r="CK4485" s="8"/>
    </row>
    <row r="4486" spans="5:89">
      <c r="E4486" s="8"/>
      <c r="I4486" s="8"/>
      <c r="M4486" s="8"/>
      <c r="Q4486" s="8"/>
      <c r="U4486" s="8"/>
      <c r="Y4486" s="8"/>
      <c r="AC4486" s="8"/>
      <c r="AG4486" s="8"/>
      <c r="AK4486" s="8"/>
      <c r="AO4486" s="8"/>
      <c r="AS4486" s="8"/>
      <c r="AW4486" s="8"/>
      <c r="BA4486" s="8"/>
      <c r="BE4486" s="8"/>
      <c r="BI4486" s="8"/>
      <c r="BM4486" s="8"/>
      <c r="BQ4486" s="8"/>
      <c r="BU4486" s="8"/>
      <c r="BY4486" s="8"/>
      <c r="CC4486" s="8"/>
      <c r="CG4486" s="8"/>
      <c r="CK4486" s="8"/>
    </row>
    <row r="4487" spans="5:89">
      <c r="E4487" s="8"/>
      <c r="I4487" s="8"/>
      <c r="M4487" s="8"/>
      <c r="Q4487" s="8"/>
      <c r="U4487" s="8"/>
      <c r="Y4487" s="8"/>
      <c r="AC4487" s="8"/>
      <c r="AG4487" s="8"/>
      <c r="AK4487" s="8"/>
      <c r="AO4487" s="8"/>
      <c r="AS4487" s="8"/>
      <c r="AW4487" s="8"/>
      <c r="BA4487" s="8"/>
      <c r="BE4487" s="8"/>
      <c r="BI4487" s="8"/>
      <c r="BM4487" s="8"/>
      <c r="BQ4487" s="8"/>
      <c r="BU4487" s="8"/>
      <c r="BY4487" s="8"/>
      <c r="CC4487" s="8"/>
      <c r="CG4487" s="8"/>
      <c r="CK4487" s="8"/>
    </row>
    <row r="4488" spans="5:89">
      <c r="E4488" s="8"/>
      <c r="I4488" s="8"/>
      <c r="M4488" s="8"/>
      <c r="Q4488" s="8"/>
      <c r="U4488" s="8"/>
      <c r="Y4488" s="8"/>
      <c r="AC4488" s="8"/>
      <c r="AG4488" s="8"/>
      <c r="AK4488" s="8"/>
      <c r="AO4488" s="8"/>
      <c r="AS4488" s="8"/>
      <c r="AW4488" s="8"/>
      <c r="BA4488" s="8"/>
      <c r="BE4488" s="8"/>
      <c r="BI4488" s="8"/>
      <c r="BM4488" s="8"/>
      <c r="BQ4488" s="8"/>
      <c r="BU4488" s="8"/>
      <c r="BY4488" s="8"/>
      <c r="CC4488" s="8"/>
      <c r="CG4488" s="8"/>
      <c r="CK4488" s="8"/>
    </row>
    <row r="4489" spans="5:89">
      <c r="E4489" s="8"/>
      <c r="I4489" s="8"/>
      <c r="M4489" s="8"/>
      <c r="Q4489" s="8"/>
      <c r="U4489" s="8"/>
      <c r="Y4489" s="8"/>
      <c r="AC4489" s="8"/>
      <c r="AG4489" s="8"/>
      <c r="AK4489" s="8"/>
      <c r="AO4489" s="8"/>
      <c r="AS4489" s="8"/>
      <c r="AW4489" s="8"/>
      <c r="BA4489" s="8"/>
      <c r="BE4489" s="8"/>
      <c r="BI4489" s="8"/>
      <c r="BM4489" s="8"/>
      <c r="BQ4489" s="8"/>
      <c r="BU4489" s="8"/>
      <c r="BY4489" s="8"/>
      <c r="CC4489" s="8"/>
      <c r="CG4489" s="8"/>
      <c r="CK4489" s="8"/>
    </row>
    <row r="4490" spans="5:89">
      <c r="E4490" s="8"/>
      <c r="I4490" s="8"/>
      <c r="M4490" s="8"/>
      <c r="Q4490" s="8"/>
      <c r="U4490" s="8"/>
      <c r="Y4490" s="8"/>
      <c r="AC4490" s="8"/>
      <c r="AG4490" s="8"/>
      <c r="AK4490" s="8"/>
      <c r="AO4490" s="8"/>
      <c r="AS4490" s="8"/>
      <c r="AW4490" s="8"/>
      <c r="BA4490" s="8"/>
      <c r="BE4490" s="8"/>
      <c r="BI4490" s="8"/>
      <c r="BM4490" s="8"/>
      <c r="BQ4490" s="8"/>
      <c r="BU4490" s="8"/>
      <c r="BY4490" s="8"/>
      <c r="CC4490" s="8"/>
      <c r="CG4490" s="8"/>
      <c r="CK4490" s="8"/>
    </row>
    <row r="4491" spans="5:89">
      <c r="E4491" s="8"/>
      <c r="I4491" s="8"/>
      <c r="M4491" s="8"/>
      <c r="Q4491" s="8"/>
      <c r="U4491" s="8"/>
      <c r="Y4491" s="8"/>
      <c r="AC4491" s="8"/>
      <c r="AG4491" s="8"/>
      <c r="AK4491" s="8"/>
      <c r="AO4491" s="8"/>
      <c r="AS4491" s="8"/>
      <c r="AW4491" s="8"/>
      <c r="BA4491" s="8"/>
      <c r="BE4491" s="8"/>
      <c r="BI4491" s="8"/>
      <c r="BM4491" s="8"/>
      <c r="BQ4491" s="8"/>
      <c r="BU4491" s="8"/>
      <c r="BY4491" s="8"/>
      <c r="CC4491" s="8"/>
      <c r="CG4491" s="8"/>
      <c r="CK4491" s="8"/>
    </row>
    <row r="4492" spans="5:89">
      <c r="E4492" s="8"/>
      <c r="I4492" s="8"/>
      <c r="M4492" s="8"/>
      <c r="Q4492" s="8"/>
      <c r="U4492" s="8"/>
      <c r="Y4492" s="8"/>
      <c r="AC4492" s="8"/>
      <c r="AG4492" s="8"/>
      <c r="AK4492" s="8"/>
      <c r="AO4492" s="8"/>
      <c r="AS4492" s="8"/>
      <c r="AW4492" s="8"/>
      <c r="BA4492" s="8"/>
      <c r="BE4492" s="8"/>
      <c r="BI4492" s="8"/>
      <c r="BM4492" s="8"/>
      <c r="BQ4492" s="8"/>
      <c r="BU4492" s="8"/>
      <c r="BY4492" s="8"/>
      <c r="CC4492" s="8"/>
      <c r="CG4492" s="8"/>
      <c r="CK4492" s="8"/>
    </row>
    <row r="4493" spans="5:89">
      <c r="E4493" s="8"/>
      <c r="I4493" s="8"/>
      <c r="M4493" s="8"/>
      <c r="Q4493" s="8"/>
      <c r="U4493" s="8"/>
      <c r="Y4493" s="8"/>
      <c r="AC4493" s="8"/>
      <c r="AG4493" s="8"/>
      <c r="AK4493" s="8"/>
      <c r="AO4493" s="8"/>
      <c r="AS4493" s="8"/>
      <c r="AW4493" s="8"/>
      <c r="BA4493" s="8"/>
      <c r="BE4493" s="8"/>
      <c r="BI4493" s="8"/>
      <c r="BM4493" s="8"/>
      <c r="BQ4493" s="8"/>
      <c r="BU4493" s="8"/>
      <c r="BY4493" s="8"/>
      <c r="CC4493" s="8"/>
      <c r="CG4493" s="8"/>
      <c r="CK4493" s="8"/>
    </row>
    <row r="4494" spans="5:89">
      <c r="E4494" s="8"/>
      <c r="I4494" s="8"/>
      <c r="M4494" s="8"/>
      <c r="Q4494" s="8"/>
      <c r="U4494" s="8"/>
      <c r="Y4494" s="8"/>
      <c r="AC4494" s="8"/>
      <c r="AG4494" s="8"/>
      <c r="AK4494" s="8"/>
      <c r="AO4494" s="8"/>
      <c r="AS4494" s="8"/>
      <c r="AW4494" s="8"/>
      <c r="BA4494" s="8"/>
      <c r="BE4494" s="8"/>
      <c r="BI4494" s="8"/>
      <c r="BM4494" s="8"/>
      <c r="BQ4494" s="8"/>
      <c r="BU4494" s="8"/>
      <c r="BY4494" s="8"/>
      <c r="CC4494" s="8"/>
      <c r="CG4494" s="8"/>
      <c r="CK4494" s="8"/>
    </row>
    <row r="4495" spans="5:89">
      <c r="E4495" s="8"/>
      <c r="I4495" s="8"/>
      <c r="M4495" s="8"/>
      <c r="Q4495" s="8"/>
      <c r="U4495" s="8"/>
      <c r="Y4495" s="8"/>
      <c r="AC4495" s="8"/>
      <c r="AG4495" s="8"/>
      <c r="AK4495" s="8"/>
      <c r="AO4495" s="8"/>
      <c r="AS4495" s="8"/>
      <c r="AW4495" s="8"/>
      <c r="BA4495" s="8"/>
      <c r="BE4495" s="8"/>
      <c r="BI4495" s="8"/>
      <c r="BM4495" s="8"/>
      <c r="BQ4495" s="8"/>
      <c r="BU4495" s="8"/>
      <c r="BY4495" s="8"/>
      <c r="CC4495" s="8"/>
      <c r="CG4495" s="8"/>
      <c r="CK4495" s="8"/>
    </row>
    <row r="4496" spans="5:89">
      <c r="E4496" s="8"/>
      <c r="I4496" s="8"/>
      <c r="M4496" s="8"/>
      <c r="Q4496" s="8"/>
      <c r="U4496" s="8"/>
      <c r="Y4496" s="8"/>
      <c r="AC4496" s="8"/>
      <c r="AG4496" s="8"/>
      <c r="AK4496" s="8"/>
      <c r="AO4496" s="8"/>
      <c r="AS4496" s="8"/>
      <c r="AW4496" s="8"/>
      <c r="BA4496" s="8"/>
      <c r="BE4496" s="8"/>
      <c r="BI4496" s="8"/>
      <c r="BM4496" s="8"/>
      <c r="BQ4496" s="8"/>
      <c r="BU4496" s="8"/>
      <c r="BY4496" s="8"/>
      <c r="CC4496" s="8"/>
      <c r="CG4496" s="8"/>
      <c r="CK4496" s="8"/>
    </row>
    <row r="4497" spans="5:89">
      <c r="E4497" s="8"/>
      <c r="I4497" s="8"/>
      <c r="M4497" s="8"/>
      <c r="Q4497" s="8"/>
      <c r="U4497" s="8"/>
      <c r="Y4497" s="8"/>
      <c r="AC4497" s="8"/>
      <c r="AG4497" s="8"/>
      <c r="AK4497" s="8"/>
      <c r="AO4497" s="8"/>
      <c r="AS4497" s="8"/>
      <c r="AW4497" s="8"/>
      <c r="BA4497" s="8"/>
      <c r="BE4497" s="8"/>
      <c r="BI4497" s="8"/>
      <c r="BM4497" s="8"/>
      <c r="BQ4497" s="8"/>
      <c r="BU4497" s="8"/>
      <c r="BY4497" s="8"/>
      <c r="CC4497" s="8"/>
      <c r="CG4497" s="8"/>
      <c r="CK4497" s="8"/>
    </row>
    <row r="4498" spans="5:89">
      <c r="E4498" s="8"/>
      <c r="I4498" s="8"/>
      <c r="M4498" s="8"/>
      <c r="Q4498" s="8"/>
      <c r="U4498" s="8"/>
      <c r="Y4498" s="8"/>
      <c r="AC4498" s="8"/>
      <c r="AG4498" s="8"/>
      <c r="AK4498" s="8"/>
      <c r="AO4498" s="8"/>
      <c r="AS4498" s="8"/>
      <c r="AW4498" s="8"/>
      <c r="BA4498" s="8"/>
      <c r="BE4498" s="8"/>
      <c r="BI4498" s="8"/>
      <c r="BM4498" s="8"/>
      <c r="BQ4498" s="8"/>
      <c r="BU4498" s="8"/>
      <c r="BY4498" s="8"/>
      <c r="CC4498" s="8"/>
      <c r="CG4498" s="8"/>
      <c r="CK4498" s="8"/>
    </row>
    <row r="4499" spans="5:89">
      <c r="E4499" s="8"/>
      <c r="I4499" s="8"/>
      <c r="M4499" s="8"/>
      <c r="Q4499" s="8"/>
      <c r="U4499" s="8"/>
      <c r="Y4499" s="8"/>
      <c r="AC4499" s="8"/>
      <c r="AG4499" s="8"/>
      <c r="AK4499" s="8"/>
      <c r="AO4499" s="8"/>
      <c r="AS4499" s="8"/>
      <c r="AW4499" s="8"/>
      <c r="BA4499" s="8"/>
      <c r="BE4499" s="8"/>
      <c r="BI4499" s="8"/>
      <c r="BM4499" s="8"/>
      <c r="BQ4499" s="8"/>
      <c r="BU4499" s="8"/>
      <c r="BY4499" s="8"/>
      <c r="CC4499" s="8"/>
      <c r="CG4499" s="8"/>
      <c r="CK4499" s="8"/>
    </row>
    <row r="4500" spans="5:89">
      <c r="E4500" s="8"/>
      <c r="I4500" s="8"/>
      <c r="M4500" s="8"/>
      <c r="Q4500" s="8"/>
      <c r="U4500" s="8"/>
      <c r="Y4500" s="8"/>
      <c r="AC4500" s="8"/>
      <c r="AG4500" s="8"/>
      <c r="AK4500" s="8"/>
      <c r="AO4500" s="8"/>
      <c r="AS4500" s="8"/>
      <c r="AW4500" s="8"/>
      <c r="BA4500" s="8"/>
      <c r="BE4500" s="8"/>
      <c r="BI4500" s="8"/>
      <c r="BM4500" s="8"/>
      <c r="BQ4500" s="8"/>
      <c r="BU4500" s="8"/>
      <c r="BY4500" s="8"/>
      <c r="CC4500" s="8"/>
      <c r="CG4500" s="8"/>
      <c r="CK4500" s="8"/>
    </row>
    <row r="4501" spans="5:89">
      <c r="E4501" s="8"/>
      <c r="I4501" s="8"/>
      <c r="M4501" s="8"/>
      <c r="Q4501" s="8"/>
      <c r="U4501" s="8"/>
      <c r="Y4501" s="8"/>
      <c r="AC4501" s="8"/>
      <c r="AG4501" s="8"/>
      <c r="AK4501" s="8"/>
      <c r="AO4501" s="8"/>
      <c r="AS4501" s="8"/>
      <c r="AW4501" s="8"/>
      <c r="BA4501" s="8"/>
      <c r="BE4501" s="8"/>
      <c r="BI4501" s="8"/>
      <c r="BM4501" s="8"/>
      <c r="BQ4501" s="8"/>
      <c r="BU4501" s="8"/>
      <c r="BY4501" s="8"/>
      <c r="CC4501" s="8"/>
      <c r="CG4501" s="8"/>
      <c r="CK4501" s="8"/>
    </row>
    <row r="4502" spans="5:89">
      <c r="E4502" s="8"/>
      <c r="I4502" s="8"/>
      <c r="M4502" s="8"/>
      <c r="Q4502" s="8"/>
      <c r="U4502" s="8"/>
      <c r="Y4502" s="8"/>
      <c r="AC4502" s="8"/>
      <c r="AG4502" s="8"/>
      <c r="AK4502" s="8"/>
      <c r="AO4502" s="8"/>
      <c r="AS4502" s="8"/>
      <c r="AW4502" s="8"/>
      <c r="BA4502" s="8"/>
      <c r="BE4502" s="8"/>
      <c r="BI4502" s="8"/>
      <c r="BM4502" s="8"/>
      <c r="BQ4502" s="8"/>
      <c r="BU4502" s="8"/>
      <c r="BY4502" s="8"/>
      <c r="CC4502" s="8"/>
      <c r="CG4502" s="8"/>
      <c r="CK4502" s="8"/>
    </row>
    <row r="4503" spans="5:89">
      <c r="E4503" s="8"/>
      <c r="I4503" s="8"/>
      <c r="M4503" s="8"/>
      <c r="Q4503" s="8"/>
      <c r="U4503" s="8"/>
      <c r="Y4503" s="8"/>
      <c r="AC4503" s="8"/>
      <c r="AG4503" s="8"/>
      <c r="AK4503" s="8"/>
      <c r="AO4503" s="8"/>
      <c r="AS4503" s="8"/>
      <c r="AW4503" s="8"/>
      <c r="BA4503" s="8"/>
      <c r="BE4503" s="8"/>
      <c r="BI4503" s="8"/>
      <c r="BM4503" s="8"/>
      <c r="BQ4503" s="8"/>
      <c r="BU4503" s="8"/>
      <c r="BY4503" s="8"/>
      <c r="CC4503" s="8"/>
      <c r="CG4503" s="8"/>
      <c r="CK4503" s="8"/>
    </row>
    <row r="4504" spans="5:89">
      <c r="E4504" s="8"/>
      <c r="I4504" s="8"/>
      <c r="M4504" s="8"/>
      <c r="Q4504" s="8"/>
      <c r="U4504" s="8"/>
      <c r="Y4504" s="8"/>
      <c r="AC4504" s="8"/>
      <c r="AG4504" s="8"/>
      <c r="AK4504" s="8"/>
      <c r="AO4504" s="8"/>
      <c r="AS4504" s="8"/>
      <c r="AW4504" s="8"/>
      <c r="BA4504" s="8"/>
      <c r="BE4504" s="8"/>
      <c r="BI4504" s="8"/>
      <c r="BM4504" s="8"/>
      <c r="BQ4504" s="8"/>
      <c r="BU4504" s="8"/>
      <c r="BY4504" s="8"/>
      <c r="CC4504" s="8"/>
      <c r="CG4504" s="8"/>
      <c r="CK4504" s="8"/>
    </row>
    <row r="4505" spans="5:89">
      <c r="E4505" s="8"/>
      <c r="I4505" s="8"/>
      <c r="M4505" s="8"/>
      <c r="Q4505" s="8"/>
      <c r="U4505" s="8"/>
      <c r="Y4505" s="8"/>
      <c r="AC4505" s="8"/>
      <c r="AG4505" s="8"/>
      <c r="AK4505" s="8"/>
      <c r="AO4505" s="8"/>
      <c r="AS4505" s="8"/>
      <c r="AW4505" s="8"/>
      <c r="BA4505" s="8"/>
      <c r="BE4505" s="8"/>
      <c r="BI4505" s="8"/>
      <c r="BM4505" s="8"/>
      <c r="BQ4505" s="8"/>
      <c r="BU4505" s="8"/>
      <c r="BY4505" s="8"/>
      <c r="CC4505" s="8"/>
      <c r="CG4505" s="8"/>
      <c r="CK4505" s="8"/>
    </row>
    <row r="4506" spans="5:89">
      <c r="E4506" s="8"/>
      <c r="I4506" s="8"/>
      <c r="M4506" s="8"/>
      <c r="Q4506" s="8"/>
      <c r="U4506" s="8"/>
      <c r="Y4506" s="8"/>
      <c r="AC4506" s="8"/>
      <c r="AG4506" s="8"/>
      <c r="AK4506" s="8"/>
      <c r="AO4506" s="8"/>
      <c r="AS4506" s="8"/>
      <c r="AW4506" s="8"/>
      <c r="BA4506" s="8"/>
      <c r="BE4506" s="8"/>
      <c r="BI4506" s="8"/>
      <c r="BM4506" s="8"/>
      <c r="BQ4506" s="8"/>
      <c r="BU4506" s="8"/>
      <c r="BY4506" s="8"/>
      <c r="CC4506" s="8"/>
      <c r="CG4506" s="8"/>
      <c r="CK4506" s="8"/>
    </row>
    <row r="4507" spans="5:89">
      <c r="E4507" s="8"/>
      <c r="I4507" s="8"/>
      <c r="M4507" s="8"/>
      <c r="Q4507" s="8"/>
      <c r="U4507" s="8"/>
      <c r="Y4507" s="8"/>
      <c r="AC4507" s="8"/>
      <c r="AG4507" s="8"/>
      <c r="AK4507" s="8"/>
      <c r="AO4507" s="8"/>
      <c r="AS4507" s="8"/>
      <c r="AW4507" s="8"/>
      <c r="BA4507" s="8"/>
      <c r="BE4507" s="8"/>
      <c r="BI4507" s="8"/>
      <c r="BM4507" s="8"/>
      <c r="BQ4507" s="8"/>
      <c r="BU4507" s="8"/>
      <c r="BY4507" s="8"/>
      <c r="CC4507" s="8"/>
      <c r="CG4507" s="8"/>
      <c r="CK4507" s="8"/>
    </row>
    <row r="4508" spans="5:89">
      <c r="E4508" s="8"/>
      <c r="I4508" s="8"/>
      <c r="M4508" s="8"/>
      <c r="Q4508" s="8"/>
      <c r="U4508" s="8"/>
      <c r="Y4508" s="8"/>
      <c r="AC4508" s="8"/>
      <c r="AG4508" s="8"/>
      <c r="AK4508" s="8"/>
      <c r="AO4508" s="8"/>
      <c r="AS4508" s="8"/>
      <c r="AW4508" s="8"/>
      <c r="BA4508" s="8"/>
      <c r="BE4508" s="8"/>
      <c r="BI4508" s="8"/>
      <c r="BM4508" s="8"/>
      <c r="BQ4508" s="8"/>
      <c r="BU4508" s="8"/>
      <c r="BY4508" s="8"/>
      <c r="CC4508" s="8"/>
      <c r="CG4508" s="8"/>
      <c r="CK4508" s="8"/>
    </row>
    <row r="4509" spans="5:89">
      <c r="E4509" s="8"/>
      <c r="I4509" s="8"/>
      <c r="M4509" s="8"/>
      <c r="Q4509" s="8"/>
      <c r="U4509" s="8"/>
      <c r="Y4509" s="8"/>
      <c r="AC4509" s="8"/>
      <c r="AG4509" s="8"/>
      <c r="AK4509" s="8"/>
      <c r="AO4509" s="8"/>
      <c r="AS4509" s="8"/>
      <c r="AW4509" s="8"/>
      <c r="BA4509" s="8"/>
      <c r="BE4509" s="8"/>
      <c r="BI4509" s="8"/>
      <c r="BM4509" s="8"/>
      <c r="BQ4509" s="8"/>
      <c r="BU4509" s="8"/>
      <c r="BY4509" s="8"/>
      <c r="CC4509" s="8"/>
      <c r="CG4509" s="8"/>
      <c r="CK4509" s="8"/>
    </row>
    <row r="4510" spans="5:89">
      <c r="E4510" s="8"/>
      <c r="I4510" s="8"/>
      <c r="M4510" s="8"/>
      <c r="Q4510" s="8"/>
      <c r="U4510" s="8"/>
      <c r="Y4510" s="8"/>
      <c r="AC4510" s="8"/>
      <c r="AG4510" s="8"/>
      <c r="AK4510" s="8"/>
      <c r="AO4510" s="8"/>
      <c r="AS4510" s="8"/>
      <c r="AW4510" s="8"/>
      <c r="BA4510" s="8"/>
      <c r="BE4510" s="8"/>
      <c r="BI4510" s="8"/>
      <c r="BM4510" s="8"/>
      <c r="BQ4510" s="8"/>
      <c r="BU4510" s="8"/>
      <c r="BY4510" s="8"/>
      <c r="CC4510" s="8"/>
      <c r="CG4510" s="8"/>
      <c r="CK4510" s="8"/>
    </row>
    <row r="4511" spans="5:89">
      <c r="E4511" s="8"/>
      <c r="I4511" s="8"/>
      <c r="M4511" s="8"/>
      <c r="Q4511" s="8"/>
      <c r="U4511" s="8"/>
      <c r="Y4511" s="8"/>
      <c r="AC4511" s="8"/>
      <c r="AG4511" s="8"/>
      <c r="AK4511" s="8"/>
      <c r="AO4511" s="8"/>
      <c r="AS4511" s="8"/>
      <c r="AW4511" s="8"/>
      <c r="BA4511" s="8"/>
      <c r="BE4511" s="8"/>
      <c r="BI4511" s="8"/>
      <c r="BM4511" s="8"/>
      <c r="BQ4511" s="8"/>
      <c r="BU4511" s="8"/>
      <c r="BY4511" s="8"/>
      <c r="CC4511" s="8"/>
      <c r="CG4511" s="8"/>
      <c r="CK4511" s="8"/>
    </row>
    <row r="4512" spans="5:89">
      <c r="E4512" s="8"/>
      <c r="I4512" s="8"/>
      <c r="M4512" s="8"/>
      <c r="Q4512" s="8"/>
      <c r="U4512" s="8"/>
      <c r="Y4512" s="8"/>
      <c r="AC4512" s="8"/>
      <c r="AG4512" s="8"/>
      <c r="AK4512" s="8"/>
      <c r="AO4512" s="8"/>
      <c r="AS4512" s="8"/>
      <c r="AW4512" s="8"/>
      <c r="BA4512" s="8"/>
      <c r="BE4512" s="8"/>
      <c r="BI4512" s="8"/>
      <c r="BM4512" s="8"/>
      <c r="BQ4512" s="8"/>
      <c r="BU4512" s="8"/>
      <c r="BY4512" s="8"/>
      <c r="CC4512" s="8"/>
      <c r="CG4512" s="8"/>
      <c r="CK4512" s="8"/>
    </row>
    <row r="4513" spans="5:89">
      <c r="E4513" s="8"/>
      <c r="I4513" s="8"/>
      <c r="M4513" s="8"/>
      <c r="Q4513" s="8"/>
      <c r="U4513" s="8"/>
      <c r="Y4513" s="8"/>
      <c r="AC4513" s="8"/>
      <c r="AG4513" s="8"/>
      <c r="AK4513" s="8"/>
      <c r="AO4513" s="8"/>
      <c r="AS4513" s="8"/>
      <c r="AW4513" s="8"/>
      <c r="BA4513" s="8"/>
      <c r="BE4513" s="8"/>
      <c r="BI4513" s="8"/>
      <c r="BM4513" s="8"/>
      <c r="BQ4513" s="8"/>
      <c r="BU4513" s="8"/>
      <c r="BY4513" s="8"/>
      <c r="CC4513" s="8"/>
      <c r="CG4513" s="8"/>
      <c r="CK4513" s="8"/>
    </row>
    <row r="4514" spans="5:89">
      <c r="E4514" s="8"/>
      <c r="I4514" s="8"/>
      <c r="M4514" s="8"/>
      <c r="Q4514" s="8"/>
      <c r="U4514" s="8"/>
      <c r="Y4514" s="8"/>
      <c r="AC4514" s="8"/>
      <c r="AG4514" s="8"/>
      <c r="AK4514" s="8"/>
      <c r="AO4514" s="8"/>
      <c r="AS4514" s="8"/>
      <c r="AW4514" s="8"/>
      <c r="BA4514" s="8"/>
      <c r="BE4514" s="8"/>
      <c r="BI4514" s="8"/>
      <c r="BM4514" s="8"/>
      <c r="BQ4514" s="8"/>
      <c r="BU4514" s="8"/>
      <c r="BY4514" s="8"/>
      <c r="CC4514" s="8"/>
      <c r="CG4514" s="8"/>
      <c r="CK4514" s="8"/>
    </row>
    <row r="4515" spans="5:89">
      <c r="E4515" s="8"/>
      <c r="I4515" s="8"/>
      <c r="M4515" s="8"/>
      <c r="Q4515" s="8"/>
      <c r="U4515" s="8"/>
      <c r="Y4515" s="8"/>
      <c r="AC4515" s="8"/>
      <c r="AG4515" s="8"/>
      <c r="AK4515" s="8"/>
      <c r="AO4515" s="8"/>
      <c r="AS4515" s="8"/>
      <c r="AW4515" s="8"/>
      <c r="BA4515" s="8"/>
      <c r="BE4515" s="8"/>
      <c r="BI4515" s="8"/>
      <c r="BM4515" s="8"/>
      <c r="BQ4515" s="8"/>
      <c r="BU4515" s="8"/>
      <c r="BY4515" s="8"/>
      <c r="CC4515" s="8"/>
      <c r="CG4515" s="8"/>
      <c r="CK4515" s="8"/>
    </row>
    <row r="4516" spans="5:89">
      <c r="E4516" s="8"/>
      <c r="I4516" s="8"/>
      <c r="M4516" s="8"/>
      <c r="Q4516" s="8"/>
      <c r="U4516" s="8"/>
      <c r="Y4516" s="8"/>
      <c r="AC4516" s="8"/>
      <c r="AG4516" s="8"/>
      <c r="AK4516" s="8"/>
      <c r="AO4516" s="8"/>
      <c r="AS4516" s="8"/>
      <c r="AW4516" s="8"/>
      <c r="BA4516" s="8"/>
      <c r="BE4516" s="8"/>
      <c r="BI4516" s="8"/>
      <c r="BM4516" s="8"/>
      <c r="BQ4516" s="8"/>
      <c r="BU4516" s="8"/>
      <c r="BY4516" s="8"/>
      <c r="CC4516" s="8"/>
      <c r="CG4516" s="8"/>
      <c r="CK4516" s="8"/>
    </row>
    <row r="4517" spans="5:89">
      <c r="E4517" s="8"/>
      <c r="I4517" s="8"/>
      <c r="M4517" s="8"/>
      <c r="Q4517" s="8"/>
      <c r="U4517" s="8"/>
      <c r="Y4517" s="8"/>
      <c r="AC4517" s="8"/>
      <c r="AG4517" s="8"/>
      <c r="AK4517" s="8"/>
      <c r="AO4517" s="8"/>
      <c r="AS4517" s="8"/>
      <c r="AW4517" s="8"/>
      <c r="BA4517" s="8"/>
      <c r="BE4517" s="8"/>
      <c r="BI4517" s="8"/>
      <c r="BM4517" s="8"/>
      <c r="BQ4517" s="8"/>
      <c r="BU4517" s="8"/>
      <c r="BY4517" s="8"/>
      <c r="CC4517" s="8"/>
      <c r="CG4517" s="8"/>
      <c r="CK4517" s="8"/>
    </row>
    <row r="4518" spans="5:89">
      <c r="E4518" s="8"/>
      <c r="I4518" s="8"/>
      <c r="M4518" s="8"/>
      <c r="Q4518" s="8"/>
      <c r="U4518" s="8"/>
      <c r="Y4518" s="8"/>
      <c r="AC4518" s="8"/>
      <c r="AG4518" s="8"/>
      <c r="AK4518" s="8"/>
      <c r="AO4518" s="8"/>
      <c r="AS4518" s="8"/>
      <c r="AW4518" s="8"/>
      <c r="BA4518" s="8"/>
      <c r="BE4518" s="8"/>
      <c r="BI4518" s="8"/>
      <c r="BM4518" s="8"/>
      <c r="BQ4518" s="8"/>
      <c r="BU4518" s="8"/>
      <c r="BY4518" s="8"/>
      <c r="CC4518" s="8"/>
      <c r="CG4518" s="8"/>
      <c r="CK4518" s="8"/>
    </row>
    <row r="4519" spans="5:89">
      <c r="E4519" s="8"/>
      <c r="I4519" s="8"/>
      <c r="M4519" s="8"/>
      <c r="Q4519" s="8"/>
      <c r="U4519" s="8"/>
      <c r="Y4519" s="8"/>
      <c r="AC4519" s="8"/>
      <c r="AG4519" s="8"/>
      <c r="AK4519" s="8"/>
      <c r="AO4519" s="8"/>
      <c r="AS4519" s="8"/>
      <c r="AW4519" s="8"/>
      <c r="BA4519" s="8"/>
      <c r="BE4519" s="8"/>
      <c r="BI4519" s="8"/>
      <c r="BM4519" s="8"/>
      <c r="BQ4519" s="8"/>
      <c r="BU4519" s="8"/>
      <c r="BY4519" s="8"/>
      <c r="CC4519" s="8"/>
      <c r="CG4519" s="8"/>
      <c r="CK4519" s="8"/>
    </row>
    <row r="4520" spans="5:89">
      <c r="E4520" s="8"/>
      <c r="I4520" s="8"/>
      <c r="M4520" s="8"/>
      <c r="Q4520" s="8"/>
      <c r="U4520" s="8"/>
      <c r="Y4520" s="8"/>
      <c r="AC4520" s="8"/>
      <c r="AG4520" s="8"/>
      <c r="AK4520" s="8"/>
      <c r="AO4520" s="8"/>
      <c r="AS4520" s="8"/>
      <c r="AW4520" s="8"/>
      <c r="BA4520" s="8"/>
      <c r="BE4520" s="8"/>
      <c r="BI4520" s="8"/>
      <c r="BM4520" s="8"/>
      <c r="BQ4520" s="8"/>
      <c r="BU4520" s="8"/>
      <c r="BY4520" s="8"/>
      <c r="CC4520" s="8"/>
      <c r="CG4520" s="8"/>
      <c r="CK4520" s="8"/>
    </row>
    <row r="4521" spans="5:89">
      <c r="E4521" s="8"/>
      <c r="I4521" s="8"/>
      <c r="M4521" s="8"/>
      <c r="Q4521" s="8"/>
      <c r="U4521" s="8"/>
      <c r="Y4521" s="8"/>
      <c r="AC4521" s="8"/>
      <c r="AG4521" s="8"/>
      <c r="AK4521" s="8"/>
      <c r="AO4521" s="8"/>
      <c r="AS4521" s="8"/>
      <c r="AW4521" s="8"/>
      <c r="BA4521" s="8"/>
      <c r="BE4521" s="8"/>
      <c r="BI4521" s="8"/>
      <c r="BM4521" s="8"/>
      <c r="BQ4521" s="8"/>
      <c r="BU4521" s="8"/>
      <c r="BY4521" s="8"/>
      <c r="CC4521" s="8"/>
      <c r="CG4521" s="8"/>
      <c r="CK4521" s="8"/>
    </row>
    <row r="4522" spans="5:89">
      <c r="E4522" s="8"/>
      <c r="I4522" s="8"/>
      <c r="M4522" s="8"/>
      <c r="Q4522" s="8"/>
      <c r="U4522" s="8"/>
      <c r="Y4522" s="8"/>
      <c r="AC4522" s="8"/>
      <c r="AG4522" s="8"/>
      <c r="AK4522" s="8"/>
      <c r="AO4522" s="8"/>
      <c r="AS4522" s="8"/>
      <c r="AW4522" s="8"/>
      <c r="BA4522" s="8"/>
      <c r="BE4522" s="8"/>
      <c r="BI4522" s="8"/>
      <c r="BM4522" s="8"/>
      <c r="BQ4522" s="8"/>
      <c r="BU4522" s="8"/>
      <c r="BY4522" s="8"/>
      <c r="CC4522" s="8"/>
      <c r="CG4522" s="8"/>
      <c r="CK4522" s="8"/>
    </row>
    <row r="4523" spans="5:89">
      <c r="E4523" s="8"/>
      <c r="I4523" s="8"/>
      <c r="M4523" s="8"/>
      <c r="Q4523" s="8"/>
      <c r="U4523" s="8"/>
      <c r="Y4523" s="8"/>
      <c r="AC4523" s="8"/>
      <c r="AG4523" s="8"/>
      <c r="AK4523" s="8"/>
      <c r="AO4523" s="8"/>
      <c r="AS4523" s="8"/>
      <c r="AW4523" s="8"/>
      <c r="BA4523" s="8"/>
      <c r="BE4523" s="8"/>
      <c r="BI4523" s="8"/>
      <c r="BM4523" s="8"/>
      <c r="BQ4523" s="8"/>
      <c r="BU4523" s="8"/>
      <c r="BY4523" s="8"/>
      <c r="CC4523" s="8"/>
      <c r="CG4523" s="8"/>
      <c r="CK4523" s="8"/>
    </row>
    <row r="4524" spans="5:89">
      <c r="E4524" s="8"/>
      <c r="I4524" s="8"/>
      <c r="M4524" s="8"/>
      <c r="Q4524" s="8"/>
      <c r="U4524" s="8"/>
      <c r="Y4524" s="8"/>
      <c r="AC4524" s="8"/>
      <c r="AG4524" s="8"/>
      <c r="AK4524" s="8"/>
      <c r="AO4524" s="8"/>
      <c r="AS4524" s="8"/>
      <c r="AW4524" s="8"/>
      <c r="BA4524" s="8"/>
      <c r="BE4524" s="8"/>
      <c r="BI4524" s="8"/>
      <c r="BM4524" s="8"/>
      <c r="BQ4524" s="8"/>
      <c r="BU4524" s="8"/>
      <c r="BY4524" s="8"/>
      <c r="CC4524" s="8"/>
      <c r="CG4524" s="8"/>
      <c r="CK4524" s="8"/>
    </row>
    <row r="4525" spans="5:89">
      <c r="E4525" s="8"/>
      <c r="I4525" s="8"/>
      <c r="M4525" s="8"/>
      <c r="Q4525" s="8"/>
      <c r="U4525" s="8"/>
      <c r="Y4525" s="8"/>
      <c r="AC4525" s="8"/>
      <c r="AG4525" s="8"/>
      <c r="AK4525" s="8"/>
      <c r="AO4525" s="8"/>
      <c r="AS4525" s="8"/>
      <c r="AW4525" s="8"/>
      <c r="BA4525" s="8"/>
      <c r="BE4525" s="8"/>
      <c r="BI4525" s="8"/>
      <c r="BM4525" s="8"/>
      <c r="BQ4525" s="8"/>
      <c r="BU4525" s="8"/>
      <c r="BY4525" s="8"/>
      <c r="CC4525" s="8"/>
      <c r="CG4525" s="8"/>
      <c r="CK4525" s="8"/>
    </row>
    <row r="4526" spans="5:89">
      <c r="E4526" s="8"/>
      <c r="I4526" s="8"/>
      <c r="M4526" s="8"/>
      <c r="Q4526" s="8"/>
      <c r="U4526" s="8"/>
      <c r="Y4526" s="8"/>
      <c r="AC4526" s="8"/>
      <c r="AG4526" s="8"/>
      <c r="AK4526" s="8"/>
      <c r="AO4526" s="8"/>
      <c r="AS4526" s="8"/>
      <c r="AW4526" s="8"/>
      <c r="BA4526" s="8"/>
      <c r="BE4526" s="8"/>
      <c r="BI4526" s="8"/>
      <c r="BM4526" s="8"/>
      <c r="BQ4526" s="8"/>
      <c r="BU4526" s="8"/>
      <c r="BY4526" s="8"/>
      <c r="CC4526" s="8"/>
      <c r="CG4526" s="8"/>
      <c r="CK4526" s="8"/>
    </row>
    <row r="4527" spans="5:89">
      <c r="E4527" s="8"/>
      <c r="I4527" s="8"/>
      <c r="M4527" s="8"/>
      <c r="Q4527" s="8"/>
      <c r="U4527" s="8"/>
      <c r="Y4527" s="8"/>
      <c r="AC4527" s="8"/>
      <c r="AG4527" s="8"/>
      <c r="AK4527" s="8"/>
      <c r="AO4527" s="8"/>
      <c r="AS4527" s="8"/>
      <c r="AW4527" s="8"/>
      <c r="BA4527" s="8"/>
      <c r="BE4527" s="8"/>
      <c r="BI4527" s="8"/>
      <c r="BM4527" s="8"/>
      <c r="BQ4527" s="8"/>
      <c r="BU4527" s="8"/>
      <c r="BY4527" s="8"/>
      <c r="CC4527" s="8"/>
      <c r="CG4527" s="8"/>
      <c r="CK4527" s="8"/>
    </row>
    <row r="4528" spans="5:89">
      <c r="E4528" s="8"/>
      <c r="I4528" s="8"/>
      <c r="M4528" s="8"/>
      <c r="Q4528" s="8"/>
      <c r="U4528" s="8"/>
      <c r="Y4528" s="8"/>
      <c r="AC4528" s="8"/>
      <c r="AG4528" s="8"/>
      <c r="AK4528" s="8"/>
      <c r="AO4528" s="8"/>
      <c r="AS4528" s="8"/>
      <c r="AW4528" s="8"/>
      <c r="BA4528" s="8"/>
      <c r="BE4528" s="8"/>
      <c r="BI4528" s="8"/>
      <c r="BM4528" s="8"/>
      <c r="BQ4528" s="8"/>
      <c r="BU4528" s="8"/>
      <c r="BY4528" s="8"/>
      <c r="CC4528" s="8"/>
      <c r="CG4528" s="8"/>
      <c r="CK4528" s="8"/>
    </row>
    <row r="4529" spans="5:89">
      <c r="E4529" s="8"/>
      <c r="I4529" s="8"/>
      <c r="M4529" s="8"/>
      <c r="Q4529" s="8"/>
      <c r="U4529" s="8"/>
      <c r="Y4529" s="8"/>
      <c r="AC4529" s="8"/>
      <c r="AG4529" s="8"/>
      <c r="AK4529" s="8"/>
      <c r="AO4529" s="8"/>
      <c r="AS4529" s="8"/>
      <c r="AW4529" s="8"/>
      <c r="BA4529" s="8"/>
      <c r="BE4529" s="8"/>
      <c r="BI4529" s="8"/>
      <c r="BM4529" s="8"/>
      <c r="BQ4529" s="8"/>
      <c r="BU4529" s="8"/>
      <c r="BY4529" s="8"/>
      <c r="CC4529" s="8"/>
      <c r="CG4529" s="8"/>
      <c r="CK4529" s="8"/>
    </row>
    <row r="4530" spans="5:89">
      <c r="E4530" s="8"/>
      <c r="I4530" s="8"/>
      <c r="M4530" s="8"/>
      <c r="Q4530" s="8"/>
      <c r="U4530" s="8"/>
      <c r="Y4530" s="8"/>
      <c r="AC4530" s="8"/>
      <c r="AG4530" s="8"/>
      <c r="AK4530" s="8"/>
      <c r="AO4530" s="8"/>
      <c r="AS4530" s="8"/>
      <c r="AW4530" s="8"/>
      <c r="BA4530" s="8"/>
      <c r="BE4530" s="8"/>
      <c r="BI4530" s="8"/>
      <c r="BM4530" s="8"/>
      <c r="BQ4530" s="8"/>
      <c r="BU4530" s="8"/>
      <c r="BY4530" s="8"/>
      <c r="CC4530" s="8"/>
      <c r="CG4530" s="8"/>
      <c r="CK4530" s="8"/>
    </row>
    <row r="4531" spans="5:89">
      <c r="E4531" s="8"/>
      <c r="I4531" s="8"/>
      <c r="M4531" s="8"/>
      <c r="Q4531" s="8"/>
      <c r="U4531" s="8"/>
      <c r="Y4531" s="8"/>
      <c r="AC4531" s="8"/>
      <c r="AG4531" s="8"/>
      <c r="AK4531" s="8"/>
      <c r="AO4531" s="8"/>
      <c r="AS4531" s="8"/>
      <c r="AW4531" s="8"/>
      <c r="BA4531" s="8"/>
      <c r="BE4531" s="8"/>
      <c r="BI4531" s="8"/>
      <c r="BM4531" s="8"/>
      <c r="BQ4531" s="8"/>
      <c r="BU4531" s="8"/>
      <c r="BY4531" s="8"/>
      <c r="CC4531" s="8"/>
      <c r="CG4531" s="8"/>
      <c r="CK4531" s="8"/>
    </row>
    <row r="4532" spans="5:89">
      <c r="E4532" s="8"/>
      <c r="I4532" s="8"/>
      <c r="M4532" s="8"/>
      <c r="Q4532" s="8"/>
      <c r="U4532" s="8"/>
      <c r="Y4532" s="8"/>
      <c r="AC4532" s="8"/>
      <c r="AG4532" s="8"/>
      <c r="AK4532" s="8"/>
      <c r="AO4532" s="8"/>
      <c r="AS4532" s="8"/>
      <c r="AW4532" s="8"/>
      <c r="BA4532" s="8"/>
      <c r="BE4532" s="8"/>
      <c r="BI4532" s="8"/>
      <c r="BM4532" s="8"/>
      <c r="BQ4532" s="8"/>
      <c r="BU4532" s="8"/>
      <c r="BY4532" s="8"/>
      <c r="CC4532" s="8"/>
      <c r="CG4532" s="8"/>
      <c r="CK4532" s="8"/>
    </row>
    <row r="4533" spans="5:89">
      <c r="E4533" s="8"/>
      <c r="I4533" s="8"/>
      <c r="M4533" s="8"/>
      <c r="Q4533" s="8"/>
      <c r="U4533" s="8"/>
      <c r="Y4533" s="8"/>
      <c r="AC4533" s="8"/>
      <c r="AG4533" s="8"/>
      <c r="AK4533" s="8"/>
      <c r="AO4533" s="8"/>
      <c r="AS4533" s="8"/>
      <c r="AW4533" s="8"/>
      <c r="BA4533" s="8"/>
      <c r="BE4533" s="8"/>
      <c r="BI4533" s="8"/>
      <c r="BM4533" s="8"/>
      <c r="BQ4533" s="8"/>
      <c r="BU4533" s="8"/>
      <c r="BY4533" s="8"/>
      <c r="CC4533" s="8"/>
      <c r="CG4533" s="8"/>
      <c r="CK4533" s="8"/>
    </row>
    <row r="4534" spans="5:89">
      <c r="E4534" s="8"/>
      <c r="I4534" s="8"/>
      <c r="M4534" s="8"/>
      <c r="Q4534" s="8"/>
      <c r="U4534" s="8"/>
      <c r="Y4534" s="8"/>
      <c r="AC4534" s="8"/>
      <c r="AG4534" s="8"/>
      <c r="AK4534" s="8"/>
      <c r="AO4534" s="8"/>
      <c r="AS4534" s="8"/>
      <c r="AW4534" s="8"/>
      <c r="BA4534" s="8"/>
      <c r="BE4534" s="8"/>
      <c r="BI4534" s="8"/>
      <c r="BM4534" s="8"/>
      <c r="BQ4534" s="8"/>
      <c r="BU4534" s="8"/>
      <c r="BY4534" s="8"/>
      <c r="CC4534" s="8"/>
      <c r="CG4534" s="8"/>
      <c r="CK4534" s="8"/>
    </row>
    <row r="4535" spans="5:89">
      <c r="E4535" s="8"/>
      <c r="I4535" s="8"/>
      <c r="M4535" s="8"/>
      <c r="Q4535" s="8"/>
      <c r="U4535" s="8"/>
      <c r="Y4535" s="8"/>
      <c r="AC4535" s="8"/>
      <c r="AG4535" s="8"/>
      <c r="AK4535" s="8"/>
      <c r="AO4535" s="8"/>
      <c r="AS4535" s="8"/>
      <c r="AW4535" s="8"/>
      <c r="BA4535" s="8"/>
      <c r="BE4535" s="8"/>
      <c r="BI4535" s="8"/>
      <c r="BM4535" s="8"/>
      <c r="BQ4535" s="8"/>
      <c r="BU4535" s="8"/>
      <c r="BY4535" s="8"/>
      <c r="CC4535" s="8"/>
      <c r="CG4535" s="8"/>
      <c r="CK4535" s="8"/>
    </row>
    <row r="4536" spans="5:89">
      <c r="E4536" s="8"/>
      <c r="I4536" s="8"/>
      <c r="M4536" s="8"/>
      <c r="Q4536" s="8"/>
      <c r="U4536" s="8"/>
      <c r="Y4536" s="8"/>
      <c r="AC4536" s="8"/>
      <c r="AG4536" s="8"/>
      <c r="AK4536" s="8"/>
      <c r="AO4536" s="8"/>
      <c r="AS4536" s="8"/>
      <c r="AW4536" s="8"/>
      <c r="BA4536" s="8"/>
      <c r="BE4536" s="8"/>
      <c r="BI4536" s="8"/>
      <c r="BM4536" s="8"/>
      <c r="BQ4536" s="8"/>
      <c r="BU4536" s="8"/>
      <c r="BY4536" s="8"/>
      <c r="CC4536" s="8"/>
      <c r="CG4536" s="8"/>
      <c r="CK4536" s="8"/>
    </row>
    <row r="4537" spans="5:89">
      <c r="E4537" s="8"/>
      <c r="I4537" s="8"/>
      <c r="M4537" s="8"/>
      <c r="Q4537" s="8"/>
      <c r="U4537" s="8"/>
      <c r="Y4537" s="8"/>
      <c r="AC4537" s="8"/>
      <c r="AG4537" s="8"/>
      <c r="AK4537" s="8"/>
      <c r="AO4537" s="8"/>
      <c r="AS4537" s="8"/>
      <c r="AW4537" s="8"/>
      <c r="BA4537" s="8"/>
      <c r="BE4537" s="8"/>
      <c r="BI4537" s="8"/>
      <c r="BM4537" s="8"/>
      <c r="BQ4537" s="8"/>
      <c r="BU4537" s="8"/>
      <c r="BY4537" s="8"/>
      <c r="CC4537" s="8"/>
      <c r="CG4537" s="8"/>
      <c r="CK4537" s="8"/>
    </row>
    <row r="4538" spans="5:89">
      <c r="E4538" s="8"/>
      <c r="I4538" s="8"/>
      <c r="M4538" s="8"/>
      <c r="Q4538" s="8"/>
      <c r="U4538" s="8"/>
      <c r="Y4538" s="8"/>
      <c r="AC4538" s="8"/>
      <c r="AG4538" s="8"/>
      <c r="AK4538" s="8"/>
      <c r="AO4538" s="8"/>
      <c r="AS4538" s="8"/>
      <c r="AW4538" s="8"/>
      <c r="BA4538" s="8"/>
      <c r="BE4538" s="8"/>
      <c r="BI4538" s="8"/>
      <c r="BM4538" s="8"/>
      <c r="BQ4538" s="8"/>
      <c r="BU4538" s="8"/>
      <c r="BY4538" s="8"/>
      <c r="CC4538" s="8"/>
      <c r="CG4538" s="8"/>
      <c r="CK4538" s="8"/>
    </row>
    <row r="4539" spans="5:89">
      <c r="E4539" s="8"/>
      <c r="I4539" s="8"/>
      <c r="M4539" s="8"/>
      <c r="Q4539" s="8"/>
      <c r="U4539" s="8"/>
      <c r="Y4539" s="8"/>
      <c r="AC4539" s="8"/>
      <c r="AG4539" s="8"/>
      <c r="AK4539" s="8"/>
      <c r="AO4539" s="8"/>
      <c r="AS4539" s="8"/>
      <c r="AW4539" s="8"/>
      <c r="BA4539" s="8"/>
      <c r="BE4539" s="8"/>
      <c r="BI4539" s="8"/>
      <c r="BM4539" s="8"/>
      <c r="BQ4539" s="8"/>
      <c r="BU4539" s="8"/>
      <c r="BY4539" s="8"/>
      <c r="CC4539" s="8"/>
      <c r="CG4539" s="8"/>
      <c r="CK4539" s="8"/>
    </row>
    <row r="4540" spans="5:89">
      <c r="E4540" s="8"/>
      <c r="I4540" s="8"/>
      <c r="M4540" s="8"/>
      <c r="Q4540" s="8"/>
      <c r="U4540" s="8"/>
      <c r="Y4540" s="8"/>
      <c r="AC4540" s="8"/>
      <c r="AG4540" s="8"/>
      <c r="AK4540" s="8"/>
      <c r="AO4540" s="8"/>
      <c r="AS4540" s="8"/>
      <c r="AW4540" s="8"/>
      <c r="BA4540" s="8"/>
      <c r="BE4540" s="8"/>
      <c r="BI4540" s="8"/>
      <c r="BM4540" s="8"/>
      <c r="BQ4540" s="8"/>
      <c r="BU4540" s="8"/>
      <c r="BY4540" s="8"/>
      <c r="CC4540" s="8"/>
      <c r="CG4540" s="8"/>
      <c r="CK4540" s="8"/>
    </row>
    <row r="4541" spans="5:89">
      <c r="E4541" s="8"/>
      <c r="I4541" s="8"/>
      <c r="M4541" s="8"/>
      <c r="Q4541" s="8"/>
      <c r="U4541" s="8"/>
      <c r="Y4541" s="8"/>
      <c r="AC4541" s="8"/>
      <c r="AG4541" s="8"/>
      <c r="AK4541" s="8"/>
      <c r="AO4541" s="8"/>
      <c r="AS4541" s="8"/>
      <c r="AW4541" s="8"/>
      <c r="BA4541" s="8"/>
      <c r="BE4541" s="8"/>
      <c r="BI4541" s="8"/>
      <c r="BM4541" s="8"/>
      <c r="BQ4541" s="8"/>
      <c r="BU4541" s="8"/>
      <c r="BY4541" s="8"/>
      <c r="CC4541" s="8"/>
      <c r="CG4541" s="8"/>
      <c r="CK4541" s="8"/>
    </row>
    <row r="4542" spans="5:89">
      <c r="E4542" s="8"/>
      <c r="I4542" s="8"/>
      <c r="M4542" s="8"/>
      <c r="Q4542" s="8"/>
      <c r="U4542" s="8"/>
      <c r="Y4542" s="8"/>
      <c r="AC4542" s="8"/>
      <c r="AG4542" s="8"/>
      <c r="AK4542" s="8"/>
      <c r="AO4542" s="8"/>
      <c r="AS4542" s="8"/>
      <c r="AW4542" s="8"/>
      <c r="BA4542" s="8"/>
      <c r="BE4542" s="8"/>
      <c r="BI4542" s="8"/>
      <c r="BM4542" s="8"/>
      <c r="BQ4542" s="8"/>
      <c r="BU4542" s="8"/>
      <c r="BY4542" s="8"/>
      <c r="CC4542" s="8"/>
      <c r="CG4542" s="8"/>
      <c r="CK4542" s="8"/>
    </row>
    <row r="4543" spans="5:89">
      <c r="E4543" s="8"/>
      <c r="I4543" s="8"/>
      <c r="M4543" s="8"/>
      <c r="Q4543" s="8"/>
      <c r="U4543" s="8"/>
      <c r="Y4543" s="8"/>
      <c r="AC4543" s="8"/>
      <c r="AG4543" s="8"/>
      <c r="AK4543" s="8"/>
      <c r="AO4543" s="8"/>
      <c r="AS4543" s="8"/>
      <c r="AW4543" s="8"/>
      <c r="BA4543" s="8"/>
      <c r="BE4543" s="8"/>
      <c r="BI4543" s="8"/>
      <c r="BM4543" s="8"/>
      <c r="BQ4543" s="8"/>
      <c r="BU4543" s="8"/>
      <c r="BY4543" s="8"/>
      <c r="CC4543" s="8"/>
      <c r="CG4543" s="8"/>
      <c r="CK4543" s="8"/>
    </row>
    <row r="4544" spans="5:89">
      <c r="E4544" s="8"/>
      <c r="I4544" s="8"/>
      <c r="M4544" s="8"/>
      <c r="Q4544" s="8"/>
      <c r="U4544" s="8"/>
      <c r="Y4544" s="8"/>
      <c r="AC4544" s="8"/>
      <c r="AG4544" s="8"/>
      <c r="AK4544" s="8"/>
      <c r="AO4544" s="8"/>
      <c r="AS4544" s="8"/>
      <c r="AW4544" s="8"/>
      <c r="BA4544" s="8"/>
      <c r="BE4544" s="8"/>
      <c r="BI4544" s="8"/>
      <c r="BM4544" s="8"/>
      <c r="BQ4544" s="8"/>
      <c r="BU4544" s="8"/>
      <c r="BY4544" s="8"/>
      <c r="CC4544" s="8"/>
      <c r="CG4544" s="8"/>
      <c r="CK4544" s="8"/>
    </row>
    <row r="4545" spans="5:89">
      <c r="E4545" s="8"/>
      <c r="I4545" s="8"/>
      <c r="M4545" s="8"/>
      <c r="Q4545" s="8"/>
      <c r="U4545" s="8"/>
      <c r="Y4545" s="8"/>
      <c r="AC4545" s="8"/>
      <c r="AG4545" s="8"/>
      <c r="AK4545" s="8"/>
      <c r="AO4545" s="8"/>
      <c r="AS4545" s="8"/>
      <c r="AW4545" s="8"/>
      <c r="BA4545" s="8"/>
      <c r="BE4545" s="8"/>
      <c r="BI4545" s="8"/>
      <c r="BM4545" s="8"/>
      <c r="BQ4545" s="8"/>
      <c r="BU4545" s="8"/>
      <c r="BY4545" s="8"/>
      <c r="CC4545" s="8"/>
      <c r="CG4545" s="8"/>
      <c r="CK4545" s="8"/>
    </row>
    <row r="4546" spans="5:89">
      <c r="E4546" s="8"/>
      <c r="I4546" s="8"/>
      <c r="M4546" s="8"/>
      <c r="Q4546" s="8"/>
      <c r="U4546" s="8"/>
      <c r="Y4546" s="8"/>
      <c r="AC4546" s="8"/>
      <c r="AG4546" s="8"/>
      <c r="AK4546" s="8"/>
      <c r="AO4546" s="8"/>
      <c r="AS4546" s="8"/>
      <c r="AW4546" s="8"/>
      <c r="BA4546" s="8"/>
      <c r="BE4546" s="8"/>
      <c r="BI4546" s="8"/>
      <c r="BM4546" s="8"/>
      <c r="BQ4546" s="8"/>
      <c r="BU4546" s="8"/>
      <c r="BY4546" s="8"/>
      <c r="CC4546" s="8"/>
      <c r="CG4546" s="8"/>
      <c r="CK4546" s="8"/>
    </row>
    <row r="4547" spans="5:89">
      <c r="E4547" s="8"/>
      <c r="I4547" s="8"/>
      <c r="M4547" s="8"/>
      <c r="Q4547" s="8"/>
      <c r="U4547" s="8"/>
      <c r="Y4547" s="8"/>
      <c r="AC4547" s="8"/>
      <c r="AG4547" s="8"/>
      <c r="AK4547" s="8"/>
      <c r="AO4547" s="8"/>
      <c r="AS4547" s="8"/>
      <c r="AW4547" s="8"/>
      <c r="BA4547" s="8"/>
      <c r="BE4547" s="8"/>
      <c r="BI4547" s="8"/>
      <c r="BM4547" s="8"/>
      <c r="BQ4547" s="8"/>
      <c r="BU4547" s="8"/>
      <c r="BY4547" s="8"/>
      <c r="CC4547" s="8"/>
      <c r="CG4547" s="8"/>
      <c r="CK4547" s="8"/>
    </row>
    <row r="4548" spans="5:89">
      <c r="E4548" s="8"/>
      <c r="I4548" s="8"/>
      <c r="M4548" s="8"/>
      <c r="Q4548" s="8"/>
      <c r="U4548" s="8"/>
      <c r="Y4548" s="8"/>
      <c r="AC4548" s="8"/>
      <c r="AG4548" s="8"/>
      <c r="AK4548" s="8"/>
      <c r="AO4548" s="8"/>
      <c r="AS4548" s="8"/>
      <c r="AW4548" s="8"/>
      <c r="BA4548" s="8"/>
      <c r="BE4548" s="8"/>
      <c r="BI4548" s="8"/>
      <c r="BM4548" s="8"/>
      <c r="BQ4548" s="8"/>
      <c r="BU4548" s="8"/>
      <c r="BY4548" s="8"/>
      <c r="CC4548" s="8"/>
      <c r="CG4548" s="8"/>
      <c r="CK4548" s="8"/>
    </row>
    <row r="4549" spans="5:89">
      <c r="E4549" s="8"/>
      <c r="I4549" s="8"/>
      <c r="M4549" s="8"/>
      <c r="Q4549" s="8"/>
      <c r="U4549" s="8"/>
      <c r="Y4549" s="8"/>
      <c r="AC4549" s="8"/>
      <c r="AG4549" s="8"/>
      <c r="AK4549" s="8"/>
      <c r="AO4549" s="8"/>
      <c r="AS4549" s="8"/>
      <c r="AW4549" s="8"/>
      <c r="BA4549" s="8"/>
      <c r="BE4549" s="8"/>
      <c r="BI4549" s="8"/>
      <c r="BM4549" s="8"/>
      <c r="BQ4549" s="8"/>
      <c r="BU4549" s="8"/>
      <c r="BY4549" s="8"/>
      <c r="CC4549" s="8"/>
      <c r="CG4549" s="8"/>
      <c r="CK4549" s="8"/>
    </row>
    <row r="4550" spans="5:89">
      <c r="E4550" s="8"/>
      <c r="I4550" s="8"/>
      <c r="M4550" s="8"/>
      <c r="Q4550" s="8"/>
      <c r="U4550" s="8"/>
      <c r="Y4550" s="8"/>
      <c r="AC4550" s="8"/>
      <c r="AG4550" s="8"/>
      <c r="AK4550" s="8"/>
      <c r="AO4550" s="8"/>
      <c r="AS4550" s="8"/>
      <c r="AW4550" s="8"/>
      <c r="BA4550" s="8"/>
      <c r="BE4550" s="8"/>
      <c r="BI4550" s="8"/>
      <c r="BM4550" s="8"/>
      <c r="BQ4550" s="8"/>
      <c r="BU4550" s="8"/>
      <c r="BY4550" s="8"/>
      <c r="CC4550" s="8"/>
      <c r="CG4550" s="8"/>
      <c r="CK4550" s="8"/>
    </row>
    <row r="4551" spans="5:89">
      <c r="E4551" s="8"/>
      <c r="I4551" s="8"/>
      <c r="M4551" s="8"/>
      <c r="Q4551" s="8"/>
      <c r="U4551" s="8"/>
      <c r="Y4551" s="8"/>
      <c r="AC4551" s="8"/>
      <c r="AG4551" s="8"/>
      <c r="AK4551" s="8"/>
      <c r="AO4551" s="8"/>
      <c r="AS4551" s="8"/>
      <c r="AW4551" s="8"/>
      <c r="BA4551" s="8"/>
      <c r="BE4551" s="8"/>
      <c r="BI4551" s="8"/>
      <c r="BM4551" s="8"/>
      <c r="BQ4551" s="8"/>
      <c r="BU4551" s="8"/>
      <c r="BY4551" s="8"/>
      <c r="CC4551" s="8"/>
      <c r="CG4551" s="8"/>
      <c r="CK4551" s="8"/>
    </row>
    <row r="4552" spans="5:89">
      <c r="E4552" s="8"/>
      <c r="I4552" s="8"/>
      <c r="M4552" s="8"/>
      <c r="Q4552" s="8"/>
      <c r="U4552" s="8"/>
      <c r="Y4552" s="8"/>
      <c r="AC4552" s="8"/>
      <c r="AG4552" s="8"/>
      <c r="AK4552" s="8"/>
      <c r="AO4552" s="8"/>
      <c r="AS4552" s="8"/>
      <c r="AW4552" s="8"/>
      <c r="BA4552" s="8"/>
      <c r="BE4552" s="8"/>
      <c r="BI4552" s="8"/>
      <c r="BM4552" s="8"/>
      <c r="BQ4552" s="8"/>
      <c r="BU4552" s="8"/>
      <c r="BY4552" s="8"/>
      <c r="CC4552" s="8"/>
      <c r="CG4552" s="8"/>
      <c r="CK4552" s="8"/>
    </row>
    <row r="4553" spans="5:89">
      <c r="E4553" s="8"/>
      <c r="I4553" s="8"/>
      <c r="M4553" s="8"/>
      <c r="Q4553" s="8"/>
      <c r="U4553" s="8"/>
      <c r="Y4553" s="8"/>
      <c r="AC4553" s="8"/>
      <c r="AG4553" s="8"/>
      <c r="AK4553" s="8"/>
      <c r="AO4553" s="8"/>
      <c r="AS4553" s="8"/>
      <c r="AW4553" s="8"/>
      <c r="BA4553" s="8"/>
      <c r="BE4553" s="8"/>
      <c r="BI4553" s="8"/>
      <c r="BM4553" s="8"/>
      <c r="BQ4553" s="8"/>
      <c r="BU4553" s="8"/>
      <c r="BY4553" s="8"/>
      <c r="CC4553" s="8"/>
      <c r="CG4553" s="8"/>
      <c r="CK4553" s="8"/>
    </row>
    <row r="4554" spans="5:89">
      <c r="E4554" s="8"/>
      <c r="I4554" s="8"/>
      <c r="M4554" s="8"/>
      <c r="Q4554" s="8"/>
      <c r="U4554" s="8"/>
      <c r="Y4554" s="8"/>
      <c r="AC4554" s="8"/>
      <c r="AG4554" s="8"/>
      <c r="AK4554" s="8"/>
      <c r="AO4554" s="8"/>
      <c r="AS4554" s="8"/>
      <c r="AW4554" s="8"/>
      <c r="BA4554" s="8"/>
      <c r="BE4554" s="8"/>
      <c r="BI4554" s="8"/>
      <c r="BM4554" s="8"/>
      <c r="BQ4554" s="8"/>
      <c r="BU4554" s="8"/>
      <c r="BY4554" s="8"/>
      <c r="CC4554" s="8"/>
      <c r="CG4554" s="8"/>
      <c r="CK4554" s="8"/>
    </row>
    <row r="4555" spans="5:89">
      <c r="E4555" s="8"/>
      <c r="I4555" s="8"/>
      <c r="M4555" s="8"/>
      <c r="Q4555" s="8"/>
      <c r="U4555" s="8"/>
      <c r="Y4555" s="8"/>
      <c r="AC4555" s="8"/>
      <c r="AG4555" s="8"/>
      <c r="AK4555" s="8"/>
      <c r="AO4555" s="8"/>
      <c r="AS4555" s="8"/>
      <c r="AW4555" s="8"/>
      <c r="BA4555" s="8"/>
      <c r="BE4555" s="8"/>
      <c r="BI4555" s="8"/>
      <c r="BM4555" s="8"/>
      <c r="BQ4555" s="8"/>
      <c r="BU4555" s="8"/>
      <c r="BY4555" s="8"/>
      <c r="CC4555" s="8"/>
      <c r="CG4555" s="8"/>
      <c r="CK4555" s="8"/>
    </row>
    <row r="4556" spans="5:89">
      <c r="E4556" s="8"/>
      <c r="I4556" s="8"/>
      <c r="M4556" s="8"/>
      <c r="Q4556" s="8"/>
      <c r="U4556" s="8"/>
      <c r="Y4556" s="8"/>
      <c r="AC4556" s="8"/>
      <c r="AG4556" s="8"/>
      <c r="AK4556" s="8"/>
      <c r="AO4556" s="8"/>
      <c r="AS4556" s="8"/>
      <c r="AW4556" s="8"/>
      <c r="BA4556" s="8"/>
      <c r="BE4556" s="8"/>
      <c r="BI4556" s="8"/>
      <c r="BM4556" s="8"/>
      <c r="BQ4556" s="8"/>
      <c r="BU4556" s="8"/>
      <c r="BY4556" s="8"/>
      <c r="CC4556" s="8"/>
      <c r="CG4556" s="8"/>
      <c r="CK4556" s="8"/>
    </row>
    <row r="4557" spans="5:89">
      <c r="E4557" s="8"/>
      <c r="I4557" s="8"/>
      <c r="M4557" s="8"/>
      <c r="Q4557" s="8"/>
      <c r="U4557" s="8"/>
      <c r="Y4557" s="8"/>
      <c r="AC4557" s="8"/>
      <c r="AG4557" s="8"/>
      <c r="AK4557" s="8"/>
      <c r="AO4557" s="8"/>
      <c r="AS4557" s="8"/>
      <c r="AW4557" s="8"/>
      <c r="BA4557" s="8"/>
      <c r="BE4557" s="8"/>
      <c r="BI4557" s="8"/>
      <c r="BM4557" s="8"/>
      <c r="BQ4557" s="8"/>
      <c r="BU4557" s="8"/>
      <c r="BY4557" s="8"/>
      <c r="CC4557" s="8"/>
      <c r="CG4557" s="8"/>
      <c r="CK4557" s="8"/>
    </row>
    <row r="4558" spans="5:89">
      <c r="E4558" s="8"/>
      <c r="I4558" s="8"/>
      <c r="M4558" s="8"/>
      <c r="Q4558" s="8"/>
      <c r="U4558" s="8"/>
      <c r="Y4558" s="8"/>
      <c r="AC4558" s="8"/>
      <c r="AG4558" s="8"/>
      <c r="AK4558" s="8"/>
      <c r="AO4558" s="8"/>
      <c r="AS4558" s="8"/>
      <c r="AW4558" s="8"/>
      <c r="BA4558" s="8"/>
      <c r="BE4558" s="8"/>
      <c r="BI4558" s="8"/>
      <c r="BM4558" s="8"/>
      <c r="BQ4558" s="8"/>
      <c r="BU4558" s="8"/>
      <c r="BY4558" s="8"/>
      <c r="CC4558" s="8"/>
      <c r="CG4558" s="8"/>
      <c r="CK4558" s="8"/>
    </row>
    <row r="4559" spans="5:89">
      <c r="E4559" s="8"/>
      <c r="I4559" s="8"/>
      <c r="M4559" s="8"/>
      <c r="Q4559" s="8"/>
      <c r="U4559" s="8"/>
      <c r="Y4559" s="8"/>
      <c r="AC4559" s="8"/>
      <c r="AG4559" s="8"/>
      <c r="AK4559" s="8"/>
      <c r="AO4559" s="8"/>
      <c r="AS4559" s="8"/>
      <c r="AW4559" s="8"/>
      <c r="BA4559" s="8"/>
      <c r="BE4559" s="8"/>
      <c r="BI4559" s="8"/>
      <c r="BM4559" s="8"/>
      <c r="BQ4559" s="8"/>
      <c r="BU4559" s="8"/>
      <c r="BY4559" s="8"/>
      <c r="CC4559" s="8"/>
      <c r="CG4559" s="8"/>
      <c r="CK4559" s="8"/>
    </row>
    <row r="4560" spans="5:89">
      <c r="E4560" s="8"/>
      <c r="I4560" s="8"/>
      <c r="M4560" s="8"/>
      <c r="Q4560" s="8"/>
      <c r="U4560" s="8"/>
      <c r="Y4560" s="8"/>
      <c r="AC4560" s="8"/>
      <c r="AG4560" s="8"/>
      <c r="AK4560" s="8"/>
      <c r="AO4560" s="8"/>
      <c r="AS4560" s="8"/>
      <c r="AW4560" s="8"/>
      <c r="BA4560" s="8"/>
      <c r="BE4560" s="8"/>
      <c r="BI4560" s="8"/>
      <c r="BM4560" s="8"/>
      <c r="BQ4560" s="8"/>
      <c r="BU4560" s="8"/>
      <c r="BY4560" s="8"/>
      <c r="CC4560" s="8"/>
      <c r="CG4560" s="8"/>
      <c r="CK4560" s="8"/>
    </row>
    <row r="4561" spans="5:89">
      <c r="E4561" s="8"/>
      <c r="I4561" s="8"/>
      <c r="M4561" s="8"/>
      <c r="Q4561" s="8"/>
      <c r="U4561" s="8"/>
      <c r="Y4561" s="8"/>
      <c r="AC4561" s="8"/>
      <c r="AG4561" s="8"/>
      <c r="AK4561" s="8"/>
      <c r="AO4561" s="8"/>
      <c r="AS4561" s="8"/>
      <c r="AW4561" s="8"/>
      <c r="BA4561" s="8"/>
      <c r="BE4561" s="8"/>
      <c r="BI4561" s="8"/>
      <c r="BM4561" s="8"/>
      <c r="BQ4561" s="8"/>
      <c r="BU4561" s="8"/>
      <c r="BY4561" s="8"/>
      <c r="CC4561" s="8"/>
      <c r="CG4561" s="8"/>
      <c r="CK4561" s="8"/>
    </row>
    <row r="4562" spans="5:89">
      <c r="E4562" s="8"/>
      <c r="I4562" s="8"/>
      <c r="M4562" s="8"/>
      <c r="Q4562" s="8"/>
      <c r="U4562" s="8"/>
      <c r="Y4562" s="8"/>
      <c r="AC4562" s="8"/>
      <c r="AG4562" s="8"/>
      <c r="AK4562" s="8"/>
      <c r="AO4562" s="8"/>
      <c r="AS4562" s="8"/>
      <c r="AW4562" s="8"/>
      <c r="BA4562" s="8"/>
      <c r="BE4562" s="8"/>
      <c r="BI4562" s="8"/>
      <c r="BM4562" s="8"/>
      <c r="BQ4562" s="8"/>
      <c r="BU4562" s="8"/>
      <c r="BY4562" s="8"/>
      <c r="CC4562" s="8"/>
      <c r="CG4562" s="8"/>
      <c r="CK4562" s="8"/>
    </row>
    <row r="4563" spans="5:89">
      <c r="E4563" s="8"/>
      <c r="I4563" s="8"/>
      <c r="M4563" s="8"/>
      <c r="Q4563" s="8"/>
      <c r="U4563" s="8"/>
      <c r="Y4563" s="8"/>
      <c r="AC4563" s="8"/>
      <c r="AG4563" s="8"/>
      <c r="AK4563" s="8"/>
      <c r="AO4563" s="8"/>
      <c r="AS4563" s="8"/>
      <c r="AW4563" s="8"/>
      <c r="BA4563" s="8"/>
      <c r="BE4563" s="8"/>
      <c r="BI4563" s="8"/>
      <c r="BM4563" s="8"/>
      <c r="BQ4563" s="8"/>
      <c r="BU4563" s="8"/>
      <c r="BY4563" s="8"/>
      <c r="CC4563" s="8"/>
      <c r="CG4563" s="8"/>
      <c r="CK4563" s="8"/>
    </row>
    <row r="4564" spans="5:89">
      <c r="E4564" s="8"/>
      <c r="I4564" s="8"/>
      <c r="M4564" s="8"/>
      <c r="Q4564" s="8"/>
      <c r="U4564" s="8"/>
      <c r="Y4564" s="8"/>
      <c r="AC4564" s="8"/>
      <c r="AG4564" s="8"/>
      <c r="AK4564" s="8"/>
      <c r="AO4564" s="8"/>
      <c r="AS4564" s="8"/>
      <c r="AW4564" s="8"/>
      <c r="BA4564" s="8"/>
      <c r="BE4564" s="8"/>
      <c r="BI4564" s="8"/>
      <c r="BM4564" s="8"/>
      <c r="BQ4564" s="8"/>
      <c r="BU4564" s="8"/>
      <c r="BY4564" s="8"/>
      <c r="CC4564" s="8"/>
      <c r="CG4564" s="8"/>
      <c r="CK4564" s="8"/>
    </row>
    <row r="4565" spans="5:89">
      <c r="E4565" s="8"/>
      <c r="I4565" s="8"/>
      <c r="M4565" s="8"/>
      <c r="Q4565" s="8"/>
      <c r="U4565" s="8"/>
      <c r="Y4565" s="8"/>
      <c r="AC4565" s="8"/>
      <c r="AG4565" s="8"/>
      <c r="AK4565" s="8"/>
      <c r="AO4565" s="8"/>
      <c r="AS4565" s="8"/>
      <c r="AW4565" s="8"/>
      <c r="BA4565" s="8"/>
      <c r="BE4565" s="8"/>
      <c r="BI4565" s="8"/>
      <c r="BM4565" s="8"/>
      <c r="BQ4565" s="8"/>
      <c r="BU4565" s="8"/>
      <c r="BY4565" s="8"/>
      <c r="CC4565" s="8"/>
      <c r="CG4565" s="8"/>
      <c r="CK4565" s="8"/>
    </row>
    <row r="4566" spans="5:89">
      <c r="E4566" s="8"/>
      <c r="I4566" s="8"/>
      <c r="M4566" s="8"/>
      <c r="Q4566" s="8"/>
      <c r="U4566" s="8"/>
      <c r="Y4566" s="8"/>
      <c r="AC4566" s="8"/>
      <c r="AG4566" s="8"/>
      <c r="AK4566" s="8"/>
      <c r="AO4566" s="8"/>
      <c r="AS4566" s="8"/>
      <c r="AW4566" s="8"/>
      <c r="BA4566" s="8"/>
      <c r="BE4566" s="8"/>
      <c r="BI4566" s="8"/>
      <c r="BM4566" s="8"/>
      <c r="BQ4566" s="8"/>
      <c r="BU4566" s="8"/>
      <c r="BY4566" s="8"/>
      <c r="CC4566" s="8"/>
      <c r="CG4566" s="8"/>
      <c r="CK4566" s="8"/>
    </row>
    <row r="4567" spans="5:89">
      <c r="E4567" s="8"/>
      <c r="I4567" s="8"/>
      <c r="M4567" s="8"/>
      <c r="Q4567" s="8"/>
      <c r="U4567" s="8"/>
      <c r="Y4567" s="8"/>
      <c r="AC4567" s="8"/>
      <c r="AG4567" s="8"/>
      <c r="AK4567" s="8"/>
      <c r="AO4567" s="8"/>
      <c r="AS4567" s="8"/>
      <c r="AW4567" s="8"/>
      <c r="BA4567" s="8"/>
      <c r="BE4567" s="8"/>
      <c r="BI4567" s="8"/>
      <c r="BM4567" s="8"/>
      <c r="BQ4567" s="8"/>
      <c r="BU4567" s="8"/>
      <c r="BY4567" s="8"/>
      <c r="CC4567" s="8"/>
      <c r="CG4567" s="8"/>
      <c r="CK4567" s="8"/>
    </row>
    <row r="4568" spans="5:89">
      <c r="E4568" s="8"/>
      <c r="I4568" s="8"/>
      <c r="M4568" s="8"/>
      <c r="Q4568" s="8"/>
      <c r="U4568" s="8"/>
      <c r="Y4568" s="8"/>
      <c r="AC4568" s="8"/>
      <c r="AG4568" s="8"/>
      <c r="AK4568" s="8"/>
      <c r="AO4568" s="8"/>
      <c r="AS4568" s="8"/>
      <c r="AW4568" s="8"/>
      <c r="BA4568" s="8"/>
      <c r="BE4568" s="8"/>
      <c r="BI4568" s="8"/>
      <c r="BM4568" s="8"/>
      <c r="BQ4568" s="8"/>
      <c r="BU4568" s="8"/>
      <c r="BY4568" s="8"/>
      <c r="CC4568" s="8"/>
      <c r="CG4568" s="8"/>
      <c r="CK4568" s="8"/>
    </row>
    <row r="4569" spans="5:89">
      <c r="E4569" s="8"/>
      <c r="I4569" s="8"/>
      <c r="M4569" s="8"/>
      <c r="Q4569" s="8"/>
      <c r="U4569" s="8"/>
      <c r="Y4569" s="8"/>
      <c r="AC4569" s="8"/>
      <c r="AG4569" s="8"/>
      <c r="AK4569" s="8"/>
      <c r="AO4569" s="8"/>
      <c r="AS4569" s="8"/>
      <c r="AW4569" s="8"/>
      <c r="BA4569" s="8"/>
      <c r="BE4569" s="8"/>
      <c r="BI4569" s="8"/>
      <c r="BM4569" s="8"/>
      <c r="BQ4569" s="8"/>
      <c r="BU4569" s="8"/>
      <c r="BY4569" s="8"/>
      <c r="CC4569" s="8"/>
      <c r="CG4569" s="8"/>
      <c r="CK4569" s="8"/>
    </row>
    <row r="4570" spans="5:89">
      <c r="E4570" s="8"/>
      <c r="I4570" s="8"/>
      <c r="M4570" s="8"/>
      <c r="Q4570" s="8"/>
      <c r="U4570" s="8"/>
      <c r="Y4570" s="8"/>
      <c r="AC4570" s="8"/>
      <c r="AG4570" s="8"/>
      <c r="AK4570" s="8"/>
      <c r="AO4570" s="8"/>
      <c r="AS4570" s="8"/>
      <c r="AW4570" s="8"/>
      <c r="BA4570" s="8"/>
      <c r="BE4570" s="8"/>
      <c r="BI4570" s="8"/>
      <c r="BM4570" s="8"/>
      <c r="BQ4570" s="8"/>
      <c r="BU4570" s="8"/>
      <c r="BY4570" s="8"/>
      <c r="CC4570" s="8"/>
      <c r="CG4570" s="8"/>
      <c r="CK4570" s="8"/>
    </row>
    <row r="4571" spans="5:89">
      <c r="E4571" s="8"/>
      <c r="I4571" s="8"/>
      <c r="M4571" s="8"/>
      <c r="Q4571" s="8"/>
      <c r="U4571" s="8"/>
      <c r="Y4571" s="8"/>
      <c r="AC4571" s="8"/>
      <c r="AG4571" s="8"/>
      <c r="AK4571" s="8"/>
      <c r="AO4571" s="8"/>
      <c r="AS4571" s="8"/>
      <c r="AW4571" s="8"/>
      <c r="BA4571" s="8"/>
      <c r="BE4571" s="8"/>
      <c r="BI4571" s="8"/>
      <c r="BM4571" s="8"/>
      <c r="BQ4571" s="8"/>
      <c r="BU4571" s="8"/>
      <c r="BY4571" s="8"/>
      <c r="CC4571" s="8"/>
      <c r="CG4571" s="8"/>
      <c r="CK4571" s="8"/>
    </row>
    <row r="4572" spans="5:89">
      <c r="E4572" s="8"/>
      <c r="I4572" s="8"/>
      <c r="M4572" s="8"/>
      <c r="Q4572" s="8"/>
      <c r="U4572" s="8"/>
      <c r="Y4572" s="8"/>
      <c r="AC4572" s="8"/>
      <c r="AG4572" s="8"/>
      <c r="AK4572" s="8"/>
      <c r="AO4572" s="8"/>
      <c r="AS4572" s="8"/>
      <c r="AW4572" s="8"/>
      <c r="BA4572" s="8"/>
      <c r="BE4572" s="8"/>
      <c r="BI4572" s="8"/>
      <c r="BM4572" s="8"/>
      <c r="BQ4572" s="8"/>
      <c r="BU4572" s="8"/>
      <c r="BY4572" s="8"/>
      <c r="CC4572" s="8"/>
      <c r="CG4572" s="8"/>
      <c r="CK4572" s="8"/>
    </row>
    <row r="4573" spans="5:89">
      <c r="E4573" s="8"/>
      <c r="I4573" s="8"/>
      <c r="M4573" s="8"/>
      <c r="Q4573" s="8"/>
      <c r="U4573" s="8"/>
      <c r="Y4573" s="8"/>
      <c r="AC4573" s="8"/>
      <c r="AG4573" s="8"/>
      <c r="AK4573" s="8"/>
      <c r="AO4573" s="8"/>
      <c r="AS4573" s="8"/>
      <c r="AW4573" s="8"/>
      <c r="BA4573" s="8"/>
      <c r="BE4573" s="8"/>
      <c r="BI4573" s="8"/>
      <c r="BM4573" s="8"/>
      <c r="BQ4573" s="8"/>
      <c r="BU4573" s="8"/>
      <c r="BY4573" s="8"/>
      <c r="CC4573" s="8"/>
      <c r="CG4573" s="8"/>
      <c r="CK4573" s="8"/>
    </row>
    <row r="4574" spans="5:89">
      <c r="E4574" s="8"/>
      <c r="I4574" s="8"/>
      <c r="M4574" s="8"/>
      <c r="Q4574" s="8"/>
      <c r="U4574" s="8"/>
      <c r="Y4574" s="8"/>
      <c r="AC4574" s="8"/>
      <c r="AG4574" s="8"/>
      <c r="AK4574" s="8"/>
      <c r="AO4574" s="8"/>
      <c r="AS4574" s="8"/>
      <c r="AW4574" s="8"/>
      <c r="BA4574" s="8"/>
      <c r="BE4574" s="8"/>
      <c r="BI4574" s="8"/>
      <c r="BM4574" s="8"/>
      <c r="BQ4574" s="8"/>
      <c r="BU4574" s="8"/>
      <c r="BY4574" s="8"/>
      <c r="CC4574" s="8"/>
      <c r="CG4574" s="8"/>
      <c r="CK4574" s="8"/>
    </row>
    <row r="4575" spans="5:89">
      <c r="E4575" s="8"/>
      <c r="I4575" s="8"/>
      <c r="M4575" s="8"/>
      <c r="Q4575" s="8"/>
      <c r="U4575" s="8"/>
      <c r="Y4575" s="8"/>
      <c r="AC4575" s="8"/>
      <c r="AG4575" s="8"/>
      <c r="AK4575" s="8"/>
      <c r="AO4575" s="8"/>
      <c r="AS4575" s="8"/>
      <c r="AW4575" s="8"/>
      <c r="BA4575" s="8"/>
      <c r="BE4575" s="8"/>
      <c r="BI4575" s="8"/>
      <c r="BM4575" s="8"/>
      <c r="BQ4575" s="8"/>
      <c r="BU4575" s="8"/>
      <c r="BY4575" s="8"/>
      <c r="CC4575" s="8"/>
      <c r="CG4575" s="8"/>
      <c r="CK4575" s="8"/>
    </row>
    <row r="4576" spans="5:89">
      <c r="E4576" s="8"/>
      <c r="I4576" s="8"/>
      <c r="M4576" s="8"/>
      <c r="Q4576" s="8"/>
      <c r="U4576" s="8"/>
      <c r="Y4576" s="8"/>
      <c r="AC4576" s="8"/>
      <c r="AG4576" s="8"/>
      <c r="AK4576" s="8"/>
      <c r="AO4576" s="8"/>
      <c r="AS4576" s="8"/>
      <c r="AW4576" s="8"/>
      <c r="BA4576" s="8"/>
      <c r="BE4576" s="8"/>
      <c r="BI4576" s="8"/>
      <c r="BM4576" s="8"/>
      <c r="BQ4576" s="8"/>
      <c r="BU4576" s="8"/>
      <c r="BY4576" s="8"/>
      <c r="CC4576" s="8"/>
      <c r="CG4576" s="8"/>
      <c r="CK4576" s="8"/>
    </row>
    <row r="4577" spans="5:89">
      <c r="E4577" s="8"/>
      <c r="I4577" s="8"/>
      <c r="M4577" s="8"/>
      <c r="Q4577" s="8"/>
      <c r="U4577" s="8"/>
      <c r="Y4577" s="8"/>
      <c r="AC4577" s="8"/>
      <c r="AG4577" s="8"/>
      <c r="AK4577" s="8"/>
      <c r="AO4577" s="8"/>
      <c r="AS4577" s="8"/>
      <c r="AW4577" s="8"/>
      <c r="BA4577" s="8"/>
      <c r="BE4577" s="8"/>
      <c r="BI4577" s="8"/>
      <c r="BM4577" s="8"/>
      <c r="BQ4577" s="8"/>
      <c r="BU4577" s="8"/>
      <c r="BY4577" s="8"/>
      <c r="CC4577" s="8"/>
      <c r="CG4577" s="8"/>
      <c r="CK4577" s="8"/>
    </row>
    <row r="4578" spans="5:89">
      <c r="E4578" s="8"/>
      <c r="I4578" s="8"/>
      <c r="M4578" s="8"/>
      <c r="Q4578" s="8"/>
      <c r="U4578" s="8"/>
      <c r="Y4578" s="8"/>
      <c r="AC4578" s="8"/>
      <c r="AG4578" s="8"/>
      <c r="AK4578" s="8"/>
      <c r="AO4578" s="8"/>
      <c r="AS4578" s="8"/>
      <c r="AW4578" s="8"/>
      <c r="BA4578" s="8"/>
      <c r="BE4578" s="8"/>
      <c r="BI4578" s="8"/>
      <c r="BM4578" s="8"/>
      <c r="BQ4578" s="8"/>
      <c r="BU4578" s="8"/>
      <c r="BY4578" s="8"/>
      <c r="CC4578" s="8"/>
      <c r="CG4578" s="8"/>
      <c r="CK4578" s="8"/>
    </row>
    <row r="4579" spans="5:89">
      <c r="E4579" s="8"/>
      <c r="I4579" s="8"/>
      <c r="M4579" s="8"/>
      <c r="Q4579" s="8"/>
      <c r="U4579" s="8"/>
      <c r="Y4579" s="8"/>
      <c r="AC4579" s="8"/>
      <c r="AG4579" s="8"/>
      <c r="AK4579" s="8"/>
      <c r="AO4579" s="8"/>
      <c r="AS4579" s="8"/>
      <c r="AW4579" s="8"/>
      <c r="BA4579" s="8"/>
      <c r="BE4579" s="8"/>
      <c r="BI4579" s="8"/>
      <c r="BM4579" s="8"/>
      <c r="BQ4579" s="8"/>
      <c r="BU4579" s="8"/>
      <c r="BY4579" s="8"/>
      <c r="CC4579" s="8"/>
      <c r="CG4579" s="8"/>
      <c r="CK4579" s="8"/>
    </row>
    <row r="4580" spans="5:89">
      <c r="E4580" s="8"/>
      <c r="I4580" s="8"/>
      <c r="M4580" s="8"/>
      <c r="Q4580" s="8"/>
      <c r="U4580" s="8"/>
      <c r="Y4580" s="8"/>
      <c r="AC4580" s="8"/>
      <c r="AG4580" s="8"/>
      <c r="AK4580" s="8"/>
      <c r="AO4580" s="8"/>
      <c r="AS4580" s="8"/>
      <c r="AW4580" s="8"/>
      <c r="BA4580" s="8"/>
      <c r="BE4580" s="8"/>
      <c r="BI4580" s="8"/>
      <c r="BM4580" s="8"/>
      <c r="BQ4580" s="8"/>
      <c r="BU4580" s="8"/>
      <c r="BY4580" s="8"/>
      <c r="CC4580" s="8"/>
      <c r="CG4580" s="8"/>
      <c r="CK4580" s="8"/>
    </row>
    <row r="4581" spans="5:89">
      <c r="E4581" s="8"/>
      <c r="I4581" s="8"/>
      <c r="M4581" s="8"/>
      <c r="Q4581" s="8"/>
      <c r="U4581" s="8"/>
      <c r="Y4581" s="8"/>
      <c r="AC4581" s="8"/>
      <c r="AG4581" s="8"/>
      <c r="AK4581" s="8"/>
      <c r="AO4581" s="8"/>
      <c r="AS4581" s="8"/>
      <c r="AW4581" s="8"/>
      <c r="BA4581" s="8"/>
      <c r="BE4581" s="8"/>
      <c r="BI4581" s="8"/>
      <c r="BM4581" s="8"/>
      <c r="BQ4581" s="8"/>
      <c r="BU4581" s="8"/>
      <c r="BY4581" s="8"/>
      <c r="CC4581" s="8"/>
      <c r="CG4581" s="8"/>
      <c r="CK4581" s="8"/>
    </row>
    <row r="4582" spans="5:89">
      <c r="E4582" s="8"/>
      <c r="I4582" s="8"/>
      <c r="M4582" s="8"/>
      <c r="Q4582" s="8"/>
      <c r="U4582" s="8"/>
      <c r="Y4582" s="8"/>
      <c r="AC4582" s="8"/>
      <c r="AG4582" s="8"/>
      <c r="AK4582" s="8"/>
      <c r="AO4582" s="8"/>
      <c r="AS4582" s="8"/>
      <c r="AW4582" s="8"/>
      <c r="BA4582" s="8"/>
      <c r="BE4582" s="8"/>
      <c r="BI4582" s="8"/>
      <c r="BM4582" s="8"/>
      <c r="BQ4582" s="8"/>
      <c r="BU4582" s="8"/>
      <c r="BY4582" s="8"/>
      <c r="CC4582" s="8"/>
      <c r="CG4582" s="8"/>
      <c r="CK4582" s="8"/>
    </row>
    <row r="4583" spans="5:89">
      <c r="E4583" s="8"/>
      <c r="I4583" s="8"/>
      <c r="M4583" s="8"/>
      <c r="Q4583" s="8"/>
      <c r="U4583" s="8"/>
      <c r="Y4583" s="8"/>
      <c r="AC4583" s="8"/>
      <c r="AG4583" s="8"/>
      <c r="AK4583" s="8"/>
      <c r="AO4583" s="8"/>
      <c r="AS4583" s="8"/>
      <c r="AW4583" s="8"/>
      <c r="BA4583" s="8"/>
      <c r="BE4583" s="8"/>
      <c r="BI4583" s="8"/>
      <c r="BM4583" s="8"/>
      <c r="BQ4583" s="8"/>
      <c r="BU4583" s="8"/>
      <c r="BY4583" s="8"/>
      <c r="CC4583" s="8"/>
      <c r="CG4583" s="8"/>
      <c r="CK4583" s="8"/>
    </row>
    <row r="4584" spans="5:89">
      <c r="E4584" s="8"/>
      <c r="I4584" s="8"/>
      <c r="M4584" s="8"/>
      <c r="Q4584" s="8"/>
      <c r="U4584" s="8"/>
      <c r="Y4584" s="8"/>
      <c r="AC4584" s="8"/>
      <c r="AG4584" s="8"/>
      <c r="AK4584" s="8"/>
      <c r="AO4584" s="8"/>
      <c r="AS4584" s="8"/>
      <c r="AW4584" s="8"/>
      <c r="BA4584" s="8"/>
      <c r="BE4584" s="8"/>
      <c r="BI4584" s="8"/>
      <c r="BM4584" s="8"/>
      <c r="BQ4584" s="8"/>
      <c r="BU4584" s="8"/>
      <c r="BY4584" s="8"/>
      <c r="CC4584" s="8"/>
      <c r="CG4584" s="8"/>
      <c r="CK4584" s="8"/>
    </row>
    <row r="4585" spans="5:89">
      <c r="E4585" s="8"/>
      <c r="I4585" s="8"/>
      <c r="M4585" s="8"/>
      <c r="Q4585" s="8"/>
      <c r="U4585" s="8"/>
      <c r="Y4585" s="8"/>
      <c r="AC4585" s="8"/>
      <c r="AG4585" s="8"/>
      <c r="AK4585" s="8"/>
      <c r="AO4585" s="8"/>
      <c r="AS4585" s="8"/>
      <c r="AW4585" s="8"/>
      <c r="BA4585" s="8"/>
      <c r="BE4585" s="8"/>
      <c r="BI4585" s="8"/>
      <c r="BM4585" s="8"/>
      <c r="BQ4585" s="8"/>
      <c r="BU4585" s="8"/>
      <c r="BY4585" s="8"/>
      <c r="CC4585" s="8"/>
      <c r="CG4585" s="8"/>
      <c r="CK4585" s="8"/>
    </row>
    <row r="4586" spans="5:89">
      <c r="E4586" s="8"/>
      <c r="I4586" s="8"/>
      <c r="M4586" s="8"/>
      <c r="Q4586" s="8"/>
      <c r="U4586" s="8"/>
      <c r="Y4586" s="8"/>
      <c r="AC4586" s="8"/>
      <c r="AG4586" s="8"/>
      <c r="AK4586" s="8"/>
      <c r="AO4586" s="8"/>
      <c r="AS4586" s="8"/>
      <c r="AW4586" s="8"/>
      <c r="BA4586" s="8"/>
      <c r="BE4586" s="8"/>
      <c r="BI4586" s="8"/>
      <c r="BM4586" s="8"/>
      <c r="BQ4586" s="8"/>
      <c r="BU4586" s="8"/>
      <c r="BY4586" s="8"/>
      <c r="CC4586" s="8"/>
      <c r="CG4586" s="8"/>
      <c r="CK4586" s="8"/>
    </row>
    <row r="4587" spans="5:89">
      <c r="E4587" s="8"/>
      <c r="I4587" s="8"/>
      <c r="M4587" s="8"/>
      <c r="Q4587" s="8"/>
      <c r="U4587" s="8"/>
      <c r="Y4587" s="8"/>
      <c r="AC4587" s="8"/>
      <c r="AG4587" s="8"/>
      <c r="AK4587" s="8"/>
      <c r="AO4587" s="8"/>
      <c r="AS4587" s="8"/>
      <c r="AW4587" s="8"/>
      <c r="BA4587" s="8"/>
      <c r="BE4587" s="8"/>
      <c r="BI4587" s="8"/>
      <c r="BM4587" s="8"/>
      <c r="BQ4587" s="8"/>
      <c r="BU4587" s="8"/>
      <c r="BY4587" s="8"/>
      <c r="CC4587" s="8"/>
      <c r="CG4587" s="8"/>
      <c r="CK4587" s="8"/>
    </row>
    <row r="4588" spans="5:89">
      <c r="E4588" s="8"/>
      <c r="I4588" s="8"/>
      <c r="M4588" s="8"/>
      <c r="Q4588" s="8"/>
      <c r="U4588" s="8"/>
      <c r="Y4588" s="8"/>
      <c r="AC4588" s="8"/>
      <c r="AG4588" s="8"/>
      <c r="AK4588" s="8"/>
      <c r="AO4588" s="8"/>
      <c r="AS4588" s="8"/>
      <c r="AW4588" s="8"/>
      <c r="BA4588" s="8"/>
      <c r="BE4588" s="8"/>
      <c r="BI4588" s="8"/>
      <c r="BM4588" s="8"/>
      <c r="BQ4588" s="8"/>
      <c r="BU4588" s="8"/>
      <c r="BY4588" s="8"/>
      <c r="CC4588" s="8"/>
      <c r="CG4588" s="8"/>
      <c r="CK4588" s="8"/>
    </row>
    <row r="4589" spans="5:89">
      <c r="E4589" s="8"/>
      <c r="I4589" s="8"/>
      <c r="M4589" s="8"/>
      <c r="Q4589" s="8"/>
      <c r="U4589" s="8"/>
      <c r="Y4589" s="8"/>
      <c r="AC4589" s="8"/>
      <c r="AG4589" s="8"/>
      <c r="AK4589" s="8"/>
      <c r="AO4589" s="8"/>
      <c r="AS4589" s="8"/>
      <c r="AW4589" s="8"/>
      <c r="BA4589" s="8"/>
      <c r="BE4589" s="8"/>
      <c r="BI4589" s="8"/>
      <c r="BM4589" s="8"/>
      <c r="BQ4589" s="8"/>
      <c r="BU4589" s="8"/>
      <c r="BY4589" s="8"/>
      <c r="CC4589" s="8"/>
      <c r="CG4589" s="8"/>
      <c r="CK4589" s="8"/>
    </row>
    <row r="4590" spans="5:89">
      <c r="E4590" s="8"/>
      <c r="I4590" s="8"/>
      <c r="M4590" s="8"/>
      <c r="Q4590" s="8"/>
      <c r="U4590" s="8"/>
      <c r="Y4590" s="8"/>
      <c r="AC4590" s="8"/>
      <c r="AG4590" s="8"/>
      <c r="AK4590" s="8"/>
      <c r="AO4590" s="8"/>
      <c r="AS4590" s="8"/>
      <c r="AW4590" s="8"/>
      <c r="BA4590" s="8"/>
      <c r="BE4590" s="8"/>
      <c r="BI4590" s="8"/>
      <c r="BM4590" s="8"/>
      <c r="BQ4590" s="8"/>
      <c r="BU4590" s="8"/>
      <c r="BY4590" s="8"/>
      <c r="CC4590" s="8"/>
      <c r="CG4590" s="8"/>
      <c r="CK4590" s="8"/>
    </row>
    <row r="4591" spans="5:89">
      <c r="E4591" s="8"/>
      <c r="I4591" s="8"/>
      <c r="M4591" s="8"/>
      <c r="Q4591" s="8"/>
      <c r="U4591" s="8"/>
      <c r="Y4591" s="8"/>
      <c r="AC4591" s="8"/>
      <c r="AG4591" s="8"/>
      <c r="AK4591" s="8"/>
      <c r="AO4591" s="8"/>
      <c r="AS4591" s="8"/>
      <c r="AW4591" s="8"/>
      <c r="BA4591" s="8"/>
      <c r="BE4591" s="8"/>
      <c r="BI4591" s="8"/>
      <c r="BM4591" s="8"/>
      <c r="BQ4591" s="8"/>
      <c r="BU4591" s="8"/>
      <c r="BY4591" s="8"/>
      <c r="CC4591" s="8"/>
      <c r="CG4591" s="8"/>
      <c r="CK4591" s="8"/>
    </row>
    <row r="4592" spans="5:89">
      <c r="E4592" s="8"/>
      <c r="I4592" s="8"/>
      <c r="M4592" s="8"/>
      <c r="Q4592" s="8"/>
      <c r="U4592" s="8"/>
      <c r="Y4592" s="8"/>
      <c r="AC4592" s="8"/>
      <c r="AG4592" s="8"/>
      <c r="AK4592" s="8"/>
      <c r="AO4592" s="8"/>
      <c r="AS4592" s="8"/>
      <c r="AW4592" s="8"/>
      <c r="BA4592" s="8"/>
      <c r="BE4592" s="8"/>
      <c r="BI4592" s="8"/>
      <c r="BM4592" s="8"/>
      <c r="BQ4592" s="8"/>
      <c r="BU4592" s="8"/>
      <c r="BY4592" s="8"/>
      <c r="CC4592" s="8"/>
      <c r="CG4592" s="8"/>
      <c r="CK4592" s="8"/>
    </row>
    <row r="4593" spans="5:89">
      <c r="E4593" s="8"/>
      <c r="I4593" s="8"/>
      <c r="M4593" s="8"/>
      <c r="Q4593" s="8"/>
      <c r="U4593" s="8"/>
      <c r="Y4593" s="8"/>
      <c r="AC4593" s="8"/>
      <c r="AG4593" s="8"/>
      <c r="AK4593" s="8"/>
      <c r="AO4593" s="8"/>
      <c r="AS4593" s="8"/>
      <c r="AW4593" s="8"/>
      <c r="BA4593" s="8"/>
      <c r="BE4593" s="8"/>
      <c r="BI4593" s="8"/>
      <c r="BM4593" s="8"/>
      <c r="BQ4593" s="8"/>
      <c r="BU4593" s="8"/>
      <c r="BY4593" s="8"/>
      <c r="CC4593" s="8"/>
      <c r="CG4593" s="8"/>
      <c r="CK4593" s="8"/>
    </row>
    <row r="4594" spans="5:89">
      <c r="E4594" s="8"/>
      <c r="I4594" s="8"/>
      <c r="M4594" s="8"/>
      <c r="Q4594" s="8"/>
      <c r="U4594" s="8"/>
      <c r="Y4594" s="8"/>
      <c r="AC4594" s="8"/>
      <c r="AG4594" s="8"/>
      <c r="AK4594" s="8"/>
      <c r="AO4594" s="8"/>
      <c r="AS4594" s="8"/>
      <c r="AW4594" s="8"/>
      <c r="BA4594" s="8"/>
      <c r="BE4594" s="8"/>
      <c r="BI4594" s="8"/>
      <c r="BM4594" s="8"/>
      <c r="BQ4594" s="8"/>
      <c r="BU4594" s="8"/>
      <c r="BY4594" s="8"/>
      <c r="CC4594" s="8"/>
      <c r="CG4594" s="8"/>
      <c r="CK4594" s="8"/>
    </row>
    <row r="4595" spans="5:89">
      <c r="E4595" s="8"/>
      <c r="I4595" s="8"/>
      <c r="M4595" s="8"/>
      <c r="Q4595" s="8"/>
      <c r="U4595" s="8"/>
      <c r="Y4595" s="8"/>
      <c r="AC4595" s="8"/>
      <c r="AG4595" s="8"/>
      <c r="AK4595" s="8"/>
      <c r="AO4595" s="8"/>
      <c r="AS4595" s="8"/>
      <c r="AW4595" s="8"/>
      <c r="BA4595" s="8"/>
      <c r="BE4595" s="8"/>
      <c r="BI4595" s="8"/>
      <c r="BM4595" s="8"/>
      <c r="BQ4595" s="8"/>
      <c r="BU4595" s="8"/>
      <c r="BY4595" s="8"/>
      <c r="CC4595" s="8"/>
      <c r="CG4595" s="8"/>
      <c r="CK4595" s="8"/>
    </row>
    <row r="4596" spans="5:89">
      <c r="E4596" s="8"/>
      <c r="I4596" s="8"/>
      <c r="M4596" s="8"/>
      <c r="Q4596" s="8"/>
      <c r="U4596" s="8"/>
      <c r="Y4596" s="8"/>
      <c r="AC4596" s="8"/>
      <c r="AG4596" s="8"/>
      <c r="AK4596" s="8"/>
      <c r="AO4596" s="8"/>
      <c r="AS4596" s="8"/>
      <c r="AW4596" s="8"/>
      <c r="BA4596" s="8"/>
      <c r="BE4596" s="8"/>
      <c r="BI4596" s="8"/>
      <c r="BM4596" s="8"/>
      <c r="BQ4596" s="8"/>
      <c r="BU4596" s="8"/>
      <c r="BY4596" s="8"/>
      <c r="CC4596" s="8"/>
      <c r="CG4596" s="8"/>
      <c r="CK4596" s="8"/>
    </row>
    <row r="4597" spans="5:89">
      <c r="E4597" s="8"/>
      <c r="I4597" s="8"/>
      <c r="M4597" s="8"/>
      <c r="Q4597" s="8"/>
      <c r="U4597" s="8"/>
      <c r="Y4597" s="8"/>
      <c r="AC4597" s="8"/>
      <c r="AG4597" s="8"/>
      <c r="AK4597" s="8"/>
      <c r="AO4597" s="8"/>
      <c r="AS4597" s="8"/>
      <c r="AW4597" s="8"/>
      <c r="BA4597" s="8"/>
      <c r="BE4597" s="8"/>
      <c r="BI4597" s="8"/>
      <c r="BM4597" s="8"/>
      <c r="BQ4597" s="8"/>
      <c r="BU4597" s="8"/>
      <c r="BY4597" s="8"/>
      <c r="CC4597" s="8"/>
      <c r="CG4597" s="8"/>
      <c r="CK4597" s="8"/>
    </row>
    <row r="4598" spans="5:89">
      <c r="E4598" s="8"/>
      <c r="I4598" s="8"/>
      <c r="M4598" s="8"/>
      <c r="Q4598" s="8"/>
      <c r="U4598" s="8"/>
      <c r="Y4598" s="8"/>
      <c r="AC4598" s="8"/>
      <c r="AG4598" s="8"/>
      <c r="AK4598" s="8"/>
      <c r="AO4598" s="8"/>
      <c r="AS4598" s="8"/>
      <c r="AW4598" s="8"/>
      <c r="BA4598" s="8"/>
      <c r="BE4598" s="8"/>
      <c r="BI4598" s="8"/>
      <c r="BM4598" s="8"/>
      <c r="BQ4598" s="8"/>
      <c r="BU4598" s="8"/>
      <c r="BY4598" s="8"/>
      <c r="CC4598" s="8"/>
      <c r="CG4598" s="8"/>
      <c r="CK4598" s="8"/>
    </row>
    <row r="4599" spans="5:89">
      <c r="E4599" s="8"/>
      <c r="I4599" s="8"/>
      <c r="M4599" s="8"/>
      <c r="Q4599" s="8"/>
      <c r="U4599" s="8"/>
      <c r="Y4599" s="8"/>
      <c r="AC4599" s="8"/>
      <c r="AG4599" s="8"/>
      <c r="AK4599" s="8"/>
      <c r="AO4599" s="8"/>
      <c r="AS4599" s="8"/>
      <c r="AW4599" s="8"/>
      <c r="BA4599" s="8"/>
      <c r="BE4599" s="8"/>
      <c r="BI4599" s="8"/>
      <c r="BM4599" s="8"/>
      <c r="BQ4599" s="8"/>
      <c r="BU4599" s="8"/>
      <c r="BY4599" s="8"/>
      <c r="CC4599" s="8"/>
      <c r="CG4599" s="8"/>
      <c r="CK4599" s="8"/>
    </row>
    <row r="4600" spans="5:89">
      <c r="E4600" s="8"/>
      <c r="I4600" s="8"/>
      <c r="M4600" s="8"/>
      <c r="Q4600" s="8"/>
      <c r="U4600" s="8"/>
      <c r="Y4600" s="8"/>
      <c r="AC4600" s="8"/>
      <c r="AG4600" s="8"/>
      <c r="AK4600" s="8"/>
      <c r="AO4600" s="8"/>
      <c r="AS4600" s="8"/>
      <c r="AW4600" s="8"/>
      <c r="BA4600" s="8"/>
      <c r="BE4600" s="8"/>
      <c r="BI4600" s="8"/>
      <c r="BM4600" s="8"/>
      <c r="BQ4600" s="8"/>
      <c r="BU4600" s="8"/>
      <c r="BY4600" s="8"/>
      <c r="CC4600" s="8"/>
      <c r="CG4600" s="8"/>
      <c r="CK4600" s="8"/>
    </row>
    <row r="4601" spans="5:89">
      <c r="E4601" s="8"/>
      <c r="I4601" s="8"/>
      <c r="M4601" s="8"/>
      <c r="Q4601" s="8"/>
      <c r="U4601" s="8"/>
      <c r="Y4601" s="8"/>
      <c r="AC4601" s="8"/>
      <c r="AG4601" s="8"/>
      <c r="AK4601" s="8"/>
      <c r="AO4601" s="8"/>
      <c r="AS4601" s="8"/>
      <c r="AW4601" s="8"/>
      <c r="BA4601" s="8"/>
      <c r="BE4601" s="8"/>
      <c r="BI4601" s="8"/>
      <c r="BM4601" s="8"/>
      <c r="BQ4601" s="8"/>
      <c r="BU4601" s="8"/>
      <c r="BY4601" s="8"/>
      <c r="CC4601" s="8"/>
      <c r="CG4601" s="8"/>
      <c r="CK4601" s="8"/>
    </row>
    <row r="4602" spans="5:89">
      <c r="E4602" s="8"/>
      <c r="I4602" s="8"/>
      <c r="M4602" s="8"/>
      <c r="Q4602" s="8"/>
      <c r="U4602" s="8"/>
      <c r="Y4602" s="8"/>
      <c r="AC4602" s="8"/>
      <c r="AG4602" s="8"/>
      <c r="AK4602" s="8"/>
      <c r="AO4602" s="8"/>
      <c r="AS4602" s="8"/>
      <c r="AW4602" s="8"/>
      <c r="BA4602" s="8"/>
      <c r="BE4602" s="8"/>
      <c r="BI4602" s="8"/>
      <c r="BM4602" s="8"/>
      <c r="BQ4602" s="8"/>
      <c r="BU4602" s="8"/>
      <c r="BY4602" s="8"/>
      <c r="CC4602" s="8"/>
      <c r="CG4602" s="8"/>
      <c r="CK4602" s="8"/>
    </row>
    <row r="4603" spans="5:89">
      <c r="E4603" s="8"/>
      <c r="I4603" s="8"/>
      <c r="M4603" s="8"/>
      <c r="Q4603" s="8"/>
      <c r="U4603" s="8"/>
      <c r="Y4603" s="8"/>
      <c r="AC4603" s="8"/>
      <c r="AG4603" s="8"/>
      <c r="AK4603" s="8"/>
      <c r="AO4603" s="8"/>
      <c r="AS4603" s="8"/>
      <c r="AW4603" s="8"/>
      <c r="BA4603" s="8"/>
      <c r="BE4603" s="8"/>
      <c r="BI4603" s="8"/>
      <c r="BM4603" s="8"/>
      <c r="BQ4603" s="8"/>
      <c r="BU4603" s="8"/>
      <c r="BY4603" s="8"/>
      <c r="CC4603" s="8"/>
      <c r="CG4603" s="8"/>
      <c r="CK4603" s="8"/>
    </row>
    <row r="4604" spans="5:89">
      <c r="E4604" s="8"/>
      <c r="I4604" s="8"/>
      <c r="M4604" s="8"/>
      <c r="Q4604" s="8"/>
      <c r="U4604" s="8"/>
      <c r="Y4604" s="8"/>
      <c r="AC4604" s="8"/>
      <c r="AG4604" s="8"/>
      <c r="AK4604" s="8"/>
      <c r="AO4604" s="8"/>
      <c r="AS4604" s="8"/>
      <c r="AW4604" s="8"/>
      <c r="BA4604" s="8"/>
      <c r="BE4604" s="8"/>
      <c r="BI4604" s="8"/>
      <c r="BM4604" s="8"/>
      <c r="BQ4604" s="8"/>
      <c r="BU4604" s="8"/>
      <c r="BY4604" s="8"/>
      <c r="CC4604" s="8"/>
      <c r="CG4604" s="8"/>
      <c r="CK4604" s="8"/>
    </row>
    <row r="4605" spans="5:89">
      <c r="E4605" s="8"/>
      <c r="I4605" s="8"/>
      <c r="M4605" s="8"/>
      <c r="Q4605" s="8"/>
      <c r="U4605" s="8"/>
      <c r="Y4605" s="8"/>
      <c r="AC4605" s="8"/>
      <c r="AG4605" s="8"/>
      <c r="AK4605" s="8"/>
      <c r="AO4605" s="8"/>
      <c r="AS4605" s="8"/>
      <c r="AW4605" s="8"/>
      <c r="BA4605" s="8"/>
      <c r="BE4605" s="8"/>
      <c r="BI4605" s="8"/>
      <c r="BM4605" s="8"/>
      <c r="BQ4605" s="8"/>
      <c r="BU4605" s="8"/>
      <c r="BY4605" s="8"/>
      <c r="CC4605" s="8"/>
      <c r="CG4605" s="8"/>
      <c r="CK4605" s="8"/>
    </row>
    <row r="4606" spans="5:89">
      <c r="E4606" s="8"/>
      <c r="I4606" s="8"/>
      <c r="M4606" s="8"/>
      <c r="Q4606" s="8"/>
      <c r="U4606" s="8"/>
      <c r="Y4606" s="8"/>
      <c r="AC4606" s="8"/>
      <c r="AG4606" s="8"/>
      <c r="AK4606" s="8"/>
      <c r="AO4606" s="8"/>
      <c r="AS4606" s="8"/>
      <c r="AW4606" s="8"/>
      <c r="BA4606" s="8"/>
      <c r="BE4606" s="8"/>
      <c r="BI4606" s="8"/>
      <c r="BM4606" s="8"/>
      <c r="BQ4606" s="8"/>
      <c r="BU4606" s="8"/>
      <c r="BY4606" s="8"/>
      <c r="CC4606" s="8"/>
      <c r="CG4606" s="8"/>
      <c r="CK4606" s="8"/>
    </row>
    <row r="4607" spans="5:89">
      <c r="E4607" s="8"/>
      <c r="I4607" s="8"/>
      <c r="M4607" s="8"/>
      <c r="Q4607" s="8"/>
      <c r="U4607" s="8"/>
      <c r="Y4607" s="8"/>
      <c r="AC4607" s="8"/>
      <c r="AG4607" s="8"/>
      <c r="AK4607" s="8"/>
      <c r="AO4607" s="8"/>
      <c r="AS4607" s="8"/>
      <c r="AW4607" s="8"/>
      <c r="BA4607" s="8"/>
      <c r="BE4607" s="8"/>
      <c r="BI4607" s="8"/>
      <c r="BM4607" s="8"/>
      <c r="BQ4607" s="8"/>
      <c r="BU4607" s="8"/>
      <c r="BY4607" s="8"/>
      <c r="CC4607" s="8"/>
      <c r="CG4607" s="8"/>
      <c r="CK4607" s="8"/>
    </row>
    <row r="4608" spans="5:89">
      <c r="E4608" s="8"/>
      <c r="I4608" s="8"/>
      <c r="M4608" s="8"/>
      <c r="Q4608" s="8"/>
      <c r="U4608" s="8"/>
      <c r="Y4608" s="8"/>
      <c r="AC4608" s="8"/>
      <c r="AG4608" s="8"/>
      <c r="AK4608" s="8"/>
      <c r="AO4608" s="8"/>
      <c r="AS4608" s="8"/>
      <c r="AW4608" s="8"/>
      <c r="BA4608" s="8"/>
      <c r="BE4608" s="8"/>
      <c r="BI4608" s="8"/>
      <c r="BM4608" s="8"/>
      <c r="BQ4608" s="8"/>
      <c r="BU4608" s="8"/>
      <c r="BY4608" s="8"/>
      <c r="CC4608" s="8"/>
      <c r="CG4608" s="8"/>
      <c r="CK4608" s="8"/>
    </row>
    <row r="4609" spans="5:89">
      <c r="E4609" s="8"/>
      <c r="I4609" s="8"/>
      <c r="M4609" s="8"/>
      <c r="Q4609" s="8"/>
      <c r="U4609" s="8"/>
      <c r="Y4609" s="8"/>
      <c r="AC4609" s="8"/>
      <c r="AG4609" s="8"/>
      <c r="AK4609" s="8"/>
      <c r="AO4609" s="8"/>
      <c r="AS4609" s="8"/>
      <c r="AW4609" s="8"/>
      <c r="BA4609" s="8"/>
      <c r="BE4609" s="8"/>
      <c r="BI4609" s="8"/>
      <c r="BM4609" s="8"/>
      <c r="BQ4609" s="8"/>
      <c r="BU4609" s="8"/>
      <c r="BY4609" s="8"/>
      <c r="CC4609" s="8"/>
      <c r="CG4609" s="8"/>
      <c r="CK4609" s="8"/>
    </row>
    <row r="4610" spans="5:89">
      <c r="E4610" s="8"/>
      <c r="I4610" s="8"/>
      <c r="M4610" s="8"/>
      <c r="Q4610" s="8"/>
      <c r="U4610" s="8"/>
      <c r="Y4610" s="8"/>
      <c r="AC4610" s="8"/>
      <c r="AG4610" s="8"/>
      <c r="AK4610" s="8"/>
      <c r="AO4610" s="8"/>
      <c r="AS4610" s="8"/>
      <c r="AW4610" s="8"/>
      <c r="BA4610" s="8"/>
      <c r="BE4610" s="8"/>
      <c r="BI4610" s="8"/>
      <c r="BM4610" s="8"/>
      <c r="BQ4610" s="8"/>
      <c r="BU4610" s="8"/>
      <c r="BY4610" s="8"/>
      <c r="CC4610" s="8"/>
      <c r="CG4610" s="8"/>
      <c r="CK4610" s="8"/>
    </row>
    <row r="4611" spans="5:89">
      <c r="E4611" s="8"/>
      <c r="I4611" s="8"/>
      <c r="M4611" s="8"/>
      <c r="Q4611" s="8"/>
      <c r="U4611" s="8"/>
      <c r="Y4611" s="8"/>
      <c r="AC4611" s="8"/>
      <c r="AG4611" s="8"/>
      <c r="AK4611" s="8"/>
      <c r="AO4611" s="8"/>
      <c r="AS4611" s="8"/>
      <c r="AW4611" s="8"/>
      <c r="BA4611" s="8"/>
      <c r="BE4611" s="8"/>
      <c r="BI4611" s="8"/>
      <c r="BM4611" s="8"/>
      <c r="BQ4611" s="8"/>
      <c r="BU4611" s="8"/>
      <c r="BY4611" s="8"/>
      <c r="CC4611" s="8"/>
      <c r="CG4611" s="8"/>
      <c r="CK4611" s="8"/>
    </row>
    <row r="4612" spans="5:89">
      <c r="E4612" s="8"/>
      <c r="I4612" s="8"/>
      <c r="M4612" s="8"/>
      <c r="Q4612" s="8"/>
      <c r="U4612" s="8"/>
      <c r="Y4612" s="8"/>
      <c r="AC4612" s="8"/>
      <c r="AG4612" s="8"/>
      <c r="AK4612" s="8"/>
      <c r="AO4612" s="8"/>
      <c r="AS4612" s="8"/>
      <c r="AW4612" s="8"/>
      <c r="BA4612" s="8"/>
      <c r="BE4612" s="8"/>
      <c r="BI4612" s="8"/>
      <c r="BM4612" s="8"/>
      <c r="BQ4612" s="8"/>
      <c r="BU4612" s="8"/>
      <c r="BY4612" s="8"/>
      <c r="CC4612" s="8"/>
      <c r="CG4612" s="8"/>
      <c r="CK4612" s="8"/>
    </row>
    <row r="4613" spans="5:89">
      <c r="E4613" s="8"/>
      <c r="I4613" s="8"/>
      <c r="M4613" s="8"/>
      <c r="Q4613" s="8"/>
      <c r="U4613" s="8"/>
      <c r="Y4613" s="8"/>
      <c r="AC4613" s="8"/>
      <c r="AG4613" s="8"/>
      <c r="AK4613" s="8"/>
      <c r="AO4613" s="8"/>
      <c r="AS4613" s="8"/>
      <c r="AW4613" s="8"/>
      <c r="BA4613" s="8"/>
      <c r="BE4613" s="8"/>
      <c r="BI4613" s="8"/>
      <c r="BM4613" s="8"/>
      <c r="BQ4613" s="8"/>
      <c r="BU4613" s="8"/>
      <c r="BY4613" s="8"/>
      <c r="CC4613" s="8"/>
      <c r="CG4613" s="8"/>
      <c r="CK4613" s="8"/>
    </row>
    <row r="4614" spans="5:89">
      <c r="E4614" s="8"/>
      <c r="I4614" s="8"/>
      <c r="M4614" s="8"/>
      <c r="Q4614" s="8"/>
      <c r="U4614" s="8"/>
      <c r="Y4614" s="8"/>
      <c r="AC4614" s="8"/>
      <c r="AG4614" s="8"/>
      <c r="AK4614" s="8"/>
      <c r="AO4614" s="8"/>
      <c r="AS4614" s="8"/>
      <c r="AW4614" s="8"/>
      <c r="BA4614" s="8"/>
      <c r="BE4614" s="8"/>
      <c r="BI4614" s="8"/>
      <c r="BM4614" s="8"/>
      <c r="BQ4614" s="8"/>
      <c r="BU4614" s="8"/>
      <c r="BY4614" s="8"/>
      <c r="CC4614" s="8"/>
      <c r="CG4614" s="8"/>
      <c r="CK4614" s="8"/>
    </row>
    <row r="4615" spans="5:89">
      <c r="E4615" s="8"/>
      <c r="I4615" s="8"/>
      <c r="M4615" s="8"/>
      <c r="Q4615" s="8"/>
      <c r="U4615" s="8"/>
      <c r="Y4615" s="8"/>
      <c r="AC4615" s="8"/>
      <c r="AG4615" s="8"/>
      <c r="AK4615" s="8"/>
      <c r="AO4615" s="8"/>
      <c r="AS4615" s="8"/>
      <c r="AW4615" s="8"/>
      <c r="BA4615" s="8"/>
      <c r="BE4615" s="8"/>
      <c r="BI4615" s="8"/>
      <c r="BM4615" s="8"/>
      <c r="BQ4615" s="8"/>
      <c r="BU4615" s="8"/>
      <c r="BY4615" s="8"/>
      <c r="CC4615" s="8"/>
      <c r="CG4615" s="8"/>
      <c r="CK4615" s="8"/>
    </row>
    <row r="4616" spans="5:89">
      <c r="E4616" s="8"/>
      <c r="I4616" s="8"/>
      <c r="M4616" s="8"/>
      <c r="Q4616" s="8"/>
      <c r="U4616" s="8"/>
      <c r="Y4616" s="8"/>
      <c r="AC4616" s="8"/>
      <c r="AG4616" s="8"/>
      <c r="AK4616" s="8"/>
      <c r="AO4616" s="8"/>
      <c r="AS4616" s="8"/>
      <c r="AW4616" s="8"/>
      <c r="BA4616" s="8"/>
      <c r="BE4616" s="8"/>
      <c r="BI4616" s="8"/>
      <c r="BM4616" s="8"/>
      <c r="BQ4616" s="8"/>
      <c r="BU4616" s="8"/>
      <c r="BY4616" s="8"/>
      <c r="CC4616" s="8"/>
      <c r="CG4616" s="8"/>
      <c r="CK4616" s="8"/>
    </row>
    <row r="4617" spans="5:89">
      <c r="E4617" s="8"/>
      <c r="I4617" s="8"/>
      <c r="M4617" s="8"/>
      <c r="Q4617" s="8"/>
      <c r="U4617" s="8"/>
      <c r="Y4617" s="8"/>
      <c r="AC4617" s="8"/>
      <c r="AG4617" s="8"/>
      <c r="AK4617" s="8"/>
      <c r="AO4617" s="8"/>
      <c r="AS4617" s="8"/>
      <c r="AW4617" s="8"/>
      <c r="BA4617" s="8"/>
      <c r="BE4617" s="8"/>
      <c r="BI4617" s="8"/>
      <c r="BM4617" s="8"/>
      <c r="BQ4617" s="8"/>
      <c r="BU4617" s="8"/>
      <c r="BY4617" s="8"/>
      <c r="CC4617" s="8"/>
      <c r="CG4617" s="8"/>
      <c r="CK4617" s="8"/>
    </row>
    <row r="4618" spans="5:89">
      <c r="E4618" s="8"/>
      <c r="I4618" s="8"/>
      <c r="M4618" s="8"/>
      <c r="Q4618" s="8"/>
      <c r="U4618" s="8"/>
      <c r="Y4618" s="8"/>
      <c r="AC4618" s="8"/>
      <c r="AG4618" s="8"/>
      <c r="AK4618" s="8"/>
      <c r="AO4618" s="8"/>
      <c r="AS4618" s="8"/>
      <c r="AW4618" s="8"/>
      <c r="BA4618" s="8"/>
      <c r="BE4618" s="8"/>
      <c r="BI4618" s="8"/>
      <c r="BM4618" s="8"/>
      <c r="BQ4618" s="8"/>
      <c r="BU4618" s="8"/>
      <c r="BY4618" s="8"/>
      <c r="CC4618" s="8"/>
      <c r="CG4618" s="8"/>
      <c r="CK4618" s="8"/>
    </row>
    <row r="4619" spans="5:89">
      <c r="E4619" s="8"/>
      <c r="I4619" s="8"/>
      <c r="M4619" s="8"/>
      <c r="Q4619" s="8"/>
      <c r="U4619" s="8"/>
      <c r="Y4619" s="8"/>
      <c r="AC4619" s="8"/>
      <c r="AG4619" s="8"/>
      <c r="AK4619" s="8"/>
      <c r="AO4619" s="8"/>
      <c r="AS4619" s="8"/>
      <c r="AW4619" s="8"/>
      <c r="BA4619" s="8"/>
      <c r="BE4619" s="8"/>
      <c r="BI4619" s="8"/>
      <c r="BM4619" s="8"/>
      <c r="BQ4619" s="8"/>
      <c r="BU4619" s="8"/>
      <c r="BY4619" s="8"/>
      <c r="CC4619" s="8"/>
      <c r="CG4619" s="8"/>
      <c r="CK4619" s="8"/>
    </row>
    <row r="4620" spans="5:89">
      <c r="E4620" s="8"/>
      <c r="I4620" s="8"/>
      <c r="M4620" s="8"/>
      <c r="Q4620" s="8"/>
      <c r="U4620" s="8"/>
      <c r="Y4620" s="8"/>
      <c r="AC4620" s="8"/>
      <c r="AG4620" s="8"/>
      <c r="AK4620" s="8"/>
      <c r="AO4620" s="8"/>
      <c r="AS4620" s="8"/>
      <c r="AW4620" s="8"/>
      <c r="BA4620" s="8"/>
      <c r="BE4620" s="8"/>
      <c r="BI4620" s="8"/>
      <c r="BM4620" s="8"/>
      <c r="BQ4620" s="8"/>
      <c r="BU4620" s="8"/>
      <c r="BY4620" s="8"/>
      <c r="CC4620" s="8"/>
      <c r="CG4620" s="8"/>
      <c r="CK4620" s="8"/>
    </row>
    <row r="4621" spans="5:89">
      <c r="E4621" s="8"/>
      <c r="I4621" s="8"/>
      <c r="M4621" s="8"/>
      <c r="Q4621" s="8"/>
      <c r="U4621" s="8"/>
      <c r="Y4621" s="8"/>
      <c r="AC4621" s="8"/>
      <c r="AG4621" s="8"/>
      <c r="AK4621" s="8"/>
      <c r="AO4621" s="8"/>
      <c r="AS4621" s="8"/>
      <c r="AW4621" s="8"/>
      <c r="BA4621" s="8"/>
      <c r="BE4621" s="8"/>
      <c r="BI4621" s="8"/>
      <c r="BM4621" s="8"/>
      <c r="BQ4621" s="8"/>
      <c r="BU4621" s="8"/>
      <c r="BY4621" s="8"/>
      <c r="CC4621" s="8"/>
      <c r="CG4621" s="8"/>
      <c r="CK4621" s="8"/>
    </row>
    <row r="4622" spans="5:89">
      <c r="E4622" s="8"/>
      <c r="I4622" s="8"/>
      <c r="M4622" s="8"/>
      <c r="Q4622" s="8"/>
      <c r="U4622" s="8"/>
      <c r="Y4622" s="8"/>
      <c r="AC4622" s="8"/>
      <c r="AG4622" s="8"/>
      <c r="AK4622" s="8"/>
      <c r="AO4622" s="8"/>
      <c r="AS4622" s="8"/>
      <c r="AW4622" s="8"/>
      <c r="BA4622" s="8"/>
      <c r="BE4622" s="8"/>
      <c r="BI4622" s="8"/>
      <c r="BM4622" s="8"/>
      <c r="BQ4622" s="8"/>
      <c r="BU4622" s="8"/>
      <c r="BY4622" s="8"/>
      <c r="CC4622" s="8"/>
      <c r="CG4622" s="8"/>
      <c r="CK4622" s="8"/>
    </row>
    <row r="4623" spans="5:89">
      <c r="E4623" s="8"/>
      <c r="I4623" s="8"/>
      <c r="M4623" s="8"/>
      <c r="Q4623" s="8"/>
      <c r="U4623" s="8"/>
      <c r="Y4623" s="8"/>
      <c r="AC4623" s="8"/>
      <c r="AG4623" s="8"/>
      <c r="AK4623" s="8"/>
      <c r="AO4623" s="8"/>
      <c r="AS4623" s="8"/>
      <c r="AW4623" s="8"/>
      <c r="BA4623" s="8"/>
      <c r="BE4623" s="8"/>
      <c r="BI4623" s="8"/>
      <c r="BM4623" s="8"/>
      <c r="BQ4623" s="8"/>
      <c r="BU4623" s="8"/>
      <c r="BY4623" s="8"/>
      <c r="CC4623" s="8"/>
      <c r="CG4623" s="8"/>
      <c r="CK4623" s="8"/>
    </row>
    <row r="4624" spans="5:89">
      <c r="E4624" s="8"/>
      <c r="I4624" s="8"/>
      <c r="M4624" s="8"/>
      <c r="Q4624" s="8"/>
      <c r="U4624" s="8"/>
      <c r="Y4624" s="8"/>
      <c r="AC4624" s="8"/>
      <c r="AG4624" s="8"/>
      <c r="AK4624" s="8"/>
      <c r="AO4624" s="8"/>
      <c r="AS4624" s="8"/>
      <c r="AW4624" s="8"/>
      <c r="BA4624" s="8"/>
      <c r="BE4624" s="8"/>
      <c r="BI4624" s="8"/>
      <c r="BM4624" s="8"/>
      <c r="BQ4624" s="8"/>
      <c r="BU4624" s="8"/>
      <c r="BY4624" s="8"/>
      <c r="CC4624" s="8"/>
      <c r="CG4624" s="8"/>
      <c r="CK4624" s="8"/>
    </row>
    <row r="4625" spans="5:89">
      <c r="E4625" s="8"/>
      <c r="I4625" s="8"/>
      <c r="M4625" s="8"/>
      <c r="Q4625" s="8"/>
      <c r="U4625" s="8"/>
      <c r="Y4625" s="8"/>
      <c r="AC4625" s="8"/>
      <c r="AG4625" s="8"/>
      <c r="AK4625" s="8"/>
      <c r="AO4625" s="8"/>
      <c r="AS4625" s="8"/>
      <c r="AW4625" s="8"/>
      <c r="BA4625" s="8"/>
      <c r="BE4625" s="8"/>
      <c r="BI4625" s="8"/>
      <c r="BM4625" s="8"/>
      <c r="BQ4625" s="8"/>
      <c r="BU4625" s="8"/>
      <c r="BY4625" s="8"/>
      <c r="CC4625" s="8"/>
      <c r="CG4625" s="8"/>
      <c r="CK4625" s="8"/>
    </row>
    <row r="4626" spans="5:89">
      <c r="E4626" s="8"/>
      <c r="I4626" s="8"/>
      <c r="M4626" s="8"/>
      <c r="Q4626" s="8"/>
      <c r="U4626" s="8"/>
      <c r="Y4626" s="8"/>
      <c r="AC4626" s="8"/>
      <c r="AG4626" s="8"/>
      <c r="AK4626" s="8"/>
      <c r="AO4626" s="8"/>
      <c r="AS4626" s="8"/>
      <c r="AW4626" s="8"/>
      <c r="BA4626" s="8"/>
      <c r="BE4626" s="8"/>
      <c r="BI4626" s="8"/>
      <c r="BM4626" s="8"/>
      <c r="BQ4626" s="8"/>
      <c r="BU4626" s="8"/>
      <c r="BY4626" s="8"/>
      <c r="CC4626" s="8"/>
      <c r="CG4626" s="8"/>
      <c r="CK4626" s="8"/>
    </row>
    <row r="4627" spans="5:89">
      <c r="E4627" s="8"/>
      <c r="I4627" s="8"/>
      <c r="M4627" s="8"/>
      <c r="Q4627" s="8"/>
      <c r="U4627" s="8"/>
      <c r="Y4627" s="8"/>
      <c r="AC4627" s="8"/>
      <c r="AG4627" s="8"/>
      <c r="AK4627" s="8"/>
      <c r="AO4627" s="8"/>
      <c r="AS4627" s="8"/>
      <c r="AW4627" s="8"/>
      <c r="BA4627" s="8"/>
      <c r="BE4627" s="8"/>
      <c r="BI4627" s="8"/>
      <c r="BM4627" s="8"/>
      <c r="BQ4627" s="8"/>
      <c r="BU4627" s="8"/>
      <c r="BY4627" s="8"/>
      <c r="CC4627" s="8"/>
      <c r="CG4627" s="8"/>
      <c r="CK4627" s="8"/>
    </row>
    <row r="4628" spans="5:89">
      <c r="E4628" s="8"/>
      <c r="I4628" s="8"/>
      <c r="M4628" s="8"/>
      <c r="Q4628" s="8"/>
      <c r="U4628" s="8"/>
      <c r="Y4628" s="8"/>
      <c r="AC4628" s="8"/>
      <c r="AG4628" s="8"/>
      <c r="AK4628" s="8"/>
      <c r="AO4628" s="8"/>
      <c r="AS4628" s="8"/>
      <c r="AW4628" s="8"/>
      <c r="BA4628" s="8"/>
      <c r="BE4628" s="8"/>
      <c r="BI4628" s="8"/>
      <c r="BM4628" s="8"/>
      <c r="BQ4628" s="8"/>
      <c r="BU4628" s="8"/>
      <c r="BY4628" s="8"/>
      <c r="CC4628" s="8"/>
      <c r="CG4628" s="8"/>
      <c r="CK4628" s="8"/>
    </row>
    <row r="4629" spans="5:89">
      <c r="E4629" s="8"/>
      <c r="I4629" s="8"/>
      <c r="M4629" s="8"/>
      <c r="Q4629" s="8"/>
      <c r="U4629" s="8"/>
      <c r="Y4629" s="8"/>
      <c r="AC4629" s="8"/>
      <c r="AG4629" s="8"/>
      <c r="AK4629" s="8"/>
      <c r="AO4629" s="8"/>
      <c r="AS4629" s="8"/>
      <c r="AW4629" s="8"/>
      <c r="BA4629" s="8"/>
      <c r="BE4629" s="8"/>
      <c r="BI4629" s="8"/>
      <c r="BM4629" s="8"/>
      <c r="BQ4629" s="8"/>
      <c r="BU4629" s="8"/>
      <c r="BY4629" s="8"/>
      <c r="CC4629" s="8"/>
      <c r="CG4629" s="8"/>
      <c r="CK4629" s="8"/>
    </row>
    <row r="4630" spans="5:89">
      <c r="E4630" s="8"/>
      <c r="I4630" s="8"/>
      <c r="M4630" s="8"/>
      <c r="Q4630" s="8"/>
      <c r="U4630" s="8"/>
      <c r="Y4630" s="8"/>
      <c r="AC4630" s="8"/>
      <c r="AG4630" s="8"/>
      <c r="AK4630" s="8"/>
      <c r="AO4630" s="8"/>
      <c r="AS4630" s="8"/>
      <c r="AW4630" s="8"/>
      <c r="BA4630" s="8"/>
      <c r="BE4630" s="8"/>
      <c r="BI4630" s="8"/>
      <c r="BM4630" s="8"/>
      <c r="BQ4630" s="8"/>
      <c r="BU4630" s="8"/>
      <c r="BY4630" s="8"/>
      <c r="CC4630" s="8"/>
      <c r="CG4630" s="8"/>
      <c r="CK4630" s="8"/>
    </row>
    <row r="4631" spans="5:89">
      <c r="E4631" s="8"/>
      <c r="I4631" s="8"/>
      <c r="M4631" s="8"/>
      <c r="Q4631" s="8"/>
      <c r="U4631" s="8"/>
      <c r="Y4631" s="8"/>
      <c r="AC4631" s="8"/>
      <c r="AG4631" s="8"/>
      <c r="AK4631" s="8"/>
      <c r="AO4631" s="8"/>
      <c r="AS4631" s="8"/>
      <c r="AW4631" s="8"/>
      <c r="BA4631" s="8"/>
      <c r="BE4631" s="8"/>
      <c r="BI4631" s="8"/>
      <c r="BM4631" s="8"/>
      <c r="BQ4631" s="8"/>
      <c r="BU4631" s="8"/>
      <c r="BY4631" s="8"/>
      <c r="CC4631" s="8"/>
      <c r="CG4631" s="8"/>
      <c r="CK4631" s="8"/>
    </row>
    <row r="4632" spans="5:89">
      <c r="E4632" s="8"/>
      <c r="I4632" s="8"/>
      <c r="M4632" s="8"/>
      <c r="Q4632" s="8"/>
      <c r="U4632" s="8"/>
      <c r="Y4632" s="8"/>
      <c r="AC4632" s="8"/>
      <c r="AG4632" s="8"/>
      <c r="AK4632" s="8"/>
      <c r="AO4632" s="8"/>
      <c r="AS4632" s="8"/>
      <c r="AW4632" s="8"/>
      <c r="BA4632" s="8"/>
      <c r="BE4632" s="8"/>
      <c r="BI4632" s="8"/>
      <c r="BM4632" s="8"/>
      <c r="BQ4632" s="8"/>
      <c r="BU4632" s="8"/>
      <c r="BY4632" s="8"/>
      <c r="CC4632" s="8"/>
      <c r="CG4632" s="8"/>
      <c r="CK4632" s="8"/>
    </row>
    <row r="4633" spans="5:89">
      <c r="E4633" s="8"/>
      <c r="I4633" s="8"/>
      <c r="M4633" s="8"/>
      <c r="Q4633" s="8"/>
      <c r="U4633" s="8"/>
      <c r="Y4633" s="8"/>
      <c r="AC4633" s="8"/>
      <c r="AG4633" s="8"/>
      <c r="AK4633" s="8"/>
      <c r="AO4633" s="8"/>
      <c r="AS4633" s="8"/>
      <c r="AW4633" s="8"/>
      <c r="BA4633" s="8"/>
      <c r="BE4633" s="8"/>
      <c r="BI4633" s="8"/>
      <c r="BM4633" s="8"/>
      <c r="BQ4633" s="8"/>
      <c r="BU4633" s="8"/>
      <c r="BY4633" s="8"/>
      <c r="CC4633" s="8"/>
      <c r="CG4633" s="8"/>
      <c r="CK4633" s="8"/>
    </row>
    <row r="4634" spans="5:89">
      <c r="E4634" s="8"/>
      <c r="I4634" s="8"/>
      <c r="M4634" s="8"/>
      <c r="Q4634" s="8"/>
      <c r="U4634" s="8"/>
      <c r="Y4634" s="8"/>
      <c r="AC4634" s="8"/>
      <c r="AG4634" s="8"/>
      <c r="AK4634" s="8"/>
      <c r="AO4634" s="8"/>
      <c r="AS4634" s="8"/>
      <c r="AW4634" s="8"/>
      <c r="BA4634" s="8"/>
      <c r="BE4634" s="8"/>
      <c r="BI4634" s="8"/>
      <c r="BM4634" s="8"/>
      <c r="BQ4634" s="8"/>
      <c r="BU4634" s="8"/>
      <c r="BY4634" s="8"/>
      <c r="CC4634" s="8"/>
      <c r="CG4634" s="8"/>
      <c r="CK4634" s="8"/>
    </row>
    <row r="4635" spans="5:89">
      <c r="E4635" s="8"/>
      <c r="I4635" s="8"/>
      <c r="M4635" s="8"/>
      <c r="Q4635" s="8"/>
      <c r="U4635" s="8"/>
      <c r="Y4635" s="8"/>
      <c r="AC4635" s="8"/>
      <c r="AG4635" s="8"/>
      <c r="AK4635" s="8"/>
      <c r="AO4635" s="8"/>
      <c r="AS4635" s="8"/>
      <c r="AW4635" s="8"/>
      <c r="BA4635" s="8"/>
      <c r="BE4635" s="8"/>
      <c r="BI4635" s="8"/>
      <c r="BM4635" s="8"/>
      <c r="BQ4635" s="8"/>
      <c r="BU4635" s="8"/>
      <c r="BY4635" s="8"/>
      <c r="CC4635" s="8"/>
      <c r="CG4635" s="8"/>
      <c r="CK4635" s="8"/>
    </row>
    <row r="4636" spans="5:89">
      <c r="E4636" s="8"/>
      <c r="I4636" s="8"/>
      <c r="M4636" s="8"/>
      <c r="Q4636" s="8"/>
      <c r="U4636" s="8"/>
      <c r="Y4636" s="8"/>
      <c r="AC4636" s="8"/>
      <c r="AG4636" s="8"/>
      <c r="AK4636" s="8"/>
      <c r="AO4636" s="8"/>
      <c r="AS4636" s="8"/>
      <c r="AW4636" s="8"/>
      <c r="BA4636" s="8"/>
      <c r="BE4636" s="8"/>
      <c r="BI4636" s="8"/>
      <c r="BM4636" s="8"/>
      <c r="BQ4636" s="8"/>
      <c r="BU4636" s="8"/>
      <c r="BY4636" s="8"/>
      <c r="CC4636" s="8"/>
      <c r="CG4636" s="8"/>
      <c r="CK4636" s="8"/>
    </row>
    <row r="4637" spans="5:89">
      <c r="E4637" s="8"/>
      <c r="I4637" s="8"/>
      <c r="M4637" s="8"/>
      <c r="Q4637" s="8"/>
      <c r="U4637" s="8"/>
      <c r="Y4637" s="8"/>
      <c r="AC4637" s="8"/>
      <c r="AG4637" s="8"/>
      <c r="AK4637" s="8"/>
      <c r="AO4637" s="8"/>
      <c r="AS4637" s="8"/>
      <c r="AW4637" s="8"/>
      <c r="BA4637" s="8"/>
      <c r="BE4637" s="8"/>
      <c r="BI4637" s="8"/>
      <c r="BM4637" s="8"/>
      <c r="BQ4637" s="8"/>
      <c r="BU4637" s="8"/>
      <c r="BY4637" s="8"/>
      <c r="CC4637" s="8"/>
      <c r="CG4637" s="8"/>
      <c r="CK4637" s="8"/>
    </row>
    <row r="4638" spans="5:89">
      <c r="E4638" s="8"/>
      <c r="I4638" s="8"/>
      <c r="M4638" s="8"/>
      <c r="Q4638" s="8"/>
      <c r="U4638" s="8"/>
      <c r="Y4638" s="8"/>
      <c r="AC4638" s="8"/>
      <c r="AG4638" s="8"/>
      <c r="AK4638" s="8"/>
      <c r="AO4638" s="8"/>
      <c r="AS4638" s="8"/>
      <c r="AW4638" s="8"/>
      <c r="BA4638" s="8"/>
      <c r="BE4638" s="8"/>
      <c r="BI4638" s="8"/>
      <c r="BM4638" s="8"/>
      <c r="BQ4638" s="8"/>
      <c r="BU4638" s="8"/>
      <c r="BY4638" s="8"/>
      <c r="CC4638" s="8"/>
      <c r="CG4638" s="8"/>
      <c r="CK4638" s="8"/>
    </row>
    <row r="4639" spans="5:89">
      <c r="E4639" s="8"/>
      <c r="I4639" s="8"/>
      <c r="M4639" s="8"/>
      <c r="Q4639" s="8"/>
      <c r="U4639" s="8"/>
      <c r="Y4639" s="8"/>
      <c r="AC4639" s="8"/>
      <c r="AG4639" s="8"/>
      <c r="AK4639" s="8"/>
      <c r="AO4639" s="8"/>
      <c r="AS4639" s="8"/>
      <c r="AW4639" s="8"/>
      <c r="BA4639" s="8"/>
      <c r="BE4639" s="8"/>
      <c r="BI4639" s="8"/>
      <c r="BM4639" s="8"/>
      <c r="BQ4639" s="8"/>
      <c r="BU4639" s="8"/>
      <c r="BY4639" s="8"/>
      <c r="CC4639" s="8"/>
      <c r="CG4639" s="8"/>
      <c r="CK4639" s="8"/>
    </row>
    <row r="4640" spans="5:89">
      <c r="E4640" s="8"/>
      <c r="I4640" s="8"/>
      <c r="M4640" s="8"/>
      <c r="Q4640" s="8"/>
      <c r="U4640" s="8"/>
      <c r="Y4640" s="8"/>
      <c r="AC4640" s="8"/>
      <c r="AG4640" s="8"/>
      <c r="AK4640" s="8"/>
      <c r="AO4640" s="8"/>
      <c r="AS4640" s="8"/>
      <c r="AW4640" s="8"/>
      <c r="BA4640" s="8"/>
      <c r="BE4640" s="8"/>
      <c r="BI4640" s="8"/>
      <c r="BM4640" s="8"/>
      <c r="BQ4640" s="8"/>
      <c r="BU4640" s="8"/>
      <c r="BY4640" s="8"/>
      <c r="CC4640" s="8"/>
      <c r="CG4640" s="8"/>
      <c r="CK4640" s="8"/>
    </row>
    <row r="4641" spans="5:89">
      <c r="E4641" s="8"/>
      <c r="I4641" s="8"/>
      <c r="M4641" s="8"/>
      <c r="Q4641" s="8"/>
      <c r="U4641" s="8"/>
      <c r="Y4641" s="8"/>
      <c r="AC4641" s="8"/>
      <c r="AG4641" s="8"/>
      <c r="AK4641" s="8"/>
      <c r="AO4641" s="8"/>
      <c r="AS4641" s="8"/>
      <c r="AW4641" s="8"/>
      <c r="BA4641" s="8"/>
      <c r="BE4641" s="8"/>
      <c r="BI4641" s="8"/>
      <c r="BM4641" s="8"/>
      <c r="BQ4641" s="8"/>
      <c r="BU4641" s="8"/>
      <c r="BY4641" s="8"/>
      <c r="CC4641" s="8"/>
      <c r="CG4641" s="8"/>
      <c r="CK4641" s="8"/>
    </row>
    <row r="4642" spans="5:89">
      <c r="E4642" s="8"/>
      <c r="I4642" s="8"/>
      <c r="M4642" s="8"/>
      <c r="Q4642" s="8"/>
      <c r="U4642" s="8"/>
      <c r="Y4642" s="8"/>
      <c r="AC4642" s="8"/>
      <c r="AG4642" s="8"/>
      <c r="AK4642" s="8"/>
      <c r="AO4642" s="8"/>
      <c r="AS4642" s="8"/>
      <c r="AW4642" s="8"/>
      <c r="BA4642" s="8"/>
      <c r="BE4642" s="8"/>
      <c r="BI4642" s="8"/>
      <c r="BM4642" s="8"/>
      <c r="BQ4642" s="8"/>
      <c r="BU4642" s="8"/>
      <c r="BY4642" s="8"/>
      <c r="CC4642" s="8"/>
      <c r="CG4642" s="8"/>
      <c r="CK4642" s="8"/>
    </row>
    <row r="4643" spans="5:89">
      <c r="E4643" s="8"/>
      <c r="I4643" s="8"/>
      <c r="M4643" s="8"/>
      <c r="Q4643" s="8"/>
      <c r="U4643" s="8"/>
      <c r="Y4643" s="8"/>
      <c r="AC4643" s="8"/>
      <c r="AG4643" s="8"/>
      <c r="AK4643" s="8"/>
      <c r="AO4643" s="8"/>
      <c r="AS4643" s="8"/>
      <c r="AW4643" s="8"/>
      <c r="BA4643" s="8"/>
      <c r="BE4643" s="8"/>
      <c r="BI4643" s="8"/>
      <c r="BM4643" s="8"/>
      <c r="BQ4643" s="8"/>
      <c r="BU4643" s="8"/>
      <c r="BY4643" s="8"/>
      <c r="CC4643" s="8"/>
      <c r="CG4643" s="8"/>
      <c r="CK4643" s="8"/>
    </row>
    <row r="4644" spans="5:89">
      <c r="E4644" s="8"/>
      <c r="I4644" s="8"/>
      <c r="M4644" s="8"/>
      <c r="Q4644" s="8"/>
      <c r="U4644" s="8"/>
      <c r="Y4644" s="8"/>
      <c r="AC4644" s="8"/>
      <c r="AG4644" s="8"/>
      <c r="AK4644" s="8"/>
      <c r="AO4644" s="8"/>
      <c r="AS4644" s="8"/>
      <c r="AW4644" s="8"/>
      <c r="BA4644" s="8"/>
      <c r="BE4644" s="8"/>
      <c r="BI4644" s="8"/>
      <c r="BM4644" s="8"/>
      <c r="BQ4644" s="8"/>
      <c r="BU4644" s="8"/>
      <c r="BY4644" s="8"/>
      <c r="CC4644" s="8"/>
      <c r="CG4644" s="8"/>
      <c r="CK4644" s="8"/>
    </row>
    <row r="4645" spans="5:89">
      <c r="E4645" s="8"/>
      <c r="I4645" s="8"/>
      <c r="M4645" s="8"/>
      <c r="Q4645" s="8"/>
      <c r="U4645" s="8"/>
      <c r="Y4645" s="8"/>
      <c r="AC4645" s="8"/>
      <c r="AG4645" s="8"/>
      <c r="AK4645" s="8"/>
      <c r="AO4645" s="8"/>
      <c r="AS4645" s="8"/>
      <c r="AW4645" s="8"/>
      <c r="BA4645" s="8"/>
      <c r="BE4645" s="8"/>
      <c r="BI4645" s="8"/>
      <c r="BM4645" s="8"/>
      <c r="BQ4645" s="8"/>
      <c r="BU4645" s="8"/>
      <c r="BY4645" s="8"/>
      <c r="CC4645" s="8"/>
      <c r="CG4645" s="8"/>
      <c r="CK4645" s="8"/>
    </row>
    <row r="4646" spans="5:89">
      <c r="E4646" s="8"/>
      <c r="I4646" s="8"/>
      <c r="M4646" s="8"/>
      <c r="Q4646" s="8"/>
      <c r="U4646" s="8"/>
      <c r="Y4646" s="8"/>
      <c r="AC4646" s="8"/>
      <c r="AG4646" s="8"/>
      <c r="AK4646" s="8"/>
      <c r="AO4646" s="8"/>
      <c r="AS4646" s="8"/>
      <c r="AW4646" s="8"/>
      <c r="BA4646" s="8"/>
      <c r="BE4646" s="8"/>
      <c r="BI4646" s="8"/>
      <c r="BM4646" s="8"/>
      <c r="BQ4646" s="8"/>
      <c r="BU4646" s="8"/>
      <c r="BY4646" s="8"/>
      <c r="CC4646" s="8"/>
      <c r="CG4646" s="8"/>
      <c r="CK4646" s="8"/>
    </row>
    <row r="4647" spans="5:89">
      <c r="E4647" s="8"/>
      <c r="I4647" s="8"/>
      <c r="M4647" s="8"/>
      <c r="Q4647" s="8"/>
      <c r="U4647" s="8"/>
      <c r="Y4647" s="8"/>
      <c r="AC4647" s="8"/>
      <c r="AG4647" s="8"/>
      <c r="AK4647" s="8"/>
      <c r="AO4647" s="8"/>
      <c r="AS4647" s="8"/>
      <c r="AW4647" s="8"/>
      <c r="BA4647" s="8"/>
      <c r="BE4647" s="8"/>
      <c r="BI4647" s="8"/>
      <c r="BM4647" s="8"/>
      <c r="BQ4647" s="8"/>
      <c r="BU4647" s="8"/>
      <c r="BY4647" s="8"/>
      <c r="CC4647" s="8"/>
      <c r="CG4647" s="8"/>
      <c r="CK4647" s="8"/>
    </row>
    <row r="4648" spans="5:89">
      <c r="E4648" s="8"/>
      <c r="I4648" s="8"/>
      <c r="M4648" s="8"/>
      <c r="Q4648" s="8"/>
      <c r="U4648" s="8"/>
      <c r="Y4648" s="8"/>
      <c r="AC4648" s="8"/>
      <c r="AG4648" s="8"/>
      <c r="AK4648" s="8"/>
      <c r="AO4648" s="8"/>
      <c r="AS4648" s="8"/>
      <c r="AW4648" s="8"/>
      <c r="BA4648" s="8"/>
      <c r="BE4648" s="8"/>
      <c r="BI4648" s="8"/>
      <c r="BM4648" s="8"/>
      <c r="BQ4648" s="8"/>
      <c r="BU4648" s="8"/>
      <c r="BY4648" s="8"/>
      <c r="CC4648" s="8"/>
      <c r="CG4648" s="8"/>
      <c r="CK4648" s="8"/>
    </row>
    <row r="4649" spans="5:89">
      <c r="E4649" s="8"/>
      <c r="I4649" s="8"/>
      <c r="M4649" s="8"/>
      <c r="Q4649" s="8"/>
      <c r="U4649" s="8"/>
      <c r="Y4649" s="8"/>
      <c r="AC4649" s="8"/>
      <c r="AG4649" s="8"/>
      <c r="AK4649" s="8"/>
      <c r="AO4649" s="8"/>
      <c r="AS4649" s="8"/>
      <c r="AW4649" s="8"/>
      <c r="BA4649" s="8"/>
      <c r="BE4649" s="8"/>
      <c r="BI4649" s="8"/>
      <c r="BM4649" s="8"/>
      <c r="BQ4649" s="8"/>
      <c r="BU4649" s="8"/>
      <c r="BY4649" s="8"/>
      <c r="CC4649" s="8"/>
      <c r="CG4649" s="8"/>
      <c r="CK4649" s="8"/>
    </row>
    <row r="4650" spans="5:89">
      <c r="E4650" s="8"/>
      <c r="I4650" s="8"/>
      <c r="M4650" s="8"/>
      <c r="Q4650" s="8"/>
      <c r="U4650" s="8"/>
      <c r="Y4650" s="8"/>
      <c r="AC4650" s="8"/>
      <c r="AG4650" s="8"/>
      <c r="AK4650" s="8"/>
      <c r="AO4650" s="8"/>
      <c r="AS4650" s="8"/>
      <c r="AW4650" s="8"/>
      <c r="BA4650" s="8"/>
      <c r="BE4650" s="8"/>
      <c r="BI4650" s="8"/>
      <c r="BM4650" s="8"/>
      <c r="BQ4650" s="8"/>
      <c r="BU4650" s="8"/>
      <c r="BY4650" s="8"/>
      <c r="CC4650" s="8"/>
      <c r="CG4650" s="8"/>
      <c r="CK4650" s="8"/>
    </row>
    <row r="4651" spans="5:89">
      <c r="E4651" s="8"/>
      <c r="I4651" s="8"/>
      <c r="M4651" s="8"/>
      <c r="Q4651" s="8"/>
      <c r="U4651" s="8"/>
      <c r="Y4651" s="8"/>
      <c r="AC4651" s="8"/>
      <c r="AG4651" s="8"/>
      <c r="AK4651" s="8"/>
      <c r="AO4651" s="8"/>
      <c r="AS4651" s="8"/>
      <c r="AW4651" s="8"/>
      <c r="BA4651" s="8"/>
      <c r="BE4651" s="8"/>
      <c r="BI4651" s="8"/>
      <c r="BM4651" s="8"/>
      <c r="BQ4651" s="8"/>
      <c r="BU4651" s="8"/>
      <c r="BY4651" s="8"/>
      <c r="CC4651" s="8"/>
      <c r="CG4651" s="8"/>
      <c r="CK4651" s="8"/>
    </row>
    <row r="4652" spans="5:89">
      <c r="E4652" s="8"/>
      <c r="I4652" s="8"/>
      <c r="M4652" s="8"/>
      <c r="Q4652" s="8"/>
      <c r="U4652" s="8"/>
      <c r="Y4652" s="8"/>
      <c r="AC4652" s="8"/>
      <c r="AG4652" s="8"/>
      <c r="AK4652" s="8"/>
      <c r="AO4652" s="8"/>
      <c r="AS4652" s="8"/>
      <c r="AW4652" s="8"/>
      <c r="BA4652" s="8"/>
      <c r="BE4652" s="8"/>
      <c r="BI4652" s="8"/>
      <c r="BM4652" s="8"/>
      <c r="BQ4652" s="8"/>
      <c r="BU4652" s="8"/>
      <c r="BY4652" s="8"/>
      <c r="CC4652" s="8"/>
      <c r="CG4652" s="8"/>
      <c r="CK4652" s="8"/>
    </row>
    <row r="4653" spans="5:89">
      <c r="E4653" s="8"/>
      <c r="I4653" s="8"/>
      <c r="M4653" s="8"/>
      <c r="Q4653" s="8"/>
      <c r="U4653" s="8"/>
      <c r="Y4653" s="8"/>
      <c r="AC4653" s="8"/>
      <c r="AG4653" s="8"/>
      <c r="AK4653" s="8"/>
      <c r="AO4653" s="8"/>
      <c r="AS4653" s="8"/>
      <c r="AW4653" s="8"/>
      <c r="BA4653" s="8"/>
      <c r="BE4653" s="8"/>
      <c r="BI4653" s="8"/>
      <c r="BM4653" s="8"/>
      <c r="BQ4653" s="8"/>
      <c r="BU4653" s="8"/>
      <c r="BY4653" s="8"/>
      <c r="CC4653" s="8"/>
      <c r="CG4653" s="8"/>
      <c r="CK4653" s="8"/>
    </row>
    <row r="4654" spans="5:89">
      <c r="E4654" s="8"/>
      <c r="I4654" s="8"/>
      <c r="M4654" s="8"/>
      <c r="Q4654" s="8"/>
      <c r="U4654" s="8"/>
      <c r="Y4654" s="8"/>
      <c r="AC4654" s="8"/>
      <c r="AG4654" s="8"/>
      <c r="AK4654" s="8"/>
      <c r="AO4654" s="8"/>
      <c r="AS4654" s="8"/>
      <c r="AW4654" s="8"/>
      <c r="BA4654" s="8"/>
      <c r="BE4654" s="8"/>
      <c r="BI4654" s="8"/>
      <c r="BM4654" s="8"/>
      <c r="BQ4654" s="8"/>
      <c r="BU4654" s="8"/>
      <c r="BY4654" s="8"/>
      <c r="CC4654" s="8"/>
      <c r="CG4654" s="8"/>
      <c r="CK4654" s="8"/>
    </row>
    <row r="4655" spans="5:89">
      <c r="E4655" s="8"/>
      <c r="I4655" s="8"/>
      <c r="M4655" s="8"/>
      <c r="Q4655" s="8"/>
      <c r="U4655" s="8"/>
      <c r="Y4655" s="8"/>
      <c r="AC4655" s="8"/>
      <c r="AG4655" s="8"/>
      <c r="AK4655" s="8"/>
      <c r="AO4655" s="8"/>
      <c r="AS4655" s="8"/>
      <c r="AW4655" s="8"/>
      <c r="BA4655" s="8"/>
      <c r="BE4655" s="8"/>
      <c r="BI4655" s="8"/>
      <c r="BM4655" s="8"/>
      <c r="BQ4655" s="8"/>
      <c r="BU4655" s="8"/>
      <c r="BY4655" s="8"/>
      <c r="CC4655" s="8"/>
      <c r="CG4655" s="8"/>
      <c r="CK4655" s="8"/>
    </row>
    <row r="4656" spans="5:89">
      <c r="E4656" s="8"/>
      <c r="I4656" s="8"/>
      <c r="M4656" s="8"/>
      <c r="Q4656" s="8"/>
      <c r="U4656" s="8"/>
      <c r="Y4656" s="8"/>
      <c r="AC4656" s="8"/>
      <c r="AG4656" s="8"/>
      <c r="AK4656" s="8"/>
      <c r="AO4656" s="8"/>
      <c r="AS4656" s="8"/>
      <c r="AW4656" s="8"/>
      <c r="BA4656" s="8"/>
      <c r="BE4656" s="8"/>
      <c r="BI4656" s="8"/>
      <c r="BM4656" s="8"/>
      <c r="BQ4656" s="8"/>
      <c r="BU4656" s="8"/>
      <c r="BY4656" s="8"/>
      <c r="CC4656" s="8"/>
      <c r="CG4656" s="8"/>
      <c r="CK4656" s="8"/>
    </row>
    <row r="4657" spans="5:89">
      <c r="E4657" s="8"/>
      <c r="I4657" s="8"/>
      <c r="M4657" s="8"/>
      <c r="Q4657" s="8"/>
      <c r="U4657" s="8"/>
      <c r="Y4657" s="8"/>
      <c r="AC4657" s="8"/>
      <c r="AG4657" s="8"/>
      <c r="AK4657" s="8"/>
      <c r="AO4657" s="8"/>
      <c r="AS4657" s="8"/>
      <c r="AW4657" s="8"/>
      <c r="BA4657" s="8"/>
      <c r="BE4657" s="8"/>
      <c r="BI4657" s="8"/>
      <c r="BM4657" s="8"/>
      <c r="BQ4657" s="8"/>
      <c r="BU4657" s="8"/>
      <c r="BY4657" s="8"/>
      <c r="CC4657" s="8"/>
      <c r="CG4657" s="8"/>
      <c r="CK4657" s="8"/>
    </row>
    <row r="4658" spans="5:89">
      <c r="E4658" s="8"/>
      <c r="I4658" s="8"/>
      <c r="M4658" s="8"/>
      <c r="Q4658" s="8"/>
      <c r="U4658" s="8"/>
      <c r="Y4658" s="8"/>
      <c r="AC4658" s="8"/>
      <c r="AG4658" s="8"/>
      <c r="AK4658" s="8"/>
      <c r="AO4658" s="8"/>
      <c r="AS4658" s="8"/>
      <c r="AW4658" s="8"/>
      <c r="BA4658" s="8"/>
      <c r="BE4658" s="8"/>
      <c r="BI4658" s="8"/>
      <c r="BM4658" s="8"/>
      <c r="BQ4658" s="8"/>
      <c r="BU4658" s="8"/>
      <c r="BY4658" s="8"/>
      <c r="CC4658" s="8"/>
      <c r="CG4658" s="8"/>
      <c r="CK4658" s="8"/>
    </row>
    <row r="4659" spans="5:89">
      <c r="E4659" s="8"/>
      <c r="I4659" s="8"/>
      <c r="M4659" s="8"/>
      <c r="Q4659" s="8"/>
      <c r="U4659" s="8"/>
      <c r="Y4659" s="8"/>
      <c r="AC4659" s="8"/>
      <c r="AG4659" s="8"/>
      <c r="AK4659" s="8"/>
      <c r="AO4659" s="8"/>
      <c r="AS4659" s="8"/>
      <c r="AW4659" s="8"/>
      <c r="BA4659" s="8"/>
      <c r="BE4659" s="8"/>
      <c r="BI4659" s="8"/>
      <c r="BM4659" s="8"/>
      <c r="BQ4659" s="8"/>
      <c r="BU4659" s="8"/>
      <c r="BY4659" s="8"/>
      <c r="CC4659" s="8"/>
      <c r="CG4659" s="8"/>
      <c r="CK4659" s="8"/>
    </row>
    <row r="4660" spans="5:89">
      <c r="E4660" s="8"/>
      <c r="I4660" s="8"/>
      <c r="M4660" s="8"/>
      <c r="Q4660" s="8"/>
      <c r="U4660" s="8"/>
      <c r="Y4660" s="8"/>
      <c r="AC4660" s="8"/>
      <c r="AG4660" s="8"/>
      <c r="AK4660" s="8"/>
      <c r="AO4660" s="8"/>
      <c r="AS4660" s="8"/>
      <c r="AW4660" s="8"/>
      <c r="BA4660" s="8"/>
      <c r="BE4660" s="8"/>
      <c r="BI4660" s="8"/>
      <c r="BM4660" s="8"/>
      <c r="BQ4660" s="8"/>
      <c r="BU4660" s="8"/>
      <c r="BY4660" s="8"/>
      <c r="CC4660" s="8"/>
      <c r="CG4660" s="8"/>
      <c r="CK4660" s="8"/>
    </row>
    <row r="4661" spans="5:89">
      <c r="E4661" s="8"/>
      <c r="I4661" s="8"/>
      <c r="M4661" s="8"/>
      <c r="Q4661" s="8"/>
      <c r="U4661" s="8"/>
      <c r="Y4661" s="8"/>
      <c r="AC4661" s="8"/>
      <c r="AG4661" s="8"/>
      <c r="AK4661" s="8"/>
      <c r="AO4661" s="8"/>
      <c r="AS4661" s="8"/>
      <c r="AW4661" s="8"/>
      <c r="BA4661" s="8"/>
      <c r="BE4661" s="8"/>
      <c r="BI4661" s="8"/>
      <c r="BM4661" s="8"/>
      <c r="BQ4661" s="8"/>
      <c r="BU4661" s="8"/>
      <c r="BY4661" s="8"/>
      <c r="CC4661" s="8"/>
      <c r="CG4661" s="8"/>
      <c r="CK4661" s="8"/>
    </row>
    <row r="4662" spans="5:89">
      <c r="E4662" s="8"/>
      <c r="I4662" s="8"/>
      <c r="M4662" s="8"/>
      <c r="Q4662" s="8"/>
      <c r="U4662" s="8"/>
      <c r="Y4662" s="8"/>
      <c r="AC4662" s="8"/>
      <c r="AG4662" s="8"/>
      <c r="AK4662" s="8"/>
      <c r="AO4662" s="8"/>
      <c r="AS4662" s="8"/>
      <c r="AW4662" s="8"/>
      <c r="BA4662" s="8"/>
      <c r="BE4662" s="8"/>
      <c r="BI4662" s="8"/>
      <c r="BM4662" s="8"/>
      <c r="BQ4662" s="8"/>
      <c r="BU4662" s="8"/>
      <c r="BY4662" s="8"/>
      <c r="CC4662" s="8"/>
      <c r="CG4662" s="8"/>
      <c r="CK4662" s="8"/>
    </row>
    <row r="4663" spans="5:89">
      <c r="E4663" s="8"/>
      <c r="I4663" s="8"/>
      <c r="M4663" s="8"/>
      <c r="Q4663" s="8"/>
      <c r="U4663" s="8"/>
      <c r="Y4663" s="8"/>
      <c r="AC4663" s="8"/>
      <c r="AG4663" s="8"/>
      <c r="AK4663" s="8"/>
      <c r="AO4663" s="8"/>
      <c r="AS4663" s="8"/>
      <c r="AW4663" s="8"/>
      <c r="BA4663" s="8"/>
      <c r="BE4663" s="8"/>
      <c r="BI4663" s="8"/>
      <c r="BM4663" s="8"/>
      <c r="BQ4663" s="8"/>
      <c r="BU4663" s="8"/>
      <c r="BY4663" s="8"/>
      <c r="CC4663" s="8"/>
      <c r="CG4663" s="8"/>
      <c r="CK4663" s="8"/>
    </row>
    <row r="4664" spans="5:89">
      <c r="E4664" s="8"/>
      <c r="I4664" s="8"/>
      <c r="M4664" s="8"/>
      <c r="Q4664" s="8"/>
      <c r="U4664" s="8"/>
      <c r="Y4664" s="8"/>
      <c r="AC4664" s="8"/>
      <c r="AG4664" s="8"/>
      <c r="AK4664" s="8"/>
      <c r="AO4664" s="8"/>
      <c r="AS4664" s="8"/>
      <c r="AW4664" s="8"/>
      <c r="BA4664" s="8"/>
      <c r="BE4664" s="8"/>
      <c r="BI4664" s="8"/>
      <c r="BM4664" s="8"/>
      <c r="BQ4664" s="8"/>
      <c r="BU4664" s="8"/>
      <c r="BY4664" s="8"/>
      <c r="CC4664" s="8"/>
      <c r="CG4664" s="8"/>
      <c r="CK4664" s="8"/>
    </row>
    <row r="4665" spans="5:89">
      <c r="E4665" s="8"/>
      <c r="I4665" s="8"/>
      <c r="M4665" s="8"/>
      <c r="Q4665" s="8"/>
      <c r="U4665" s="8"/>
      <c r="Y4665" s="8"/>
      <c r="AC4665" s="8"/>
      <c r="AG4665" s="8"/>
      <c r="AK4665" s="8"/>
      <c r="AO4665" s="8"/>
      <c r="AS4665" s="8"/>
      <c r="AW4665" s="8"/>
      <c r="BA4665" s="8"/>
      <c r="BE4665" s="8"/>
      <c r="BI4665" s="8"/>
      <c r="BM4665" s="8"/>
      <c r="BQ4665" s="8"/>
      <c r="BU4665" s="8"/>
      <c r="BY4665" s="8"/>
      <c r="CC4665" s="8"/>
      <c r="CG4665" s="8"/>
      <c r="CK4665" s="8"/>
    </row>
    <row r="4666" spans="5:89">
      <c r="E4666" s="8"/>
      <c r="I4666" s="8"/>
      <c r="M4666" s="8"/>
      <c r="Q4666" s="8"/>
      <c r="U4666" s="8"/>
      <c r="Y4666" s="8"/>
      <c r="AC4666" s="8"/>
      <c r="AG4666" s="8"/>
      <c r="AK4666" s="8"/>
      <c r="AO4666" s="8"/>
      <c r="AS4666" s="8"/>
      <c r="AW4666" s="8"/>
      <c r="BA4666" s="8"/>
      <c r="BE4666" s="8"/>
      <c r="BI4666" s="8"/>
      <c r="BM4666" s="8"/>
      <c r="BQ4666" s="8"/>
      <c r="BU4666" s="8"/>
      <c r="BY4666" s="8"/>
      <c r="CC4666" s="8"/>
      <c r="CG4666" s="8"/>
      <c r="CK4666" s="8"/>
    </row>
    <row r="4667" spans="5:89">
      <c r="E4667" s="8"/>
      <c r="I4667" s="8"/>
      <c r="M4667" s="8"/>
      <c r="Q4667" s="8"/>
      <c r="U4667" s="8"/>
      <c r="Y4667" s="8"/>
      <c r="AC4667" s="8"/>
      <c r="AG4667" s="8"/>
      <c r="AK4667" s="8"/>
      <c r="AO4667" s="8"/>
      <c r="AS4667" s="8"/>
      <c r="AW4667" s="8"/>
      <c r="BA4667" s="8"/>
      <c r="BE4667" s="8"/>
      <c r="BI4667" s="8"/>
      <c r="BM4667" s="8"/>
      <c r="BQ4667" s="8"/>
      <c r="BU4667" s="8"/>
      <c r="BY4667" s="8"/>
      <c r="CC4667" s="8"/>
      <c r="CG4667" s="8"/>
      <c r="CK4667" s="8"/>
    </row>
    <row r="4668" spans="5:89">
      <c r="E4668" s="8"/>
      <c r="I4668" s="8"/>
      <c r="M4668" s="8"/>
      <c r="Q4668" s="8"/>
      <c r="U4668" s="8"/>
      <c r="Y4668" s="8"/>
      <c r="AC4668" s="8"/>
      <c r="AG4668" s="8"/>
      <c r="AK4668" s="8"/>
      <c r="AO4668" s="8"/>
      <c r="AS4668" s="8"/>
      <c r="AW4668" s="8"/>
      <c r="BA4668" s="8"/>
      <c r="BE4668" s="8"/>
      <c r="BI4668" s="8"/>
      <c r="BM4668" s="8"/>
      <c r="BQ4668" s="8"/>
      <c r="BU4668" s="8"/>
      <c r="BY4668" s="8"/>
      <c r="CC4668" s="8"/>
      <c r="CG4668" s="8"/>
      <c r="CK4668" s="8"/>
    </row>
    <row r="4669" spans="5:89">
      <c r="E4669" s="8"/>
      <c r="I4669" s="8"/>
      <c r="M4669" s="8"/>
      <c r="Q4669" s="8"/>
      <c r="U4669" s="8"/>
      <c r="Y4669" s="8"/>
      <c r="AC4669" s="8"/>
      <c r="AG4669" s="8"/>
      <c r="AK4669" s="8"/>
      <c r="AO4669" s="8"/>
      <c r="AS4669" s="8"/>
      <c r="AW4669" s="8"/>
      <c r="BA4669" s="8"/>
      <c r="BE4669" s="8"/>
      <c r="BI4669" s="8"/>
      <c r="BM4669" s="8"/>
      <c r="BQ4669" s="8"/>
      <c r="BU4669" s="8"/>
      <c r="BY4669" s="8"/>
      <c r="CC4669" s="8"/>
      <c r="CG4669" s="8"/>
      <c r="CK4669" s="8"/>
    </row>
    <row r="4670" spans="5:89">
      <c r="E4670" s="8"/>
      <c r="I4670" s="8"/>
      <c r="M4670" s="8"/>
      <c r="Q4670" s="8"/>
      <c r="U4670" s="8"/>
      <c r="Y4670" s="8"/>
      <c r="AC4670" s="8"/>
      <c r="AG4670" s="8"/>
      <c r="AK4670" s="8"/>
      <c r="AO4670" s="8"/>
      <c r="AS4670" s="8"/>
      <c r="AW4670" s="8"/>
      <c r="BA4670" s="8"/>
      <c r="BE4670" s="8"/>
      <c r="BI4670" s="8"/>
      <c r="BM4670" s="8"/>
      <c r="BQ4670" s="8"/>
      <c r="BU4670" s="8"/>
      <c r="BY4670" s="8"/>
      <c r="CC4670" s="8"/>
      <c r="CG4670" s="8"/>
      <c r="CK4670" s="8"/>
    </row>
    <row r="4671" spans="5:89">
      <c r="E4671" s="8"/>
      <c r="I4671" s="8"/>
      <c r="M4671" s="8"/>
      <c r="Q4671" s="8"/>
      <c r="U4671" s="8"/>
      <c r="Y4671" s="8"/>
      <c r="AC4671" s="8"/>
      <c r="AG4671" s="8"/>
      <c r="AK4671" s="8"/>
      <c r="AO4671" s="8"/>
      <c r="AS4671" s="8"/>
      <c r="AW4671" s="8"/>
      <c r="BA4671" s="8"/>
      <c r="BE4671" s="8"/>
      <c r="BI4671" s="8"/>
      <c r="BM4671" s="8"/>
      <c r="BQ4671" s="8"/>
      <c r="BU4671" s="8"/>
      <c r="BY4671" s="8"/>
      <c r="CC4671" s="8"/>
      <c r="CG4671" s="8"/>
      <c r="CK4671" s="8"/>
    </row>
    <row r="4672" spans="5:89">
      <c r="E4672" s="8"/>
      <c r="I4672" s="8"/>
      <c r="M4672" s="8"/>
      <c r="Q4672" s="8"/>
      <c r="U4672" s="8"/>
      <c r="Y4672" s="8"/>
      <c r="AC4672" s="8"/>
      <c r="AG4672" s="8"/>
      <c r="AK4672" s="8"/>
      <c r="AO4672" s="8"/>
      <c r="AS4672" s="8"/>
      <c r="AW4672" s="8"/>
      <c r="BA4672" s="8"/>
      <c r="BE4672" s="8"/>
      <c r="BI4672" s="8"/>
      <c r="BM4672" s="8"/>
      <c r="BQ4672" s="8"/>
      <c r="BU4672" s="8"/>
      <c r="BY4672" s="8"/>
      <c r="CC4672" s="8"/>
      <c r="CG4672" s="8"/>
      <c r="CK4672" s="8"/>
    </row>
    <row r="4673" spans="5:89">
      <c r="E4673" s="8"/>
      <c r="I4673" s="8"/>
      <c r="M4673" s="8"/>
      <c r="Q4673" s="8"/>
      <c r="U4673" s="8"/>
      <c r="Y4673" s="8"/>
      <c r="AC4673" s="8"/>
      <c r="AG4673" s="8"/>
      <c r="AK4673" s="8"/>
      <c r="AO4673" s="8"/>
      <c r="AS4673" s="8"/>
      <c r="AW4673" s="8"/>
      <c r="BA4673" s="8"/>
      <c r="BE4673" s="8"/>
      <c r="BI4673" s="8"/>
      <c r="BM4673" s="8"/>
      <c r="BQ4673" s="8"/>
      <c r="BU4673" s="8"/>
      <c r="BY4673" s="8"/>
      <c r="CC4673" s="8"/>
      <c r="CG4673" s="8"/>
      <c r="CK4673" s="8"/>
    </row>
    <row r="4674" spans="5:89">
      <c r="E4674" s="8"/>
      <c r="I4674" s="8"/>
      <c r="M4674" s="8"/>
      <c r="Q4674" s="8"/>
      <c r="U4674" s="8"/>
      <c r="Y4674" s="8"/>
      <c r="AC4674" s="8"/>
      <c r="AG4674" s="8"/>
      <c r="AK4674" s="8"/>
      <c r="AO4674" s="8"/>
      <c r="AS4674" s="8"/>
      <c r="AW4674" s="8"/>
      <c r="BA4674" s="8"/>
      <c r="BE4674" s="8"/>
      <c r="BI4674" s="8"/>
      <c r="BM4674" s="8"/>
      <c r="BQ4674" s="8"/>
      <c r="BU4674" s="8"/>
      <c r="BY4674" s="8"/>
      <c r="CC4674" s="8"/>
      <c r="CG4674" s="8"/>
      <c r="CK4674" s="8"/>
    </row>
    <row r="4675" spans="5:89">
      <c r="E4675" s="8"/>
      <c r="I4675" s="8"/>
      <c r="M4675" s="8"/>
      <c r="Q4675" s="8"/>
      <c r="U4675" s="8"/>
      <c r="Y4675" s="8"/>
      <c r="AC4675" s="8"/>
      <c r="AG4675" s="8"/>
      <c r="AK4675" s="8"/>
      <c r="AO4675" s="8"/>
      <c r="AS4675" s="8"/>
      <c r="AW4675" s="8"/>
      <c r="BA4675" s="8"/>
      <c r="BE4675" s="8"/>
      <c r="BI4675" s="8"/>
      <c r="BM4675" s="8"/>
      <c r="BQ4675" s="8"/>
      <c r="BU4675" s="8"/>
      <c r="BY4675" s="8"/>
      <c r="CC4675" s="8"/>
      <c r="CG4675" s="8"/>
      <c r="CK4675" s="8"/>
    </row>
    <row r="4676" spans="5:89">
      <c r="E4676" s="8"/>
      <c r="I4676" s="8"/>
      <c r="M4676" s="8"/>
      <c r="Q4676" s="8"/>
      <c r="U4676" s="8"/>
      <c r="Y4676" s="8"/>
      <c r="AC4676" s="8"/>
      <c r="AG4676" s="8"/>
      <c r="AK4676" s="8"/>
      <c r="AO4676" s="8"/>
      <c r="AS4676" s="8"/>
      <c r="AW4676" s="8"/>
      <c r="BA4676" s="8"/>
      <c r="BE4676" s="8"/>
      <c r="BI4676" s="8"/>
      <c r="BM4676" s="8"/>
      <c r="BQ4676" s="8"/>
      <c r="BU4676" s="8"/>
      <c r="BY4676" s="8"/>
      <c r="CC4676" s="8"/>
      <c r="CG4676" s="8"/>
      <c r="CK4676" s="8"/>
    </row>
    <row r="4677" spans="5:89">
      <c r="E4677" s="8"/>
      <c r="I4677" s="8"/>
      <c r="M4677" s="8"/>
      <c r="Q4677" s="8"/>
      <c r="U4677" s="8"/>
      <c r="Y4677" s="8"/>
      <c r="AC4677" s="8"/>
      <c r="AG4677" s="8"/>
      <c r="AK4677" s="8"/>
      <c r="AO4677" s="8"/>
      <c r="AS4677" s="8"/>
      <c r="AW4677" s="8"/>
      <c r="BA4677" s="8"/>
      <c r="BE4677" s="8"/>
      <c r="BI4677" s="8"/>
      <c r="BM4677" s="8"/>
      <c r="BQ4677" s="8"/>
      <c r="BU4677" s="8"/>
      <c r="BY4677" s="8"/>
      <c r="CC4677" s="8"/>
      <c r="CG4677" s="8"/>
      <c r="CK4677" s="8"/>
    </row>
    <row r="4678" spans="5:89">
      <c r="E4678" s="8"/>
      <c r="I4678" s="8"/>
      <c r="M4678" s="8"/>
      <c r="Q4678" s="8"/>
      <c r="U4678" s="8"/>
      <c r="Y4678" s="8"/>
      <c r="AC4678" s="8"/>
      <c r="AG4678" s="8"/>
      <c r="AK4678" s="8"/>
      <c r="AO4678" s="8"/>
      <c r="AS4678" s="8"/>
      <c r="AW4678" s="8"/>
      <c r="BA4678" s="8"/>
      <c r="BE4678" s="8"/>
      <c r="BI4678" s="8"/>
      <c r="BM4678" s="8"/>
      <c r="BQ4678" s="8"/>
      <c r="BU4678" s="8"/>
      <c r="BY4678" s="8"/>
      <c r="CC4678" s="8"/>
      <c r="CG4678" s="8"/>
      <c r="CK4678" s="8"/>
    </row>
    <row r="4679" spans="5:89">
      <c r="E4679" s="8"/>
      <c r="I4679" s="8"/>
      <c r="M4679" s="8"/>
      <c r="Q4679" s="8"/>
      <c r="U4679" s="8"/>
      <c r="Y4679" s="8"/>
      <c r="AC4679" s="8"/>
      <c r="AG4679" s="8"/>
      <c r="AK4679" s="8"/>
      <c r="AO4679" s="8"/>
      <c r="AS4679" s="8"/>
      <c r="AW4679" s="8"/>
      <c r="BA4679" s="8"/>
      <c r="BE4679" s="8"/>
      <c r="BI4679" s="8"/>
      <c r="BM4679" s="8"/>
      <c r="BQ4679" s="8"/>
      <c r="BU4679" s="8"/>
      <c r="BY4679" s="8"/>
      <c r="CC4679" s="8"/>
      <c r="CG4679" s="8"/>
      <c r="CK4679" s="8"/>
    </row>
    <row r="4680" spans="5:89">
      <c r="E4680" s="8"/>
      <c r="I4680" s="8"/>
      <c r="M4680" s="8"/>
      <c r="Q4680" s="8"/>
      <c r="U4680" s="8"/>
      <c r="Y4680" s="8"/>
      <c r="AC4680" s="8"/>
      <c r="AG4680" s="8"/>
      <c r="AK4680" s="8"/>
      <c r="AO4680" s="8"/>
      <c r="AS4680" s="8"/>
      <c r="AW4680" s="8"/>
      <c r="BA4680" s="8"/>
      <c r="BE4680" s="8"/>
      <c r="BI4680" s="8"/>
      <c r="BM4680" s="8"/>
      <c r="BQ4680" s="8"/>
      <c r="BU4680" s="8"/>
      <c r="BY4680" s="8"/>
      <c r="CC4680" s="8"/>
      <c r="CG4680" s="8"/>
      <c r="CK4680" s="8"/>
    </row>
    <row r="4681" spans="5:89">
      <c r="E4681" s="8"/>
      <c r="I4681" s="8"/>
      <c r="M4681" s="8"/>
      <c r="Q4681" s="8"/>
      <c r="U4681" s="8"/>
      <c r="Y4681" s="8"/>
      <c r="AC4681" s="8"/>
      <c r="AG4681" s="8"/>
      <c r="AK4681" s="8"/>
      <c r="AO4681" s="8"/>
      <c r="AS4681" s="8"/>
      <c r="AW4681" s="8"/>
      <c r="BA4681" s="8"/>
      <c r="BE4681" s="8"/>
      <c r="BI4681" s="8"/>
      <c r="BM4681" s="8"/>
      <c r="BQ4681" s="8"/>
      <c r="BU4681" s="8"/>
      <c r="BY4681" s="8"/>
      <c r="CC4681" s="8"/>
      <c r="CG4681" s="8"/>
      <c r="CK4681" s="8"/>
    </row>
    <row r="4682" spans="5:89">
      <c r="E4682" s="8"/>
      <c r="I4682" s="8"/>
      <c r="M4682" s="8"/>
      <c r="Q4682" s="8"/>
      <c r="U4682" s="8"/>
      <c r="Y4682" s="8"/>
      <c r="AC4682" s="8"/>
      <c r="AG4682" s="8"/>
      <c r="AK4682" s="8"/>
      <c r="AO4682" s="8"/>
      <c r="AS4682" s="8"/>
      <c r="AW4682" s="8"/>
      <c r="BA4682" s="8"/>
      <c r="BE4682" s="8"/>
      <c r="BI4682" s="8"/>
      <c r="BM4682" s="8"/>
      <c r="BQ4682" s="8"/>
      <c r="BU4682" s="8"/>
      <c r="BY4682" s="8"/>
      <c r="CC4682" s="8"/>
      <c r="CG4682" s="8"/>
      <c r="CK4682" s="8"/>
    </row>
    <row r="4683" spans="5:89">
      <c r="E4683" s="8"/>
      <c r="I4683" s="8"/>
      <c r="M4683" s="8"/>
      <c r="Q4683" s="8"/>
      <c r="U4683" s="8"/>
      <c r="Y4683" s="8"/>
      <c r="AC4683" s="8"/>
      <c r="AG4683" s="8"/>
      <c r="AK4683" s="8"/>
      <c r="AO4683" s="8"/>
      <c r="AS4683" s="8"/>
      <c r="AW4683" s="8"/>
      <c r="BA4683" s="8"/>
      <c r="BE4683" s="8"/>
      <c r="BI4683" s="8"/>
      <c r="BM4683" s="8"/>
      <c r="BQ4683" s="8"/>
      <c r="BU4683" s="8"/>
      <c r="BY4683" s="8"/>
      <c r="CC4683" s="8"/>
      <c r="CG4683" s="8"/>
      <c r="CK4683" s="8"/>
    </row>
    <row r="4684" spans="5:89">
      <c r="E4684" s="8"/>
      <c r="I4684" s="8"/>
      <c r="M4684" s="8"/>
      <c r="Q4684" s="8"/>
      <c r="U4684" s="8"/>
      <c r="Y4684" s="8"/>
      <c r="AC4684" s="8"/>
      <c r="AG4684" s="8"/>
      <c r="AK4684" s="8"/>
      <c r="AO4684" s="8"/>
      <c r="AS4684" s="8"/>
      <c r="AW4684" s="8"/>
      <c r="BA4684" s="8"/>
      <c r="BE4684" s="8"/>
      <c r="BI4684" s="8"/>
      <c r="BM4684" s="8"/>
      <c r="BQ4684" s="8"/>
      <c r="BU4684" s="8"/>
      <c r="BY4684" s="8"/>
      <c r="CC4684" s="8"/>
      <c r="CG4684" s="8"/>
      <c r="CK4684" s="8"/>
    </row>
    <row r="4685" spans="5:89">
      <c r="E4685" s="8"/>
      <c r="I4685" s="8"/>
      <c r="M4685" s="8"/>
      <c r="Q4685" s="8"/>
      <c r="U4685" s="8"/>
      <c r="Y4685" s="8"/>
      <c r="AC4685" s="8"/>
      <c r="AG4685" s="8"/>
      <c r="AK4685" s="8"/>
      <c r="AO4685" s="8"/>
      <c r="AS4685" s="8"/>
      <c r="AW4685" s="8"/>
      <c r="BA4685" s="8"/>
      <c r="BE4685" s="8"/>
      <c r="BI4685" s="8"/>
      <c r="BM4685" s="8"/>
      <c r="BQ4685" s="8"/>
      <c r="BU4685" s="8"/>
      <c r="BY4685" s="8"/>
      <c r="CC4685" s="8"/>
      <c r="CG4685" s="8"/>
      <c r="CK4685" s="8"/>
    </row>
    <row r="4686" spans="5:89">
      <c r="E4686" s="8"/>
      <c r="I4686" s="8"/>
      <c r="M4686" s="8"/>
      <c r="Q4686" s="8"/>
      <c r="U4686" s="8"/>
      <c r="Y4686" s="8"/>
      <c r="AC4686" s="8"/>
      <c r="AG4686" s="8"/>
      <c r="AK4686" s="8"/>
      <c r="AO4686" s="8"/>
      <c r="AS4686" s="8"/>
      <c r="AW4686" s="8"/>
      <c r="BA4686" s="8"/>
      <c r="BE4686" s="8"/>
      <c r="BI4686" s="8"/>
      <c r="BM4686" s="8"/>
      <c r="BQ4686" s="8"/>
      <c r="BU4686" s="8"/>
      <c r="BY4686" s="8"/>
      <c r="CC4686" s="8"/>
      <c r="CG4686" s="8"/>
      <c r="CK4686" s="8"/>
    </row>
    <row r="4687" spans="5:89">
      <c r="E4687" s="8"/>
      <c r="I4687" s="8"/>
      <c r="M4687" s="8"/>
      <c r="Q4687" s="8"/>
      <c r="U4687" s="8"/>
      <c r="Y4687" s="8"/>
      <c r="AC4687" s="8"/>
      <c r="AG4687" s="8"/>
      <c r="AK4687" s="8"/>
      <c r="AO4687" s="8"/>
      <c r="AS4687" s="8"/>
      <c r="AW4687" s="8"/>
      <c r="BA4687" s="8"/>
      <c r="BE4687" s="8"/>
      <c r="BI4687" s="8"/>
      <c r="BM4687" s="8"/>
      <c r="BQ4687" s="8"/>
      <c r="BU4687" s="8"/>
      <c r="BY4687" s="8"/>
      <c r="CC4687" s="8"/>
      <c r="CG4687" s="8"/>
      <c r="CK4687" s="8"/>
    </row>
    <row r="4688" spans="5:89">
      <c r="E4688" s="8"/>
      <c r="I4688" s="8"/>
      <c r="M4688" s="8"/>
      <c r="Q4688" s="8"/>
      <c r="U4688" s="8"/>
      <c r="Y4688" s="8"/>
      <c r="AC4688" s="8"/>
      <c r="AG4688" s="8"/>
      <c r="AK4688" s="8"/>
      <c r="AO4688" s="8"/>
      <c r="AS4688" s="8"/>
      <c r="AW4688" s="8"/>
      <c r="BA4688" s="8"/>
      <c r="BE4688" s="8"/>
      <c r="BI4688" s="8"/>
      <c r="BM4688" s="8"/>
      <c r="BQ4688" s="8"/>
      <c r="BU4688" s="8"/>
      <c r="BY4688" s="8"/>
      <c r="CC4688" s="8"/>
      <c r="CG4688" s="8"/>
      <c r="CK4688" s="8"/>
    </row>
    <row r="4689" spans="5:89">
      <c r="E4689" s="8"/>
      <c r="I4689" s="8"/>
      <c r="M4689" s="8"/>
      <c r="Q4689" s="8"/>
      <c r="U4689" s="8"/>
      <c r="Y4689" s="8"/>
      <c r="AC4689" s="8"/>
      <c r="AG4689" s="8"/>
      <c r="AK4689" s="8"/>
      <c r="AO4689" s="8"/>
      <c r="AS4689" s="8"/>
      <c r="AW4689" s="8"/>
      <c r="BA4689" s="8"/>
      <c r="BE4689" s="8"/>
      <c r="BI4689" s="8"/>
      <c r="BM4689" s="8"/>
      <c r="BQ4689" s="8"/>
      <c r="BU4689" s="8"/>
      <c r="BY4689" s="8"/>
      <c r="CC4689" s="8"/>
      <c r="CG4689" s="8"/>
      <c r="CK4689" s="8"/>
    </row>
    <row r="4690" spans="5:89">
      <c r="E4690" s="8"/>
      <c r="I4690" s="8"/>
      <c r="M4690" s="8"/>
      <c r="Q4690" s="8"/>
      <c r="U4690" s="8"/>
      <c r="Y4690" s="8"/>
      <c r="AC4690" s="8"/>
      <c r="AG4690" s="8"/>
      <c r="AK4690" s="8"/>
      <c r="AO4690" s="8"/>
      <c r="AS4690" s="8"/>
      <c r="AW4690" s="8"/>
      <c r="BA4690" s="8"/>
      <c r="BE4690" s="8"/>
      <c r="BI4690" s="8"/>
      <c r="BM4690" s="8"/>
      <c r="BQ4690" s="8"/>
      <c r="BU4690" s="8"/>
      <c r="BY4690" s="8"/>
      <c r="CC4690" s="8"/>
      <c r="CG4690" s="8"/>
      <c r="CK4690" s="8"/>
    </row>
    <row r="4691" spans="5:89">
      <c r="E4691" s="8"/>
      <c r="I4691" s="8"/>
      <c r="M4691" s="8"/>
      <c r="Q4691" s="8"/>
      <c r="U4691" s="8"/>
      <c r="Y4691" s="8"/>
      <c r="AC4691" s="8"/>
      <c r="AG4691" s="8"/>
      <c r="AK4691" s="8"/>
      <c r="AO4691" s="8"/>
      <c r="AS4691" s="8"/>
      <c r="AW4691" s="8"/>
      <c r="BA4691" s="8"/>
      <c r="BE4691" s="8"/>
      <c r="BI4691" s="8"/>
      <c r="BM4691" s="8"/>
      <c r="BQ4691" s="8"/>
      <c r="BU4691" s="8"/>
      <c r="BY4691" s="8"/>
      <c r="CC4691" s="8"/>
      <c r="CG4691" s="8"/>
      <c r="CK4691" s="8"/>
    </row>
    <row r="4692" spans="5:89">
      <c r="E4692" s="8"/>
      <c r="I4692" s="8"/>
      <c r="M4692" s="8"/>
      <c r="Q4692" s="8"/>
      <c r="U4692" s="8"/>
      <c r="Y4692" s="8"/>
      <c r="AC4692" s="8"/>
      <c r="AG4692" s="8"/>
      <c r="AK4692" s="8"/>
      <c r="AO4692" s="8"/>
      <c r="AS4692" s="8"/>
      <c r="AW4692" s="8"/>
      <c r="BA4692" s="8"/>
      <c r="BE4692" s="8"/>
      <c r="BI4692" s="8"/>
      <c r="BM4692" s="8"/>
      <c r="BQ4692" s="8"/>
      <c r="BU4692" s="8"/>
      <c r="BY4692" s="8"/>
      <c r="CC4692" s="8"/>
      <c r="CG4692" s="8"/>
      <c r="CK4692" s="8"/>
    </row>
    <row r="4693" spans="5:89">
      <c r="E4693" s="8"/>
      <c r="I4693" s="8"/>
      <c r="M4693" s="8"/>
      <c r="Q4693" s="8"/>
      <c r="U4693" s="8"/>
      <c r="Y4693" s="8"/>
      <c r="AC4693" s="8"/>
      <c r="AG4693" s="8"/>
      <c r="AK4693" s="8"/>
      <c r="AO4693" s="8"/>
      <c r="AS4693" s="8"/>
      <c r="AW4693" s="8"/>
      <c r="BA4693" s="8"/>
      <c r="BE4693" s="8"/>
      <c r="BI4693" s="8"/>
      <c r="BM4693" s="8"/>
      <c r="BQ4693" s="8"/>
      <c r="BU4693" s="8"/>
      <c r="BY4693" s="8"/>
      <c r="CC4693" s="8"/>
      <c r="CG4693" s="8"/>
      <c r="CK4693" s="8"/>
    </row>
    <row r="4694" spans="5:89">
      <c r="E4694" s="8"/>
      <c r="I4694" s="8"/>
      <c r="M4694" s="8"/>
      <c r="Q4694" s="8"/>
      <c r="U4694" s="8"/>
      <c r="Y4694" s="8"/>
      <c r="AC4694" s="8"/>
      <c r="AG4694" s="8"/>
      <c r="AK4694" s="8"/>
      <c r="AO4694" s="8"/>
      <c r="AS4694" s="8"/>
      <c r="AW4694" s="8"/>
      <c r="BA4694" s="8"/>
      <c r="BE4694" s="8"/>
      <c r="BI4694" s="8"/>
      <c r="BM4694" s="8"/>
      <c r="BQ4694" s="8"/>
      <c r="BU4694" s="8"/>
      <c r="BY4694" s="8"/>
      <c r="CC4694" s="8"/>
      <c r="CG4694" s="8"/>
      <c r="CK4694" s="8"/>
    </row>
    <row r="4695" spans="5:89">
      <c r="E4695" s="8"/>
      <c r="I4695" s="8"/>
      <c r="M4695" s="8"/>
      <c r="Q4695" s="8"/>
      <c r="U4695" s="8"/>
      <c r="Y4695" s="8"/>
      <c r="AC4695" s="8"/>
      <c r="AG4695" s="8"/>
      <c r="AK4695" s="8"/>
      <c r="AO4695" s="8"/>
      <c r="AS4695" s="8"/>
      <c r="AW4695" s="8"/>
      <c r="BA4695" s="8"/>
      <c r="BE4695" s="8"/>
      <c r="BI4695" s="8"/>
      <c r="BM4695" s="8"/>
      <c r="BQ4695" s="8"/>
      <c r="BU4695" s="8"/>
      <c r="BY4695" s="8"/>
      <c r="CC4695" s="8"/>
      <c r="CG4695" s="8"/>
      <c r="CK4695" s="8"/>
    </row>
    <row r="4696" spans="5:89">
      <c r="E4696" s="8"/>
      <c r="I4696" s="8"/>
      <c r="M4696" s="8"/>
      <c r="Q4696" s="8"/>
      <c r="U4696" s="8"/>
      <c r="Y4696" s="8"/>
      <c r="AC4696" s="8"/>
      <c r="AG4696" s="8"/>
      <c r="AK4696" s="8"/>
      <c r="AO4696" s="8"/>
      <c r="AS4696" s="8"/>
      <c r="AW4696" s="8"/>
      <c r="BA4696" s="8"/>
      <c r="BE4696" s="8"/>
      <c r="BI4696" s="8"/>
      <c r="BM4696" s="8"/>
      <c r="BQ4696" s="8"/>
      <c r="BU4696" s="8"/>
      <c r="BY4696" s="8"/>
      <c r="CC4696" s="8"/>
      <c r="CG4696" s="8"/>
      <c r="CK4696" s="8"/>
    </row>
    <row r="4697" spans="5:89">
      <c r="E4697" s="8"/>
      <c r="I4697" s="8"/>
      <c r="M4697" s="8"/>
      <c r="Q4697" s="8"/>
      <c r="U4697" s="8"/>
      <c r="Y4697" s="8"/>
      <c r="AC4697" s="8"/>
      <c r="AG4697" s="8"/>
      <c r="AK4697" s="8"/>
      <c r="AO4697" s="8"/>
      <c r="AS4697" s="8"/>
      <c r="AW4697" s="8"/>
      <c r="BA4697" s="8"/>
      <c r="BE4697" s="8"/>
      <c r="BI4697" s="8"/>
      <c r="BM4697" s="8"/>
      <c r="BQ4697" s="8"/>
      <c r="BU4697" s="8"/>
      <c r="BY4697" s="8"/>
      <c r="CC4697" s="8"/>
      <c r="CG4697" s="8"/>
      <c r="CK4697" s="8"/>
    </row>
    <row r="4698" spans="5:89">
      <c r="E4698" s="8"/>
      <c r="I4698" s="8"/>
      <c r="M4698" s="8"/>
      <c r="Q4698" s="8"/>
      <c r="U4698" s="8"/>
      <c r="Y4698" s="8"/>
      <c r="AC4698" s="8"/>
      <c r="AG4698" s="8"/>
      <c r="AK4698" s="8"/>
      <c r="AO4698" s="8"/>
      <c r="AS4698" s="8"/>
      <c r="AW4698" s="8"/>
      <c r="BA4698" s="8"/>
      <c r="BE4698" s="8"/>
      <c r="BI4698" s="8"/>
      <c r="BM4698" s="8"/>
      <c r="BQ4698" s="8"/>
      <c r="BU4698" s="8"/>
      <c r="BY4698" s="8"/>
      <c r="CC4698" s="8"/>
      <c r="CG4698" s="8"/>
      <c r="CK4698" s="8"/>
    </row>
    <row r="4699" spans="5:89">
      <c r="E4699" s="8"/>
      <c r="I4699" s="8"/>
      <c r="M4699" s="8"/>
      <c r="Q4699" s="8"/>
      <c r="U4699" s="8"/>
      <c r="Y4699" s="8"/>
      <c r="AC4699" s="8"/>
      <c r="AG4699" s="8"/>
      <c r="AK4699" s="8"/>
      <c r="AO4699" s="8"/>
      <c r="AS4699" s="8"/>
      <c r="AW4699" s="8"/>
      <c r="BA4699" s="8"/>
      <c r="BE4699" s="8"/>
      <c r="BI4699" s="8"/>
      <c r="BM4699" s="8"/>
      <c r="BQ4699" s="8"/>
      <c r="BU4699" s="8"/>
      <c r="BY4699" s="8"/>
      <c r="CC4699" s="8"/>
      <c r="CG4699" s="8"/>
      <c r="CK4699" s="8"/>
    </row>
    <row r="4700" spans="5:89">
      <c r="E4700" s="8"/>
      <c r="I4700" s="8"/>
      <c r="M4700" s="8"/>
      <c r="Q4700" s="8"/>
      <c r="U4700" s="8"/>
      <c r="Y4700" s="8"/>
      <c r="AC4700" s="8"/>
      <c r="AG4700" s="8"/>
      <c r="AK4700" s="8"/>
      <c r="AO4700" s="8"/>
      <c r="AS4700" s="8"/>
      <c r="AW4700" s="8"/>
      <c r="BA4700" s="8"/>
      <c r="BE4700" s="8"/>
      <c r="BI4700" s="8"/>
      <c r="BM4700" s="8"/>
      <c r="BQ4700" s="8"/>
      <c r="BU4700" s="8"/>
      <c r="BY4700" s="8"/>
      <c r="CC4700" s="8"/>
      <c r="CG4700" s="8"/>
      <c r="CK4700" s="8"/>
    </row>
    <row r="4701" spans="5:89">
      <c r="E4701" s="8"/>
      <c r="I4701" s="8"/>
      <c r="M4701" s="8"/>
      <c r="Q4701" s="8"/>
      <c r="U4701" s="8"/>
      <c r="Y4701" s="8"/>
      <c r="AC4701" s="8"/>
      <c r="AG4701" s="8"/>
      <c r="AK4701" s="8"/>
      <c r="AO4701" s="8"/>
      <c r="AS4701" s="8"/>
      <c r="AW4701" s="8"/>
      <c r="BA4701" s="8"/>
      <c r="BE4701" s="8"/>
      <c r="BI4701" s="8"/>
      <c r="BM4701" s="8"/>
      <c r="BQ4701" s="8"/>
      <c r="BU4701" s="8"/>
      <c r="BY4701" s="8"/>
      <c r="CC4701" s="8"/>
      <c r="CG4701" s="8"/>
      <c r="CK4701" s="8"/>
    </row>
    <row r="4702" spans="5:89">
      <c r="E4702" s="8"/>
      <c r="I4702" s="8"/>
      <c r="M4702" s="8"/>
      <c r="Q4702" s="8"/>
      <c r="U4702" s="8"/>
      <c r="Y4702" s="8"/>
      <c r="AC4702" s="8"/>
      <c r="AG4702" s="8"/>
      <c r="AK4702" s="8"/>
      <c r="AO4702" s="8"/>
      <c r="AS4702" s="8"/>
      <c r="AW4702" s="8"/>
      <c r="BA4702" s="8"/>
      <c r="BE4702" s="8"/>
      <c r="BI4702" s="8"/>
      <c r="BM4702" s="8"/>
      <c r="BQ4702" s="8"/>
      <c r="BU4702" s="8"/>
      <c r="BY4702" s="8"/>
      <c r="CC4702" s="8"/>
      <c r="CG4702" s="8"/>
      <c r="CK4702" s="8"/>
    </row>
    <row r="4703" spans="5:89">
      <c r="E4703" s="8"/>
      <c r="I4703" s="8"/>
      <c r="M4703" s="8"/>
      <c r="Q4703" s="8"/>
      <c r="U4703" s="8"/>
      <c r="Y4703" s="8"/>
      <c r="AC4703" s="8"/>
      <c r="AG4703" s="8"/>
      <c r="AK4703" s="8"/>
      <c r="AO4703" s="8"/>
      <c r="AS4703" s="8"/>
      <c r="AW4703" s="8"/>
      <c r="BA4703" s="8"/>
      <c r="BE4703" s="8"/>
      <c r="BI4703" s="8"/>
      <c r="BM4703" s="8"/>
      <c r="BQ4703" s="8"/>
      <c r="BU4703" s="8"/>
      <c r="BY4703" s="8"/>
      <c r="CC4703" s="8"/>
      <c r="CG4703" s="8"/>
      <c r="CK4703" s="8"/>
    </row>
    <row r="4704" spans="5:89">
      <c r="E4704" s="8"/>
      <c r="I4704" s="8"/>
      <c r="M4704" s="8"/>
      <c r="Q4704" s="8"/>
      <c r="U4704" s="8"/>
      <c r="Y4704" s="8"/>
      <c r="AC4704" s="8"/>
      <c r="AG4704" s="8"/>
      <c r="AK4704" s="8"/>
      <c r="AO4704" s="8"/>
      <c r="AS4704" s="8"/>
      <c r="AW4704" s="8"/>
      <c r="BA4704" s="8"/>
      <c r="BE4704" s="8"/>
      <c r="BI4704" s="8"/>
      <c r="BM4704" s="8"/>
      <c r="BQ4704" s="8"/>
      <c r="BU4704" s="8"/>
      <c r="BY4704" s="8"/>
      <c r="CC4704" s="8"/>
      <c r="CG4704" s="8"/>
      <c r="CK4704" s="8"/>
    </row>
    <row r="4705" spans="5:89">
      <c r="E4705" s="8"/>
      <c r="I4705" s="8"/>
      <c r="M4705" s="8"/>
      <c r="Q4705" s="8"/>
      <c r="U4705" s="8"/>
      <c r="Y4705" s="8"/>
      <c r="AC4705" s="8"/>
      <c r="AG4705" s="8"/>
      <c r="AK4705" s="8"/>
      <c r="AO4705" s="8"/>
      <c r="AS4705" s="8"/>
      <c r="AW4705" s="8"/>
      <c r="BA4705" s="8"/>
      <c r="BE4705" s="8"/>
      <c r="BI4705" s="8"/>
      <c r="BM4705" s="8"/>
      <c r="BQ4705" s="8"/>
      <c r="BU4705" s="8"/>
      <c r="BY4705" s="8"/>
      <c r="CC4705" s="8"/>
      <c r="CG4705" s="8"/>
      <c r="CK4705" s="8"/>
    </row>
    <row r="4706" spans="5:89">
      <c r="E4706" s="8"/>
      <c r="I4706" s="8"/>
      <c r="M4706" s="8"/>
      <c r="Q4706" s="8"/>
      <c r="U4706" s="8"/>
      <c r="Y4706" s="8"/>
      <c r="AC4706" s="8"/>
      <c r="AG4706" s="8"/>
      <c r="AK4706" s="8"/>
      <c r="AO4706" s="8"/>
      <c r="AS4706" s="8"/>
      <c r="AW4706" s="8"/>
      <c r="BA4706" s="8"/>
      <c r="BE4706" s="8"/>
      <c r="BI4706" s="8"/>
      <c r="BM4706" s="8"/>
      <c r="BQ4706" s="8"/>
      <c r="BU4706" s="8"/>
      <c r="BY4706" s="8"/>
      <c r="CC4706" s="8"/>
      <c r="CG4706" s="8"/>
      <c r="CK4706" s="8"/>
    </row>
    <row r="4707" spans="5:89">
      <c r="E4707" s="8"/>
      <c r="I4707" s="8"/>
      <c r="M4707" s="8"/>
      <c r="Q4707" s="8"/>
      <c r="U4707" s="8"/>
      <c r="Y4707" s="8"/>
      <c r="AC4707" s="8"/>
      <c r="AG4707" s="8"/>
      <c r="AK4707" s="8"/>
      <c r="AO4707" s="8"/>
      <c r="AS4707" s="8"/>
      <c r="AW4707" s="8"/>
      <c r="BA4707" s="8"/>
      <c r="BE4707" s="8"/>
      <c r="BI4707" s="8"/>
      <c r="BM4707" s="8"/>
      <c r="BQ4707" s="8"/>
      <c r="BU4707" s="8"/>
      <c r="BY4707" s="8"/>
      <c r="CC4707" s="8"/>
      <c r="CG4707" s="8"/>
      <c r="CK4707" s="8"/>
    </row>
    <row r="4708" spans="5:89">
      <c r="E4708" s="8"/>
      <c r="I4708" s="8"/>
      <c r="M4708" s="8"/>
      <c r="Q4708" s="8"/>
      <c r="U4708" s="8"/>
      <c r="Y4708" s="8"/>
      <c r="AC4708" s="8"/>
      <c r="AG4708" s="8"/>
      <c r="AK4708" s="8"/>
      <c r="AO4708" s="8"/>
      <c r="AS4708" s="8"/>
      <c r="AW4708" s="8"/>
      <c r="BA4708" s="8"/>
      <c r="BE4708" s="8"/>
      <c r="BI4708" s="8"/>
      <c r="BM4708" s="8"/>
      <c r="BQ4708" s="8"/>
      <c r="BU4708" s="8"/>
      <c r="BY4708" s="8"/>
      <c r="CC4708" s="8"/>
      <c r="CG4708" s="8"/>
      <c r="CK4708" s="8"/>
    </row>
    <row r="4709" spans="5:89">
      <c r="E4709" s="8"/>
      <c r="I4709" s="8"/>
      <c r="M4709" s="8"/>
      <c r="Q4709" s="8"/>
      <c r="U4709" s="8"/>
      <c r="Y4709" s="8"/>
      <c r="AC4709" s="8"/>
      <c r="AG4709" s="8"/>
      <c r="AK4709" s="8"/>
      <c r="AO4709" s="8"/>
      <c r="AS4709" s="8"/>
      <c r="AW4709" s="8"/>
      <c r="BA4709" s="8"/>
      <c r="BE4709" s="8"/>
      <c r="BI4709" s="8"/>
      <c r="BM4709" s="8"/>
      <c r="BQ4709" s="8"/>
      <c r="BU4709" s="8"/>
      <c r="BY4709" s="8"/>
      <c r="CC4709" s="8"/>
      <c r="CG4709" s="8"/>
      <c r="CK4709" s="8"/>
    </row>
    <row r="4710" spans="5:89">
      <c r="E4710" s="8"/>
      <c r="I4710" s="8"/>
      <c r="M4710" s="8"/>
      <c r="Q4710" s="8"/>
      <c r="U4710" s="8"/>
      <c r="Y4710" s="8"/>
      <c r="AC4710" s="8"/>
      <c r="AG4710" s="8"/>
      <c r="AK4710" s="8"/>
      <c r="AO4710" s="8"/>
      <c r="AS4710" s="8"/>
      <c r="AW4710" s="8"/>
      <c r="BA4710" s="8"/>
      <c r="BE4710" s="8"/>
      <c r="BI4710" s="8"/>
      <c r="BM4710" s="8"/>
      <c r="BQ4710" s="8"/>
      <c r="BU4710" s="8"/>
      <c r="BY4710" s="8"/>
      <c r="CC4710" s="8"/>
      <c r="CG4710" s="8"/>
      <c r="CK4710" s="8"/>
    </row>
    <row r="4711" spans="5:89">
      <c r="E4711" s="8"/>
      <c r="I4711" s="8"/>
      <c r="M4711" s="8"/>
      <c r="Q4711" s="8"/>
      <c r="U4711" s="8"/>
      <c r="Y4711" s="8"/>
      <c r="AC4711" s="8"/>
      <c r="AG4711" s="8"/>
      <c r="AK4711" s="8"/>
      <c r="AO4711" s="8"/>
      <c r="AS4711" s="8"/>
      <c r="AW4711" s="8"/>
      <c r="BA4711" s="8"/>
      <c r="BE4711" s="8"/>
      <c r="BI4711" s="8"/>
      <c r="BM4711" s="8"/>
      <c r="BQ4711" s="8"/>
      <c r="BU4711" s="8"/>
      <c r="BY4711" s="8"/>
      <c r="CC4711" s="8"/>
      <c r="CG4711" s="8"/>
      <c r="CK4711" s="8"/>
    </row>
    <row r="4712" spans="5:89">
      <c r="E4712" s="8"/>
      <c r="I4712" s="8"/>
      <c r="M4712" s="8"/>
      <c r="Q4712" s="8"/>
      <c r="U4712" s="8"/>
      <c r="Y4712" s="8"/>
      <c r="AC4712" s="8"/>
      <c r="AG4712" s="8"/>
      <c r="AK4712" s="8"/>
      <c r="AO4712" s="8"/>
      <c r="AS4712" s="8"/>
      <c r="AW4712" s="8"/>
      <c r="BA4712" s="8"/>
      <c r="BE4712" s="8"/>
      <c r="BI4712" s="8"/>
      <c r="BM4712" s="8"/>
      <c r="BQ4712" s="8"/>
      <c r="BU4712" s="8"/>
      <c r="BY4712" s="8"/>
      <c r="CC4712" s="8"/>
      <c r="CG4712" s="8"/>
      <c r="CK4712" s="8"/>
    </row>
    <row r="4713" spans="5:89">
      <c r="E4713" s="8"/>
      <c r="I4713" s="8"/>
      <c r="M4713" s="8"/>
      <c r="Q4713" s="8"/>
      <c r="U4713" s="8"/>
      <c r="Y4713" s="8"/>
      <c r="AC4713" s="8"/>
      <c r="AG4713" s="8"/>
      <c r="AK4713" s="8"/>
      <c r="AO4713" s="8"/>
      <c r="AS4713" s="8"/>
      <c r="AW4713" s="8"/>
      <c r="BA4713" s="8"/>
      <c r="BE4713" s="8"/>
      <c r="BI4713" s="8"/>
      <c r="BM4713" s="8"/>
      <c r="BQ4713" s="8"/>
      <c r="BU4713" s="8"/>
      <c r="BY4713" s="8"/>
      <c r="CC4713" s="8"/>
      <c r="CG4713" s="8"/>
      <c r="CK4713" s="8"/>
    </row>
    <row r="4714" spans="5:89">
      <c r="E4714" s="8"/>
      <c r="I4714" s="8"/>
      <c r="M4714" s="8"/>
      <c r="Q4714" s="8"/>
      <c r="U4714" s="8"/>
      <c r="Y4714" s="8"/>
      <c r="AC4714" s="8"/>
      <c r="AG4714" s="8"/>
      <c r="AK4714" s="8"/>
      <c r="AO4714" s="8"/>
      <c r="AS4714" s="8"/>
      <c r="AW4714" s="8"/>
      <c r="BA4714" s="8"/>
      <c r="BE4714" s="8"/>
      <c r="BI4714" s="8"/>
      <c r="BM4714" s="8"/>
      <c r="BQ4714" s="8"/>
      <c r="BU4714" s="8"/>
      <c r="BY4714" s="8"/>
      <c r="CC4714" s="8"/>
      <c r="CG4714" s="8"/>
      <c r="CK4714" s="8"/>
    </row>
    <row r="4715" spans="5:89">
      <c r="E4715" s="8"/>
      <c r="I4715" s="8"/>
      <c r="M4715" s="8"/>
      <c r="Q4715" s="8"/>
      <c r="U4715" s="8"/>
      <c r="Y4715" s="8"/>
      <c r="AC4715" s="8"/>
      <c r="AG4715" s="8"/>
      <c r="AK4715" s="8"/>
      <c r="AO4715" s="8"/>
      <c r="AS4715" s="8"/>
      <c r="AW4715" s="8"/>
      <c r="BA4715" s="8"/>
      <c r="BE4715" s="8"/>
      <c r="BI4715" s="8"/>
      <c r="BM4715" s="8"/>
      <c r="BQ4715" s="8"/>
      <c r="BU4715" s="8"/>
      <c r="BY4715" s="8"/>
      <c r="CC4715" s="8"/>
      <c r="CG4715" s="8"/>
      <c r="CK4715" s="8"/>
    </row>
    <row r="4716" spans="5:89">
      <c r="E4716" s="8"/>
      <c r="I4716" s="8"/>
      <c r="M4716" s="8"/>
      <c r="Q4716" s="8"/>
      <c r="U4716" s="8"/>
      <c r="Y4716" s="8"/>
      <c r="AC4716" s="8"/>
      <c r="AG4716" s="8"/>
      <c r="AK4716" s="8"/>
      <c r="AO4716" s="8"/>
      <c r="AS4716" s="8"/>
      <c r="AW4716" s="8"/>
      <c r="BA4716" s="8"/>
      <c r="BE4716" s="8"/>
      <c r="BI4716" s="8"/>
      <c r="BM4716" s="8"/>
      <c r="BQ4716" s="8"/>
      <c r="BU4716" s="8"/>
      <c r="BY4716" s="8"/>
      <c r="CC4716" s="8"/>
      <c r="CG4716" s="8"/>
      <c r="CK4716" s="8"/>
    </row>
    <row r="4717" spans="5:89">
      <c r="E4717" s="8"/>
      <c r="I4717" s="8"/>
      <c r="M4717" s="8"/>
      <c r="Q4717" s="8"/>
      <c r="U4717" s="8"/>
      <c r="Y4717" s="8"/>
      <c r="AC4717" s="8"/>
      <c r="AG4717" s="8"/>
      <c r="AK4717" s="8"/>
      <c r="AO4717" s="8"/>
      <c r="AS4717" s="8"/>
      <c r="AW4717" s="8"/>
      <c r="BA4717" s="8"/>
      <c r="BE4717" s="8"/>
      <c r="BI4717" s="8"/>
      <c r="BM4717" s="8"/>
      <c r="BQ4717" s="8"/>
      <c r="BU4717" s="8"/>
      <c r="BY4717" s="8"/>
      <c r="CC4717" s="8"/>
      <c r="CG4717" s="8"/>
      <c r="CK4717" s="8"/>
    </row>
    <row r="4718" spans="5:89">
      <c r="E4718" s="8"/>
      <c r="I4718" s="8"/>
      <c r="M4718" s="8"/>
      <c r="Q4718" s="8"/>
      <c r="U4718" s="8"/>
      <c r="Y4718" s="8"/>
      <c r="AC4718" s="8"/>
      <c r="AG4718" s="8"/>
      <c r="AK4718" s="8"/>
      <c r="AO4718" s="8"/>
      <c r="AS4718" s="8"/>
      <c r="AW4718" s="8"/>
      <c r="BA4718" s="8"/>
      <c r="BE4718" s="8"/>
      <c r="BI4718" s="8"/>
      <c r="BM4718" s="8"/>
      <c r="BQ4718" s="8"/>
      <c r="BU4718" s="8"/>
      <c r="BY4718" s="8"/>
      <c r="CC4718" s="8"/>
      <c r="CG4718" s="8"/>
      <c r="CK4718" s="8"/>
    </row>
    <row r="4719" spans="5:89">
      <c r="E4719" s="8"/>
      <c r="I4719" s="8"/>
      <c r="M4719" s="8"/>
      <c r="Q4719" s="8"/>
      <c r="U4719" s="8"/>
      <c r="Y4719" s="8"/>
      <c r="AC4719" s="8"/>
      <c r="AG4719" s="8"/>
      <c r="AK4719" s="8"/>
      <c r="AO4719" s="8"/>
      <c r="AS4719" s="8"/>
      <c r="AW4719" s="8"/>
      <c r="BA4719" s="8"/>
      <c r="BE4719" s="8"/>
      <c r="BI4719" s="8"/>
      <c r="BM4719" s="8"/>
      <c r="BQ4719" s="8"/>
      <c r="BU4719" s="8"/>
      <c r="BY4719" s="8"/>
      <c r="CC4719" s="8"/>
      <c r="CG4719" s="8"/>
      <c r="CK4719" s="8"/>
    </row>
    <row r="4720" spans="5:89">
      <c r="E4720" s="8"/>
      <c r="I4720" s="8"/>
      <c r="M4720" s="8"/>
      <c r="Q4720" s="8"/>
      <c r="U4720" s="8"/>
      <c r="Y4720" s="8"/>
      <c r="AC4720" s="8"/>
      <c r="AG4720" s="8"/>
      <c r="AK4720" s="8"/>
      <c r="AO4720" s="8"/>
      <c r="AS4720" s="8"/>
      <c r="AW4720" s="8"/>
      <c r="BA4720" s="8"/>
      <c r="BE4720" s="8"/>
      <c r="BI4720" s="8"/>
      <c r="BM4720" s="8"/>
      <c r="BQ4720" s="8"/>
      <c r="BU4720" s="8"/>
      <c r="BY4720" s="8"/>
      <c r="CC4720" s="8"/>
      <c r="CG4720" s="8"/>
      <c r="CK4720" s="8"/>
    </row>
    <row r="4721" spans="5:89">
      <c r="E4721" s="8"/>
      <c r="I4721" s="8"/>
      <c r="M4721" s="8"/>
      <c r="Q4721" s="8"/>
      <c r="U4721" s="8"/>
      <c r="Y4721" s="8"/>
      <c r="AC4721" s="8"/>
      <c r="AG4721" s="8"/>
      <c r="AK4721" s="8"/>
      <c r="AO4721" s="8"/>
      <c r="AS4721" s="8"/>
      <c r="AW4721" s="8"/>
      <c r="BA4721" s="8"/>
      <c r="BE4721" s="8"/>
      <c r="BI4721" s="8"/>
      <c r="BM4721" s="8"/>
      <c r="BQ4721" s="8"/>
      <c r="BU4721" s="8"/>
      <c r="BY4721" s="8"/>
      <c r="CC4721" s="8"/>
      <c r="CG4721" s="8"/>
      <c r="CK4721" s="8"/>
    </row>
    <row r="4722" spans="5:89">
      <c r="E4722" s="8"/>
      <c r="I4722" s="8"/>
      <c r="M4722" s="8"/>
      <c r="Q4722" s="8"/>
      <c r="U4722" s="8"/>
      <c r="Y4722" s="8"/>
      <c r="AC4722" s="8"/>
      <c r="AG4722" s="8"/>
      <c r="AK4722" s="8"/>
      <c r="AO4722" s="8"/>
      <c r="AS4722" s="8"/>
      <c r="AW4722" s="8"/>
      <c r="BA4722" s="8"/>
      <c r="BE4722" s="8"/>
      <c r="BI4722" s="8"/>
      <c r="BM4722" s="8"/>
      <c r="BQ4722" s="8"/>
      <c r="BU4722" s="8"/>
      <c r="BY4722" s="8"/>
      <c r="CC4722" s="8"/>
      <c r="CG4722" s="8"/>
      <c r="CK4722" s="8"/>
    </row>
    <row r="4723" spans="5:89">
      <c r="E4723" s="8"/>
      <c r="I4723" s="8"/>
      <c r="M4723" s="8"/>
      <c r="Q4723" s="8"/>
      <c r="U4723" s="8"/>
      <c r="Y4723" s="8"/>
      <c r="AC4723" s="8"/>
      <c r="AG4723" s="8"/>
      <c r="AK4723" s="8"/>
      <c r="AO4723" s="8"/>
      <c r="AS4723" s="8"/>
      <c r="AW4723" s="8"/>
      <c r="BA4723" s="8"/>
      <c r="BE4723" s="8"/>
      <c r="BI4723" s="8"/>
      <c r="BM4723" s="8"/>
      <c r="BQ4723" s="8"/>
      <c r="BU4723" s="8"/>
      <c r="BY4723" s="8"/>
      <c r="CC4723" s="8"/>
      <c r="CG4723" s="8"/>
      <c r="CK4723" s="8"/>
    </row>
    <row r="4724" spans="5:89">
      <c r="E4724" s="8"/>
      <c r="I4724" s="8"/>
      <c r="M4724" s="8"/>
      <c r="Q4724" s="8"/>
      <c r="U4724" s="8"/>
      <c r="Y4724" s="8"/>
      <c r="AC4724" s="8"/>
      <c r="AG4724" s="8"/>
      <c r="AK4724" s="8"/>
      <c r="AO4724" s="8"/>
      <c r="AS4724" s="8"/>
      <c r="AW4724" s="8"/>
      <c r="BA4724" s="8"/>
      <c r="BE4724" s="8"/>
      <c r="BI4724" s="8"/>
      <c r="BM4724" s="8"/>
      <c r="BQ4724" s="8"/>
      <c r="BU4724" s="8"/>
      <c r="BY4724" s="8"/>
      <c r="CC4724" s="8"/>
      <c r="CG4724" s="8"/>
      <c r="CK4724" s="8"/>
    </row>
    <row r="4725" spans="5:89">
      <c r="E4725" s="8"/>
      <c r="I4725" s="8"/>
      <c r="M4725" s="8"/>
      <c r="Q4725" s="8"/>
      <c r="U4725" s="8"/>
      <c r="Y4725" s="8"/>
      <c r="AC4725" s="8"/>
      <c r="AG4725" s="8"/>
      <c r="AK4725" s="8"/>
      <c r="AO4725" s="8"/>
      <c r="AS4725" s="8"/>
      <c r="AW4725" s="8"/>
      <c r="BA4725" s="8"/>
      <c r="BE4725" s="8"/>
      <c r="BI4725" s="8"/>
      <c r="BM4725" s="8"/>
      <c r="BQ4725" s="8"/>
      <c r="BU4725" s="8"/>
      <c r="BY4725" s="8"/>
      <c r="CC4725" s="8"/>
      <c r="CG4725" s="8"/>
      <c r="CK4725" s="8"/>
    </row>
    <row r="4726" spans="5:89">
      <c r="E4726" s="8"/>
      <c r="I4726" s="8"/>
      <c r="M4726" s="8"/>
      <c r="Q4726" s="8"/>
      <c r="U4726" s="8"/>
      <c r="Y4726" s="8"/>
      <c r="AC4726" s="8"/>
      <c r="AG4726" s="8"/>
      <c r="AK4726" s="8"/>
      <c r="AO4726" s="8"/>
      <c r="AS4726" s="8"/>
      <c r="AW4726" s="8"/>
      <c r="BA4726" s="8"/>
      <c r="BE4726" s="8"/>
      <c r="BI4726" s="8"/>
      <c r="BM4726" s="8"/>
      <c r="BQ4726" s="8"/>
      <c r="BU4726" s="8"/>
      <c r="BY4726" s="8"/>
      <c r="CC4726" s="8"/>
      <c r="CG4726" s="8"/>
      <c r="CK4726" s="8"/>
    </row>
    <row r="4727" spans="5:89">
      <c r="E4727" s="8"/>
      <c r="I4727" s="8"/>
      <c r="M4727" s="8"/>
      <c r="Q4727" s="8"/>
      <c r="U4727" s="8"/>
      <c r="Y4727" s="8"/>
      <c r="AC4727" s="8"/>
      <c r="AG4727" s="8"/>
      <c r="AK4727" s="8"/>
      <c r="AO4727" s="8"/>
      <c r="AS4727" s="8"/>
      <c r="AW4727" s="8"/>
      <c r="BA4727" s="8"/>
      <c r="BE4727" s="8"/>
      <c r="BI4727" s="8"/>
      <c r="BM4727" s="8"/>
      <c r="BQ4727" s="8"/>
      <c r="BU4727" s="8"/>
      <c r="BY4727" s="8"/>
      <c r="CC4727" s="8"/>
      <c r="CG4727" s="8"/>
      <c r="CK4727" s="8"/>
    </row>
    <row r="4728" spans="5:89">
      <c r="E4728" s="8"/>
      <c r="I4728" s="8"/>
      <c r="M4728" s="8"/>
      <c r="Q4728" s="8"/>
      <c r="U4728" s="8"/>
      <c r="Y4728" s="8"/>
      <c r="AC4728" s="8"/>
      <c r="AG4728" s="8"/>
      <c r="AK4728" s="8"/>
      <c r="AO4728" s="8"/>
      <c r="AS4728" s="8"/>
      <c r="AW4728" s="8"/>
      <c r="BA4728" s="8"/>
      <c r="BE4728" s="8"/>
      <c r="BI4728" s="8"/>
      <c r="BM4728" s="8"/>
      <c r="BQ4728" s="8"/>
      <c r="BU4728" s="8"/>
      <c r="BY4728" s="8"/>
      <c r="CC4728" s="8"/>
      <c r="CG4728" s="8"/>
      <c r="CK4728" s="8"/>
    </row>
    <row r="4729" spans="5:89">
      <c r="E4729" s="8"/>
      <c r="I4729" s="8"/>
      <c r="M4729" s="8"/>
      <c r="Q4729" s="8"/>
      <c r="U4729" s="8"/>
      <c r="Y4729" s="8"/>
      <c r="AC4729" s="8"/>
      <c r="AG4729" s="8"/>
      <c r="AK4729" s="8"/>
      <c r="AO4729" s="8"/>
      <c r="AS4729" s="8"/>
      <c r="AW4729" s="8"/>
      <c r="BA4729" s="8"/>
      <c r="BE4729" s="8"/>
      <c r="BI4729" s="8"/>
      <c r="BM4729" s="8"/>
      <c r="BQ4729" s="8"/>
      <c r="BU4729" s="8"/>
      <c r="BY4729" s="8"/>
      <c r="CC4729" s="8"/>
      <c r="CG4729" s="8"/>
      <c r="CK4729" s="8"/>
    </row>
    <row r="4730" spans="5:89">
      <c r="E4730" s="8"/>
      <c r="I4730" s="8"/>
      <c r="M4730" s="8"/>
      <c r="Q4730" s="8"/>
      <c r="U4730" s="8"/>
      <c r="Y4730" s="8"/>
      <c r="AC4730" s="8"/>
      <c r="AG4730" s="8"/>
      <c r="AK4730" s="8"/>
      <c r="AO4730" s="8"/>
      <c r="AS4730" s="8"/>
      <c r="AW4730" s="8"/>
      <c r="BA4730" s="8"/>
      <c r="BE4730" s="8"/>
      <c r="BI4730" s="8"/>
      <c r="BM4730" s="8"/>
      <c r="BQ4730" s="8"/>
      <c r="BU4730" s="8"/>
      <c r="BY4730" s="8"/>
      <c r="CC4730" s="8"/>
      <c r="CG4730" s="8"/>
      <c r="CK4730" s="8"/>
    </row>
    <row r="4731" spans="5:89">
      <c r="E4731" s="8"/>
      <c r="I4731" s="8"/>
      <c r="M4731" s="8"/>
      <c r="Q4731" s="8"/>
      <c r="U4731" s="8"/>
      <c r="Y4731" s="8"/>
      <c r="AC4731" s="8"/>
      <c r="AG4731" s="8"/>
      <c r="AK4731" s="8"/>
      <c r="AO4731" s="8"/>
      <c r="AS4731" s="8"/>
      <c r="AW4731" s="8"/>
      <c r="BA4731" s="8"/>
      <c r="BE4731" s="8"/>
      <c r="BI4731" s="8"/>
      <c r="BM4731" s="8"/>
      <c r="BQ4731" s="8"/>
      <c r="BU4731" s="8"/>
      <c r="BY4731" s="8"/>
      <c r="CC4731" s="8"/>
      <c r="CG4731" s="8"/>
      <c r="CK4731" s="8"/>
    </row>
    <row r="4732" spans="5:89">
      <c r="E4732" s="8"/>
      <c r="I4732" s="8"/>
      <c r="M4732" s="8"/>
      <c r="Q4732" s="8"/>
      <c r="U4732" s="8"/>
      <c r="Y4732" s="8"/>
      <c r="AC4732" s="8"/>
      <c r="AG4732" s="8"/>
      <c r="AK4732" s="8"/>
      <c r="AO4732" s="8"/>
      <c r="AS4732" s="8"/>
      <c r="AW4732" s="8"/>
      <c r="BA4732" s="8"/>
      <c r="BE4732" s="8"/>
      <c r="BI4732" s="8"/>
      <c r="BM4732" s="8"/>
      <c r="BQ4732" s="8"/>
      <c r="BU4732" s="8"/>
      <c r="BY4732" s="8"/>
      <c r="CC4732" s="8"/>
      <c r="CG4732" s="8"/>
      <c r="CK4732" s="8"/>
    </row>
    <row r="4733" spans="5:89">
      <c r="E4733" s="8"/>
      <c r="I4733" s="8"/>
      <c r="M4733" s="8"/>
      <c r="Q4733" s="8"/>
      <c r="U4733" s="8"/>
      <c r="Y4733" s="8"/>
      <c r="AC4733" s="8"/>
      <c r="AG4733" s="8"/>
      <c r="AK4733" s="8"/>
      <c r="AO4733" s="8"/>
      <c r="AS4733" s="8"/>
      <c r="AW4733" s="8"/>
      <c r="BA4733" s="8"/>
      <c r="BE4733" s="8"/>
      <c r="BI4733" s="8"/>
      <c r="BM4733" s="8"/>
      <c r="BQ4733" s="8"/>
      <c r="BU4733" s="8"/>
      <c r="BY4733" s="8"/>
      <c r="CC4733" s="8"/>
      <c r="CG4733" s="8"/>
      <c r="CK4733" s="8"/>
    </row>
    <row r="4734" spans="5:89">
      <c r="E4734" s="8"/>
      <c r="I4734" s="8"/>
      <c r="M4734" s="8"/>
      <c r="Q4734" s="8"/>
      <c r="U4734" s="8"/>
      <c r="Y4734" s="8"/>
      <c r="AC4734" s="8"/>
      <c r="AG4734" s="8"/>
      <c r="AK4734" s="8"/>
      <c r="AO4734" s="8"/>
      <c r="AS4734" s="8"/>
      <c r="AW4734" s="8"/>
      <c r="BA4734" s="8"/>
      <c r="BE4734" s="8"/>
      <c r="BI4734" s="8"/>
      <c r="BM4734" s="8"/>
      <c r="BQ4734" s="8"/>
      <c r="BU4734" s="8"/>
      <c r="BY4734" s="8"/>
      <c r="CC4734" s="8"/>
      <c r="CG4734" s="8"/>
      <c r="CK4734" s="8"/>
    </row>
    <row r="4735" spans="5:89">
      <c r="E4735" s="8"/>
      <c r="I4735" s="8"/>
      <c r="M4735" s="8"/>
      <c r="Q4735" s="8"/>
      <c r="U4735" s="8"/>
      <c r="Y4735" s="8"/>
      <c r="AC4735" s="8"/>
      <c r="AG4735" s="8"/>
      <c r="AK4735" s="8"/>
      <c r="AO4735" s="8"/>
      <c r="AS4735" s="8"/>
      <c r="AW4735" s="8"/>
      <c r="BA4735" s="8"/>
      <c r="BE4735" s="8"/>
      <c r="BI4735" s="8"/>
      <c r="BM4735" s="8"/>
      <c r="BQ4735" s="8"/>
      <c r="BU4735" s="8"/>
      <c r="BY4735" s="8"/>
      <c r="CC4735" s="8"/>
      <c r="CG4735" s="8"/>
      <c r="CK4735" s="8"/>
    </row>
    <row r="4736" spans="5:89">
      <c r="E4736" s="8"/>
      <c r="I4736" s="8"/>
      <c r="M4736" s="8"/>
      <c r="Q4736" s="8"/>
      <c r="U4736" s="8"/>
      <c r="Y4736" s="8"/>
      <c r="AC4736" s="8"/>
      <c r="AG4736" s="8"/>
      <c r="AK4736" s="8"/>
      <c r="AO4736" s="8"/>
      <c r="AS4736" s="8"/>
      <c r="AW4736" s="8"/>
      <c r="BA4736" s="8"/>
      <c r="BE4736" s="8"/>
      <c r="BI4736" s="8"/>
      <c r="BM4736" s="8"/>
      <c r="BQ4736" s="8"/>
      <c r="BU4736" s="8"/>
      <c r="BY4736" s="8"/>
      <c r="CC4736" s="8"/>
      <c r="CG4736" s="8"/>
      <c r="CK4736" s="8"/>
    </row>
    <row r="4737" spans="5:89">
      <c r="E4737" s="8"/>
      <c r="I4737" s="8"/>
      <c r="M4737" s="8"/>
      <c r="Q4737" s="8"/>
      <c r="U4737" s="8"/>
      <c r="Y4737" s="8"/>
      <c r="AC4737" s="8"/>
      <c r="AG4737" s="8"/>
      <c r="AK4737" s="8"/>
      <c r="AO4737" s="8"/>
      <c r="AS4737" s="8"/>
      <c r="AW4737" s="8"/>
      <c r="BA4737" s="8"/>
      <c r="BE4737" s="8"/>
      <c r="BI4737" s="8"/>
      <c r="BM4737" s="8"/>
      <c r="BQ4737" s="8"/>
      <c r="BU4737" s="8"/>
      <c r="BY4737" s="8"/>
      <c r="CC4737" s="8"/>
      <c r="CG4737" s="8"/>
      <c r="CK4737" s="8"/>
    </row>
    <row r="4738" spans="5:89">
      <c r="E4738" s="8"/>
      <c r="I4738" s="8"/>
      <c r="M4738" s="8"/>
      <c r="Q4738" s="8"/>
      <c r="U4738" s="8"/>
      <c r="Y4738" s="8"/>
      <c r="AC4738" s="8"/>
      <c r="AG4738" s="8"/>
      <c r="AK4738" s="8"/>
      <c r="AO4738" s="8"/>
      <c r="AS4738" s="8"/>
      <c r="AW4738" s="8"/>
      <c r="BA4738" s="8"/>
      <c r="BE4738" s="8"/>
      <c r="BI4738" s="8"/>
      <c r="BM4738" s="8"/>
      <c r="BQ4738" s="8"/>
      <c r="BU4738" s="8"/>
      <c r="BY4738" s="8"/>
      <c r="CC4738" s="8"/>
      <c r="CG4738" s="8"/>
      <c r="CK4738" s="8"/>
    </row>
    <row r="4739" spans="5:89">
      <c r="E4739" s="8"/>
      <c r="I4739" s="8"/>
      <c r="M4739" s="8"/>
      <c r="Q4739" s="8"/>
      <c r="U4739" s="8"/>
      <c r="Y4739" s="8"/>
      <c r="AC4739" s="8"/>
      <c r="AG4739" s="8"/>
      <c r="AK4739" s="8"/>
      <c r="AO4739" s="8"/>
      <c r="AS4739" s="8"/>
      <c r="AW4739" s="8"/>
      <c r="BA4739" s="8"/>
      <c r="BE4739" s="8"/>
      <c r="BI4739" s="8"/>
      <c r="BM4739" s="8"/>
      <c r="BQ4739" s="8"/>
      <c r="BU4739" s="8"/>
      <c r="BY4739" s="8"/>
      <c r="CC4739" s="8"/>
      <c r="CG4739" s="8"/>
      <c r="CK4739" s="8"/>
    </row>
    <row r="4740" spans="5:89">
      <c r="E4740" s="8"/>
      <c r="I4740" s="8"/>
      <c r="M4740" s="8"/>
      <c r="Q4740" s="8"/>
      <c r="U4740" s="8"/>
      <c r="Y4740" s="8"/>
      <c r="AC4740" s="8"/>
      <c r="AG4740" s="8"/>
      <c r="AK4740" s="8"/>
      <c r="AO4740" s="8"/>
      <c r="AS4740" s="8"/>
      <c r="AW4740" s="8"/>
      <c r="BA4740" s="8"/>
      <c r="BE4740" s="8"/>
      <c r="BI4740" s="8"/>
      <c r="BM4740" s="8"/>
      <c r="BQ4740" s="8"/>
      <c r="BU4740" s="8"/>
      <c r="BY4740" s="8"/>
      <c r="CC4740" s="8"/>
      <c r="CG4740" s="8"/>
      <c r="CK4740" s="8"/>
    </row>
    <row r="4741" spans="5:89">
      <c r="E4741" s="8"/>
      <c r="I4741" s="8"/>
      <c r="M4741" s="8"/>
      <c r="Q4741" s="8"/>
      <c r="U4741" s="8"/>
      <c r="Y4741" s="8"/>
      <c r="AC4741" s="8"/>
      <c r="AG4741" s="8"/>
      <c r="AK4741" s="8"/>
      <c r="AO4741" s="8"/>
      <c r="AS4741" s="8"/>
      <c r="AW4741" s="8"/>
      <c r="BA4741" s="8"/>
      <c r="BE4741" s="8"/>
      <c r="BI4741" s="8"/>
      <c r="BM4741" s="8"/>
      <c r="BQ4741" s="8"/>
      <c r="BU4741" s="8"/>
      <c r="BY4741" s="8"/>
      <c r="CC4741" s="8"/>
      <c r="CG4741" s="8"/>
      <c r="CK4741" s="8"/>
    </row>
    <row r="4742" spans="5:89">
      <c r="E4742" s="8"/>
      <c r="I4742" s="8"/>
      <c r="M4742" s="8"/>
      <c r="Q4742" s="8"/>
      <c r="U4742" s="8"/>
      <c r="Y4742" s="8"/>
      <c r="AC4742" s="8"/>
      <c r="AG4742" s="8"/>
      <c r="AK4742" s="8"/>
      <c r="AO4742" s="8"/>
      <c r="AS4742" s="8"/>
      <c r="AW4742" s="8"/>
      <c r="BA4742" s="8"/>
      <c r="BE4742" s="8"/>
      <c r="BI4742" s="8"/>
      <c r="BM4742" s="8"/>
      <c r="BQ4742" s="8"/>
      <c r="BU4742" s="8"/>
      <c r="BY4742" s="8"/>
      <c r="CC4742" s="8"/>
      <c r="CG4742" s="8"/>
      <c r="CK4742" s="8"/>
    </row>
    <row r="4743" spans="5:89">
      <c r="E4743" s="8"/>
      <c r="I4743" s="8"/>
      <c r="M4743" s="8"/>
      <c r="Q4743" s="8"/>
      <c r="U4743" s="8"/>
      <c r="Y4743" s="8"/>
      <c r="AC4743" s="8"/>
      <c r="AG4743" s="8"/>
      <c r="AK4743" s="8"/>
      <c r="AO4743" s="8"/>
      <c r="AS4743" s="8"/>
      <c r="AW4743" s="8"/>
      <c r="BA4743" s="8"/>
      <c r="BE4743" s="8"/>
      <c r="BI4743" s="8"/>
      <c r="BM4743" s="8"/>
      <c r="BQ4743" s="8"/>
      <c r="BU4743" s="8"/>
      <c r="BY4743" s="8"/>
      <c r="CC4743" s="8"/>
      <c r="CG4743" s="8"/>
      <c r="CK4743" s="8"/>
    </row>
    <row r="4744" spans="5:89">
      <c r="E4744" s="8"/>
      <c r="I4744" s="8"/>
      <c r="M4744" s="8"/>
      <c r="Q4744" s="8"/>
      <c r="U4744" s="8"/>
      <c r="Y4744" s="8"/>
      <c r="AC4744" s="8"/>
      <c r="AG4744" s="8"/>
      <c r="AK4744" s="8"/>
      <c r="AO4744" s="8"/>
      <c r="AS4744" s="8"/>
      <c r="AW4744" s="8"/>
      <c r="BA4744" s="8"/>
      <c r="BE4744" s="8"/>
      <c r="BI4744" s="8"/>
      <c r="BM4744" s="8"/>
      <c r="BQ4744" s="8"/>
      <c r="BU4744" s="8"/>
      <c r="BY4744" s="8"/>
      <c r="CC4744" s="8"/>
      <c r="CG4744" s="8"/>
      <c r="CK4744" s="8"/>
    </row>
    <row r="4745" spans="5:89">
      <c r="E4745" s="8"/>
      <c r="I4745" s="8"/>
      <c r="M4745" s="8"/>
      <c r="Q4745" s="8"/>
      <c r="U4745" s="8"/>
      <c r="Y4745" s="8"/>
      <c r="AC4745" s="8"/>
      <c r="AG4745" s="8"/>
      <c r="AK4745" s="8"/>
      <c r="AO4745" s="8"/>
      <c r="AS4745" s="8"/>
      <c r="AW4745" s="8"/>
      <c r="BA4745" s="8"/>
      <c r="BE4745" s="8"/>
      <c r="BI4745" s="8"/>
      <c r="BM4745" s="8"/>
      <c r="BQ4745" s="8"/>
      <c r="BU4745" s="8"/>
      <c r="BY4745" s="8"/>
      <c r="CC4745" s="8"/>
      <c r="CG4745" s="8"/>
      <c r="CK4745" s="8"/>
    </row>
    <row r="4746" spans="5:89">
      <c r="E4746" s="8"/>
      <c r="I4746" s="8"/>
      <c r="M4746" s="8"/>
      <c r="Q4746" s="8"/>
      <c r="U4746" s="8"/>
      <c r="Y4746" s="8"/>
      <c r="AC4746" s="8"/>
      <c r="AG4746" s="8"/>
      <c r="AK4746" s="8"/>
      <c r="AO4746" s="8"/>
      <c r="AS4746" s="8"/>
      <c r="AW4746" s="8"/>
      <c r="BA4746" s="8"/>
      <c r="BE4746" s="8"/>
      <c r="BI4746" s="8"/>
      <c r="BM4746" s="8"/>
      <c r="BQ4746" s="8"/>
      <c r="BU4746" s="8"/>
      <c r="BY4746" s="8"/>
      <c r="CC4746" s="8"/>
      <c r="CG4746" s="8"/>
      <c r="CK4746" s="8"/>
    </row>
    <row r="4747" spans="5:89">
      <c r="E4747" s="8"/>
      <c r="I4747" s="8"/>
      <c r="M4747" s="8"/>
      <c r="Q4747" s="8"/>
      <c r="U4747" s="8"/>
      <c r="Y4747" s="8"/>
      <c r="AC4747" s="8"/>
      <c r="AG4747" s="8"/>
      <c r="AK4747" s="8"/>
      <c r="AO4747" s="8"/>
      <c r="AS4747" s="8"/>
      <c r="AW4747" s="8"/>
      <c r="BA4747" s="8"/>
      <c r="BE4747" s="8"/>
      <c r="BI4747" s="8"/>
      <c r="BM4747" s="8"/>
      <c r="BQ4747" s="8"/>
      <c r="BU4747" s="8"/>
      <c r="BY4747" s="8"/>
      <c r="CC4747" s="8"/>
      <c r="CG4747" s="8"/>
      <c r="CK4747" s="8"/>
    </row>
    <row r="4748" spans="5:89">
      <c r="E4748" s="8"/>
      <c r="I4748" s="8"/>
      <c r="M4748" s="8"/>
      <c r="Q4748" s="8"/>
      <c r="U4748" s="8"/>
      <c r="Y4748" s="8"/>
      <c r="AC4748" s="8"/>
      <c r="AG4748" s="8"/>
      <c r="AK4748" s="8"/>
      <c r="AO4748" s="8"/>
      <c r="AS4748" s="8"/>
      <c r="AW4748" s="8"/>
      <c r="BA4748" s="8"/>
      <c r="BE4748" s="8"/>
      <c r="BI4748" s="8"/>
      <c r="BM4748" s="8"/>
      <c r="BQ4748" s="8"/>
      <c r="BU4748" s="8"/>
      <c r="BY4748" s="8"/>
      <c r="CC4748" s="8"/>
      <c r="CG4748" s="8"/>
      <c r="CK4748" s="8"/>
    </row>
    <row r="4749" spans="5:89">
      <c r="E4749" s="8"/>
      <c r="I4749" s="8"/>
      <c r="M4749" s="8"/>
      <c r="Q4749" s="8"/>
      <c r="U4749" s="8"/>
      <c r="Y4749" s="8"/>
      <c r="AC4749" s="8"/>
      <c r="AG4749" s="8"/>
      <c r="AK4749" s="8"/>
      <c r="AO4749" s="8"/>
      <c r="AS4749" s="8"/>
      <c r="AW4749" s="8"/>
      <c r="BA4749" s="8"/>
      <c r="BE4749" s="8"/>
      <c r="BI4749" s="8"/>
      <c r="BM4749" s="8"/>
      <c r="BQ4749" s="8"/>
      <c r="BU4749" s="8"/>
      <c r="BY4749" s="8"/>
      <c r="CC4749" s="8"/>
      <c r="CG4749" s="8"/>
      <c r="CK4749" s="8"/>
    </row>
    <row r="4750" spans="5:89">
      <c r="E4750" s="8"/>
      <c r="I4750" s="8"/>
      <c r="M4750" s="8"/>
      <c r="Q4750" s="8"/>
      <c r="U4750" s="8"/>
      <c r="Y4750" s="8"/>
      <c r="AC4750" s="8"/>
      <c r="AG4750" s="8"/>
      <c r="AK4750" s="8"/>
      <c r="AO4750" s="8"/>
      <c r="AS4750" s="8"/>
      <c r="AW4750" s="8"/>
      <c r="BA4750" s="8"/>
      <c r="BE4750" s="8"/>
      <c r="BI4750" s="8"/>
      <c r="BM4750" s="8"/>
      <c r="BQ4750" s="8"/>
      <c r="BU4750" s="8"/>
      <c r="BY4750" s="8"/>
      <c r="CC4750" s="8"/>
      <c r="CG4750" s="8"/>
      <c r="CK4750" s="8"/>
    </row>
    <row r="4751" spans="5:89">
      <c r="E4751" s="8"/>
      <c r="I4751" s="8"/>
      <c r="M4751" s="8"/>
      <c r="Q4751" s="8"/>
      <c r="U4751" s="8"/>
      <c r="Y4751" s="8"/>
      <c r="AC4751" s="8"/>
      <c r="AG4751" s="8"/>
      <c r="AK4751" s="8"/>
      <c r="AO4751" s="8"/>
      <c r="AS4751" s="8"/>
      <c r="AW4751" s="8"/>
      <c r="BA4751" s="8"/>
      <c r="BE4751" s="8"/>
      <c r="BI4751" s="8"/>
      <c r="BM4751" s="8"/>
      <c r="BQ4751" s="8"/>
      <c r="BU4751" s="8"/>
      <c r="BY4751" s="8"/>
      <c r="CC4751" s="8"/>
      <c r="CG4751" s="8"/>
      <c r="CK4751" s="8"/>
    </row>
    <row r="4752" spans="5:89">
      <c r="E4752" s="8"/>
      <c r="I4752" s="8"/>
      <c r="M4752" s="8"/>
      <c r="Q4752" s="8"/>
      <c r="U4752" s="8"/>
      <c r="Y4752" s="8"/>
      <c r="AC4752" s="8"/>
      <c r="AG4752" s="8"/>
      <c r="AK4752" s="8"/>
      <c r="AO4752" s="8"/>
      <c r="AS4752" s="8"/>
      <c r="AW4752" s="8"/>
      <c r="BA4752" s="8"/>
      <c r="BE4752" s="8"/>
      <c r="BI4752" s="8"/>
      <c r="BM4752" s="8"/>
      <c r="BQ4752" s="8"/>
      <c r="BU4752" s="8"/>
      <c r="BY4752" s="8"/>
      <c r="CC4752" s="8"/>
      <c r="CG4752" s="8"/>
      <c r="CK4752" s="8"/>
    </row>
    <row r="4753" spans="5:89">
      <c r="E4753" s="8"/>
      <c r="I4753" s="8"/>
      <c r="M4753" s="8"/>
      <c r="Q4753" s="8"/>
      <c r="U4753" s="8"/>
      <c r="Y4753" s="8"/>
      <c r="AC4753" s="8"/>
      <c r="AG4753" s="8"/>
      <c r="AK4753" s="8"/>
      <c r="AO4753" s="8"/>
      <c r="AS4753" s="8"/>
      <c r="AW4753" s="8"/>
      <c r="BA4753" s="8"/>
      <c r="BE4753" s="8"/>
      <c r="BI4753" s="8"/>
      <c r="BM4753" s="8"/>
      <c r="BQ4753" s="8"/>
      <c r="BU4753" s="8"/>
      <c r="BY4753" s="8"/>
      <c r="CC4753" s="8"/>
      <c r="CG4753" s="8"/>
      <c r="CK4753" s="8"/>
    </row>
    <row r="4754" spans="5:89">
      <c r="E4754" s="8"/>
      <c r="I4754" s="8"/>
      <c r="M4754" s="8"/>
      <c r="Q4754" s="8"/>
      <c r="U4754" s="8"/>
      <c r="Y4754" s="8"/>
      <c r="AC4754" s="8"/>
      <c r="AG4754" s="8"/>
      <c r="AK4754" s="8"/>
      <c r="AO4754" s="8"/>
      <c r="AS4754" s="8"/>
      <c r="AW4754" s="8"/>
      <c r="BA4754" s="8"/>
      <c r="BE4754" s="8"/>
      <c r="BI4754" s="8"/>
      <c r="BM4754" s="8"/>
      <c r="BQ4754" s="8"/>
      <c r="BU4754" s="8"/>
      <c r="BY4754" s="8"/>
      <c r="CC4754" s="8"/>
      <c r="CG4754" s="8"/>
      <c r="CK4754" s="8"/>
    </row>
    <row r="4755" spans="5:89">
      <c r="E4755" s="8"/>
      <c r="I4755" s="8"/>
      <c r="M4755" s="8"/>
      <c r="Q4755" s="8"/>
      <c r="U4755" s="8"/>
      <c r="Y4755" s="8"/>
      <c r="AC4755" s="8"/>
      <c r="AG4755" s="8"/>
      <c r="AK4755" s="8"/>
      <c r="AO4755" s="8"/>
      <c r="AS4755" s="8"/>
      <c r="AW4755" s="8"/>
      <c r="BA4755" s="8"/>
      <c r="BE4755" s="8"/>
      <c r="BI4755" s="8"/>
      <c r="BM4755" s="8"/>
      <c r="BQ4755" s="8"/>
      <c r="BU4755" s="8"/>
      <c r="BY4755" s="8"/>
      <c r="CC4755" s="8"/>
      <c r="CG4755" s="8"/>
      <c r="CK4755" s="8"/>
    </row>
    <row r="4756" spans="5:89">
      <c r="E4756" s="8"/>
      <c r="I4756" s="8"/>
      <c r="M4756" s="8"/>
      <c r="Q4756" s="8"/>
      <c r="U4756" s="8"/>
      <c r="Y4756" s="8"/>
      <c r="AC4756" s="8"/>
      <c r="AG4756" s="8"/>
      <c r="AK4756" s="8"/>
      <c r="AO4756" s="8"/>
      <c r="AS4756" s="8"/>
      <c r="AW4756" s="8"/>
      <c r="BA4756" s="8"/>
      <c r="BE4756" s="8"/>
      <c r="BI4756" s="8"/>
      <c r="BM4756" s="8"/>
      <c r="BQ4756" s="8"/>
      <c r="BU4756" s="8"/>
      <c r="BY4756" s="8"/>
      <c r="CC4756" s="8"/>
      <c r="CG4756" s="8"/>
      <c r="CK4756" s="8"/>
    </row>
    <row r="4757" spans="5:89">
      <c r="E4757" s="8"/>
      <c r="I4757" s="8"/>
      <c r="M4757" s="8"/>
      <c r="Q4757" s="8"/>
      <c r="U4757" s="8"/>
      <c r="Y4757" s="8"/>
      <c r="AC4757" s="8"/>
      <c r="AG4757" s="8"/>
      <c r="AK4757" s="8"/>
      <c r="AO4757" s="8"/>
      <c r="AS4757" s="8"/>
      <c r="AW4757" s="8"/>
      <c r="BA4757" s="8"/>
      <c r="BE4757" s="8"/>
      <c r="BI4757" s="8"/>
      <c r="BM4757" s="8"/>
      <c r="BQ4757" s="8"/>
      <c r="BU4757" s="8"/>
      <c r="BY4757" s="8"/>
      <c r="CC4757" s="8"/>
      <c r="CG4757" s="8"/>
      <c r="CK4757" s="8"/>
    </row>
    <row r="4758" spans="5:89">
      <c r="E4758" s="8"/>
      <c r="I4758" s="8"/>
      <c r="M4758" s="8"/>
      <c r="Q4758" s="8"/>
      <c r="U4758" s="8"/>
      <c r="Y4758" s="8"/>
      <c r="AC4758" s="8"/>
      <c r="AG4758" s="8"/>
      <c r="AK4758" s="8"/>
      <c r="AO4758" s="8"/>
      <c r="AS4758" s="8"/>
      <c r="AW4758" s="8"/>
      <c r="BA4758" s="8"/>
      <c r="BE4758" s="8"/>
      <c r="BI4758" s="8"/>
      <c r="BM4758" s="8"/>
      <c r="BQ4758" s="8"/>
      <c r="BU4758" s="8"/>
      <c r="BY4758" s="8"/>
      <c r="CC4758" s="8"/>
      <c r="CG4758" s="8"/>
      <c r="CK4758" s="8"/>
    </row>
    <row r="4759" spans="5:89">
      <c r="E4759" s="8"/>
      <c r="I4759" s="8"/>
      <c r="M4759" s="8"/>
      <c r="Q4759" s="8"/>
      <c r="U4759" s="8"/>
      <c r="Y4759" s="8"/>
      <c r="AC4759" s="8"/>
      <c r="AG4759" s="8"/>
      <c r="AK4759" s="8"/>
      <c r="AO4759" s="8"/>
      <c r="AS4759" s="8"/>
      <c r="AW4759" s="8"/>
      <c r="BA4759" s="8"/>
      <c r="BE4759" s="8"/>
      <c r="BI4759" s="8"/>
      <c r="BM4759" s="8"/>
      <c r="BQ4759" s="8"/>
      <c r="BU4759" s="8"/>
      <c r="BY4759" s="8"/>
      <c r="CC4759" s="8"/>
      <c r="CG4759" s="8"/>
      <c r="CK4759" s="8"/>
    </row>
    <row r="4760" spans="5:89">
      <c r="E4760" s="8"/>
      <c r="I4760" s="8"/>
      <c r="M4760" s="8"/>
      <c r="Q4760" s="8"/>
      <c r="U4760" s="8"/>
      <c r="Y4760" s="8"/>
      <c r="AC4760" s="8"/>
      <c r="AG4760" s="8"/>
      <c r="AK4760" s="8"/>
      <c r="AO4760" s="8"/>
      <c r="AS4760" s="8"/>
      <c r="AW4760" s="8"/>
      <c r="BA4760" s="8"/>
      <c r="BE4760" s="8"/>
      <c r="BI4760" s="8"/>
      <c r="BM4760" s="8"/>
      <c r="BQ4760" s="8"/>
      <c r="BU4760" s="8"/>
      <c r="BY4760" s="8"/>
      <c r="CC4760" s="8"/>
      <c r="CG4760" s="8"/>
      <c r="CK4760" s="8"/>
    </row>
    <row r="4761" spans="5:89">
      <c r="E4761" s="8"/>
      <c r="I4761" s="8"/>
      <c r="M4761" s="8"/>
      <c r="Q4761" s="8"/>
      <c r="U4761" s="8"/>
      <c r="Y4761" s="8"/>
      <c r="AC4761" s="8"/>
      <c r="AG4761" s="8"/>
      <c r="AK4761" s="8"/>
      <c r="AO4761" s="8"/>
      <c r="AS4761" s="8"/>
      <c r="AW4761" s="8"/>
      <c r="BA4761" s="8"/>
      <c r="BE4761" s="8"/>
      <c r="BI4761" s="8"/>
      <c r="BM4761" s="8"/>
      <c r="BQ4761" s="8"/>
      <c r="BU4761" s="8"/>
      <c r="BY4761" s="8"/>
      <c r="CC4761" s="8"/>
      <c r="CG4761" s="8"/>
      <c r="CK4761" s="8"/>
    </row>
    <row r="4762" spans="5:89">
      <c r="E4762" s="8"/>
      <c r="I4762" s="8"/>
      <c r="M4762" s="8"/>
      <c r="Q4762" s="8"/>
      <c r="U4762" s="8"/>
      <c r="Y4762" s="8"/>
      <c r="AC4762" s="8"/>
      <c r="AG4762" s="8"/>
      <c r="AK4762" s="8"/>
      <c r="AO4762" s="8"/>
      <c r="AS4762" s="8"/>
      <c r="AW4762" s="8"/>
      <c r="BA4762" s="8"/>
      <c r="BE4762" s="8"/>
      <c r="BI4762" s="8"/>
      <c r="BM4762" s="8"/>
      <c r="BQ4762" s="8"/>
      <c r="BU4762" s="8"/>
      <c r="BY4762" s="8"/>
      <c r="CC4762" s="8"/>
      <c r="CG4762" s="8"/>
      <c r="CK4762" s="8"/>
    </row>
    <row r="4763" spans="5:89">
      <c r="E4763" s="8"/>
      <c r="I4763" s="8"/>
      <c r="M4763" s="8"/>
      <c r="Q4763" s="8"/>
      <c r="U4763" s="8"/>
      <c r="Y4763" s="8"/>
      <c r="AC4763" s="8"/>
      <c r="AG4763" s="8"/>
      <c r="AK4763" s="8"/>
      <c r="AO4763" s="8"/>
      <c r="AS4763" s="8"/>
      <c r="AW4763" s="8"/>
      <c r="BA4763" s="8"/>
      <c r="BE4763" s="8"/>
      <c r="BI4763" s="8"/>
      <c r="BM4763" s="8"/>
      <c r="BQ4763" s="8"/>
      <c r="BU4763" s="8"/>
      <c r="BY4763" s="8"/>
      <c r="CC4763" s="8"/>
      <c r="CG4763" s="8"/>
      <c r="CK4763" s="8"/>
    </row>
    <row r="4764" spans="5:89">
      <c r="E4764" s="8"/>
      <c r="I4764" s="8"/>
      <c r="M4764" s="8"/>
      <c r="Q4764" s="8"/>
      <c r="U4764" s="8"/>
      <c r="Y4764" s="8"/>
      <c r="AC4764" s="8"/>
      <c r="AG4764" s="8"/>
      <c r="AK4764" s="8"/>
      <c r="AO4764" s="8"/>
      <c r="AS4764" s="8"/>
      <c r="AW4764" s="8"/>
      <c r="BA4764" s="8"/>
      <c r="BE4764" s="8"/>
      <c r="BI4764" s="8"/>
      <c r="BM4764" s="8"/>
      <c r="BQ4764" s="8"/>
      <c r="BU4764" s="8"/>
      <c r="BY4764" s="8"/>
      <c r="CC4764" s="8"/>
      <c r="CG4764" s="8"/>
      <c r="CK4764" s="8"/>
    </row>
    <row r="4765" spans="5:89">
      <c r="E4765" s="8"/>
      <c r="I4765" s="8"/>
      <c r="M4765" s="8"/>
      <c r="Q4765" s="8"/>
      <c r="U4765" s="8"/>
      <c r="Y4765" s="8"/>
      <c r="AC4765" s="8"/>
      <c r="AG4765" s="8"/>
      <c r="AK4765" s="8"/>
      <c r="AO4765" s="8"/>
      <c r="AS4765" s="8"/>
      <c r="AW4765" s="8"/>
      <c r="BA4765" s="8"/>
      <c r="BE4765" s="8"/>
      <c r="BI4765" s="8"/>
      <c r="BM4765" s="8"/>
      <c r="BQ4765" s="8"/>
      <c r="BU4765" s="8"/>
      <c r="BY4765" s="8"/>
      <c r="CC4765" s="8"/>
      <c r="CG4765" s="8"/>
      <c r="CK4765" s="8"/>
    </row>
    <row r="4766" spans="5:89">
      <c r="E4766" s="8"/>
      <c r="I4766" s="8"/>
      <c r="M4766" s="8"/>
      <c r="Q4766" s="8"/>
      <c r="U4766" s="8"/>
      <c r="Y4766" s="8"/>
      <c r="AC4766" s="8"/>
      <c r="AG4766" s="8"/>
      <c r="AK4766" s="8"/>
      <c r="AO4766" s="8"/>
      <c r="AS4766" s="8"/>
      <c r="AW4766" s="8"/>
      <c r="BA4766" s="8"/>
      <c r="BE4766" s="8"/>
      <c r="BI4766" s="8"/>
      <c r="BM4766" s="8"/>
      <c r="BQ4766" s="8"/>
      <c r="BU4766" s="8"/>
      <c r="BY4766" s="8"/>
      <c r="CC4766" s="8"/>
      <c r="CG4766" s="8"/>
      <c r="CK4766" s="8"/>
    </row>
    <row r="4767" spans="5:89">
      <c r="E4767" s="8"/>
      <c r="I4767" s="8"/>
      <c r="M4767" s="8"/>
      <c r="Q4767" s="8"/>
      <c r="U4767" s="8"/>
      <c r="Y4767" s="8"/>
      <c r="AC4767" s="8"/>
      <c r="AG4767" s="8"/>
      <c r="AK4767" s="8"/>
      <c r="AO4767" s="8"/>
      <c r="AS4767" s="8"/>
      <c r="AW4767" s="8"/>
      <c r="BA4767" s="8"/>
      <c r="BE4767" s="8"/>
      <c r="BI4767" s="8"/>
      <c r="BM4767" s="8"/>
      <c r="BQ4767" s="8"/>
      <c r="BU4767" s="8"/>
      <c r="BY4767" s="8"/>
      <c r="CC4767" s="8"/>
      <c r="CG4767" s="8"/>
      <c r="CK4767" s="8"/>
    </row>
    <row r="4768" spans="5:89">
      <c r="E4768" s="8"/>
      <c r="I4768" s="8"/>
      <c r="M4768" s="8"/>
      <c r="Q4768" s="8"/>
      <c r="U4768" s="8"/>
      <c r="Y4768" s="8"/>
      <c r="AC4768" s="8"/>
      <c r="AG4768" s="8"/>
      <c r="AK4768" s="8"/>
      <c r="AO4768" s="8"/>
      <c r="AS4768" s="8"/>
      <c r="AW4768" s="8"/>
      <c r="BA4768" s="8"/>
      <c r="BE4768" s="8"/>
      <c r="BI4768" s="8"/>
      <c r="BM4768" s="8"/>
      <c r="BQ4768" s="8"/>
      <c r="BU4768" s="8"/>
      <c r="BY4768" s="8"/>
      <c r="CC4768" s="8"/>
      <c r="CG4768" s="8"/>
      <c r="CK4768" s="8"/>
    </row>
    <row r="4769" spans="5:89">
      <c r="E4769" s="8"/>
      <c r="I4769" s="8"/>
      <c r="M4769" s="8"/>
      <c r="Q4769" s="8"/>
      <c r="U4769" s="8"/>
      <c r="Y4769" s="8"/>
      <c r="AC4769" s="8"/>
      <c r="AG4769" s="8"/>
      <c r="AK4769" s="8"/>
      <c r="AO4769" s="8"/>
      <c r="AS4769" s="8"/>
      <c r="AW4769" s="8"/>
      <c r="BA4769" s="8"/>
      <c r="BE4769" s="8"/>
      <c r="BI4769" s="8"/>
      <c r="BM4769" s="8"/>
      <c r="BQ4769" s="8"/>
      <c r="BU4769" s="8"/>
      <c r="BY4769" s="8"/>
      <c r="CC4769" s="8"/>
      <c r="CG4769" s="8"/>
      <c r="CK4769" s="8"/>
    </row>
    <row r="4770" spans="5:89">
      <c r="E4770" s="8"/>
      <c r="I4770" s="8"/>
      <c r="M4770" s="8"/>
      <c r="Q4770" s="8"/>
      <c r="U4770" s="8"/>
      <c r="Y4770" s="8"/>
      <c r="AC4770" s="8"/>
      <c r="AG4770" s="8"/>
      <c r="AK4770" s="8"/>
      <c r="AO4770" s="8"/>
      <c r="AS4770" s="8"/>
      <c r="AW4770" s="8"/>
      <c r="BA4770" s="8"/>
      <c r="BE4770" s="8"/>
      <c r="BI4770" s="8"/>
      <c r="BM4770" s="8"/>
      <c r="BQ4770" s="8"/>
      <c r="BU4770" s="8"/>
      <c r="BY4770" s="8"/>
      <c r="CC4770" s="8"/>
      <c r="CG4770" s="8"/>
      <c r="CK4770" s="8"/>
    </row>
    <row r="4771" spans="5:89">
      <c r="E4771" s="8"/>
      <c r="I4771" s="8"/>
      <c r="M4771" s="8"/>
      <c r="Q4771" s="8"/>
      <c r="U4771" s="8"/>
      <c r="Y4771" s="8"/>
      <c r="AC4771" s="8"/>
      <c r="AG4771" s="8"/>
      <c r="AK4771" s="8"/>
      <c r="AO4771" s="8"/>
      <c r="AS4771" s="8"/>
      <c r="AW4771" s="8"/>
      <c r="BA4771" s="8"/>
      <c r="BE4771" s="8"/>
      <c r="BI4771" s="8"/>
      <c r="BM4771" s="8"/>
      <c r="BQ4771" s="8"/>
      <c r="BU4771" s="8"/>
      <c r="BY4771" s="8"/>
      <c r="CC4771" s="8"/>
      <c r="CG4771" s="8"/>
      <c r="CK4771" s="8"/>
    </row>
    <row r="4772" spans="5:89">
      <c r="E4772" s="8"/>
      <c r="I4772" s="8"/>
      <c r="M4772" s="8"/>
      <c r="Q4772" s="8"/>
      <c r="U4772" s="8"/>
      <c r="Y4772" s="8"/>
      <c r="AC4772" s="8"/>
      <c r="AG4772" s="8"/>
      <c r="AK4772" s="8"/>
      <c r="AO4772" s="8"/>
      <c r="AS4772" s="8"/>
      <c r="AW4772" s="8"/>
      <c r="BA4772" s="8"/>
      <c r="BE4772" s="8"/>
      <c r="BI4772" s="8"/>
      <c r="BM4772" s="8"/>
      <c r="BQ4772" s="8"/>
      <c r="BU4772" s="8"/>
      <c r="BY4772" s="8"/>
      <c r="CC4772" s="8"/>
      <c r="CG4772" s="8"/>
      <c r="CK4772" s="8"/>
    </row>
    <row r="4773" spans="5:89">
      <c r="E4773" s="8"/>
      <c r="I4773" s="8"/>
      <c r="M4773" s="8"/>
      <c r="Q4773" s="8"/>
      <c r="U4773" s="8"/>
      <c r="Y4773" s="8"/>
      <c r="AC4773" s="8"/>
      <c r="AG4773" s="8"/>
      <c r="AK4773" s="8"/>
      <c r="AO4773" s="8"/>
      <c r="AS4773" s="8"/>
      <c r="AW4773" s="8"/>
      <c r="BA4773" s="8"/>
      <c r="BE4773" s="8"/>
      <c r="BI4773" s="8"/>
      <c r="BM4773" s="8"/>
      <c r="BQ4773" s="8"/>
      <c r="BU4773" s="8"/>
      <c r="BY4773" s="8"/>
      <c r="CC4773" s="8"/>
      <c r="CG4773" s="8"/>
      <c r="CK4773" s="8"/>
    </row>
    <row r="4774" spans="5:89">
      <c r="E4774" s="8"/>
      <c r="I4774" s="8"/>
      <c r="M4774" s="8"/>
      <c r="Q4774" s="8"/>
      <c r="U4774" s="8"/>
      <c r="Y4774" s="8"/>
      <c r="AC4774" s="8"/>
      <c r="AG4774" s="8"/>
      <c r="AK4774" s="8"/>
      <c r="AO4774" s="8"/>
      <c r="AS4774" s="8"/>
      <c r="AW4774" s="8"/>
      <c r="BA4774" s="8"/>
      <c r="BE4774" s="8"/>
      <c r="BI4774" s="8"/>
      <c r="BM4774" s="8"/>
      <c r="BQ4774" s="8"/>
      <c r="BU4774" s="8"/>
      <c r="BY4774" s="8"/>
      <c r="CC4774" s="8"/>
      <c r="CG4774" s="8"/>
      <c r="CK4774" s="8"/>
    </row>
    <row r="4775" spans="5:89">
      <c r="E4775" s="8"/>
      <c r="I4775" s="8"/>
      <c r="M4775" s="8"/>
      <c r="Q4775" s="8"/>
      <c r="U4775" s="8"/>
      <c r="Y4775" s="8"/>
      <c r="AC4775" s="8"/>
      <c r="AG4775" s="8"/>
      <c r="AK4775" s="8"/>
      <c r="AO4775" s="8"/>
      <c r="AS4775" s="8"/>
      <c r="AW4775" s="8"/>
      <c r="BA4775" s="8"/>
      <c r="BE4775" s="8"/>
      <c r="BI4775" s="8"/>
      <c r="BM4775" s="8"/>
      <c r="BQ4775" s="8"/>
      <c r="BU4775" s="8"/>
      <c r="BY4775" s="8"/>
      <c r="CC4775" s="8"/>
      <c r="CG4775" s="8"/>
      <c r="CK4775" s="8"/>
    </row>
    <row r="4776" spans="5:89">
      <c r="E4776" s="8"/>
      <c r="I4776" s="8"/>
      <c r="M4776" s="8"/>
      <c r="Q4776" s="8"/>
      <c r="U4776" s="8"/>
      <c r="Y4776" s="8"/>
      <c r="AC4776" s="8"/>
      <c r="AG4776" s="8"/>
      <c r="AK4776" s="8"/>
      <c r="AO4776" s="8"/>
      <c r="AS4776" s="8"/>
      <c r="AW4776" s="8"/>
      <c r="BA4776" s="8"/>
      <c r="BE4776" s="8"/>
      <c r="BI4776" s="8"/>
      <c r="BM4776" s="8"/>
      <c r="BQ4776" s="8"/>
      <c r="BU4776" s="8"/>
      <c r="BY4776" s="8"/>
      <c r="CC4776" s="8"/>
      <c r="CG4776" s="8"/>
      <c r="CK4776" s="8"/>
    </row>
    <row r="4777" spans="5:89">
      <c r="E4777" s="8"/>
      <c r="I4777" s="8"/>
      <c r="M4777" s="8"/>
      <c r="Q4777" s="8"/>
      <c r="U4777" s="8"/>
      <c r="Y4777" s="8"/>
      <c r="AC4777" s="8"/>
      <c r="AG4777" s="8"/>
      <c r="AK4777" s="8"/>
      <c r="AO4777" s="8"/>
      <c r="AS4777" s="8"/>
      <c r="AW4777" s="8"/>
      <c r="BA4777" s="8"/>
      <c r="BE4777" s="8"/>
      <c r="BI4777" s="8"/>
      <c r="BM4777" s="8"/>
      <c r="BQ4777" s="8"/>
      <c r="BU4777" s="8"/>
      <c r="BY4777" s="8"/>
      <c r="CC4777" s="8"/>
      <c r="CG4777" s="8"/>
      <c r="CK4777" s="8"/>
    </row>
    <row r="4778" spans="5:89">
      <c r="E4778" s="8"/>
      <c r="I4778" s="8"/>
      <c r="M4778" s="8"/>
      <c r="Q4778" s="8"/>
      <c r="U4778" s="8"/>
      <c r="Y4778" s="8"/>
      <c r="AC4778" s="8"/>
      <c r="AG4778" s="8"/>
      <c r="AK4778" s="8"/>
      <c r="AO4778" s="8"/>
      <c r="AS4778" s="8"/>
      <c r="AW4778" s="8"/>
      <c r="BA4778" s="8"/>
      <c r="BE4778" s="8"/>
      <c r="BI4778" s="8"/>
      <c r="BM4778" s="8"/>
      <c r="BQ4778" s="8"/>
      <c r="BU4778" s="8"/>
      <c r="BY4778" s="8"/>
      <c r="CC4778" s="8"/>
      <c r="CG4778" s="8"/>
      <c r="CK4778" s="8"/>
    </row>
    <row r="4779" spans="5:89">
      <c r="E4779" s="8"/>
      <c r="I4779" s="8"/>
      <c r="M4779" s="8"/>
      <c r="Q4779" s="8"/>
      <c r="U4779" s="8"/>
      <c r="Y4779" s="8"/>
      <c r="AC4779" s="8"/>
      <c r="AG4779" s="8"/>
      <c r="AK4779" s="8"/>
      <c r="AO4779" s="8"/>
      <c r="AS4779" s="8"/>
      <c r="AW4779" s="8"/>
      <c r="BA4779" s="8"/>
      <c r="BE4779" s="8"/>
      <c r="BI4779" s="8"/>
      <c r="BM4779" s="8"/>
      <c r="BQ4779" s="8"/>
      <c r="BU4779" s="8"/>
      <c r="BY4779" s="8"/>
      <c r="CC4779" s="8"/>
      <c r="CG4779" s="8"/>
      <c r="CK4779" s="8"/>
    </row>
    <row r="4780" spans="5:89">
      <c r="E4780" s="8"/>
      <c r="I4780" s="8"/>
      <c r="M4780" s="8"/>
      <c r="Q4780" s="8"/>
      <c r="U4780" s="8"/>
      <c r="Y4780" s="8"/>
      <c r="AC4780" s="8"/>
      <c r="AG4780" s="8"/>
      <c r="AK4780" s="8"/>
      <c r="AO4780" s="8"/>
      <c r="AS4780" s="8"/>
      <c r="AW4780" s="8"/>
      <c r="BA4780" s="8"/>
      <c r="BE4780" s="8"/>
      <c r="BI4780" s="8"/>
      <c r="BM4780" s="8"/>
      <c r="BQ4780" s="8"/>
      <c r="BU4780" s="8"/>
      <c r="BY4780" s="8"/>
      <c r="CC4780" s="8"/>
      <c r="CG4780" s="8"/>
      <c r="CK4780" s="8"/>
    </row>
    <row r="4781" spans="5:89">
      <c r="E4781" s="8"/>
      <c r="I4781" s="8"/>
      <c r="M4781" s="8"/>
      <c r="Q4781" s="8"/>
      <c r="U4781" s="8"/>
      <c r="Y4781" s="8"/>
      <c r="AC4781" s="8"/>
      <c r="AG4781" s="8"/>
      <c r="AK4781" s="8"/>
      <c r="AO4781" s="8"/>
      <c r="AS4781" s="8"/>
      <c r="AW4781" s="8"/>
      <c r="BA4781" s="8"/>
      <c r="BE4781" s="8"/>
      <c r="BI4781" s="8"/>
      <c r="BM4781" s="8"/>
      <c r="BQ4781" s="8"/>
      <c r="BU4781" s="8"/>
      <c r="BY4781" s="8"/>
      <c r="CC4781" s="8"/>
      <c r="CG4781" s="8"/>
      <c r="CK4781" s="8"/>
    </row>
    <row r="4782" spans="5:89">
      <c r="E4782" s="8"/>
      <c r="I4782" s="8"/>
      <c r="M4782" s="8"/>
      <c r="Q4782" s="8"/>
      <c r="U4782" s="8"/>
      <c r="Y4782" s="8"/>
      <c r="AC4782" s="8"/>
      <c r="AG4782" s="8"/>
      <c r="AK4782" s="8"/>
      <c r="AO4782" s="8"/>
      <c r="AS4782" s="8"/>
      <c r="AW4782" s="8"/>
      <c r="BA4782" s="8"/>
      <c r="BE4782" s="8"/>
      <c r="BI4782" s="8"/>
      <c r="BM4782" s="8"/>
      <c r="BQ4782" s="8"/>
      <c r="BU4782" s="8"/>
      <c r="BY4782" s="8"/>
      <c r="CC4782" s="8"/>
      <c r="CG4782" s="8"/>
      <c r="CK4782" s="8"/>
    </row>
    <row r="4783" spans="5:89">
      <c r="E4783" s="8"/>
      <c r="I4783" s="8"/>
      <c r="M4783" s="8"/>
      <c r="Q4783" s="8"/>
      <c r="U4783" s="8"/>
      <c r="Y4783" s="8"/>
      <c r="AC4783" s="8"/>
      <c r="AG4783" s="8"/>
      <c r="AK4783" s="8"/>
      <c r="AO4783" s="8"/>
      <c r="AS4783" s="8"/>
      <c r="AW4783" s="8"/>
      <c r="BA4783" s="8"/>
      <c r="BE4783" s="8"/>
      <c r="BI4783" s="8"/>
      <c r="BM4783" s="8"/>
      <c r="BQ4783" s="8"/>
      <c r="BU4783" s="8"/>
      <c r="BY4783" s="8"/>
      <c r="CC4783" s="8"/>
      <c r="CG4783" s="8"/>
      <c r="CK4783" s="8"/>
    </row>
    <row r="4784" spans="5:89">
      <c r="E4784" s="8"/>
      <c r="I4784" s="8"/>
      <c r="M4784" s="8"/>
      <c r="Q4784" s="8"/>
      <c r="U4784" s="8"/>
      <c r="Y4784" s="8"/>
      <c r="AC4784" s="8"/>
      <c r="AG4784" s="8"/>
      <c r="AK4784" s="8"/>
      <c r="AO4784" s="8"/>
      <c r="AS4784" s="8"/>
      <c r="AW4784" s="8"/>
      <c r="BA4784" s="8"/>
      <c r="BE4784" s="8"/>
      <c r="BI4784" s="8"/>
      <c r="BM4784" s="8"/>
      <c r="BQ4784" s="8"/>
      <c r="BU4784" s="8"/>
      <c r="BY4784" s="8"/>
      <c r="CC4784" s="8"/>
      <c r="CG4784" s="8"/>
      <c r="CK4784" s="8"/>
    </row>
    <row r="4785" spans="5:89">
      <c r="E4785" s="8"/>
      <c r="I4785" s="8"/>
      <c r="M4785" s="8"/>
      <c r="Q4785" s="8"/>
      <c r="U4785" s="8"/>
      <c r="Y4785" s="8"/>
      <c r="AC4785" s="8"/>
      <c r="AG4785" s="8"/>
      <c r="AK4785" s="8"/>
      <c r="AO4785" s="8"/>
      <c r="AS4785" s="8"/>
      <c r="AW4785" s="8"/>
      <c r="BA4785" s="8"/>
      <c r="BE4785" s="8"/>
      <c r="BI4785" s="8"/>
      <c r="BM4785" s="8"/>
      <c r="BQ4785" s="8"/>
      <c r="BU4785" s="8"/>
      <c r="BY4785" s="8"/>
      <c r="CC4785" s="8"/>
      <c r="CG4785" s="8"/>
      <c r="CK4785" s="8"/>
    </row>
    <row r="4786" spans="5:89">
      <c r="E4786" s="8"/>
      <c r="I4786" s="8"/>
      <c r="M4786" s="8"/>
      <c r="Q4786" s="8"/>
      <c r="U4786" s="8"/>
      <c r="Y4786" s="8"/>
      <c r="AC4786" s="8"/>
      <c r="AG4786" s="8"/>
      <c r="AK4786" s="8"/>
      <c r="AO4786" s="8"/>
      <c r="AS4786" s="8"/>
      <c r="AW4786" s="8"/>
      <c r="BA4786" s="8"/>
      <c r="BE4786" s="8"/>
      <c r="BI4786" s="8"/>
      <c r="BM4786" s="8"/>
      <c r="BQ4786" s="8"/>
      <c r="BU4786" s="8"/>
      <c r="BY4786" s="8"/>
      <c r="CC4786" s="8"/>
      <c r="CG4786" s="8"/>
      <c r="CK4786" s="8"/>
    </row>
    <row r="4787" spans="5:89">
      <c r="E4787" s="8"/>
      <c r="I4787" s="8"/>
      <c r="M4787" s="8"/>
      <c r="Q4787" s="8"/>
      <c r="U4787" s="8"/>
      <c r="Y4787" s="8"/>
      <c r="AC4787" s="8"/>
      <c r="AG4787" s="8"/>
      <c r="AK4787" s="8"/>
      <c r="AO4787" s="8"/>
      <c r="AS4787" s="8"/>
      <c r="AW4787" s="8"/>
      <c r="BA4787" s="8"/>
      <c r="BE4787" s="8"/>
      <c r="BI4787" s="8"/>
      <c r="BM4787" s="8"/>
      <c r="BQ4787" s="8"/>
      <c r="BU4787" s="8"/>
      <c r="BY4787" s="8"/>
      <c r="CC4787" s="8"/>
      <c r="CG4787" s="8"/>
      <c r="CK4787" s="8"/>
    </row>
    <row r="4788" spans="5:89">
      <c r="E4788" s="8"/>
      <c r="I4788" s="8"/>
      <c r="M4788" s="8"/>
      <c r="Q4788" s="8"/>
      <c r="U4788" s="8"/>
      <c r="Y4788" s="8"/>
      <c r="AC4788" s="8"/>
      <c r="AG4788" s="8"/>
      <c r="AK4788" s="8"/>
      <c r="AO4788" s="8"/>
      <c r="AS4788" s="8"/>
      <c r="AW4788" s="8"/>
      <c r="BA4788" s="8"/>
      <c r="BE4788" s="8"/>
      <c r="BI4788" s="8"/>
      <c r="BM4788" s="8"/>
      <c r="BQ4788" s="8"/>
      <c r="BU4788" s="8"/>
      <c r="BY4788" s="8"/>
      <c r="CC4788" s="8"/>
      <c r="CG4788" s="8"/>
      <c r="CK4788" s="8"/>
    </row>
    <row r="4789" spans="5:89">
      <c r="E4789" s="8"/>
      <c r="I4789" s="8"/>
      <c r="M4789" s="8"/>
      <c r="Q4789" s="8"/>
      <c r="U4789" s="8"/>
      <c r="Y4789" s="8"/>
      <c r="AC4789" s="8"/>
      <c r="AG4789" s="8"/>
      <c r="AK4789" s="8"/>
      <c r="AO4789" s="8"/>
      <c r="AS4789" s="8"/>
      <c r="AW4789" s="8"/>
      <c r="BA4789" s="8"/>
      <c r="BE4789" s="8"/>
      <c r="BI4789" s="8"/>
      <c r="BM4789" s="8"/>
      <c r="BQ4789" s="8"/>
      <c r="BU4789" s="8"/>
      <c r="BY4789" s="8"/>
      <c r="CC4789" s="8"/>
      <c r="CG4789" s="8"/>
      <c r="CK4789" s="8"/>
    </row>
    <row r="4790" spans="5:89">
      <c r="E4790" s="8"/>
      <c r="I4790" s="8"/>
      <c r="M4790" s="8"/>
      <c r="Q4790" s="8"/>
      <c r="U4790" s="8"/>
      <c r="Y4790" s="8"/>
      <c r="AC4790" s="8"/>
      <c r="AG4790" s="8"/>
      <c r="AK4790" s="8"/>
      <c r="AO4790" s="8"/>
      <c r="AS4790" s="8"/>
      <c r="AW4790" s="8"/>
      <c r="BA4790" s="8"/>
      <c r="BE4790" s="8"/>
      <c r="BI4790" s="8"/>
      <c r="BM4790" s="8"/>
      <c r="BQ4790" s="8"/>
      <c r="BU4790" s="8"/>
      <c r="BY4790" s="8"/>
      <c r="CC4790" s="8"/>
      <c r="CG4790" s="8"/>
      <c r="CK4790" s="8"/>
    </row>
    <row r="4791" spans="5:89">
      <c r="E4791" s="8"/>
      <c r="I4791" s="8"/>
      <c r="M4791" s="8"/>
      <c r="Q4791" s="8"/>
      <c r="U4791" s="8"/>
      <c r="Y4791" s="8"/>
      <c r="AC4791" s="8"/>
      <c r="AG4791" s="8"/>
      <c r="AK4791" s="8"/>
      <c r="AO4791" s="8"/>
      <c r="AS4791" s="8"/>
      <c r="AW4791" s="8"/>
      <c r="BA4791" s="8"/>
      <c r="BE4791" s="8"/>
      <c r="BI4791" s="8"/>
      <c r="BM4791" s="8"/>
      <c r="BQ4791" s="8"/>
      <c r="BU4791" s="8"/>
      <c r="BY4791" s="8"/>
      <c r="CC4791" s="8"/>
      <c r="CG4791" s="8"/>
      <c r="CK4791" s="8"/>
    </row>
    <row r="4792" spans="5:89">
      <c r="E4792" s="8"/>
      <c r="I4792" s="8"/>
      <c r="M4792" s="8"/>
      <c r="Q4792" s="8"/>
      <c r="U4792" s="8"/>
      <c r="Y4792" s="8"/>
      <c r="AC4792" s="8"/>
      <c r="AG4792" s="8"/>
      <c r="AK4792" s="8"/>
      <c r="AO4792" s="8"/>
      <c r="AS4792" s="8"/>
      <c r="AW4792" s="8"/>
      <c r="BA4792" s="8"/>
      <c r="BE4792" s="8"/>
      <c r="BI4792" s="8"/>
      <c r="BM4792" s="8"/>
      <c r="BQ4792" s="8"/>
      <c r="BU4792" s="8"/>
      <c r="BY4792" s="8"/>
      <c r="CC4792" s="8"/>
      <c r="CG4792" s="8"/>
      <c r="CK4792" s="8"/>
    </row>
    <row r="4793" spans="5:89">
      <c r="E4793" s="8"/>
      <c r="I4793" s="8"/>
      <c r="M4793" s="8"/>
      <c r="Q4793" s="8"/>
      <c r="U4793" s="8"/>
      <c r="Y4793" s="8"/>
      <c r="AC4793" s="8"/>
      <c r="AG4793" s="8"/>
      <c r="AK4793" s="8"/>
      <c r="AO4793" s="8"/>
      <c r="AS4793" s="8"/>
      <c r="AW4793" s="8"/>
      <c r="BA4793" s="8"/>
      <c r="BE4793" s="8"/>
      <c r="BI4793" s="8"/>
      <c r="BM4793" s="8"/>
      <c r="BQ4793" s="8"/>
      <c r="BU4793" s="8"/>
      <c r="BY4793" s="8"/>
      <c r="CC4793" s="8"/>
      <c r="CG4793" s="8"/>
      <c r="CK4793" s="8"/>
    </row>
    <row r="4794" spans="5:89">
      <c r="E4794" s="8"/>
      <c r="I4794" s="8"/>
      <c r="M4794" s="8"/>
      <c r="Q4794" s="8"/>
      <c r="U4794" s="8"/>
      <c r="Y4794" s="8"/>
      <c r="AC4794" s="8"/>
      <c r="AG4794" s="8"/>
      <c r="AK4794" s="8"/>
      <c r="AO4794" s="8"/>
      <c r="AS4794" s="8"/>
      <c r="AW4794" s="8"/>
      <c r="BA4794" s="8"/>
      <c r="BE4794" s="8"/>
      <c r="BI4794" s="8"/>
      <c r="BM4794" s="8"/>
      <c r="BQ4794" s="8"/>
      <c r="BU4794" s="8"/>
      <c r="BY4794" s="8"/>
      <c r="CC4794" s="8"/>
      <c r="CG4794" s="8"/>
      <c r="CK4794" s="8"/>
    </row>
    <row r="4795" spans="5:89">
      <c r="E4795" s="8"/>
      <c r="I4795" s="8"/>
      <c r="M4795" s="8"/>
      <c r="Q4795" s="8"/>
      <c r="U4795" s="8"/>
      <c r="Y4795" s="8"/>
      <c r="AC4795" s="8"/>
      <c r="AG4795" s="8"/>
      <c r="AK4795" s="8"/>
      <c r="AO4795" s="8"/>
      <c r="AS4795" s="8"/>
      <c r="AW4795" s="8"/>
      <c r="BA4795" s="8"/>
      <c r="BE4795" s="8"/>
      <c r="BI4795" s="8"/>
      <c r="BM4795" s="8"/>
      <c r="BQ4795" s="8"/>
      <c r="BU4795" s="8"/>
      <c r="BY4795" s="8"/>
      <c r="CC4795" s="8"/>
      <c r="CG4795" s="8"/>
      <c r="CK4795" s="8"/>
    </row>
    <row r="4796" spans="5:89">
      <c r="E4796" s="8"/>
      <c r="I4796" s="8"/>
      <c r="M4796" s="8"/>
      <c r="Q4796" s="8"/>
      <c r="U4796" s="8"/>
      <c r="Y4796" s="8"/>
      <c r="AC4796" s="8"/>
      <c r="AG4796" s="8"/>
      <c r="AK4796" s="8"/>
      <c r="AO4796" s="8"/>
      <c r="AS4796" s="8"/>
      <c r="AW4796" s="8"/>
      <c r="BA4796" s="8"/>
      <c r="BE4796" s="8"/>
      <c r="BI4796" s="8"/>
      <c r="BM4796" s="8"/>
      <c r="BQ4796" s="8"/>
      <c r="BU4796" s="8"/>
      <c r="BY4796" s="8"/>
      <c r="CC4796" s="8"/>
      <c r="CG4796" s="8"/>
      <c r="CK4796" s="8"/>
    </row>
    <row r="4797" spans="5:89">
      <c r="E4797" s="8"/>
      <c r="I4797" s="8"/>
      <c r="M4797" s="8"/>
      <c r="Q4797" s="8"/>
      <c r="U4797" s="8"/>
      <c r="Y4797" s="8"/>
      <c r="AC4797" s="8"/>
      <c r="AG4797" s="8"/>
      <c r="AK4797" s="8"/>
      <c r="AO4797" s="8"/>
      <c r="AS4797" s="8"/>
      <c r="AW4797" s="8"/>
      <c r="BA4797" s="8"/>
      <c r="BE4797" s="8"/>
      <c r="BI4797" s="8"/>
      <c r="BM4797" s="8"/>
      <c r="BQ4797" s="8"/>
      <c r="BU4797" s="8"/>
      <c r="BY4797" s="8"/>
      <c r="CC4797" s="8"/>
      <c r="CG4797" s="8"/>
      <c r="CK4797" s="8"/>
    </row>
    <row r="4798" spans="5:89">
      <c r="E4798" s="8"/>
      <c r="I4798" s="8"/>
      <c r="M4798" s="8"/>
      <c r="Q4798" s="8"/>
      <c r="U4798" s="8"/>
      <c r="Y4798" s="8"/>
      <c r="AC4798" s="8"/>
      <c r="AG4798" s="8"/>
      <c r="AK4798" s="8"/>
      <c r="AO4798" s="8"/>
      <c r="AS4798" s="8"/>
      <c r="AW4798" s="8"/>
      <c r="BA4798" s="8"/>
      <c r="BE4798" s="8"/>
      <c r="BI4798" s="8"/>
      <c r="BM4798" s="8"/>
      <c r="BQ4798" s="8"/>
      <c r="BU4798" s="8"/>
      <c r="BY4798" s="8"/>
      <c r="CC4798" s="8"/>
      <c r="CG4798" s="8"/>
      <c r="CK4798" s="8"/>
    </row>
    <row r="4799" spans="5:89">
      <c r="E4799" s="8"/>
      <c r="I4799" s="8"/>
      <c r="M4799" s="8"/>
      <c r="Q4799" s="8"/>
      <c r="U4799" s="8"/>
      <c r="Y4799" s="8"/>
      <c r="AC4799" s="8"/>
      <c r="AG4799" s="8"/>
      <c r="AK4799" s="8"/>
      <c r="AO4799" s="8"/>
      <c r="AS4799" s="8"/>
      <c r="AW4799" s="8"/>
      <c r="BA4799" s="8"/>
      <c r="BE4799" s="8"/>
      <c r="BI4799" s="8"/>
      <c r="BM4799" s="8"/>
      <c r="BQ4799" s="8"/>
      <c r="BU4799" s="8"/>
      <c r="BY4799" s="8"/>
      <c r="CC4799" s="8"/>
      <c r="CG4799" s="8"/>
      <c r="CK4799" s="8"/>
    </row>
    <row r="4800" spans="5:89">
      <c r="E4800" s="8"/>
      <c r="I4800" s="8"/>
      <c r="M4800" s="8"/>
      <c r="Q4800" s="8"/>
      <c r="U4800" s="8"/>
      <c r="Y4800" s="8"/>
      <c r="AC4800" s="8"/>
      <c r="AG4800" s="8"/>
      <c r="AK4800" s="8"/>
      <c r="AO4800" s="8"/>
      <c r="AS4800" s="8"/>
      <c r="AW4800" s="8"/>
      <c r="BA4800" s="8"/>
      <c r="BE4800" s="8"/>
      <c r="BI4800" s="8"/>
      <c r="BM4800" s="8"/>
      <c r="BQ4800" s="8"/>
      <c r="BU4800" s="8"/>
      <c r="BY4800" s="8"/>
      <c r="CC4800" s="8"/>
      <c r="CG4800" s="8"/>
      <c r="CK4800" s="8"/>
    </row>
    <row r="4801" spans="5:89">
      <c r="E4801" s="8"/>
      <c r="I4801" s="8"/>
      <c r="M4801" s="8"/>
      <c r="Q4801" s="8"/>
      <c r="U4801" s="8"/>
      <c r="Y4801" s="8"/>
      <c r="AC4801" s="8"/>
      <c r="AG4801" s="8"/>
      <c r="AK4801" s="8"/>
      <c r="AO4801" s="8"/>
      <c r="AS4801" s="8"/>
      <c r="AW4801" s="8"/>
      <c r="BA4801" s="8"/>
      <c r="BE4801" s="8"/>
      <c r="BI4801" s="8"/>
      <c r="BM4801" s="8"/>
      <c r="BQ4801" s="8"/>
      <c r="BU4801" s="8"/>
      <c r="BY4801" s="8"/>
      <c r="CC4801" s="8"/>
      <c r="CG4801" s="8"/>
      <c r="CK4801" s="8"/>
    </row>
    <row r="4802" spans="5:89">
      <c r="E4802" s="8"/>
      <c r="I4802" s="8"/>
      <c r="M4802" s="8"/>
      <c r="Q4802" s="8"/>
      <c r="U4802" s="8"/>
      <c r="Y4802" s="8"/>
      <c r="AC4802" s="8"/>
      <c r="AG4802" s="8"/>
      <c r="AK4802" s="8"/>
      <c r="AO4802" s="8"/>
      <c r="AS4802" s="8"/>
      <c r="AW4802" s="8"/>
      <c r="BA4802" s="8"/>
      <c r="BE4802" s="8"/>
      <c r="BI4802" s="8"/>
      <c r="BM4802" s="8"/>
      <c r="BQ4802" s="8"/>
      <c r="BU4802" s="8"/>
      <c r="BY4802" s="8"/>
      <c r="CC4802" s="8"/>
      <c r="CG4802" s="8"/>
      <c r="CK4802" s="8"/>
    </row>
    <row r="4803" spans="5:89">
      <c r="E4803" s="8"/>
      <c r="I4803" s="8"/>
      <c r="M4803" s="8"/>
      <c r="Q4803" s="8"/>
      <c r="U4803" s="8"/>
      <c r="Y4803" s="8"/>
      <c r="AC4803" s="8"/>
      <c r="AG4803" s="8"/>
      <c r="AK4803" s="8"/>
      <c r="AO4803" s="8"/>
      <c r="AS4803" s="8"/>
      <c r="AW4803" s="8"/>
      <c r="BA4803" s="8"/>
      <c r="BE4803" s="8"/>
      <c r="BI4803" s="8"/>
      <c r="BM4803" s="8"/>
      <c r="BQ4803" s="8"/>
      <c r="BU4803" s="8"/>
      <c r="BY4803" s="8"/>
      <c r="CC4803" s="8"/>
      <c r="CG4803" s="8"/>
      <c r="CK4803" s="8"/>
    </row>
    <row r="4804" spans="5:89">
      <c r="E4804" s="8"/>
      <c r="I4804" s="8"/>
      <c r="M4804" s="8"/>
      <c r="Q4804" s="8"/>
      <c r="U4804" s="8"/>
      <c r="Y4804" s="8"/>
      <c r="AC4804" s="8"/>
      <c r="AG4804" s="8"/>
      <c r="AK4804" s="8"/>
      <c r="AO4804" s="8"/>
      <c r="AS4804" s="8"/>
      <c r="AW4804" s="8"/>
      <c r="BA4804" s="8"/>
      <c r="BE4804" s="8"/>
      <c r="BI4804" s="8"/>
      <c r="BM4804" s="8"/>
      <c r="BQ4804" s="8"/>
      <c r="BU4804" s="8"/>
      <c r="BY4804" s="8"/>
      <c r="CC4804" s="8"/>
      <c r="CG4804" s="8"/>
      <c r="CK4804" s="8"/>
    </row>
    <row r="4805" spans="5:89">
      <c r="E4805" s="8"/>
      <c r="I4805" s="8"/>
      <c r="M4805" s="8"/>
      <c r="Q4805" s="8"/>
      <c r="U4805" s="8"/>
      <c r="Y4805" s="8"/>
      <c r="AC4805" s="8"/>
      <c r="AG4805" s="8"/>
      <c r="AK4805" s="8"/>
      <c r="AO4805" s="8"/>
      <c r="AS4805" s="8"/>
      <c r="AW4805" s="8"/>
      <c r="BA4805" s="8"/>
      <c r="BE4805" s="8"/>
      <c r="BI4805" s="8"/>
      <c r="BM4805" s="8"/>
      <c r="BQ4805" s="8"/>
      <c r="BU4805" s="8"/>
      <c r="BY4805" s="8"/>
      <c r="CC4805" s="8"/>
      <c r="CG4805" s="8"/>
      <c r="CK4805" s="8"/>
    </row>
    <row r="4806" spans="5:89">
      <c r="E4806" s="8"/>
      <c r="I4806" s="8"/>
      <c r="M4806" s="8"/>
      <c r="Q4806" s="8"/>
      <c r="U4806" s="8"/>
      <c r="Y4806" s="8"/>
      <c r="AC4806" s="8"/>
      <c r="AG4806" s="8"/>
      <c r="AK4806" s="8"/>
      <c r="AO4806" s="8"/>
      <c r="AS4806" s="8"/>
      <c r="AW4806" s="8"/>
      <c r="BA4806" s="8"/>
      <c r="BE4806" s="8"/>
      <c r="BI4806" s="8"/>
      <c r="BM4806" s="8"/>
      <c r="BQ4806" s="8"/>
      <c r="BU4806" s="8"/>
      <c r="BY4806" s="8"/>
      <c r="CC4806" s="8"/>
      <c r="CG4806" s="8"/>
      <c r="CK4806" s="8"/>
    </row>
    <row r="4807" spans="5:89">
      <c r="E4807" s="8"/>
      <c r="I4807" s="8"/>
      <c r="M4807" s="8"/>
      <c r="Q4807" s="8"/>
      <c r="U4807" s="8"/>
      <c r="Y4807" s="8"/>
      <c r="AC4807" s="8"/>
      <c r="AG4807" s="8"/>
      <c r="AK4807" s="8"/>
      <c r="AO4807" s="8"/>
      <c r="AS4807" s="8"/>
      <c r="AW4807" s="8"/>
      <c r="BA4807" s="8"/>
      <c r="BE4807" s="8"/>
      <c r="BI4807" s="8"/>
      <c r="BM4807" s="8"/>
      <c r="BQ4807" s="8"/>
      <c r="BU4807" s="8"/>
      <c r="BY4807" s="8"/>
      <c r="CC4807" s="8"/>
      <c r="CG4807" s="8"/>
      <c r="CK4807" s="8"/>
    </row>
    <row r="4808" spans="5:89">
      <c r="E4808" s="8"/>
      <c r="I4808" s="8"/>
      <c r="M4808" s="8"/>
      <c r="Q4808" s="8"/>
      <c r="U4808" s="8"/>
      <c r="Y4808" s="8"/>
      <c r="AC4808" s="8"/>
      <c r="AG4808" s="8"/>
      <c r="AK4808" s="8"/>
      <c r="AO4808" s="8"/>
      <c r="AS4808" s="8"/>
      <c r="AW4808" s="8"/>
      <c r="BA4808" s="8"/>
      <c r="BE4808" s="8"/>
      <c r="BI4808" s="8"/>
      <c r="BM4808" s="8"/>
      <c r="BQ4808" s="8"/>
      <c r="BU4808" s="8"/>
      <c r="BY4808" s="8"/>
      <c r="CC4808" s="8"/>
      <c r="CG4808" s="8"/>
      <c r="CK4808" s="8"/>
    </row>
    <row r="4809" spans="5:89">
      <c r="E4809" s="8"/>
      <c r="I4809" s="8"/>
      <c r="M4809" s="8"/>
      <c r="Q4809" s="8"/>
      <c r="U4809" s="8"/>
      <c r="Y4809" s="8"/>
      <c r="AC4809" s="8"/>
      <c r="AG4809" s="8"/>
      <c r="AK4809" s="8"/>
      <c r="AO4809" s="8"/>
      <c r="AS4809" s="8"/>
      <c r="AW4809" s="8"/>
      <c r="BA4809" s="8"/>
      <c r="BE4809" s="8"/>
      <c r="BI4809" s="8"/>
      <c r="BM4809" s="8"/>
      <c r="BQ4809" s="8"/>
      <c r="BU4809" s="8"/>
      <c r="BY4809" s="8"/>
      <c r="CC4809" s="8"/>
      <c r="CG4809" s="8"/>
      <c r="CK4809" s="8"/>
    </row>
    <row r="4810" spans="5:89">
      <c r="E4810" s="8"/>
      <c r="I4810" s="8"/>
      <c r="M4810" s="8"/>
      <c r="Q4810" s="8"/>
      <c r="U4810" s="8"/>
      <c r="Y4810" s="8"/>
      <c r="AC4810" s="8"/>
      <c r="AG4810" s="8"/>
      <c r="AK4810" s="8"/>
      <c r="AO4810" s="8"/>
      <c r="AS4810" s="8"/>
      <c r="AW4810" s="8"/>
      <c r="BA4810" s="8"/>
      <c r="BE4810" s="8"/>
      <c r="BI4810" s="8"/>
      <c r="BM4810" s="8"/>
      <c r="BQ4810" s="8"/>
      <c r="BU4810" s="8"/>
      <c r="BY4810" s="8"/>
      <c r="CC4810" s="8"/>
      <c r="CG4810" s="8"/>
      <c r="CK4810" s="8"/>
    </row>
    <row r="4811" spans="5:89">
      <c r="E4811" s="8"/>
      <c r="I4811" s="8"/>
      <c r="M4811" s="8"/>
      <c r="Q4811" s="8"/>
      <c r="U4811" s="8"/>
      <c r="Y4811" s="8"/>
      <c r="AC4811" s="8"/>
      <c r="AG4811" s="8"/>
      <c r="AK4811" s="8"/>
      <c r="AO4811" s="8"/>
      <c r="AS4811" s="8"/>
      <c r="AW4811" s="8"/>
      <c r="BA4811" s="8"/>
      <c r="BE4811" s="8"/>
      <c r="BI4811" s="8"/>
      <c r="BM4811" s="8"/>
      <c r="BQ4811" s="8"/>
      <c r="BU4811" s="8"/>
      <c r="BY4811" s="8"/>
      <c r="CC4811" s="8"/>
      <c r="CG4811" s="8"/>
      <c r="CK4811" s="8"/>
    </row>
    <row r="4812" spans="5:89">
      <c r="E4812" s="8"/>
      <c r="I4812" s="8"/>
      <c r="M4812" s="8"/>
      <c r="Q4812" s="8"/>
      <c r="U4812" s="8"/>
      <c r="Y4812" s="8"/>
      <c r="AC4812" s="8"/>
      <c r="AG4812" s="8"/>
      <c r="AK4812" s="8"/>
      <c r="AO4812" s="8"/>
      <c r="AS4812" s="8"/>
      <c r="AW4812" s="8"/>
      <c r="BA4812" s="8"/>
      <c r="BE4812" s="8"/>
      <c r="BI4812" s="8"/>
      <c r="BM4812" s="8"/>
      <c r="BQ4812" s="8"/>
      <c r="BU4812" s="8"/>
      <c r="BY4812" s="8"/>
      <c r="CC4812" s="8"/>
      <c r="CG4812" s="8"/>
      <c r="CK4812" s="8"/>
    </row>
    <row r="4813" spans="5:89">
      <c r="E4813" s="8"/>
      <c r="I4813" s="8"/>
      <c r="M4813" s="8"/>
      <c r="Q4813" s="8"/>
      <c r="U4813" s="8"/>
      <c r="Y4813" s="8"/>
      <c r="AC4813" s="8"/>
      <c r="AG4813" s="8"/>
      <c r="AK4813" s="8"/>
      <c r="AO4813" s="8"/>
      <c r="AS4813" s="8"/>
      <c r="AW4813" s="8"/>
      <c r="BA4813" s="8"/>
      <c r="BE4813" s="8"/>
      <c r="BI4813" s="8"/>
      <c r="BM4813" s="8"/>
      <c r="BQ4813" s="8"/>
      <c r="BU4813" s="8"/>
      <c r="BY4813" s="8"/>
      <c r="CC4813" s="8"/>
      <c r="CG4813" s="8"/>
      <c r="CK4813" s="8"/>
    </row>
    <row r="4814" spans="5:89">
      <c r="E4814" s="8"/>
      <c r="I4814" s="8"/>
      <c r="M4814" s="8"/>
      <c r="Q4814" s="8"/>
      <c r="U4814" s="8"/>
      <c r="Y4814" s="8"/>
      <c r="AC4814" s="8"/>
      <c r="AG4814" s="8"/>
      <c r="AK4814" s="8"/>
      <c r="AO4814" s="8"/>
      <c r="AS4814" s="8"/>
      <c r="AW4814" s="8"/>
      <c r="BA4814" s="8"/>
      <c r="BE4814" s="8"/>
      <c r="BI4814" s="8"/>
      <c r="BM4814" s="8"/>
      <c r="BQ4814" s="8"/>
      <c r="BU4814" s="8"/>
      <c r="BY4814" s="8"/>
      <c r="CC4814" s="8"/>
      <c r="CG4814" s="8"/>
      <c r="CK4814" s="8"/>
    </row>
    <row r="4815" spans="5:89">
      <c r="E4815" s="8"/>
      <c r="I4815" s="8"/>
      <c r="M4815" s="8"/>
      <c r="Q4815" s="8"/>
      <c r="U4815" s="8"/>
      <c r="Y4815" s="8"/>
      <c r="AC4815" s="8"/>
      <c r="AG4815" s="8"/>
      <c r="AK4815" s="8"/>
      <c r="AO4815" s="8"/>
      <c r="AS4815" s="8"/>
      <c r="AW4815" s="8"/>
      <c r="BA4815" s="8"/>
      <c r="BE4815" s="8"/>
      <c r="BI4815" s="8"/>
      <c r="BM4815" s="8"/>
      <c r="BQ4815" s="8"/>
      <c r="BU4815" s="8"/>
      <c r="BY4815" s="8"/>
      <c r="CC4815" s="8"/>
      <c r="CG4815" s="8"/>
      <c r="CK4815" s="8"/>
    </row>
    <row r="4816" spans="5:89">
      <c r="E4816" s="8"/>
      <c r="I4816" s="8"/>
      <c r="M4816" s="8"/>
      <c r="Q4816" s="8"/>
      <c r="U4816" s="8"/>
      <c r="Y4816" s="8"/>
      <c r="AC4816" s="8"/>
      <c r="AG4816" s="8"/>
      <c r="AK4816" s="8"/>
      <c r="AO4816" s="8"/>
      <c r="AS4816" s="8"/>
      <c r="AW4816" s="8"/>
      <c r="BA4816" s="8"/>
      <c r="BE4816" s="8"/>
      <c r="BI4816" s="8"/>
      <c r="BM4816" s="8"/>
      <c r="BQ4816" s="8"/>
      <c r="BU4816" s="8"/>
      <c r="BY4816" s="8"/>
      <c r="CC4816" s="8"/>
      <c r="CG4816" s="8"/>
      <c r="CK4816" s="8"/>
    </row>
    <row r="4817" spans="5:89">
      <c r="E4817" s="8"/>
      <c r="I4817" s="8"/>
      <c r="M4817" s="8"/>
      <c r="Q4817" s="8"/>
      <c r="U4817" s="8"/>
      <c r="Y4817" s="8"/>
      <c r="AC4817" s="8"/>
      <c r="AG4817" s="8"/>
      <c r="AK4817" s="8"/>
      <c r="AO4817" s="8"/>
      <c r="AS4817" s="8"/>
      <c r="AW4817" s="8"/>
      <c r="BA4817" s="8"/>
      <c r="BE4817" s="8"/>
      <c r="BI4817" s="8"/>
      <c r="BM4817" s="8"/>
      <c r="BQ4817" s="8"/>
      <c r="BU4817" s="8"/>
      <c r="BY4817" s="8"/>
      <c r="CC4817" s="8"/>
      <c r="CG4817" s="8"/>
      <c r="CK4817" s="8"/>
    </row>
    <row r="4818" spans="5:89">
      <c r="E4818" s="8"/>
      <c r="I4818" s="8"/>
      <c r="M4818" s="8"/>
      <c r="Q4818" s="8"/>
      <c r="U4818" s="8"/>
      <c r="Y4818" s="8"/>
      <c r="AC4818" s="8"/>
      <c r="AG4818" s="8"/>
      <c r="AK4818" s="8"/>
      <c r="AO4818" s="8"/>
      <c r="AS4818" s="8"/>
      <c r="AW4818" s="8"/>
      <c r="BA4818" s="8"/>
      <c r="BE4818" s="8"/>
      <c r="BI4818" s="8"/>
      <c r="BM4818" s="8"/>
      <c r="BQ4818" s="8"/>
      <c r="BU4818" s="8"/>
      <c r="BY4818" s="8"/>
      <c r="CC4818" s="8"/>
      <c r="CG4818" s="8"/>
      <c r="CK4818" s="8"/>
    </row>
    <row r="4819" spans="5:89">
      <c r="E4819" s="8"/>
      <c r="I4819" s="8"/>
      <c r="M4819" s="8"/>
      <c r="Q4819" s="8"/>
      <c r="U4819" s="8"/>
      <c r="Y4819" s="8"/>
      <c r="AC4819" s="8"/>
      <c r="AG4819" s="8"/>
      <c r="AK4819" s="8"/>
      <c r="AO4819" s="8"/>
      <c r="AS4819" s="8"/>
      <c r="AW4819" s="8"/>
      <c r="BA4819" s="8"/>
      <c r="BE4819" s="8"/>
      <c r="BI4819" s="8"/>
      <c r="BM4819" s="8"/>
      <c r="BQ4819" s="8"/>
      <c r="BU4819" s="8"/>
      <c r="BY4819" s="8"/>
      <c r="CC4819" s="8"/>
      <c r="CG4819" s="8"/>
      <c r="CK4819" s="8"/>
    </row>
    <row r="4820" spans="5:89">
      <c r="E4820" s="8"/>
      <c r="I4820" s="8"/>
      <c r="M4820" s="8"/>
      <c r="Q4820" s="8"/>
      <c r="U4820" s="8"/>
      <c r="Y4820" s="8"/>
      <c r="AC4820" s="8"/>
      <c r="AG4820" s="8"/>
      <c r="AK4820" s="8"/>
      <c r="AO4820" s="8"/>
      <c r="AS4820" s="8"/>
      <c r="AW4820" s="8"/>
      <c r="BA4820" s="8"/>
      <c r="BE4820" s="8"/>
      <c r="BI4820" s="8"/>
      <c r="BM4820" s="8"/>
      <c r="BQ4820" s="8"/>
      <c r="BU4820" s="8"/>
      <c r="BY4820" s="8"/>
      <c r="CC4820" s="8"/>
      <c r="CG4820" s="8"/>
      <c r="CK4820" s="8"/>
    </row>
    <row r="4821" spans="5:89">
      <c r="E4821" s="8"/>
      <c r="I4821" s="8"/>
      <c r="M4821" s="8"/>
      <c r="Q4821" s="8"/>
      <c r="U4821" s="8"/>
      <c r="Y4821" s="8"/>
      <c r="AC4821" s="8"/>
      <c r="AG4821" s="8"/>
      <c r="AK4821" s="8"/>
      <c r="AO4821" s="8"/>
      <c r="AS4821" s="8"/>
      <c r="AW4821" s="8"/>
      <c r="BA4821" s="8"/>
      <c r="BE4821" s="8"/>
      <c r="BI4821" s="8"/>
      <c r="BM4821" s="8"/>
      <c r="BQ4821" s="8"/>
      <c r="BU4821" s="8"/>
      <c r="BY4821" s="8"/>
      <c r="CC4821" s="8"/>
      <c r="CG4821" s="8"/>
      <c r="CK4821" s="8"/>
    </row>
    <row r="4822" spans="5:89">
      <c r="E4822" s="8"/>
      <c r="I4822" s="8"/>
      <c r="M4822" s="8"/>
      <c r="Q4822" s="8"/>
      <c r="U4822" s="8"/>
      <c r="Y4822" s="8"/>
      <c r="AC4822" s="8"/>
      <c r="AG4822" s="8"/>
      <c r="AK4822" s="8"/>
      <c r="AO4822" s="8"/>
      <c r="AS4822" s="8"/>
      <c r="AW4822" s="8"/>
      <c r="BA4822" s="8"/>
      <c r="BE4822" s="8"/>
      <c r="BI4822" s="8"/>
      <c r="BM4822" s="8"/>
      <c r="BQ4822" s="8"/>
      <c r="BU4822" s="8"/>
      <c r="BY4822" s="8"/>
      <c r="CC4822" s="8"/>
      <c r="CG4822" s="8"/>
      <c r="CK4822" s="8"/>
    </row>
    <row r="4823" spans="5:89">
      <c r="E4823" s="8"/>
      <c r="I4823" s="8"/>
      <c r="M4823" s="8"/>
      <c r="Q4823" s="8"/>
      <c r="U4823" s="8"/>
      <c r="Y4823" s="8"/>
      <c r="AC4823" s="8"/>
      <c r="AG4823" s="8"/>
      <c r="AK4823" s="8"/>
      <c r="AO4823" s="8"/>
      <c r="AS4823" s="8"/>
      <c r="AW4823" s="8"/>
      <c r="BA4823" s="8"/>
      <c r="BE4823" s="8"/>
      <c r="BI4823" s="8"/>
      <c r="BM4823" s="8"/>
      <c r="BQ4823" s="8"/>
      <c r="BU4823" s="8"/>
      <c r="BY4823" s="8"/>
      <c r="CC4823" s="8"/>
      <c r="CG4823" s="8"/>
      <c r="CK4823" s="8"/>
    </row>
    <row r="4824" spans="5:89">
      <c r="E4824" s="8"/>
      <c r="I4824" s="8"/>
      <c r="M4824" s="8"/>
      <c r="Q4824" s="8"/>
      <c r="U4824" s="8"/>
      <c r="Y4824" s="8"/>
      <c r="AC4824" s="8"/>
      <c r="AG4824" s="8"/>
      <c r="AK4824" s="8"/>
      <c r="AO4824" s="8"/>
      <c r="AS4824" s="8"/>
      <c r="AW4824" s="8"/>
      <c r="BA4824" s="8"/>
      <c r="BE4824" s="8"/>
      <c r="BI4824" s="8"/>
      <c r="BM4824" s="8"/>
      <c r="BQ4824" s="8"/>
      <c r="BU4824" s="8"/>
      <c r="BY4824" s="8"/>
      <c r="CC4824" s="8"/>
      <c r="CG4824" s="8"/>
      <c r="CK4824" s="8"/>
    </row>
    <row r="4825" spans="5:89">
      <c r="E4825" s="8"/>
      <c r="I4825" s="8"/>
      <c r="M4825" s="8"/>
      <c r="Q4825" s="8"/>
      <c r="U4825" s="8"/>
      <c r="Y4825" s="8"/>
      <c r="AC4825" s="8"/>
      <c r="AG4825" s="8"/>
      <c r="AK4825" s="8"/>
      <c r="AO4825" s="8"/>
      <c r="AS4825" s="8"/>
      <c r="AW4825" s="8"/>
      <c r="BA4825" s="8"/>
      <c r="BE4825" s="8"/>
      <c r="BI4825" s="8"/>
      <c r="BM4825" s="8"/>
      <c r="BQ4825" s="8"/>
      <c r="BU4825" s="8"/>
      <c r="BY4825" s="8"/>
      <c r="CC4825" s="8"/>
      <c r="CG4825" s="8"/>
      <c r="CK4825" s="8"/>
    </row>
    <row r="4826" spans="5:89">
      <c r="E4826" s="8"/>
      <c r="I4826" s="8"/>
      <c r="M4826" s="8"/>
      <c r="Q4826" s="8"/>
      <c r="U4826" s="8"/>
      <c r="Y4826" s="8"/>
      <c r="AC4826" s="8"/>
      <c r="AG4826" s="8"/>
      <c r="AK4826" s="8"/>
      <c r="AO4826" s="8"/>
      <c r="AS4826" s="8"/>
      <c r="AW4826" s="8"/>
      <c r="BA4826" s="8"/>
      <c r="BE4826" s="8"/>
      <c r="BI4826" s="8"/>
      <c r="BM4826" s="8"/>
      <c r="BQ4826" s="8"/>
      <c r="BU4826" s="8"/>
      <c r="BY4826" s="8"/>
      <c r="CC4826" s="8"/>
      <c r="CG4826" s="8"/>
      <c r="CK4826" s="8"/>
    </row>
    <row r="4827" spans="5:89">
      <c r="E4827" s="8"/>
      <c r="I4827" s="8"/>
      <c r="M4827" s="8"/>
      <c r="Q4827" s="8"/>
      <c r="U4827" s="8"/>
      <c r="Y4827" s="8"/>
      <c r="AC4827" s="8"/>
      <c r="AG4827" s="8"/>
      <c r="AK4827" s="8"/>
      <c r="AO4827" s="8"/>
      <c r="AS4827" s="8"/>
      <c r="AW4827" s="8"/>
      <c r="BA4827" s="8"/>
      <c r="BE4827" s="8"/>
      <c r="BI4827" s="8"/>
      <c r="BM4827" s="8"/>
      <c r="BQ4827" s="8"/>
      <c r="BU4827" s="8"/>
      <c r="BY4827" s="8"/>
      <c r="CC4827" s="8"/>
      <c r="CG4827" s="8"/>
      <c r="CK4827" s="8"/>
    </row>
    <row r="4828" spans="5:89">
      <c r="E4828" s="8"/>
      <c r="I4828" s="8"/>
      <c r="M4828" s="8"/>
      <c r="Q4828" s="8"/>
      <c r="U4828" s="8"/>
      <c r="Y4828" s="8"/>
      <c r="AC4828" s="8"/>
      <c r="AG4828" s="8"/>
      <c r="AK4828" s="8"/>
      <c r="AO4828" s="8"/>
      <c r="AS4828" s="8"/>
      <c r="AW4828" s="8"/>
      <c r="BA4828" s="8"/>
      <c r="BE4828" s="8"/>
      <c r="BI4828" s="8"/>
      <c r="BM4828" s="8"/>
      <c r="BQ4828" s="8"/>
      <c r="BU4828" s="8"/>
      <c r="BY4828" s="8"/>
      <c r="CC4828" s="8"/>
      <c r="CG4828" s="8"/>
      <c r="CK4828" s="8"/>
    </row>
    <row r="4829" spans="5:89">
      <c r="E4829" s="8"/>
      <c r="I4829" s="8"/>
      <c r="M4829" s="8"/>
      <c r="Q4829" s="8"/>
      <c r="U4829" s="8"/>
      <c r="Y4829" s="8"/>
      <c r="AC4829" s="8"/>
      <c r="AG4829" s="8"/>
      <c r="AK4829" s="8"/>
      <c r="AO4829" s="8"/>
      <c r="AS4829" s="8"/>
      <c r="AW4829" s="8"/>
      <c r="BA4829" s="8"/>
      <c r="BE4829" s="8"/>
      <c r="BI4829" s="8"/>
      <c r="BM4829" s="8"/>
      <c r="BQ4829" s="8"/>
      <c r="BU4829" s="8"/>
      <c r="BY4829" s="8"/>
      <c r="CC4829" s="8"/>
      <c r="CG4829" s="8"/>
      <c r="CK4829" s="8"/>
    </row>
    <row r="4830" spans="5:89">
      <c r="E4830" s="8"/>
      <c r="I4830" s="8"/>
      <c r="M4830" s="8"/>
      <c r="Q4830" s="8"/>
      <c r="U4830" s="8"/>
      <c r="Y4830" s="8"/>
      <c r="AC4830" s="8"/>
      <c r="AG4830" s="8"/>
      <c r="AK4830" s="8"/>
      <c r="AO4830" s="8"/>
      <c r="AS4830" s="8"/>
      <c r="AW4830" s="8"/>
      <c r="BA4830" s="8"/>
      <c r="BE4830" s="8"/>
      <c r="BI4830" s="8"/>
      <c r="BM4830" s="8"/>
      <c r="BQ4830" s="8"/>
      <c r="BU4830" s="8"/>
      <c r="BY4830" s="8"/>
      <c r="CC4830" s="8"/>
      <c r="CG4830" s="8"/>
      <c r="CK4830" s="8"/>
    </row>
    <row r="4831" spans="5:89">
      <c r="E4831" s="8"/>
      <c r="I4831" s="8"/>
      <c r="M4831" s="8"/>
      <c r="Q4831" s="8"/>
      <c r="U4831" s="8"/>
      <c r="Y4831" s="8"/>
      <c r="AC4831" s="8"/>
      <c r="AG4831" s="8"/>
      <c r="AK4831" s="8"/>
      <c r="AO4831" s="8"/>
      <c r="AS4831" s="8"/>
      <c r="AW4831" s="8"/>
      <c r="BA4831" s="8"/>
      <c r="BE4831" s="8"/>
      <c r="BI4831" s="8"/>
      <c r="BM4831" s="8"/>
      <c r="BQ4831" s="8"/>
      <c r="BU4831" s="8"/>
      <c r="BY4831" s="8"/>
      <c r="CC4831" s="8"/>
      <c r="CG4831" s="8"/>
      <c r="CK4831" s="8"/>
    </row>
    <row r="4832" spans="5:89">
      <c r="E4832" s="8"/>
      <c r="I4832" s="8"/>
      <c r="M4832" s="8"/>
      <c r="Q4832" s="8"/>
      <c r="U4832" s="8"/>
      <c r="Y4832" s="8"/>
      <c r="AC4832" s="8"/>
      <c r="AG4832" s="8"/>
      <c r="AK4832" s="8"/>
      <c r="AO4832" s="8"/>
      <c r="AS4832" s="8"/>
      <c r="AW4832" s="8"/>
      <c r="BA4832" s="8"/>
      <c r="BE4832" s="8"/>
      <c r="BI4832" s="8"/>
      <c r="BM4832" s="8"/>
      <c r="BQ4832" s="8"/>
      <c r="BU4832" s="8"/>
      <c r="BY4832" s="8"/>
      <c r="CC4832" s="8"/>
      <c r="CG4832" s="8"/>
      <c r="CK4832" s="8"/>
    </row>
    <row r="4833" spans="5:89">
      <c r="E4833" s="8"/>
      <c r="I4833" s="8"/>
      <c r="M4833" s="8"/>
      <c r="Q4833" s="8"/>
      <c r="U4833" s="8"/>
      <c r="Y4833" s="8"/>
      <c r="AC4833" s="8"/>
      <c r="AG4833" s="8"/>
      <c r="AK4833" s="8"/>
      <c r="AO4833" s="8"/>
      <c r="AS4833" s="8"/>
      <c r="AW4833" s="8"/>
      <c r="BA4833" s="8"/>
      <c r="BE4833" s="8"/>
      <c r="BI4833" s="8"/>
      <c r="BM4833" s="8"/>
      <c r="BQ4833" s="8"/>
      <c r="BU4833" s="8"/>
      <c r="BY4833" s="8"/>
      <c r="CC4833" s="8"/>
      <c r="CG4833" s="8"/>
      <c r="CK4833" s="8"/>
    </row>
    <row r="4834" spans="5:89">
      <c r="E4834" s="8"/>
      <c r="I4834" s="8"/>
      <c r="M4834" s="8"/>
      <c r="Q4834" s="8"/>
      <c r="U4834" s="8"/>
      <c r="Y4834" s="8"/>
      <c r="AC4834" s="8"/>
      <c r="AG4834" s="8"/>
      <c r="AK4834" s="8"/>
      <c r="AO4834" s="8"/>
      <c r="AS4834" s="8"/>
      <c r="AW4834" s="8"/>
      <c r="BA4834" s="8"/>
      <c r="BE4834" s="8"/>
      <c r="BI4834" s="8"/>
      <c r="BM4834" s="8"/>
      <c r="BQ4834" s="8"/>
      <c r="BU4834" s="8"/>
      <c r="BY4834" s="8"/>
      <c r="CC4834" s="8"/>
      <c r="CG4834" s="8"/>
      <c r="CK4834" s="8"/>
    </row>
    <row r="4835" spans="5:89">
      <c r="E4835" s="8"/>
      <c r="I4835" s="8"/>
      <c r="M4835" s="8"/>
      <c r="Q4835" s="8"/>
      <c r="U4835" s="8"/>
      <c r="Y4835" s="8"/>
      <c r="AC4835" s="8"/>
      <c r="AG4835" s="8"/>
      <c r="AK4835" s="8"/>
      <c r="AO4835" s="8"/>
      <c r="AS4835" s="8"/>
      <c r="AW4835" s="8"/>
      <c r="BA4835" s="8"/>
      <c r="BE4835" s="8"/>
      <c r="BI4835" s="8"/>
      <c r="BM4835" s="8"/>
      <c r="BQ4835" s="8"/>
      <c r="BU4835" s="8"/>
      <c r="BY4835" s="8"/>
      <c r="CC4835" s="8"/>
      <c r="CG4835" s="8"/>
      <c r="CK4835" s="8"/>
    </row>
    <row r="4836" spans="5:89">
      <c r="E4836" s="8"/>
      <c r="I4836" s="8"/>
      <c r="M4836" s="8"/>
      <c r="Q4836" s="8"/>
      <c r="U4836" s="8"/>
      <c r="Y4836" s="8"/>
      <c r="AC4836" s="8"/>
      <c r="AG4836" s="8"/>
      <c r="AK4836" s="8"/>
      <c r="AO4836" s="8"/>
      <c r="AS4836" s="8"/>
      <c r="AW4836" s="8"/>
      <c r="BA4836" s="8"/>
      <c r="BE4836" s="8"/>
      <c r="BI4836" s="8"/>
      <c r="BM4836" s="8"/>
      <c r="BQ4836" s="8"/>
      <c r="BU4836" s="8"/>
      <c r="BY4836" s="8"/>
      <c r="CC4836" s="8"/>
      <c r="CG4836" s="8"/>
      <c r="CK4836" s="8"/>
    </row>
    <row r="4837" spans="5:89">
      <c r="E4837" s="8"/>
      <c r="I4837" s="8"/>
      <c r="M4837" s="8"/>
      <c r="Q4837" s="8"/>
      <c r="U4837" s="8"/>
      <c r="Y4837" s="8"/>
      <c r="AC4837" s="8"/>
      <c r="AG4837" s="8"/>
      <c r="AK4837" s="8"/>
      <c r="AO4837" s="8"/>
      <c r="AS4837" s="8"/>
      <c r="AW4837" s="8"/>
      <c r="BA4837" s="8"/>
      <c r="BE4837" s="8"/>
      <c r="BI4837" s="8"/>
      <c r="BM4837" s="8"/>
      <c r="BQ4837" s="8"/>
      <c r="BU4837" s="8"/>
      <c r="BY4837" s="8"/>
      <c r="CC4837" s="8"/>
      <c r="CG4837" s="8"/>
      <c r="CK4837" s="8"/>
    </row>
    <row r="4838" spans="5:89">
      <c r="E4838" s="8"/>
      <c r="I4838" s="8"/>
      <c r="M4838" s="8"/>
      <c r="Q4838" s="8"/>
      <c r="U4838" s="8"/>
      <c r="Y4838" s="8"/>
      <c r="AC4838" s="8"/>
      <c r="AG4838" s="8"/>
      <c r="AK4838" s="8"/>
      <c r="AO4838" s="8"/>
      <c r="AS4838" s="8"/>
      <c r="AW4838" s="8"/>
      <c r="BA4838" s="8"/>
      <c r="BE4838" s="8"/>
      <c r="BI4838" s="8"/>
      <c r="BM4838" s="8"/>
      <c r="BQ4838" s="8"/>
      <c r="BU4838" s="8"/>
      <c r="BY4838" s="8"/>
      <c r="CC4838" s="8"/>
      <c r="CG4838" s="8"/>
      <c r="CK4838" s="8"/>
    </row>
    <row r="4839" spans="5:89">
      <c r="E4839" s="8"/>
      <c r="I4839" s="8"/>
      <c r="M4839" s="8"/>
      <c r="Q4839" s="8"/>
      <c r="U4839" s="8"/>
      <c r="Y4839" s="8"/>
      <c r="AC4839" s="8"/>
      <c r="AG4839" s="8"/>
      <c r="AK4839" s="8"/>
      <c r="AO4839" s="8"/>
      <c r="AS4839" s="8"/>
      <c r="AW4839" s="8"/>
      <c r="BA4839" s="8"/>
      <c r="BE4839" s="8"/>
      <c r="BI4839" s="8"/>
      <c r="BM4839" s="8"/>
      <c r="BQ4839" s="8"/>
      <c r="BU4839" s="8"/>
      <c r="BY4839" s="8"/>
      <c r="CC4839" s="8"/>
      <c r="CG4839" s="8"/>
      <c r="CK4839" s="8"/>
    </row>
    <row r="4840" spans="5:89">
      <c r="E4840" s="8"/>
      <c r="I4840" s="8"/>
      <c r="M4840" s="8"/>
      <c r="Q4840" s="8"/>
      <c r="U4840" s="8"/>
      <c r="Y4840" s="8"/>
      <c r="AC4840" s="8"/>
      <c r="AG4840" s="8"/>
      <c r="AK4840" s="8"/>
      <c r="AO4840" s="8"/>
      <c r="AS4840" s="8"/>
      <c r="AW4840" s="8"/>
      <c r="BA4840" s="8"/>
      <c r="BE4840" s="8"/>
      <c r="BI4840" s="8"/>
      <c r="BM4840" s="8"/>
      <c r="BQ4840" s="8"/>
      <c r="BU4840" s="8"/>
      <c r="BY4840" s="8"/>
      <c r="CC4840" s="8"/>
      <c r="CG4840" s="8"/>
      <c r="CK4840" s="8"/>
    </row>
    <row r="4841" spans="5:89">
      <c r="E4841" s="8"/>
      <c r="I4841" s="8"/>
      <c r="M4841" s="8"/>
      <c r="Q4841" s="8"/>
      <c r="U4841" s="8"/>
      <c r="Y4841" s="8"/>
      <c r="AC4841" s="8"/>
      <c r="AG4841" s="8"/>
      <c r="AK4841" s="8"/>
      <c r="AO4841" s="8"/>
      <c r="AS4841" s="8"/>
      <c r="AW4841" s="8"/>
      <c r="BA4841" s="8"/>
      <c r="BE4841" s="8"/>
      <c r="BI4841" s="8"/>
      <c r="BM4841" s="8"/>
      <c r="BQ4841" s="8"/>
      <c r="BU4841" s="8"/>
      <c r="BY4841" s="8"/>
      <c r="CC4841" s="8"/>
      <c r="CG4841" s="8"/>
      <c r="CK4841" s="8"/>
    </row>
    <row r="4842" spans="5:89">
      <c r="E4842" s="8"/>
      <c r="I4842" s="8"/>
      <c r="M4842" s="8"/>
      <c r="Q4842" s="8"/>
      <c r="U4842" s="8"/>
      <c r="Y4842" s="8"/>
      <c r="AC4842" s="8"/>
      <c r="AG4842" s="8"/>
      <c r="AK4842" s="8"/>
      <c r="AO4842" s="8"/>
      <c r="AS4842" s="8"/>
      <c r="AW4842" s="8"/>
      <c r="BA4842" s="8"/>
      <c r="BE4842" s="8"/>
      <c r="BI4842" s="8"/>
      <c r="BM4842" s="8"/>
      <c r="BQ4842" s="8"/>
      <c r="BU4842" s="8"/>
      <c r="BY4842" s="8"/>
      <c r="CC4842" s="8"/>
      <c r="CG4842" s="8"/>
      <c r="CK4842" s="8"/>
    </row>
    <row r="4843" spans="5:89">
      <c r="E4843" s="8"/>
      <c r="I4843" s="8"/>
      <c r="M4843" s="8"/>
      <c r="Q4843" s="8"/>
      <c r="U4843" s="8"/>
      <c r="Y4843" s="8"/>
      <c r="AC4843" s="8"/>
      <c r="AG4843" s="8"/>
      <c r="AK4843" s="8"/>
      <c r="AO4843" s="8"/>
      <c r="AS4843" s="8"/>
      <c r="AW4843" s="8"/>
      <c r="BA4843" s="8"/>
      <c r="BE4843" s="8"/>
      <c r="BI4843" s="8"/>
      <c r="BM4843" s="8"/>
      <c r="BQ4843" s="8"/>
      <c r="BU4843" s="8"/>
      <c r="BY4843" s="8"/>
      <c r="CC4843" s="8"/>
      <c r="CG4843" s="8"/>
      <c r="CK4843" s="8"/>
    </row>
    <row r="4844" spans="5:89">
      <c r="E4844" s="8"/>
      <c r="I4844" s="8"/>
      <c r="M4844" s="8"/>
      <c r="Q4844" s="8"/>
      <c r="U4844" s="8"/>
      <c r="Y4844" s="8"/>
      <c r="AC4844" s="8"/>
      <c r="AG4844" s="8"/>
      <c r="AK4844" s="8"/>
      <c r="AO4844" s="8"/>
      <c r="AS4844" s="8"/>
      <c r="AW4844" s="8"/>
      <c r="BA4844" s="8"/>
      <c r="BE4844" s="8"/>
      <c r="BI4844" s="8"/>
      <c r="BM4844" s="8"/>
      <c r="BQ4844" s="8"/>
      <c r="BU4844" s="8"/>
      <c r="BY4844" s="8"/>
      <c r="CC4844" s="8"/>
      <c r="CG4844" s="8"/>
      <c r="CK4844" s="8"/>
    </row>
    <row r="4845" spans="5:89">
      <c r="E4845" s="8"/>
      <c r="I4845" s="8"/>
      <c r="M4845" s="8"/>
      <c r="Q4845" s="8"/>
      <c r="U4845" s="8"/>
      <c r="Y4845" s="8"/>
      <c r="AC4845" s="8"/>
      <c r="AG4845" s="8"/>
      <c r="AK4845" s="8"/>
      <c r="AO4845" s="8"/>
      <c r="AS4845" s="8"/>
      <c r="AW4845" s="8"/>
      <c r="BA4845" s="8"/>
      <c r="BE4845" s="8"/>
      <c r="BI4845" s="8"/>
      <c r="BM4845" s="8"/>
      <c r="BQ4845" s="8"/>
      <c r="BU4845" s="8"/>
      <c r="BY4845" s="8"/>
      <c r="CC4845" s="8"/>
      <c r="CG4845" s="8"/>
      <c r="CK4845" s="8"/>
    </row>
    <row r="4846" spans="5:89">
      <c r="E4846" s="8"/>
      <c r="I4846" s="8"/>
      <c r="M4846" s="8"/>
      <c r="Q4846" s="8"/>
      <c r="U4846" s="8"/>
      <c r="Y4846" s="8"/>
      <c r="AC4846" s="8"/>
      <c r="AG4846" s="8"/>
      <c r="AK4846" s="8"/>
      <c r="AO4846" s="8"/>
      <c r="AS4846" s="8"/>
      <c r="AW4846" s="8"/>
      <c r="BA4846" s="8"/>
      <c r="BE4846" s="8"/>
      <c r="BI4846" s="8"/>
      <c r="BM4846" s="8"/>
      <c r="BQ4846" s="8"/>
      <c r="BU4846" s="8"/>
      <c r="BY4846" s="8"/>
      <c r="CC4846" s="8"/>
      <c r="CG4846" s="8"/>
      <c r="CK4846" s="8"/>
    </row>
    <row r="4847" spans="5:89">
      <c r="E4847" s="8"/>
      <c r="I4847" s="8"/>
      <c r="M4847" s="8"/>
      <c r="Q4847" s="8"/>
      <c r="U4847" s="8"/>
      <c r="Y4847" s="8"/>
      <c r="AC4847" s="8"/>
      <c r="AG4847" s="8"/>
      <c r="AK4847" s="8"/>
      <c r="AO4847" s="8"/>
      <c r="AS4847" s="8"/>
      <c r="AW4847" s="8"/>
      <c r="BA4847" s="8"/>
      <c r="BE4847" s="8"/>
      <c r="BI4847" s="8"/>
      <c r="BM4847" s="8"/>
      <c r="BQ4847" s="8"/>
      <c r="BU4847" s="8"/>
      <c r="BY4847" s="8"/>
      <c r="CC4847" s="8"/>
      <c r="CG4847" s="8"/>
      <c r="CK4847" s="8"/>
    </row>
    <row r="4848" spans="5:89">
      <c r="E4848" s="8"/>
      <c r="I4848" s="8"/>
      <c r="M4848" s="8"/>
      <c r="Q4848" s="8"/>
      <c r="U4848" s="8"/>
      <c r="Y4848" s="8"/>
      <c r="AC4848" s="8"/>
      <c r="AG4848" s="8"/>
      <c r="AK4848" s="8"/>
      <c r="AO4848" s="8"/>
      <c r="AS4848" s="8"/>
      <c r="AW4848" s="8"/>
      <c r="BA4848" s="8"/>
      <c r="BE4848" s="8"/>
      <c r="BI4848" s="8"/>
      <c r="BM4848" s="8"/>
      <c r="BQ4848" s="8"/>
      <c r="BU4848" s="8"/>
      <c r="BY4848" s="8"/>
      <c r="CC4848" s="8"/>
      <c r="CG4848" s="8"/>
      <c r="CK4848" s="8"/>
    </row>
    <row r="4849" spans="5:89">
      <c r="E4849" s="8"/>
      <c r="I4849" s="8"/>
      <c r="M4849" s="8"/>
      <c r="Q4849" s="8"/>
      <c r="U4849" s="8"/>
      <c r="Y4849" s="8"/>
      <c r="AC4849" s="8"/>
      <c r="AG4849" s="8"/>
      <c r="AK4849" s="8"/>
      <c r="AO4849" s="8"/>
      <c r="AS4849" s="8"/>
      <c r="AW4849" s="8"/>
      <c r="BA4849" s="8"/>
      <c r="BE4849" s="8"/>
      <c r="BI4849" s="8"/>
      <c r="BM4849" s="8"/>
      <c r="BQ4849" s="8"/>
      <c r="BU4849" s="8"/>
      <c r="BY4849" s="8"/>
      <c r="CC4849" s="8"/>
      <c r="CG4849" s="8"/>
      <c r="CK4849" s="8"/>
    </row>
    <row r="4850" spans="5:89">
      <c r="E4850" s="8"/>
      <c r="I4850" s="8"/>
      <c r="M4850" s="8"/>
      <c r="Q4850" s="8"/>
      <c r="U4850" s="8"/>
      <c r="Y4850" s="8"/>
      <c r="AC4850" s="8"/>
      <c r="AG4850" s="8"/>
      <c r="AK4850" s="8"/>
      <c r="AO4850" s="8"/>
      <c r="AS4850" s="8"/>
      <c r="AW4850" s="8"/>
      <c r="BA4850" s="8"/>
      <c r="BE4850" s="8"/>
      <c r="BI4850" s="8"/>
      <c r="BM4850" s="8"/>
      <c r="BQ4850" s="8"/>
      <c r="BU4850" s="8"/>
      <c r="BY4850" s="8"/>
      <c r="CC4850" s="8"/>
      <c r="CG4850" s="8"/>
      <c r="CK4850" s="8"/>
    </row>
    <row r="4851" spans="5:89">
      <c r="E4851" s="8"/>
      <c r="I4851" s="8"/>
      <c r="M4851" s="8"/>
      <c r="Q4851" s="8"/>
      <c r="U4851" s="8"/>
      <c r="Y4851" s="8"/>
      <c r="AC4851" s="8"/>
      <c r="AG4851" s="8"/>
      <c r="AK4851" s="8"/>
      <c r="AO4851" s="8"/>
      <c r="AS4851" s="8"/>
      <c r="AW4851" s="8"/>
      <c r="BA4851" s="8"/>
      <c r="BE4851" s="8"/>
      <c r="BI4851" s="8"/>
      <c r="BM4851" s="8"/>
      <c r="BQ4851" s="8"/>
      <c r="BU4851" s="8"/>
      <c r="BY4851" s="8"/>
      <c r="CC4851" s="8"/>
      <c r="CG4851" s="8"/>
      <c r="CK4851" s="8"/>
    </row>
    <row r="4852" spans="5:89">
      <c r="E4852" s="8"/>
      <c r="I4852" s="8"/>
      <c r="M4852" s="8"/>
      <c r="Q4852" s="8"/>
      <c r="U4852" s="8"/>
      <c r="Y4852" s="8"/>
      <c r="AC4852" s="8"/>
      <c r="AG4852" s="8"/>
      <c r="AK4852" s="8"/>
      <c r="AO4852" s="8"/>
      <c r="AS4852" s="8"/>
      <c r="AW4852" s="8"/>
      <c r="BA4852" s="8"/>
      <c r="BE4852" s="8"/>
      <c r="BI4852" s="8"/>
      <c r="BM4852" s="8"/>
      <c r="BQ4852" s="8"/>
      <c r="BU4852" s="8"/>
      <c r="BY4852" s="8"/>
      <c r="CC4852" s="8"/>
      <c r="CG4852" s="8"/>
      <c r="CK4852" s="8"/>
    </row>
    <row r="4853" spans="5:89">
      <c r="E4853" s="8"/>
      <c r="I4853" s="8"/>
      <c r="M4853" s="8"/>
      <c r="Q4853" s="8"/>
      <c r="U4853" s="8"/>
      <c r="Y4853" s="8"/>
      <c r="AC4853" s="8"/>
      <c r="AG4853" s="8"/>
      <c r="AK4853" s="8"/>
      <c r="AO4853" s="8"/>
      <c r="AS4853" s="8"/>
      <c r="AW4853" s="8"/>
      <c r="BA4853" s="8"/>
      <c r="BE4853" s="8"/>
      <c r="BI4853" s="8"/>
      <c r="BM4853" s="8"/>
      <c r="BQ4853" s="8"/>
      <c r="BU4853" s="8"/>
      <c r="BY4853" s="8"/>
      <c r="CC4853" s="8"/>
      <c r="CG4853" s="8"/>
      <c r="CK4853" s="8"/>
    </row>
    <row r="4854" spans="5:89">
      <c r="E4854" s="8"/>
      <c r="I4854" s="8"/>
      <c r="M4854" s="8"/>
      <c r="Q4854" s="8"/>
      <c r="U4854" s="8"/>
      <c r="Y4854" s="8"/>
      <c r="AC4854" s="8"/>
      <c r="AG4854" s="8"/>
      <c r="AK4854" s="8"/>
      <c r="AO4854" s="8"/>
      <c r="AS4854" s="8"/>
      <c r="AW4854" s="8"/>
      <c r="BA4854" s="8"/>
      <c r="BE4854" s="8"/>
      <c r="BI4854" s="8"/>
      <c r="BM4854" s="8"/>
      <c r="BQ4854" s="8"/>
      <c r="BU4854" s="8"/>
      <c r="BY4854" s="8"/>
      <c r="CC4854" s="8"/>
      <c r="CG4854" s="8"/>
      <c r="CK4854" s="8"/>
    </row>
    <row r="4855" spans="5:89">
      <c r="E4855" s="8"/>
      <c r="I4855" s="8"/>
      <c r="M4855" s="8"/>
      <c r="Q4855" s="8"/>
      <c r="U4855" s="8"/>
      <c r="Y4855" s="8"/>
      <c r="AC4855" s="8"/>
      <c r="AG4855" s="8"/>
      <c r="AK4855" s="8"/>
      <c r="AO4855" s="8"/>
      <c r="AS4855" s="8"/>
      <c r="AW4855" s="8"/>
      <c r="BA4855" s="8"/>
      <c r="BE4855" s="8"/>
      <c r="BI4855" s="8"/>
      <c r="BM4855" s="8"/>
      <c r="BQ4855" s="8"/>
      <c r="BU4855" s="8"/>
      <c r="BY4855" s="8"/>
      <c r="CC4855" s="8"/>
      <c r="CG4855" s="8"/>
      <c r="CK4855" s="8"/>
    </row>
    <row r="4856" spans="5:89">
      <c r="E4856" s="8"/>
      <c r="I4856" s="8"/>
      <c r="M4856" s="8"/>
      <c r="Q4856" s="8"/>
      <c r="U4856" s="8"/>
      <c r="Y4856" s="8"/>
      <c r="AC4856" s="8"/>
      <c r="AG4856" s="8"/>
      <c r="AK4856" s="8"/>
      <c r="AO4856" s="8"/>
      <c r="AS4856" s="8"/>
      <c r="AW4856" s="8"/>
      <c r="BA4856" s="8"/>
      <c r="BE4856" s="8"/>
      <c r="BI4856" s="8"/>
      <c r="BM4856" s="8"/>
      <c r="BQ4856" s="8"/>
      <c r="BU4856" s="8"/>
      <c r="BY4856" s="8"/>
      <c r="CC4856" s="8"/>
      <c r="CG4856" s="8"/>
      <c r="CK4856" s="8"/>
    </row>
    <row r="4857" spans="5:89">
      <c r="E4857" s="8"/>
      <c r="I4857" s="8"/>
      <c r="M4857" s="8"/>
      <c r="Q4857" s="8"/>
      <c r="U4857" s="8"/>
      <c r="Y4857" s="8"/>
      <c r="AC4857" s="8"/>
      <c r="AG4857" s="8"/>
      <c r="AK4857" s="8"/>
      <c r="AO4857" s="8"/>
      <c r="AS4857" s="8"/>
      <c r="AW4857" s="8"/>
      <c r="BA4857" s="8"/>
      <c r="BE4857" s="8"/>
      <c r="BI4857" s="8"/>
      <c r="BM4857" s="8"/>
      <c r="BQ4857" s="8"/>
      <c r="BU4857" s="8"/>
      <c r="BY4857" s="8"/>
      <c r="CC4857" s="8"/>
      <c r="CG4857" s="8"/>
      <c r="CK4857" s="8"/>
    </row>
    <row r="4858" spans="5:89">
      <c r="E4858" s="8"/>
      <c r="I4858" s="8"/>
      <c r="M4858" s="8"/>
      <c r="Q4858" s="8"/>
      <c r="U4858" s="8"/>
      <c r="Y4858" s="8"/>
      <c r="AC4858" s="8"/>
      <c r="AG4858" s="8"/>
      <c r="AK4858" s="8"/>
      <c r="AO4858" s="8"/>
      <c r="AS4858" s="8"/>
      <c r="AW4858" s="8"/>
      <c r="BA4858" s="8"/>
      <c r="BE4858" s="8"/>
      <c r="BI4858" s="8"/>
      <c r="BM4858" s="8"/>
      <c r="BQ4858" s="8"/>
      <c r="BU4858" s="8"/>
      <c r="BY4858" s="8"/>
      <c r="CC4858" s="8"/>
      <c r="CG4858" s="8"/>
      <c r="CK4858" s="8"/>
    </row>
    <row r="4859" spans="5:89">
      <c r="E4859" s="8"/>
      <c r="I4859" s="8"/>
      <c r="M4859" s="8"/>
      <c r="Q4859" s="8"/>
      <c r="U4859" s="8"/>
      <c r="Y4859" s="8"/>
      <c r="AC4859" s="8"/>
      <c r="AG4859" s="8"/>
      <c r="AK4859" s="8"/>
      <c r="AO4859" s="8"/>
      <c r="AS4859" s="8"/>
      <c r="AW4859" s="8"/>
      <c r="BA4859" s="8"/>
      <c r="BE4859" s="8"/>
      <c r="BI4859" s="8"/>
      <c r="BM4859" s="8"/>
      <c r="BQ4859" s="8"/>
      <c r="BU4859" s="8"/>
      <c r="BY4859" s="8"/>
      <c r="CC4859" s="8"/>
      <c r="CG4859" s="8"/>
      <c r="CK4859" s="8"/>
    </row>
    <row r="4860" spans="5:89">
      <c r="E4860" s="8"/>
      <c r="I4860" s="8"/>
      <c r="M4860" s="8"/>
      <c r="Q4860" s="8"/>
      <c r="U4860" s="8"/>
      <c r="Y4860" s="8"/>
      <c r="AC4860" s="8"/>
      <c r="AG4860" s="8"/>
      <c r="AK4860" s="8"/>
      <c r="AO4860" s="8"/>
      <c r="AS4860" s="8"/>
      <c r="AW4860" s="8"/>
      <c r="BA4860" s="8"/>
      <c r="BE4860" s="8"/>
      <c r="BI4860" s="8"/>
      <c r="BM4860" s="8"/>
      <c r="BQ4860" s="8"/>
      <c r="BU4860" s="8"/>
      <c r="BY4860" s="8"/>
      <c r="CC4860" s="8"/>
      <c r="CG4860" s="8"/>
      <c r="CK4860" s="8"/>
    </row>
    <row r="4861" spans="5:89">
      <c r="E4861" s="8"/>
      <c r="I4861" s="8"/>
      <c r="M4861" s="8"/>
      <c r="Q4861" s="8"/>
      <c r="U4861" s="8"/>
      <c r="Y4861" s="8"/>
      <c r="AC4861" s="8"/>
      <c r="AG4861" s="8"/>
      <c r="AK4861" s="8"/>
      <c r="AO4861" s="8"/>
      <c r="AS4861" s="8"/>
      <c r="AW4861" s="8"/>
      <c r="BA4861" s="8"/>
      <c r="BE4861" s="8"/>
      <c r="BI4861" s="8"/>
      <c r="BM4861" s="8"/>
      <c r="BQ4861" s="8"/>
      <c r="BU4861" s="8"/>
      <c r="BY4861" s="8"/>
      <c r="CC4861" s="8"/>
      <c r="CG4861" s="8"/>
      <c r="CK4861" s="8"/>
    </row>
    <row r="4862" spans="5:89">
      <c r="E4862" s="8"/>
      <c r="I4862" s="8"/>
      <c r="M4862" s="8"/>
      <c r="Q4862" s="8"/>
      <c r="U4862" s="8"/>
      <c r="Y4862" s="8"/>
      <c r="AC4862" s="8"/>
      <c r="AG4862" s="8"/>
      <c r="AK4862" s="8"/>
      <c r="AO4862" s="8"/>
      <c r="AS4862" s="8"/>
      <c r="AW4862" s="8"/>
      <c r="BA4862" s="8"/>
      <c r="BE4862" s="8"/>
      <c r="BI4862" s="8"/>
      <c r="BM4862" s="8"/>
      <c r="BQ4862" s="8"/>
      <c r="BU4862" s="8"/>
      <c r="BY4862" s="8"/>
      <c r="CC4862" s="8"/>
      <c r="CG4862" s="8"/>
      <c r="CK4862" s="8"/>
    </row>
    <row r="4863" spans="5:89">
      <c r="E4863" s="8"/>
      <c r="I4863" s="8"/>
      <c r="M4863" s="8"/>
      <c r="Q4863" s="8"/>
      <c r="U4863" s="8"/>
      <c r="Y4863" s="8"/>
      <c r="AC4863" s="8"/>
      <c r="AG4863" s="8"/>
      <c r="AK4863" s="8"/>
      <c r="AO4863" s="8"/>
      <c r="AS4863" s="8"/>
      <c r="AW4863" s="8"/>
      <c r="BA4863" s="8"/>
      <c r="BE4863" s="8"/>
      <c r="BI4863" s="8"/>
      <c r="BM4863" s="8"/>
      <c r="BQ4863" s="8"/>
      <c r="BU4863" s="8"/>
      <c r="BY4863" s="8"/>
      <c r="CC4863" s="8"/>
      <c r="CG4863" s="8"/>
      <c r="CK4863" s="8"/>
    </row>
    <row r="4864" spans="5:89">
      <c r="E4864" s="8"/>
      <c r="I4864" s="8"/>
      <c r="M4864" s="8"/>
      <c r="Q4864" s="8"/>
      <c r="U4864" s="8"/>
      <c r="Y4864" s="8"/>
      <c r="AC4864" s="8"/>
      <c r="AG4864" s="8"/>
      <c r="AK4864" s="8"/>
      <c r="AO4864" s="8"/>
      <c r="AS4864" s="8"/>
      <c r="AW4864" s="8"/>
      <c r="BA4864" s="8"/>
      <c r="BE4864" s="8"/>
      <c r="BI4864" s="8"/>
      <c r="BM4864" s="8"/>
      <c r="BQ4864" s="8"/>
      <c r="BU4864" s="8"/>
      <c r="BY4864" s="8"/>
      <c r="CC4864" s="8"/>
      <c r="CG4864" s="8"/>
      <c r="CK4864" s="8"/>
    </row>
    <row r="4865" spans="5:89">
      <c r="E4865" s="8"/>
      <c r="I4865" s="8"/>
      <c r="M4865" s="8"/>
      <c r="Q4865" s="8"/>
      <c r="U4865" s="8"/>
      <c r="Y4865" s="8"/>
      <c r="AC4865" s="8"/>
      <c r="AG4865" s="8"/>
      <c r="AK4865" s="8"/>
      <c r="AO4865" s="8"/>
      <c r="AS4865" s="8"/>
      <c r="AW4865" s="8"/>
      <c r="BA4865" s="8"/>
      <c r="BE4865" s="8"/>
      <c r="BI4865" s="8"/>
      <c r="BM4865" s="8"/>
      <c r="BQ4865" s="8"/>
      <c r="BU4865" s="8"/>
      <c r="BY4865" s="8"/>
      <c r="CC4865" s="8"/>
      <c r="CG4865" s="8"/>
      <c r="CK4865" s="8"/>
    </row>
    <row r="4866" spans="5:89">
      <c r="E4866" s="8"/>
      <c r="I4866" s="8"/>
      <c r="M4866" s="8"/>
      <c r="Q4866" s="8"/>
      <c r="U4866" s="8"/>
      <c r="Y4866" s="8"/>
      <c r="AC4866" s="8"/>
      <c r="AG4866" s="8"/>
      <c r="AK4866" s="8"/>
      <c r="AO4866" s="8"/>
      <c r="AS4866" s="8"/>
      <c r="AW4866" s="8"/>
      <c r="BA4866" s="8"/>
      <c r="BE4866" s="8"/>
      <c r="BI4866" s="8"/>
      <c r="BM4866" s="8"/>
      <c r="BQ4866" s="8"/>
      <c r="BU4866" s="8"/>
      <c r="BY4866" s="8"/>
      <c r="CC4866" s="8"/>
      <c r="CG4866" s="8"/>
      <c r="CK4866" s="8"/>
    </row>
    <row r="4867" spans="5:89">
      <c r="E4867" s="8"/>
      <c r="I4867" s="8"/>
      <c r="M4867" s="8"/>
      <c r="Q4867" s="8"/>
      <c r="U4867" s="8"/>
      <c r="Y4867" s="8"/>
      <c r="AC4867" s="8"/>
      <c r="AG4867" s="8"/>
      <c r="AK4867" s="8"/>
      <c r="AO4867" s="8"/>
      <c r="AS4867" s="8"/>
      <c r="AW4867" s="8"/>
      <c r="BA4867" s="8"/>
      <c r="BE4867" s="8"/>
      <c r="BI4867" s="8"/>
      <c r="BM4867" s="8"/>
      <c r="BQ4867" s="8"/>
      <c r="BU4867" s="8"/>
      <c r="BY4867" s="8"/>
      <c r="CC4867" s="8"/>
      <c r="CG4867" s="8"/>
      <c r="CK4867" s="8"/>
    </row>
    <row r="4868" spans="5:89">
      <c r="E4868" s="8"/>
      <c r="I4868" s="8"/>
      <c r="M4868" s="8"/>
      <c r="Q4868" s="8"/>
      <c r="U4868" s="8"/>
      <c r="Y4868" s="8"/>
      <c r="AC4868" s="8"/>
      <c r="AG4868" s="8"/>
      <c r="AK4868" s="8"/>
      <c r="AO4868" s="8"/>
      <c r="AS4868" s="8"/>
      <c r="AW4868" s="8"/>
      <c r="BA4868" s="8"/>
      <c r="BE4868" s="8"/>
      <c r="BI4868" s="8"/>
      <c r="BM4868" s="8"/>
      <c r="BQ4868" s="8"/>
      <c r="BU4868" s="8"/>
      <c r="BY4868" s="8"/>
      <c r="CC4868" s="8"/>
      <c r="CG4868" s="8"/>
      <c r="CK4868" s="8"/>
    </row>
    <row r="4869" spans="5:89">
      <c r="E4869" s="8"/>
      <c r="I4869" s="8"/>
      <c r="M4869" s="8"/>
      <c r="Q4869" s="8"/>
      <c r="U4869" s="8"/>
      <c r="Y4869" s="8"/>
      <c r="AC4869" s="8"/>
      <c r="AG4869" s="8"/>
      <c r="AK4869" s="8"/>
      <c r="AO4869" s="8"/>
      <c r="AS4869" s="8"/>
      <c r="AW4869" s="8"/>
      <c r="BA4869" s="8"/>
      <c r="BE4869" s="8"/>
      <c r="BI4869" s="8"/>
      <c r="BM4869" s="8"/>
      <c r="BQ4869" s="8"/>
      <c r="BU4869" s="8"/>
      <c r="BY4869" s="8"/>
      <c r="CC4869" s="8"/>
      <c r="CG4869" s="8"/>
      <c r="CK4869" s="8"/>
    </row>
    <row r="4870" spans="5:89">
      <c r="E4870" s="8"/>
      <c r="I4870" s="8"/>
      <c r="M4870" s="8"/>
      <c r="Q4870" s="8"/>
      <c r="U4870" s="8"/>
      <c r="Y4870" s="8"/>
      <c r="AC4870" s="8"/>
      <c r="AG4870" s="8"/>
      <c r="AK4870" s="8"/>
      <c r="AO4870" s="8"/>
      <c r="AS4870" s="8"/>
      <c r="AW4870" s="8"/>
      <c r="BA4870" s="8"/>
      <c r="BE4870" s="8"/>
      <c r="BI4870" s="8"/>
      <c r="BM4870" s="8"/>
      <c r="BQ4870" s="8"/>
      <c r="BU4870" s="8"/>
      <c r="BY4870" s="8"/>
      <c r="CC4870" s="8"/>
      <c r="CG4870" s="8"/>
      <c r="CK4870" s="8"/>
    </row>
    <row r="4871" spans="5:89">
      <c r="E4871" s="8"/>
      <c r="I4871" s="8"/>
      <c r="M4871" s="8"/>
      <c r="Q4871" s="8"/>
      <c r="U4871" s="8"/>
      <c r="Y4871" s="8"/>
      <c r="AC4871" s="8"/>
      <c r="AG4871" s="8"/>
      <c r="AK4871" s="8"/>
      <c r="AO4871" s="8"/>
      <c r="AS4871" s="8"/>
      <c r="AW4871" s="8"/>
      <c r="BA4871" s="8"/>
      <c r="BE4871" s="8"/>
      <c r="BI4871" s="8"/>
      <c r="BM4871" s="8"/>
      <c r="BQ4871" s="8"/>
      <c r="BU4871" s="8"/>
      <c r="BY4871" s="8"/>
      <c r="CC4871" s="8"/>
      <c r="CG4871" s="8"/>
      <c r="CK4871" s="8"/>
    </row>
    <row r="4872" spans="5:89">
      <c r="E4872" s="8"/>
      <c r="I4872" s="8"/>
      <c r="M4872" s="8"/>
      <c r="Q4872" s="8"/>
      <c r="U4872" s="8"/>
      <c r="Y4872" s="8"/>
      <c r="AC4872" s="8"/>
      <c r="AG4872" s="8"/>
      <c r="AK4872" s="8"/>
      <c r="AO4872" s="8"/>
      <c r="AS4872" s="8"/>
      <c r="AW4872" s="8"/>
      <c r="BA4872" s="8"/>
      <c r="BE4872" s="8"/>
      <c r="BI4872" s="8"/>
      <c r="BM4872" s="8"/>
      <c r="BQ4872" s="8"/>
      <c r="BU4872" s="8"/>
      <c r="BY4872" s="8"/>
      <c r="CC4872" s="8"/>
      <c r="CG4872" s="8"/>
      <c r="CK4872" s="8"/>
    </row>
    <row r="4873" spans="5:89">
      <c r="E4873" s="8"/>
      <c r="I4873" s="8"/>
      <c r="M4873" s="8"/>
      <c r="Q4873" s="8"/>
      <c r="U4873" s="8"/>
      <c r="Y4873" s="8"/>
      <c r="AC4873" s="8"/>
      <c r="AG4873" s="8"/>
      <c r="AK4873" s="8"/>
      <c r="AO4873" s="8"/>
      <c r="AS4873" s="8"/>
      <c r="AW4873" s="8"/>
      <c r="BA4873" s="8"/>
      <c r="BE4873" s="8"/>
      <c r="BI4873" s="8"/>
      <c r="BM4873" s="8"/>
      <c r="BQ4873" s="8"/>
      <c r="BU4873" s="8"/>
      <c r="BY4873" s="8"/>
      <c r="CC4873" s="8"/>
      <c r="CG4873" s="8"/>
      <c r="CK4873" s="8"/>
    </row>
    <row r="4874" spans="5:89">
      <c r="E4874" s="8"/>
      <c r="I4874" s="8"/>
      <c r="M4874" s="8"/>
      <c r="Q4874" s="8"/>
      <c r="U4874" s="8"/>
      <c r="Y4874" s="8"/>
      <c r="AC4874" s="8"/>
      <c r="AG4874" s="8"/>
      <c r="AK4874" s="8"/>
      <c r="AO4874" s="8"/>
      <c r="AS4874" s="8"/>
      <c r="AW4874" s="8"/>
      <c r="BA4874" s="8"/>
      <c r="BE4874" s="8"/>
      <c r="BI4874" s="8"/>
      <c r="BM4874" s="8"/>
      <c r="BQ4874" s="8"/>
      <c r="BU4874" s="8"/>
      <c r="BY4874" s="8"/>
      <c r="CC4874" s="8"/>
      <c r="CG4874" s="8"/>
      <c r="CK4874" s="8"/>
    </row>
    <row r="4875" spans="5:89">
      <c r="E4875" s="8"/>
      <c r="I4875" s="8"/>
      <c r="M4875" s="8"/>
      <c r="Q4875" s="8"/>
      <c r="U4875" s="8"/>
      <c r="Y4875" s="8"/>
      <c r="AC4875" s="8"/>
      <c r="AG4875" s="8"/>
      <c r="AK4875" s="8"/>
      <c r="AO4875" s="8"/>
      <c r="AS4875" s="8"/>
      <c r="AW4875" s="8"/>
      <c r="BA4875" s="8"/>
      <c r="BE4875" s="8"/>
      <c r="BI4875" s="8"/>
      <c r="BM4875" s="8"/>
      <c r="BQ4875" s="8"/>
      <c r="BU4875" s="8"/>
      <c r="BY4875" s="8"/>
      <c r="CC4875" s="8"/>
      <c r="CG4875" s="8"/>
      <c r="CK4875" s="8"/>
    </row>
    <row r="4876" spans="5:89">
      <c r="E4876" s="8"/>
      <c r="I4876" s="8"/>
      <c r="M4876" s="8"/>
      <c r="Q4876" s="8"/>
      <c r="U4876" s="8"/>
      <c r="Y4876" s="8"/>
      <c r="AC4876" s="8"/>
      <c r="AG4876" s="8"/>
      <c r="AK4876" s="8"/>
      <c r="AO4876" s="8"/>
      <c r="AS4876" s="8"/>
      <c r="AW4876" s="8"/>
      <c r="BA4876" s="8"/>
      <c r="BE4876" s="8"/>
      <c r="BI4876" s="8"/>
      <c r="BM4876" s="8"/>
      <c r="BQ4876" s="8"/>
      <c r="BU4876" s="8"/>
      <c r="BY4876" s="8"/>
      <c r="CC4876" s="8"/>
      <c r="CG4876" s="8"/>
      <c r="CK4876" s="8"/>
    </row>
    <row r="4877" spans="5:89">
      <c r="E4877" s="8"/>
      <c r="I4877" s="8"/>
      <c r="M4877" s="8"/>
      <c r="Q4877" s="8"/>
      <c r="U4877" s="8"/>
      <c r="Y4877" s="8"/>
      <c r="AC4877" s="8"/>
      <c r="AG4877" s="8"/>
      <c r="AK4877" s="8"/>
      <c r="AO4877" s="8"/>
      <c r="AS4877" s="8"/>
      <c r="AW4877" s="8"/>
      <c r="BA4877" s="8"/>
      <c r="BE4877" s="8"/>
      <c r="BI4877" s="8"/>
      <c r="BM4877" s="8"/>
      <c r="BQ4877" s="8"/>
      <c r="BU4877" s="8"/>
      <c r="BY4877" s="8"/>
      <c r="CC4877" s="8"/>
      <c r="CG4877" s="8"/>
      <c r="CK4877" s="8"/>
    </row>
    <row r="4878" spans="5:89">
      <c r="E4878" s="8"/>
      <c r="I4878" s="8"/>
      <c r="M4878" s="8"/>
      <c r="Q4878" s="8"/>
      <c r="U4878" s="8"/>
      <c r="Y4878" s="8"/>
      <c r="AC4878" s="8"/>
      <c r="AG4878" s="8"/>
      <c r="AK4878" s="8"/>
      <c r="AO4878" s="8"/>
      <c r="AS4878" s="8"/>
      <c r="AW4878" s="8"/>
      <c r="BA4878" s="8"/>
      <c r="BE4878" s="8"/>
      <c r="BI4878" s="8"/>
      <c r="BM4878" s="8"/>
      <c r="BQ4878" s="8"/>
      <c r="BU4878" s="8"/>
      <c r="BY4878" s="8"/>
      <c r="CC4878" s="8"/>
      <c r="CG4878" s="8"/>
      <c r="CK4878" s="8"/>
    </row>
    <row r="4879" spans="5:89">
      <c r="E4879" s="8"/>
      <c r="I4879" s="8"/>
      <c r="M4879" s="8"/>
      <c r="Q4879" s="8"/>
      <c r="U4879" s="8"/>
      <c r="Y4879" s="8"/>
      <c r="AC4879" s="8"/>
      <c r="AG4879" s="8"/>
      <c r="AK4879" s="8"/>
      <c r="AO4879" s="8"/>
      <c r="AS4879" s="8"/>
      <c r="AW4879" s="8"/>
      <c r="BA4879" s="8"/>
      <c r="BE4879" s="8"/>
      <c r="BI4879" s="8"/>
      <c r="BM4879" s="8"/>
      <c r="BQ4879" s="8"/>
      <c r="BU4879" s="8"/>
      <c r="BY4879" s="8"/>
      <c r="CC4879" s="8"/>
      <c r="CG4879" s="8"/>
      <c r="CK4879" s="8"/>
    </row>
    <row r="4880" spans="5:89">
      <c r="E4880" s="8"/>
      <c r="I4880" s="8"/>
      <c r="M4880" s="8"/>
      <c r="Q4880" s="8"/>
      <c r="U4880" s="8"/>
      <c r="Y4880" s="8"/>
      <c r="AC4880" s="8"/>
      <c r="AG4880" s="8"/>
      <c r="AK4880" s="8"/>
      <c r="AO4880" s="8"/>
      <c r="AS4880" s="8"/>
      <c r="AW4880" s="8"/>
      <c r="BA4880" s="8"/>
      <c r="BE4880" s="8"/>
      <c r="BI4880" s="8"/>
      <c r="BM4880" s="8"/>
      <c r="BQ4880" s="8"/>
      <c r="BU4880" s="8"/>
      <c r="BY4880" s="8"/>
      <c r="CC4880" s="8"/>
      <c r="CG4880" s="8"/>
      <c r="CK4880" s="8"/>
    </row>
    <row r="4881" spans="5:89">
      <c r="E4881" s="8"/>
      <c r="I4881" s="8"/>
      <c r="M4881" s="8"/>
      <c r="Q4881" s="8"/>
      <c r="U4881" s="8"/>
      <c r="Y4881" s="8"/>
      <c r="AC4881" s="8"/>
      <c r="AG4881" s="8"/>
      <c r="AK4881" s="8"/>
      <c r="AO4881" s="8"/>
      <c r="AS4881" s="8"/>
      <c r="AW4881" s="8"/>
      <c r="BA4881" s="8"/>
      <c r="BE4881" s="8"/>
      <c r="BI4881" s="8"/>
      <c r="BM4881" s="8"/>
      <c r="BQ4881" s="8"/>
      <c r="BU4881" s="8"/>
      <c r="BY4881" s="8"/>
      <c r="CC4881" s="8"/>
      <c r="CG4881" s="8"/>
      <c r="CK4881" s="8"/>
    </row>
    <row r="4882" spans="5:89">
      <c r="E4882" s="8"/>
      <c r="I4882" s="8"/>
      <c r="M4882" s="8"/>
      <c r="Q4882" s="8"/>
      <c r="U4882" s="8"/>
      <c r="Y4882" s="8"/>
      <c r="AC4882" s="8"/>
      <c r="AG4882" s="8"/>
      <c r="AK4882" s="8"/>
      <c r="AO4882" s="8"/>
      <c r="AS4882" s="8"/>
      <c r="AW4882" s="8"/>
      <c r="BA4882" s="8"/>
      <c r="BE4882" s="8"/>
      <c r="BI4882" s="8"/>
      <c r="BM4882" s="8"/>
      <c r="BQ4882" s="8"/>
      <c r="BU4882" s="8"/>
      <c r="BY4882" s="8"/>
      <c r="CC4882" s="8"/>
      <c r="CG4882" s="8"/>
      <c r="CK4882" s="8"/>
    </row>
    <row r="4883" spans="5:89">
      <c r="E4883" s="8"/>
      <c r="I4883" s="8"/>
      <c r="M4883" s="8"/>
      <c r="Q4883" s="8"/>
      <c r="U4883" s="8"/>
      <c r="Y4883" s="8"/>
      <c r="AC4883" s="8"/>
      <c r="AG4883" s="8"/>
      <c r="AK4883" s="8"/>
      <c r="AO4883" s="8"/>
      <c r="AS4883" s="8"/>
      <c r="AW4883" s="8"/>
      <c r="BA4883" s="8"/>
      <c r="BE4883" s="8"/>
      <c r="BI4883" s="8"/>
      <c r="BM4883" s="8"/>
      <c r="BQ4883" s="8"/>
      <c r="BU4883" s="8"/>
      <c r="BY4883" s="8"/>
      <c r="CC4883" s="8"/>
      <c r="CG4883" s="8"/>
      <c r="CK4883" s="8"/>
    </row>
    <row r="4884" spans="5:89">
      <c r="E4884" s="8"/>
      <c r="I4884" s="8"/>
      <c r="M4884" s="8"/>
      <c r="Q4884" s="8"/>
      <c r="U4884" s="8"/>
      <c r="Y4884" s="8"/>
      <c r="AC4884" s="8"/>
      <c r="AG4884" s="8"/>
      <c r="AK4884" s="8"/>
      <c r="AO4884" s="8"/>
      <c r="AS4884" s="8"/>
      <c r="AW4884" s="8"/>
      <c r="BA4884" s="8"/>
      <c r="BE4884" s="8"/>
      <c r="BI4884" s="8"/>
      <c r="BM4884" s="8"/>
      <c r="BQ4884" s="8"/>
      <c r="BU4884" s="8"/>
      <c r="BY4884" s="8"/>
      <c r="CC4884" s="8"/>
      <c r="CG4884" s="8"/>
      <c r="CK4884" s="8"/>
    </row>
    <row r="4885" spans="5:89">
      <c r="E4885" s="8"/>
      <c r="I4885" s="8"/>
      <c r="M4885" s="8"/>
      <c r="Q4885" s="8"/>
      <c r="U4885" s="8"/>
      <c r="Y4885" s="8"/>
      <c r="AC4885" s="8"/>
      <c r="AG4885" s="8"/>
      <c r="AK4885" s="8"/>
      <c r="AO4885" s="8"/>
      <c r="AS4885" s="8"/>
      <c r="AW4885" s="8"/>
      <c r="BA4885" s="8"/>
      <c r="BE4885" s="8"/>
      <c r="BI4885" s="8"/>
      <c r="BM4885" s="8"/>
      <c r="BQ4885" s="8"/>
      <c r="BU4885" s="8"/>
      <c r="BY4885" s="8"/>
      <c r="CC4885" s="8"/>
      <c r="CG4885" s="8"/>
      <c r="CK4885" s="8"/>
    </row>
    <row r="4886" spans="5:89">
      <c r="E4886" s="8"/>
      <c r="I4886" s="8"/>
      <c r="M4886" s="8"/>
      <c r="Q4886" s="8"/>
      <c r="U4886" s="8"/>
      <c r="Y4886" s="8"/>
      <c r="AC4886" s="8"/>
      <c r="AG4886" s="8"/>
      <c r="AK4886" s="8"/>
      <c r="AO4886" s="8"/>
      <c r="AS4886" s="8"/>
      <c r="AW4886" s="8"/>
      <c r="BA4886" s="8"/>
      <c r="BE4886" s="8"/>
      <c r="BI4886" s="8"/>
      <c r="BM4886" s="8"/>
      <c r="BQ4886" s="8"/>
      <c r="BU4886" s="8"/>
      <c r="BY4886" s="8"/>
      <c r="CC4886" s="8"/>
      <c r="CG4886" s="8"/>
      <c r="CK4886" s="8"/>
    </row>
    <row r="4887" spans="5:89">
      <c r="E4887" s="8"/>
      <c r="I4887" s="8"/>
      <c r="M4887" s="8"/>
      <c r="Q4887" s="8"/>
      <c r="U4887" s="8"/>
      <c r="Y4887" s="8"/>
      <c r="AC4887" s="8"/>
      <c r="AG4887" s="8"/>
      <c r="AK4887" s="8"/>
      <c r="AO4887" s="8"/>
      <c r="AS4887" s="8"/>
      <c r="AW4887" s="8"/>
      <c r="BA4887" s="8"/>
      <c r="BE4887" s="8"/>
      <c r="BI4887" s="8"/>
      <c r="BM4887" s="8"/>
      <c r="BQ4887" s="8"/>
      <c r="BU4887" s="8"/>
      <c r="BY4887" s="8"/>
      <c r="CC4887" s="8"/>
      <c r="CG4887" s="8"/>
      <c r="CK4887" s="8"/>
    </row>
    <row r="4888" spans="5:89">
      <c r="E4888" s="8"/>
      <c r="I4888" s="8"/>
      <c r="M4888" s="8"/>
      <c r="Q4888" s="8"/>
      <c r="U4888" s="8"/>
      <c r="Y4888" s="8"/>
      <c r="AC4888" s="8"/>
      <c r="AG4888" s="8"/>
      <c r="AK4888" s="8"/>
      <c r="AO4888" s="8"/>
      <c r="AS4888" s="8"/>
      <c r="AW4888" s="8"/>
      <c r="BA4888" s="8"/>
      <c r="BE4888" s="8"/>
      <c r="BI4888" s="8"/>
      <c r="BM4888" s="8"/>
      <c r="BQ4888" s="8"/>
      <c r="BU4888" s="8"/>
      <c r="BY4888" s="8"/>
      <c r="CC4888" s="8"/>
      <c r="CG4888" s="8"/>
      <c r="CK4888" s="8"/>
    </row>
    <row r="4889" spans="5:89">
      <c r="E4889" s="8"/>
      <c r="I4889" s="8"/>
      <c r="M4889" s="8"/>
      <c r="Q4889" s="8"/>
      <c r="U4889" s="8"/>
      <c r="Y4889" s="8"/>
      <c r="AC4889" s="8"/>
      <c r="AG4889" s="8"/>
      <c r="AK4889" s="8"/>
      <c r="AO4889" s="8"/>
      <c r="AS4889" s="8"/>
      <c r="AW4889" s="8"/>
      <c r="BA4889" s="8"/>
      <c r="BE4889" s="8"/>
      <c r="BI4889" s="8"/>
      <c r="BM4889" s="8"/>
      <c r="BQ4889" s="8"/>
      <c r="BU4889" s="8"/>
      <c r="BY4889" s="8"/>
      <c r="CC4889" s="8"/>
      <c r="CG4889" s="8"/>
      <c r="CK4889" s="8"/>
    </row>
    <row r="4890" spans="5:89">
      <c r="E4890" s="8"/>
      <c r="I4890" s="8"/>
      <c r="M4890" s="8"/>
      <c r="Q4890" s="8"/>
      <c r="U4890" s="8"/>
      <c r="Y4890" s="8"/>
      <c r="AC4890" s="8"/>
      <c r="AG4890" s="8"/>
      <c r="AK4890" s="8"/>
      <c r="AO4890" s="8"/>
      <c r="AS4890" s="8"/>
      <c r="AW4890" s="8"/>
      <c r="BA4890" s="8"/>
      <c r="BE4890" s="8"/>
      <c r="BI4890" s="8"/>
      <c r="BM4890" s="8"/>
      <c r="BQ4890" s="8"/>
      <c r="BU4890" s="8"/>
      <c r="BY4890" s="8"/>
      <c r="CC4890" s="8"/>
      <c r="CG4890" s="8"/>
      <c r="CK4890" s="8"/>
    </row>
    <row r="4891" spans="5:89">
      <c r="E4891" s="8"/>
      <c r="I4891" s="8"/>
      <c r="M4891" s="8"/>
      <c r="Q4891" s="8"/>
      <c r="U4891" s="8"/>
      <c r="Y4891" s="8"/>
      <c r="AC4891" s="8"/>
      <c r="AG4891" s="8"/>
      <c r="AK4891" s="8"/>
      <c r="AO4891" s="8"/>
      <c r="AS4891" s="8"/>
      <c r="AW4891" s="8"/>
      <c r="BA4891" s="8"/>
      <c r="BE4891" s="8"/>
      <c r="BI4891" s="8"/>
      <c r="BM4891" s="8"/>
      <c r="BQ4891" s="8"/>
      <c r="BU4891" s="8"/>
      <c r="BY4891" s="8"/>
      <c r="CC4891" s="8"/>
      <c r="CG4891" s="8"/>
      <c r="CK4891" s="8"/>
    </row>
    <row r="4892" spans="5:89">
      <c r="E4892" s="8"/>
      <c r="I4892" s="8"/>
      <c r="M4892" s="8"/>
      <c r="Q4892" s="8"/>
      <c r="U4892" s="8"/>
      <c r="Y4892" s="8"/>
      <c r="AC4892" s="8"/>
      <c r="AG4892" s="8"/>
      <c r="AK4892" s="8"/>
      <c r="AO4892" s="8"/>
      <c r="AS4892" s="8"/>
      <c r="AW4892" s="8"/>
      <c r="BA4892" s="8"/>
      <c r="BE4892" s="8"/>
      <c r="BI4892" s="8"/>
      <c r="BM4892" s="8"/>
      <c r="BQ4892" s="8"/>
      <c r="BU4892" s="8"/>
      <c r="BY4892" s="8"/>
      <c r="CC4892" s="8"/>
      <c r="CG4892" s="8"/>
      <c r="CK4892" s="8"/>
    </row>
    <row r="4893" spans="5:89">
      <c r="E4893" s="8"/>
      <c r="I4893" s="8"/>
      <c r="M4893" s="8"/>
      <c r="Q4893" s="8"/>
      <c r="U4893" s="8"/>
      <c r="Y4893" s="8"/>
      <c r="AC4893" s="8"/>
      <c r="AG4893" s="8"/>
      <c r="AK4893" s="8"/>
      <c r="AO4893" s="8"/>
      <c r="AS4893" s="8"/>
      <c r="AW4893" s="8"/>
      <c r="BA4893" s="8"/>
      <c r="BE4893" s="8"/>
      <c r="BI4893" s="8"/>
      <c r="BM4893" s="8"/>
      <c r="BQ4893" s="8"/>
      <c r="BU4893" s="8"/>
      <c r="BY4893" s="8"/>
      <c r="CC4893" s="8"/>
      <c r="CG4893" s="8"/>
      <c r="CK4893" s="8"/>
    </row>
    <row r="4894" spans="5:89">
      <c r="E4894" s="8"/>
      <c r="I4894" s="8"/>
      <c r="M4894" s="8"/>
      <c r="Q4894" s="8"/>
      <c r="U4894" s="8"/>
      <c r="Y4894" s="8"/>
      <c r="AC4894" s="8"/>
      <c r="AG4894" s="8"/>
      <c r="AK4894" s="8"/>
      <c r="AO4894" s="8"/>
      <c r="AS4894" s="8"/>
      <c r="AW4894" s="8"/>
      <c r="BA4894" s="8"/>
      <c r="BE4894" s="8"/>
      <c r="BI4894" s="8"/>
      <c r="BM4894" s="8"/>
      <c r="BQ4894" s="8"/>
      <c r="BU4894" s="8"/>
      <c r="BY4894" s="8"/>
      <c r="CC4894" s="8"/>
      <c r="CG4894" s="8"/>
      <c r="CK4894" s="8"/>
    </row>
    <row r="4895" spans="5:89">
      <c r="E4895" s="8"/>
      <c r="I4895" s="8"/>
      <c r="M4895" s="8"/>
      <c r="Q4895" s="8"/>
      <c r="U4895" s="8"/>
      <c r="Y4895" s="8"/>
      <c r="AC4895" s="8"/>
      <c r="AG4895" s="8"/>
      <c r="AK4895" s="8"/>
      <c r="AO4895" s="8"/>
      <c r="AS4895" s="8"/>
      <c r="AW4895" s="8"/>
      <c r="BA4895" s="8"/>
      <c r="BE4895" s="8"/>
      <c r="BI4895" s="8"/>
      <c r="BM4895" s="8"/>
      <c r="BQ4895" s="8"/>
      <c r="BU4895" s="8"/>
      <c r="BY4895" s="8"/>
      <c r="CC4895" s="8"/>
      <c r="CG4895" s="8"/>
      <c r="CK4895" s="8"/>
    </row>
    <row r="4896" spans="5:89">
      <c r="E4896" s="8"/>
      <c r="I4896" s="8"/>
      <c r="M4896" s="8"/>
      <c r="Q4896" s="8"/>
      <c r="U4896" s="8"/>
      <c r="Y4896" s="8"/>
      <c r="AC4896" s="8"/>
      <c r="AG4896" s="8"/>
      <c r="AK4896" s="8"/>
      <c r="AO4896" s="8"/>
      <c r="AS4896" s="8"/>
      <c r="AW4896" s="8"/>
      <c r="BA4896" s="8"/>
      <c r="BE4896" s="8"/>
      <c r="BI4896" s="8"/>
      <c r="BM4896" s="8"/>
      <c r="BQ4896" s="8"/>
      <c r="BU4896" s="8"/>
      <c r="BY4896" s="8"/>
      <c r="CC4896" s="8"/>
      <c r="CG4896" s="8"/>
      <c r="CK4896" s="8"/>
    </row>
    <row r="4897" spans="5:89">
      <c r="E4897" s="8"/>
      <c r="I4897" s="8"/>
      <c r="M4897" s="8"/>
      <c r="Q4897" s="8"/>
      <c r="U4897" s="8"/>
      <c r="Y4897" s="8"/>
      <c r="AC4897" s="8"/>
      <c r="AG4897" s="8"/>
      <c r="AK4897" s="8"/>
      <c r="AO4897" s="8"/>
      <c r="AS4897" s="8"/>
      <c r="AW4897" s="8"/>
      <c r="BA4897" s="8"/>
      <c r="BE4897" s="8"/>
      <c r="BI4897" s="8"/>
      <c r="BM4897" s="8"/>
      <c r="BQ4897" s="8"/>
      <c r="BU4897" s="8"/>
      <c r="BY4897" s="8"/>
      <c r="CC4897" s="8"/>
      <c r="CG4897" s="8"/>
      <c r="CK4897" s="8"/>
    </row>
    <row r="4898" spans="5:89">
      <c r="E4898" s="8"/>
      <c r="I4898" s="8"/>
      <c r="M4898" s="8"/>
      <c r="Q4898" s="8"/>
      <c r="U4898" s="8"/>
      <c r="Y4898" s="8"/>
      <c r="AC4898" s="8"/>
      <c r="AG4898" s="8"/>
      <c r="AK4898" s="8"/>
      <c r="AO4898" s="8"/>
      <c r="AS4898" s="8"/>
      <c r="AW4898" s="8"/>
      <c r="BA4898" s="8"/>
      <c r="BE4898" s="8"/>
      <c r="BI4898" s="8"/>
      <c r="BM4898" s="8"/>
      <c r="BQ4898" s="8"/>
      <c r="BU4898" s="8"/>
      <c r="BY4898" s="8"/>
      <c r="CC4898" s="8"/>
      <c r="CG4898" s="8"/>
      <c r="CK4898" s="8"/>
    </row>
    <row r="4899" spans="5:89">
      <c r="E4899" s="8"/>
      <c r="I4899" s="8"/>
      <c r="M4899" s="8"/>
      <c r="Q4899" s="8"/>
      <c r="U4899" s="8"/>
      <c r="Y4899" s="8"/>
      <c r="AC4899" s="8"/>
      <c r="AG4899" s="8"/>
      <c r="AK4899" s="8"/>
      <c r="AO4899" s="8"/>
      <c r="AS4899" s="8"/>
      <c r="AW4899" s="8"/>
      <c r="BA4899" s="8"/>
      <c r="BE4899" s="8"/>
      <c r="BI4899" s="8"/>
      <c r="BM4899" s="8"/>
      <c r="BQ4899" s="8"/>
      <c r="BU4899" s="8"/>
      <c r="BY4899" s="8"/>
      <c r="CC4899" s="8"/>
      <c r="CG4899" s="8"/>
      <c r="CK4899" s="8"/>
    </row>
    <row r="4900" spans="5:89">
      <c r="E4900" s="8"/>
      <c r="I4900" s="8"/>
      <c r="M4900" s="8"/>
      <c r="Q4900" s="8"/>
      <c r="U4900" s="8"/>
      <c r="Y4900" s="8"/>
      <c r="AC4900" s="8"/>
      <c r="AG4900" s="8"/>
      <c r="AK4900" s="8"/>
      <c r="AO4900" s="8"/>
      <c r="AS4900" s="8"/>
      <c r="AW4900" s="8"/>
      <c r="BA4900" s="8"/>
      <c r="BE4900" s="8"/>
      <c r="BI4900" s="8"/>
      <c r="BM4900" s="8"/>
      <c r="BQ4900" s="8"/>
      <c r="BU4900" s="8"/>
      <c r="BY4900" s="8"/>
      <c r="CC4900" s="8"/>
      <c r="CG4900" s="8"/>
      <c r="CK4900" s="8"/>
    </row>
    <row r="4901" spans="5:89">
      <c r="E4901" s="8"/>
      <c r="I4901" s="8"/>
      <c r="M4901" s="8"/>
      <c r="Q4901" s="8"/>
      <c r="U4901" s="8"/>
      <c r="Y4901" s="8"/>
      <c r="AC4901" s="8"/>
      <c r="AG4901" s="8"/>
      <c r="AK4901" s="8"/>
      <c r="AO4901" s="8"/>
      <c r="AS4901" s="8"/>
      <c r="AW4901" s="8"/>
      <c r="BA4901" s="8"/>
      <c r="BE4901" s="8"/>
      <c r="BI4901" s="8"/>
      <c r="BM4901" s="8"/>
      <c r="BQ4901" s="8"/>
      <c r="BU4901" s="8"/>
      <c r="BY4901" s="8"/>
      <c r="CC4901" s="8"/>
      <c r="CG4901" s="8"/>
      <c r="CK4901" s="8"/>
    </row>
    <row r="4902" spans="5:89">
      <c r="E4902" s="8"/>
      <c r="I4902" s="8"/>
      <c r="M4902" s="8"/>
      <c r="Q4902" s="8"/>
      <c r="U4902" s="8"/>
      <c r="Y4902" s="8"/>
      <c r="AC4902" s="8"/>
      <c r="AG4902" s="8"/>
      <c r="AK4902" s="8"/>
      <c r="AO4902" s="8"/>
      <c r="AS4902" s="8"/>
      <c r="AW4902" s="8"/>
      <c r="BA4902" s="8"/>
      <c r="BE4902" s="8"/>
      <c r="BI4902" s="8"/>
      <c r="BM4902" s="8"/>
      <c r="BQ4902" s="8"/>
      <c r="BU4902" s="8"/>
      <c r="BY4902" s="8"/>
      <c r="CC4902" s="8"/>
      <c r="CG4902" s="8"/>
      <c r="CK4902" s="8"/>
    </row>
    <row r="4903" spans="5:89">
      <c r="E4903" s="8"/>
      <c r="I4903" s="8"/>
      <c r="M4903" s="8"/>
      <c r="Q4903" s="8"/>
      <c r="U4903" s="8"/>
      <c r="Y4903" s="8"/>
      <c r="AC4903" s="8"/>
      <c r="AG4903" s="8"/>
      <c r="AK4903" s="8"/>
      <c r="AO4903" s="8"/>
      <c r="AS4903" s="8"/>
      <c r="AW4903" s="8"/>
      <c r="BA4903" s="8"/>
      <c r="BE4903" s="8"/>
      <c r="BI4903" s="8"/>
      <c r="BM4903" s="8"/>
      <c r="BQ4903" s="8"/>
      <c r="BU4903" s="8"/>
      <c r="BY4903" s="8"/>
      <c r="CC4903" s="8"/>
      <c r="CG4903" s="8"/>
      <c r="CK4903" s="8"/>
    </row>
    <row r="4904" spans="5:89">
      <c r="E4904" s="8"/>
      <c r="I4904" s="8"/>
      <c r="M4904" s="8"/>
      <c r="Q4904" s="8"/>
      <c r="U4904" s="8"/>
      <c r="Y4904" s="8"/>
      <c r="AC4904" s="8"/>
      <c r="AG4904" s="8"/>
      <c r="AK4904" s="8"/>
      <c r="AO4904" s="8"/>
      <c r="AS4904" s="8"/>
      <c r="AW4904" s="8"/>
      <c r="BA4904" s="8"/>
      <c r="BE4904" s="8"/>
      <c r="BI4904" s="8"/>
      <c r="BM4904" s="8"/>
      <c r="BQ4904" s="8"/>
      <c r="BU4904" s="8"/>
      <c r="BY4904" s="8"/>
      <c r="CC4904" s="8"/>
      <c r="CG4904" s="8"/>
      <c r="CK4904" s="8"/>
    </row>
    <row r="4905" spans="5:89">
      <c r="E4905" s="8"/>
      <c r="I4905" s="8"/>
      <c r="M4905" s="8"/>
      <c r="Q4905" s="8"/>
      <c r="U4905" s="8"/>
      <c r="Y4905" s="8"/>
      <c r="AC4905" s="8"/>
      <c r="AG4905" s="8"/>
      <c r="AK4905" s="8"/>
      <c r="AO4905" s="8"/>
      <c r="AS4905" s="8"/>
      <c r="AW4905" s="8"/>
      <c r="BA4905" s="8"/>
      <c r="BE4905" s="8"/>
      <c r="BI4905" s="8"/>
      <c r="BM4905" s="8"/>
      <c r="BQ4905" s="8"/>
      <c r="BU4905" s="8"/>
      <c r="BY4905" s="8"/>
      <c r="CC4905" s="8"/>
      <c r="CG4905" s="8"/>
      <c r="CK4905" s="8"/>
    </row>
    <row r="4906" spans="5:89">
      <c r="E4906" s="8"/>
      <c r="I4906" s="8"/>
      <c r="M4906" s="8"/>
      <c r="Q4906" s="8"/>
      <c r="U4906" s="8"/>
      <c r="Y4906" s="8"/>
      <c r="AC4906" s="8"/>
      <c r="AG4906" s="8"/>
      <c r="AK4906" s="8"/>
      <c r="AO4906" s="8"/>
      <c r="AS4906" s="8"/>
      <c r="AW4906" s="8"/>
      <c r="BA4906" s="8"/>
      <c r="BE4906" s="8"/>
      <c r="BI4906" s="8"/>
      <c r="BM4906" s="8"/>
      <c r="BQ4906" s="8"/>
      <c r="BU4906" s="8"/>
      <c r="BY4906" s="8"/>
      <c r="CC4906" s="8"/>
      <c r="CG4906" s="8"/>
      <c r="CK4906" s="8"/>
    </row>
    <row r="4907" spans="5:89">
      <c r="E4907" s="8"/>
      <c r="I4907" s="8"/>
      <c r="M4907" s="8"/>
      <c r="Q4907" s="8"/>
      <c r="U4907" s="8"/>
      <c r="Y4907" s="8"/>
      <c r="AC4907" s="8"/>
      <c r="AG4907" s="8"/>
      <c r="AK4907" s="8"/>
      <c r="AO4907" s="8"/>
      <c r="AS4907" s="8"/>
      <c r="AW4907" s="8"/>
      <c r="BA4907" s="8"/>
      <c r="BE4907" s="8"/>
      <c r="BI4907" s="8"/>
      <c r="BM4907" s="8"/>
      <c r="BQ4907" s="8"/>
      <c r="BU4907" s="8"/>
      <c r="BY4907" s="8"/>
      <c r="CC4907" s="8"/>
      <c r="CG4907" s="8"/>
      <c r="CK4907" s="8"/>
    </row>
    <row r="4908" spans="5:89">
      <c r="E4908" s="8"/>
      <c r="I4908" s="8"/>
      <c r="M4908" s="8"/>
      <c r="Q4908" s="8"/>
      <c r="U4908" s="8"/>
      <c r="Y4908" s="8"/>
      <c r="AC4908" s="8"/>
      <c r="AG4908" s="8"/>
      <c r="AK4908" s="8"/>
      <c r="AO4908" s="8"/>
      <c r="AS4908" s="8"/>
      <c r="AW4908" s="8"/>
      <c r="BA4908" s="8"/>
      <c r="BE4908" s="8"/>
      <c r="BI4908" s="8"/>
      <c r="BM4908" s="8"/>
      <c r="BQ4908" s="8"/>
      <c r="BU4908" s="8"/>
      <c r="BY4908" s="8"/>
      <c r="CC4908" s="8"/>
      <c r="CG4908" s="8"/>
      <c r="CK4908" s="8"/>
    </row>
    <row r="4909" spans="5:89">
      <c r="E4909" s="8"/>
      <c r="I4909" s="8"/>
      <c r="M4909" s="8"/>
      <c r="Q4909" s="8"/>
      <c r="U4909" s="8"/>
      <c r="Y4909" s="8"/>
      <c r="AC4909" s="8"/>
      <c r="AG4909" s="8"/>
      <c r="AK4909" s="8"/>
      <c r="AO4909" s="8"/>
      <c r="AS4909" s="8"/>
      <c r="AW4909" s="8"/>
      <c r="BA4909" s="8"/>
      <c r="BE4909" s="8"/>
      <c r="BI4909" s="8"/>
      <c r="BM4909" s="8"/>
      <c r="BQ4909" s="8"/>
      <c r="BU4909" s="8"/>
      <c r="BY4909" s="8"/>
      <c r="CC4909" s="8"/>
      <c r="CG4909" s="8"/>
      <c r="CK4909" s="8"/>
    </row>
    <row r="4910" spans="5:89">
      <c r="E4910" s="8"/>
      <c r="I4910" s="8"/>
      <c r="M4910" s="8"/>
      <c r="Q4910" s="8"/>
      <c r="U4910" s="8"/>
      <c r="Y4910" s="8"/>
      <c r="AC4910" s="8"/>
      <c r="AG4910" s="8"/>
      <c r="AK4910" s="8"/>
      <c r="AO4910" s="8"/>
      <c r="AS4910" s="8"/>
      <c r="AW4910" s="8"/>
      <c r="BA4910" s="8"/>
      <c r="BE4910" s="8"/>
      <c r="BI4910" s="8"/>
      <c r="BM4910" s="8"/>
      <c r="BQ4910" s="8"/>
      <c r="BU4910" s="8"/>
      <c r="BY4910" s="8"/>
      <c r="CC4910" s="8"/>
      <c r="CG4910" s="8"/>
      <c r="CK4910" s="8"/>
    </row>
    <row r="4911" spans="5:89">
      <c r="E4911" s="8"/>
      <c r="I4911" s="8"/>
      <c r="M4911" s="8"/>
      <c r="Q4911" s="8"/>
      <c r="U4911" s="8"/>
      <c r="Y4911" s="8"/>
      <c r="AC4911" s="8"/>
      <c r="AG4911" s="8"/>
      <c r="AK4911" s="8"/>
      <c r="AO4911" s="8"/>
      <c r="AS4911" s="8"/>
      <c r="AW4911" s="8"/>
      <c r="BA4911" s="8"/>
      <c r="BE4911" s="8"/>
      <c r="BI4911" s="8"/>
      <c r="BM4911" s="8"/>
      <c r="BQ4911" s="8"/>
      <c r="BU4911" s="8"/>
      <c r="BY4911" s="8"/>
      <c r="CC4911" s="8"/>
      <c r="CG4911" s="8"/>
      <c r="CK4911" s="8"/>
    </row>
    <row r="4912" spans="5:89">
      <c r="E4912" s="8"/>
      <c r="I4912" s="8"/>
      <c r="M4912" s="8"/>
      <c r="Q4912" s="8"/>
      <c r="U4912" s="8"/>
      <c r="Y4912" s="8"/>
      <c r="AC4912" s="8"/>
      <c r="AG4912" s="8"/>
      <c r="AK4912" s="8"/>
      <c r="AO4912" s="8"/>
      <c r="AS4912" s="8"/>
      <c r="AW4912" s="8"/>
      <c r="BA4912" s="8"/>
      <c r="BE4912" s="8"/>
      <c r="BI4912" s="8"/>
      <c r="BM4912" s="8"/>
      <c r="BQ4912" s="8"/>
      <c r="BU4912" s="8"/>
      <c r="BY4912" s="8"/>
      <c r="CC4912" s="8"/>
      <c r="CG4912" s="8"/>
      <c r="CK4912" s="8"/>
    </row>
    <row r="4913" spans="5:89">
      <c r="E4913" s="8"/>
      <c r="I4913" s="8"/>
      <c r="M4913" s="8"/>
      <c r="Q4913" s="8"/>
      <c r="U4913" s="8"/>
      <c r="Y4913" s="8"/>
      <c r="AC4913" s="8"/>
      <c r="AG4913" s="8"/>
      <c r="AK4913" s="8"/>
      <c r="AO4913" s="8"/>
      <c r="AS4913" s="8"/>
      <c r="AW4913" s="8"/>
      <c r="BA4913" s="8"/>
      <c r="BE4913" s="8"/>
      <c r="BI4913" s="8"/>
      <c r="BM4913" s="8"/>
      <c r="BQ4913" s="8"/>
      <c r="BU4913" s="8"/>
      <c r="BY4913" s="8"/>
      <c r="CC4913" s="8"/>
      <c r="CG4913" s="8"/>
      <c r="CK4913" s="8"/>
    </row>
    <row r="4914" spans="5:89">
      <c r="E4914" s="8"/>
      <c r="I4914" s="8"/>
      <c r="M4914" s="8"/>
      <c r="Q4914" s="8"/>
      <c r="U4914" s="8"/>
      <c r="Y4914" s="8"/>
      <c r="AC4914" s="8"/>
      <c r="AG4914" s="8"/>
      <c r="AK4914" s="8"/>
      <c r="AO4914" s="8"/>
      <c r="AS4914" s="8"/>
      <c r="AW4914" s="8"/>
      <c r="BA4914" s="8"/>
      <c r="BE4914" s="8"/>
      <c r="BI4914" s="8"/>
      <c r="BM4914" s="8"/>
      <c r="BQ4914" s="8"/>
      <c r="BU4914" s="8"/>
      <c r="BY4914" s="8"/>
      <c r="CC4914" s="8"/>
      <c r="CG4914" s="8"/>
      <c r="CK4914" s="8"/>
    </row>
    <row r="4915" spans="5:89">
      <c r="E4915" s="8"/>
      <c r="I4915" s="8"/>
      <c r="M4915" s="8"/>
      <c r="Q4915" s="8"/>
      <c r="U4915" s="8"/>
      <c r="Y4915" s="8"/>
      <c r="AC4915" s="8"/>
      <c r="AG4915" s="8"/>
      <c r="AK4915" s="8"/>
      <c r="AO4915" s="8"/>
      <c r="AS4915" s="8"/>
      <c r="AW4915" s="8"/>
      <c r="BA4915" s="8"/>
      <c r="BE4915" s="8"/>
      <c r="BI4915" s="8"/>
      <c r="BM4915" s="8"/>
      <c r="BQ4915" s="8"/>
      <c r="BU4915" s="8"/>
      <c r="BY4915" s="8"/>
      <c r="CC4915" s="8"/>
      <c r="CG4915" s="8"/>
      <c r="CK4915" s="8"/>
    </row>
    <row r="4916" spans="5:89">
      <c r="E4916" s="8"/>
      <c r="I4916" s="8"/>
      <c r="M4916" s="8"/>
      <c r="Q4916" s="8"/>
      <c r="U4916" s="8"/>
      <c r="Y4916" s="8"/>
      <c r="AC4916" s="8"/>
      <c r="AG4916" s="8"/>
      <c r="AK4916" s="8"/>
      <c r="AO4916" s="8"/>
      <c r="AS4916" s="8"/>
      <c r="AW4916" s="8"/>
      <c r="BA4916" s="8"/>
      <c r="BE4916" s="8"/>
      <c r="BI4916" s="8"/>
      <c r="BM4916" s="8"/>
      <c r="BQ4916" s="8"/>
      <c r="BU4916" s="8"/>
      <c r="BY4916" s="8"/>
      <c r="CC4916" s="8"/>
      <c r="CG4916" s="8"/>
      <c r="CK4916" s="8"/>
    </row>
    <row r="4917" spans="5:89">
      <c r="E4917" s="8"/>
      <c r="I4917" s="8"/>
      <c r="M4917" s="8"/>
      <c r="Q4917" s="8"/>
      <c r="U4917" s="8"/>
      <c r="Y4917" s="8"/>
      <c r="AC4917" s="8"/>
      <c r="AG4917" s="8"/>
      <c r="AK4917" s="8"/>
      <c r="AO4917" s="8"/>
      <c r="AS4917" s="8"/>
      <c r="AW4917" s="8"/>
      <c r="BA4917" s="8"/>
      <c r="BE4917" s="8"/>
      <c r="BI4917" s="8"/>
      <c r="BM4917" s="8"/>
      <c r="BQ4917" s="8"/>
      <c r="BU4917" s="8"/>
      <c r="BY4917" s="8"/>
      <c r="CC4917" s="8"/>
      <c r="CG4917" s="8"/>
      <c r="CK4917" s="8"/>
    </row>
    <row r="4918" spans="5:89">
      <c r="E4918" s="8"/>
      <c r="I4918" s="8"/>
      <c r="M4918" s="8"/>
      <c r="Q4918" s="8"/>
      <c r="U4918" s="8"/>
      <c r="Y4918" s="8"/>
      <c r="AC4918" s="8"/>
      <c r="AG4918" s="8"/>
      <c r="AK4918" s="8"/>
      <c r="AO4918" s="8"/>
      <c r="AS4918" s="8"/>
      <c r="AW4918" s="8"/>
      <c r="BA4918" s="8"/>
      <c r="BE4918" s="8"/>
      <c r="BI4918" s="8"/>
      <c r="BM4918" s="8"/>
      <c r="BQ4918" s="8"/>
      <c r="BU4918" s="8"/>
      <c r="BY4918" s="8"/>
      <c r="CC4918" s="8"/>
      <c r="CG4918" s="8"/>
      <c r="CK4918" s="8"/>
    </row>
    <row r="4919" spans="5:89">
      <c r="E4919" s="8"/>
      <c r="I4919" s="8"/>
      <c r="M4919" s="8"/>
      <c r="Q4919" s="8"/>
      <c r="U4919" s="8"/>
      <c r="Y4919" s="8"/>
      <c r="AC4919" s="8"/>
      <c r="AG4919" s="8"/>
      <c r="AK4919" s="8"/>
      <c r="AO4919" s="8"/>
      <c r="AS4919" s="8"/>
      <c r="AW4919" s="8"/>
      <c r="BA4919" s="8"/>
      <c r="BE4919" s="8"/>
      <c r="BI4919" s="8"/>
      <c r="BM4919" s="8"/>
      <c r="BQ4919" s="8"/>
      <c r="BU4919" s="8"/>
      <c r="BY4919" s="8"/>
      <c r="CC4919" s="8"/>
      <c r="CG4919" s="8"/>
      <c r="CK4919" s="8"/>
    </row>
    <row r="4920" spans="5:89">
      <c r="E4920" s="8"/>
      <c r="I4920" s="8"/>
      <c r="M4920" s="8"/>
      <c r="Q4920" s="8"/>
      <c r="U4920" s="8"/>
      <c r="Y4920" s="8"/>
      <c r="AC4920" s="8"/>
      <c r="AG4920" s="8"/>
      <c r="AK4920" s="8"/>
      <c r="AO4920" s="8"/>
      <c r="AS4920" s="8"/>
      <c r="AW4920" s="8"/>
      <c r="BA4920" s="8"/>
      <c r="BE4920" s="8"/>
      <c r="BI4920" s="8"/>
      <c r="BM4920" s="8"/>
      <c r="BQ4920" s="8"/>
      <c r="BU4920" s="8"/>
      <c r="BY4920" s="8"/>
      <c r="CC4920" s="8"/>
      <c r="CG4920" s="8"/>
      <c r="CK4920" s="8"/>
    </row>
    <row r="4921" spans="5:89">
      <c r="E4921" s="8"/>
      <c r="I4921" s="8"/>
      <c r="M4921" s="8"/>
      <c r="Q4921" s="8"/>
      <c r="U4921" s="8"/>
      <c r="Y4921" s="8"/>
      <c r="AC4921" s="8"/>
      <c r="AG4921" s="8"/>
      <c r="AK4921" s="8"/>
      <c r="AO4921" s="8"/>
      <c r="AS4921" s="8"/>
      <c r="AW4921" s="8"/>
      <c r="BA4921" s="8"/>
      <c r="BE4921" s="8"/>
      <c r="BI4921" s="8"/>
      <c r="BM4921" s="8"/>
      <c r="BQ4921" s="8"/>
      <c r="BU4921" s="8"/>
      <c r="BY4921" s="8"/>
      <c r="CC4921" s="8"/>
      <c r="CG4921" s="8"/>
      <c r="CK4921" s="8"/>
    </row>
    <row r="4922" spans="5:89">
      <c r="E4922" s="8"/>
      <c r="I4922" s="8"/>
      <c r="M4922" s="8"/>
      <c r="Q4922" s="8"/>
      <c r="U4922" s="8"/>
      <c r="Y4922" s="8"/>
      <c r="AC4922" s="8"/>
      <c r="AG4922" s="8"/>
      <c r="AK4922" s="8"/>
      <c r="AO4922" s="8"/>
      <c r="AS4922" s="8"/>
      <c r="AW4922" s="8"/>
      <c r="BA4922" s="8"/>
      <c r="BE4922" s="8"/>
      <c r="BI4922" s="8"/>
      <c r="BM4922" s="8"/>
      <c r="BQ4922" s="8"/>
      <c r="BU4922" s="8"/>
      <c r="BY4922" s="8"/>
      <c r="CC4922" s="8"/>
      <c r="CG4922" s="8"/>
      <c r="CK4922" s="8"/>
    </row>
    <row r="4923" spans="5:89">
      <c r="E4923" s="8"/>
      <c r="I4923" s="8"/>
      <c r="M4923" s="8"/>
      <c r="Q4923" s="8"/>
      <c r="U4923" s="8"/>
      <c r="Y4923" s="8"/>
      <c r="AC4923" s="8"/>
      <c r="AG4923" s="8"/>
      <c r="AK4923" s="8"/>
      <c r="AO4923" s="8"/>
      <c r="AS4923" s="8"/>
      <c r="AW4923" s="8"/>
      <c r="BA4923" s="8"/>
      <c r="BE4923" s="8"/>
      <c r="BI4923" s="8"/>
      <c r="BM4923" s="8"/>
      <c r="BQ4923" s="8"/>
      <c r="BU4923" s="8"/>
      <c r="BY4923" s="8"/>
      <c r="CC4923" s="8"/>
      <c r="CG4923" s="8"/>
      <c r="CK4923" s="8"/>
    </row>
    <row r="4924" spans="5:89">
      <c r="E4924" s="8"/>
      <c r="I4924" s="8"/>
      <c r="M4924" s="8"/>
      <c r="Q4924" s="8"/>
      <c r="U4924" s="8"/>
      <c r="Y4924" s="8"/>
      <c r="AC4924" s="8"/>
      <c r="AG4924" s="8"/>
      <c r="AK4924" s="8"/>
      <c r="AO4924" s="8"/>
      <c r="AS4924" s="8"/>
      <c r="AW4924" s="8"/>
      <c r="BA4924" s="8"/>
      <c r="BE4924" s="8"/>
      <c r="BI4924" s="8"/>
      <c r="BM4924" s="8"/>
      <c r="BQ4924" s="8"/>
      <c r="BU4924" s="8"/>
      <c r="BY4924" s="8"/>
      <c r="CC4924" s="8"/>
      <c r="CG4924" s="8"/>
      <c r="CK4924" s="8"/>
    </row>
    <row r="4925" spans="5:89">
      <c r="E4925" s="8"/>
      <c r="I4925" s="8"/>
      <c r="M4925" s="8"/>
      <c r="Q4925" s="8"/>
      <c r="U4925" s="8"/>
      <c r="Y4925" s="8"/>
      <c r="AC4925" s="8"/>
      <c r="AG4925" s="8"/>
      <c r="AK4925" s="8"/>
      <c r="AO4925" s="8"/>
      <c r="AS4925" s="8"/>
      <c r="AW4925" s="8"/>
      <c r="BA4925" s="8"/>
      <c r="BE4925" s="8"/>
      <c r="BI4925" s="8"/>
      <c r="BM4925" s="8"/>
      <c r="BQ4925" s="8"/>
      <c r="BU4925" s="8"/>
      <c r="BY4925" s="8"/>
      <c r="CC4925" s="8"/>
      <c r="CG4925" s="8"/>
      <c r="CK4925" s="8"/>
    </row>
    <row r="4926" spans="5:89">
      <c r="E4926" s="8"/>
      <c r="I4926" s="8"/>
      <c r="M4926" s="8"/>
      <c r="Q4926" s="8"/>
      <c r="U4926" s="8"/>
      <c r="Y4926" s="8"/>
      <c r="AC4926" s="8"/>
      <c r="AG4926" s="8"/>
      <c r="AK4926" s="8"/>
      <c r="AO4926" s="8"/>
      <c r="AS4926" s="8"/>
      <c r="AW4926" s="8"/>
      <c r="BA4926" s="8"/>
      <c r="BE4926" s="8"/>
      <c r="BI4926" s="8"/>
      <c r="BM4926" s="8"/>
      <c r="BQ4926" s="8"/>
      <c r="BU4926" s="8"/>
      <c r="BY4926" s="8"/>
      <c r="CC4926" s="8"/>
      <c r="CG4926" s="8"/>
      <c r="CK4926" s="8"/>
    </row>
    <row r="4927" spans="5:89">
      <c r="E4927" s="8"/>
      <c r="I4927" s="8"/>
      <c r="M4927" s="8"/>
      <c r="Q4927" s="8"/>
      <c r="U4927" s="8"/>
      <c r="Y4927" s="8"/>
      <c r="AC4927" s="8"/>
      <c r="AG4927" s="8"/>
      <c r="AK4927" s="8"/>
      <c r="AO4927" s="8"/>
      <c r="AS4927" s="8"/>
      <c r="AW4927" s="8"/>
      <c r="BA4927" s="8"/>
      <c r="BE4927" s="8"/>
      <c r="BI4927" s="8"/>
      <c r="BM4927" s="8"/>
      <c r="BQ4927" s="8"/>
      <c r="BU4927" s="8"/>
      <c r="BY4927" s="8"/>
      <c r="CC4927" s="8"/>
      <c r="CG4927" s="8"/>
      <c r="CK4927" s="8"/>
    </row>
    <row r="4928" spans="5:89">
      <c r="E4928" s="8"/>
      <c r="I4928" s="8"/>
      <c r="M4928" s="8"/>
      <c r="Q4928" s="8"/>
      <c r="U4928" s="8"/>
      <c r="Y4928" s="8"/>
      <c r="AC4928" s="8"/>
      <c r="AG4928" s="8"/>
      <c r="AK4928" s="8"/>
      <c r="AO4928" s="8"/>
      <c r="AS4928" s="8"/>
      <c r="AW4928" s="8"/>
      <c r="BA4928" s="8"/>
      <c r="BE4928" s="8"/>
      <c r="BI4928" s="8"/>
      <c r="BM4928" s="8"/>
      <c r="BQ4928" s="8"/>
      <c r="BU4928" s="8"/>
      <c r="BY4928" s="8"/>
      <c r="CC4928" s="8"/>
      <c r="CG4928" s="8"/>
      <c r="CK4928" s="8"/>
    </row>
    <row r="4929" spans="5:89">
      <c r="E4929" s="8"/>
      <c r="I4929" s="8"/>
      <c r="M4929" s="8"/>
      <c r="Q4929" s="8"/>
      <c r="U4929" s="8"/>
      <c r="Y4929" s="8"/>
      <c r="AC4929" s="8"/>
      <c r="AG4929" s="8"/>
      <c r="AK4929" s="8"/>
      <c r="AO4929" s="8"/>
      <c r="AS4929" s="8"/>
      <c r="AW4929" s="8"/>
      <c r="BA4929" s="8"/>
      <c r="BE4929" s="8"/>
      <c r="BI4929" s="8"/>
      <c r="BM4929" s="8"/>
      <c r="BQ4929" s="8"/>
      <c r="BU4929" s="8"/>
      <c r="BY4929" s="8"/>
      <c r="CC4929" s="8"/>
      <c r="CG4929" s="8"/>
      <c r="CK4929" s="8"/>
    </row>
    <row r="4930" spans="5:89">
      <c r="E4930" s="8"/>
      <c r="I4930" s="8"/>
      <c r="M4930" s="8"/>
      <c r="Q4930" s="8"/>
      <c r="U4930" s="8"/>
      <c r="Y4930" s="8"/>
      <c r="AC4930" s="8"/>
      <c r="AG4930" s="8"/>
      <c r="AK4930" s="8"/>
      <c r="AO4930" s="8"/>
      <c r="AS4930" s="8"/>
      <c r="AW4930" s="8"/>
      <c r="BA4930" s="8"/>
      <c r="BE4930" s="8"/>
      <c r="BI4930" s="8"/>
      <c r="BM4930" s="8"/>
      <c r="BQ4930" s="8"/>
      <c r="BU4930" s="8"/>
      <c r="BY4930" s="8"/>
      <c r="CC4930" s="8"/>
      <c r="CG4930" s="8"/>
      <c r="CK4930" s="8"/>
    </row>
    <row r="4931" spans="5:89">
      <c r="E4931" s="8"/>
      <c r="I4931" s="8"/>
      <c r="M4931" s="8"/>
      <c r="Q4931" s="8"/>
      <c r="U4931" s="8"/>
      <c r="Y4931" s="8"/>
      <c r="AC4931" s="8"/>
      <c r="AG4931" s="8"/>
      <c r="AK4931" s="8"/>
      <c r="AO4931" s="8"/>
      <c r="AS4931" s="8"/>
      <c r="AW4931" s="8"/>
      <c r="BA4931" s="8"/>
      <c r="BE4931" s="8"/>
      <c r="BI4931" s="8"/>
      <c r="BM4931" s="8"/>
      <c r="BQ4931" s="8"/>
      <c r="BU4931" s="8"/>
      <c r="BY4931" s="8"/>
      <c r="CC4931" s="8"/>
      <c r="CG4931" s="8"/>
      <c r="CK4931" s="8"/>
    </row>
    <row r="4932" spans="5:89">
      <c r="E4932" s="8"/>
      <c r="I4932" s="8"/>
      <c r="M4932" s="8"/>
      <c r="Q4932" s="8"/>
      <c r="U4932" s="8"/>
      <c r="Y4932" s="8"/>
      <c r="AC4932" s="8"/>
      <c r="AG4932" s="8"/>
      <c r="AK4932" s="8"/>
      <c r="AO4932" s="8"/>
      <c r="AS4932" s="8"/>
      <c r="AW4932" s="8"/>
      <c r="BA4932" s="8"/>
      <c r="BE4932" s="8"/>
      <c r="BI4932" s="8"/>
      <c r="BM4932" s="8"/>
      <c r="BQ4932" s="8"/>
      <c r="BU4932" s="8"/>
      <c r="BY4932" s="8"/>
      <c r="CC4932" s="8"/>
      <c r="CG4932" s="8"/>
      <c r="CK4932" s="8"/>
    </row>
    <row r="4933" spans="5:89">
      <c r="E4933" s="8"/>
      <c r="I4933" s="8"/>
      <c r="M4933" s="8"/>
      <c r="Q4933" s="8"/>
      <c r="U4933" s="8"/>
      <c r="Y4933" s="8"/>
      <c r="AC4933" s="8"/>
      <c r="AG4933" s="8"/>
      <c r="AK4933" s="8"/>
      <c r="AO4933" s="8"/>
      <c r="AS4933" s="8"/>
      <c r="AW4933" s="8"/>
      <c r="BA4933" s="8"/>
      <c r="BE4933" s="8"/>
      <c r="BI4933" s="8"/>
      <c r="BM4933" s="8"/>
      <c r="BQ4933" s="8"/>
      <c r="BU4933" s="8"/>
      <c r="BY4933" s="8"/>
      <c r="CC4933" s="8"/>
      <c r="CG4933" s="8"/>
      <c r="CK4933" s="8"/>
    </row>
    <row r="4934" spans="5:89">
      <c r="E4934" s="8"/>
      <c r="I4934" s="8"/>
      <c r="M4934" s="8"/>
      <c r="Q4934" s="8"/>
      <c r="U4934" s="8"/>
      <c r="Y4934" s="8"/>
      <c r="AC4934" s="8"/>
      <c r="AG4934" s="8"/>
      <c r="AK4934" s="8"/>
      <c r="AO4934" s="8"/>
      <c r="AS4934" s="8"/>
      <c r="AW4934" s="8"/>
      <c r="BA4934" s="8"/>
      <c r="BE4934" s="8"/>
      <c r="BI4934" s="8"/>
      <c r="BM4934" s="8"/>
      <c r="BQ4934" s="8"/>
      <c r="BU4934" s="8"/>
      <c r="BY4934" s="8"/>
      <c r="CC4934" s="8"/>
      <c r="CG4934" s="8"/>
      <c r="CK4934" s="8"/>
    </row>
    <row r="4935" spans="5:89">
      <c r="E4935" s="8"/>
      <c r="I4935" s="8"/>
      <c r="M4935" s="8"/>
      <c r="Q4935" s="8"/>
      <c r="U4935" s="8"/>
      <c r="Y4935" s="8"/>
      <c r="AC4935" s="8"/>
      <c r="AG4935" s="8"/>
      <c r="AK4935" s="8"/>
      <c r="AO4935" s="8"/>
      <c r="AS4935" s="8"/>
      <c r="AW4935" s="8"/>
      <c r="BA4935" s="8"/>
      <c r="BE4935" s="8"/>
      <c r="BI4935" s="8"/>
      <c r="BM4935" s="8"/>
      <c r="BQ4935" s="8"/>
      <c r="BU4935" s="8"/>
      <c r="BY4935" s="8"/>
      <c r="CC4935" s="8"/>
      <c r="CG4935" s="8"/>
      <c r="CK4935" s="8"/>
    </row>
    <row r="4936" spans="5:89">
      <c r="E4936" s="8"/>
      <c r="I4936" s="8"/>
      <c r="M4936" s="8"/>
      <c r="Q4936" s="8"/>
      <c r="U4936" s="8"/>
      <c r="Y4936" s="8"/>
      <c r="AC4936" s="8"/>
      <c r="AG4936" s="8"/>
      <c r="AK4936" s="8"/>
      <c r="AO4936" s="8"/>
      <c r="AS4936" s="8"/>
      <c r="AW4936" s="8"/>
      <c r="BA4936" s="8"/>
      <c r="BE4936" s="8"/>
      <c r="BI4936" s="8"/>
      <c r="BM4936" s="8"/>
      <c r="BQ4936" s="8"/>
      <c r="BU4936" s="8"/>
      <c r="BY4936" s="8"/>
      <c r="CC4936" s="8"/>
      <c r="CG4936" s="8"/>
      <c r="CK4936" s="8"/>
    </row>
    <row r="4937" spans="5:89">
      <c r="E4937" s="8"/>
      <c r="I4937" s="8"/>
      <c r="M4937" s="8"/>
      <c r="Q4937" s="8"/>
      <c r="U4937" s="8"/>
      <c r="Y4937" s="8"/>
      <c r="AC4937" s="8"/>
      <c r="AG4937" s="8"/>
      <c r="AK4937" s="8"/>
      <c r="AO4937" s="8"/>
      <c r="AS4937" s="8"/>
      <c r="AW4937" s="8"/>
      <c r="BA4937" s="8"/>
      <c r="BE4937" s="8"/>
      <c r="BI4937" s="8"/>
      <c r="BM4937" s="8"/>
      <c r="BQ4937" s="8"/>
      <c r="BU4937" s="8"/>
      <c r="BY4937" s="8"/>
      <c r="CC4937" s="8"/>
      <c r="CG4937" s="8"/>
      <c r="CK4937" s="8"/>
    </row>
    <row r="4938" spans="5:89">
      <c r="E4938" s="8"/>
      <c r="I4938" s="8"/>
      <c r="M4938" s="8"/>
      <c r="Q4938" s="8"/>
      <c r="U4938" s="8"/>
      <c r="Y4938" s="8"/>
      <c r="AC4938" s="8"/>
      <c r="AG4938" s="8"/>
      <c r="AK4938" s="8"/>
      <c r="AO4938" s="8"/>
      <c r="AS4938" s="8"/>
      <c r="AW4938" s="8"/>
      <c r="BA4938" s="8"/>
      <c r="BE4938" s="8"/>
      <c r="BI4938" s="8"/>
      <c r="BM4938" s="8"/>
      <c r="BQ4938" s="8"/>
      <c r="BU4938" s="8"/>
      <c r="BY4938" s="8"/>
      <c r="CC4938" s="8"/>
      <c r="CG4938" s="8"/>
      <c r="CK4938" s="8"/>
    </row>
    <row r="4939" spans="5:89">
      <c r="E4939" s="8"/>
      <c r="I4939" s="8"/>
      <c r="M4939" s="8"/>
      <c r="Q4939" s="8"/>
      <c r="U4939" s="8"/>
      <c r="Y4939" s="8"/>
      <c r="AC4939" s="8"/>
      <c r="AG4939" s="8"/>
      <c r="AK4939" s="8"/>
      <c r="AO4939" s="8"/>
      <c r="AS4939" s="8"/>
      <c r="AW4939" s="8"/>
      <c r="BA4939" s="8"/>
      <c r="BE4939" s="8"/>
      <c r="BI4939" s="8"/>
      <c r="BM4939" s="8"/>
      <c r="BQ4939" s="8"/>
      <c r="BU4939" s="8"/>
      <c r="BY4939" s="8"/>
      <c r="CC4939" s="8"/>
      <c r="CG4939" s="8"/>
      <c r="CK4939" s="8"/>
    </row>
    <row r="4940" spans="5:89">
      <c r="E4940" s="8"/>
      <c r="I4940" s="8"/>
      <c r="M4940" s="8"/>
      <c r="Q4940" s="8"/>
      <c r="U4940" s="8"/>
      <c r="Y4940" s="8"/>
      <c r="AC4940" s="8"/>
      <c r="AG4940" s="8"/>
      <c r="AK4940" s="8"/>
      <c r="AO4940" s="8"/>
      <c r="AS4940" s="8"/>
      <c r="AW4940" s="8"/>
      <c r="BA4940" s="8"/>
      <c r="BE4940" s="8"/>
      <c r="BI4940" s="8"/>
      <c r="BM4940" s="8"/>
      <c r="BQ4940" s="8"/>
      <c r="BU4940" s="8"/>
      <c r="BY4940" s="8"/>
      <c r="CC4940" s="8"/>
      <c r="CG4940" s="8"/>
      <c r="CK4940" s="8"/>
    </row>
    <row r="4941" spans="5:89">
      <c r="E4941" s="8"/>
      <c r="I4941" s="8"/>
      <c r="M4941" s="8"/>
      <c r="Q4941" s="8"/>
      <c r="U4941" s="8"/>
      <c r="Y4941" s="8"/>
      <c r="AC4941" s="8"/>
      <c r="AG4941" s="8"/>
      <c r="AK4941" s="8"/>
      <c r="AO4941" s="8"/>
      <c r="AS4941" s="8"/>
      <c r="AW4941" s="8"/>
      <c r="BA4941" s="8"/>
      <c r="BE4941" s="8"/>
      <c r="BI4941" s="8"/>
      <c r="BM4941" s="8"/>
      <c r="BQ4941" s="8"/>
      <c r="BU4941" s="8"/>
      <c r="BY4941" s="8"/>
      <c r="CC4941" s="8"/>
      <c r="CG4941" s="8"/>
      <c r="CK4941" s="8"/>
    </row>
    <row r="4942" spans="5:89">
      <c r="E4942" s="8"/>
      <c r="I4942" s="8"/>
      <c r="M4942" s="8"/>
      <c r="Q4942" s="8"/>
      <c r="U4942" s="8"/>
      <c r="Y4942" s="8"/>
      <c r="AC4942" s="8"/>
      <c r="AG4942" s="8"/>
      <c r="AK4942" s="8"/>
      <c r="AO4942" s="8"/>
      <c r="AS4942" s="8"/>
      <c r="AW4942" s="8"/>
      <c r="BA4942" s="8"/>
      <c r="BE4942" s="8"/>
      <c r="BI4942" s="8"/>
      <c r="BM4942" s="8"/>
      <c r="BQ4942" s="8"/>
      <c r="BU4942" s="8"/>
      <c r="BY4942" s="8"/>
      <c r="CC4942" s="8"/>
      <c r="CG4942" s="8"/>
      <c r="CK4942" s="8"/>
    </row>
    <row r="4943" spans="5:89">
      <c r="E4943" s="8"/>
      <c r="I4943" s="8"/>
      <c r="M4943" s="8"/>
      <c r="Q4943" s="8"/>
      <c r="U4943" s="8"/>
      <c r="Y4943" s="8"/>
      <c r="AC4943" s="8"/>
      <c r="AG4943" s="8"/>
      <c r="AK4943" s="8"/>
      <c r="AO4943" s="8"/>
      <c r="AS4943" s="8"/>
      <c r="AW4943" s="8"/>
      <c r="BA4943" s="8"/>
      <c r="BE4943" s="8"/>
      <c r="BI4943" s="8"/>
      <c r="BM4943" s="8"/>
      <c r="BQ4943" s="8"/>
      <c r="BU4943" s="8"/>
      <c r="BY4943" s="8"/>
      <c r="CC4943" s="8"/>
      <c r="CG4943" s="8"/>
      <c r="CK4943" s="8"/>
    </row>
    <row r="4944" spans="5:89">
      <c r="E4944" s="8"/>
      <c r="I4944" s="8"/>
      <c r="M4944" s="8"/>
      <c r="Q4944" s="8"/>
      <c r="U4944" s="8"/>
      <c r="Y4944" s="8"/>
      <c r="AC4944" s="8"/>
      <c r="AG4944" s="8"/>
      <c r="AK4944" s="8"/>
      <c r="AO4944" s="8"/>
      <c r="AS4944" s="8"/>
      <c r="AW4944" s="8"/>
      <c r="BA4944" s="8"/>
      <c r="BE4944" s="8"/>
      <c r="BI4944" s="8"/>
      <c r="BM4944" s="8"/>
      <c r="BQ4944" s="8"/>
      <c r="BU4944" s="8"/>
      <c r="BY4944" s="8"/>
      <c r="CC4944" s="8"/>
      <c r="CG4944" s="8"/>
      <c r="CK4944" s="8"/>
    </row>
    <row r="4945" spans="5:89">
      <c r="E4945" s="8"/>
      <c r="I4945" s="8"/>
      <c r="M4945" s="8"/>
      <c r="Q4945" s="8"/>
      <c r="U4945" s="8"/>
      <c r="Y4945" s="8"/>
      <c r="AC4945" s="8"/>
      <c r="AG4945" s="8"/>
      <c r="AK4945" s="8"/>
      <c r="AO4945" s="8"/>
      <c r="AS4945" s="8"/>
      <c r="AW4945" s="8"/>
      <c r="BA4945" s="8"/>
      <c r="BE4945" s="8"/>
      <c r="BI4945" s="8"/>
      <c r="BM4945" s="8"/>
      <c r="BQ4945" s="8"/>
      <c r="BU4945" s="8"/>
      <c r="BY4945" s="8"/>
      <c r="CC4945" s="8"/>
      <c r="CG4945" s="8"/>
      <c r="CK4945" s="8"/>
    </row>
    <row r="4946" spans="5:89">
      <c r="E4946" s="8"/>
      <c r="I4946" s="8"/>
      <c r="M4946" s="8"/>
      <c r="Q4946" s="8"/>
      <c r="U4946" s="8"/>
      <c r="Y4946" s="8"/>
      <c r="AC4946" s="8"/>
      <c r="AG4946" s="8"/>
      <c r="AK4946" s="8"/>
      <c r="AO4946" s="8"/>
      <c r="AS4946" s="8"/>
      <c r="AW4946" s="8"/>
      <c r="BA4946" s="8"/>
      <c r="BE4946" s="8"/>
      <c r="BI4946" s="8"/>
      <c r="BM4946" s="8"/>
      <c r="BQ4946" s="8"/>
      <c r="BU4946" s="8"/>
      <c r="BY4946" s="8"/>
      <c r="CC4946" s="8"/>
      <c r="CG4946" s="8"/>
      <c r="CK4946" s="8"/>
    </row>
    <row r="4947" spans="5:89">
      <c r="E4947" s="8"/>
      <c r="I4947" s="8"/>
      <c r="M4947" s="8"/>
      <c r="Q4947" s="8"/>
      <c r="U4947" s="8"/>
      <c r="Y4947" s="8"/>
      <c r="AC4947" s="8"/>
      <c r="AG4947" s="8"/>
      <c r="AK4947" s="8"/>
      <c r="AO4947" s="8"/>
      <c r="AS4947" s="8"/>
      <c r="AW4947" s="8"/>
      <c r="BA4947" s="8"/>
      <c r="BE4947" s="8"/>
      <c r="BI4947" s="8"/>
      <c r="BM4947" s="8"/>
      <c r="BQ4947" s="8"/>
      <c r="BU4947" s="8"/>
      <c r="BY4947" s="8"/>
      <c r="CC4947" s="8"/>
      <c r="CG4947" s="8"/>
      <c r="CK4947" s="8"/>
    </row>
    <row r="4948" spans="5:89">
      <c r="E4948" s="8"/>
      <c r="I4948" s="8"/>
      <c r="M4948" s="8"/>
      <c r="Q4948" s="8"/>
      <c r="U4948" s="8"/>
      <c r="Y4948" s="8"/>
      <c r="AC4948" s="8"/>
      <c r="AG4948" s="8"/>
      <c r="AK4948" s="8"/>
      <c r="AO4948" s="8"/>
      <c r="AS4948" s="8"/>
      <c r="AW4948" s="8"/>
      <c r="BA4948" s="8"/>
      <c r="BE4948" s="8"/>
      <c r="BI4948" s="8"/>
      <c r="BM4948" s="8"/>
      <c r="BQ4948" s="8"/>
      <c r="BU4948" s="8"/>
      <c r="BY4948" s="8"/>
      <c r="CC4948" s="8"/>
      <c r="CG4948" s="8"/>
      <c r="CK4948" s="8"/>
    </row>
    <row r="4949" spans="5:89">
      <c r="E4949" s="8"/>
      <c r="I4949" s="8"/>
      <c r="M4949" s="8"/>
      <c r="Q4949" s="8"/>
      <c r="U4949" s="8"/>
      <c r="Y4949" s="8"/>
      <c r="AC4949" s="8"/>
      <c r="AG4949" s="8"/>
      <c r="AK4949" s="8"/>
      <c r="AO4949" s="8"/>
      <c r="AS4949" s="8"/>
      <c r="AW4949" s="8"/>
      <c r="BA4949" s="8"/>
      <c r="BE4949" s="8"/>
      <c r="BI4949" s="8"/>
      <c r="BM4949" s="8"/>
      <c r="BQ4949" s="8"/>
      <c r="BU4949" s="8"/>
      <c r="BY4949" s="8"/>
      <c r="CC4949" s="8"/>
      <c r="CG4949" s="8"/>
      <c r="CK4949" s="8"/>
    </row>
    <row r="4950" spans="5:89">
      <c r="E4950" s="8"/>
      <c r="I4950" s="8"/>
      <c r="M4950" s="8"/>
      <c r="Q4950" s="8"/>
      <c r="U4950" s="8"/>
      <c r="Y4950" s="8"/>
      <c r="AC4950" s="8"/>
      <c r="AG4950" s="8"/>
      <c r="AK4950" s="8"/>
      <c r="AO4950" s="8"/>
      <c r="AS4950" s="8"/>
      <c r="AW4950" s="8"/>
      <c r="BA4950" s="8"/>
      <c r="BE4950" s="8"/>
      <c r="BI4950" s="8"/>
      <c r="BM4950" s="8"/>
      <c r="BQ4950" s="8"/>
      <c r="BU4950" s="8"/>
      <c r="BY4950" s="8"/>
      <c r="CC4950" s="8"/>
      <c r="CG4950" s="8"/>
      <c r="CK4950" s="8"/>
    </row>
    <row r="4951" spans="5:89">
      <c r="E4951" s="8"/>
      <c r="I4951" s="8"/>
      <c r="M4951" s="8"/>
      <c r="Q4951" s="8"/>
      <c r="U4951" s="8"/>
      <c r="Y4951" s="8"/>
      <c r="AC4951" s="8"/>
      <c r="AG4951" s="8"/>
      <c r="AK4951" s="8"/>
      <c r="AO4951" s="8"/>
      <c r="AS4951" s="8"/>
      <c r="AW4951" s="8"/>
      <c r="BA4951" s="8"/>
      <c r="BE4951" s="8"/>
      <c r="BI4951" s="8"/>
      <c r="BM4951" s="8"/>
      <c r="BQ4951" s="8"/>
      <c r="BU4951" s="8"/>
      <c r="BY4951" s="8"/>
      <c r="CC4951" s="8"/>
      <c r="CG4951" s="8"/>
      <c r="CK4951" s="8"/>
    </row>
    <row r="4952" spans="5:89">
      <c r="E4952" s="8"/>
      <c r="I4952" s="8"/>
      <c r="M4952" s="8"/>
      <c r="Q4952" s="8"/>
      <c r="U4952" s="8"/>
      <c r="Y4952" s="8"/>
      <c r="AC4952" s="8"/>
      <c r="AG4952" s="8"/>
      <c r="AK4952" s="8"/>
      <c r="AO4952" s="8"/>
      <c r="AS4952" s="8"/>
      <c r="AW4952" s="8"/>
      <c r="BA4952" s="8"/>
      <c r="BE4952" s="8"/>
      <c r="BI4952" s="8"/>
      <c r="BM4952" s="8"/>
      <c r="BQ4952" s="8"/>
      <c r="BU4952" s="8"/>
      <c r="BY4952" s="8"/>
      <c r="CC4952" s="8"/>
      <c r="CG4952" s="8"/>
      <c r="CK4952" s="8"/>
    </row>
    <row r="4953" spans="5:89">
      <c r="E4953" s="8"/>
      <c r="I4953" s="8"/>
      <c r="M4953" s="8"/>
      <c r="Q4953" s="8"/>
      <c r="U4953" s="8"/>
      <c r="Y4953" s="8"/>
      <c r="AC4953" s="8"/>
      <c r="AG4953" s="8"/>
      <c r="AK4953" s="8"/>
      <c r="AO4953" s="8"/>
      <c r="AS4953" s="8"/>
      <c r="AW4953" s="8"/>
      <c r="BA4953" s="8"/>
      <c r="BE4953" s="8"/>
      <c r="BI4953" s="8"/>
      <c r="BM4953" s="8"/>
      <c r="BQ4953" s="8"/>
      <c r="BU4953" s="8"/>
      <c r="BY4953" s="8"/>
      <c r="CC4953" s="8"/>
      <c r="CG4953" s="8"/>
      <c r="CK4953" s="8"/>
    </row>
    <row r="4954" spans="5:89">
      <c r="E4954" s="8"/>
      <c r="I4954" s="8"/>
      <c r="M4954" s="8"/>
      <c r="Q4954" s="8"/>
      <c r="U4954" s="8"/>
      <c r="Y4954" s="8"/>
      <c r="AC4954" s="8"/>
      <c r="AG4954" s="8"/>
      <c r="AK4954" s="8"/>
      <c r="AO4954" s="8"/>
      <c r="AS4954" s="8"/>
      <c r="AW4954" s="8"/>
      <c r="BA4954" s="8"/>
      <c r="BE4954" s="8"/>
      <c r="BI4954" s="8"/>
      <c r="BM4954" s="8"/>
      <c r="BQ4954" s="8"/>
      <c r="BU4954" s="8"/>
      <c r="BY4954" s="8"/>
      <c r="CC4954" s="8"/>
      <c r="CG4954" s="8"/>
      <c r="CK4954" s="8"/>
    </row>
    <row r="4955" spans="5:89">
      <c r="E4955" s="8"/>
      <c r="I4955" s="8"/>
      <c r="M4955" s="8"/>
      <c r="Q4955" s="8"/>
      <c r="U4955" s="8"/>
      <c r="Y4955" s="8"/>
      <c r="AC4955" s="8"/>
      <c r="AG4955" s="8"/>
      <c r="AK4955" s="8"/>
      <c r="AO4955" s="8"/>
      <c r="AS4955" s="8"/>
      <c r="AW4955" s="8"/>
      <c r="BA4955" s="8"/>
      <c r="BE4955" s="8"/>
      <c r="BI4955" s="8"/>
      <c r="BM4955" s="8"/>
      <c r="BQ4955" s="8"/>
      <c r="BU4955" s="8"/>
      <c r="BY4955" s="8"/>
      <c r="CC4955" s="8"/>
      <c r="CG4955" s="8"/>
      <c r="CK4955" s="8"/>
    </row>
    <row r="4956" spans="5:89">
      <c r="E4956" s="8"/>
      <c r="I4956" s="8"/>
      <c r="M4956" s="8"/>
      <c r="Q4956" s="8"/>
      <c r="U4956" s="8"/>
      <c r="Y4956" s="8"/>
      <c r="AC4956" s="8"/>
      <c r="AG4956" s="8"/>
      <c r="AK4956" s="8"/>
      <c r="AO4956" s="8"/>
      <c r="AS4956" s="8"/>
      <c r="AW4956" s="8"/>
      <c r="BA4956" s="8"/>
      <c r="BE4956" s="8"/>
      <c r="BI4956" s="8"/>
      <c r="BM4956" s="8"/>
      <c r="BQ4956" s="8"/>
      <c r="BU4956" s="8"/>
      <c r="BY4956" s="8"/>
      <c r="CC4956" s="8"/>
      <c r="CG4956" s="8"/>
      <c r="CK4956" s="8"/>
    </row>
    <row r="4957" spans="5:89">
      <c r="E4957" s="8"/>
      <c r="I4957" s="8"/>
      <c r="M4957" s="8"/>
      <c r="Q4957" s="8"/>
      <c r="U4957" s="8"/>
      <c r="Y4957" s="8"/>
      <c r="AC4957" s="8"/>
      <c r="AG4957" s="8"/>
      <c r="AK4957" s="8"/>
      <c r="AO4957" s="8"/>
      <c r="AS4957" s="8"/>
      <c r="AW4957" s="8"/>
      <c r="BA4957" s="8"/>
      <c r="BE4957" s="8"/>
      <c r="BI4957" s="8"/>
      <c r="BM4957" s="8"/>
      <c r="BQ4957" s="8"/>
      <c r="BU4957" s="8"/>
      <c r="BY4957" s="8"/>
      <c r="CC4957" s="8"/>
      <c r="CG4957" s="8"/>
      <c r="CK4957" s="8"/>
    </row>
    <row r="4958" spans="5:89">
      <c r="E4958" s="8"/>
      <c r="I4958" s="8"/>
      <c r="M4958" s="8"/>
      <c r="Q4958" s="8"/>
      <c r="U4958" s="8"/>
      <c r="Y4958" s="8"/>
      <c r="AC4958" s="8"/>
      <c r="AG4958" s="8"/>
      <c r="AK4958" s="8"/>
      <c r="AO4958" s="8"/>
      <c r="AS4958" s="8"/>
      <c r="AW4958" s="8"/>
      <c r="BA4958" s="8"/>
      <c r="BE4958" s="8"/>
      <c r="BI4958" s="8"/>
      <c r="BM4958" s="8"/>
      <c r="BQ4958" s="8"/>
      <c r="BU4958" s="8"/>
      <c r="BY4958" s="8"/>
      <c r="CC4958" s="8"/>
      <c r="CG4958" s="8"/>
      <c r="CK4958" s="8"/>
    </row>
    <row r="4959" spans="5:89">
      <c r="E4959" s="8"/>
      <c r="I4959" s="8"/>
      <c r="M4959" s="8"/>
      <c r="Q4959" s="8"/>
      <c r="U4959" s="8"/>
      <c r="Y4959" s="8"/>
      <c r="AC4959" s="8"/>
      <c r="AG4959" s="8"/>
      <c r="AK4959" s="8"/>
      <c r="AO4959" s="8"/>
      <c r="AS4959" s="8"/>
      <c r="AW4959" s="8"/>
      <c r="BA4959" s="8"/>
      <c r="BE4959" s="8"/>
      <c r="BI4959" s="8"/>
      <c r="BM4959" s="8"/>
      <c r="BQ4959" s="8"/>
      <c r="BU4959" s="8"/>
      <c r="BY4959" s="8"/>
      <c r="CC4959" s="8"/>
      <c r="CG4959" s="8"/>
      <c r="CK4959" s="8"/>
    </row>
    <row r="4960" spans="5:89">
      <c r="E4960" s="8"/>
      <c r="I4960" s="8"/>
      <c r="M4960" s="8"/>
      <c r="Q4960" s="8"/>
      <c r="U4960" s="8"/>
      <c r="Y4960" s="8"/>
      <c r="AC4960" s="8"/>
      <c r="AG4960" s="8"/>
      <c r="AK4960" s="8"/>
      <c r="AO4960" s="8"/>
      <c r="AS4960" s="8"/>
      <c r="AW4960" s="8"/>
      <c r="BA4960" s="8"/>
      <c r="BE4960" s="8"/>
      <c r="BI4960" s="8"/>
      <c r="BM4960" s="8"/>
      <c r="BQ4960" s="8"/>
      <c r="BU4960" s="8"/>
      <c r="BY4960" s="8"/>
      <c r="CC4960" s="8"/>
      <c r="CG4960" s="8"/>
      <c r="CK4960" s="8"/>
    </row>
    <row r="4961" spans="5:89">
      <c r="E4961" s="8"/>
      <c r="I4961" s="8"/>
      <c r="M4961" s="8"/>
      <c r="Q4961" s="8"/>
      <c r="U4961" s="8"/>
      <c r="Y4961" s="8"/>
      <c r="AC4961" s="8"/>
      <c r="AG4961" s="8"/>
      <c r="AK4961" s="8"/>
      <c r="AO4961" s="8"/>
      <c r="AS4961" s="8"/>
      <c r="AW4961" s="8"/>
      <c r="BA4961" s="8"/>
      <c r="BE4961" s="8"/>
      <c r="BI4961" s="8"/>
      <c r="BM4961" s="8"/>
      <c r="BQ4961" s="8"/>
      <c r="BU4961" s="8"/>
      <c r="BY4961" s="8"/>
      <c r="CC4961" s="8"/>
      <c r="CG4961" s="8"/>
      <c r="CK4961" s="8"/>
    </row>
    <row r="4962" spans="5:89">
      <c r="E4962" s="8"/>
      <c r="I4962" s="8"/>
      <c r="M4962" s="8"/>
      <c r="Q4962" s="8"/>
      <c r="U4962" s="8"/>
      <c r="Y4962" s="8"/>
      <c r="AC4962" s="8"/>
      <c r="AG4962" s="8"/>
      <c r="AK4962" s="8"/>
      <c r="AO4962" s="8"/>
      <c r="AS4962" s="8"/>
      <c r="AW4962" s="8"/>
      <c r="BA4962" s="8"/>
      <c r="BE4962" s="8"/>
      <c r="BI4962" s="8"/>
      <c r="BM4962" s="8"/>
      <c r="BQ4962" s="8"/>
      <c r="BU4962" s="8"/>
      <c r="BY4962" s="8"/>
      <c r="CC4962" s="8"/>
      <c r="CG4962" s="8"/>
      <c r="CK4962" s="8"/>
    </row>
    <row r="4963" spans="5:89">
      <c r="E4963" s="8"/>
      <c r="I4963" s="8"/>
      <c r="M4963" s="8"/>
      <c r="Q4963" s="8"/>
      <c r="U4963" s="8"/>
      <c r="Y4963" s="8"/>
      <c r="AC4963" s="8"/>
      <c r="AG4963" s="8"/>
      <c r="AK4963" s="8"/>
      <c r="AO4963" s="8"/>
      <c r="AS4963" s="8"/>
      <c r="AW4963" s="8"/>
      <c r="BA4963" s="8"/>
      <c r="BE4963" s="8"/>
      <c r="BI4963" s="8"/>
      <c r="BM4963" s="8"/>
      <c r="BQ4963" s="8"/>
      <c r="BU4963" s="8"/>
      <c r="BY4963" s="8"/>
      <c r="CC4963" s="8"/>
      <c r="CG4963" s="8"/>
      <c r="CK4963" s="8"/>
    </row>
    <row r="4964" spans="5:89">
      <c r="E4964" s="8"/>
      <c r="I4964" s="8"/>
      <c r="M4964" s="8"/>
      <c r="Q4964" s="8"/>
      <c r="U4964" s="8"/>
      <c r="Y4964" s="8"/>
      <c r="AC4964" s="8"/>
      <c r="AG4964" s="8"/>
      <c r="AK4964" s="8"/>
      <c r="AO4964" s="8"/>
      <c r="AS4964" s="8"/>
      <c r="AW4964" s="8"/>
      <c r="BA4964" s="8"/>
      <c r="BE4964" s="8"/>
      <c r="BI4964" s="8"/>
      <c r="BM4964" s="8"/>
      <c r="BQ4964" s="8"/>
      <c r="BU4964" s="8"/>
      <c r="BY4964" s="8"/>
      <c r="CC4964" s="8"/>
      <c r="CG4964" s="8"/>
      <c r="CK4964" s="8"/>
    </row>
    <row r="4965" spans="5:89">
      <c r="E4965" s="8"/>
      <c r="I4965" s="8"/>
      <c r="M4965" s="8"/>
      <c r="Q4965" s="8"/>
      <c r="U4965" s="8"/>
      <c r="Y4965" s="8"/>
      <c r="AC4965" s="8"/>
      <c r="AG4965" s="8"/>
      <c r="AK4965" s="8"/>
      <c r="AO4965" s="8"/>
      <c r="AS4965" s="8"/>
      <c r="AW4965" s="8"/>
      <c r="BA4965" s="8"/>
      <c r="BE4965" s="8"/>
      <c r="BI4965" s="8"/>
      <c r="BM4965" s="8"/>
      <c r="BQ4965" s="8"/>
      <c r="BU4965" s="8"/>
      <c r="BY4965" s="8"/>
      <c r="CC4965" s="8"/>
      <c r="CG4965" s="8"/>
      <c r="CK4965" s="8"/>
    </row>
    <row r="4966" spans="5:89">
      <c r="E4966" s="8"/>
      <c r="I4966" s="8"/>
      <c r="M4966" s="8"/>
      <c r="Q4966" s="8"/>
      <c r="U4966" s="8"/>
      <c r="Y4966" s="8"/>
      <c r="AC4966" s="8"/>
      <c r="AG4966" s="8"/>
      <c r="AK4966" s="8"/>
      <c r="AO4966" s="8"/>
      <c r="AS4966" s="8"/>
      <c r="AW4966" s="8"/>
      <c r="BA4966" s="8"/>
      <c r="BE4966" s="8"/>
      <c r="BI4966" s="8"/>
      <c r="BM4966" s="8"/>
      <c r="BQ4966" s="8"/>
      <c r="BU4966" s="8"/>
      <c r="BY4966" s="8"/>
      <c r="CC4966" s="8"/>
      <c r="CG4966" s="8"/>
      <c r="CK4966" s="8"/>
    </row>
    <row r="4967" spans="5:89">
      <c r="E4967" s="8"/>
      <c r="I4967" s="8"/>
      <c r="M4967" s="8"/>
      <c r="Q4967" s="8"/>
      <c r="U4967" s="8"/>
      <c r="Y4967" s="8"/>
      <c r="AC4967" s="8"/>
      <c r="AG4967" s="8"/>
      <c r="AK4967" s="8"/>
      <c r="AO4967" s="8"/>
      <c r="AS4967" s="8"/>
      <c r="AW4967" s="8"/>
      <c r="BA4967" s="8"/>
      <c r="BE4967" s="8"/>
      <c r="BI4967" s="8"/>
      <c r="BM4967" s="8"/>
      <c r="BQ4967" s="8"/>
      <c r="BU4967" s="8"/>
      <c r="BY4967" s="8"/>
      <c r="CC4967" s="8"/>
      <c r="CG4967" s="8"/>
      <c r="CK4967" s="8"/>
    </row>
    <row r="4968" spans="5:89">
      <c r="E4968" s="8"/>
      <c r="I4968" s="8"/>
      <c r="M4968" s="8"/>
      <c r="Q4968" s="8"/>
      <c r="U4968" s="8"/>
      <c r="Y4968" s="8"/>
      <c r="AC4968" s="8"/>
      <c r="AG4968" s="8"/>
      <c r="AK4968" s="8"/>
      <c r="AO4968" s="8"/>
      <c r="AS4968" s="8"/>
      <c r="AW4968" s="8"/>
      <c r="BA4968" s="8"/>
      <c r="BE4968" s="8"/>
      <c r="BI4968" s="8"/>
      <c r="BM4968" s="8"/>
      <c r="BQ4968" s="8"/>
      <c r="BU4968" s="8"/>
      <c r="BY4968" s="8"/>
      <c r="CC4968" s="8"/>
      <c r="CG4968" s="8"/>
      <c r="CK4968" s="8"/>
    </row>
    <row r="4969" spans="5:89">
      <c r="E4969" s="8"/>
      <c r="I4969" s="8"/>
      <c r="M4969" s="8"/>
      <c r="Q4969" s="8"/>
      <c r="U4969" s="8"/>
      <c r="Y4969" s="8"/>
      <c r="AC4969" s="8"/>
      <c r="AG4969" s="8"/>
      <c r="AK4969" s="8"/>
      <c r="AO4969" s="8"/>
      <c r="AS4969" s="8"/>
      <c r="AW4969" s="8"/>
      <c r="BA4969" s="8"/>
      <c r="BE4969" s="8"/>
      <c r="BI4969" s="8"/>
      <c r="BM4969" s="8"/>
      <c r="BQ4969" s="8"/>
      <c r="BU4969" s="8"/>
      <c r="BY4969" s="8"/>
      <c r="CC4969" s="8"/>
      <c r="CG4969" s="8"/>
      <c r="CK4969" s="8"/>
    </row>
    <row r="4970" spans="5:89">
      <c r="E4970" s="8"/>
      <c r="I4970" s="8"/>
      <c r="M4970" s="8"/>
      <c r="Q4970" s="8"/>
      <c r="U4970" s="8"/>
      <c r="Y4970" s="8"/>
      <c r="AC4970" s="8"/>
      <c r="AG4970" s="8"/>
      <c r="AK4970" s="8"/>
      <c r="AO4970" s="8"/>
      <c r="AS4970" s="8"/>
      <c r="AW4970" s="8"/>
      <c r="BA4970" s="8"/>
      <c r="BE4970" s="8"/>
      <c r="BI4970" s="8"/>
      <c r="BM4970" s="8"/>
      <c r="BQ4970" s="8"/>
      <c r="BU4970" s="8"/>
      <c r="BY4970" s="8"/>
      <c r="CC4970" s="8"/>
      <c r="CG4970" s="8"/>
      <c r="CK4970" s="8"/>
    </row>
    <row r="4971" spans="5:89">
      <c r="E4971" s="8"/>
      <c r="I4971" s="8"/>
      <c r="M4971" s="8"/>
      <c r="Q4971" s="8"/>
      <c r="U4971" s="8"/>
      <c r="Y4971" s="8"/>
      <c r="AC4971" s="8"/>
      <c r="AG4971" s="8"/>
      <c r="AK4971" s="8"/>
      <c r="AO4971" s="8"/>
      <c r="AS4971" s="8"/>
      <c r="AW4971" s="8"/>
      <c r="BA4971" s="8"/>
      <c r="BE4971" s="8"/>
      <c r="BI4971" s="8"/>
      <c r="BM4971" s="8"/>
      <c r="BQ4971" s="8"/>
      <c r="BU4971" s="8"/>
      <c r="BY4971" s="8"/>
      <c r="CC4971" s="8"/>
      <c r="CG4971" s="8"/>
      <c r="CK4971" s="8"/>
    </row>
    <row r="4972" spans="5:89">
      <c r="E4972" s="8"/>
      <c r="I4972" s="8"/>
      <c r="M4972" s="8"/>
      <c r="Q4972" s="8"/>
      <c r="U4972" s="8"/>
      <c r="Y4972" s="8"/>
      <c r="AC4972" s="8"/>
      <c r="AG4972" s="8"/>
      <c r="AK4972" s="8"/>
      <c r="AO4972" s="8"/>
      <c r="AS4972" s="8"/>
      <c r="AW4972" s="8"/>
      <c r="BA4972" s="8"/>
      <c r="BE4972" s="8"/>
      <c r="BI4972" s="8"/>
      <c r="BM4972" s="8"/>
      <c r="BQ4972" s="8"/>
      <c r="BU4972" s="8"/>
      <c r="BY4972" s="8"/>
      <c r="CC4972" s="8"/>
      <c r="CG4972" s="8"/>
      <c r="CK4972" s="8"/>
    </row>
    <row r="4973" spans="5:89">
      <c r="E4973" s="8"/>
      <c r="I4973" s="8"/>
      <c r="M4973" s="8"/>
      <c r="Q4973" s="8"/>
      <c r="U4973" s="8"/>
      <c r="Y4973" s="8"/>
      <c r="AC4973" s="8"/>
      <c r="AG4973" s="8"/>
      <c r="AK4973" s="8"/>
      <c r="AO4973" s="8"/>
      <c r="AS4973" s="8"/>
      <c r="AW4973" s="8"/>
      <c r="BA4973" s="8"/>
      <c r="BE4973" s="8"/>
      <c r="BI4973" s="8"/>
      <c r="BM4973" s="8"/>
      <c r="BQ4973" s="8"/>
      <c r="BU4973" s="8"/>
      <c r="BY4973" s="8"/>
      <c r="CC4973" s="8"/>
      <c r="CG4973" s="8"/>
      <c r="CK4973" s="8"/>
    </row>
    <row r="4974" spans="5:89">
      <c r="E4974" s="8"/>
      <c r="I4974" s="8"/>
      <c r="M4974" s="8"/>
      <c r="Q4974" s="8"/>
      <c r="U4974" s="8"/>
      <c r="Y4974" s="8"/>
      <c r="AC4974" s="8"/>
      <c r="AG4974" s="8"/>
      <c r="AK4974" s="8"/>
      <c r="AO4974" s="8"/>
      <c r="AS4974" s="8"/>
      <c r="AW4974" s="8"/>
      <c r="BA4974" s="8"/>
      <c r="BE4974" s="8"/>
      <c r="BI4974" s="8"/>
      <c r="BM4974" s="8"/>
      <c r="BQ4974" s="8"/>
      <c r="BU4974" s="8"/>
      <c r="BY4974" s="8"/>
      <c r="CC4974" s="8"/>
      <c r="CG4974" s="8"/>
      <c r="CK4974" s="8"/>
    </row>
    <row r="4975" spans="5:89">
      <c r="E4975" s="8"/>
      <c r="I4975" s="8"/>
      <c r="M4975" s="8"/>
      <c r="Q4975" s="8"/>
      <c r="U4975" s="8"/>
      <c r="Y4975" s="8"/>
      <c r="AC4975" s="8"/>
      <c r="AG4975" s="8"/>
      <c r="AK4975" s="8"/>
      <c r="AO4975" s="8"/>
      <c r="AS4975" s="8"/>
      <c r="AW4975" s="8"/>
      <c r="BA4975" s="8"/>
      <c r="BE4975" s="8"/>
      <c r="BI4975" s="8"/>
      <c r="BM4975" s="8"/>
      <c r="BQ4975" s="8"/>
      <c r="BU4975" s="8"/>
      <c r="BY4975" s="8"/>
      <c r="CC4975" s="8"/>
      <c r="CG4975" s="8"/>
      <c r="CK4975" s="8"/>
    </row>
    <row r="4976" spans="5:89">
      <c r="E4976" s="8"/>
      <c r="I4976" s="8"/>
      <c r="M4976" s="8"/>
      <c r="Q4976" s="8"/>
      <c r="U4976" s="8"/>
      <c r="Y4976" s="8"/>
      <c r="AC4976" s="8"/>
      <c r="AG4976" s="8"/>
      <c r="AK4976" s="8"/>
      <c r="AO4976" s="8"/>
      <c r="AS4976" s="8"/>
      <c r="AW4976" s="8"/>
      <c r="BA4976" s="8"/>
      <c r="BE4976" s="8"/>
      <c r="BI4976" s="8"/>
      <c r="BM4976" s="8"/>
      <c r="BQ4976" s="8"/>
      <c r="BU4976" s="8"/>
      <c r="BY4976" s="8"/>
      <c r="CC4976" s="8"/>
      <c r="CG4976" s="8"/>
      <c r="CK4976" s="8"/>
    </row>
    <row r="4977" spans="5:89">
      <c r="E4977" s="8"/>
      <c r="I4977" s="8"/>
      <c r="M4977" s="8"/>
      <c r="Q4977" s="8"/>
      <c r="U4977" s="8"/>
      <c r="Y4977" s="8"/>
      <c r="AC4977" s="8"/>
      <c r="AG4977" s="8"/>
      <c r="AK4977" s="8"/>
      <c r="AO4977" s="8"/>
      <c r="AS4977" s="8"/>
      <c r="AW4977" s="8"/>
      <c r="BA4977" s="8"/>
      <c r="BE4977" s="8"/>
      <c r="BI4977" s="8"/>
      <c r="BM4977" s="8"/>
      <c r="BQ4977" s="8"/>
      <c r="BU4977" s="8"/>
      <c r="BY4977" s="8"/>
      <c r="CC4977" s="8"/>
      <c r="CG4977" s="8"/>
      <c r="CK4977" s="8"/>
    </row>
    <row r="4978" spans="5:89">
      <c r="E4978" s="8"/>
      <c r="I4978" s="8"/>
      <c r="M4978" s="8"/>
      <c r="Q4978" s="8"/>
      <c r="U4978" s="8"/>
      <c r="Y4978" s="8"/>
      <c r="AC4978" s="8"/>
      <c r="AG4978" s="8"/>
      <c r="AK4978" s="8"/>
      <c r="AO4978" s="8"/>
      <c r="AS4978" s="8"/>
      <c r="AW4978" s="8"/>
      <c r="BA4978" s="8"/>
      <c r="BE4978" s="8"/>
      <c r="BI4978" s="8"/>
      <c r="BM4978" s="8"/>
      <c r="BQ4978" s="8"/>
      <c r="BU4978" s="8"/>
      <c r="BY4978" s="8"/>
      <c r="CC4978" s="8"/>
      <c r="CG4978" s="8"/>
      <c r="CK4978" s="8"/>
    </row>
    <row r="4979" spans="5:89">
      <c r="E4979" s="8"/>
      <c r="I4979" s="8"/>
      <c r="M4979" s="8"/>
      <c r="Q4979" s="8"/>
      <c r="U4979" s="8"/>
      <c r="Y4979" s="8"/>
      <c r="AC4979" s="8"/>
      <c r="AG4979" s="8"/>
      <c r="AK4979" s="8"/>
      <c r="AO4979" s="8"/>
      <c r="AS4979" s="8"/>
      <c r="AW4979" s="8"/>
      <c r="BA4979" s="8"/>
      <c r="BE4979" s="8"/>
      <c r="BI4979" s="8"/>
      <c r="BM4979" s="8"/>
      <c r="BQ4979" s="8"/>
      <c r="BU4979" s="8"/>
      <c r="BY4979" s="8"/>
      <c r="CC4979" s="8"/>
      <c r="CG4979" s="8"/>
      <c r="CK4979" s="8"/>
    </row>
    <row r="4980" spans="5:89">
      <c r="E4980" s="8"/>
      <c r="I4980" s="8"/>
      <c r="M4980" s="8"/>
      <c r="Q4980" s="8"/>
      <c r="U4980" s="8"/>
      <c r="Y4980" s="8"/>
      <c r="AC4980" s="8"/>
      <c r="AG4980" s="8"/>
      <c r="AK4980" s="8"/>
      <c r="AO4980" s="8"/>
      <c r="AS4980" s="8"/>
      <c r="AW4980" s="8"/>
      <c r="BA4980" s="8"/>
      <c r="BE4980" s="8"/>
      <c r="BI4980" s="8"/>
      <c r="BM4980" s="8"/>
      <c r="BQ4980" s="8"/>
      <c r="BU4980" s="8"/>
      <c r="BY4980" s="8"/>
      <c r="CC4980" s="8"/>
      <c r="CG4980" s="8"/>
      <c r="CK4980" s="8"/>
    </row>
    <row r="4981" spans="5:89">
      <c r="E4981" s="8"/>
      <c r="I4981" s="8"/>
      <c r="M4981" s="8"/>
      <c r="Q4981" s="8"/>
      <c r="U4981" s="8"/>
      <c r="Y4981" s="8"/>
      <c r="AC4981" s="8"/>
      <c r="AG4981" s="8"/>
      <c r="AK4981" s="8"/>
      <c r="AO4981" s="8"/>
      <c r="AS4981" s="8"/>
      <c r="AW4981" s="8"/>
      <c r="BA4981" s="8"/>
      <c r="BE4981" s="8"/>
      <c r="BI4981" s="8"/>
      <c r="BM4981" s="8"/>
      <c r="BQ4981" s="8"/>
      <c r="BU4981" s="8"/>
      <c r="BY4981" s="8"/>
      <c r="CC4981" s="8"/>
      <c r="CG4981" s="8"/>
      <c r="CK4981" s="8"/>
    </row>
    <row r="4982" spans="5:89">
      <c r="E4982" s="8"/>
      <c r="I4982" s="8"/>
      <c r="M4982" s="8"/>
      <c r="Q4982" s="8"/>
      <c r="U4982" s="8"/>
      <c r="Y4982" s="8"/>
      <c r="AC4982" s="8"/>
      <c r="AG4982" s="8"/>
      <c r="AK4982" s="8"/>
      <c r="AO4982" s="8"/>
      <c r="AS4982" s="8"/>
      <c r="AW4982" s="8"/>
      <c r="BA4982" s="8"/>
      <c r="BE4982" s="8"/>
      <c r="BI4982" s="8"/>
      <c r="BM4982" s="8"/>
      <c r="BQ4982" s="8"/>
      <c r="BU4982" s="8"/>
      <c r="BY4982" s="8"/>
      <c r="CC4982" s="8"/>
      <c r="CG4982" s="8"/>
      <c r="CK4982" s="8"/>
    </row>
    <row r="4983" spans="5:89">
      <c r="E4983" s="8"/>
      <c r="I4983" s="8"/>
      <c r="M4983" s="8"/>
      <c r="Q4983" s="8"/>
      <c r="U4983" s="8"/>
      <c r="Y4983" s="8"/>
      <c r="AC4983" s="8"/>
      <c r="AG4983" s="8"/>
      <c r="AK4983" s="8"/>
      <c r="AO4983" s="8"/>
      <c r="AS4983" s="8"/>
      <c r="AW4983" s="8"/>
      <c r="BA4983" s="8"/>
      <c r="BE4983" s="8"/>
      <c r="BI4983" s="8"/>
      <c r="BM4983" s="8"/>
      <c r="BQ4983" s="8"/>
      <c r="BU4983" s="8"/>
      <c r="BY4983" s="8"/>
      <c r="CC4983" s="8"/>
      <c r="CG4983" s="8"/>
      <c r="CK4983" s="8"/>
    </row>
    <row r="4984" spans="5:89">
      <c r="E4984" s="8"/>
      <c r="I4984" s="8"/>
      <c r="M4984" s="8"/>
      <c r="Q4984" s="8"/>
      <c r="U4984" s="8"/>
      <c r="Y4984" s="8"/>
      <c r="AC4984" s="8"/>
      <c r="AG4984" s="8"/>
      <c r="AK4984" s="8"/>
      <c r="AO4984" s="8"/>
      <c r="AS4984" s="8"/>
      <c r="AW4984" s="8"/>
      <c r="BA4984" s="8"/>
      <c r="BE4984" s="8"/>
      <c r="BI4984" s="8"/>
      <c r="BM4984" s="8"/>
      <c r="BQ4984" s="8"/>
      <c r="BU4984" s="8"/>
      <c r="BY4984" s="8"/>
      <c r="CC4984" s="8"/>
      <c r="CG4984" s="8"/>
      <c r="CK4984" s="8"/>
    </row>
    <row r="4985" spans="5:89">
      <c r="E4985" s="8"/>
      <c r="I4985" s="8"/>
      <c r="M4985" s="8"/>
      <c r="Q4985" s="8"/>
      <c r="U4985" s="8"/>
      <c r="Y4985" s="8"/>
      <c r="AC4985" s="8"/>
      <c r="AG4985" s="8"/>
      <c r="AK4985" s="8"/>
      <c r="AO4985" s="8"/>
      <c r="AS4985" s="8"/>
      <c r="AW4985" s="8"/>
      <c r="BA4985" s="8"/>
      <c r="BE4985" s="8"/>
      <c r="BI4985" s="8"/>
      <c r="BM4985" s="8"/>
      <c r="BQ4985" s="8"/>
      <c r="BU4985" s="8"/>
      <c r="BY4985" s="8"/>
      <c r="CC4985" s="8"/>
      <c r="CG4985" s="8"/>
      <c r="CK4985" s="8"/>
    </row>
    <row r="4986" spans="5:89">
      <c r="E4986" s="8"/>
      <c r="I4986" s="8"/>
      <c r="M4986" s="8"/>
      <c r="Q4986" s="8"/>
      <c r="U4986" s="8"/>
      <c r="Y4986" s="8"/>
      <c r="AC4986" s="8"/>
      <c r="AG4986" s="8"/>
      <c r="AK4986" s="8"/>
      <c r="AO4986" s="8"/>
      <c r="AS4986" s="8"/>
      <c r="AW4986" s="8"/>
      <c r="BA4986" s="8"/>
      <c r="BE4986" s="8"/>
      <c r="BI4986" s="8"/>
      <c r="BM4986" s="8"/>
      <c r="BQ4986" s="8"/>
      <c r="BU4986" s="8"/>
      <c r="BY4986" s="8"/>
      <c r="CC4986" s="8"/>
      <c r="CG4986" s="8"/>
      <c r="CK4986" s="8"/>
    </row>
    <row r="4987" spans="5:89">
      <c r="E4987" s="8"/>
      <c r="I4987" s="8"/>
      <c r="M4987" s="8"/>
      <c r="Q4987" s="8"/>
      <c r="U4987" s="8"/>
      <c r="Y4987" s="8"/>
      <c r="AC4987" s="8"/>
      <c r="AG4987" s="8"/>
      <c r="AK4987" s="8"/>
      <c r="AO4987" s="8"/>
      <c r="AS4987" s="8"/>
      <c r="AW4987" s="8"/>
      <c r="BA4987" s="8"/>
      <c r="BE4987" s="8"/>
      <c r="BI4987" s="8"/>
      <c r="BM4987" s="8"/>
      <c r="BQ4987" s="8"/>
      <c r="BU4987" s="8"/>
      <c r="BY4987" s="8"/>
      <c r="CC4987" s="8"/>
      <c r="CG4987" s="8"/>
      <c r="CK4987" s="8"/>
    </row>
    <row r="4988" spans="5:89">
      <c r="E4988" s="8"/>
      <c r="I4988" s="8"/>
      <c r="M4988" s="8"/>
      <c r="Q4988" s="8"/>
      <c r="U4988" s="8"/>
      <c r="Y4988" s="8"/>
      <c r="AC4988" s="8"/>
      <c r="AG4988" s="8"/>
      <c r="AK4988" s="8"/>
      <c r="AO4988" s="8"/>
      <c r="AS4988" s="8"/>
      <c r="AW4988" s="8"/>
      <c r="BA4988" s="8"/>
      <c r="BE4988" s="8"/>
      <c r="BI4988" s="8"/>
      <c r="BM4988" s="8"/>
      <c r="BQ4988" s="8"/>
      <c r="BU4988" s="8"/>
      <c r="BY4988" s="8"/>
      <c r="CC4988" s="8"/>
      <c r="CG4988" s="8"/>
      <c r="CK4988" s="8"/>
    </row>
    <row r="4989" spans="5:89">
      <c r="E4989" s="8"/>
      <c r="I4989" s="8"/>
      <c r="M4989" s="8"/>
      <c r="Q4989" s="8"/>
      <c r="U4989" s="8"/>
      <c r="Y4989" s="8"/>
      <c r="AC4989" s="8"/>
      <c r="AG4989" s="8"/>
      <c r="AK4989" s="8"/>
      <c r="AO4989" s="8"/>
      <c r="AS4989" s="8"/>
      <c r="AW4989" s="8"/>
      <c r="BA4989" s="8"/>
      <c r="BE4989" s="8"/>
      <c r="BI4989" s="8"/>
      <c r="BM4989" s="8"/>
      <c r="BQ4989" s="8"/>
      <c r="BU4989" s="8"/>
      <c r="BY4989" s="8"/>
      <c r="CC4989" s="8"/>
      <c r="CG4989" s="8"/>
      <c r="CK4989" s="8"/>
    </row>
    <row r="4990" spans="5:89">
      <c r="E4990" s="8"/>
      <c r="I4990" s="8"/>
      <c r="M4990" s="8"/>
      <c r="Q4990" s="8"/>
      <c r="U4990" s="8"/>
      <c r="Y4990" s="8"/>
      <c r="AC4990" s="8"/>
      <c r="AG4990" s="8"/>
      <c r="AK4990" s="8"/>
      <c r="AO4990" s="8"/>
      <c r="AS4990" s="8"/>
      <c r="AW4990" s="8"/>
      <c r="BA4990" s="8"/>
      <c r="BE4990" s="8"/>
      <c r="BI4990" s="8"/>
      <c r="BM4990" s="8"/>
      <c r="BQ4990" s="8"/>
      <c r="BU4990" s="8"/>
      <c r="BY4990" s="8"/>
      <c r="CC4990" s="8"/>
      <c r="CG4990" s="8"/>
      <c r="CK4990" s="8"/>
    </row>
    <row r="4991" spans="5:89">
      <c r="E4991" s="8"/>
      <c r="I4991" s="8"/>
      <c r="M4991" s="8"/>
      <c r="Q4991" s="8"/>
      <c r="U4991" s="8"/>
      <c r="Y4991" s="8"/>
      <c r="AC4991" s="8"/>
      <c r="AG4991" s="8"/>
      <c r="AK4991" s="8"/>
      <c r="AO4991" s="8"/>
      <c r="AS4991" s="8"/>
      <c r="AW4991" s="8"/>
      <c r="BA4991" s="8"/>
      <c r="BE4991" s="8"/>
      <c r="BI4991" s="8"/>
      <c r="BM4991" s="8"/>
      <c r="BQ4991" s="8"/>
      <c r="BU4991" s="8"/>
      <c r="BY4991" s="8"/>
      <c r="CC4991" s="8"/>
      <c r="CG4991" s="8"/>
      <c r="CK4991" s="8"/>
    </row>
    <row r="4992" spans="5:89">
      <c r="E4992" s="8"/>
      <c r="I4992" s="8"/>
      <c r="M4992" s="8"/>
      <c r="Q4992" s="8"/>
      <c r="U4992" s="8"/>
      <c r="Y4992" s="8"/>
      <c r="AC4992" s="8"/>
      <c r="AG4992" s="8"/>
      <c r="AK4992" s="8"/>
      <c r="AO4992" s="8"/>
      <c r="AS4992" s="8"/>
      <c r="AW4992" s="8"/>
      <c r="BA4992" s="8"/>
      <c r="BE4992" s="8"/>
      <c r="BI4992" s="8"/>
      <c r="BM4992" s="8"/>
      <c r="BQ4992" s="8"/>
      <c r="BU4992" s="8"/>
      <c r="BY4992" s="8"/>
      <c r="CC4992" s="8"/>
      <c r="CG4992" s="8"/>
      <c r="CK4992" s="8"/>
    </row>
    <row r="4993" spans="5:89">
      <c r="E4993" s="8"/>
      <c r="I4993" s="8"/>
      <c r="M4993" s="8"/>
      <c r="Q4993" s="8"/>
      <c r="U4993" s="8"/>
      <c r="Y4993" s="8"/>
      <c r="AC4993" s="8"/>
      <c r="AG4993" s="8"/>
      <c r="AK4993" s="8"/>
      <c r="AO4993" s="8"/>
      <c r="AS4993" s="8"/>
      <c r="AW4993" s="8"/>
      <c r="BA4993" s="8"/>
      <c r="BE4993" s="8"/>
      <c r="BI4993" s="8"/>
      <c r="BM4993" s="8"/>
      <c r="BQ4993" s="8"/>
      <c r="BU4993" s="8"/>
      <c r="BY4993" s="8"/>
      <c r="CC4993" s="8"/>
      <c r="CG4993" s="8"/>
      <c r="CK4993" s="8"/>
    </row>
    <row r="4994" spans="5:89">
      <c r="E4994" s="8"/>
      <c r="I4994" s="8"/>
      <c r="M4994" s="8"/>
      <c r="Q4994" s="8"/>
      <c r="U4994" s="8"/>
      <c r="Y4994" s="8"/>
      <c r="AC4994" s="8"/>
      <c r="AG4994" s="8"/>
      <c r="AK4994" s="8"/>
      <c r="AO4994" s="8"/>
      <c r="AS4994" s="8"/>
      <c r="AW4994" s="8"/>
      <c r="BA4994" s="8"/>
      <c r="BE4994" s="8"/>
      <c r="BI4994" s="8"/>
      <c r="BM4994" s="8"/>
      <c r="BQ4994" s="8"/>
      <c r="BU4994" s="8"/>
      <c r="BY4994" s="8"/>
      <c r="CC4994" s="8"/>
      <c r="CG4994" s="8"/>
      <c r="CK4994" s="8"/>
    </row>
    <row r="4995" spans="5:89">
      <c r="E4995" s="8"/>
      <c r="I4995" s="8"/>
      <c r="M4995" s="8"/>
      <c r="Q4995" s="8"/>
      <c r="U4995" s="8"/>
      <c r="Y4995" s="8"/>
      <c r="AC4995" s="8"/>
      <c r="AG4995" s="8"/>
      <c r="AK4995" s="8"/>
      <c r="AO4995" s="8"/>
      <c r="AS4995" s="8"/>
      <c r="AW4995" s="8"/>
      <c r="BA4995" s="8"/>
      <c r="BE4995" s="8"/>
      <c r="BI4995" s="8"/>
      <c r="BM4995" s="8"/>
      <c r="BQ4995" s="8"/>
      <c r="BU4995" s="8"/>
      <c r="BY4995" s="8"/>
      <c r="CC4995" s="8"/>
      <c r="CG4995" s="8"/>
      <c r="CK4995" s="8"/>
    </row>
    <row r="4996" spans="5:89">
      <c r="E4996" s="8"/>
      <c r="I4996" s="8"/>
      <c r="M4996" s="8"/>
      <c r="Q4996" s="8"/>
      <c r="U4996" s="8"/>
      <c r="Y4996" s="8"/>
      <c r="AC4996" s="8"/>
      <c r="AG4996" s="8"/>
      <c r="AK4996" s="8"/>
      <c r="AO4996" s="8"/>
      <c r="AS4996" s="8"/>
      <c r="AW4996" s="8"/>
      <c r="BA4996" s="8"/>
      <c r="BE4996" s="8"/>
      <c r="BI4996" s="8"/>
      <c r="BM4996" s="8"/>
      <c r="BQ4996" s="8"/>
      <c r="BU4996" s="8"/>
      <c r="BY4996" s="8"/>
      <c r="CC4996" s="8"/>
      <c r="CG4996" s="8"/>
      <c r="CK4996" s="8"/>
    </row>
    <row r="4997" spans="5:89">
      <c r="E4997" s="8"/>
      <c r="I4997" s="8"/>
      <c r="M4997" s="8"/>
      <c r="Q4997" s="8"/>
      <c r="U4997" s="8"/>
      <c r="Y4997" s="8"/>
      <c r="AC4997" s="8"/>
      <c r="AG4997" s="8"/>
      <c r="AK4997" s="8"/>
      <c r="AO4997" s="8"/>
      <c r="AS4997" s="8"/>
      <c r="AW4997" s="8"/>
      <c r="BA4997" s="8"/>
      <c r="BE4997" s="8"/>
      <c r="BI4997" s="8"/>
      <c r="BM4997" s="8"/>
      <c r="BQ4997" s="8"/>
      <c r="BU4997" s="8"/>
      <c r="BY4997" s="8"/>
      <c r="CC4997" s="8"/>
      <c r="CG4997" s="8"/>
      <c r="CK4997" s="8"/>
    </row>
    <row r="4998" spans="5:89">
      <c r="E4998" s="8"/>
      <c r="I4998" s="8"/>
      <c r="M4998" s="8"/>
      <c r="Q4998" s="8"/>
      <c r="U4998" s="8"/>
      <c r="Y4998" s="8"/>
      <c r="AC4998" s="8"/>
      <c r="AG4998" s="8"/>
      <c r="AK4998" s="8"/>
      <c r="AO4998" s="8"/>
      <c r="AS4998" s="8"/>
      <c r="AW4998" s="8"/>
      <c r="BA4998" s="8"/>
      <c r="BE4998" s="8"/>
      <c r="BI4998" s="8"/>
      <c r="BM4998" s="8"/>
      <c r="BQ4998" s="8"/>
      <c r="BU4998" s="8"/>
      <c r="BY4998" s="8"/>
      <c r="CC4998" s="8"/>
      <c r="CG4998" s="8"/>
      <c r="CK4998" s="8"/>
    </row>
    <row r="4999" spans="5:89">
      <c r="E4999" s="8"/>
      <c r="I4999" s="8"/>
      <c r="M4999" s="8"/>
      <c r="Q4999" s="8"/>
      <c r="U4999" s="8"/>
      <c r="Y4999" s="8"/>
      <c r="AC4999" s="8"/>
      <c r="AG4999" s="8"/>
      <c r="AK4999" s="8"/>
      <c r="AO4999" s="8"/>
      <c r="AS4999" s="8"/>
      <c r="AW4999" s="8"/>
      <c r="BA4999" s="8"/>
      <c r="BE4999" s="8"/>
      <c r="BI4999" s="8"/>
      <c r="BM4999" s="8"/>
      <c r="BQ4999" s="8"/>
      <c r="BU4999" s="8"/>
      <c r="BY4999" s="8"/>
      <c r="CC4999" s="8"/>
      <c r="CG4999" s="8"/>
      <c r="CK4999" s="8"/>
    </row>
    <row r="5000" spans="5:89">
      <c r="E5000" s="8"/>
      <c r="I5000" s="8"/>
      <c r="M5000" s="8"/>
      <c r="Q5000" s="8"/>
      <c r="U5000" s="8"/>
      <c r="Y5000" s="8"/>
      <c r="AC5000" s="8"/>
      <c r="AG5000" s="8"/>
      <c r="AK5000" s="8"/>
      <c r="AO5000" s="8"/>
      <c r="AS5000" s="8"/>
      <c r="AW5000" s="8"/>
      <c r="BA5000" s="8"/>
      <c r="BE5000" s="8"/>
      <c r="BI5000" s="8"/>
      <c r="BM5000" s="8"/>
      <c r="BQ5000" s="8"/>
      <c r="BU5000" s="8"/>
      <c r="BY5000" s="8"/>
      <c r="CC5000" s="8"/>
      <c r="CG5000" s="8"/>
      <c r="CK5000" s="8"/>
    </row>
    <row r="5001" spans="5:89">
      <c r="E5001" s="8"/>
      <c r="I5001" s="8"/>
      <c r="M5001" s="8"/>
      <c r="Q5001" s="8"/>
      <c r="U5001" s="8"/>
      <c r="Y5001" s="8"/>
      <c r="AC5001" s="8"/>
      <c r="AG5001" s="8"/>
      <c r="AK5001" s="8"/>
      <c r="AO5001" s="8"/>
      <c r="AS5001" s="8"/>
      <c r="AW5001" s="8"/>
      <c r="BA5001" s="8"/>
      <c r="BE5001" s="8"/>
      <c r="BI5001" s="8"/>
      <c r="BM5001" s="8"/>
      <c r="BQ5001" s="8"/>
      <c r="BU5001" s="8"/>
      <c r="BY5001" s="8"/>
      <c r="CC5001" s="8"/>
      <c r="CG5001" s="8"/>
      <c r="CK5001" s="8"/>
    </row>
    <row r="5002" spans="5:89">
      <c r="E5002" s="8"/>
      <c r="I5002" s="8"/>
      <c r="M5002" s="8"/>
      <c r="Q5002" s="8"/>
      <c r="U5002" s="8"/>
      <c r="Y5002" s="8"/>
      <c r="AC5002" s="8"/>
      <c r="AG5002" s="8"/>
      <c r="AK5002" s="8"/>
      <c r="AO5002" s="8"/>
      <c r="AS5002" s="8"/>
      <c r="AW5002" s="8"/>
      <c r="BA5002" s="8"/>
      <c r="BE5002" s="8"/>
      <c r="BI5002" s="8"/>
      <c r="BM5002" s="8"/>
      <c r="BQ5002" s="8"/>
      <c r="BU5002" s="8"/>
      <c r="BY5002" s="8"/>
      <c r="CC5002" s="8"/>
      <c r="CG5002" s="8"/>
      <c r="CK5002" s="8"/>
    </row>
    <row r="5003" spans="5:89">
      <c r="E5003" s="8"/>
      <c r="I5003" s="8"/>
      <c r="M5003" s="8"/>
      <c r="Q5003" s="8"/>
      <c r="U5003" s="8"/>
      <c r="Y5003" s="8"/>
      <c r="AC5003" s="8"/>
      <c r="AG5003" s="8"/>
      <c r="AK5003" s="8"/>
      <c r="AO5003" s="8"/>
      <c r="AS5003" s="8"/>
      <c r="AW5003" s="8"/>
      <c r="BA5003" s="8"/>
      <c r="BE5003" s="8"/>
      <c r="BI5003" s="8"/>
      <c r="BM5003" s="8"/>
      <c r="BQ5003" s="8"/>
      <c r="BU5003" s="8"/>
      <c r="BY5003" s="8"/>
      <c r="CC5003" s="8"/>
      <c r="CG5003" s="8"/>
      <c r="CK5003" s="8"/>
    </row>
    <row r="5004" spans="5:89">
      <c r="E5004" s="8"/>
      <c r="I5004" s="8"/>
      <c r="M5004" s="8"/>
      <c r="Q5004" s="8"/>
      <c r="U5004" s="8"/>
      <c r="Y5004" s="8"/>
      <c r="AC5004" s="8"/>
      <c r="AG5004" s="8"/>
      <c r="AK5004" s="8"/>
      <c r="AO5004" s="8"/>
      <c r="AS5004" s="8"/>
      <c r="AW5004" s="8"/>
      <c r="BA5004" s="8"/>
      <c r="BE5004" s="8"/>
      <c r="BI5004" s="8"/>
      <c r="BM5004" s="8"/>
      <c r="BQ5004" s="8"/>
      <c r="BU5004" s="8"/>
      <c r="BY5004" s="8"/>
      <c r="CC5004" s="8"/>
      <c r="CG5004" s="8"/>
      <c r="CK5004" s="8"/>
    </row>
    <row r="5005" spans="5:89">
      <c r="E5005" s="8"/>
      <c r="I5005" s="8"/>
      <c r="M5005" s="8"/>
      <c r="Q5005" s="8"/>
      <c r="U5005" s="8"/>
      <c r="Y5005" s="8"/>
      <c r="AC5005" s="8"/>
      <c r="AG5005" s="8"/>
      <c r="AK5005" s="8"/>
      <c r="AO5005" s="8"/>
      <c r="AS5005" s="8"/>
      <c r="AW5005" s="8"/>
      <c r="BA5005" s="8"/>
      <c r="BE5005" s="8"/>
      <c r="BI5005" s="8"/>
      <c r="BM5005" s="8"/>
      <c r="BQ5005" s="8"/>
      <c r="BU5005" s="8"/>
      <c r="BY5005" s="8"/>
      <c r="CC5005" s="8"/>
      <c r="CG5005" s="8"/>
      <c r="CK5005" s="8"/>
    </row>
    <row r="5006" spans="5:89">
      <c r="E5006" s="8"/>
      <c r="I5006" s="8"/>
      <c r="M5006" s="8"/>
      <c r="Q5006" s="8"/>
      <c r="U5006" s="8"/>
      <c r="Y5006" s="8"/>
      <c r="AC5006" s="8"/>
      <c r="AG5006" s="8"/>
      <c r="AK5006" s="8"/>
      <c r="AO5006" s="8"/>
      <c r="AS5006" s="8"/>
      <c r="AW5006" s="8"/>
      <c r="BA5006" s="8"/>
      <c r="BE5006" s="8"/>
      <c r="BI5006" s="8"/>
      <c r="BM5006" s="8"/>
      <c r="BQ5006" s="8"/>
      <c r="BU5006" s="8"/>
      <c r="BY5006" s="8"/>
      <c r="CC5006" s="8"/>
      <c r="CG5006" s="8"/>
      <c r="CK5006" s="8"/>
    </row>
    <row r="5007" spans="5:89">
      <c r="E5007" s="8"/>
      <c r="I5007" s="8"/>
      <c r="M5007" s="8"/>
      <c r="Q5007" s="8"/>
      <c r="U5007" s="8"/>
      <c r="Y5007" s="8"/>
      <c r="AC5007" s="8"/>
      <c r="AG5007" s="8"/>
      <c r="AK5007" s="8"/>
      <c r="AO5007" s="8"/>
      <c r="AS5007" s="8"/>
      <c r="AW5007" s="8"/>
      <c r="BA5007" s="8"/>
      <c r="BE5007" s="8"/>
      <c r="BI5007" s="8"/>
      <c r="BM5007" s="8"/>
      <c r="BQ5007" s="8"/>
      <c r="BU5007" s="8"/>
      <c r="BY5007" s="8"/>
      <c r="CC5007" s="8"/>
      <c r="CG5007" s="8"/>
      <c r="CK5007" s="8"/>
    </row>
    <row r="5008" spans="5:89">
      <c r="E5008" s="8"/>
      <c r="I5008" s="8"/>
      <c r="M5008" s="8"/>
      <c r="Q5008" s="8"/>
      <c r="U5008" s="8"/>
      <c r="Y5008" s="8"/>
      <c r="AC5008" s="8"/>
      <c r="AG5008" s="8"/>
      <c r="AK5008" s="8"/>
      <c r="AO5008" s="8"/>
      <c r="AS5008" s="8"/>
      <c r="AW5008" s="8"/>
      <c r="BA5008" s="8"/>
      <c r="BE5008" s="8"/>
      <c r="BI5008" s="8"/>
      <c r="BM5008" s="8"/>
      <c r="BQ5008" s="8"/>
      <c r="BU5008" s="8"/>
      <c r="BY5008" s="8"/>
      <c r="CC5008" s="8"/>
      <c r="CG5008" s="8"/>
      <c r="CK5008" s="8"/>
    </row>
    <row r="5009" spans="5:89">
      <c r="E5009" s="8"/>
      <c r="I5009" s="8"/>
      <c r="M5009" s="8"/>
      <c r="Q5009" s="8"/>
      <c r="U5009" s="8"/>
      <c r="Y5009" s="8"/>
      <c r="AC5009" s="8"/>
      <c r="AG5009" s="8"/>
      <c r="AK5009" s="8"/>
      <c r="AO5009" s="8"/>
      <c r="AS5009" s="8"/>
      <c r="AW5009" s="8"/>
      <c r="BA5009" s="8"/>
      <c r="BE5009" s="8"/>
      <c r="BI5009" s="8"/>
      <c r="BM5009" s="8"/>
      <c r="BQ5009" s="8"/>
      <c r="BU5009" s="8"/>
      <c r="BY5009" s="8"/>
      <c r="CC5009" s="8"/>
      <c r="CG5009" s="8"/>
      <c r="CK5009" s="8"/>
    </row>
    <row r="5010" spans="5:89">
      <c r="E5010" s="8"/>
      <c r="I5010" s="8"/>
      <c r="M5010" s="8"/>
      <c r="Q5010" s="8"/>
      <c r="U5010" s="8"/>
      <c r="Y5010" s="8"/>
      <c r="AC5010" s="8"/>
      <c r="AG5010" s="8"/>
      <c r="AK5010" s="8"/>
      <c r="AO5010" s="8"/>
      <c r="AS5010" s="8"/>
      <c r="AW5010" s="8"/>
      <c r="BA5010" s="8"/>
      <c r="BE5010" s="8"/>
      <c r="BI5010" s="8"/>
      <c r="BM5010" s="8"/>
      <c r="BQ5010" s="8"/>
      <c r="BU5010" s="8"/>
      <c r="BY5010" s="8"/>
      <c r="CC5010" s="8"/>
      <c r="CG5010" s="8"/>
      <c r="CK5010" s="8"/>
    </row>
    <row r="5011" spans="5:89">
      <c r="E5011" s="8"/>
      <c r="I5011" s="8"/>
      <c r="M5011" s="8"/>
      <c r="Q5011" s="8"/>
      <c r="U5011" s="8"/>
      <c r="Y5011" s="8"/>
      <c r="AC5011" s="8"/>
      <c r="AG5011" s="8"/>
      <c r="AK5011" s="8"/>
      <c r="AO5011" s="8"/>
      <c r="AS5011" s="8"/>
      <c r="AW5011" s="8"/>
      <c r="BA5011" s="8"/>
      <c r="BE5011" s="8"/>
      <c r="BI5011" s="8"/>
      <c r="BM5011" s="8"/>
      <c r="BQ5011" s="8"/>
      <c r="BU5011" s="8"/>
      <c r="BY5011" s="8"/>
      <c r="CC5011" s="8"/>
      <c r="CG5011" s="8"/>
      <c r="CK5011" s="8"/>
    </row>
    <row r="5012" spans="5:89">
      <c r="E5012" s="8"/>
      <c r="I5012" s="8"/>
      <c r="M5012" s="8"/>
      <c r="Q5012" s="8"/>
      <c r="U5012" s="8"/>
      <c r="Y5012" s="8"/>
      <c r="AC5012" s="8"/>
      <c r="AG5012" s="8"/>
      <c r="AK5012" s="8"/>
      <c r="AO5012" s="8"/>
      <c r="AS5012" s="8"/>
      <c r="AW5012" s="8"/>
      <c r="BA5012" s="8"/>
      <c r="BE5012" s="8"/>
      <c r="BI5012" s="8"/>
      <c r="BM5012" s="8"/>
      <c r="BQ5012" s="8"/>
      <c r="BU5012" s="8"/>
      <c r="BY5012" s="8"/>
      <c r="CC5012" s="8"/>
      <c r="CG5012" s="8"/>
      <c r="CK5012" s="8"/>
    </row>
    <row r="5013" spans="5:89">
      <c r="E5013" s="8"/>
      <c r="I5013" s="8"/>
      <c r="M5013" s="8"/>
      <c r="Q5013" s="8"/>
      <c r="U5013" s="8"/>
      <c r="Y5013" s="8"/>
      <c r="AC5013" s="8"/>
      <c r="AG5013" s="8"/>
      <c r="AK5013" s="8"/>
      <c r="AO5013" s="8"/>
      <c r="AS5013" s="8"/>
      <c r="AW5013" s="8"/>
      <c r="BA5013" s="8"/>
      <c r="BE5013" s="8"/>
      <c r="BI5013" s="8"/>
      <c r="BM5013" s="8"/>
      <c r="BQ5013" s="8"/>
      <c r="BU5013" s="8"/>
      <c r="BY5013" s="8"/>
      <c r="CC5013" s="8"/>
      <c r="CG5013" s="8"/>
      <c r="CK5013" s="8"/>
    </row>
    <row r="5014" spans="5:89">
      <c r="E5014" s="8"/>
      <c r="I5014" s="8"/>
      <c r="M5014" s="8"/>
      <c r="Q5014" s="8"/>
      <c r="U5014" s="8"/>
      <c r="Y5014" s="8"/>
      <c r="AC5014" s="8"/>
      <c r="AG5014" s="8"/>
      <c r="AK5014" s="8"/>
      <c r="AO5014" s="8"/>
      <c r="AS5014" s="8"/>
      <c r="AW5014" s="8"/>
      <c r="BA5014" s="8"/>
      <c r="BE5014" s="8"/>
      <c r="BI5014" s="8"/>
      <c r="BM5014" s="8"/>
      <c r="BQ5014" s="8"/>
      <c r="BU5014" s="8"/>
      <c r="BY5014" s="8"/>
      <c r="CC5014" s="8"/>
      <c r="CG5014" s="8"/>
      <c r="CK5014" s="8"/>
    </row>
    <row r="5015" spans="5:89">
      <c r="E5015" s="8"/>
      <c r="I5015" s="8"/>
      <c r="M5015" s="8"/>
      <c r="Q5015" s="8"/>
      <c r="U5015" s="8"/>
      <c r="Y5015" s="8"/>
      <c r="AC5015" s="8"/>
      <c r="AG5015" s="8"/>
      <c r="AK5015" s="8"/>
      <c r="AO5015" s="8"/>
      <c r="AS5015" s="8"/>
      <c r="AW5015" s="8"/>
      <c r="BA5015" s="8"/>
      <c r="BE5015" s="8"/>
      <c r="BI5015" s="8"/>
      <c r="BM5015" s="8"/>
      <c r="BQ5015" s="8"/>
      <c r="BU5015" s="8"/>
      <c r="BY5015" s="8"/>
      <c r="CC5015" s="8"/>
      <c r="CG5015" s="8"/>
      <c r="CK5015" s="8"/>
    </row>
    <row r="5016" spans="5:89">
      <c r="E5016" s="8"/>
      <c r="I5016" s="8"/>
      <c r="M5016" s="8"/>
      <c r="Q5016" s="8"/>
      <c r="U5016" s="8"/>
      <c r="Y5016" s="8"/>
      <c r="AC5016" s="8"/>
      <c r="AG5016" s="8"/>
      <c r="AK5016" s="8"/>
      <c r="AO5016" s="8"/>
      <c r="AS5016" s="8"/>
      <c r="AW5016" s="8"/>
      <c r="BA5016" s="8"/>
      <c r="BE5016" s="8"/>
      <c r="BI5016" s="8"/>
      <c r="BM5016" s="8"/>
      <c r="BQ5016" s="8"/>
      <c r="BU5016" s="8"/>
      <c r="BY5016" s="8"/>
      <c r="CC5016" s="8"/>
      <c r="CG5016" s="8"/>
      <c r="CK5016" s="8"/>
    </row>
    <row r="5017" spans="5:89">
      <c r="E5017" s="8"/>
      <c r="I5017" s="8"/>
      <c r="M5017" s="8"/>
      <c r="Q5017" s="8"/>
      <c r="U5017" s="8"/>
      <c r="Y5017" s="8"/>
      <c r="AC5017" s="8"/>
      <c r="AG5017" s="8"/>
      <c r="AK5017" s="8"/>
      <c r="AO5017" s="8"/>
      <c r="AS5017" s="8"/>
      <c r="AW5017" s="8"/>
      <c r="BA5017" s="8"/>
      <c r="BE5017" s="8"/>
      <c r="BI5017" s="8"/>
      <c r="BM5017" s="8"/>
      <c r="BQ5017" s="8"/>
      <c r="BU5017" s="8"/>
      <c r="BY5017" s="8"/>
      <c r="CC5017" s="8"/>
      <c r="CG5017" s="8"/>
      <c r="CK5017" s="8"/>
    </row>
    <row r="5018" spans="5:89">
      <c r="E5018" s="8"/>
      <c r="I5018" s="8"/>
      <c r="M5018" s="8"/>
      <c r="Q5018" s="8"/>
      <c r="U5018" s="8"/>
      <c r="Y5018" s="8"/>
      <c r="AC5018" s="8"/>
      <c r="AG5018" s="8"/>
      <c r="AK5018" s="8"/>
      <c r="AO5018" s="8"/>
      <c r="AS5018" s="8"/>
      <c r="AW5018" s="8"/>
      <c r="BA5018" s="8"/>
      <c r="BE5018" s="8"/>
      <c r="BI5018" s="8"/>
      <c r="BM5018" s="8"/>
      <c r="BQ5018" s="8"/>
      <c r="BU5018" s="8"/>
      <c r="BY5018" s="8"/>
      <c r="CC5018" s="8"/>
      <c r="CG5018" s="8"/>
      <c r="CK5018" s="8"/>
    </row>
    <row r="5019" spans="5:89">
      <c r="E5019" s="8"/>
      <c r="I5019" s="8"/>
      <c r="M5019" s="8"/>
      <c r="Q5019" s="8"/>
      <c r="U5019" s="8"/>
      <c r="Y5019" s="8"/>
      <c r="AC5019" s="8"/>
      <c r="AG5019" s="8"/>
      <c r="AK5019" s="8"/>
      <c r="AO5019" s="8"/>
      <c r="AS5019" s="8"/>
      <c r="AW5019" s="8"/>
      <c r="BA5019" s="8"/>
      <c r="BE5019" s="8"/>
      <c r="BI5019" s="8"/>
      <c r="BM5019" s="8"/>
      <c r="BQ5019" s="8"/>
      <c r="BU5019" s="8"/>
      <c r="BY5019" s="8"/>
      <c r="CC5019" s="8"/>
      <c r="CG5019" s="8"/>
      <c r="CK5019" s="8"/>
    </row>
    <row r="5020" spans="5:89">
      <c r="E5020" s="8"/>
      <c r="I5020" s="8"/>
      <c r="M5020" s="8"/>
      <c r="Q5020" s="8"/>
      <c r="U5020" s="8"/>
      <c r="Y5020" s="8"/>
      <c r="AC5020" s="8"/>
      <c r="AG5020" s="8"/>
      <c r="AK5020" s="8"/>
      <c r="AO5020" s="8"/>
      <c r="AS5020" s="8"/>
      <c r="AW5020" s="8"/>
      <c r="BA5020" s="8"/>
      <c r="BE5020" s="8"/>
      <c r="BI5020" s="8"/>
      <c r="BM5020" s="8"/>
      <c r="BQ5020" s="8"/>
      <c r="BU5020" s="8"/>
      <c r="BY5020" s="8"/>
      <c r="CC5020" s="8"/>
      <c r="CG5020" s="8"/>
      <c r="CK5020" s="8"/>
    </row>
    <row r="5021" spans="5:89">
      <c r="E5021" s="8"/>
      <c r="I5021" s="8"/>
      <c r="M5021" s="8"/>
      <c r="Q5021" s="8"/>
      <c r="U5021" s="8"/>
      <c r="Y5021" s="8"/>
      <c r="AC5021" s="8"/>
      <c r="AG5021" s="8"/>
      <c r="AK5021" s="8"/>
      <c r="AO5021" s="8"/>
      <c r="AS5021" s="8"/>
      <c r="AW5021" s="8"/>
      <c r="BA5021" s="8"/>
      <c r="BE5021" s="8"/>
      <c r="BI5021" s="8"/>
      <c r="BM5021" s="8"/>
      <c r="BQ5021" s="8"/>
      <c r="BU5021" s="8"/>
      <c r="BY5021" s="8"/>
      <c r="CC5021" s="8"/>
      <c r="CG5021" s="8"/>
      <c r="CK5021" s="8"/>
    </row>
    <row r="5022" spans="5:89">
      <c r="E5022" s="8"/>
      <c r="I5022" s="8"/>
      <c r="M5022" s="8"/>
      <c r="Q5022" s="8"/>
      <c r="U5022" s="8"/>
      <c r="Y5022" s="8"/>
      <c r="AC5022" s="8"/>
      <c r="AG5022" s="8"/>
      <c r="AK5022" s="8"/>
      <c r="AO5022" s="8"/>
      <c r="AS5022" s="8"/>
      <c r="AW5022" s="8"/>
      <c r="BA5022" s="8"/>
      <c r="BE5022" s="8"/>
      <c r="BI5022" s="8"/>
      <c r="BM5022" s="8"/>
      <c r="BQ5022" s="8"/>
      <c r="BU5022" s="8"/>
      <c r="BY5022" s="8"/>
      <c r="CC5022" s="8"/>
      <c r="CG5022" s="8"/>
      <c r="CK5022" s="8"/>
    </row>
    <row r="5023" spans="5:89">
      <c r="E5023" s="8"/>
      <c r="I5023" s="8"/>
      <c r="M5023" s="8"/>
      <c r="Q5023" s="8"/>
      <c r="U5023" s="8"/>
      <c r="Y5023" s="8"/>
      <c r="AC5023" s="8"/>
      <c r="AG5023" s="8"/>
      <c r="AK5023" s="8"/>
      <c r="AO5023" s="8"/>
      <c r="AS5023" s="8"/>
      <c r="AW5023" s="8"/>
      <c r="BA5023" s="8"/>
      <c r="BE5023" s="8"/>
      <c r="BI5023" s="8"/>
      <c r="BM5023" s="8"/>
      <c r="BQ5023" s="8"/>
      <c r="BU5023" s="8"/>
      <c r="BY5023" s="8"/>
      <c r="CC5023" s="8"/>
      <c r="CG5023" s="8"/>
      <c r="CK5023" s="8"/>
    </row>
    <row r="5024" spans="5:89">
      <c r="E5024" s="8"/>
      <c r="I5024" s="8"/>
      <c r="M5024" s="8"/>
      <c r="Q5024" s="8"/>
      <c r="U5024" s="8"/>
      <c r="Y5024" s="8"/>
      <c r="AC5024" s="8"/>
      <c r="AG5024" s="8"/>
      <c r="AK5024" s="8"/>
      <c r="AO5024" s="8"/>
      <c r="AS5024" s="8"/>
      <c r="AW5024" s="8"/>
      <c r="BA5024" s="8"/>
      <c r="BE5024" s="8"/>
      <c r="BI5024" s="8"/>
      <c r="BM5024" s="8"/>
      <c r="BQ5024" s="8"/>
      <c r="BU5024" s="8"/>
      <c r="BY5024" s="8"/>
      <c r="CC5024" s="8"/>
      <c r="CG5024" s="8"/>
      <c r="CK5024" s="8"/>
    </row>
    <row r="5025" spans="5:89">
      <c r="E5025" s="8"/>
      <c r="I5025" s="8"/>
      <c r="M5025" s="8"/>
      <c r="Q5025" s="8"/>
      <c r="U5025" s="8"/>
      <c r="Y5025" s="8"/>
      <c r="AC5025" s="8"/>
      <c r="AG5025" s="8"/>
      <c r="AK5025" s="8"/>
      <c r="AO5025" s="8"/>
      <c r="AS5025" s="8"/>
      <c r="AW5025" s="8"/>
      <c r="BA5025" s="8"/>
      <c r="BE5025" s="8"/>
      <c r="BI5025" s="8"/>
      <c r="BM5025" s="8"/>
      <c r="BQ5025" s="8"/>
      <c r="BU5025" s="8"/>
      <c r="BY5025" s="8"/>
      <c r="CC5025" s="8"/>
      <c r="CG5025" s="8"/>
      <c r="CK5025" s="8"/>
    </row>
    <row r="5026" spans="5:89">
      <c r="E5026" s="8"/>
      <c r="I5026" s="8"/>
      <c r="M5026" s="8"/>
      <c r="Q5026" s="8"/>
      <c r="U5026" s="8"/>
      <c r="Y5026" s="8"/>
      <c r="AC5026" s="8"/>
      <c r="AG5026" s="8"/>
      <c r="AK5026" s="8"/>
      <c r="AO5026" s="8"/>
      <c r="AS5026" s="8"/>
      <c r="AW5026" s="8"/>
      <c r="BA5026" s="8"/>
      <c r="BE5026" s="8"/>
      <c r="BI5026" s="8"/>
      <c r="BM5026" s="8"/>
      <c r="BQ5026" s="8"/>
      <c r="BU5026" s="8"/>
      <c r="BY5026" s="8"/>
      <c r="CC5026" s="8"/>
      <c r="CG5026" s="8"/>
      <c r="CK5026" s="8"/>
    </row>
    <row r="5027" spans="5:89">
      <c r="E5027" s="8"/>
      <c r="I5027" s="8"/>
      <c r="M5027" s="8"/>
      <c r="Q5027" s="8"/>
      <c r="U5027" s="8"/>
      <c r="Y5027" s="8"/>
      <c r="AC5027" s="8"/>
      <c r="AG5027" s="8"/>
      <c r="AK5027" s="8"/>
      <c r="AO5027" s="8"/>
      <c r="AS5027" s="8"/>
      <c r="AW5027" s="8"/>
      <c r="BA5027" s="8"/>
      <c r="BE5027" s="8"/>
      <c r="BI5027" s="8"/>
      <c r="BM5027" s="8"/>
      <c r="BQ5027" s="8"/>
      <c r="BU5027" s="8"/>
      <c r="BY5027" s="8"/>
      <c r="CC5027" s="8"/>
      <c r="CG5027" s="8"/>
      <c r="CK5027" s="8"/>
    </row>
    <row r="5028" spans="5:89">
      <c r="E5028" s="8"/>
      <c r="I5028" s="8"/>
      <c r="M5028" s="8"/>
      <c r="Q5028" s="8"/>
      <c r="U5028" s="8"/>
      <c r="Y5028" s="8"/>
      <c r="AC5028" s="8"/>
      <c r="AG5028" s="8"/>
      <c r="AK5028" s="8"/>
      <c r="AO5028" s="8"/>
      <c r="AS5028" s="8"/>
      <c r="AW5028" s="8"/>
      <c r="BA5028" s="8"/>
      <c r="BE5028" s="8"/>
      <c r="BI5028" s="8"/>
      <c r="BM5028" s="8"/>
      <c r="BQ5028" s="8"/>
      <c r="BU5028" s="8"/>
      <c r="BY5028" s="8"/>
      <c r="CC5028" s="8"/>
      <c r="CG5028" s="8"/>
      <c r="CK5028" s="8"/>
    </row>
    <row r="5029" spans="5:89">
      <c r="E5029" s="8"/>
      <c r="I5029" s="8"/>
      <c r="M5029" s="8"/>
      <c r="Q5029" s="8"/>
      <c r="U5029" s="8"/>
      <c r="Y5029" s="8"/>
      <c r="AC5029" s="8"/>
      <c r="AG5029" s="8"/>
      <c r="AK5029" s="8"/>
      <c r="AO5029" s="8"/>
      <c r="AS5029" s="8"/>
      <c r="AW5029" s="8"/>
      <c r="BA5029" s="8"/>
      <c r="BE5029" s="8"/>
      <c r="BI5029" s="8"/>
      <c r="BM5029" s="8"/>
      <c r="BQ5029" s="8"/>
      <c r="BU5029" s="8"/>
      <c r="BY5029" s="8"/>
      <c r="CC5029" s="8"/>
      <c r="CG5029" s="8"/>
      <c r="CK5029" s="8"/>
    </row>
    <row r="5030" spans="5:89">
      <c r="E5030" s="8"/>
      <c r="I5030" s="8"/>
      <c r="M5030" s="8"/>
      <c r="Q5030" s="8"/>
      <c r="U5030" s="8"/>
      <c r="Y5030" s="8"/>
      <c r="AC5030" s="8"/>
      <c r="AG5030" s="8"/>
      <c r="AK5030" s="8"/>
      <c r="AO5030" s="8"/>
      <c r="AS5030" s="8"/>
      <c r="AW5030" s="8"/>
      <c r="BA5030" s="8"/>
      <c r="BE5030" s="8"/>
      <c r="BI5030" s="8"/>
      <c r="BM5030" s="8"/>
      <c r="BQ5030" s="8"/>
      <c r="BU5030" s="8"/>
      <c r="BY5030" s="8"/>
      <c r="CC5030" s="8"/>
      <c r="CG5030" s="8"/>
      <c r="CK5030" s="8"/>
    </row>
    <row r="5031" spans="5:89">
      <c r="E5031" s="8"/>
      <c r="I5031" s="8"/>
      <c r="M5031" s="8"/>
      <c r="Q5031" s="8"/>
      <c r="U5031" s="8"/>
      <c r="Y5031" s="8"/>
      <c r="AC5031" s="8"/>
      <c r="AG5031" s="8"/>
      <c r="AK5031" s="8"/>
      <c r="AO5031" s="8"/>
      <c r="AS5031" s="8"/>
      <c r="AW5031" s="8"/>
      <c r="BA5031" s="8"/>
      <c r="BE5031" s="8"/>
      <c r="BI5031" s="8"/>
      <c r="BM5031" s="8"/>
      <c r="BQ5031" s="8"/>
      <c r="BU5031" s="8"/>
      <c r="BY5031" s="8"/>
      <c r="CC5031" s="8"/>
      <c r="CG5031" s="8"/>
      <c r="CK5031" s="8"/>
    </row>
    <row r="5032" spans="5:89">
      <c r="E5032" s="8"/>
      <c r="I5032" s="8"/>
      <c r="M5032" s="8"/>
      <c r="Q5032" s="8"/>
      <c r="U5032" s="8"/>
      <c r="Y5032" s="8"/>
      <c r="AC5032" s="8"/>
      <c r="AG5032" s="8"/>
      <c r="AK5032" s="8"/>
      <c r="AO5032" s="8"/>
      <c r="AS5032" s="8"/>
      <c r="AW5032" s="8"/>
      <c r="BA5032" s="8"/>
      <c r="BE5032" s="8"/>
      <c r="BI5032" s="8"/>
      <c r="BM5032" s="8"/>
      <c r="BQ5032" s="8"/>
      <c r="BU5032" s="8"/>
      <c r="BY5032" s="8"/>
      <c r="CC5032" s="8"/>
      <c r="CG5032" s="8"/>
      <c r="CK5032" s="8"/>
    </row>
    <row r="5033" spans="5:89">
      <c r="E5033" s="8"/>
      <c r="I5033" s="8"/>
      <c r="M5033" s="8"/>
      <c r="Q5033" s="8"/>
      <c r="U5033" s="8"/>
      <c r="Y5033" s="8"/>
      <c r="AC5033" s="8"/>
      <c r="AG5033" s="8"/>
      <c r="AK5033" s="8"/>
      <c r="AO5033" s="8"/>
      <c r="AS5033" s="8"/>
      <c r="AW5033" s="8"/>
      <c r="BA5033" s="8"/>
      <c r="BE5033" s="8"/>
      <c r="BI5033" s="8"/>
      <c r="BM5033" s="8"/>
      <c r="BQ5033" s="8"/>
      <c r="BU5033" s="8"/>
      <c r="BY5033" s="8"/>
      <c r="CC5033" s="8"/>
      <c r="CG5033" s="8"/>
      <c r="CK5033" s="8"/>
    </row>
    <row r="5034" spans="5:89">
      <c r="E5034" s="8"/>
      <c r="I5034" s="8"/>
      <c r="M5034" s="8"/>
      <c r="Q5034" s="8"/>
      <c r="U5034" s="8"/>
      <c r="Y5034" s="8"/>
      <c r="AC5034" s="8"/>
      <c r="AG5034" s="8"/>
      <c r="AK5034" s="8"/>
      <c r="AO5034" s="8"/>
      <c r="AS5034" s="8"/>
      <c r="AW5034" s="8"/>
      <c r="BA5034" s="8"/>
      <c r="BE5034" s="8"/>
      <c r="BI5034" s="8"/>
      <c r="BM5034" s="8"/>
      <c r="BQ5034" s="8"/>
      <c r="BU5034" s="8"/>
      <c r="BY5034" s="8"/>
      <c r="CC5034" s="8"/>
      <c r="CG5034" s="8"/>
      <c r="CK5034" s="8"/>
    </row>
    <row r="5035" spans="5:89">
      <c r="E5035" s="8"/>
      <c r="I5035" s="8"/>
      <c r="M5035" s="8"/>
      <c r="Q5035" s="8"/>
      <c r="U5035" s="8"/>
      <c r="Y5035" s="8"/>
      <c r="AC5035" s="8"/>
      <c r="AG5035" s="8"/>
      <c r="AK5035" s="8"/>
      <c r="AO5035" s="8"/>
      <c r="AS5035" s="8"/>
      <c r="AW5035" s="8"/>
      <c r="BA5035" s="8"/>
      <c r="BE5035" s="8"/>
      <c r="BI5035" s="8"/>
      <c r="BM5035" s="8"/>
      <c r="BQ5035" s="8"/>
      <c r="BU5035" s="8"/>
      <c r="BY5035" s="8"/>
      <c r="CC5035" s="8"/>
      <c r="CG5035" s="8"/>
      <c r="CK5035" s="8"/>
    </row>
    <row r="5036" spans="5:89">
      <c r="E5036" s="8"/>
      <c r="I5036" s="8"/>
      <c r="M5036" s="8"/>
      <c r="Q5036" s="8"/>
      <c r="U5036" s="8"/>
      <c r="Y5036" s="8"/>
      <c r="AC5036" s="8"/>
      <c r="AG5036" s="8"/>
      <c r="AK5036" s="8"/>
      <c r="AO5036" s="8"/>
      <c r="AS5036" s="8"/>
      <c r="AW5036" s="8"/>
      <c r="BA5036" s="8"/>
      <c r="BE5036" s="8"/>
      <c r="BI5036" s="8"/>
      <c r="BM5036" s="8"/>
      <c r="BQ5036" s="8"/>
      <c r="BU5036" s="8"/>
      <c r="BY5036" s="8"/>
      <c r="CC5036" s="8"/>
      <c r="CG5036" s="8"/>
      <c r="CK5036" s="8"/>
    </row>
    <row r="5037" spans="5:89">
      <c r="E5037" s="8"/>
      <c r="I5037" s="8"/>
      <c r="M5037" s="8"/>
      <c r="Q5037" s="8"/>
      <c r="U5037" s="8"/>
      <c r="Y5037" s="8"/>
      <c r="AC5037" s="8"/>
      <c r="AG5037" s="8"/>
      <c r="AK5037" s="8"/>
      <c r="AO5037" s="8"/>
      <c r="AS5037" s="8"/>
      <c r="AW5037" s="8"/>
      <c r="BA5037" s="8"/>
      <c r="BE5037" s="8"/>
      <c r="BI5037" s="8"/>
      <c r="BM5037" s="8"/>
      <c r="BQ5037" s="8"/>
      <c r="BU5037" s="8"/>
      <c r="BY5037" s="8"/>
      <c r="CC5037" s="8"/>
      <c r="CG5037" s="8"/>
      <c r="CK5037" s="8"/>
    </row>
    <row r="5038" spans="5:89">
      <c r="E5038" s="8"/>
      <c r="I5038" s="8"/>
      <c r="M5038" s="8"/>
      <c r="Q5038" s="8"/>
      <c r="U5038" s="8"/>
      <c r="Y5038" s="8"/>
      <c r="AC5038" s="8"/>
      <c r="AG5038" s="8"/>
      <c r="AK5038" s="8"/>
      <c r="AO5038" s="8"/>
      <c r="AS5038" s="8"/>
      <c r="AW5038" s="8"/>
      <c r="BA5038" s="8"/>
      <c r="BE5038" s="8"/>
      <c r="BI5038" s="8"/>
      <c r="BM5038" s="8"/>
      <c r="BQ5038" s="8"/>
      <c r="BU5038" s="8"/>
      <c r="BY5038" s="8"/>
      <c r="CC5038" s="8"/>
      <c r="CG5038" s="8"/>
      <c r="CK5038" s="8"/>
    </row>
    <row r="5039" spans="5:89">
      <c r="E5039" s="8"/>
      <c r="I5039" s="8"/>
      <c r="M5039" s="8"/>
      <c r="Q5039" s="8"/>
      <c r="U5039" s="8"/>
      <c r="Y5039" s="8"/>
      <c r="AC5039" s="8"/>
      <c r="AG5039" s="8"/>
      <c r="AK5039" s="8"/>
      <c r="AO5039" s="8"/>
      <c r="AS5039" s="8"/>
      <c r="AW5039" s="8"/>
      <c r="BA5039" s="8"/>
      <c r="BE5039" s="8"/>
      <c r="BI5039" s="8"/>
      <c r="BM5039" s="8"/>
      <c r="BQ5039" s="8"/>
      <c r="BU5039" s="8"/>
      <c r="BY5039" s="8"/>
      <c r="CC5039" s="8"/>
      <c r="CG5039" s="8"/>
      <c r="CK5039" s="8"/>
    </row>
    <row r="5040" spans="5:89">
      <c r="E5040" s="8"/>
      <c r="I5040" s="8"/>
      <c r="M5040" s="8"/>
      <c r="Q5040" s="8"/>
      <c r="U5040" s="8"/>
      <c r="Y5040" s="8"/>
      <c r="AC5040" s="8"/>
      <c r="AG5040" s="8"/>
      <c r="AK5040" s="8"/>
      <c r="AO5040" s="8"/>
      <c r="AS5040" s="8"/>
      <c r="AW5040" s="8"/>
      <c r="BA5040" s="8"/>
      <c r="BE5040" s="8"/>
      <c r="BI5040" s="8"/>
      <c r="BM5040" s="8"/>
      <c r="BQ5040" s="8"/>
      <c r="BU5040" s="8"/>
      <c r="BY5040" s="8"/>
      <c r="CC5040" s="8"/>
      <c r="CG5040" s="8"/>
      <c r="CK5040" s="8"/>
    </row>
    <row r="5041" spans="5:89">
      <c r="E5041" s="8"/>
      <c r="I5041" s="8"/>
      <c r="M5041" s="8"/>
      <c r="Q5041" s="8"/>
      <c r="U5041" s="8"/>
      <c r="Y5041" s="8"/>
      <c r="AC5041" s="8"/>
      <c r="AG5041" s="8"/>
      <c r="AK5041" s="8"/>
      <c r="AO5041" s="8"/>
      <c r="AS5041" s="8"/>
      <c r="AW5041" s="8"/>
      <c r="BA5041" s="8"/>
      <c r="BE5041" s="8"/>
      <c r="BI5041" s="8"/>
      <c r="BM5041" s="8"/>
      <c r="BQ5041" s="8"/>
      <c r="BU5041" s="8"/>
      <c r="BY5041" s="8"/>
      <c r="CC5041" s="8"/>
      <c r="CG5041" s="8"/>
      <c r="CK5041" s="8"/>
    </row>
    <row r="5042" spans="5:89">
      <c r="E5042" s="8"/>
      <c r="I5042" s="8"/>
      <c r="M5042" s="8"/>
      <c r="Q5042" s="8"/>
      <c r="U5042" s="8"/>
      <c r="Y5042" s="8"/>
      <c r="AC5042" s="8"/>
      <c r="AG5042" s="8"/>
      <c r="AK5042" s="8"/>
      <c r="AO5042" s="8"/>
      <c r="AS5042" s="8"/>
      <c r="AW5042" s="8"/>
      <c r="BA5042" s="8"/>
      <c r="BE5042" s="8"/>
      <c r="BI5042" s="8"/>
      <c r="BM5042" s="8"/>
      <c r="BQ5042" s="8"/>
      <c r="BU5042" s="8"/>
      <c r="BY5042" s="8"/>
      <c r="CC5042" s="8"/>
      <c r="CG5042" s="8"/>
      <c r="CK5042" s="8"/>
    </row>
    <row r="5043" spans="5:89">
      <c r="E5043" s="8"/>
      <c r="I5043" s="8"/>
      <c r="M5043" s="8"/>
      <c r="Q5043" s="8"/>
      <c r="U5043" s="8"/>
      <c r="Y5043" s="8"/>
      <c r="AC5043" s="8"/>
      <c r="AG5043" s="8"/>
      <c r="AK5043" s="8"/>
      <c r="AO5043" s="8"/>
      <c r="AS5043" s="8"/>
      <c r="AW5043" s="8"/>
      <c r="BA5043" s="8"/>
      <c r="BE5043" s="8"/>
      <c r="BI5043" s="8"/>
      <c r="BM5043" s="8"/>
      <c r="BQ5043" s="8"/>
      <c r="BU5043" s="8"/>
      <c r="BY5043" s="8"/>
      <c r="CC5043" s="8"/>
      <c r="CG5043" s="8"/>
      <c r="CK5043" s="8"/>
    </row>
    <row r="5044" spans="5:89">
      <c r="E5044" s="8"/>
      <c r="I5044" s="8"/>
      <c r="M5044" s="8"/>
      <c r="Q5044" s="8"/>
      <c r="U5044" s="8"/>
      <c r="Y5044" s="8"/>
      <c r="AC5044" s="8"/>
      <c r="AG5044" s="8"/>
      <c r="AK5044" s="8"/>
      <c r="AO5044" s="8"/>
      <c r="AS5044" s="8"/>
      <c r="AW5044" s="8"/>
      <c r="BA5044" s="8"/>
      <c r="BE5044" s="8"/>
      <c r="BI5044" s="8"/>
      <c r="BM5044" s="8"/>
      <c r="BQ5044" s="8"/>
      <c r="BU5044" s="8"/>
      <c r="BY5044" s="8"/>
      <c r="CC5044" s="8"/>
      <c r="CG5044" s="8"/>
      <c r="CK5044" s="8"/>
    </row>
    <row r="5045" spans="5:89">
      <c r="E5045" s="8"/>
      <c r="I5045" s="8"/>
      <c r="M5045" s="8"/>
      <c r="Q5045" s="8"/>
      <c r="U5045" s="8"/>
      <c r="Y5045" s="8"/>
      <c r="AC5045" s="8"/>
      <c r="AG5045" s="8"/>
      <c r="AK5045" s="8"/>
      <c r="AO5045" s="8"/>
      <c r="AS5045" s="8"/>
      <c r="AW5045" s="8"/>
      <c r="BA5045" s="8"/>
      <c r="BE5045" s="8"/>
      <c r="BI5045" s="8"/>
      <c r="BM5045" s="8"/>
      <c r="BQ5045" s="8"/>
      <c r="BU5045" s="8"/>
      <c r="BY5045" s="8"/>
      <c r="CC5045" s="8"/>
      <c r="CG5045" s="8"/>
      <c r="CK5045" s="8"/>
    </row>
    <row r="5046" spans="5:89">
      <c r="E5046" s="8"/>
      <c r="I5046" s="8"/>
      <c r="M5046" s="8"/>
      <c r="Q5046" s="8"/>
      <c r="U5046" s="8"/>
      <c r="Y5046" s="8"/>
      <c r="AC5046" s="8"/>
      <c r="AG5046" s="8"/>
      <c r="AK5046" s="8"/>
      <c r="AO5046" s="8"/>
      <c r="AS5046" s="8"/>
      <c r="AW5046" s="8"/>
      <c r="BA5046" s="8"/>
      <c r="BE5046" s="8"/>
      <c r="BI5046" s="8"/>
      <c r="BM5046" s="8"/>
      <c r="BQ5046" s="8"/>
      <c r="BU5046" s="8"/>
      <c r="BY5046" s="8"/>
      <c r="CC5046" s="8"/>
      <c r="CG5046" s="8"/>
      <c r="CK5046" s="8"/>
    </row>
    <row r="5047" spans="5:89">
      <c r="E5047" s="8"/>
      <c r="I5047" s="8"/>
      <c r="M5047" s="8"/>
      <c r="Q5047" s="8"/>
      <c r="U5047" s="8"/>
      <c r="Y5047" s="8"/>
      <c r="AC5047" s="8"/>
      <c r="AG5047" s="8"/>
      <c r="AK5047" s="8"/>
      <c r="AO5047" s="8"/>
      <c r="AS5047" s="8"/>
      <c r="AW5047" s="8"/>
      <c r="BA5047" s="8"/>
      <c r="BE5047" s="8"/>
      <c r="BI5047" s="8"/>
      <c r="BM5047" s="8"/>
      <c r="BQ5047" s="8"/>
      <c r="BU5047" s="8"/>
      <c r="BY5047" s="8"/>
      <c r="CC5047" s="8"/>
      <c r="CG5047" s="8"/>
      <c r="CK5047" s="8"/>
    </row>
    <row r="5048" spans="5:89">
      <c r="E5048" s="8"/>
      <c r="I5048" s="8"/>
      <c r="M5048" s="8"/>
      <c r="Q5048" s="8"/>
      <c r="U5048" s="8"/>
      <c r="Y5048" s="8"/>
      <c r="AC5048" s="8"/>
      <c r="AG5048" s="8"/>
      <c r="AK5048" s="8"/>
      <c r="AO5048" s="8"/>
      <c r="AS5048" s="8"/>
      <c r="AW5048" s="8"/>
      <c r="BA5048" s="8"/>
      <c r="BE5048" s="8"/>
      <c r="BI5048" s="8"/>
      <c r="BM5048" s="8"/>
      <c r="BQ5048" s="8"/>
      <c r="BU5048" s="8"/>
      <c r="BY5048" s="8"/>
      <c r="CC5048" s="8"/>
      <c r="CG5048" s="8"/>
      <c r="CK5048" s="8"/>
    </row>
    <row r="5049" spans="5:89">
      <c r="E5049" s="8"/>
      <c r="I5049" s="8"/>
      <c r="M5049" s="8"/>
      <c r="Q5049" s="8"/>
      <c r="U5049" s="8"/>
      <c r="Y5049" s="8"/>
      <c r="AC5049" s="8"/>
      <c r="AG5049" s="8"/>
      <c r="AK5049" s="8"/>
      <c r="AO5049" s="8"/>
      <c r="AS5049" s="8"/>
      <c r="AW5049" s="8"/>
      <c r="BA5049" s="8"/>
      <c r="BE5049" s="8"/>
      <c r="BI5049" s="8"/>
      <c r="BM5049" s="8"/>
      <c r="BQ5049" s="8"/>
      <c r="BU5049" s="8"/>
      <c r="BY5049" s="8"/>
      <c r="CC5049" s="8"/>
      <c r="CG5049" s="8"/>
      <c r="CK5049" s="8"/>
    </row>
    <row r="5050" spans="5:89">
      <c r="E5050" s="8"/>
      <c r="I5050" s="8"/>
      <c r="M5050" s="8"/>
      <c r="Q5050" s="8"/>
      <c r="U5050" s="8"/>
      <c r="Y5050" s="8"/>
      <c r="AC5050" s="8"/>
      <c r="AG5050" s="8"/>
      <c r="AK5050" s="8"/>
      <c r="AO5050" s="8"/>
      <c r="AS5050" s="8"/>
      <c r="AW5050" s="8"/>
      <c r="BA5050" s="8"/>
      <c r="BE5050" s="8"/>
      <c r="BI5050" s="8"/>
      <c r="BM5050" s="8"/>
      <c r="BQ5050" s="8"/>
      <c r="BU5050" s="8"/>
      <c r="BY5050" s="8"/>
      <c r="CC5050" s="8"/>
      <c r="CG5050" s="8"/>
      <c r="CK5050" s="8"/>
    </row>
    <row r="5051" spans="5:89">
      <c r="E5051" s="8"/>
      <c r="I5051" s="8"/>
      <c r="M5051" s="8"/>
      <c r="Q5051" s="8"/>
      <c r="U5051" s="8"/>
      <c r="Y5051" s="8"/>
      <c r="AC5051" s="8"/>
      <c r="AG5051" s="8"/>
      <c r="AK5051" s="8"/>
      <c r="AO5051" s="8"/>
      <c r="AS5051" s="8"/>
      <c r="AW5051" s="8"/>
      <c r="BA5051" s="8"/>
      <c r="BE5051" s="8"/>
      <c r="BI5051" s="8"/>
      <c r="BM5051" s="8"/>
      <c r="BQ5051" s="8"/>
      <c r="BU5051" s="8"/>
      <c r="BY5051" s="8"/>
      <c r="CC5051" s="8"/>
      <c r="CG5051" s="8"/>
      <c r="CK5051" s="8"/>
    </row>
    <row r="5052" spans="5:89">
      <c r="E5052" s="8"/>
      <c r="I5052" s="8"/>
      <c r="M5052" s="8"/>
      <c r="Q5052" s="8"/>
      <c r="U5052" s="8"/>
      <c r="Y5052" s="8"/>
      <c r="AC5052" s="8"/>
      <c r="AG5052" s="8"/>
      <c r="AK5052" s="8"/>
      <c r="AO5052" s="8"/>
      <c r="AS5052" s="8"/>
      <c r="AW5052" s="8"/>
      <c r="BA5052" s="8"/>
      <c r="BE5052" s="8"/>
      <c r="BI5052" s="8"/>
      <c r="BM5052" s="8"/>
      <c r="BQ5052" s="8"/>
      <c r="BU5052" s="8"/>
      <c r="BY5052" s="8"/>
      <c r="CC5052" s="8"/>
      <c r="CG5052" s="8"/>
      <c r="CK5052" s="8"/>
    </row>
    <row r="5053" spans="5:89">
      <c r="E5053" s="8"/>
      <c r="I5053" s="8"/>
      <c r="M5053" s="8"/>
      <c r="Q5053" s="8"/>
      <c r="U5053" s="8"/>
      <c r="Y5053" s="8"/>
      <c r="AC5053" s="8"/>
      <c r="AG5053" s="8"/>
      <c r="AK5053" s="8"/>
      <c r="AO5053" s="8"/>
      <c r="AS5053" s="8"/>
      <c r="AW5053" s="8"/>
      <c r="BA5053" s="8"/>
      <c r="BE5053" s="8"/>
      <c r="BI5053" s="8"/>
      <c r="BM5053" s="8"/>
      <c r="BQ5053" s="8"/>
      <c r="BU5053" s="8"/>
      <c r="BY5053" s="8"/>
      <c r="CC5053" s="8"/>
      <c r="CG5053" s="8"/>
      <c r="CK5053" s="8"/>
    </row>
    <row r="5054" spans="5:89">
      <c r="E5054" s="8"/>
      <c r="I5054" s="8"/>
      <c r="M5054" s="8"/>
      <c r="Q5054" s="8"/>
      <c r="U5054" s="8"/>
      <c r="Y5054" s="8"/>
      <c r="AC5054" s="8"/>
      <c r="AG5054" s="8"/>
      <c r="AK5054" s="8"/>
      <c r="AO5054" s="8"/>
      <c r="AS5054" s="8"/>
      <c r="AW5054" s="8"/>
      <c r="BA5054" s="8"/>
      <c r="BE5054" s="8"/>
      <c r="BI5054" s="8"/>
      <c r="BM5054" s="8"/>
      <c r="BQ5054" s="8"/>
      <c r="BU5054" s="8"/>
      <c r="BY5054" s="8"/>
      <c r="CC5054" s="8"/>
      <c r="CG5054" s="8"/>
      <c r="CK5054" s="8"/>
    </row>
    <row r="5055" spans="5:89">
      <c r="E5055" s="8"/>
      <c r="I5055" s="8"/>
      <c r="M5055" s="8"/>
      <c r="Q5055" s="8"/>
      <c r="U5055" s="8"/>
      <c r="Y5055" s="8"/>
      <c r="AC5055" s="8"/>
      <c r="AG5055" s="8"/>
      <c r="AK5055" s="8"/>
      <c r="AO5055" s="8"/>
      <c r="AS5055" s="8"/>
      <c r="AW5055" s="8"/>
      <c r="BA5055" s="8"/>
      <c r="BE5055" s="8"/>
      <c r="BI5055" s="8"/>
      <c r="BM5055" s="8"/>
      <c r="BQ5055" s="8"/>
      <c r="BU5055" s="8"/>
      <c r="BY5055" s="8"/>
      <c r="CC5055" s="8"/>
      <c r="CG5055" s="8"/>
      <c r="CK5055" s="8"/>
    </row>
    <row r="5056" spans="5:89">
      <c r="E5056" s="8"/>
      <c r="I5056" s="8"/>
      <c r="M5056" s="8"/>
      <c r="Q5056" s="8"/>
      <c r="U5056" s="8"/>
      <c r="Y5056" s="8"/>
      <c r="AC5056" s="8"/>
      <c r="AG5056" s="8"/>
      <c r="AK5056" s="8"/>
      <c r="AO5056" s="8"/>
      <c r="AS5056" s="8"/>
      <c r="AW5056" s="8"/>
      <c r="BA5056" s="8"/>
      <c r="BE5056" s="8"/>
      <c r="BI5056" s="8"/>
      <c r="BM5056" s="8"/>
      <c r="BQ5056" s="8"/>
      <c r="BU5056" s="8"/>
      <c r="BY5056" s="8"/>
      <c r="CC5056" s="8"/>
      <c r="CG5056" s="8"/>
      <c r="CK5056" s="8"/>
    </row>
    <row r="5057" spans="5:89">
      <c r="E5057" s="8"/>
      <c r="I5057" s="8"/>
      <c r="M5057" s="8"/>
      <c r="Q5057" s="8"/>
      <c r="U5057" s="8"/>
      <c r="Y5057" s="8"/>
      <c r="AC5057" s="8"/>
      <c r="AG5057" s="8"/>
      <c r="AK5057" s="8"/>
      <c r="AO5057" s="8"/>
      <c r="AS5057" s="8"/>
      <c r="AW5057" s="8"/>
      <c r="BA5057" s="8"/>
      <c r="BE5057" s="8"/>
      <c r="BI5057" s="8"/>
      <c r="BM5057" s="8"/>
      <c r="BQ5057" s="8"/>
      <c r="BU5057" s="8"/>
      <c r="BY5057" s="8"/>
      <c r="CC5057" s="8"/>
      <c r="CG5057" s="8"/>
      <c r="CK5057" s="8"/>
    </row>
    <row r="5058" spans="5:89">
      <c r="E5058" s="8"/>
      <c r="I5058" s="8"/>
      <c r="M5058" s="8"/>
      <c r="Q5058" s="8"/>
      <c r="U5058" s="8"/>
      <c r="Y5058" s="8"/>
      <c r="AC5058" s="8"/>
      <c r="AG5058" s="8"/>
      <c r="AK5058" s="8"/>
      <c r="AO5058" s="8"/>
      <c r="AS5058" s="8"/>
      <c r="AW5058" s="8"/>
      <c r="BA5058" s="8"/>
      <c r="BE5058" s="8"/>
      <c r="BI5058" s="8"/>
      <c r="BM5058" s="8"/>
      <c r="BQ5058" s="8"/>
      <c r="BU5058" s="8"/>
      <c r="BY5058" s="8"/>
      <c r="CC5058" s="8"/>
      <c r="CG5058" s="8"/>
      <c r="CK5058" s="8"/>
    </row>
    <row r="5059" spans="5:89">
      <c r="E5059" s="8"/>
      <c r="I5059" s="8"/>
      <c r="M5059" s="8"/>
      <c r="Q5059" s="8"/>
      <c r="U5059" s="8"/>
      <c r="Y5059" s="8"/>
      <c r="AC5059" s="8"/>
      <c r="AG5059" s="8"/>
      <c r="AK5059" s="8"/>
      <c r="AO5059" s="8"/>
      <c r="AS5059" s="8"/>
      <c r="AW5059" s="8"/>
      <c r="BA5059" s="8"/>
      <c r="BE5059" s="8"/>
      <c r="BI5059" s="8"/>
      <c r="BM5059" s="8"/>
      <c r="BQ5059" s="8"/>
      <c r="BU5059" s="8"/>
      <c r="BY5059" s="8"/>
      <c r="CC5059" s="8"/>
      <c r="CG5059" s="8"/>
      <c r="CK5059" s="8"/>
    </row>
    <row r="5060" spans="5:89">
      <c r="E5060" s="8"/>
      <c r="I5060" s="8"/>
      <c r="M5060" s="8"/>
      <c r="Q5060" s="8"/>
      <c r="U5060" s="8"/>
      <c r="Y5060" s="8"/>
      <c r="AC5060" s="8"/>
      <c r="AG5060" s="8"/>
      <c r="AK5060" s="8"/>
      <c r="AO5060" s="8"/>
      <c r="AS5060" s="8"/>
      <c r="AW5060" s="8"/>
      <c r="BA5060" s="8"/>
      <c r="BE5060" s="8"/>
      <c r="BI5060" s="8"/>
      <c r="BM5060" s="8"/>
      <c r="BQ5060" s="8"/>
      <c r="BU5060" s="8"/>
      <c r="BY5060" s="8"/>
      <c r="CC5060" s="8"/>
      <c r="CG5060" s="8"/>
      <c r="CK5060" s="8"/>
    </row>
    <row r="5061" spans="5:89">
      <c r="E5061" s="8"/>
      <c r="I5061" s="8"/>
      <c r="M5061" s="8"/>
      <c r="Q5061" s="8"/>
      <c r="U5061" s="8"/>
      <c r="Y5061" s="8"/>
      <c r="AC5061" s="8"/>
      <c r="AG5061" s="8"/>
      <c r="AK5061" s="8"/>
      <c r="AO5061" s="8"/>
      <c r="AS5061" s="8"/>
      <c r="AW5061" s="8"/>
      <c r="BA5061" s="8"/>
      <c r="BE5061" s="8"/>
      <c r="BI5061" s="8"/>
      <c r="BM5061" s="8"/>
      <c r="BQ5061" s="8"/>
      <c r="BU5061" s="8"/>
      <c r="BY5061" s="8"/>
      <c r="CC5061" s="8"/>
      <c r="CG5061" s="8"/>
      <c r="CK5061" s="8"/>
    </row>
    <row r="5062" spans="5:89">
      <c r="E5062" s="8"/>
      <c r="I5062" s="8"/>
      <c r="M5062" s="8"/>
      <c r="Q5062" s="8"/>
      <c r="U5062" s="8"/>
      <c r="Y5062" s="8"/>
      <c r="AC5062" s="8"/>
      <c r="AG5062" s="8"/>
      <c r="AK5062" s="8"/>
      <c r="AO5062" s="8"/>
      <c r="AS5062" s="8"/>
      <c r="AW5062" s="8"/>
      <c r="BA5062" s="8"/>
      <c r="BE5062" s="8"/>
      <c r="BI5062" s="8"/>
      <c r="BM5062" s="8"/>
      <c r="BQ5062" s="8"/>
      <c r="BU5062" s="8"/>
      <c r="BY5062" s="8"/>
      <c r="CC5062" s="8"/>
      <c r="CG5062" s="8"/>
      <c r="CK5062" s="8"/>
    </row>
    <row r="5063" spans="5:89">
      <c r="E5063" s="8"/>
      <c r="I5063" s="8"/>
      <c r="M5063" s="8"/>
      <c r="Q5063" s="8"/>
      <c r="U5063" s="8"/>
      <c r="Y5063" s="8"/>
      <c r="AC5063" s="8"/>
      <c r="AG5063" s="8"/>
      <c r="AK5063" s="8"/>
      <c r="AO5063" s="8"/>
      <c r="AS5063" s="8"/>
      <c r="AW5063" s="8"/>
      <c r="BA5063" s="8"/>
      <c r="BE5063" s="8"/>
      <c r="BI5063" s="8"/>
      <c r="BM5063" s="8"/>
      <c r="BQ5063" s="8"/>
      <c r="BU5063" s="8"/>
      <c r="BY5063" s="8"/>
      <c r="CC5063" s="8"/>
      <c r="CG5063" s="8"/>
      <c r="CK5063" s="8"/>
    </row>
    <row r="5064" spans="5:89">
      <c r="E5064" s="8"/>
      <c r="I5064" s="8"/>
      <c r="M5064" s="8"/>
      <c r="Q5064" s="8"/>
      <c r="U5064" s="8"/>
      <c r="Y5064" s="8"/>
      <c r="AC5064" s="8"/>
      <c r="AG5064" s="8"/>
      <c r="AK5064" s="8"/>
      <c r="AO5064" s="8"/>
      <c r="AS5064" s="8"/>
      <c r="AW5064" s="8"/>
      <c r="BA5064" s="8"/>
      <c r="BE5064" s="8"/>
      <c r="BI5064" s="8"/>
      <c r="BM5064" s="8"/>
      <c r="BQ5064" s="8"/>
      <c r="BU5064" s="8"/>
      <c r="BY5064" s="8"/>
      <c r="CC5064" s="8"/>
      <c r="CG5064" s="8"/>
      <c r="CK5064" s="8"/>
    </row>
    <row r="5065" spans="5:89">
      <c r="E5065" s="8"/>
      <c r="I5065" s="8"/>
      <c r="M5065" s="8"/>
      <c r="Q5065" s="8"/>
      <c r="U5065" s="8"/>
      <c r="Y5065" s="8"/>
      <c r="AC5065" s="8"/>
      <c r="AG5065" s="8"/>
      <c r="AK5065" s="8"/>
      <c r="AO5065" s="8"/>
      <c r="AS5065" s="8"/>
      <c r="AW5065" s="8"/>
      <c r="BA5065" s="8"/>
      <c r="BE5065" s="8"/>
      <c r="BI5065" s="8"/>
      <c r="BM5065" s="8"/>
      <c r="BQ5065" s="8"/>
      <c r="BU5065" s="8"/>
      <c r="BY5065" s="8"/>
      <c r="CC5065" s="8"/>
      <c r="CG5065" s="8"/>
      <c r="CK5065" s="8"/>
    </row>
    <row r="5066" spans="5:89">
      <c r="E5066" s="8"/>
      <c r="I5066" s="8"/>
      <c r="M5066" s="8"/>
      <c r="Q5066" s="8"/>
      <c r="U5066" s="8"/>
      <c r="Y5066" s="8"/>
      <c r="AC5066" s="8"/>
      <c r="AG5066" s="8"/>
      <c r="AK5066" s="8"/>
      <c r="AO5066" s="8"/>
      <c r="AS5066" s="8"/>
      <c r="AW5066" s="8"/>
      <c r="BA5066" s="8"/>
      <c r="BE5066" s="8"/>
      <c r="BI5066" s="8"/>
      <c r="BM5066" s="8"/>
      <c r="BQ5066" s="8"/>
      <c r="BU5066" s="8"/>
      <c r="BY5066" s="8"/>
      <c r="CC5066" s="8"/>
      <c r="CG5066" s="8"/>
      <c r="CK5066" s="8"/>
    </row>
    <row r="5067" spans="5:89">
      <c r="E5067" s="8"/>
      <c r="I5067" s="8"/>
      <c r="M5067" s="8"/>
      <c r="Q5067" s="8"/>
      <c r="U5067" s="8"/>
      <c r="Y5067" s="8"/>
      <c r="AC5067" s="8"/>
      <c r="AG5067" s="8"/>
      <c r="AK5067" s="8"/>
      <c r="AO5067" s="8"/>
      <c r="AS5067" s="8"/>
      <c r="AW5067" s="8"/>
      <c r="BA5067" s="8"/>
      <c r="BE5067" s="8"/>
      <c r="BI5067" s="8"/>
      <c r="BM5067" s="8"/>
      <c r="BQ5067" s="8"/>
      <c r="BU5067" s="8"/>
      <c r="BY5067" s="8"/>
      <c r="CC5067" s="8"/>
      <c r="CG5067" s="8"/>
      <c r="CK5067" s="8"/>
    </row>
    <row r="5068" spans="5:89">
      <c r="E5068" s="8"/>
      <c r="I5068" s="8"/>
      <c r="M5068" s="8"/>
      <c r="Q5068" s="8"/>
      <c r="U5068" s="8"/>
      <c r="Y5068" s="8"/>
      <c r="AC5068" s="8"/>
      <c r="AG5068" s="8"/>
      <c r="AK5068" s="8"/>
      <c r="AO5068" s="8"/>
      <c r="AS5068" s="8"/>
      <c r="AW5068" s="8"/>
      <c r="BA5068" s="8"/>
      <c r="BE5068" s="8"/>
      <c r="BI5068" s="8"/>
      <c r="BM5068" s="8"/>
      <c r="BQ5068" s="8"/>
      <c r="BU5068" s="8"/>
      <c r="BY5068" s="8"/>
      <c r="CC5068" s="8"/>
      <c r="CG5068" s="8"/>
      <c r="CK5068" s="8"/>
    </row>
    <row r="5069" spans="5:89">
      <c r="E5069" s="8"/>
      <c r="I5069" s="8"/>
      <c r="M5069" s="8"/>
      <c r="Q5069" s="8"/>
      <c r="U5069" s="8"/>
      <c r="Y5069" s="8"/>
      <c r="AC5069" s="8"/>
      <c r="AG5069" s="8"/>
      <c r="AK5069" s="8"/>
      <c r="AO5069" s="8"/>
      <c r="AS5069" s="8"/>
      <c r="AW5069" s="8"/>
      <c r="BA5069" s="8"/>
      <c r="BE5069" s="8"/>
      <c r="BI5069" s="8"/>
      <c r="BM5069" s="8"/>
      <c r="BQ5069" s="8"/>
      <c r="BU5069" s="8"/>
      <c r="BY5069" s="8"/>
      <c r="CC5069" s="8"/>
      <c r="CG5069" s="8"/>
      <c r="CK5069" s="8"/>
    </row>
    <row r="5070" spans="5:89">
      <c r="E5070" s="8"/>
      <c r="I5070" s="8"/>
      <c r="M5070" s="8"/>
      <c r="Q5070" s="8"/>
      <c r="U5070" s="8"/>
      <c r="Y5070" s="8"/>
      <c r="AC5070" s="8"/>
      <c r="AG5070" s="8"/>
      <c r="AK5070" s="8"/>
      <c r="AO5070" s="8"/>
      <c r="AS5070" s="8"/>
      <c r="AW5070" s="8"/>
      <c r="BA5070" s="8"/>
      <c r="BE5070" s="8"/>
      <c r="BI5070" s="8"/>
      <c r="BM5070" s="8"/>
      <c r="BQ5070" s="8"/>
      <c r="BU5070" s="8"/>
      <c r="BY5070" s="8"/>
      <c r="CC5070" s="8"/>
      <c r="CG5070" s="8"/>
      <c r="CK5070" s="8"/>
    </row>
    <row r="5071" spans="5:89">
      <c r="E5071" s="8"/>
      <c r="I5071" s="8"/>
      <c r="M5071" s="8"/>
      <c r="Q5071" s="8"/>
      <c r="U5071" s="8"/>
      <c r="Y5071" s="8"/>
      <c r="AC5071" s="8"/>
      <c r="AG5071" s="8"/>
      <c r="AK5071" s="8"/>
      <c r="AO5071" s="8"/>
      <c r="AS5071" s="8"/>
      <c r="AW5071" s="8"/>
      <c r="BA5071" s="8"/>
      <c r="BE5071" s="8"/>
      <c r="BI5071" s="8"/>
      <c r="BM5071" s="8"/>
      <c r="BQ5071" s="8"/>
      <c r="BU5071" s="8"/>
      <c r="BY5071" s="8"/>
      <c r="CC5071" s="8"/>
      <c r="CG5071" s="8"/>
      <c r="CK5071" s="8"/>
    </row>
    <row r="5072" spans="5:89">
      <c r="E5072" s="8"/>
      <c r="I5072" s="8"/>
      <c r="M5072" s="8"/>
      <c r="Q5072" s="8"/>
      <c r="U5072" s="8"/>
      <c r="Y5072" s="8"/>
      <c r="AC5072" s="8"/>
      <c r="AG5072" s="8"/>
      <c r="AK5072" s="8"/>
      <c r="AO5072" s="8"/>
      <c r="AS5072" s="8"/>
      <c r="AW5072" s="8"/>
      <c r="BA5072" s="8"/>
      <c r="BE5072" s="8"/>
      <c r="BI5072" s="8"/>
      <c r="BM5072" s="8"/>
      <c r="BQ5072" s="8"/>
      <c r="BU5072" s="8"/>
      <c r="BY5072" s="8"/>
      <c r="CC5072" s="8"/>
      <c r="CG5072" s="8"/>
      <c r="CK5072" s="8"/>
    </row>
    <row r="5073" spans="5:89">
      <c r="E5073" s="8"/>
      <c r="I5073" s="8"/>
      <c r="M5073" s="8"/>
      <c r="Q5073" s="8"/>
      <c r="U5073" s="8"/>
      <c r="Y5073" s="8"/>
      <c r="AC5073" s="8"/>
      <c r="AG5073" s="8"/>
      <c r="AK5073" s="8"/>
      <c r="AO5073" s="8"/>
      <c r="AS5073" s="8"/>
      <c r="AW5073" s="8"/>
      <c r="BA5073" s="8"/>
      <c r="BE5073" s="8"/>
      <c r="BI5073" s="8"/>
      <c r="BM5073" s="8"/>
      <c r="BQ5073" s="8"/>
      <c r="BU5073" s="8"/>
      <c r="BY5073" s="8"/>
      <c r="CC5073" s="8"/>
      <c r="CG5073" s="8"/>
      <c r="CK5073" s="8"/>
    </row>
    <row r="5074" spans="5:89">
      <c r="E5074" s="8"/>
      <c r="I5074" s="8"/>
      <c r="M5074" s="8"/>
      <c r="Q5074" s="8"/>
      <c r="U5074" s="8"/>
      <c r="Y5074" s="8"/>
      <c r="AC5074" s="8"/>
      <c r="AG5074" s="8"/>
      <c r="AK5074" s="8"/>
      <c r="AO5074" s="8"/>
      <c r="AS5074" s="8"/>
      <c r="AW5074" s="8"/>
      <c r="BA5074" s="8"/>
      <c r="BE5074" s="8"/>
      <c r="BI5074" s="8"/>
      <c r="BM5074" s="8"/>
      <c r="BQ5074" s="8"/>
      <c r="BU5074" s="8"/>
      <c r="BY5074" s="8"/>
      <c r="CC5074" s="8"/>
      <c r="CG5074" s="8"/>
      <c r="CK5074" s="8"/>
    </row>
    <row r="5075" spans="5:89">
      <c r="E5075" s="8"/>
      <c r="I5075" s="8"/>
      <c r="M5075" s="8"/>
      <c r="Q5075" s="8"/>
      <c r="U5075" s="8"/>
      <c r="Y5075" s="8"/>
      <c r="AC5075" s="8"/>
      <c r="AG5075" s="8"/>
      <c r="AK5075" s="8"/>
      <c r="AO5075" s="8"/>
      <c r="AS5075" s="8"/>
      <c r="AW5075" s="8"/>
      <c r="BA5075" s="8"/>
      <c r="BE5075" s="8"/>
      <c r="BI5075" s="8"/>
      <c r="BM5075" s="8"/>
      <c r="BQ5075" s="8"/>
      <c r="BU5075" s="8"/>
      <c r="BY5075" s="8"/>
      <c r="CC5075" s="8"/>
      <c r="CG5075" s="8"/>
      <c r="CK5075" s="8"/>
    </row>
    <row r="5076" spans="5:89">
      <c r="E5076" s="8"/>
      <c r="I5076" s="8"/>
      <c r="M5076" s="8"/>
      <c r="Q5076" s="8"/>
      <c r="U5076" s="8"/>
      <c r="Y5076" s="8"/>
      <c r="AC5076" s="8"/>
      <c r="AG5076" s="8"/>
      <c r="AK5076" s="8"/>
      <c r="AO5076" s="8"/>
      <c r="AS5076" s="8"/>
      <c r="AW5076" s="8"/>
      <c r="BA5076" s="8"/>
      <c r="BE5076" s="8"/>
      <c r="BI5076" s="8"/>
      <c r="BM5076" s="8"/>
      <c r="BQ5076" s="8"/>
      <c r="BU5076" s="8"/>
      <c r="BY5076" s="8"/>
      <c r="CC5076" s="8"/>
      <c r="CG5076" s="8"/>
      <c r="CK5076" s="8"/>
    </row>
    <row r="5077" spans="5:89">
      <c r="E5077" s="8"/>
      <c r="I5077" s="8"/>
      <c r="M5077" s="8"/>
      <c r="Q5077" s="8"/>
      <c r="U5077" s="8"/>
      <c r="Y5077" s="8"/>
      <c r="AC5077" s="8"/>
      <c r="AG5077" s="8"/>
      <c r="AK5077" s="8"/>
      <c r="AO5077" s="8"/>
      <c r="AS5077" s="8"/>
      <c r="AW5077" s="8"/>
      <c r="BA5077" s="8"/>
      <c r="BE5077" s="8"/>
      <c r="BI5077" s="8"/>
      <c r="BM5077" s="8"/>
      <c r="BQ5077" s="8"/>
      <c r="BU5077" s="8"/>
      <c r="BY5077" s="8"/>
      <c r="CC5077" s="8"/>
      <c r="CG5077" s="8"/>
      <c r="CK5077" s="8"/>
    </row>
    <row r="5078" spans="5:89">
      <c r="E5078" s="8"/>
      <c r="I5078" s="8"/>
      <c r="M5078" s="8"/>
      <c r="Q5078" s="8"/>
      <c r="U5078" s="8"/>
      <c r="Y5078" s="8"/>
      <c r="AC5078" s="8"/>
      <c r="AG5078" s="8"/>
      <c r="AK5078" s="8"/>
      <c r="AO5078" s="8"/>
      <c r="AS5078" s="8"/>
      <c r="AW5078" s="8"/>
      <c r="BA5078" s="8"/>
      <c r="BE5078" s="8"/>
      <c r="BI5078" s="8"/>
      <c r="BM5078" s="8"/>
      <c r="BQ5078" s="8"/>
      <c r="BU5078" s="8"/>
      <c r="BY5078" s="8"/>
      <c r="CC5078" s="8"/>
      <c r="CG5078" s="8"/>
      <c r="CK5078" s="8"/>
    </row>
    <row r="5079" spans="5:89">
      <c r="E5079" s="8"/>
      <c r="I5079" s="8"/>
      <c r="M5079" s="8"/>
      <c r="Q5079" s="8"/>
      <c r="U5079" s="8"/>
      <c r="Y5079" s="8"/>
      <c r="AC5079" s="8"/>
      <c r="AG5079" s="8"/>
      <c r="AK5079" s="8"/>
      <c r="AO5079" s="8"/>
      <c r="AS5079" s="8"/>
      <c r="AW5079" s="8"/>
      <c r="BA5079" s="8"/>
      <c r="BE5079" s="8"/>
      <c r="BI5079" s="8"/>
      <c r="BM5079" s="8"/>
      <c r="BQ5079" s="8"/>
      <c r="BU5079" s="8"/>
      <c r="BY5079" s="8"/>
      <c r="CC5079" s="8"/>
      <c r="CG5079" s="8"/>
      <c r="CK5079" s="8"/>
    </row>
    <row r="5080" spans="5:89">
      <c r="E5080" s="8"/>
      <c r="I5080" s="8"/>
      <c r="M5080" s="8"/>
      <c r="Q5080" s="8"/>
      <c r="U5080" s="8"/>
      <c r="Y5080" s="8"/>
      <c r="AC5080" s="8"/>
      <c r="AG5080" s="8"/>
      <c r="AK5080" s="8"/>
      <c r="AO5080" s="8"/>
      <c r="AS5080" s="8"/>
      <c r="AW5080" s="8"/>
      <c r="BA5080" s="8"/>
      <c r="BE5080" s="8"/>
      <c r="BI5080" s="8"/>
      <c r="BM5080" s="8"/>
      <c r="BQ5080" s="8"/>
      <c r="BU5080" s="8"/>
      <c r="BY5080" s="8"/>
      <c r="CC5080" s="8"/>
      <c r="CG5080" s="8"/>
      <c r="CK5080" s="8"/>
    </row>
    <row r="5081" spans="5:89">
      <c r="E5081" s="8"/>
      <c r="I5081" s="8"/>
      <c r="M5081" s="8"/>
      <c r="Q5081" s="8"/>
      <c r="U5081" s="8"/>
      <c r="Y5081" s="8"/>
      <c r="AC5081" s="8"/>
      <c r="AG5081" s="8"/>
      <c r="AK5081" s="8"/>
      <c r="AO5081" s="8"/>
      <c r="AS5081" s="8"/>
      <c r="AW5081" s="8"/>
      <c r="BA5081" s="8"/>
      <c r="BE5081" s="8"/>
      <c r="BI5081" s="8"/>
      <c r="BM5081" s="8"/>
      <c r="BQ5081" s="8"/>
      <c r="BU5081" s="8"/>
      <c r="BY5081" s="8"/>
      <c r="CC5081" s="8"/>
      <c r="CG5081" s="8"/>
      <c r="CK5081" s="8"/>
    </row>
    <row r="5082" spans="5:89">
      <c r="E5082" s="8"/>
      <c r="I5082" s="8"/>
      <c r="M5082" s="8"/>
      <c r="Q5082" s="8"/>
      <c r="U5082" s="8"/>
      <c r="Y5082" s="8"/>
      <c r="AC5082" s="8"/>
      <c r="AG5082" s="8"/>
      <c r="AK5082" s="8"/>
      <c r="AO5082" s="8"/>
      <c r="AS5082" s="8"/>
      <c r="AW5082" s="8"/>
      <c r="BA5082" s="8"/>
      <c r="BE5082" s="8"/>
      <c r="BI5082" s="8"/>
      <c r="BM5082" s="8"/>
      <c r="BQ5082" s="8"/>
      <c r="BU5082" s="8"/>
      <c r="BY5082" s="8"/>
      <c r="CC5082" s="8"/>
      <c r="CG5082" s="8"/>
      <c r="CK5082" s="8"/>
    </row>
    <row r="5083" spans="5:89">
      <c r="E5083" s="8"/>
      <c r="I5083" s="8"/>
      <c r="M5083" s="8"/>
      <c r="Q5083" s="8"/>
      <c r="U5083" s="8"/>
      <c r="Y5083" s="8"/>
      <c r="AC5083" s="8"/>
      <c r="AG5083" s="8"/>
      <c r="AK5083" s="8"/>
      <c r="AO5083" s="8"/>
      <c r="AS5083" s="8"/>
      <c r="AW5083" s="8"/>
      <c r="BA5083" s="8"/>
      <c r="BE5083" s="8"/>
      <c r="BI5083" s="8"/>
      <c r="BM5083" s="8"/>
      <c r="BQ5083" s="8"/>
      <c r="BU5083" s="8"/>
      <c r="BY5083" s="8"/>
      <c r="CC5083" s="8"/>
      <c r="CG5083" s="8"/>
      <c r="CK5083" s="8"/>
    </row>
    <row r="5084" spans="5:89">
      <c r="E5084" s="8"/>
      <c r="I5084" s="8"/>
      <c r="M5084" s="8"/>
      <c r="Q5084" s="8"/>
      <c r="U5084" s="8"/>
      <c r="Y5084" s="8"/>
      <c r="AC5084" s="8"/>
      <c r="AG5084" s="8"/>
      <c r="AK5084" s="8"/>
      <c r="AO5084" s="8"/>
      <c r="AS5084" s="8"/>
      <c r="AW5084" s="8"/>
      <c r="BA5084" s="8"/>
      <c r="BE5084" s="8"/>
      <c r="BI5084" s="8"/>
      <c r="BM5084" s="8"/>
      <c r="BQ5084" s="8"/>
      <c r="BU5084" s="8"/>
      <c r="BY5084" s="8"/>
      <c r="CC5084" s="8"/>
      <c r="CG5084" s="8"/>
      <c r="CK5084" s="8"/>
    </row>
    <row r="5085" spans="5:89">
      <c r="E5085" s="8"/>
      <c r="I5085" s="8"/>
      <c r="M5085" s="8"/>
      <c r="Q5085" s="8"/>
      <c r="U5085" s="8"/>
      <c r="Y5085" s="8"/>
      <c r="AC5085" s="8"/>
      <c r="AG5085" s="8"/>
      <c r="AK5085" s="8"/>
      <c r="AO5085" s="8"/>
      <c r="AS5085" s="8"/>
      <c r="AW5085" s="8"/>
      <c r="BA5085" s="8"/>
      <c r="BE5085" s="8"/>
      <c r="BI5085" s="8"/>
      <c r="BM5085" s="8"/>
      <c r="BQ5085" s="8"/>
      <c r="BU5085" s="8"/>
      <c r="BY5085" s="8"/>
      <c r="CC5085" s="8"/>
      <c r="CG5085" s="8"/>
      <c r="CK5085" s="8"/>
    </row>
    <row r="5086" spans="5:89">
      <c r="E5086" s="8"/>
      <c r="I5086" s="8"/>
      <c r="M5086" s="8"/>
      <c r="Q5086" s="8"/>
      <c r="U5086" s="8"/>
      <c r="Y5086" s="8"/>
      <c r="AC5086" s="8"/>
      <c r="AG5086" s="8"/>
      <c r="AK5086" s="8"/>
      <c r="AO5086" s="8"/>
      <c r="AS5086" s="8"/>
      <c r="AW5086" s="8"/>
      <c r="BA5086" s="8"/>
      <c r="BE5086" s="8"/>
      <c r="BI5086" s="8"/>
      <c r="BM5086" s="8"/>
      <c r="BQ5086" s="8"/>
      <c r="BU5086" s="8"/>
      <c r="BY5086" s="8"/>
      <c r="CC5086" s="8"/>
      <c r="CG5086" s="8"/>
      <c r="CK5086" s="8"/>
    </row>
    <row r="5087" spans="5:89">
      <c r="E5087" s="8"/>
      <c r="I5087" s="8"/>
      <c r="M5087" s="8"/>
      <c r="Q5087" s="8"/>
      <c r="U5087" s="8"/>
      <c r="Y5087" s="8"/>
      <c r="AC5087" s="8"/>
      <c r="AG5087" s="8"/>
      <c r="AK5087" s="8"/>
      <c r="AO5087" s="8"/>
      <c r="AS5087" s="8"/>
      <c r="AW5087" s="8"/>
      <c r="BA5087" s="8"/>
      <c r="BE5087" s="8"/>
      <c r="BI5087" s="8"/>
      <c r="BM5087" s="8"/>
      <c r="BQ5087" s="8"/>
      <c r="BU5087" s="8"/>
      <c r="BY5087" s="8"/>
      <c r="CC5087" s="8"/>
      <c r="CG5087" s="8"/>
      <c r="CK5087" s="8"/>
    </row>
    <row r="5088" spans="5:89">
      <c r="E5088" s="8"/>
      <c r="I5088" s="8"/>
      <c r="M5088" s="8"/>
      <c r="Q5088" s="8"/>
      <c r="U5088" s="8"/>
      <c r="Y5088" s="8"/>
      <c r="AC5088" s="8"/>
      <c r="AG5088" s="8"/>
      <c r="AK5088" s="8"/>
      <c r="AO5088" s="8"/>
      <c r="AS5088" s="8"/>
      <c r="AW5088" s="8"/>
      <c r="BA5088" s="8"/>
      <c r="BE5088" s="8"/>
      <c r="BI5088" s="8"/>
      <c r="BM5088" s="8"/>
      <c r="BQ5088" s="8"/>
      <c r="BU5088" s="8"/>
      <c r="BY5088" s="8"/>
      <c r="CC5088" s="8"/>
      <c r="CG5088" s="8"/>
      <c r="CK5088" s="8"/>
    </row>
    <row r="5089" spans="5:89">
      <c r="E5089" s="8"/>
      <c r="I5089" s="8"/>
      <c r="M5089" s="8"/>
      <c r="Q5089" s="8"/>
      <c r="U5089" s="8"/>
      <c r="Y5089" s="8"/>
      <c r="AC5089" s="8"/>
      <c r="AG5089" s="8"/>
      <c r="AK5089" s="8"/>
      <c r="AO5089" s="8"/>
      <c r="AS5089" s="8"/>
      <c r="AW5089" s="8"/>
      <c r="BA5089" s="8"/>
      <c r="BE5089" s="8"/>
      <c r="BI5089" s="8"/>
      <c r="BM5089" s="8"/>
      <c r="BQ5089" s="8"/>
      <c r="BU5089" s="8"/>
      <c r="BY5089" s="8"/>
      <c r="CC5089" s="8"/>
      <c r="CG5089" s="8"/>
      <c r="CK5089" s="8"/>
    </row>
    <row r="5090" spans="5:89">
      <c r="E5090" s="8"/>
      <c r="I5090" s="8"/>
      <c r="M5090" s="8"/>
      <c r="Q5090" s="8"/>
      <c r="U5090" s="8"/>
      <c r="Y5090" s="8"/>
      <c r="AC5090" s="8"/>
      <c r="AG5090" s="8"/>
      <c r="AK5090" s="8"/>
      <c r="AO5090" s="8"/>
      <c r="AS5090" s="8"/>
      <c r="AW5090" s="8"/>
      <c r="BA5090" s="8"/>
      <c r="BE5090" s="8"/>
      <c r="BI5090" s="8"/>
      <c r="BM5090" s="8"/>
      <c r="BQ5090" s="8"/>
      <c r="BU5090" s="8"/>
      <c r="BY5090" s="8"/>
      <c r="CC5090" s="8"/>
      <c r="CG5090" s="8"/>
      <c r="CK5090" s="8"/>
    </row>
    <row r="5091" spans="5:89">
      <c r="E5091" s="8"/>
      <c r="I5091" s="8"/>
      <c r="M5091" s="8"/>
      <c r="Q5091" s="8"/>
      <c r="U5091" s="8"/>
      <c r="Y5091" s="8"/>
      <c r="AC5091" s="8"/>
      <c r="AG5091" s="8"/>
      <c r="AK5091" s="8"/>
      <c r="AO5091" s="8"/>
      <c r="AS5091" s="8"/>
      <c r="AW5091" s="8"/>
      <c r="BA5091" s="8"/>
      <c r="BE5091" s="8"/>
      <c r="BI5091" s="8"/>
      <c r="BM5091" s="8"/>
      <c r="BQ5091" s="8"/>
      <c r="BU5091" s="8"/>
      <c r="BY5091" s="8"/>
      <c r="CC5091" s="8"/>
      <c r="CG5091" s="8"/>
      <c r="CK5091" s="8"/>
    </row>
    <row r="5092" spans="5:89">
      <c r="E5092" s="8"/>
      <c r="I5092" s="8"/>
      <c r="M5092" s="8"/>
      <c r="Q5092" s="8"/>
      <c r="U5092" s="8"/>
      <c r="Y5092" s="8"/>
      <c r="AC5092" s="8"/>
      <c r="AG5092" s="8"/>
      <c r="AK5092" s="8"/>
      <c r="AO5092" s="8"/>
      <c r="AS5092" s="8"/>
      <c r="AW5092" s="8"/>
      <c r="BA5092" s="8"/>
      <c r="BE5092" s="8"/>
      <c r="BI5092" s="8"/>
      <c r="BM5092" s="8"/>
      <c r="BQ5092" s="8"/>
      <c r="BU5092" s="8"/>
      <c r="BY5092" s="8"/>
      <c r="CC5092" s="8"/>
      <c r="CG5092" s="8"/>
      <c r="CK5092" s="8"/>
    </row>
    <row r="5093" spans="5:89">
      <c r="E5093" s="8"/>
      <c r="I5093" s="8"/>
      <c r="M5093" s="8"/>
      <c r="Q5093" s="8"/>
      <c r="U5093" s="8"/>
      <c r="Y5093" s="8"/>
      <c r="AC5093" s="8"/>
      <c r="AG5093" s="8"/>
      <c r="AK5093" s="8"/>
      <c r="AO5093" s="8"/>
      <c r="AS5093" s="8"/>
      <c r="AW5093" s="8"/>
      <c r="BA5093" s="8"/>
      <c r="BE5093" s="8"/>
      <c r="BI5093" s="8"/>
      <c r="BM5093" s="8"/>
      <c r="BQ5093" s="8"/>
      <c r="BU5093" s="8"/>
      <c r="BY5093" s="8"/>
      <c r="CC5093" s="8"/>
      <c r="CG5093" s="8"/>
      <c r="CK5093" s="8"/>
    </row>
    <row r="5094" spans="5:89">
      <c r="E5094" s="8"/>
      <c r="I5094" s="8"/>
      <c r="M5094" s="8"/>
      <c r="Q5094" s="8"/>
      <c r="U5094" s="8"/>
      <c r="Y5094" s="8"/>
      <c r="AC5094" s="8"/>
      <c r="AG5094" s="8"/>
      <c r="AK5094" s="8"/>
      <c r="AO5094" s="8"/>
      <c r="AS5094" s="8"/>
      <c r="AW5094" s="8"/>
      <c r="BA5094" s="8"/>
      <c r="BE5094" s="8"/>
      <c r="BI5094" s="8"/>
      <c r="BM5094" s="8"/>
      <c r="BQ5094" s="8"/>
      <c r="BU5094" s="8"/>
      <c r="BY5094" s="8"/>
      <c r="CC5094" s="8"/>
      <c r="CG5094" s="8"/>
      <c r="CK5094" s="8"/>
    </row>
    <row r="5095" spans="5:89">
      <c r="E5095" s="8"/>
      <c r="I5095" s="8"/>
      <c r="M5095" s="8"/>
      <c r="Q5095" s="8"/>
      <c r="U5095" s="8"/>
      <c r="Y5095" s="8"/>
      <c r="AC5095" s="8"/>
      <c r="AG5095" s="8"/>
      <c r="AK5095" s="8"/>
      <c r="AO5095" s="8"/>
      <c r="AS5095" s="8"/>
      <c r="AW5095" s="8"/>
      <c r="BA5095" s="8"/>
      <c r="BE5095" s="8"/>
      <c r="BI5095" s="8"/>
      <c r="BM5095" s="8"/>
      <c r="BQ5095" s="8"/>
      <c r="BU5095" s="8"/>
      <c r="BY5095" s="8"/>
      <c r="CC5095" s="8"/>
      <c r="CG5095" s="8"/>
      <c r="CK5095" s="8"/>
    </row>
    <row r="5096" spans="5:89">
      <c r="E5096" s="8"/>
      <c r="I5096" s="8"/>
      <c r="M5096" s="8"/>
      <c r="Q5096" s="8"/>
      <c r="U5096" s="8"/>
      <c r="Y5096" s="8"/>
      <c r="AC5096" s="8"/>
      <c r="AG5096" s="8"/>
      <c r="AK5096" s="8"/>
      <c r="AO5096" s="8"/>
      <c r="AS5096" s="8"/>
      <c r="AW5096" s="8"/>
      <c r="BA5096" s="8"/>
      <c r="BE5096" s="8"/>
      <c r="BI5096" s="8"/>
      <c r="BM5096" s="8"/>
      <c r="BQ5096" s="8"/>
      <c r="BU5096" s="8"/>
      <c r="BY5096" s="8"/>
      <c r="CC5096" s="8"/>
      <c r="CG5096" s="8"/>
      <c r="CK5096" s="8"/>
    </row>
    <row r="5097" spans="5:89">
      <c r="E5097" s="8"/>
      <c r="I5097" s="8"/>
      <c r="M5097" s="8"/>
      <c r="Q5097" s="8"/>
      <c r="U5097" s="8"/>
      <c r="Y5097" s="8"/>
      <c r="AC5097" s="8"/>
      <c r="AG5097" s="8"/>
      <c r="AK5097" s="8"/>
      <c r="AO5097" s="8"/>
      <c r="AS5097" s="8"/>
      <c r="AW5097" s="8"/>
      <c r="BA5097" s="8"/>
      <c r="BE5097" s="8"/>
      <c r="BI5097" s="8"/>
      <c r="BM5097" s="8"/>
      <c r="BQ5097" s="8"/>
      <c r="BU5097" s="8"/>
      <c r="BY5097" s="8"/>
      <c r="CC5097" s="8"/>
      <c r="CG5097" s="8"/>
      <c r="CK5097" s="8"/>
    </row>
    <row r="5098" spans="5:89">
      <c r="E5098" s="8"/>
      <c r="I5098" s="8"/>
      <c r="M5098" s="8"/>
      <c r="Q5098" s="8"/>
      <c r="U5098" s="8"/>
      <c r="Y5098" s="8"/>
      <c r="AC5098" s="8"/>
      <c r="AG5098" s="8"/>
      <c r="AK5098" s="8"/>
      <c r="AO5098" s="8"/>
      <c r="AS5098" s="8"/>
      <c r="AW5098" s="8"/>
      <c r="BA5098" s="8"/>
      <c r="BE5098" s="8"/>
      <c r="BI5098" s="8"/>
      <c r="BM5098" s="8"/>
      <c r="BQ5098" s="8"/>
      <c r="BU5098" s="8"/>
      <c r="BY5098" s="8"/>
      <c r="CC5098" s="8"/>
      <c r="CG5098" s="8"/>
      <c r="CK5098" s="8"/>
    </row>
    <row r="5099" spans="5:89">
      <c r="E5099" s="8"/>
      <c r="I5099" s="8"/>
      <c r="M5099" s="8"/>
      <c r="Q5099" s="8"/>
      <c r="U5099" s="8"/>
      <c r="Y5099" s="8"/>
      <c r="AC5099" s="8"/>
      <c r="AG5099" s="8"/>
      <c r="AK5099" s="8"/>
      <c r="AO5099" s="8"/>
      <c r="AS5099" s="8"/>
      <c r="AW5099" s="8"/>
      <c r="BA5099" s="8"/>
      <c r="BE5099" s="8"/>
      <c r="BI5099" s="8"/>
      <c r="BM5099" s="8"/>
      <c r="BQ5099" s="8"/>
      <c r="BU5099" s="8"/>
      <c r="BY5099" s="8"/>
      <c r="CC5099" s="8"/>
      <c r="CG5099" s="8"/>
      <c r="CK5099" s="8"/>
    </row>
    <row r="5100" spans="5:89">
      <c r="E5100" s="8"/>
      <c r="I5100" s="8"/>
      <c r="M5100" s="8"/>
      <c r="Q5100" s="8"/>
      <c r="U5100" s="8"/>
      <c r="Y5100" s="8"/>
      <c r="AC5100" s="8"/>
      <c r="AG5100" s="8"/>
      <c r="AK5100" s="8"/>
      <c r="AO5100" s="8"/>
      <c r="AS5100" s="8"/>
      <c r="AW5100" s="8"/>
      <c r="BA5100" s="8"/>
      <c r="BE5100" s="8"/>
      <c r="BI5100" s="8"/>
      <c r="BM5100" s="8"/>
      <c r="BQ5100" s="8"/>
      <c r="BU5100" s="8"/>
      <c r="BY5100" s="8"/>
      <c r="CC5100" s="8"/>
      <c r="CG5100" s="8"/>
      <c r="CK5100" s="8"/>
    </row>
    <row r="5101" spans="5:89">
      <c r="E5101" s="8"/>
      <c r="I5101" s="8"/>
      <c r="M5101" s="8"/>
      <c r="Q5101" s="8"/>
      <c r="U5101" s="8"/>
      <c r="Y5101" s="8"/>
      <c r="AC5101" s="8"/>
      <c r="AG5101" s="8"/>
      <c r="AK5101" s="8"/>
      <c r="AO5101" s="8"/>
      <c r="AS5101" s="8"/>
      <c r="AW5101" s="8"/>
      <c r="BA5101" s="8"/>
      <c r="BE5101" s="8"/>
      <c r="BI5101" s="8"/>
      <c r="BM5101" s="8"/>
      <c r="BQ5101" s="8"/>
      <c r="BU5101" s="8"/>
      <c r="BY5101" s="8"/>
      <c r="CC5101" s="8"/>
      <c r="CG5101" s="8"/>
      <c r="CK5101" s="8"/>
    </row>
    <row r="5102" spans="5:89">
      <c r="E5102" s="8"/>
      <c r="I5102" s="8"/>
      <c r="M5102" s="8"/>
      <c r="Q5102" s="8"/>
      <c r="U5102" s="8"/>
      <c r="Y5102" s="8"/>
      <c r="AC5102" s="8"/>
      <c r="AG5102" s="8"/>
      <c r="AK5102" s="8"/>
      <c r="AO5102" s="8"/>
      <c r="AS5102" s="8"/>
      <c r="AW5102" s="8"/>
      <c r="BA5102" s="8"/>
      <c r="BE5102" s="8"/>
      <c r="BI5102" s="8"/>
      <c r="BM5102" s="8"/>
      <c r="BQ5102" s="8"/>
      <c r="BU5102" s="8"/>
      <c r="BY5102" s="8"/>
      <c r="CC5102" s="8"/>
      <c r="CG5102" s="8"/>
      <c r="CK5102" s="8"/>
    </row>
    <row r="5103" spans="5:89">
      <c r="E5103" s="8"/>
      <c r="I5103" s="8"/>
      <c r="M5103" s="8"/>
      <c r="Q5103" s="8"/>
      <c r="U5103" s="8"/>
      <c r="Y5103" s="8"/>
      <c r="AC5103" s="8"/>
      <c r="AG5103" s="8"/>
      <c r="AK5103" s="8"/>
      <c r="AO5103" s="8"/>
      <c r="AS5103" s="8"/>
      <c r="AW5103" s="8"/>
      <c r="BA5103" s="8"/>
      <c r="BE5103" s="8"/>
      <c r="BI5103" s="8"/>
      <c r="BM5103" s="8"/>
      <c r="BQ5103" s="8"/>
      <c r="BU5103" s="8"/>
      <c r="BY5103" s="8"/>
      <c r="CC5103" s="8"/>
      <c r="CG5103" s="8"/>
      <c r="CK5103" s="8"/>
    </row>
    <row r="5104" spans="5:89">
      <c r="E5104" s="8"/>
      <c r="I5104" s="8"/>
      <c r="M5104" s="8"/>
      <c r="Q5104" s="8"/>
      <c r="U5104" s="8"/>
      <c r="Y5104" s="8"/>
      <c r="AC5104" s="8"/>
      <c r="AG5104" s="8"/>
      <c r="AK5104" s="8"/>
      <c r="AO5104" s="8"/>
      <c r="AS5104" s="8"/>
      <c r="AW5104" s="8"/>
      <c r="BA5104" s="8"/>
      <c r="BE5104" s="8"/>
      <c r="BI5104" s="8"/>
      <c r="BM5104" s="8"/>
      <c r="BQ5104" s="8"/>
      <c r="BU5104" s="8"/>
      <c r="BY5104" s="8"/>
      <c r="CC5104" s="8"/>
      <c r="CG5104" s="8"/>
      <c r="CK5104" s="8"/>
    </row>
    <row r="5105" spans="5:89">
      <c r="E5105" s="8"/>
      <c r="I5105" s="8"/>
      <c r="M5105" s="8"/>
      <c r="Q5105" s="8"/>
      <c r="U5105" s="8"/>
      <c r="Y5105" s="8"/>
      <c r="AC5105" s="8"/>
      <c r="AG5105" s="8"/>
      <c r="AK5105" s="8"/>
      <c r="AO5105" s="8"/>
      <c r="AS5105" s="8"/>
      <c r="AW5105" s="8"/>
      <c r="BA5105" s="8"/>
      <c r="BE5105" s="8"/>
      <c r="BI5105" s="8"/>
      <c r="BM5105" s="8"/>
      <c r="BQ5105" s="8"/>
      <c r="BU5105" s="8"/>
      <c r="BY5105" s="8"/>
      <c r="CC5105" s="8"/>
      <c r="CG5105" s="8"/>
      <c r="CK5105" s="8"/>
    </row>
    <row r="5106" spans="5:89">
      <c r="E5106" s="8"/>
      <c r="I5106" s="8"/>
      <c r="M5106" s="8"/>
      <c r="Q5106" s="8"/>
      <c r="U5106" s="8"/>
      <c r="Y5106" s="8"/>
      <c r="AC5106" s="8"/>
      <c r="AG5106" s="8"/>
      <c r="AK5106" s="8"/>
      <c r="AO5106" s="8"/>
      <c r="AS5106" s="8"/>
      <c r="AW5106" s="8"/>
      <c r="BA5106" s="8"/>
      <c r="BE5106" s="8"/>
      <c r="BI5106" s="8"/>
      <c r="BM5106" s="8"/>
      <c r="BQ5106" s="8"/>
      <c r="BU5106" s="8"/>
      <c r="BY5106" s="8"/>
      <c r="CC5106" s="8"/>
      <c r="CG5106" s="8"/>
      <c r="CK5106" s="8"/>
    </row>
    <row r="5107" spans="5:89">
      <c r="E5107" s="8"/>
      <c r="I5107" s="8"/>
      <c r="M5107" s="8"/>
      <c r="Q5107" s="8"/>
      <c r="U5107" s="8"/>
      <c r="Y5107" s="8"/>
      <c r="AC5107" s="8"/>
      <c r="AG5107" s="8"/>
      <c r="AK5107" s="8"/>
      <c r="AO5107" s="8"/>
      <c r="AS5107" s="8"/>
      <c r="AW5107" s="8"/>
      <c r="BA5107" s="8"/>
      <c r="BE5107" s="8"/>
      <c r="BI5107" s="8"/>
      <c r="BM5107" s="8"/>
      <c r="BQ5107" s="8"/>
      <c r="BU5107" s="8"/>
      <c r="BY5107" s="8"/>
      <c r="CC5107" s="8"/>
      <c r="CG5107" s="8"/>
      <c r="CK5107" s="8"/>
    </row>
    <row r="5108" spans="5:89">
      <c r="E5108" s="8"/>
      <c r="I5108" s="8"/>
      <c r="M5108" s="8"/>
      <c r="Q5108" s="8"/>
      <c r="U5108" s="8"/>
      <c r="Y5108" s="8"/>
      <c r="AC5108" s="8"/>
      <c r="AG5108" s="8"/>
      <c r="AK5108" s="8"/>
      <c r="AO5108" s="8"/>
      <c r="AS5108" s="8"/>
      <c r="AW5108" s="8"/>
      <c r="BA5108" s="8"/>
      <c r="BE5108" s="8"/>
      <c r="BI5108" s="8"/>
      <c r="BM5108" s="8"/>
      <c r="BQ5108" s="8"/>
      <c r="BU5108" s="8"/>
      <c r="BY5108" s="8"/>
      <c r="CC5108" s="8"/>
      <c r="CG5108" s="8"/>
      <c r="CK5108" s="8"/>
    </row>
    <row r="5109" spans="5:89">
      <c r="E5109" s="8"/>
      <c r="I5109" s="8"/>
      <c r="M5109" s="8"/>
      <c r="Q5109" s="8"/>
      <c r="U5109" s="8"/>
      <c r="Y5109" s="8"/>
      <c r="AC5109" s="8"/>
      <c r="AG5109" s="8"/>
      <c r="AK5109" s="8"/>
      <c r="AO5109" s="8"/>
      <c r="AS5109" s="8"/>
      <c r="AW5109" s="8"/>
      <c r="BA5109" s="8"/>
      <c r="BE5109" s="8"/>
      <c r="BI5109" s="8"/>
      <c r="BM5109" s="8"/>
      <c r="BQ5109" s="8"/>
      <c r="BU5109" s="8"/>
      <c r="BY5109" s="8"/>
      <c r="CC5109" s="8"/>
      <c r="CG5109" s="8"/>
      <c r="CK5109" s="8"/>
    </row>
    <row r="5110" spans="5:89">
      <c r="E5110" s="8"/>
      <c r="I5110" s="8"/>
      <c r="M5110" s="8"/>
      <c r="Q5110" s="8"/>
      <c r="U5110" s="8"/>
      <c r="Y5110" s="8"/>
      <c r="AC5110" s="8"/>
      <c r="AG5110" s="8"/>
      <c r="AK5110" s="8"/>
      <c r="AO5110" s="8"/>
      <c r="AS5110" s="8"/>
      <c r="AW5110" s="8"/>
      <c r="BA5110" s="8"/>
      <c r="BE5110" s="8"/>
      <c r="BI5110" s="8"/>
      <c r="BM5110" s="8"/>
      <c r="BQ5110" s="8"/>
      <c r="BU5110" s="8"/>
      <c r="BY5110" s="8"/>
      <c r="CC5110" s="8"/>
      <c r="CG5110" s="8"/>
      <c r="CK5110" s="8"/>
    </row>
    <row r="5111" spans="5:89">
      <c r="E5111" s="8"/>
      <c r="I5111" s="8"/>
      <c r="M5111" s="8"/>
      <c r="Q5111" s="8"/>
      <c r="U5111" s="8"/>
      <c r="Y5111" s="8"/>
      <c r="AC5111" s="8"/>
      <c r="AG5111" s="8"/>
      <c r="AK5111" s="8"/>
      <c r="AO5111" s="8"/>
      <c r="AS5111" s="8"/>
      <c r="AW5111" s="8"/>
      <c r="BA5111" s="8"/>
      <c r="BE5111" s="8"/>
      <c r="BI5111" s="8"/>
      <c r="BM5111" s="8"/>
      <c r="BQ5111" s="8"/>
      <c r="BU5111" s="8"/>
      <c r="BY5111" s="8"/>
      <c r="CC5111" s="8"/>
      <c r="CG5111" s="8"/>
      <c r="CK5111" s="8"/>
    </row>
    <row r="5112" spans="5:89">
      <c r="E5112" s="8"/>
      <c r="I5112" s="8"/>
      <c r="M5112" s="8"/>
      <c r="Q5112" s="8"/>
      <c r="U5112" s="8"/>
      <c r="Y5112" s="8"/>
      <c r="AC5112" s="8"/>
      <c r="AG5112" s="8"/>
      <c r="AK5112" s="8"/>
      <c r="AO5112" s="8"/>
      <c r="AS5112" s="8"/>
      <c r="AW5112" s="8"/>
      <c r="BA5112" s="8"/>
      <c r="BE5112" s="8"/>
      <c r="BI5112" s="8"/>
      <c r="BM5112" s="8"/>
      <c r="BQ5112" s="8"/>
      <c r="BU5112" s="8"/>
      <c r="BY5112" s="8"/>
      <c r="CC5112" s="8"/>
      <c r="CG5112" s="8"/>
      <c r="CK5112" s="8"/>
    </row>
    <row r="5113" spans="5:89">
      <c r="E5113" s="8"/>
      <c r="I5113" s="8"/>
      <c r="M5113" s="8"/>
      <c r="Q5113" s="8"/>
      <c r="U5113" s="8"/>
      <c r="Y5113" s="8"/>
      <c r="AC5113" s="8"/>
      <c r="AG5113" s="8"/>
      <c r="AK5113" s="8"/>
      <c r="AO5113" s="8"/>
      <c r="AS5113" s="8"/>
      <c r="AW5113" s="8"/>
      <c r="BA5113" s="8"/>
      <c r="BE5113" s="8"/>
      <c r="BI5113" s="8"/>
      <c r="BM5113" s="8"/>
      <c r="BQ5113" s="8"/>
      <c r="BU5113" s="8"/>
      <c r="BY5113" s="8"/>
      <c r="CC5113" s="8"/>
      <c r="CG5113" s="8"/>
      <c r="CK5113" s="8"/>
    </row>
    <row r="5114" spans="5:89">
      <c r="E5114" s="8"/>
      <c r="I5114" s="8"/>
      <c r="M5114" s="8"/>
      <c r="Q5114" s="8"/>
      <c r="U5114" s="8"/>
      <c r="Y5114" s="8"/>
      <c r="AC5114" s="8"/>
      <c r="AG5114" s="8"/>
      <c r="AK5114" s="8"/>
      <c r="AO5114" s="8"/>
      <c r="AS5114" s="8"/>
      <c r="AW5114" s="8"/>
      <c r="BA5114" s="8"/>
      <c r="BE5114" s="8"/>
      <c r="BI5114" s="8"/>
      <c r="BM5114" s="8"/>
      <c r="BQ5114" s="8"/>
      <c r="BU5114" s="8"/>
      <c r="BY5114" s="8"/>
      <c r="CC5114" s="8"/>
      <c r="CG5114" s="8"/>
      <c r="CK5114" s="8"/>
    </row>
    <row r="5115" spans="5:89">
      <c r="E5115" s="8"/>
      <c r="I5115" s="8"/>
      <c r="M5115" s="8"/>
      <c r="Q5115" s="8"/>
      <c r="U5115" s="8"/>
      <c r="Y5115" s="8"/>
      <c r="AC5115" s="8"/>
      <c r="AG5115" s="8"/>
      <c r="AK5115" s="8"/>
      <c r="AO5115" s="8"/>
      <c r="AS5115" s="8"/>
      <c r="AW5115" s="8"/>
      <c r="BA5115" s="8"/>
      <c r="BE5115" s="8"/>
      <c r="BI5115" s="8"/>
      <c r="BM5115" s="8"/>
      <c r="BQ5115" s="8"/>
      <c r="BU5115" s="8"/>
      <c r="BY5115" s="8"/>
      <c r="CC5115" s="8"/>
      <c r="CG5115" s="8"/>
      <c r="CK5115" s="8"/>
    </row>
    <row r="5116" spans="5:89">
      <c r="E5116" s="8"/>
      <c r="I5116" s="8"/>
      <c r="M5116" s="8"/>
      <c r="Q5116" s="8"/>
      <c r="U5116" s="8"/>
      <c r="Y5116" s="8"/>
      <c r="AC5116" s="8"/>
      <c r="AG5116" s="8"/>
      <c r="AK5116" s="8"/>
      <c r="AO5116" s="8"/>
      <c r="AS5116" s="8"/>
      <c r="AW5116" s="8"/>
      <c r="BA5116" s="8"/>
      <c r="BE5116" s="8"/>
      <c r="BI5116" s="8"/>
      <c r="BM5116" s="8"/>
      <c r="BQ5116" s="8"/>
      <c r="BU5116" s="8"/>
      <c r="BY5116" s="8"/>
      <c r="CC5116" s="8"/>
      <c r="CG5116" s="8"/>
      <c r="CK5116" s="8"/>
    </row>
    <row r="5117" spans="5:89">
      <c r="E5117" s="8"/>
      <c r="I5117" s="8"/>
      <c r="M5117" s="8"/>
      <c r="Q5117" s="8"/>
      <c r="U5117" s="8"/>
      <c r="Y5117" s="8"/>
      <c r="AC5117" s="8"/>
      <c r="AG5117" s="8"/>
      <c r="AK5117" s="8"/>
      <c r="AO5117" s="8"/>
      <c r="AS5117" s="8"/>
      <c r="AW5117" s="8"/>
      <c r="BA5117" s="8"/>
      <c r="BE5117" s="8"/>
      <c r="BI5117" s="8"/>
      <c r="BM5117" s="8"/>
      <c r="BQ5117" s="8"/>
      <c r="BU5117" s="8"/>
      <c r="BY5117" s="8"/>
      <c r="CC5117" s="8"/>
      <c r="CG5117" s="8"/>
      <c r="CK5117" s="8"/>
    </row>
    <row r="5118" spans="5:89">
      <c r="E5118" s="8"/>
      <c r="I5118" s="8"/>
      <c r="M5118" s="8"/>
      <c r="Q5118" s="8"/>
      <c r="U5118" s="8"/>
      <c r="Y5118" s="8"/>
      <c r="AC5118" s="8"/>
      <c r="AG5118" s="8"/>
      <c r="AK5118" s="8"/>
      <c r="AO5118" s="8"/>
      <c r="AS5118" s="8"/>
      <c r="AW5118" s="8"/>
      <c r="BA5118" s="8"/>
      <c r="BE5118" s="8"/>
      <c r="BI5118" s="8"/>
      <c r="BM5118" s="8"/>
      <c r="BQ5118" s="8"/>
      <c r="BU5118" s="8"/>
      <c r="BY5118" s="8"/>
      <c r="CC5118" s="8"/>
      <c r="CG5118" s="8"/>
      <c r="CK5118" s="8"/>
    </row>
    <row r="5119" spans="5:89">
      <c r="E5119" s="8"/>
      <c r="I5119" s="8"/>
      <c r="M5119" s="8"/>
      <c r="Q5119" s="8"/>
      <c r="U5119" s="8"/>
      <c r="Y5119" s="8"/>
      <c r="AC5119" s="8"/>
      <c r="AG5119" s="8"/>
      <c r="AK5119" s="8"/>
      <c r="AO5119" s="8"/>
      <c r="AS5119" s="8"/>
      <c r="AW5119" s="8"/>
      <c r="BA5119" s="8"/>
      <c r="BE5119" s="8"/>
      <c r="BI5119" s="8"/>
      <c r="BM5119" s="8"/>
      <c r="BQ5119" s="8"/>
      <c r="BU5119" s="8"/>
      <c r="BY5119" s="8"/>
      <c r="CC5119" s="8"/>
      <c r="CG5119" s="8"/>
      <c r="CK5119" s="8"/>
    </row>
    <row r="5120" spans="5:89">
      <c r="E5120" s="8"/>
      <c r="I5120" s="8"/>
      <c r="M5120" s="8"/>
      <c r="Q5120" s="8"/>
      <c r="U5120" s="8"/>
      <c r="Y5120" s="8"/>
      <c r="AC5120" s="8"/>
      <c r="AG5120" s="8"/>
      <c r="AK5120" s="8"/>
      <c r="AO5120" s="8"/>
      <c r="AS5120" s="8"/>
      <c r="AW5120" s="8"/>
      <c r="BA5120" s="8"/>
      <c r="BE5120" s="8"/>
      <c r="BI5120" s="8"/>
      <c r="BM5120" s="8"/>
      <c r="BQ5120" s="8"/>
      <c r="BU5120" s="8"/>
      <c r="BY5120" s="8"/>
      <c r="CC5120" s="8"/>
      <c r="CG5120" s="8"/>
      <c r="CK5120" s="8"/>
    </row>
    <row r="5121" spans="5:89">
      <c r="E5121" s="8"/>
      <c r="I5121" s="8"/>
      <c r="M5121" s="8"/>
      <c r="Q5121" s="8"/>
      <c r="U5121" s="8"/>
      <c r="Y5121" s="8"/>
      <c r="AC5121" s="8"/>
      <c r="AG5121" s="8"/>
      <c r="AK5121" s="8"/>
      <c r="AO5121" s="8"/>
      <c r="AS5121" s="8"/>
      <c r="AW5121" s="8"/>
      <c r="BA5121" s="8"/>
      <c r="BE5121" s="8"/>
      <c r="BI5121" s="8"/>
      <c r="BM5121" s="8"/>
      <c r="BQ5121" s="8"/>
      <c r="BU5121" s="8"/>
      <c r="BY5121" s="8"/>
      <c r="CC5121" s="8"/>
      <c r="CG5121" s="8"/>
      <c r="CK5121" s="8"/>
    </row>
    <row r="5122" spans="5:89">
      <c r="E5122" s="8"/>
      <c r="I5122" s="8"/>
      <c r="M5122" s="8"/>
      <c r="Q5122" s="8"/>
      <c r="U5122" s="8"/>
      <c r="Y5122" s="8"/>
      <c r="AC5122" s="8"/>
      <c r="AG5122" s="8"/>
      <c r="AK5122" s="8"/>
      <c r="AO5122" s="8"/>
      <c r="AS5122" s="8"/>
      <c r="AW5122" s="8"/>
      <c r="BA5122" s="8"/>
      <c r="BE5122" s="8"/>
      <c r="BI5122" s="8"/>
      <c r="BM5122" s="8"/>
      <c r="BQ5122" s="8"/>
      <c r="BU5122" s="8"/>
      <c r="BY5122" s="8"/>
      <c r="CC5122" s="8"/>
      <c r="CG5122" s="8"/>
      <c r="CK5122" s="8"/>
    </row>
    <row r="5123" spans="5:89">
      <c r="E5123" s="8"/>
      <c r="I5123" s="8"/>
      <c r="M5123" s="8"/>
      <c r="Q5123" s="8"/>
      <c r="U5123" s="8"/>
      <c r="Y5123" s="8"/>
      <c r="AC5123" s="8"/>
      <c r="AG5123" s="8"/>
      <c r="AK5123" s="8"/>
      <c r="AO5123" s="8"/>
      <c r="AS5123" s="8"/>
      <c r="AW5123" s="8"/>
      <c r="BA5123" s="8"/>
      <c r="BE5123" s="8"/>
      <c r="BI5123" s="8"/>
      <c r="BM5123" s="8"/>
      <c r="BQ5123" s="8"/>
      <c r="BU5123" s="8"/>
      <c r="BY5123" s="8"/>
      <c r="CC5123" s="8"/>
      <c r="CG5123" s="8"/>
      <c r="CK5123" s="8"/>
    </row>
    <row r="5124" spans="5:89">
      <c r="E5124" s="8"/>
      <c r="I5124" s="8"/>
      <c r="M5124" s="8"/>
      <c r="Q5124" s="8"/>
      <c r="U5124" s="8"/>
      <c r="Y5124" s="8"/>
      <c r="AC5124" s="8"/>
      <c r="AG5124" s="8"/>
      <c r="AK5124" s="8"/>
      <c r="AO5124" s="8"/>
      <c r="AS5124" s="8"/>
      <c r="AW5124" s="8"/>
      <c r="BA5124" s="8"/>
      <c r="BE5124" s="8"/>
      <c r="BI5124" s="8"/>
      <c r="BM5124" s="8"/>
      <c r="BQ5124" s="8"/>
      <c r="BU5124" s="8"/>
      <c r="BY5124" s="8"/>
      <c r="CC5124" s="8"/>
      <c r="CG5124" s="8"/>
      <c r="CK5124" s="8"/>
    </row>
    <row r="5125" spans="5:89">
      <c r="E5125" s="8"/>
      <c r="I5125" s="8"/>
      <c r="M5125" s="8"/>
      <c r="Q5125" s="8"/>
      <c r="U5125" s="8"/>
      <c r="Y5125" s="8"/>
      <c r="AC5125" s="8"/>
      <c r="AG5125" s="8"/>
      <c r="AK5125" s="8"/>
      <c r="AO5125" s="8"/>
      <c r="AS5125" s="8"/>
      <c r="AW5125" s="8"/>
      <c r="BA5125" s="8"/>
      <c r="BE5125" s="8"/>
      <c r="BI5125" s="8"/>
      <c r="BM5125" s="8"/>
      <c r="BQ5125" s="8"/>
      <c r="BU5125" s="8"/>
      <c r="BY5125" s="8"/>
      <c r="CC5125" s="8"/>
      <c r="CG5125" s="8"/>
      <c r="CK5125" s="8"/>
    </row>
    <row r="5126" spans="5:89">
      <c r="E5126" s="8"/>
      <c r="I5126" s="8"/>
      <c r="M5126" s="8"/>
      <c r="Q5126" s="8"/>
      <c r="U5126" s="8"/>
      <c r="Y5126" s="8"/>
      <c r="AC5126" s="8"/>
      <c r="AG5126" s="8"/>
      <c r="AK5126" s="8"/>
      <c r="AO5126" s="8"/>
      <c r="AS5126" s="8"/>
      <c r="AW5126" s="8"/>
      <c r="BA5126" s="8"/>
      <c r="BE5126" s="8"/>
      <c r="BI5126" s="8"/>
      <c r="BM5126" s="8"/>
      <c r="BQ5126" s="8"/>
      <c r="BU5126" s="8"/>
      <c r="BY5126" s="8"/>
      <c r="CC5126" s="8"/>
      <c r="CG5126" s="8"/>
      <c r="CK5126" s="8"/>
    </row>
    <row r="5127" spans="5:89">
      <c r="E5127" s="8"/>
      <c r="I5127" s="8"/>
      <c r="M5127" s="8"/>
      <c r="Q5127" s="8"/>
      <c r="U5127" s="8"/>
      <c r="Y5127" s="8"/>
      <c r="AC5127" s="8"/>
      <c r="AG5127" s="8"/>
      <c r="AK5127" s="8"/>
      <c r="AO5127" s="8"/>
      <c r="AS5127" s="8"/>
      <c r="AW5127" s="8"/>
      <c r="BA5127" s="8"/>
      <c r="BE5127" s="8"/>
      <c r="BI5127" s="8"/>
      <c r="BM5127" s="8"/>
      <c r="BQ5127" s="8"/>
      <c r="BU5127" s="8"/>
      <c r="BY5127" s="8"/>
      <c r="CC5127" s="8"/>
      <c r="CG5127" s="8"/>
      <c r="CK5127" s="8"/>
    </row>
    <row r="5128" spans="5:89">
      <c r="E5128" s="8"/>
      <c r="I5128" s="8"/>
      <c r="M5128" s="8"/>
      <c r="Q5128" s="8"/>
      <c r="U5128" s="8"/>
      <c r="Y5128" s="8"/>
      <c r="AC5128" s="8"/>
      <c r="AG5128" s="8"/>
      <c r="AK5128" s="8"/>
      <c r="AO5128" s="8"/>
      <c r="AS5128" s="8"/>
      <c r="AW5128" s="8"/>
      <c r="BA5128" s="8"/>
      <c r="BE5128" s="8"/>
      <c r="BI5128" s="8"/>
      <c r="BM5128" s="8"/>
      <c r="BQ5128" s="8"/>
      <c r="BU5128" s="8"/>
      <c r="BY5128" s="8"/>
      <c r="CC5128" s="8"/>
      <c r="CG5128" s="8"/>
      <c r="CK5128" s="8"/>
    </row>
    <row r="5129" spans="5:89">
      <c r="E5129" s="8"/>
      <c r="I5129" s="8"/>
      <c r="M5129" s="8"/>
      <c r="Q5129" s="8"/>
      <c r="U5129" s="8"/>
      <c r="Y5129" s="8"/>
      <c r="AC5129" s="8"/>
      <c r="AG5129" s="8"/>
      <c r="AK5129" s="8"/>
      <c r="AO5129" s="8"/>
      <c r="AS5129" s="8"/>
      <c r="AW5129" s="8"/>
      <c r="BA5129" s="8"/>
      <c r="BE5129" s="8"/>
      <c r="BI5129" s="8"/>
      <c r="BM5129" s="8"/>
      <c r="BQ5129" s="8"/>
      <c r="BU5129" s="8"/>
      <c r="BY5129" s="8"/>
      <c r="CC5129" s="8"/>
      <c r="CG5129" s="8"/>
      <c r="CK5129" s="8"/>
    </row>
    <row r="5130" spans="5:89">
      <c r="E5130" s="8"/>
      <c r="I5130" s="8"/>
      <c r="M5130" s="8"/>
      <c r="Q5130" s="8"/>
      <c r="U5130" s="8"/>
      <c r="Y5130" s="8"/>
      <c r="AC5130" s="8"/>
      <c r="AG5130" s="8"/>
      <c r="AK5130" s="8"/>
      <c r="AO5130" s="8"/>
      <c r="AS5130" s="8"/>
      <c r="AW5130" s="8"/>
      <c r="BA5130" s="8"/>
      <c r="BE5130" s="8"/>
      <c r="BI5130" s="8"/>
      <c r="BM5130" s="8"/>
      <c r="BQ5130" s="8"/>
      <c r="BU5130" s="8"/>
      <c r="BY5130" s="8"/>
      <c r="CC5130" s="8"/>
      <c r="CG5130" s="8"/>
      <c r="CK5130" s="8"/>
    </row>
    <row r="5131" spans="5:89">
      <c r="E5131" s="8"/>
      <c r="I5131" s="8"/>
      <c r="M5131" s="8"/>
      <c r="Q5131" s="8"/>
      <c r="U5131" s="8"/>
      <c r="Y5131" s="8"/>
      <c r="AC5131" s="8"/>
      <c r="AG5131" s="8"/>
      <c r="AK5131" s="8"/>
      <c r="AO5131" s="8"/>
      <c r="AS5131" s="8"/>
      <c r="AW5131" s="8"/>
      <c r="BA5131" s="8"/>
      <c r="BE5131" s="8"/>
      <c r="BI5131" s="8"/>
      <c r="BM5131" s="8"/>
      <c r="BQ5131" s="8"/>
      <c r="BU5131" s="8"/>
      <c r="BY5131" s="8"/>
      <c r="CC5131" s="8"/>
      <c r="CG5131" s="8"/>
      <c r="CK5131" s="8"/>
    </row>
    <row r="5132" spans="5:89">
      <c r="E5132" s="8"/>
      <c r="I5132" s="8"/>
      <c r="M5132" s="8"/>
      <c r="Q5132" s="8"/>
      <c r="U5132" s="8"/>
      <c r="Y5132" s="8"/>
      <c r="AC5132" s="8"/>
      <c r="AG5132" s="8"/>
      <c r="AK5132" s="8"/>
      <c r="AO5132" s="8"/>
      <c r="AS5132" s="8"/>
      <c r="AW5132" s="8"/>
      <c r="BA5132" s="8"/>
      <c r="BE5132" s="8"/>
      <c r="BI5132" s="8"/>
      <c r="BM5132" s="8"/>
      <c r="BQ5132" s="8"/>
      <c r="BU5132" s="8"/>
      <c r="BY5132" s="8"/>
      <c r="CC5132" s="8"/>
      <c r="CG5132" s="8"/>
      <c r="CK5132" s="8"/>
    </row>
    <row r="5133" spans="5:89">
      <c r="E5133" s="8"/>
      <c r="I5133" s="8"/>
      <c r="M5133" s="8"/>
      <c r="Q5133" s="8"/>
      <c r="U5133" s="8"/>
      <c r="Y5133" s="8"/>
      <c r="AC5133" s="8"/>
      <c r="AG5133" s="8"/>
      <c r="AK5133" s="8"/>
      <c r="AO5133" s="8"/>
      <c r="AS5133" s="8"/>
      <c r="AW5133" s="8"/>
      <c r="BA5133" s="8"/>
      <c r="BE5133" s="8"/>
      <c r="BI5133" s="8"/>
      <c r="BM5133" s="8"/>
      <c r="BQ5133" s="8"/>
      <c r="BU5133" s="8"/>
      <c r="BY5133" s="8"/>
      <c r="CC5133" s="8"/>
      <c r="CG5133" s="8"/>
      <c r="CK5133" s="8"/>
    </row>
    <row r="5134" spans="5:89">
      <c r="E5134" s="8"/>
      <c r="I5134" s="8"/>
      <c r="M5134" s="8"/>
      <c r="Q5134" s="8"/>
      <c r="U5134" s="8"/>
      <c r="Y5134" s="8"/>
      <c r="AC5134" s="8"/>
      <c r="AG5134" s="8"/>
      <c r="AK5134" s="8"/>
      <c r="AO5134" s="8"/>
      <c r="AS5134" s="8"/>
      <c r="AW5134" s="8"/>
      <c r="BA5134" s="8"/>
      <c r="BE5134" s="8"/>
      <c r="BI5134" s="8"/>
      <c r="BM5134" s="8"/>
      <c r="BQ5134" s="8"/>
      <c r="BU5134" s="8"/>
      <c r="BY5134" s="8"/>
      <c r="CC5134" s="8"/>
      <c r="CG5134" s="8"/>
      <c r="CK5134" s="8"/>
    </row>
    <row r="5135" spans="5:89">
      <c r="E5135" s="8"/>
      <c r="I5135" s="8"/>
      <c r="M5135" s="8"/>
      <c r="Q5135" s="8"/>
      <c r="U5135" s="8"/>
      <c r="Y5135" s="8"/>
      <c r="AC5135" s="8"/>
      <c r="AG5135" s="8"/>
      <c r="AK5135" s="8"/>
      <c r="AO5135" s="8"/>
      <c r="AS5135" s="8"/>
      <c r="AW5135" s="8"/>
      <c r="BA5135" s="8"/>
      <c r="BE5135" s="8"/>
      <c r="BI5135" s="8"/>
      <c r="BM5135" s="8"/>
      <c r="BQ5135" s="8"/>
      <c r="BU5135" s="8"/>
      <c r="BY5135" s="8"/>
      <c r="CC5135" s="8"/>
      <c r="CG5135" s="8"/>
      <c r="CK5135" s="8"/>
    </row>
    <row r="5136" spans="5:89">
      <c r="E5136" s="8"/>
      <c r="I5136" s="8"/>
      <c r="M5136" s="8"/>
      <c r="Q5136" s="8"/>
      <c r="U5136" s="8"/>
      <c r="Y5136" s="8"/>
      <c r="AC5136" s="8"/>
      <c r="AG5136" s="8"/>
      <c r="AK5136" s="8"/>
      <c r="AO5136" s="8"/>
      <c r="AS5136" s="8"/>
      <c r="AW5136" s="8"/>
      <c r="BA5136" s="8"/>
      <c r="BE5136" s="8"/>
      <c r="BI5136" s="8"/>
      <c r="BM5136" s="8"/>
      <c r="BQ5136" s="8"/>
      <c r="BU5136" s="8"/>
      <c r="BY5136" s="8"/>
      <c r="CC5136" s="8"/>
      <c r="CG5136" s="8"/>
      <c r="CK5136" s="8"/>
    </row>
    <row r="5137" spans="5:89">
      <c r="E5137" s="8"/>
      <c r="I5137" s="8"/>
      <c r="M5137" s="8"/>
      <c r="Q5137" s="8"/>
      <c r="U5137" s="8"/>
      <c r="Y5137" s="8"/>
      <c r="AC5137" s="8"/>
      <c r="AG5137" s="8"/>
      <c r="AK5137" s="8"/>
      <c r="AO5137" s="8"/>
      <c r="AS5137" s="8"/>
      <c r="AW5137" s="8"/>
      <c r="BA5137" s="8"/>
      <c r="BE5137" s="8"/>
      <c r="BI5137" s="8"/>
      <c r="BM5137" s="8"/>
      <c r="BQ5137" s="8"/>
      <c r="BU5137" s="8"/>
      <c r="BY5137" s="8"/>
      <c r="CC5137" s="8"/>
      <c r="CG5137" s="8"/>
      <c r="CK5137" s="8"/>
    </row>
    <row r="5138" spans="5:89">
      <c r="E5138" s="8"/>
      <c r="I5138" s="8"/>
      <c r="M5138" s="8"/>
      <c r="Q5138" s="8"/>
      <c r="U5138" s="8"/>
      <c r="Y5138" s="8"/>
      <c r="AC5138" s="8"/>
      <c r="AG5138" s="8"/>
      <c r="AK5138" s="8"/>
      <c r="AO5138" s="8"/>
      <c r="AS5138" s="8"/>
      <c r="AW5138" s="8"/>
      <c r="BA5138" s="8"/>
      <c r="BE5138" s="8"/>
      <c r="BI5138" s="8"/>
      <c r="BM5138" s="8"/>
      <c r="BQ5138" s="8"/>
      <c r="BU5138" s="8"/>
      <c r="BY5138" s="8"/>
      <c r="CC5138" s="8"/>
      <c r="CG5138" s="8"/>
      <c r="CK5138" s="8"/>
    </row>
    <row r="5139" spans="5:89">
      <c r="E5139" s="8"/>
      <c r="I5139" s="8"/>
      <c r="M5139" s="8"/>
      <c r="Q5139" s="8"/>
      <c r="U5139" s="8"/>
      <c r="Y5139" s="8"/>
      <c r="AC5139" s="8"/>
      <c r="AG5139" s="8"/>
      <c r="AK5139" s="8"/>
      <c r="AO5139" s="8"/>
      <c r="AS5139" s="8"/>
      <c r="AW5139" s="8"/>
      <c r="BA5139" s="8"/>
      <c r="BE5139" s="8"/>
      <c r="BI5139" s="8"/>
      <c r="BM5139" s="8"/>
      <c r="BQ5139" s="8"/>
      <c r="BU5139" s="8"/>
      <c r="BY5139" s="8"/>
      <c r="CC5139" s="8"/>
      <c r="CG5139" s="8"/>
      <c r="CK5139" s="8"/>
    </row>
    <row r="5140" spans="5:89">
      <c r="E5140" s="8"/>
      <c r="I5140" s="8"/>
      <c r="M5140" s="8"/>
      <c r="Q5140" s="8"/>
      <c r="U5140" s="8"/>
      <c r="Y5140" s="8"/>
      <c r="AC5140" s="8"/>
      <c r="AG5140" s="8"/>
      <c r="AK5140" s="8"/>
      <c r="AO5140" s="8"/>
      <c r="AS5140" s="8"/>
      <c r="AW5140" s="8"/>
      <c r="BA5140" s="8"/>
      <c r="BE5140" s="8"/>
      <c r="BI5140" s="8"/>
      <c r="BM5140" s="8"/>
      <c r="BQ5140" s="8"/>
      <c r="BU5140" s="8"/>
      <c r="BY5140" s="8"/>
      <c r="CC5140" s="8"/>
      <c r="CG5140" s="8"/>
      <c r="CK5140" s="8"/>
    </row>
    <row r="5141" spans="5:89">
      <c r="E5141" s="8"/>
      <c r="I5141" s="8"/>
      <c r="M5141" s="8"/>
      <c r="Q5141" s="8"/>
      <c r="U5141" s="8"/>
      <c r="Y5141" s="8"/>
      <c r="AC5141" s="8"/>
      <c r="AG5141" s="8"/>
      <c r="AK5141" s="8"/>
      <c r="AO5141" s="8"/>
      <c r="AS5141" s="8"/>
      <c r="AW5141" s="8"/>
      <c r="BA5141" s="8"/>
      <c r="BE5141" s="8"/>
      <c r="BI5141" s="8"/>
      <c r="BM5141" s="8"/>
      <c r="BQ5141" s="8"/>
      <c r="BU5141" s="8"/>
      <c r="BY5141" s="8"/>
      <c r="CC5141" s="8"/>
      <c r="CG5141" s="8"/>
      <c r="CK5141" s="8"/>
    </row>
    <row r="5142" spans="5:89">
      <c r="E5142" s="8"/>
      <c r="I5142" s="8"/>
      <c r="M5142" s="8"/>
      <c r="Q5142" s="8"/>
      <c r="U5142" s="8"/>
      <c r="Y5142" s="8"/>
      <c r="AC5142" s="8"/>
      <c r="AG5142" s="8"/>
      <c r="AK5142" s="8"/>
      <c r="AO5142" s="8"/>
      <c r="AS5142" s="8"/>
      <c r="AW5142" s="8"/>
      <c r="BA5142" s="8"/>
      <c r="BE5142" s="8"/>
      <c r="BI5142" s="8"/>
      <c r="BM5142" s="8"/>
      <c r="BQ5142" s="8"/>
      <c r="BU5142" s="8"/>
      <c r="BY5142" s="8"/>
      <c r="CC5142" s="8"/>
      <c r="CG5142" s="8"/>
      <c r="CK5142" s="8"/>
    </row>
    <row r="5143" spans="5:89">
      <c r="E5143" s="8"/>
      <c r="I5143" s="8"/>
      <c r="M5143" s="8"/>
      <c r="Q5143" s="8"/>
      <c r="U5143" s="8"/>
      <c r="Y5143" s="8"/>
      <c r="AC5143" s="8"/>
      <c r="AG5143" s="8"/>
      <c r="AK5143" s="8"/>
      <c r="AO5143" s="8"/>
      <c r="AS5143" s="8"/>
      <c r="AW5143" s="8"/>
      <c r="BA5143" s="8"/>
      <c r="BE5143" s="8"/>
      <c r="BI5143" s="8"/>
      <c r="BM5143" s="8"/>
      <c r="BQ5143" s="8"/>
      <c r="BU5143" s="8"/>
      <c r="BY5143" s="8"/>
      <c r="CC5143" s="8"/>
      <c r="CG5143" s="8"/>
      <c r="CK5143" s="8"/>
    </row>
    <row r="5144" spans="5:89">
      <c r="E5144" s="8"/>
      <c r="I5144" s="8"/>
      <c r="M5144" s="8"/>
      <c r="Q5144" s="8"/>
      <c r="U5144" s="8"/>
      <c r="Y5144" s="8"/>
      <c r="AC5144" s="8"/>
      <c r="AG5144" s="8"/>
      <c r="AK5144" s="8"/>
      <c r="AO5144" s="8"/>
      <c r="AS5144" s="8"/>
      <c r="AW5144" s="8"/>
      <c r="BA5144" s="8"/>
      <c r="BE5144" s="8"/>
      <c r="BI5144" s="8"/>
      <c r="BM5144" s="8"/>
      <c r="BQ5144" s="8"/>
      <c r="BU5144" s="8"/>
      <c r="BY5144" s="8"/>
      <c r="CC5144" s="8"/>
      <c r="CG5144" s="8"/>
      <c r="CK5144" s="8"/>
    </row>
    <row r="5145" spans="5:89">
      <c r="E5145" s="8"/>
      <c r="I5145" s="8"/>
      <c r="M5145" s="8"/>
      <c r="Q5145" s="8"/>
      <c r="U5145" s="8"/>
      <c r="Y5145" s="8"/>
      <c r="AC5145" s="8"/>
      <c r="AG5145" s="8"/>
      <c r="AK5145" s="8"/>
      <c r="AO5145" s="8"/>
      <c r="AS5145" s="8"/>
      <c r="AW5145" s="8"/>
      <c r="BA5145" s="8"/>
      <c r="BE5145" s="8"/>
      <c r="BI5145" s="8"/>
      <c r="BM5145" s="8"/>
      <c r="BQ5145" s="8"/>
      <c r="BU5145" s="8"/>
      <c r="BY5145" s="8"/>
      <c r="CC5145" s="8"/>
      <c r="CG5145" s="8"/>
      <c r="CK5145" s="8"/>
    </row>
    <row r="5146" spans="5:89">
      <c r="E5146" s="8"/>
      <c r="I5146" s="8"/>
      <c r="M5146" s="8"/>
      <c r="Q5146" s="8"/>
      <c r="U5146" s="8"/>
      <c r="Y5146" s="8"/>
      <c r="AC5146" s="8"/>
      <c r="AG5146" s="8"/>
      <c r="AK5146" s="8"/>
      <c r="AO5146" s="8"/>
      <c r="AS5146" s="8"/>
      <c r="AW5146" s="8"/>
      <c r="BA5146" s="8"/>
      <c r="BE5146" s="8"/>
      <c r="BI5146" s="8"/>
      <c r="BM5146" s="8"/>
      <c r="BQ5146" s="8"/>
      <c r="BU5146" s="8"/>
      <c r="BY5146" s="8"/>
      <c r="CC5146" s="8"/>
      <c r="CG5146" s="8"/>
      <c r="CK5146" s="8"/>
    </row>
    <row r="5147" spans="5:89">
      <c r="E5147" s="8"/>
      <c r="I5147" s="8"/>
      <c r="M5147" s="8"/>
      <c r="Q5147" s="8"/>
      <c r="U5147" s="8"/>
      <c r="Y5147" s="8"/>
      <c r="AC5147" s="8"/>
      <c r="AG5147" s="8"/>
      <c r="AK5147" s="8"/>
      <c r="AO5147" s="8"/>
      <c r="AS5147" s="8"/>
      <c r="AW5147" s="8"/>
      <c r="BA5147" s="8"/>
      <c r="BE5147" s="8"/>
      <c r="BI5147" s="8"/>
      <c r="BM5147" s="8"/>
      <c r="BQ5147" s="8"/>
      <c r="BU5147" s="8"/>
      <c r="BY5147" s="8"/>
      <c r="CC5147" s="8"/>
      <c r="CG5147" s="8"/>
      <c r="CK5147" s="8"/>
    </row>
    <row r="5148" spans="5:89">
      <c r="E5148" s="8"/>
      <c r="I5148" s="8"/>
      <c r="M5148" s="8"/>
      <c r="Q5148" s="8"/>
      <c r="U5148" s="8"/>
      <c r="Y5148" s="8"/>
      <c r="AC5148" s="8"/>
      <c r="AG5148" s="8"/>
      <c r="AK5148" s="8"/>
      <c r="AO5148" s="8"/>
      <c r="AS5148" s="8"/>
      <c r="AW5148" s="8"/>
      <c r="BA5148" s="8"/>
      <c r="BE5148" s="8"/>
      <c r="BI5148" s="8"/>
      <c r="BM5148" s="8"/>
      <c r="BQ5148" s="8"/>
      <c r="BU5148" s="8"/>
      <c r="BY5148" s="8"/>
      <c r="CC5148" s="8"/>
      <c r="CG5148" s="8"/>
      <c r="CK5148" s="8"/>
    </row>
    <row r="5149" spans="5:89">
      <c r="E5149" s="8"/>
      <c r="I5149" s="8"/>
      <c r="M5149" s="8"/>
      <c r="Q5149" s="8"/>
      <c r="U5149" s="8"/>
      <c r="Y5149" s="8"/>
      <c r="AC5149" s="8"/>
      <c r="AG5149" s="8"/>
      <c r="AK5149" s="8"/>
      <c r="AO5149" s="8"/>
      <c r="AS5149" s="8"/>
      <c r="AW5149" s="8"/>
      <c r="BA5149" s="8"/>
      <c r="BE5149" s="8"/>
      <c r="BI5149" s="8"/>
      <c r="BM5149" s="8"/>
      <c r="BQ5149" s="8"/>
      <c r="BU5149" s="8"/>
      <c r="BY5149" s="8"/>
      <c r="CC5149" s="8"/>
      <c r="CG5149" s="8"/>
      <c r="CK5149" s="8"/>
    </row>
    <row r="5150" spans="5:89">
      <c r="E5150" s="8"/>
      <c r="I5150" s="8"/>
      <c r="M5150" s="8"/>
      <c r="Q5150" s="8"/>
      <c r="U5150" s="8"/>
      <c r="Y5150" s="8"/>
      <c r="AC5150" s="8"/>
      <c r="AG5150" s="8"/>
      <c r="AK5150" s="8"/>
      <c r="AO5150" s="8"/>
      <c r="AS5150" s="8"/>
      <c r="AW5150" s="8"/>
      <c r="BA5150" s="8"/>
      <c r="BE5150" s="8"/>
      <c r="BI5150" s="8"/>
      <c r="BM5150" s="8"/>
      <c r="BQ5150" s="8"/>
      <c r="BU5150" s="8"/>
      <c r="BY5150" s="8"/>
      <c r="CC5150" s="8"/>
      <c r="CG5150" s="8"/>
      <c r="CK5150" s="8"/>
    </row>
    <row r="5151" spans="5:89">
      <c r="E5151" s="8"/>
      <c r="I5151" s="8"/>
      <c r="M5151" s="8"/>
      <c r="Q5151" s="8"/>
      <c r="U5151" s="8"/>
      <c r="Y5151" s="8"/>
      <c r="AC5151" s="8"/>
      <c r="AG5151" s="8"/>
      <c r="AK5151" s="8"/>
      <c r="AO5151" s="8"/>
      <c r="AS5151" s="8"/>
      <c r="AW5151" s="8"/>
      <c r="BA5151" s="8"/>
      <c r="BE5151" s="8"/>
      <c r="BI5151" s="8"/>
      <c r="BM5151" s="8"/>
      <c r="BQ5151" s="8"/>
      <c r="BU5151" s="8"/>
      <c r="BY5151" s="8"/>
      <c r="CC5151" s="8"/>
      <c r="CG5151" s="8"/>
      <c r="CK5151" s="8"/>
    </row>
    <row r="5152" spans="5:89">
      <c r="E5152" s="8"/>
      <c r="I5152" s="8"/>
      <c r="M5152" s="8"/>
      <c r="Q5152" s="8"/>
      <c r="U5152" s="8"/>
      <c r="Y5152" s="8"/>
      <c r="AC5152" s="8"/>
      <c r="AG5152" s="8"/>
      <c r="AK5152" s="8"/>
      <c r="AO5152" s="8"/>
      <c r="AS5152" s="8"/>
      <c r="AW5152" s="8"/>
      <c r="BA5152" s="8"/>
      <c r="BE5152" s="8"/>
      <c r="BI5152" s="8"/>
      <c r="BM5152" s="8"/>
      <c r="BQ5152" s="8"/>
      <c r="BU5152" s="8"/>
      <c r="BY5152" s="8"/>
      <c r="CC5152" s="8"/>
      <c r="CG5152" s="8"/>
      <c r="CK5152" s="8"/>
    </row>
    <row r="5153" spans="5:89">
      <c r="E5153" s="8"/>
      <c r="I5153" s="8"/>
      <c r="M5153" s="8"/>
      <c r="Q5153" s="8"/>
      <c r="U5153" s="8"/>
      <c r="Y5153" s="8"/>
      <c r="AC5153" s="8"/>
      <c r="AG5153" s="8"/>
      <c r="AK5153" s="8"/>
      <c r="AO5153" s="8"/>
      <c r="AS5153" s="8"/>
      <c r="AW5153" s="8"/>
      <c r="BA5153" s="8"/>
      <c r="BE5153" s="8"/>
      <c r="BI5153" s="8"/>
      <c r="BM5153" s="8"/>
      <c r="BQ5153" s="8"/>
      <c r="BU5153" s="8"/>
      <c r="BY5153" s="8"/>
      <c r="CC5153" s="8"/>
      <c r="CG5153" s="8"/>
      <c r="CK5153" s="8"/>
    </row>
    <row r="5154" spans="5:89">
      <c r="E5154" s="8"/>
      <c r="I5154" s="8"/>
      <c r="M5154" s="8"/>
      <c r="Q5154" s="8"/>
      <c r="U5154" s="8"/>
      <c r="Y5154" s="8"/>
      <c r="AC5154" s="8"/>
      <c r="AG5154" s="8"/>
      <c r="AK5154" s="8"/>
      <c r="AO5154" s="8"/>
      <c r="AS5154" s="8"/>
      <c r="AW5154" s="8"/>
      <c r="BA5154" s="8"/>
      <c r="BE5154" s="8"/>
      <c r="BI5154" s="8"/>
      <c r="BM5154" s="8"/>
      <c r="BQ5154" s="8"/>
      <c r="BU5154" s="8"/>
      <c r="BY5154" s="8"/>
      <c r="CC5154" s="8"/>
      <c r="CG5154" s="8"/>
      <c r="CK5154" s="8"/>
    </row>
    <row r="5155" spans="5:89">
      <c r="E5155" s="8"/>
      <c r="I5155" s="8"/>
      <c r="M5155" s="8"/>
      <c r="Q5155" s="8"/>
      <c r="U5155" s="8"/>
      <c r="Y5155" s="8"/>
      <c r="AC5155" s="8"/>
      <c r="AG5155" s="8"/>
      <c r="AK5155" s="8"/>
      <c r="AO5155" s="8"/>
      <c r="AS5155" s="8"/>
      <c r="AW5155" s="8"/>
      <c r="BA5155" s="8"/>
      <c r="BE5155" s="8"/>
      <c r="BI5155" s="8"/>
      <c r="BM5155" s="8"/>
      <c r="BQ5155" s="8"/>
      <c r="BU5155" s="8"/>
      <c r="BY5155" s="8"/>
      <c r="CC5155" s="8"/>
      <c r="CG5155" s="8"/>
      <c r="CK5155" s="8"/>
    </row>
    <row r="5156" spans="5:89">
      <c r="E5156" s="8"/>
      <c r="I5156" s="8"/>
      <c r="M5156" s="8"/>
      <c r="Q5156" s="8"/>
      <c r="U5156" s="8"/>
      <c r="Y5156" s="8"/>
      <c r="AC5156" s="8"/>
      <c r="AG5156" s="8"/>
      <c r="AK5156" s="8"/>
      <c r="AO5156" s="8"/>
      <c r="AS5156" s="8"/>
      <c r="AW5156" s="8"/>
      <c r="BA5156" s="8"/>
      <c r="BE5156" s="8"/>
      <c r="BI5156" s="8"/>
      <c r="BM5156" s="8"/>
      <c r="BQ5156" s="8"/>
      <c r="BU5156" s="8"/>
      <c r="BY5156" s="8"/>
      <c r="CC5156" s="8"/>
      <c r="CG5156" s="8"/>
      <c r="CK5156" s="8"/>
    </row>
    <row r="5157" spans="5:89">
      <c r="E5157" s="8"/>
      <c r="I5157" s="8"/>
      <c r="M5157" s="8"/>
      <c r="Q5157" s="8"/>
      <c r="U5157" s="8"/>
      <c r="Y5157" s="8"/>
      <c r="AC5157" s="8"/>
      <c r="AG5157" s="8"/>
      <c r="AK5157" s="8"/>
      <c r="AO5157" s="8"/>
      <c r="AS5157" s="8"/>
      <c r="AW5157" s="8"/>
      <c r="BA5157" s="8"/>
      <c r="BE5157" s="8"/>
      <c r="BI5157" s="8"/>
      <c r="BM5157" s="8"/>
      <c r="BQ5157" s="8"/>
      <c r="BU5157" s="8"/>
      <c r="BY5157" s="8"/>
      <c r="CC5157" s="8"/>
      <c r="CG5157" s="8"/>
      <c r="CK5157" s="8"/>
    </row>
    <row r="5158" spans="5:89">
      <c r="E5158" s="8"/>
      <c r="I5158" s="8"/>
      <c r="M5158" s="8"/>
      <c r="Q5158" s="8"/>
      <c r="U5158" s="8"/>
      <c r="Y5158" s="8"/>
      <c r="AC5158" s="8"/>
      <c r="AG5158" s="8"/>
      <c r="AK5158" s="8"/>
      <c r="AO5158" s="8"/>
      <c r="AS5158" s="8"/>
      <c r="AW5158" s="8"/>
      <c r="BA5158" s="8"/>
      <c r="BE5158" s="8"/>
      <c r="BI5158" s="8"/>
      <c r="BM5158" s="8"/>
      <c r="BQ5158" s="8"/>
      <c r="BU5158" s="8"/>
      <c r="BY5158" s="8"/>
      <c r="CC5158" s="8"/>
      <c r="CG5158" s="8"/>
      <c r="CK5158" s="8"/>
    </row>
    <row r="5159" spans="5:89">
      <c r="E5159" s="8"/>
      <c r="I5159" s="8"/>
      <c r="M5159" s="8"/>
      <c r="Q5159" s="8"/>
      <c r="U5159" s="8"/>
      <c r="Y5159" s="8"/>
      <c r="AC5159" s="8"/>
      <c r="AG5159" s="8"/>
      <c r="AK5159" s="8"/>
      <c r="AO5159" s="8"/>
      <c r="AS5159" s="8"/>
      <c r="AW5159" s="8"/>
      <c r="BA5159" s="8"/>
      <c r="BE5159" s="8"/>
      <c r="BI5159" s="8"/>
      <c r="BM5159" s="8"/>
      <c r="BQ5159" s="8"/>
      <c r="BU5159" s="8"/>
      <c r="BY5159" s="8"/>
      <c r="CC5159" s="8"/>
      <c r="CG5159" s="8"/>
      <c r="CK5159" s="8"/>
    </row>
    <row r="5160" spans="5:89">
      <c r="E5160" s="8"/>
      <c r="I5160" s="8"/>
      <c r="M5160" s="8"/>
      <c r="Q5160" s="8"/>
      <c r="U5160" s="8"/>
      <c r="Y5160" s="8"/>
      <c r="AC5160" s="8"/>
      <c r="AG5160" s="8"/>
      <c r="AK5160" s="8"/>
      <c r="AO5160" s="8"/>
      <c r="AS5160" s="8"/>
      <c r="AW5160" s="8"/>
      <c r="BA5160" s="8"/>
      <c r="BE5160" s="8"/>
      <c r="BI5160" s="8"/>
      <c r="BM5160" s="8"/>
      <c r="BQ5160" s="8"/>
      <c r="BU5160" s="8"/>
      <c r="BY5160" s="8"/>
      <c r="CC5160" s="8"/>
      <c r="CG5160" s="8"/>
      <c r="CK5160" s="8"/>
    </row>
    <row r="5161" spans="5:89">
      <c r="E5161" s="8"/>
      <c r="I5161" s="8"/>
      <c r="M5161" s="8"/>
      <c r="Q5161" s="8"/>
      <c r="U5161" s="8"/>
      <c r="Y5161" s="8"/>
      <c r="AC5161" s="8"/>
      <c r="AG5161" s="8"/>
      <c r="AK5161" s="8"/>
      <c r="AO5161" s="8"/>
      <c r="AS5161" s="8"/>
      <c r="AW5161" s="8"/>
      <c r="BA5161" s="8"/>
      <c r="BE5161" s="8"/>
      <c r="BI5161" s="8"/>
      <c r="BM5161" s="8"/>
      <c r="BQ5161" s="8"/>
      <c r="BU5161" s="8"/>
      <c r="BY5161" s="8"/>
      <c r="CC5161" s="8"/>
      <c r="CG5161" s="8"/>
      <c r="CK5161" s="8"/>
    </row>
    <row r="5162" spans="5:89">
      <c r="E5162" s="8"/>
      <c r="I5162" s="8"/>
      <c r="M5162" s="8"/>
      <c r="Q5162" s="8"/>
      <c r="U5162" s="8"/>
      <c r="Y5162" s="8"/>
      <c r="AC5162" s="8"/>
      <c r="AG5162" s="8"/>
      <c r="AK5162" s="8"/>
      <c r="AO5162" s="8"/>
      <c r="AS5162" s="8"/>
      <c r="AW5162" s="8"/>
      <c r="BA5162" s="8"/>
      <c r="BE5162" s="8"/>
      <c r="BI5162" s="8"/>
      <c r="BM5162" s="8"/>
      <c r="BQ5162" s="8"/>
      <c r="BU5162" s="8"/>
      <c r="BY5162" s="8"/>
      <c r="CC5162" s="8"/>
      <c r="CG5162" s="8"/>
      <c r="CK5162" s="8"/>
    </row>
    <row r="5163" spans="5:89">
      <c r="E5163" s="8"/>
      <c r="I5163" s="8"/>
      <c r="M5163" s="8"/>
      <c r="Q5163" s="8"/>
      <c r="U5163" s="8"/>
      <c r="Y5163" s="8"/>
      <c r="AC5163" s="8"/>
      <c r="AG5163" s="8"/>
      <c r="AK5163" s="8"/>
      <c r="AO5163" s="8"/>
      <c r="AS5163" s="8"/>
      <c r="AW5163" s="8"/>
      <c r="BA5163" s="8"/>
      <c r="BE5163" s="8"/>
      <c r="BI5163" s="8"/>
      <c r="BM5163" s="8"/>
      <c r="BQ5163" s="8"/>
      <c r="BU5163" s="8"/>
      <c r="BY5163" s="8"/>
      <c r="CC5163" s="8"/>
      <c r="CG5163" s="8"/>
      <c r="CK5163" s="8"/>
    </row>
    <row r="5164" spans="5:89">
      <c r="E5164" s="8"/>
      <c r="I5164" s="8"/>
      <c r="M5164" s="8"/>
      <c r="Q5164" s="8"/>
      <c r="U5164" s="8"/>
      <c r="Y5164" s="8"/>
      <c r="AC5164" s="8"/>
      <c r="AG5164" s="8"/>
      <c r="AK5164" s="8"/>
      <c r="AO5164" s="8"/>
      <c r="AS5164" s="8"/>
      <c r="AW5164" s="8"/>
      <c r="BA5164" s="8"/>
      <c r="BE5164" s="8"/>
      <c r="BI5164" s="8"/>
      <c r="BM5164" s="8"/>
      <c r="BQ5164" s="8"/>
      <c r="BU5164" s="8"/>
      <c r="BY5164" s="8"/>
      <c r="CC5164" s="8"/>
      <c r="CG5164" s="8"/>
      <c r="CK5164" s="8"/>
    </row>
    <row r="5165" spans="5:89">
      <c r="E5165" s="8"/>
      <c r="I5165" s="8"/>
      <c r="M5165" s="8"/>
      <c r="Q5165" s="8"/>
      <c r="U5165" s="8"/>
      <c r="Y5165" s="8"/>
      <c r="AC5165" s="8"/>
      <c r="AG5165" s="8"/>
      <c r="AK5165" s="8"/>
      <c r="AO5165" s="8"/>
      <c r="AS5165" s="8"/>
      <c r="AW5165" s="8"/>
      <c r="BA5165" s="8"/>
      <c r="BE5165" s="8"/>
      <c r="BI5165" s="8"/>
      <c r="BM5165" s="8"/>
      <c r="BQ5165" s="8"/>
      <c r="BU5165" s="8"/>
      <c r="BY5165" s="8"/>
      <c r="CC5165" s="8"/>
      <c r="CG5165" s="8"/>
      <c r="CK5165" s="8"/>
    </row>
    <row r="5166" spans="5:89">
      <c r="E5166" s="8"/>
      <c r="I5166" s="8"/>
      <c r="M5166" s="8"/>
      <c r="Q5166" s="8"/>
      <c r="U5166" s="8"/>
      <c r="Y5166" s="8"/>
      <c r="AC5166" s="8"/>
      <c r="AG5166" s="8"/>
      <c r="AK5166" s="8"/>
      <c r="AO5166" s="8"/>
      <c r="AS5166" s="8"/>
      <c r="AW5166" s="8"/>
      <c r="BA5166" s="8"/>
      <c r="BE5166" s="8"/>
      <c r="BI5166" s="8"/>
      <c r="BM5166" s="8"/>
      <c r="BQ5166" s="8"/>
      <c r="BU5166" s="8"/>
      <c r="BY5166" s="8"/>
      <c r="CC5166" s="8"/>
      <c r="CG5166" s="8"/>
      <c r="CK5166" s="8"/>
    </row>
    <row r="5167" spans="5:89">
      <c r="E5167" s="8"/>
      <c r="I5167" s="8"/>
      <c r="M5167" s="8"/>
      <c r="Q5167" s="8"/>
      <c r="U5167" s="8"/>
      <c r="Y5167" s="8"/>
      <c r="AC5167" s="8"/>
      <c r="AG5167" s="8"/>
      <c r="AK5167" s="8"/>
      <c r="AO5167" s="8"/>
      <c r="AS5167" s="8"/>
      <c r="AW5167" s="8"/>
      <c r="BA5167" s="8"/>
      <c r="BE5167" s="8"/>
      <c r="BI5167" s="8"/>
      <c r="BM5167" s="8"/>
      <c r="BQ5167" s="8"/>
      <c r="BU5167" s="8"/>
      <c r="BY5167" s="8"/>
      <c r="CC5167" s="8"/>
      <c r="CG5167" s="8"/>
      <c r="CK5167" s="8"/>
    </row>
    <row r="5168" spans="5:89">
      <c r="E5168" s="8"/>
      <c r="I5168" s="8"/>
      <c r="M5168" s="8"/>
      <c r="Q5168" s="8"/>
      <c r="U5168" s="8"/>
      <c r="Y5168" s="8"/>
      <c r="AC5168" s="8"/>
      <c r="AG5168" s="8"/>
      <c r="AK5168" s="8"/>
      <c r="AO5168" s="8"/>
      <c r="AS5168" s="8"/>
      <c r="AW5168" s="8"/>
      <c r="BA5168" s="8"/>
      <c r="BE5168" s="8"/>
      <c r="BI5168" s="8"/>
      <c r="BM5168" s="8"/>
      <c r="BQ5168" s="8"/>
      <c r="BU5168" s="8"/>
      <c r="BY5168" s="8"/>
      <c r="CC5168" s="8"/>
      <c r="CG5168" s="8"/>
      <c r="CK5168" s="8"/>
    </row>
    <row r="5169" spans="5:89">
      <c r="E5169" s="8"/>
      <c r="I5169" s="8"/>
      <c r="M5169" s="8"/>
      <c r="Q5169" s="8"/>
      <c r="U5169" s="8"/>
      <c r="Y5169" s="8"/>
      <c r="AC5169" s="8"/>
      <c r="AG5169" s="8"/>
      <c r="AK5169" s="8"/>
      <c r="AO5169" s="8"/>
      <c r="AS5169" s="8"/>
      <c r="AW5169" s="8"/>
      <c r="BA5169" s="8"/>
      <c r="BE5169" s="8"/>
      <c r="BI5169" s="8"/>
      <c r="BM5169" s="8"/>
      <c r="BQ5169" s="8"/>
      <c r="BU5169" s="8"/>
      <c r="BY5169" s="8"/>
      <c r="CC5169" s="8"/>
      <c r="CG5169" s="8"/>
      <c r="CK5169" s="8"/>
    </row>
    <row r="5170" spans="5:89">
      <c r="E5170" s="8"/>
      <c r="I5170" s="8"/>
      <c r="M5170" s="8"/>
      <c r="Q5170" s="8"/>
      <c r="U5170" s="8"/>
      <c r="Y5170" s="8"/>
      <c r="AC5170" s="8"/>
      <c r="AG5170" s="8"/>
      <c r="AK5170" s="8"/>
      <c r="AO5170" s="8"/>
      <c r="AS5170" s="8"/>
      <c r="AW5170" s="8"/>
      <c r="BA5170" s="8"/>
      <c r="BE5170" s="8"/>
      <c r="BI5170" s="8"/>
      <c r="BM5170" s="8"/>
      <c r="BQ5170" s="8"/>
      <c r="BU5170" s="8"/>
      <c r="BY5170" s="8"/>
      <c r="CC5170" s="8"/>
      <c r="CG5170" s="8"/>
      <c r="CK5170" s="8"/>
    </row>
    <row r="5171" spans="5:89">
      <c r="E5171" s="8"/>
      <c r="I5171" s="8"/>
      <c r="M5171" s="8"/>
      <c r="Q5171" s="8"/>
      <c r="U5171" s="8"/>
      <c r="Y5171" s="8"/>
      <c r="AC5171" s="8"/>
      <c r="AG5171" s="8"/>
      <c r="AK5171" s="8"/>
      <c r="AO5171" s="8"/>
      <c r="AS5171" s="8"/>
      <c r="AW5171" s="8"/>
      <c r="BA5171" s="8"/>
      <c r="BE5171" s="8"/>
      <c r="BI5171" s="8"/>
      <c r="BM5171" s="8"/>
      <c r="BQ5171" s="8"/>
      <c r="BU5171" s="8"/>
      <c r="BY5171" s="8"/>
      <c r="CC5171" s="8"/>
      <c r="CG5171" s="8"/>
      <c r="CK5171" s="8"/>
    </row>
    <row r="5172" spans="5:89">
      <c r="E5172" s="8"/>
      <c r="I5172" s="8"/>
      <c r="M5172" s="8"/>
      <c r="Q5172" s="8"/>
      <c r="U5172" s="8"/>
      <c r="Y5172" s="8"/>
      <c r="AC5172" s="8"/>
      <c r="AG5172" s="8"/>
      <c r="AK5172" s="8"/>
      <c r="AO5172" s="8"/>
      <c r="AS5172" s="8"/>
      <c r="AW5172" s="8"/>
      <c r="BA5172" s="8"/>
      <c r="BE5172" s="8"/>
      <c r="BI5172" s="8"/>
      <c r="BM5172" s="8"/>
      <c r="BQ5172" s="8"/>
      <c r="BU5172" s="8"/>
      <c r="BY5172" s="8"/>
      <c r="CC5172" s="8"/>
      <c r="CG5172" s="8"/>
      <c r="CK5172" s="8"/>
    </row>
    <row r="5173" spans="5:89">
      <c r="E5173" s="8"/>
      <c r="I5173" s="8"/>
      <c r="M5173" s="8"/>
      <c r="Q5173" s="8"/>
      <c r="U5173" s="8"/>
      <c r="Y5173" s="8"/>
      <c r="AC5173" s="8"/>
      <c r="AG5173" s="8"/>
      <c r="AK5173" s="8"/>
      <c r="AO5173" s="8"/>
      <c r="AS5173" s="8"/>
      <c r="AW5173" s="8"/>
      <c r="BA5173" s="8"/>
      <c r="BE5173" s="8"/>
      <c r="BI5173" s="8"/>
      <c r="BM5173" s="8"/>
      <c r="BQ5173" s="8"/>
      <c r="BU5173" s="8"/>
      <c r="BY5173" s="8"/>
      <c r="CC5173" s="8"/>
      <c r="CG5173" s="8"/>
      <c r="CK5173" s="8"/>
    </row>
    <row r="5174" spans="5:89">
      <c r="E5174" s="8"/>
      <c r="I5174" s="8"/>
      <c r="M5174" s="8"/>
      <c r="Q5174" s="8"/>
      <c r="U5174" s="8"/>
      <c r="Y5174" s="8"/>
      <c r="AC5174" s="8"/>
      <c r="AG5174" s="8"/>
      <c r="AK5174" s="8"/>
      <c r="AO5174" s="8"/>
      <c r="AS5174" s="8"/>
      <c r="AW5174" s="8"/>
      <c r="BA5174" s="8"/>
      <c r="BE5174" s="8"/>
      <c r="BI5174" s="8"/>
      <c r="BM5174" s="8"/>
      <c r="BQ5174" s="8"/>
      <c r="BU5174" s="8"/>
      <c r="BY5174" s="8"/>
      <c r="CC5174" s="8"/>
      <c r="CG5174" s="8"/>
      <c r="CK5174" s="8"/>
    </row>
    <row r="5175" spans="5:89">
      <c r="E5175" s="8"/>
      <c r="I5175" s="8"/>
      <c r="M5175" s="8"/>
      <c r="Q5175" s="8"/>
      <c r="U5175" s="8"/>
      <c r="Y5175" s="8"/>
      <c r="AC5175" s="8"/>
      <c r="AG5175" s="8"/>
      <c r="AK5175" s="8"/>
      <c r="AO5175" s="8"/>
      <c r="AS5175" s="8"/>
      <c r="AW5175" s="8"/>
      <c r="BA5175" s="8"/>
      <c r="BE5175" s="8"/>
      <c r="BI5175" s="8"/>
      <c r="BM5175" s="8"/>
      <c r="BQ5175" s="8"/>
      <c r="BU5175" s="8"/>
      <c r="BY5175" s="8"/>
      <c r="CC5175" s="8"/>
      <c r="CG5175" s="8"/>
      <c r="CK5175" s="8"/>
    </row>
    <row r="5176" spans="5:89">
      <c r="E5176" s="8"/>
      <c r="I5176" s="8"/>
      <c r="M5176" s="8"/>
      <c r="Q5176" s="8"/>
      <c r="U5176" s="8"/>
      <c r="Y5176" s="8"/>
      <c r="AC5176" s="8"/>
      <c r="AG5176" s="8"/>
      <c r="AK5176" s="8"/>
      <c r="AO5176" s="8"/>
      <c r="AS5176" s="8"/>
      <c r="AW5176" s="8"/>
      <c r="BA5176" s="8"/>
      <c r="BE5176" s="8"/>
      <c r="BI5176" s="8"/>
      <c r="BM5176" s="8"/>
      <c r="BQ5176" s="8"/>
      <c r="BU5176" s="8"/>
      <c r="BY5176" s="8"/>
      <c r="CC5176" s="8"/>
      <c r="CG5176" s="8"/>
      <c r="CK5176" s="8"/>
    </row>
    <row r="5177" spans="5:89">
      <c r="E5177" s="8"/>
      <c r="I5177" s="8"/>
      <c r="M5177" s="8"/>
      <c r="Q5177" s="8"/>
      <c r="U5177" s="8"/>
      <c r="Y5177" s="8"/>
      <c r="AC5177" s="8"/>
      <c r="AG5177" s="8"/>
      <c r="AK5177" s="8"/>
      <c r="AO5177" s="8"/>
      <c r="AS5177" s="8"/>
      <c r="AW5177" s="8"/>
      <c r="BA5177" s="8"/>
      <c r="BE5177" s="8"/>
      <c r="BI5177" s="8"/>
      <c r="BM5177" s="8"/>
      <c r="BQ5177" s="8"/>
      <c r="BU5177" s="8"/>
      <c r="BY5177" s="8"/>
      <c r="CC5177" s="8"/>
      <c r="CG5177" s="8"/>
      <c r="CK5177" s="8"/>
    </row>
    <row r="5178" spans="5:89">
      <c r="E5178" s="8"/>
      <c r="I5178" s="8"/>
      <c r="M5178" s="8"/>
      <c r="Q5178" s="8"/>
      <c r="U5178" s="8"/>
      <c r="Y5178" s="8"/>
      <c r="AC5178" s="8"/>
      <c r="AG5178" s="8"/>
      <c r="AK5178" s="8"/>
      <c r="AO5178" s="8"/>
      <c r="AS5178" s="8"/>
      <c r="AW5178" s="8"/>
      <c r="BA5178" s="8"/>
      <c r="BE5178" s="8"/>
      <c r="BI5178" s="8"/>
      <c r="BM5178" s="8"/>
      <c r="BQ5178" s="8"/>
      <c r="BU5178" s="8"/>
      <c r="BY5178" s="8"/>
      <c r="CC5178" s="8"/>
      <c r="CG5178" s="8"/>
      <c r="CK5178" s="8"/>
    </row>
    <row r="5179" spans="5:89">
      <c r="E5179" s="8"/>
      <c r="I5179" s="8"/>
      <c r="M5179" s="8"/>
      <c r="Q5179" s="8"/>
      <c r="U5179" s="8"/>
      <c r="Y5179" s="8"/>
      <c r="AC5179" s="8"/>
      <c r="AG5179" s="8"/>
      <c r="AK5179" s="8"/>
      <c r="AO5179" s="8"/>
      <c r="AS5179" s="8"/>
      <c r="AW5179" s="8"/>
      <c r="BA5179" s="8"/>
      <c r="BE5179" s="8"/>
      <c r="BI5179" s="8"/>
      <c r="BM5179" s="8"/>
      <c r="BQ5179" s="8"/>
      <c r="BU5179" s="8"/>
      <c r="BY5179" s="8"/>
      <c r="CC5179" s="8"/>
      <c r="CG5179" s="8"/>
      <c r="CK5179" s="8"/>
    </row>
    <row r="5180" spans="5:89">
      <c r="E5180" s="8"/>
      <c r="I5180" s="8"/>
      <c r="M5180" s="8"/>
      <c r="Q5180" s="8"/>
      <c r="U5180" s="8"/>
      <c r="Y5180" s="8"/>
      <c r="AC5180" s="8"/>
      <c r="AG5180" s="8"/>
      <c r="AK5180" s="8"/>
      <c r="AO5180" s="8"/>
      <c r="AS5180" s="8"/>
      <c r="AW5180" s="8"/>
      <c r="BA5180" s="8"/>
      <c r="BE5180" s="8"/>
      <c r="BI5180" s="8"/>
      <c r="BM5180" s="8"/>
      <c r="BQ5180" s="8"/>
      <c r="BU5180" s="8"/>
      <c r="BY5180" s="8"/>
      <c r="CC5180" s="8"/>
      <c r="CG5180" s="8"/>
      <c r="CK5180" s="8"/>
    </row>
    <row r="5181" spans="5:89">
      <c r="E5181" s="8"/>
      <c r="I5181" s="8"/>
      <c r="M5181" s="8"/>
      <c r="Q5181" s="8"/>
      <c r="U5181" s="8"/>
      <c r="Y5181" s="8"/>
      <c r="AC5181" s="8"/>
      <c r="AG5181" s="8"/>
      <c r="AK5181" s="8"/>
      <c r="AO5181" s="8"/>
      <c r="AS5181" s="8"/>
      <c r="AW5181" s="8"/>
      <c r="BA5181" s="8"/>
      <c r="BE5181" s="8"/>
      <c r="BI5181" s="8"/>
      <c r="BM5181" s="8"/>
      <c r="BQ5181" s="8"/>
      <c r="BU5181" s="8"/>
      <c r="BY5181" s="8"/>
      <c r="CC5181" s="8"/>
      <c r="CG5181" s="8"/>
      <c r="CK5181" s="8"/>
    </row>
    <row r="5182" spans="5:89">
      <c r="E5182" s="8"/>
      <c r="I5182" s="8"/>
      <c r="M5182" s="8"/>
      <c r="Q5182" s="8"/>
      <c r="U5182" s="8"/>
      <c r="Y5182" s="8"/>
      <c r="AC5182" s="8"/>
      <c r="AG5182" s="8"/>
      <c r="AK5182" s="8"/>
      <c r="AO5182" s="8"/>
      <c r="AS5182" s="8"/>
      <c r="AW5182" s="8"/>
      <c r="BA5182" s="8"/>
      <c r="BE5182" s="8"/>
      <c r="BI5182" s="8"/>
      <c r="BM5182" s="8"/>
      <c r="BQ5182" s="8"/>
      <c r="BU5182" s="8"/>
      <c r="BY5182" s="8"/>
      <c r="CC5182" s="8"/>
      <c r="CG5182" s="8"/>
      <c r="CK5182" s="8"/>
    </row>
    <row r="5183" spans="5:89">
      <c r="E5183" s="8"/>
      <c r="I5183" s="8"/>
      <c r="M5183" s="8"/>
      <c r="Q5183" s="8"/>
      <c r="U5183" s="8"/>
      <c r="Y5183" s="8"/>
      <c r="AC5183" s="8"/>
      <c r="AG5183" s="8"/>
      <c r="AK5183" s="8"/>
      <c r="AO5183" s="8"/>
      <c r="AS5183" s="8"/>
      <c r="AW5183" s="8"/>
      <c r="BA5183" s="8"/>
      <c r="BE5183" s="8"/>
      <c r="BI5183" s="8"/>
      <c r="BM5183" s="8"/>
      <c r="BQ5183" s="8"/>
      <c r="BU5183" s="8"/>
      <c r="BY5183" s="8"/>
      <c r="CC5183" s="8"/>
      <c r="CG5183" s="8"/>
      <c r="CK5183" s="8"/>
    </row>
    <row r="5184" spans="5:89">
      <c r="E5184" s="8"/>
      <c r="I5184" s="8"/>
      <c r="M5184" s="8"/>
      <c r="Q5184" s="8"/>
      <c r="U5184" s="8"/>
      <c r="Y5184" s="8"/>
      <c r="AC5184" s="8"/>
      <c r="AG5184" s="8"/>
      <c r="AK5184" s="8"/>
      <c r="AO5184" s="8"/>
      <c r="AS5184" s="8"/>
      <c r="AW5184" s="8"/>
      <c r="BA5184" s="8"/>
      <c r="BE5184" s="8"/>
      <c r="BI5184" s="8"/>
      <c r="BM5184" s="8"/>
      <c r="BQ5184" s="8"/>
      <c r="BU5184" s="8"/>
      <c r="BY5184" s="8"/>
      <c r="CC5184" s="8"/>
      <c r="CG5184" s="8"/>
      <c r="CK5184" s="8"/>
    </row>
    <row r="5185" spans="5:89">
      <c r="E5185" s="8"/>
      <c r="I5185" s="8"/>
      <c r="M5185" s="8"/>
      <c r="Q5185" s="8"/>
      <c r="U5185" s="8"/>
      <c r="Y5185" s="8"/>
      <c r="AC5185" s="8"/>
      <c r="AG5185" s="8"/>
      <c r="AK5185" s="8"/>
      <c r="AO5185" s="8"/>
      <c r="AS5185" s="8"/>
      <c r="AW5185" s="8"/>
      <c r="BA5185" s="8"/>
      <c r="BE5185" s="8"/>
      <c r="BI5185" s="8"/>
      <c r="BM5185" s="8"/>
      <c r="BQ5185" s="8"/>
      <c r="BU5185" s="8"/>
      <c r="BY5185" s="8"/>
      <c r="CC5185" s="8"/>
      <c r="CG5185" s="8"/>
      <c r="CK5185" s="8"/>
    </row>
    <row r="5186" spans="5:89">
      <c r="E5186" s="8"/>
      <c r="I5186" s="8"/>
      <c r="M5186" s="8"/>
      <c r="Q5186" s="8"/>
      <c r="U5186" s="8"/>
      <c r="Y5186" s="8"/>
      <c r="AC5186" s="8"/>
      <c r="AG5186" s="8"/>
      <c r="AK5186" s="8"/>
      <c r="AO5186" s="8"/>
      <c r="AS5186" s="8"/>
      <c r="AW5186" s="8"/>
      <c r="BA5186" s="8"/>
      <c r="BE5186" s="8"/>
      <c r="BI5186" s="8"/>
      <c r="BM5186" s="8"/>
      <c r="BQ5186" s="8"/>
      <c r="BU5186" s="8"/>
      <c r="BY5186" s="8"/>
      <c r="CC5186" s="8"/>
      <c r="CG5186" s="8"/>
      <c r="CK5186" s="8"/>
    </row>
    <row r="5187" spans="5:89">
      <c r="E5187" s="8"/>
      <c r="I5187" s="8"/>
      <c r="M5187" s="8"/>
      <c r="Q5187" s="8"/>
      <c r="U5187" s="8"/>
      <c r="Y5187" s="8"/>
      <c r="AC5187" s="8"/>
      <c r="AG5187" s="8"/>
      <c r="AK5187" s="8"/>
      <c r="AO5187" s="8"/>
      <c r="AS5187" s="8"/>
      <c r="AW5187" s="8"/>
      <c r="BA5187" s="8"/>
      <c r="BE5187" s="8"/>
      <c r="BI5187" s="8"/>
      <c r="BM5187" s="8"/>
      <c r="BQ5187" s="8"/>
      <c r="BU5187" s="8"/>
      <c r="BY5187" s="8"/>
      <c r="CC5187" s="8"/>
      <c r="CG5187" s="8"/>
      <c r="CK5187" s="8"/>
    </row>
    <row r="5188" spans="5:89">
      <c r="E5188" s="8"/>
      <c r="I5188" s="8"/>
      <c r="M5188" s="8"/>
      <c r="Q5188" s="8"/>
      <c r="U5188" s="8"/>
      <c r="Y5188" s="8"/>
      <c r="AC5188" s="8"/>
      <c r="AG5188" s="8"/>
      <c r="AK5188" s="8"/>
      <c r="AO5188" s="8"/>
      <c r="AS5188" s="8"/>
      <c r="AW5188" s="8"/>
      <c r="BA5188" s="8"/>
      <c r="BE5188" s="8"/>
      <c r="BI5188" s="8"/>
      <c r="BM5188" s="8"/>
      <c r="BQ5188" s="8"/>
      <c r="BU5188" s="8"/>
      <c r="BY5188" s="8"/>
      <c r="CC5188" s="8"/>
      <c r="CG5188" s="8"/>
      <c r="CK5188" s="8"/>
    </row>
    <row r="5189" spans="5:89">
      <c r="E5189" s="8"/>
      <c r="I5189" s="8"/>
      <c r="M5189" s="8"/>
      <c r="Q5189" s="8"/>
      <c r="U5189" s="8"/>
      <c r="Y5189" s="8"/>
      <c r="AC5189" s="8"/>
      <c r="AG5189" s="8"/>
      <c r="AK5189" s="8"/>
      <c r="AO5189" s="8"/>
      <c r="AS5189" s="8"/>
      <c r="AW5189" s="8"/>
      <c r="BA5189" s="8"/>
      <c r="BE5189" s="8"/>
      <c r="BI5189" s="8"/>
      <c r="BM5189" s="8"/>
      <c r="BQ5189" s="8"/>
      <c r="BU5189" s="8"/>
      <c r="BY5189" s="8"/>
      <c r="CC5189" s="8"/>
      <c r="CG5189" s="8"/>
      <c r="CK5189" s="8"/>
    </row>
    <row r="5190" spans="5:89">
      <c r="E5190" s="8"/>
      <c r="I5190" s="8"/>
      <c r="M5190" s="8"/>
      <c r="Q5190" s="8"/>
      <c r="U5190" s="8"/>
      <c r="Y5190" s="8"/>
      <c r="AC5190" s="8"/>
      <c r="AG5190" s="8"/>
      <c r="AK5190" s="8"/>
      <c r="AO5190" s="8"/>
      <c r="AS5190" s="8"/>
      <c r="AW5190" s="8"/>
      <c r="BA5190" s="8"/>
      <c r="BE5190" s="8"/>
      <c r="BI5190" s="8"/>
      <c r="BM5190" s="8"/>
      <c r="BQ5190" s="8"/>
      <c r="BU5190" s="8"/>
      <c r="BY5190" s="8"/>
      <c r="CC5190" s="8"/>
      <c r="CG5190" s="8"/>
      <c r="CK5190" s="8"/>
    </row>
    <row r="5191" spans="5:89">
      <c r="E5191" s="8"/>
      <c r="I5191" s="8"/>
      <c r="M5191" s="8"/>
      <c r="Q5191" s="8"/>
      <c r="U5191" s="8"/>
      <c r="Y5191" s="8"/>
      <c r="AC5191" s="8"/>
      <c r="AG5191" s="8"/>
      <c r="AK5191" s="8"/>
      <c r="AO5191" s="8"/>
      <c r="AS5191" s="8"/>
      <c r="AW5191" s="8"/>
      <c r="BA5191" s="8"/>
      <c r="BE5191" s="8"/>
      <c r="BI5191" s="8"/>
      <c r="BM5191" s="8"/>
      <c r="BQ5191" s="8"/>
      <c r="BU5191" s="8"/>
      <c r="BY5191" s="8"/>
      <c r="CC5191" s="8"/>
      <c r="CG5191" s="8"/>
      <c r="CK5191" s="8"/>
    </row>
    <row r="5192" spans="5:89">
      <c r="E5192" s="8"/>
      <c r="I5192" s="8"/>
      <c r="M5192" s="8"/>
      <c r="Q5192" s="8"/>
      <c r="U5192" s="8"/>
      <c r="Y5192" s="8"/>
      <c r="AC5192" s="8"/>
      <c r="AG5192" s="8"/>
      <c r="AK5192" s="8"/>
      <c r="AO5192" s="8"/>
      <c r="AS5192" s="8"/>
      <c r="AW5192" s="8"/>
      <c r="BA5192" s="8"/>
      <c r="BE5192" s="8"/>
      <c r="BI5192" s="8"/>
      <c r="BM5192" s="8"/>
      <c r="BQ5192" s="8"/>
      <c r="BU5192" s="8"/>
      <c r="BY5192" s="8"/>
      <c r="CC5192" s="8"/>
      <c r="CG5192" s="8"/>
      <c r="CK5192" s="8"/>
    </row>
    <row r="5193" spans="5:89">
      <c r="E5193" s="8"/>
      <c r="I5193" s="8"/>
      <c r="M5193" s="8"/>
      <c r="Q5193" s="8"/>
      <c r="U5193" s="8"/>
      <c r="Y5193" s="8"/>
      <c r="AC5193" s="8"/>
      <c r="AG5193" s="8"/>
      <c r="AK5193" s="8"/>
      <c r="AO5193" s="8"/>
      <c r="AS5193" s="8"/>
      <c r="AW5193" s="8"/>
      <c r="BA5193" s="8"/>
      <c r="BE5193" s="8"/>
      <c r="BI5193" s="8"/>
      <c r="BM5193" s="8"/>
      <c r="BQ5193" s="8"/>
      <c r="BU5193" s="8"/>
      <c r="BY5193" s="8"/>
      <c r="CC5193" s="8"/>
      <c r="CG5193" s="8"/>
      <c r="CK5193" s="8"/>
    </row>
    <row r="5194" spans="5:89">
      <c r="E5194" s="8"/>
      <c r="I5194" s="8"/>
      <c r="M5194" s="8"/>
      <c r="Q5194" s="8"/>
      <c r="U5194" s="8"/>
      <c r="Y5194" s="8"/>
      <c r="AC5194" s="8"/>
      <c r="AG5194" s="8"/>
      <c r="AK5194" s="8"/>
      <c r="AO5194" s="8"/>
      <c r="AS5194" s="8"/>
      <c r="AW5194" s="8"/>
      <c r="BA5194" s="8"/>
      <c r="BE5194" s="8"/>
      <c r="BI5194" s="8"/>
      <c r="BM5194" s="8"/>
      <c r="BQ5194" s="8"/>
      <c r="BU5194" s="8"/>
      <c r="BY5194" s="8"/>
      <c r="CC5194" s="8"/>
      <c r="CG5194" s="8"/>
      <c r="CK5194" s="8"/>
    </row>
    <row r="5195" spans="5:89">
      <c r="E5195" s="8"/>
      <c r="I5195" s="8"/>
      <c r="M5195" s="8"/>
      <c r="Q5195" s="8"/>
      <c r="U5195" s="8"/>
      <c r="Y5195" s="8"/>
      <c r="AC5195" s="8"/>
      <c r="AG5195" s="8"/>
      <c r="AK5195" s="8"/>
      <c r="AO5195" s="8"/>
      <c r="AS5195" s="8"/>
      <c r="AW5195" s="8"/>
      <c r="BA5195" s="8"/>
      <c r="BE5195" s="8"/>
      <c r="BI5195" s="8"/>
      <c r="BM5195" s="8"/>
      <c r="BQ5195" s="8"/>
      <c r="BU5195" s="8"/>
      <c r="BY5195" s="8"/>
      <c r="CC5195" s="8"/>
      <c r="CG5195" s="8"/>
      <c r="CK5195" s="8"/>
    </row>
    <row r="5196" spans="5:89">
      <c r="E5196" s="8"/>
      <c r="I5196" s="8"/>
      <c r="M5196" s="8"/>
      <c r="Q5196" s="8"/>
      <c r="U5196" s="8"/>
      <c r="Y5196" s="8"/>
      <c r="AC5196" s="8"/>
      <c r="AG5196" s="8"/>
      <c r="AK5196" s="8"/>
      <c r="AO5196" s="8"/>
      <c r="AS5196" s="8"/>
      <c r="AW5196" s="8"/>
      <c r="BA5196" s="8"/>
      <c r="BE5196" s="8"/>
      <c r="BI5196" s="8"/>
      <c r="BM5196" s="8"/>
      <c r="BQ5196" s="8"/>
      <c r="BU5196" s="8"/>
      <c r="BY5196" s="8"/>
      <c r="CC5196" s="8"/>
      <c r="CG5196" s="8"/>
      <c r="CK5196" s="8"/>
    </row>
    <row r="5197" spans="5:89">
      <c r="E5197" s="8"/>
      <c r="I5197" s="8"/>
      <c r="M5197" s="8"/>
      <c r="Q5197" s="8"/>
      <c r="U5197" s="8"/>
      <c r="Y5197" s="8"/>
      <c r="AC5197" s="8"/>
      <c r="AG5197" s="8"/>
      <c r="AK5197" s="8"/>
      <c r="AO5197" s="8"/>
      <c r="AS5197" s="8"/>
      <c r="AW5197" s="8"/>
      <c r="BA5197" s="8"/>
      <c r="BE5197" s="8"/>
      <c r="BI5197" s="8"/>
      <c r="BM5197" s="8"/>
      <c r="BQ5197" s="8"/>
      <c r="BU5197" s="8"/>
      <c r="BY5197" s="8"/>
      <c r="CC5197" s="8"/>
      <c r="CG5197" s="8"/>
      <c r="CK5197" s="8"/>
    </row>
    <row r="5198" spans="5:89">
      <c r="E5198" s="8"/>
      <c r="I5198" s="8"/>
      <c r="M5198" s="8"/>
      <c r="Q5198" s="8"/>
      <c r="U5198" s="8"/>
      <c r="Y5198" s="8"/>
      <c r="AC5198" s="8"/>
      <c r="AG5198" s="8"/>
      <c r="AK5198" s="8"/>
      <c r="AO5198" s="8"/>
      <c r="AS5198" s="8"/>
      <c r="AW5198" s="8"/>
      <c r="BA5198" s="8"/>
      <c r="BE5198" s="8"/>
      <c r="BI5198" s="8"/>
      <c r="BM5198" s="8"/>
      <c r="BQ5198" s="8"/>
      <c r="BU5198" s="8"/>
      <c r="BY5198" s="8"/>
      <c r="CC5198" s="8"/>
      <c r="CG5198" s="8"/>
      <c r="CK5198" s="8"/>
    </row>
    <row r="5199" spans="5:89">
      <c r="E5199" s="8"/>
      <c r="I5199" s="8"/>
      <c r="M5199" s="8"/>
      <c r="Q5199" s="8"/>
      <c r="U5199" s="8"/>
      <c r="Y5199" s="8"/>
      <c r="AC5199" s="8"/>
      <c r="AG5199" s="8"/>
      <c r="AK5199" s="8"/>
      <c r="AO5199" s="8"/>
      <c r="AS5199" s="8"/>
      <c r="AW5199" s="8"/>
      <c r="BA5199" s="8"/>
      <c r="BE5199" s="8"/>
      <c r="BI5199" s="8"/>
      <c r="BM5199" s="8"/>
      <c r="BQ5199" s="8"/>
      <c r="BU5199" s="8"/>
      <c r="BY5199" s="8"/>
      <c r="CC5199" s="8"/>
      <c r="CG5199" s="8"/>
      <c r="CK5199" s="8"/>
    </row>
    <row r="5200" spans="5:89">
      <c r="E5200" s="8"/>
      <c r="I5200" s="8"/>
      <c r="M5200" s="8"/>
      <c r="Q5200" s="8"/>
      <c r="U5200" s="8"/>
      <c r="Y5200" s="8"/>
      <c r="AC5200" s="8"/>
      <c r="AG5200" s="8"/>
      <c r="AK5200" s="8"/>
      <c r="AO5200" s="8"/>
      <c r="AS5200" s="8"/>
      <c r="AW5200" s="8"/>
      <c r="BA5200" s="8"/>
      <c r="BE5200" s="8"/>
      <c r="BI5200" s="8"/>
      <c r="BM5200" s="8"/>
      <c r="BQ5200" s="8"/>
      <c r="BU5200" s="8"/>
      <c r="BY5200" s="8"/>
      <c r="CC5200" s="8"/>
      <c r="CG5200" s="8"/>
      <c r="CK5200" s="8"/>
    </row>
    <row r="5201" spans="5:89">
      <c r="E5201" s="8"/>
      <c r="I5201" s="8"/>
      <c r="M5201" s="8"/>
      <c r="Q5201" s="8"/>
      <c r="U5201" s="8"/>
      <c r="Y5201" s="8"/>
      <c r="AC5201" s="8"/>
      <c r="AG5201" s="8"/>
      <c r="AK5201" s="8"/>
      <c r="AO5201" s="8"/>
      <c r="AS5201" s="8"/>
      <c r="AW5201" s="8"/>
      <c r="BA5201" s="8"/>
      <c r="BE5201" s="8"/>
      <c r="BI5201" s="8"/>
      <c r="BM5201" s="8"/>
      <c r="BQ5201" s="8"/>
      <c r="BU5201" s="8"/>
      <c r="BY5201" s="8"/>
      <c r="CC5201" s="8"/>
      <c r="CG5201" s="8"/>
      <c r="CK5201" s="8"/>
    </row>
    <row r="5202" spans="5:89">
      <c r="E5202" s="8"/>
      <c r="I5202" s="8"/>
      <c r="M5202" s="8"/>
      <c r="Q5202" s="8"/>
      <c r="U5202" s="8"/>
      <c r="Y5202" s="8"/>
      <c r="AC5202" s="8"/>
      <c r="AG5202" s="8"/>
      <c r="AK5202" s="8"/>
      <c r="AO5202" s="8"/>
      <c r="AS5202" s="8"/>
      <c r="AW5202" s="8"/>
      <c r="BA5202" s="8"/>
      <c r="BE5202" s="8"/>
      <c r="BI5202" s="8"/>
      <c r="BM5202" s="8"/>
      <c r="BQ5202" s="8"/>
      <c r="BU5202" s="8"/>
      <c r="BY5202" s="8"/>
      <c r="CC5202" s="8"/>
      <c r="CG5202" s="8"/>
      <c r="CK5202" s="8"/>
    </row>
    <row r="5203" spans="5:89">
      <c r="E5203" s="8"/>
      <c r="I5203" s="8"/>
      <c r="M5203" s="8"/>
      <c r="Q5203" s="8"/>
      <c r="U5203" s="8"/>
      <c r="Y5203" s="8"/>
      <c r="AC5203" s="8"/>
      <c r="AG5203" s="8"/>
      <c r="AK5203" s="8"/>
      <c r="AO5203" s="8"/>
      <c r="AS5203" s="8"/>
      <c r="AW5203" s="8"/>
      <c r="BA5203" s="8"/>
      <c r="BE5203" s="8"/>
      <c r="BI5203" s="8"/>
      <c r="BM5203" s="8"/>
      <c r="BQ5203" s="8"/>
      <c r="BU5203" s="8"/>
      <c r="BY5203" s="8"/>
      <c r="CC5203" s="8"/>
      <c r="CG5203" s="8"/>
      <c r="CK5203" s="8"/>
    </row>
    <row r="5204" spans="5:89">
      <c r="E5204" s="8"/>
      <c r="I5204" s="8"/>
      <c r="M5204" s="8"/>
      <c r="Q5204" s="8"/>
      <c r="U5204" s="8"/>
      <c r="Y5204" s="8"/>
      <c r="AC5204" s="8"/>
      <c r="AG5204" s="8"/>
      <c r="AK5204" s="8"/>
      <c r="AO5204" s="8"/>
      <c r="AS5204" s="8"/>
      <c r="AW5204" s="8"/>
      <c r="BA5204" s="8"/>
      <c r="BE5204" s="8"/>
      <c r="BI5204" s="8"/>
      <c r="BM5204" s="8"/>
      <c r="BQ5204" s="8"/>
      <c r="BU5204" s="8"/>
      <c r="BY5204" s="8"/>
      <c r="CC5204" s="8"/>
      <c r="CG5204" s="8"/>
      <c r="CK5204" s="8"/>
    </row>
    <row r="5205" spans="5:89">
      <c r="E5205" s="8"/>
      <c r="I5205" s="8"/>
      <c r="M5205" s="8"/>
      <c r="Q5205" s="8"/>
      <c r="U5205" s="8"/>
      <c r="Y5205" s="8"/>
      <c r="AC5205" s="8"/>
      <c r="AG5205" s="8"/>
      <c r="AK5205" s="8"/>
      <c r="AO5205" s="8"/>
      <c r="AS5205" s="8"/>
      <c r="AW5205" s="8"/>
      <c r="BA5205" s="8"/>
      <c r="BE5205" s="8"/>
      <c r="BI5205" s="8"/>
      <c r="BM5205" s="8"/>
      <c r="BQ5205" s="8"/>
      <c r="BU5205" s="8"/>
      <c r="BY5205" s="8"/>
      <c r="CC5205" s="8"/>
      <c r="CG5205" s="8"/>
      <c r="CK5205" s="8"/>
    </row>
    <row r="5206" spans="5:89">
      <c r="E5206" s="8"/>
      <c r="I5206" s="8"/>
      <c r="M5206" s="8"/>
      <c r="Q5206" s="8"/>
      <c r="U5206" s="8"/>
      <c r="Y5206" s="8"/>
      <c r="AC5206" s="8"/>
      <c r="AG5206" s="8"/>
      <c r="AK5206" s="8"/>
      <c r="AO5206" s="8"/>
      <c r="AS5206" s="8"/>
      <c r="AW5206" s="8"/>
      <c r="BA5206" s="8"/>
      <c r="BE5206" s="8"/>
      <c r="BI5206" s="8"/>
      <c r="BM5206" s="8"/>
      <c r="BQ5206" s="8"/>
      <c r="BU5206" s="8"/>
      <c r="BY5206" s="8"/>
      <c r="CC5206" s="8"/>
      <c r="CG5206" s="8"/>
      <c r="CK5206" s="8"/>
    </row>
    <row r="5207" spans="5:89">
      <c r="E5207" s="8"/>
      <c r="I5207" s="8"/>
      <c r="M5207" s="8"/>
      <c r="Q5207" s="8"/>
      <c r="U5207" s="8"/>
      <c r="Y5207" s="8"/>
      <c r="AC5207" s="8"/>
      <c r="AG5207" s="8"/>
      <c r="AK5207" s="8"/>
      <c r="AO5207" s="8"/>
      <c r="AS5207" s="8"/>
      <c r="AW5207" s="8"/>
      <c r="BA5207" s="8"/>
      <c r="BE5207" s="8"/>
      <c r="BI5207" s="8"/>
      <c r="BM5207" s="8"/>
      <c r="BQ5207" s="8"/>
      <c r="BU5207" s="8"/>
      <c r="BY5207" s="8"/>
      <c r="CC5207" s="8"/>
      <c r="CG5207" s="8"/>
      <c r="CK5207" s="8"/>
    </row>
    <row r="5208" spans="5:89">
      <c r="E5208" s="8"/>
      <c r="I5208" s="8"/>
      <c r="M5208" s="8"/>
      <c r="Q5208" s="8"/>
      <c r="U5208" s="8"/>
      <c r="Y5208" s="8"/>
      <c r="AC5208" s="8"/>
      <c r="AG5208" s="8"/>
      <c r="AK5208" s="8"/>
      <c r="AO5208" s="8"/>
      <c r="AS5208" s="8"/>
      <c r="AW5208" s="8"/>
      <c r="BA5208" s="8"/>
      <c r="BE5208" s="8"/>
      <c r="BI5208" s="8"/>
      <c r="BM5208" s="8"/>
      <c r="BQ5208" s="8"/>
      <c r="BU5208" s="8"/>
      <c r="BY5208" s="8"/>
      <c r="CC5208" s="8"/>
      <c r="CG5208" s="8"/>
      <c r="CK5208" s="8"/>
    </row>
    <row r="5209" spans="5:89">
      <c r="E5209" s="8"/>
      <c r="I5209" s="8"/>
      <c r="M5209" s="8"/>
      <c r="Q5209" s="8"/>
      <c r="U5209" s="8"/>
      <c r="Y5209" s="8"/>
      <c r="AC5209" s="8"/>
      <c r="AG5209" s="8"/>
      <c r="AK5209" s="8"/>
      <c r="AO5209" s="8"/>
      <c r="AS5209" s="8"/>
      <c r="AW5209" s="8"/>
      <c r="BA5209" s="8"/>
      <c r="BE5209" s="8"/>
      <c r="BI5209" s="8"/>
      <c r="BM5209" s="8"/>
      <c r="BQ5209" s="8"/>
      <c r="BU5209" s="8"/>
      <c r="BY5209" s="8"/>
      <c r="CC5209" s="8"/>
      <c r="CG5209" s="8"/>
      <c r="CK5209" s="8"/>
    </row>
    <row r="5210" spans="5:89">
      <c r="E5210" s="8"/>
      <c r="I5210" s="8"/>
      <c r="M5210" s="8"/>
      <c r="Q5210" s="8"/>
      <c r="U5210" s="8"/>
      <c r="Y5210" s="8"/>
      <c r="AC5210" s="8"/>
      <c r="AG5210" s="8"/>
      <c r="AK5210" s="8"/>
      <c r="AO5210" s="8"/>
      <c r="AS5210" s="8"/>
      <c r="AW5210" s="8"/>
      <c r="BA5210" s="8"/>
      <c r="BE5210" s="8"/>
      <c r="BI5210" s="8"/>
      <c r="BM5210" s="8"/>
      <c r="BQ5210" s="8"/>
      <c r="BU5210" s="8"/>
      <c r="BY5210" s="8"/>
      <c r="CC5210" s="8"/>
      <c r="CG5210" s="8"/>
      <c r="CK5210" s="8"/>
    </row>
    <row r="5211" spans="5:89">
      <c r="E5211" s="8"/>
      <c r="I5211" s="8"/>
      <c r="M5211" s="8"/>
      <c r="Q5211" s="8"/>
      <c r="U5211" s="8"/>
      <c r="Y5211" s="8"/>
      <c r="AC5211" s="8"/>
      <c r="AG5211" s="8"/>
      <c r="AK5211" s="8"/>
      <c r="AO5211" s="8"/>
      <c r="AS5211" s="8"/>
      <c r="AW5211" s="8"/>
      <c r="BA5211" s="8"/>
      <c r="BE5211" s="8"/>
      <c r="BI5211" s="8"/>
      <c r="BM5211" s="8"/>
      <c r="BQ5211" s="8"/>
      <c r="BU5211" s="8"/>
      <c r="BY5211" s="8"/>
      <c r="CC5211" s="8"/>
      <c r="CG5211" s="8"/>
      <c r="CK5211" s="8"/>
    </row>
    <row r="5212" spans="5:89">
      <c r="E5212" s="8"/>
      <c r="I5212" s="8"/>
      <c r="M5212" s="8"/>
      <c r="Q5212" s="8"/>
      <c r="U5212" s="8"/>
      <c r="Y5212" s="8"/>
      <c r="AC5212" s="8"/>
      <c r="AG5212" s="8"/>
      <c r="AK5212" s="8"/>
      <c r="AO5212" s="8"/>
      <c r="AS5212" s="8"/>
      <c r="AW5212" s="8"/>
      <c r="BA5212" s="8"/>
      <c r="BE5212" s="8"/>
      <c r="BI5212" s="8"/>
      <c r="BM5212" s="8"/>
      <c r="BQ5212" s="8"/>
      <c r="BU5212" s="8"/>
      <c r="BY5212" s="8"/>
      <c r="CC5212" s="8"/>
      <c r="CG5212" s="8"/>
      <c r="CK5212" s="8"/>
    </row>
    <row r="5213" spans="5:89">
      <c r="E5213" s="8"/>
      <c r="I5213" s="8"/>
      <c r="M5213" s="8"/>
      <c r="Q5213" s="8"/>
      <c r="U5213" s="8"/>
      <c r="Y5213" s="8"/>
      <c r="AC5213" s="8"/>
      <c r="AG5213" s="8"/>
      <c r="AK5213" s="8"/>
      <c r="AO5213" s="8"/>
      <c r="AS5213" s="8"/>
      <c r="AW5213" s="8"/>
      <c r="BA5213" s="8"/>
      <c r="BE5213" s="8"/>
      <c r="BI5213" s="8"/>
      <c r="BM5213" s="8"/>
      <c r="BQ5213" s="8"/>
      <c r="BU5213" s="8"/>
      <c r="BY5213" s="8"/>
      <c r="CC5213" s="8"/>
      <c r="CG5213" s="8"/>
      <c r="CK5213" s="8"/>
    </row>
    <row r="5214" spans="5:89">
      <c r="E5214" s="8"/>
      <c r="I5214" s="8"/>
      <c r="M5214" s="8"/>
      <c r="Q5214" s="8"/>
      <c r="U5214" s="8"/>
      <c r="Y5214" s="8"/>
      <c r="AC5214" s="8"/>
      <c r="AG5214" s="8"/>
      <c r="AK5214" s="8"/>
      <c r="AO5214" s="8"/>
      <c r="AS5214" s="8"/>
      <c r="AW5214" s="8"/>
      <c r="BA5214" s="8"/>
      <c r="BE5214" s="8"/>
      <c r="BI5214" s="8"/>
      <c r="BM5214" s="8"/>
      <c r="BQ5214" s="8"/>
      <c r="BU5214" s="8"/>
      <c r="BY5214" s="8"/>
      <c r="CC5214" s="8"/>
      <c r="CG5214" s="8"/>
      <c r="CK5214" s="8"/>
    </row>
    <row r="5215" spans="5:89">
      <c r="E5215" s="8"/>
      <c r="I5215" s="8"/>
      <c r="M5215" s="8"/>
      <c r="Q5215" s="8"/>
      <c r="U5215" s="8"/>
      <c r="Y5215" s="8"/>
      <c r="AC5215" s="8"/>
      <c r="AG5215" s="8"/>
      <c r="AK5215" s="8"/>
      <c r="AO5215" s="8"/>
      <c r="AS5215" s="8"/>
      <c r="AW5215" s="8"/>
      <c r="BA5215" s="8"/>
      <c r="BE5215" s="8"/>
      <c r="BI5215" s="8"/>
      <c r="BM5215" s="8"/>
      <c r="BQ5215" s="8"/>
      <c r="BU5215" s="8"/>
      <c r="BY5215" s="8"/>
      <c r="CC5215" s="8"/>
      <c r="CG5215" s="8"/>
      <c r="CK5215" s="8"/>
    </row>
    <row r="5216" spans="5:89">
      <c r="E5216" s="8"/>
      <c r="I5216" s="8"/>
      <c r="M5216" s="8"/>
      <c r="Q5216" s="8"/>
      <c r="U5216" s="8"/>
      <c r="Y5216" s="8"/>
      <c r="AC5216" s="8"/>
      <c r="AG5216" s="8"/>
      <c r="AK5216" s="8"/>
      <c r="AO5216" s="8"/>
      <c r="AS5216" s="8"/>
      <c r="AW5216" s="8"/>
      <c r="BA5216" s="8"/>
      <c r="BE5216" s="8"/>
      <c r="BI5216" s="8"/>
      <c r="BM5216" s="8"/>
      <c r="BQ5216" s="8"/>
      <c r="BU5216" s="8"/>
      <c r="BY5216" s="8"/>
      <c r="CC5216" s="8"/>
      <c r="CG5216" s="8"/>
      <c r="CK5216" s="8"/>
    </row>
    <row r="5217" spans="5:89">
      <c r="E5217" s="8"/>
      <c r="I5217" s="8"/>
      <c r="M5217" s="8"/>
      <c r="Q5217" s="8"/>
      <c r="U5217" s="8"/>
      <c r="Y5217" s="8"/>
      <c r="AC5217" s="8"/>
      <c r="AG5217" s="8"/>
      <c r="AK5217" s="8"/>
      <c r="AO5217" s="8"/>
      <c r="AS5217" s="8"/>
      <c r="AW5217" s="8"/>
      <c r="BA5217" s="8"/>
      <c r="BE5217" s="8"/>
      <c r="BI5217" s="8"/>
      <c r="BM5217" s="8"/>
      <c r="BQ5217" s="8"/>
      <c r="BU5217" s="8"/>
      <c r="BY5217" s="8"/>
      <c r="CC5217" s="8"/>
      <c r="CG5217" s="8"/>
      <c r="CK5217" s="8"/>
    </row>
    <row r="5218" spans="5:89">
      <c r="E5218" s="8"/>
      <c r="I5218" s="8"/>
      <c r="M5218" s="8"/>
      <c r="Q5218" s="8"/>
      <c r="U5218" s="8"/>
      <c r="Y5218" s="8"/>
      <c r="AC5218" s="8"/>
      <c r="AG5218" s="8"/>
      <c r="AK5218" s="8"/>
      <c r="AO5218" s="8"/>
      <c r="AS5218" s="8"/>
      <c r="AW5218" s="8"/>
      <c r="BA5218" s="8"/>
      <c r="BE5218" s="8"/>
      <c r="BI5218" s="8"/>
      <c r="BM5218" s="8"/>
      <c r="BQ5218" s="8"/>
      <c r="BU5218" s="8"/>
      <c r="BY5218" s="8"/>
      <c r="CC5218" s="8"/>
      <c r="CG5218" s="8"/>
      <c r="CK5218" s="8"/>
    </row>
    <row r="5219" spans="5:89">
      <c r="E5219" s="8"/>
      <c r="I5219" s="8"/>
      <c r="M5219" s="8"/>
      <c r="Q5219" s="8"/>
      <c r="U5219" s="8"/>
      <c r="Y5219" s="8"/>
      <c r="AC5219" s="8"/>
      <c r="AG5219" s="8"/>
      <c r="AK5219" s="8"/>
      <c r="AO5219" s="8"/>
      <c r="AS5219" s="8"/>
      <c r="AW5219" s="8"/>
      <c r="BA5219" s="8"/>
      <c r="BE5219" s="8"/>
      <c r="BI5219" s="8"/>
      <c r="BM5219" s="8"/>
      <c r="BQ5219" s="8"/>
      <c r="BU5219" s="8"/>
      <c r="BY5219" s="8"/>
      <c r="CC5219" s="8"/>
      <c r="CG5219" s="8"/>
      <c r="CK5219" s="8"/>
    </row>
    <row r="5220" spans="5:89">
      <c r="E5220" s="8"/>
      <c r="I5220" s="8"/>
      <c r="M5220" s="8"/>
      <c r="Q5220" s="8"/>
      <c r="U5220" s="8"/>
      <c r="Y5220" s="8"/>
      <c r="AC5220" s="8"/>
      <c r="AG5220" s="8"/>
      <c r="AK5220" s="8"/>
      <c r="AO5220" s="8"/>
      <c r="AS5220" s="8"/>
      <c r="AW5220" s="8"/>
      <c r="BA5220" s="8"/>
      <c r="BE5220" s="8"/>
      <c r="BI5220" s="8"/>
      <c r="BM5220" s="8"/>
      <c r="BQ5220" s="8"/>
      <c r="BU5220" s="8"/>
      <c r="BY5220" s="8"/>
      <c r="CC5220" s="8"/>
      <c r="CG5220" s="8"/>
      <c r="CK5220" s="8"/>
    </row>
    <row r="5221" spans="5:89">
      <c r="E5221" s="8"/>
      <c r="I5221" s="8"/>
      <c r="M5221" s="8"/>
      <c r="Q5221" s="8"/>
      <c r="U5221" s="8"/>
      <c r="Y5221" s="8"/>
      <c r="AC5221" s="8"/>
      <c r="AG5221" s="8"/>
      <c r="AK5221" s="8"/>
      <c r="AO5221" s="8"/>
      <c r="AS5221" s="8"/>
      <c r="AW5221" s="8"/>
      <c r="BA5221" s="8"/>
      <c r="BE5221" s="8"/>
      <c r="BI5221" s="8"/>
      <c r="BM5221" s="8"/>
      <c r="BQ5221" s="8"/>
      <c r="BU5221" s="8"/>
      <c r="BY5221" s="8"/>
      <c r="CC5221" s="8"/>
      <c r="CG5221" s="8"/>
      <c r="CK5221" s="8"/>
    </row>
    <row r="5222" spans="5:89">
      <c r="E5222" s="8"/>
      <c r="I5222" s="8"/>
      <c r="M5222" s="8"/>
      <c r="Q5222" s="8"/>
      <c r="U5222" s="8"/>
      <c r="Y5222" s="8"/>
      <c r="AC5222" s="8"/>
      <c r="AG5222" s="8"/>
      <c r="AK5222" s="8"/>
      <c r="AO5222" s="8"/>
      <c r="AS5222" s="8"/>
      <c r="AW5222" s="8"/>
      <c r="BA5222" s="8"/>
      <c r="BE5222" s="8"/>
      <c r="BI5222" s="8"/>
      <c r="BM5222" s="8"/>
      <c r="BQ5222" s="8"/>
      <c r="BU5222" s="8"/>
      <c r="BY5222" s="8"/>
      <c r="CC5222" s="8"/>
      <c r="CG5222" s="8"/>
      <c r="CK5222" s="8"/>
    </row>
    <row r="5223" spans="5:89">
      <c r="E5223" s="8"/>
      <c r="I5223" s="8"/>
      <c r="M5223" s="8"/>
      <c r="Q5223" s="8"/>
      <c r="U5223" s="8"/>
      <c r="Y5223" s="8"/>
      <c r="AC5223" s="8"/>
      <c r="AG5223" s="8"/>
      <c r="AK5223" s="8"/>
      <c r="AO5223" s="8"/>
      <c r="AS5223" s="8"/>
      <c r="AW5223" s="8"/>
      <c r="BA5223" s="8"/>
      <c r="BE5223" s="8"/>
      <c r="BI5223" s="8"/>
      <c r="BM5223" s="8"/>
      <c r="BQ5223" s="8"/>
      <c r="BU5223" s="8"/>
      <c r="BY5223" s="8"/>
      <c r="CC5223" s="8"/>
      <c r="CG5223" s="8"/>
      <c r="CK5223" s="8"/>
    </row>
    <row r="5224" spans="5:89">
      <c r="E5224" s="8"/>
      <c r="I5224" s="8"/>
      <c r="M5224" s="8"/>
      <c r="Q5224" s="8"/>
      <c r="U5224" s="8"/>
      <c r="Y5224" s="8"/>
      <c r="AC5224" s="8"/>
      <c r="AG5224" s="8"/>
      <c r="AK5224" s="8"/>
      <c r="AO5224" s="8"/>
      <c r="AS5224" s="8"/>
      <c r="AW5224" s="8"/>
      <c r="BA5224" s="8"/>
      <c r="BE5224" s="8"/>
      <c r="BI5224" s="8"/>
      <c r="BM5224" s="8"/>
      <c r="BQ5224" s="8"/>
      <c r="BU5224" s="8"/>
      <c r="BY5224" s="8"/>
      <c r="CC5224" s="8"/>
      <c r="CG5224" s="8"/>
      <c r="CK5224" s="8"/>
    </row>
    <row r="5225" spans="5:89">
      <c r="E5225" s="8"/>
      <c r="I5225" s="8"/>
      <c r="M5225" s="8"/>
      <c r="Q5225" s="8"/>
      <c r="U5225" s="8"/>
      <c r="Y5225" s="8"/>
      <c r="AC5225" s="8"/>
      <c r="AG5225" s="8"/>
      <c r="AK5225" s="8"/>
      <c r="AO5225" s="8"/>
      <c r="AS5225" s="8"/>
      <c r="AW5225" s="8"/>
      <c r="BA5225" s="8"/>
      <c r="BE5225" s="8"/>
      <c r="BI5225" s="8"/>
      <c r="BM5225" s="8"/>
      <c r="BQ5225" s="8"/>
      <c r="BU5225" s="8"/>
      <c r="BY5225" s="8"/>
      <c r="CC5225" s="8"/>
      <c r="CG5225" s="8"/>
      <c r="CK5225" s="8"/>
    </row>
    <row r="5226" spans="5:89">
      <c r="E5226" s="8"/>
      <c r="I5226" s="8"/>
      <c r="M5226" s="8"/>
      <c r="Q5226" s="8"/>
      <c r="U5226" s="8"/>
      <c r="Y5226" s="8"/>
      <c r="AC5226" s="8"/>
      <c r="AG5226" s="8"/>
      <c r="AK5226" s="8"/>
      <c r="AO5226" s="8"/>
      <c r="AS5226" s="8"/>
      <c r="AW5226" s="8"/>
      <c r="BA5226" s="8"/>
      <c r="BE5226" s="8"/>
      <c r="BI5226" s="8"/>
      <c r="BM5226" s="8"/>
      <c r="BQ5226" s="8"/>
      <c r="BU5226" s="8"/>
      <c r="BY5226" s="8"/>
      <c r="CC5226" s="8"/>
      <c r="CG5226" s="8"/>
      <c r="CK5226" s="8"/>
    </row>
    <row r="5227" spans="5:89">
      <c r="E5227" s="8"/>
      <c r="I5227" s="8"/>
      <c r="M5227" s="8"/>
      <c r="Q5227" s="8"/>
      <c r="U5227" s="8"/>
      <c r="Y5227" s="8"/>
      <c r="AC5227" s="8"/>
      <c r="AG5227" s="8"/>
      <c r="AK5227" s="8"/>
      <c r="AO5227" s="8"/>
      <c r="AS5227" s="8"/>
      <c r="AW5227" s="8"/>
      <c r="BA5227" s="8"/>
      <c r="BE5227" s="8"/>
      <c r="BI5227" s="8"/>
      <c r="BM5227" s="8"/>
      <c r="BQ5227" s="8"/>
      <c r="BU5227" s="8"/>
      <c r="BY5227" s="8"/>
      <c r="CC5227" s="8"/>
      <c r="CG5227" s="8"/>
      <c r="CK5227" s="8"/>
    </row>
    <row r="5228" spans="5:89">
      <c r="E5228" s="8"/>
      <c r="I5228" s="8"/>
      <c r="M5228" s="8"/>
      <c r="Q5228" s="8"/>
      <c r="U5228" s="8"/>
      <c r="Y5228" s="8"/>
      <c r="AC5228" s="8"/>
      <c r="AG5228" s="8"/>
      <c r="AK5228" s="8"/>
      <c r="AO5228" s="8"/>
      <c r="AS5228" s="8"/>
      <c r="AW5228" s="8"/>
      <c r="BA5228" s="8"/>
      <c r="BE5228" s="8"/>
      <c r="BI5228" s="8"/>
      <c r="BM5228" s="8"/>
      <c r="BQ5228" s="8"/>
      <c r="BU5228" s="8"/>
      <c r="BY5228" s="8"/>
      <c r="CC5228" s="8"/>
      <c r="CG5228" s="8"/>
      <c r="CK5228" s="8"/>
    </row>
    <row r="5229" spans="5:89">
      <c r="E5229" s="8"/>
      <c r="I5229" s="8"/>
      <c r="M5229" s="8"/>
      <c r="Q5229" s="8"/>
      <c r="U5229" s="8"/>
      <c r="Y5229" s="8"/>
      <c r="AC5229" s="8"/>
      <c r="AG5229" s="8"/>
      <c r="AK5229" s="8"/>
      <c r="AO5229" s="8"/>
      <c r="AS5229" s="8"/>
      <c r="AW5229" s="8"/>
      <c r="BA5229" s="8"/>
      <c r="BE5229" s="8"/>
      <c r="BI5229" s="8"/>
      <c r="BM5229" s="8"/>
      <c r="BQ5229" s="8"/>
      <c r="BU5229" s="8"/>
      <c r="BY5229" s="8"/>
      <c r="CC5229" s="8"/>
      <c r="CG5229" s="8"/>
      <c r="CK5229" s="8"/>
    </row>
    <row r="5230" spans="5:89">
      <c r="E5230" s="8"/>
      <c r="I5230" s="8"/>
      <c r="M5230" s="8"/>
      <c r="Q5230" s="8"/>
      <c r="U5230" s="8"/>
      <c r="Y5230" s="8"/>
      <c r="AC5230" s="8"/>
      <c r="AG5230" s="8"/>
      <c r="AK5230" s="8"/>
      <c r="AO5230" s="8"/>
      <c r="AS5230" s="8"/>
      <c r="AW5230" s="8"/>
      <c r="BA5230" s="8"/>
      <c r="BE5230" s="8"/>
      <c r="BI5230" s="8"/>
      <c r="BM5230" s="8"/>
      <c r="BQ5230" s="8"/>
      <c r="BU5230" s="8"/>
      <c r="BY5230" s="8"/>
      <c r="CC5230" s="8"/>
      <c r="CG5230" s="8"/>
      <c r="CK5230" s="8"/>
    </row>
    <row r="5231" spans="5:89">
      <c r="E5231" s="8"/>
      <c r="I5231" s="8"/>
      <c r="M5231" s="8"/>
      <c r="Q5231" s="8"/>
      <c r="U5231" s="8"/>
      <c r="Y5231" s="8"/>
      <c r="AC5231" s="8"/>
      <c r="AG5231" s="8"/>
      <c r="AK5231" s="8"/>
      <c r="AO5231" s="8"/>
      <c r="AS5231" s="8"/>
      <c r="AW5231" s="8"/>
      <c r="BA5231" s="8"/>
      <c r="BE5231" s="8"/>
      <c r="BI5231" s="8"/>
      <c r="BM5231" s="8"/>
      <c r="BQ5231" s="8"/>
      <c r="BU5231" s="8"/>
      <c r="BY5231" s="8"/>
      <c r="CC5231" s="8"/>
      <c r="CG5231" s="8"/>
      <c r="CK5231" s="8"/>
    </row>
    <row r="5232" spans="5:89">
      <c r="E5232" s="8"/>
      <c r="I5232" s="8"/>
      <c r="M5232" s="8"/>
      <c r="Q5232" s="8"/>
      <c r="U5232" s="8"/>
      <c r="Y5232" s="8"/>
      <c r="AC5232" s="8"/>
      <c r="AG5232" s="8"/>
      <c r="AK5232" s="8"/>
      <c r="AO5232" s="8"/>
      <c r="AS5232" s="8"/>
      <c r="AW5232" s="8"/>
      <c r="BA5232" s="8"/>
      <c r="BE5232" s="8"/>
      <c r="BI5232" s="8"/>
      <c r="BM5232" s="8"/>
      <c r="BQ5232" s="8"/>
      <c r="BU5232" s="8"/>
      <c r="BY5232" s="8"/>
      <c r="CC5232" s="8"/>
      <c r="CG5232" s="8"/>
      <c r="CK5232" s="8"/>
    </row>
    <row r="5233" spans="5:89">
      <c r="E5233" s="8"/>
      <c r="I5233" s="8"/>
      <c r="M5233" s="8"/>
      <c r="Q5233" s="8"/>
      <c r="U5233" s="8"/>
      <c r="Y5233" s="8"/>
      <c r="AC5233" s="8"/>
      <c r="AG5233" s="8"/>
      <c r="AK5233" s="8"/>
      <c r="AO5233" s="8"/>
      <c r="AS5233" s="8"/>
      <c r="AW5233" s="8"/>
      <c r="BA5233" s="8"/>
      <c r="BE5233" s="8"/>
      <c r="BI5233" s="8"/>
      <c r="BM5233" s="8"/>
      <c r="BQ5233" s="8"/>
      <c r="BU5233" s="8"/>
      <c r="BY5233" s="8"/>
      <c r="CC5233" s="8"/>
      <c r="CG5233" s="8"/>
      <c r="CK5233" s="8"/>
    </row>
    <row r="5234" spans="5:89">
      <c r="E5234" s="8"/>
      <c r="I5234" s="8"/>
      <c r="M5234" s="8"/>
      <c r="Q5234" s="8"/>
      <c r="U5234" s="8"/>
      <c r="Y5234" s="8"/>
      <c r="AC5234" s="8"/>
      <c r="AG5234" s="8"/>
      <c r="AK5234" s="8"/>
      <c r="AO5234" s="8"/>
      <c r="AS5234" s="8"/>
      <c r="AW5234" s="8"/>
      <c r="BA5234" s="8"/>
      <c r="BE5234" s="8"/>
      <c r="BI5234" s="8"/>
      <c r="BM5234" s="8"/>
      <c r="BQ5234" s="8"/>
      <c r="BU5234" s="8"/>
      <c r="BY5234" s="8"/>
      <c r="CC5234" s="8"/>
      <c r="CG5234" s="8"/>
      <c r="CK5234" s="8"/>
    </row>
    <row r="5235" spans="5:89">
      <c r="E5235" s="8"/>
      <c r="I5235" s="8"/>
      <c r="M5235" s="8"/>
      <c r="Q5235" s="8"/>
      <c r="U5235" s="8"/>
      <c r="Y5235" s="8"/>
      <c r="AC5235" s="8"/>
      <c r="AG5235" s="8"/>
      <c r="AK5235" s="8"/>
      <c r="AO5235" s="8"/>
      <c r="AS5235" s="8"/>
      <c r="AW5235" s="8"/>
      <c r="BA5235" s="8"/>
      <c r="BE5235" s="8"/>
      <c r="BI5235" s="8"/>
      <c r="BM5235" s="8"/>
      <c r="BQ5235" s="8"/>
      <c r="BU5235" s="8"/>
      <c r="BY5235" s="8"/>
      <c r="CC5235" s="8"/>
      <c r="CG5235" s="8"/>
      <c r="CK5235" s="8"/>
    </row>
    <row r="5236" spans="5:89">
      <c r="E5236" s="8"/>
      <c r="I5236" s="8"/>
      <c r="M5236" s="8"/>
      <c r="Q5236" s="8"/>
      <c r="U5236" s="8"/>
      <c r="Y5236" s="8"/>
      <c r="AC5236" s="8"/>
      <c r="AG5236" s="8"/>
      <c r="AK5236" s="8"/>
      <c r="AO5236" s="8"/>
      <c r="AS5236" s="8"/>
      <c r="AW5236" s="8"/>
      <c r="BA5236" s="8"/>
      <c r="BE5236" s="8"/>
      <c r="BI5236" s="8"/>
      <c r="BM5236" s="8"/>
      <c r="BQ5236" s="8"/>
      <c r="BU5236" s="8"/>
      <c r="BY5236" s="8"/>
      <c r="CC5236" s="8"/>
      <c r="CG5236" s="8"/>
      <c r="CK5236" s="8"/>
    </row>
    <row r="5237" spans="5:89">
      <c r="E5237" s="8"/>
      <c r="I5237" s="8"/>
      <c r="M5237" s="8"/>
      <c r="Q5237" s="8"/>
      <c r="U5237" s="8"/>
      <c r="Y5237" s="8"/>
      <c r="AC5237" s="8"/>
      <c r="AG5237" s="8"/>
      <c r="AK5237" s="8"/>
      <c r="AO5237" s="8"/>
      <c r="AS5237" s="8"/>
      <c r="AW5237" s="8"/>
      <c r="BA5237" s="8"/>
      <c r="BE5237" s="8"/>
      <c r="BI5237" s="8"/>
      <c r="BM5237" s="8"/>
      <c r="BQ5237" s="8"/>
      <c r="BU5237" s="8"/>
      <c r="BY5237" s="8"/>
      <c r="CC5237" s="8"/>
      <c r="CG5237" s="8"/>
      <c r="CK5237" s="8"/>
    </row>
    <row r="5238" spans="5:89">
      <c r="E5238" s="8"/>
      <c r="I5238" s="8"/>
      <c r="M5238" s="8"/>
      <c r="Q5238" s="8"/>
      <c r="U5238" s="8"/>
      <c r="Y5238" s="8"/>
      <c r="AC5238" s="8"/>
      <c r="AG5238" s="8"/>
      <c r="AK5238" s="8"/>
      <c r="AO5238" s="8"/>
      <c r="AS5238" s="8"/>
      <c r="AW5238" s="8"/>
      <c r="BA5238" s="8"/>
      <c r="BE5238" s="8"/>
      <c r="BI5238" s="8"/>
      <c r="BM5238" s="8"/>
      <c r="BQ5238" s="8"/>
      <c r="BU5238" s="8"/>
      <c r="BY5238" s="8"/>
      <c r="CC5238" s="8"/>
      <c r="CG5238" s="8"/>
      <c r="CK5238" s="8"/>
    </row>
    <row r="5239" spans="5:89">
      <c r="E5239" s="8"/>
      <c r="I5239" s="8"/>
      <c r="M5239" s="8"/>
      <c r="Q5239" s="8"/>
      <c r="U5239" s="8"/>
      <c r="Y5239" s="8"/>
      <c r="AC5239" s="8"/>
      <c r="AG5239" s="8"/>
      <c r="AK5239" s="8"/>
      <c r="AO5239" s="8"/>
      <c r="AS5239" s="8"/>
      <c r="AW5239" s="8"/>
      <c r="BA5239" s="8"/>
      <c r="BE5239" s="8"/>
      <c r="BI5239" s="8"/>
      <c r="BM5239" s="8"/>
      <c r="BQ5239" s="8"/>
      <c r="BU5239" s="8"/>
      <c r="BY5239" s="8"/>
      <c r="CC5239" s="8"/>
      <c r="CG5239" s="8"/>
      <c r="CK5239" s="8"/>
    </row>
    <row r="5240" spans="5:89">
      <c r="E5240" s="8"/>
      <c r="I5240" s="8"/>
      <c r="M5240" s="8"/>
      <c r="Q5240" s="8"/>
      <c r="U5240" s="8"/>
      <c r="Y5240" s="8"/>
      <c r="AC5240" s="8"/>
      <c r="AG5240" s="8"/>
      <c r="AK5240" s="8"/>
      <c r="AO5240" s="8"/>
      <c r="AS5240" s="8"/>
      <c r="AW5240" s="8"/>
      <c r="BA5240" s="8"/>
      <c r="BE5240" s="8"/>
      <c r="BI5240" s="8"/>
      <c r="BM5240" s="8"/>
      <c r="BQ5240" s="8"/>
      <c r="BU5240" s="8"/>
      <c r="BY5240" s="8"/>
      <c r="CC5240" s="8"/>
      <c r="CG5240" s="8"/>
      <c r="CK5240" s="8"/>
    </row>
    <row r="5241" spans="5:89">
      <c r="E5241" s="8"/>
      <c r="I5241" s="8"/>
      <c r="M5241" s="8"/>
      <c r="Q5241" s="8"/>
      <c r="U5241" s="8"/>
      <c r="Y5241" s="8"/>
      <c r="AC5241" s="8"/>
      <c r="AG5241" s="8"/>
      <c r="AK5241" s="8"/>
      <c r="AO5241" s="8"/>
      <c r="AS5241" s="8"/>
      <c r="AW5241" s="8"/>
      <c r="BA5241" s="8"/>
      <c r="BE5241" s="8"/>
      <c r="BI5241" s="8"/>
      <c r="BM5241" s="8"/>
      <c r="BQ5241" s="8"/>
      <c r="BU5241" s="8"/>
      <c r="BY5241" s="8"/>
      <c r="CC5241" s="8"/>
      <c r="CG5241" s="8"/>
      <c r="CK5241" s="8"/>
    </row>
    <row r="5242" spans="5:89">
      <c r="E5242" s="8"/>
      <c r="I5242" s="8"/>
      <c r="M5242" s="8"/>
      <c r="Q5242" s="8"/>
      <c r="U5242" s="8"/>
      <c r="Y5242" s="8"/>
      <c r="AC5242" s="8"/>
      <c r="AG5242" s="8"/>
      <c r="AK5242" s="8"/>
      <c r="AO5242" s="8"/>
      <c r="AS5242" s="8"/>
      <c r="AW5242" s="8"/>
      <c r="BA5242" s="8"/>
      <c r="BE5242" s="8"/>
      <c r="BI5242" s="8"/>
      <c r="BM5242" s="8"/>
      <c r="BQ5242" s="8"/>
      <c r="BU5242" s="8"/>
      <c r="BY5242" s="8"/>
      <c r="CC5242" s="8"/>
      <c r="CG5242" s="8"/>
      <c r="CK5242" s="8"/>
    </row>
    <row r="5243" spans="5:89">
      <c r="E5243" s="8"/>
      <c r="I5243" s="8"/>
      <c r="M5243" s="8"/>
      <c r="Q5243" s="8"/>
      <c r="U5243" s="8"/>
      <c r="Y5243" s="8"/>
      <c r="AC5243" s="8"/>
      <c r="AG5243" s="8"/>
      <c r="AK5243" s="8"/>
      <c r="AO5243" s="8"/>
      <c r="AS5243" s="8"/>
      <c r="AW5243" s="8"/>
      <c r="BA5243" s="8"/>
      <c r="BE5243" s="8"/>
      <c r="BI5243" s="8"/>
      <c r="BM5243" s="8"/>
      <c r="BQ5243" s="8"/>
      <c r="BU5243" s="8"/>
      <c r="BY5243" s="8"/>
      <c r="CC5243" s="8"/>
      <c r="CG5243" s="8"/>
      <c r="CK5243" s="8"/>
    </row>
    <row r="5244" spans="5:89">
      <c r="E5244" s="8"/>
      <c r="I5244" s="8"/>
      <c r="M5244" s="8"/>
      <c r="Q5244" s="8"/>
      <c r="U5244" s="8"/>
      <c r="Y5244" s="8"/>
      <c r="AC5244" s="8"/>
      <c r="AG5244" s="8"/>
      <c r="AK5244" s="8"/>
      <c r="AO5244" s="8"/>
      <c r="AS5244" s="8"/>
      <c r="AW5244" s="8"/>
      <c r="BA5244" s="8"/>
      <c r="BE5244" s="8"/>
      <c r="BI5244" s="8"/>
      <c r="BM5244" s="8"/>
      <c r="BQ5244" s="8"/>
      <c r="BU5244" s="8"/>
      <c r="BY5244" s="8"/>
      <c r="CC5244" s="8"/>
      <c r="CG5244" s="8"/>
      <c r="CK5244" s="8"/>
    </row>
    <row r="5245" spans="5:89">
      <c r="E5245" s="8"/>
      <c r="I5245" s="8"/>
      <c r="M5245" s="8"/>
      <c r="Q5245" s="8"/>
      <c r="U5245" s="8"/>
      <c r="Y5245" s="8"/>
      <c r="AC5245" s="8"/>
      <c r="AG5245" s="8"/>
      <c r="AK5245" s="8"/>
      <c r="AO5245" s="8"/>
      <c r="AS5245" s="8"/>
      <c r="AW5245" s="8"/>
      <c r="BA5245" s="8"/>
      <c r="BE5245" s="8"/>
      <c r="BI5245" s="8"/>
      <c r="BM5245" s="8"/>
      <c r="BQ5245" s="8"/>
      <c r="BU5245" s="8"/>
      <c r="BY5245" s="8"/>
      <c r="CC5245" s="8"/>
      <c r="CG5245" s="8"/>
      <c r="CK5245" s="8"/>
    </row>
    <row r="5246" spans="5:89">
      <c r="E5246" s="8"/>
      <c r="I5246" s="8"/>
      <c r="M5246" s="8"/>
      <c r="Q5246" s="8"/>
      <c r="U5246" s="8"/>
      <c r="Y5246" s="8"/>
      <c r="AC5246" s="8"/>
      <c r="AG5246" s="8"/>
      <c r="AK5246" s="8"/>
      <c r="AO5246" s="8"/>
      <c r="AS5246" s="8"/>
      <c r="AW5246" s="8"/>
      <c r="BA5246" s="8"/>
      <c r="BE5246" s="8"/>
      <c r="BI5246" s="8"/>
      <c r="BM5246" s="8"/>
      <c r="BQ5246" s="8"/>
      <c r="BU5246" s="8"/>
      <c r="BY5246" s="8"/>
      <c r="CC5246" s="8"/>
      <c r="CG5246" s="8"/>
      <c r="CK5246" s="8"/>
    </row>
    <row r="5247" spans="5:89">
      <c r="E5247" s="8"/>
      <c r="I5247" s="8"/>
      <c r="M5247" s="8"/>
      <c r="Q5247" s="8"/>
      <c r="U5247" s="8"/>
      <c r="Y5247" s="8"/>
      <c r="AC5247" s="8"/>
      <c r="AG5247" s="8"/>
      <c r="AK5247" s="8"/>
      <c r="AO5247" s="8"/>
      <c r="AS5247" s="8"/>
      <c r="AW5247" s="8"/>
      <c r="BA5247" s="8"/>
      <c r="BE5247" s="8"/>
      <c r="BI5247" s="8"/>
      <c r="BM5247" s="8"/>
      <c r="BQ5247" s="8"/>
      <c r="BU5247" s="8"/>
      <c r="BY5247" s="8"/>
      <c r="CC5247" s="8"/>
      <c r="CG5247" s="8"/>
      <c r="CK5247" s="8"/>
    </row>
    <row r="5248" spans="5:89">
      <c r="E5248" s="8"/>
      <c r="I5248" s="8"/>
      <c r="M5248" s="8"/>
      <c r="Q5248" s="8"/>
      <c r="U5248" s="8"/>
      <c r="Y5248" s="8"/>
      <c r="AC5248" s="8"/>
      <c r="AG5248" s="8"/>
      <c r="AK5248" s="8"/>
      <c r="AO5248" s="8"/>
      <c r="AS5248" s="8"/>
      <c r="AW5248" s="8"/>
      <c r="BA5248" s="8"/>
      <c r="BE5248" s="8"/>
      <c r="BI5248" s="8"/>
      <c r="BM5248" s="8"/>
      <c r="BQ5248" s="8"/>
      <c r="BU5248" s="8"/>
      <c r="BY5248" s="8"/>
      <c r="CC5248" s="8"/>
      <c r="CG5248" s="8"/>
      <c r="CK5248" s="8"/>
    </row>
    <row r="5249" spans="5:89">
      <c r="E5249" s="8"/>
      <c r="I5249" s="8"/>
      <c r="M5249" s="8"/>
      <c r="Q5249" s="8"/>
      <c r="U5249" s="8"/>
      <c r="Y5249" s="8"/>
      <c r="AC5249" s="8"/>
      <c r="AG5249" s="8"/>
      <c r="AK5249" s="8"/>
      <c r="AO5249" s="8"/>
      <c r="AS5249" s="8"/>
      <c r="AW5249" s="8"/>
      <c r="BA5249" s="8"/>
      <c r="BE5249" s="8"/>
      <c r="BI5249" s="8"/>
      <c r="BM5249" s="8"/>
      <c r="BQ5249" s="8"/>
      <c r="BU5249" s="8"/>
      <c r="BY5249" s="8"/>
      <c r="CC5249" s="8"/>
      <c r="CG5249" s="8"/>
      <c r="CK5249" s="8"/>
    </row>
    <row r="5250" spans="5:89">
      <c r="E5250" s="8"/>
      <c r="I5250" s="8"/>
      <c r="M5250" s="8"/>
      <c r="Q5250" s="8"/>
      <c r="U5250" s="8"/>
      <c r="Y5250" s="8"/>
      <c r="AC5250" s="8"/>
      <c r="AG5250" s="8"/>
      <c r="AK5250" s="8"/>
      <c r="AO5250" s="8"/>
      <c r="AS5250" s="8"/>
      <c r="AW5250" s="8"/>
      <c r="BA5250" s="8"/>
      <c r="BE5250" s="8"/>
      <c r="BI5250" s="8"/>
      <c r="BM5250" s="8"/>
      <c r="BQ5250" s="8"/>
      <c r="BU5250" s="8"/>
      <c r="BY5250" s="8"/>
      <c r="CC5250" s="8"/>
      <c r="CG5250" s="8"/>
      <c r="CK5250" s="8"/>
    </row>
    <row r="5251" spans="5:89">
      <c r="E5251" s="8"/>
      <c r="I5251" s="8"/>
      <c r="M5251" s="8"/>
      <c r="Q5251" s="8"/>
      <c r="U5251" s="8"/>
      <c r="Y5251" s="8"/>
      <c r="AC5251" s="8"/>
      <c r="AG5251" s="8"/>
      <c r="AK5251" s="8"/>
      <c r="AO5251" s="8"/>
      <c r="AS5251" s="8"/>
      <c r="AW5251" s="8"/>
      <c r="BA5251" s="8"/>
      <c r="BE5251" s="8"/>
      <c r="BI5251" s="8"/>
      <c r="BM5251" s="8"/>
      <c r="BQ5251" s="8"/>
      <c r="BU5251" s="8"/>
      <c r="BY5251" s="8"/>
      <c r="CC5251" s="8"/>
      <c r="CG5251" s="8"/>
      <c r="CK5251" s="8"/>
    </row>
    <row r="5252" spans="5:89">
      <c r="E5252" s="8"/>
      <c r="I5252" s="8"/>
      <c r="M5252" s="8"/>
      <c r="Q5252" s="8"/>
      <c r="U5252" s="8"/>
      <c r="Y5252" s="8"/>
      <c r="AC5252" s="8"/>
      <c r="AG5252" s="8"/>
      <c r="AK5252" s="8"/>
      <c r="AO5252" s="8"/>
      <c r="AS5252" s="8"/>
      <c r="AW5252" s="8"/>
      <c r="BA5252" s="8"/>
      <c r="BE5252" s="8"/>
      <c r="BI5252" s="8"/>
      <c r="BM5252" s="8"/>
      <c r="BQ5252" s="8"/>
      <c r="BU5252" s="8"/>
      <c r="BY5252" s="8"/>
      <c r="CC5252" s="8"/>
      <c r="CG5252" s="8"/>
      <c r="CK5252" s="8"/>
    </row>
    <row r="5253" spans="5:89">
      <c r="E5253" s="8"/>
      <c r="I5253" s="8"/>
      <c r="M5253" s="8"/>
      <c r="Q5253" s="8"/>
      <c r="U5253" s="8"/>
      <c r="Y5253" s="8"/>
      <c r="AC5253" s="8"/>
      <c r="AG5253" s="8"/>
      <c r="AK5253" s="8"/>
      <c r="AO5253" s="8"/>
      <c r="AS5253" s="8"/>
      <c r="AW5253" s="8"/>
      <c r="BA5253" s="8"/>
      <c r="BE5253" s="8"/>
      <c r="BI5253" s="8"/>
      <c r="BM5253" s="8"/>
      <c r="BQ5253" s="8"/>
      <c r="BU5253" s="8"/>
      <c r="BY5253" s="8"/>
      <c r="CC5253" s="8"/>
      <c r="CG5253" s="8"/>
      <c r="CK5253" s="8"/>
    </row>
    <row r="5254" spans="5:89">
      <c r="E5254" s="8"/>
      <c r="I5254" s="8"/>
      <c r="M5254" s="8"/>
      <c r="Q5254" s="8"/>
      <c r="U5254" s="8"/>
      <c r="Y5254" s="8"/>
      <c r="AC5254" s="8"/>
      <c r="AG5254" s="8"/>
      <c r="AK5254" s="8"/>
      <c r="AO5254" s="8"/>
      <c r="AS5254" s="8"/>
      <c r="AW5254" s="8"/>
      <c r="BA5254" s="8"/>
      <c r="BE5254" s="8"/>
      <c r="BI5254" s="8"/>
      <c r="BM5254" s="8"/>
      <c r="BQ5254" s="8"/>
      <c r="BU5254" s="8"/>
      <c r="BY5254" s="8"/>
      <c r="CC5254" s="8"/>
      <c r="CG5254" s="8"/>
      <c r="CK5254" s="8"/>
    </row>
    <row r="5255" spans="5:89">
      <c r="E5255" s="8"/>
      <c r="I5255" s="8"/>
      <c r="M5255" s="8"/>
      <c r="Q5255" s="8"/>
      <c r="U5255" s="8"/>
      <c r="Y5255" s="8"/>
      <c r="AC5255" s="8"/>
      <c r="AG5255" s="8"/>
      <c r="AK5255" s="8"/>
      <c r="AO5255" s="8"/>
      <c r="AS5255" s="8"/>
      <c r="AW5255" s="8"/>
      <c r="BA5255" s="8"/>
      <c r="BE5255" s="8"/>
      <c r="BI5255" s="8"/>
      <c r="BM5255" s="8"/>
      <c r="BQ5255" s="8"/>
      <c r="BU5255" s="8"/>
      <c r="BY5255" s="8"/>
      <c r="CC5255" s="8"/>
      <c r="CG5255" s="8"/>
      <c r="CK5255" s="8"/>
    </row>
    <row r="5256" spans="5:89">
      <c r="E5256" s="8"/>
      <c r="I5256" s="8"/>
      <c r="M5256" s="8"/>
      <c r="Q5256" s="8"/>
      <c r="U5256" s="8"/>
      <c r="Y5256" s="8"/>
      <c r="AC5256" s="8"/>
      <c r="AG5256" s="8"/>
      <c r="AK5256" s="8"/>
      <c r="AO5256" s="8"/>
      <c r="AS5256" s="8"/>
      <c r="AW5256" s="8"/>
      <c r="BA5256" s="8"/>
      <c r="BE5256" s="8"/>
      <c r="BI5256" s="8"/>
      <c r="BM5256" s="8"/>
      <c r="BQ5256" s="8"/>
      <c r="BU5256" s="8"/>
      <c r="BY5256" s="8"/>
      <c r="CC5256" s="8"/>
      <c r="CG5256" s="8"/>
      <c r="CK5256" s="8"/>
    </row>
    <row r="5257" spans="5:89">
      <c r="E5257" s="8"/>
      <c r="I5257" s="8"/>
      <c r="M5257" s="8"/>
      <c r="Q5257" s="8"/>
      <c r="U5257" s="8"/>
      <c r="Y5257" s="8"/>
      <c r="AC5257" s="8"/>
      <c r="AG5257" s="8"/>
      <c r="AK5257" s="8"/>
      <c r="AO5257" s="8"/>
      <c r="AS5257" s="8"/>
      <c r="AW5257" s="8"/>
      <c r="BA5257" s="8"/>
      <c r="BE5257" s="8"/>
      <c r="BI5257" s="8"/>
      <c r="BM5257" s="8"/>
      <c r="BQ5257" s="8"/>
      <c r="BU5257" s="8"/>
      <c r="BY5257" s="8"/>
      <c r="CC5257" s="8"/>
      <c r="CG5257" s="8"/>
      <c r="CK5257" s="8"/>
    </row>
    <row r="5258" spans="5:89">
      <c r="E5258" s="8"/>
      <c r="I5258" s="8"/>
      <c r="M5258" s="8"/>
      <c r="Q5258" s="8"/>
      <c r="U5258" s="8"/>
      <c r="Y5258" s="8"/>
      <c r="AC5258" s="8"/>
      <c r="AG5258" s="8"/>
      <c r="AK5258" s="8"/>
      <c r="AO5258" s="8"/>
      <c r="AS5258" s="8"/>
      <c r="AW5258" s="8"/>
      <c r="BA5258" s="8"/>
      <c r="BE5258" s="8"/>
      <c r="BI5258" s="8"/>
      <c r="BM5258" s="8"/>
      <c r="BQ5258" s="8"/>
      <c r="BU5258" s="8"/>
      <c r="BY5258" s="8"/>
      <c r="CC5258" s="8"/>
      <c r="CG5258" s="8"/>
      <c r="CK5258" s="8"/>
    </row>
    <row r="5259" spans="5:89">
      <c r="E5259" s="8"/>
      <c r="I5259" s="8"/>
      <c r="M5259" s="8"/>
      <c r="Q5259" s="8"/>
      <c r="U5259" s="8"/>
      <c r="Y5259" s="8"/>
      <c r="AC5259" s="8"/>
      <c r="AG5259" s="8"/>
      <c r="AK5259" s="8"/>
      <c r="AO5259" s="8"/>
      <c r="AS5259" s="8"/>
      <c r="AW5259" s="8"/>
      <c r="BA5259" s="8"/>
      <c r="BE5259" s="8"/>
      <c r="BI5259" s="8"/>
      <c r="BM5259" s="8"/>
      <c r="BQ5259" s="8"/>
      <c r="BU5259" s="8"/>
      <c r="BY5259" s="8"/>
      <c r="CC5259" s="8"/>
      <c r="CG5259" s="8"/>
      <c r="CK5259" s="8"/>
    </row>
    <row r="5260" spans="5:89">
      <c r="E5260" s="8"/>
      <c r="I5260" s="8"/>
      <c r="M5260" s="8"/>
      <c r="Q5260" s="8"/>
      <c r="U5260" s="8"/>
      <c r="Y5260" s="8"/>
      <c r="AC5260" s="8"/>
      <c r="AG5260" s="8"/>
      <c r="AK5260" s="8"/>
      <c r="AO5260" s="8"/>
      <c r="AS5260" s="8"/>
      <c r="AW5260" s="8"/>
      <c r="BA5260" s="8"/>
      <c r="BE5260" s="8"/>
      <c r="BI5260" s="8"/>
      <c r="BM5260" s="8"/>
      <c r="BQ5260" s="8"/>
      <c r="BU5260" s="8"/>
      <c r="BY5260" s="8"/>
      <c r="CC5260" s="8"/>
      <c r="CG5260" s="8"/>
      <c r="CK5260" s="8"/>
    </row>
    <row r="5261" spans="5:89">
      <c r="E5261" s="8"/>
      <c r="I5261" s="8"/>
      <c r="M5261" s="8"/>
      <c r="Q5261" s="8"/>
      <c r="U5261" s="8"/>
      <c r="Y5261" s="8"/>
      <c r="AC5261" s="8"/>
      <c r="AG5261" s="8"/>
      <c r="AK5261" s="8"/>
      <c r="AO5261" s="8"/>
      <c r="AS5261" s="8"/>
      <c r="AW5261" s="8"/>
      <c r="BA5261" s="8"/>
      <c r="BE5261" s="8"/>
      <c r="BI5261" s="8"/>
      <c r="BM5261" s="8"/>
      <c r="BQ5261" s="8"/>
      <c r="BU5261" s="8"/>
      <c r="BY5261" s="8"/>
      <c r="CC5261" s="8"/>
      <c r="CG5261" s="8"/>
      <c r="CK5261" s="8"/>
    </row>
    <row r="5262" spans="5:89">
      <c r="E5262" s="8"/>
      <c r="I5262" s="8"/>
      <c r="M5262" s="8"/>
      <c r="Q5262" s="8"/>
      <c r="U5262" s="8"/>
      <c r="Y5262" s="8"/>
      <c r="AC5262" s="8"/>
      <c r="AG5262" s="8"/>
      <c r="AK5262" s="8"/>
      <c r="AO5262" s="8"/>
      <c r="AS5262" s="8"/>
      <c r="AW5262" s="8"/>
      <c r="BA5262" s="8"/>
      <c r="BE5262" s="8"/>
      <c r="BI5262" s="8"/>
      <c r="BM5262" s="8"/>
      <c r="BQ5262" s="8"/>
      <c r="BU5262" s="8"/>
      <c r="BY5262" s="8"/>
      <c r="CC5262" s="8"/>
      <c r="CG5262" s="8"/>
      <c r="CK5262" s="8"/>
    </row>
    <row r="5263" spans="5:89">
      <c r="E5263" s="8"/>
      <c r="I5263" s="8"/>
      <c r="M5263" s="8"/>
      <c r="Q5263" s="8"/>
      <c r="U5263" s="8"/>
      <c r="Y5263" s="8"/>
      <c r="AC5263" s="8"/>
      <c r="AG5263" s="8"/>
      <c r="AK5263" s="8"/>
      <c r="AO5263" s="8"/>
      <c r="AS5263" s="8"/>
      <c r="AW5263" s="8"/>
      <c r="BA5263" s="8"/>
      <c r="BE5263" s="8"/>
      <c r="BI5263" s="8"/>
      <c r="BM5263" s="8"/>
      <c r="BQ5263" s="8"/>
      <c r="BU5263" s="8"/>
      <c r="BY5263" s="8"/>
      <c r="CC5263" s="8"/>
      <c r="CG5263" s="8"/>
      <c r="CK5263" s="8"/>
    </row>
    <row r="5264" spans="5:89">
      <c r="E5264" s="8"/>
      <c r="I5264" s="8"/>
      <c r="M5264" s="8"/>
      <c r="Q5264" s="8"/>
      <c r="U5264" s="8"/>
      <c r="Y5264" s="8"/>
      <c r="AC5264" s="8"/>
      <c r="AG5264" s="8"/>
      <c r="AK5264" s="8"/>
      <c r="AO5264" s="8"/>
      <c r="AS5264" s="8"/>
      <c r="AW5264" s="8"/>
      <c r="BA5264" s="8"/>
      <c r="BE5264" s="8"/>
      <c r="BI5264" s="8"/>
      <c r="BM5264" s="8"/>
      <c r="BQ5264" s="8"/>
      <c r="BU5264" s="8"/>
      <c r="BY5264" s="8"/>
      <c r="CC5264" s="8"/>
      <c r="CG5264" s="8"/>
      <c r="CK5264" s="8"/>
    </row>
    <row r="5265" spans="5:89">
      <c r="E5265" s="8"/>
      <c r="I5265" s="8"/>
      <c r="M5265" s="8"/>
      <c r="Q5265" s="8"/>
      <c r="U5265" s="8"/>
      <c r="Y5265" s="8"/>
      <c r="AC5265" s="8"/>
      <c r="AG5265" s="8"/>
      <c r="AK5265" s="8"/>
      <c r="AO5265" s="8"/>
      <c r="AS5265" s="8"/>
      <c r="AW5265" s="8"/>
      <c r="BA5265" s="8"/>
      <c r="BE5265" s="8"/>
      <c r="BI5265" s="8"/>
      <c r="BM5265" s="8"/>
      <c r="BQ5265" s="8"/>
      <c r="BU5265" s="8"/>
      <c r="BY5265" s="8"/>
      <c r="CC5265" s="8"/>
      <c r="CG5265" s="8"/>
      <c r="CK5265" s="8"/>
    </row>
    <row r="5266" spans="5:89">
      <c r="E5266" s="8"/>
      <c r="I5266" s="8"/>
      <c r="M5266" s="8"/>
      <c r="Q5266" s="8"/>
      <c r="U5266" s="8"/>
      <c r="Y5266" s="8"/>
      <c r="AC5266" s="8"/>
      <c r="AG5266" s="8"/>
      <c r="AK5266" s="8"/>
      <c r="AO5266" s="8"/>
      <c r="AS5266" s="8"/>
      <c r="AW5266" s="8"/>
      <c r="BA5266" s="8"/>
      <c r="BE5266" s="8"/>
      <c r="BI5266" s="8"/>
      <c r="BM5266" s="8"/>
      <c r="BQ5266" s="8"/>
      <c r="BU5266" s="8"/>
      <c r="BY5266" s="8"/>
      <c r="CC5266" s="8"/>
      <c r="CG5266" s="8"/>
      <c r="CK5266" s="8"/>
    </row>
    <row r="5267" spans="5:89">
      <c r="E5267" s="8"/>
      <c r="I5267" s="8"/>
      <c r="M5267" s="8"/>
      <c r="Q5267" s="8"/>
      <c r="U5267" s="8"/>
      <c r="Y5267" s="8"/>
      <c r="AC5267" s="8"/>
      <c r="AG5267" s="8"/>
      <c r="AK5267" s="8"/>
      <c r="AO5267" s="8"/>
      <c r="AS5267" s="8"/>
      <c r="AW5267" s="8"/>
      <c r="BA5267" s="8"/>
      <c r="BE5267" s="8"/>
      <c r="BI5267" s="8"/>
      <c r="BM5267" s="8"/>
      <c r="BQ5267" s="8"/>
      <c r="BU5267" s="8"/>
      <c r="BY5267" s="8"/>
      <c r="CC5267" s="8"/>
      <c r="CG5267" s="8"/>
      <c r="CK5267" s="8"/>
    </row>
    <row r="5268" spans="5:89">
      <c r="E5268" s="8"/>
      <c r="I5268" s="8"/>
      <c r="M5268" s="8"/>
      <c r="Q5268" s="8"/>
      <c r="U5268" s="8"/>
      <c r="Y5268" s="8"/>
      <c r="AC5268" s="8"/>
      <c r="AG5268" s="8"/>
      <c r="AK5268" s="8"/>
      <c r="AO5268" s="8"/>
      <c r="AS5268" s="8"/>
      <c r="AW5268" s="8"/>
      <c r="BA5268" s="8"/>
      <c r="BE5268" s="8"/>
      <c r="BI5268" s="8"/>
      <c r="BM5268" s="8"/>
      <c r="BQ5268" s="8"/>
      <c r="BU5268" s="8"/>
      <c r="BY5268" s="8"/>
      <c r="CC5268" s="8"/>
      <c r="CG5268" s="8"/>
      <c r="CK5268" s="8"/>
    </row>
    <row r="5269" spans="5:89">
      <c r="E5269" s="8"/>
      <c r="I5269" s="8"/>
      <c r="M5269" s="8"/>
      <c r="Q5269" s="8"/>
      <c r="U5269" s="8"/>
      <c r="Y5269" s="8"/>
      <c r="AC5269" s="8"/>
      <c r="AG5269" s="8"/>
      <c r="AK5269" s="8"/>
      <c r="AO5269" s="8"/>
      <c r="AS5269" s="8"/>
      <c r="AW5269" s="8"/>
      <c r="BA5269" s="8"/>
      <c r="BE5269" s="8"/>
      <c r="BI5269" s="8"/>
      <c r="BM5269" s="8"/>
      <c r="BQ5269" s="8"/>
      <c r="BU5269" s="8"/>
      <c r="BY5269" s="8"/>
      <c r="CC5269" s="8"/>
      <c r="CG5269" s="8"/>
      <c r="CK5269" s="8"/>
    </row>
    <row r="5270" spans="5:89">
      <c r="E5270" s="8"/>
      <c r="I5270" s="8"/>
      <c r="M5270" s="8"/>
      <c r="Q5270" s="8"/>
      <c r="U5270" s="8"/>
      <c r="Y5270" s="8"/>
      <c r="AC5270" s="8"/>
      <c r="AG5270" s="8"/>
      <c r="AK5270" s="8"/>
      <c r="AO5270" s="8"/>
      <c r="AS5270" s="8"/>
      <c r="AW5270" s="8"/>
      <c r="BA5270" s="8"/>
      <c r="BE5270" s="8"/>
      <c r="BI5270" s="8"/>
      <c r="BM5270" s="8"/>
      <c r="BQ5270" s="8"/>
      <c r="BU5270" s="8"/>
      <c r="BY5270" s="8"/>
      <c r="CC5270" s="8"/>
      <c r="CG5270" s="8"/>
      <c r="CK5270" s="8"/>
    </row>
    <row r="5271" spans="5:89">
      <c r="E5271" s="8"/>
      <c r="I5271" s="8"/>
      <c r="M5271" s="8"/>
      <c r="Q5271" s="8"/>
      <c r="U5271" s="8"/>
      <c r="Y5271" s="8"/>
      <c r="AC5271" s="8"/>
      <c r="AG5271" s="8"/>
      <c r="AK5271" s="8"/>
      <c r="AO5271" s="8"/>
      <c r="AS5271" s="8"/>
      <c r="AW5271" s="8"/>
      <c r="BA5271" s="8"/>
      <c r="BE5271" s="8"/>
      <c r="BI5271" s="8"/>
      <c r="BM5271" s="8"/>
      <c r="BQ5271" s="8"/>
      <c r="BU5271" s="8"/>
      <c r="BY5271" s="8"/>
      <c r="CC5271" s="8"/>
      <c r="CG5271" s="8"/>
      <c r="CK5271" s="8"/>
    </row>
    <row r="5272" spans="5:89">
      <c r="E5272" s="8"/>
      <c r="I5272" s="8"/>
      <c r="M5272" s="8"/>
      <c r="Q5272" s="8"/>
      <c r="U5272" s="8"/>
      <c r="Y5272" s="8"/>
      <c r="AC5272" s="8"/>
      <c r="AG5272" s="8"/>
      <c r="AK5272" s="8"/>
      <c r="AO5272" s="8"/>
      <c r="AS5272" s="8"/>
      <c r="AW5272" s="8"/>
      <c r="BA5272" s="8"/>
      <c r="BE5272" s="8"/>
      <c r="BI5272" s="8"/>
      <c r="BM5272" s="8"/>
      <c r="BQ5272" s="8"/>
      <c r="BU5272" s="8"/>
      <c r="BY5272" s="8"/>
      <c r="CC5272" s="8"/>
      <c r="CG5272" s="8"/>
      <c r="CK5272" s="8"/>
    </row>
    <row r="5273" spans="5:89">
      <c r="E5273" s="8"/>
      <c r="I5273" s="8"/>
      <c r="M5273" s="8"/>
      <c r="Q5273" s="8"/>
      <c r="U5273" s="8"/>
      <c r="Y5273" s="8"/>
      <c r="AC5273" s="8"/>
      <c r="AG5273" s="8"/>
      <c r="AK5273" s="8"/>
      <c r="AO5273" s="8"/>
      <c r="AS5273" s="8"/>
      <c r="AW5273" s="8"/>
      <c r="BA5273" s="8"/>
      <c r="BE5273" s="8"/>
      <c r="BI5273" s="8"/>
      <c r="BM5273" s="8"/>
      <c r="BQ5273" s="8"/>
      <c r="BU5273" s="8"/>
      <c r="BY5273" s="8"/>
      <c r="CC5273" s="8"/>
      <c r="CG5273" s="8"/>
      <c r="CK5273" s="8"/>
    </row>
    <row r="5274" spans="5:89">
      <c r="E5274" s="8"/>
      <c r="I5274" s="8"/>
      <c r="M5274" s="8"/>
      <c r="Q5274" s="8"/>
      <c r="U5274" s="8"/>
      <c r="Y5274" s="8"/>
      <c r="AC5274" s="8"/>
      <c r="AG5274" s="8"/>
      <c r="AK5274" s="8"/>
      <c r="AO5274" s="8"/>
      <c r="AS5274" s="8"/>
      <c r="AW5274" s="8"/>
      <c r="BA5274" s="8"/>
      <c r="BE5274" s="8"/>
      <c r="BI5274" s="8"/>
      <c r="BM5274" s="8"/>
      <c r="BQ5274" s="8"/>
      <c r="BU5274" s="8"/>
      <c r="BY5274" s="8"/>
      <c r="CC5274" s="8"/>
      <c r="CG5274" s="8"/>
      <c r="CK5274" s="8"/>
    </row>
    <row r="5275" spans="5:89">
      <c r="E5275" s="8"/>
      <c r="I5275" s="8"/>
      <c r="M5275" s="8"/>
      <c r="Q5275" s="8"/>
      <c r="U5275" s="8"/>
      <c r="Y5275" s="8"/>
      <c r="AC5275" s="8"/>
      <c r="AG5275" s="8"/>
      <c r="AK5275" s="8"/>
      <c r="AO5275" s="8"/>
      <c r="AS5275" s="8"/>
      <c r="AW5275" s="8"/>
      <c r="BA5275" s="8"/>
      <c r="BE5275" s="8"/>
      <c r="BI5275" s="8"/>
      <c r="BM5275" s="8"/>
      <c r="BQ5275" s="8"/>
      <c r="BU5275" s="8"/>
      <c r="BY5275" s="8"/>
      <c r="CC5275" s="8"/>
      <c r="CG5275" s="8"/>
      <c r="CK5275" s="8"/>
    </row>
    <row r="5276" spans="5:89">
      <c r="E5276" s="8"/>
      <c r="I5276" s="8"/>
      <c r="M5276" s="8"/>
      <c r="Q5276" s="8"/>
      <c r="U5276" s="8"/>
      <c r="Y5276" s="8"/>
      <c r="AC5276" s="8"/>
      <c r="AG5276" s="8"/>
      <c r="AK5276" s="8"/>
      <c r="AO5276" s="8"/>
      <c r="AS5276" s="8"/>
      <c r="AW5276" s="8"/>
      <c r="BA5276" s="8"/>
      <c r="BE5276" s="8"/>
      <c r="BI5276" s="8"/>
      <c r="BM5276" s="8"/>
      <c r="BQ5276" s="8"/>
      <c r="BU5276" s="8"/>
      <c r="BY5276" s="8"/>
      <c r="CC5276" s="8"/>
      <c r="CG5276" s="8"/>
      <c r="CK5276" s="8"/>
    </row>
    <row r="5277" spans="5:89">
      <c r="E5277" s="8"/>
      <c r="I5277" s="8"/>
      <c r="M5277" s="8"/>
      <c r="Q5277" s="8"/>
      <c r="U5277" s="8"/>
      <c r="Y5277" s="8"/>
      <c r="AC5277" s="8"/>
      <c r="AG5277" s="8"/>
      <c r="AK5277" s="8"/>
      <c r="AO5277" s="8"/>
      <c r="AS5277" s="8"/>
      <c r="AW5277" s="8"/>
      <c r="BA5277" s="8"/>
      <c r="BE5277" s="8"/>
      <c r="BI5277" s="8"/>
      <c r="BM5277" s="8"/>
      <c r="BQ5277" s="8"/>
      <c r="BU5277" s="8"/>
      <c r="BY5277" s="8"/>
      <c r="CC5277" s="8"/>
      <c r="CG5277" s="8"/>
      <c r="CK5277" s="8"/>
    </row>
    <row r="5278" spans="5:89">
      <c r="E5278" s="8"/>
      <c r="I5278" s="8"/>
      <c r="M5278" s="8"/>
      <c r="Q5278" s="8"/>
      <c r="U5278" s="8"/>
      <c r="Y5278" s="8"/>
      <c r="AC5278" s="8"/>
      <c r="AG5278" s="8"/>
      <c r="AK5278" s="8"/>
      <c r="AO5278" s="8"/>
      <c r="AS5278" s="8"/>
      <c r="AW5278" s="8"/>
      <c r="BA5278" s="8"/>
      <c r="BE5278" s="8"/>
      <c r="BI5278" s="8"/>
      <c r="BM5278" s="8"/>
      <c r="BQ5278" s="8"/>
      <c r="BU5278" s="8"/>
      <c r="BY5278" s="8"/>
      <c r="CC5278" s="8"/>
      <c r="CG5278" s="8"/>
      <c r="CK5278" s="8"/>
    </row>
    <row r="5279" spans="5:89">
      <c r="E5279" s="8"/>
      <c r="I5279" s="8"/>
      <c r="M5279" s="8"/>
      <c r="Q5279" s="8"/>
      <c r="U5279" s="8"/>
      <c r="Y5279" s="8"/>
      <c r="AC5279" s="8"/>
      <c r="AG5279" s="8"/>
      <c r="AK5279" s="8"/>
      <c r="AO5279" s="8"/>
      <c r="AS5279" s="8"/>
      <c r="AW5279" s="8"/>
      <c r="BA5279" s="8"/>
      <c r="BE5279" s="8"/>
      <c r="BI5279" s="8"/>
      <c r="BM5279" s="8"/>
      <c r="BQ5279" s="8"/>
      <c r="BU5279" s="8"/>
      <c r="BY5279" s="8"/>
      <c r="CC5279" s="8"/>
      <c r="CG5279" s="8"/>
      <c r="CK5279" s="8"/>
    </row>
    <row r="5280" spans="5:89">
      <c r="E5280" s="8"/>
      <c r="I5280" s="8"/>
      <c r="M5280" s="8"/>
      <c r="Q5280" s="8"/>
      <c r="U5280" s="8"/>
      <c r="Y5280" s="8"/>
      <c r="AC5280" s="8"/>
      <c r="AG5280" s="8"/>
      <c r="AK5280" s="8"/>
      <c r="AO5280" s="8"/>
      <c r="AS5280" s="8"/>
      <c r="AW5280" s="8"/>
      <c r="BA5280" s="8"/>
      <c r="BE5280" s="8"/>
      <c r="BI5280" s="8"/>
      <c r="BM5280" s="8"/>
      <c r="BQ5280" s="8"/>
      <c r="BU5280" s="8"/>
      <c r="BY5280" s="8"/>
      <c r="CC5280" s="8"/>
      <c r="CG5280" s="8"/>
      <c r="CK5280" s="8"/>
    </row>
    <row r="5281" spans="5:89">
      <c r="E5281" s="8"/>
      <c r="I5281" s="8"/>
      <c r="M5281" s="8"/>
      <c r="Q5281" s="8"/>
      <c r="U5281" s="8"/>
      <c r="Y5281" s="8"/>
      <c r="AC5281" s="8"/>
      <c r="AG5281" s="8"/>
      <c r="AK5281" s="8"/>
      <c r="AO5281" s="8"/>
      <c r="AS5281" s="8"/>
      <c r="AW5281" s="8"/>
      <c r="BA5281" s="8"/>
      <c r="BE5281" s="8"/>
      <c r="BI5281" s="8"/>
      <c r="BM5281" s="8"/>
      <c r="BQ5281" s="8"/>
      <c r="BU5281" s="8"/>
      <c r="BY5281" s="8"/>
      <c r="CC5281" s="8"/>
      <c r="CG5281" s="8"/>
      <c r="CK5281" s="8"/>
    </row>
    <row r="5282" spans="5:89">
      <c r="E5282" s="8"/>
      <c r="I5282" s="8"/>
      <c r="M5282" s="8"/>
      <c r="Q5282" s="8"/>
      <c r="U5282" s="8"/>
      <c r="Y5282" s="8"/>
      <c r="AC5282" s="8"/>
      <c r="AG5282" s="8"/>
      <c r="AK5282" s="8"/>
      <c r="AO5282" s="8"/>
      <c r="AS5282" s="8"/>
      <c r="AW5282" s="8"/>
      <c r="BA5282" s="8"/>
      <c r="BE5282" s="8"/>
      <c r="BI5282" s="8"/>
      <c r="BM5282" s="8"/>
      <c r="BQ5282" s="8"/>
      <c r="BU5282" s="8"/>
      <c r="BY5282" s="8"/>
      <c r="CC5282" s="8"/>
      <c r="CG5282" s="8"/>
      <c r="CK5282" s="8"/>
    </row>
    <row r="5283" spans="5:89">
      <c r="E5283" s="8"/>
      <c r="I5283" s="8"/>
      <c r="M5283" s="8"/>
      <c r="Q5283" s="8"/>
      <c r="U5283" s="8"/>
      <c r="Y5283" s="8"/>
      <c r="AC5283" s="8"/>
      <c r="AG5283" s="8"/>
      <c r="AK5283" s="8"/>
      <c r="AO5283" s="8"/>
      <c r="AS5283" s="8"/>
      <c r="AW5283" s="8"/>
      <c r="BA5283" s="8"/>
      <c r="BE5283" s="8"/>
      <c r="BI5283" s="8"/>
      <c r="BM5283" s="8"/>
      <c r="BQ5283" s="8"/>
      <c r="BU5283" s="8"/>
      <c r="BY5283" s="8"/>
      <c r="CC5283" s="8"/>
      <c r="CG5283" s="8"/>
      <c r="CK5283" s="8"/>
    </row>
    <row r="5284" spans="5:89">
      <c r="E5284" s="8"/>
      <c r="I5284" s="8"/>
      <c r="M5284" s="8"/>
      <c r="Q5284" s="8"/>
      <c r="U5284" s="8"/>
      <c r="Y5284" s="8"/>
      <c r="AC5284" s="8"/>
      <c r="AG5284" s="8"/>
      <c r="AK5284" s="8"/>
      <c r="AO5284" s="8"/>
      <c r="AS5284" s="8"/>
      <c r="AW5284" s="8"/>
      <c r="BA5284" s="8"/>
      <c r="BE5284" s="8"/>
      <c r="BI5284" s="8"/>
      <c r="BM5284" s="8"/>
      <c r="BQ5284" s="8"/>
      <c r="BU5284" s="8"/>
      <c r="BY5284" s="8"/>
      <c r="CC5284" s="8"/>
      <c r="CG5284" s="8"/>
      <c r="CK5284" s="8"/>
    </row>
    <row r="5285" spans="5:89">
      <c r="E5285" s="8"/>
      <c r="I5285" s="8"/>
      <c r="M5285" s="8"/>
      <c r="Q5285" s="8"/>
      <c r="U5285" s="8"/>
      <c r="Y5285" s="8"/>
      <c r="AC5285" s="8"/>
      <c r="AG5285" s="8"/>
      <c r="AK5285" s="8"/>
      <c r="AO5285" s="8"/>
      <c r="AS5285" s="8"/>
      <c r="AW5285" s="8"/>
      <c r="BA5285" s="8"/>
      <c r="BE5285" s="8"/>
      <c r="BI5285" s="8"/>
      <c r="BM5285" s="8"/>
      <c r="BQ5285" s="8"/>
      <c r="BU5285" s="8"/>
      <c r="BY5285" s="8"/>
      <c r="CC5285" s="8"/>
      <c r="CG5285" s="8"/>
      <c r="CK5285" s="8"/>
    </row>
    <row r="5286" spans="5:89">
      <c r="E5286" s="8"/>
      <c r="I5286" s="8"/>
      <c r="M5286" s="8"/>
      <c r="Q5286" s="8"/>
      <c r="U5286" s="8"/>
      <c r="Y5286" s="8"/>
      <c r="AC5286" s="8"/>
      <c r="AG5286" s="8"/>
      <c r="AK5286" s="8"/>
      <c r="AO5286" s="8"/>
      <c r="AS5286" s="8"/>
      <c r="AW5286" s="8"/>
      <c r="BA5286" s="8"/>
      <c r="BE5286" s="8"/>
      <c r="BI5286" s="8"/>
      <c r="BM5286" s="8"/>
      <c r="BQ5286" s="8"/>
      <c r="BU5286" s="8"/>
      <c r="BY5286" s="8"/>
      <c r="CC5286" s="8"/>
      <c r="CG5286" s="8"/>
      <c r="CK5286" s="8"/>
    </row>
    <row r="5287" spans="5:89">
      <c r="E5287" s="8"/>
      <c r="I5287" s="8"/>
      <c r="M5287" s="8"/>
      <c r="Q5287" s="8"/>
      <c r="U5287" s="8"/>
      <c r="Y5287" s="8"/>
      <c r="AC5287" s="8"/>
      <c r="AG5287" s="8"/>
      <c r="AK5287" s="8"/>
      <c r="AO5287" s="8"/>
      <c r="AS5287" s="8"/>
      <c r="AW5287" s="8"/>
      <c r="BA5287" s="8"/>
      <c r="BE5287" s="8"/>
      <c r="BI5287" s="8"/>
      <c r="BM5287" s="8"/>
      <c r="BQ5287" s="8"/>
      <c r="BU5287" s="8"/>
      <c r="BY5287" s="8"/>
      <c r="CC5287" s="8"/>
      <c r="CG5287" s="8"/>
      <c r="CK5287" s="8"/>
    </row>
    <row r="5288" spans="5:89">
      <c r="E5288" s="8"/>
      <c r="I5288" s="8"/>
      <c r="M5288" s="8"/>
      <c r="Q5288" s="8"/>
      <c r="U5288" s="8"/>
      <c r="Y5288" s="8"/>
      <c r="AC5288" s="8"/>
      <c r="AG5288" s="8"/>
      <c r="AK5288" s="8"/>
      <c r="AO5288" s="8"/>
      <c r="AS5288" s="8"/>
      <c r="AW5288" s="8"/>
      <c r="BA5288" s="8"/>
      <c r="BE5288" s="8"/>
      <c r="BI5288" s="8"/>
      <c r="BM5288" s="8"/>
      <c r="BQ5288" s="8"/>
      <c r="BU5288" s="8"/>
      <c r="BY5288" s="8"/>
      <c r="CC5288" s="8"/>
      <c r="CG5288" s="8"/>
      <c r="CK5288" s="8"/>
    </row>
    <row r="5289" spans="5:89">
      <c r="E5289" s="8"/>
      <c r="I5289" s="8"/>
      <c r="M5289" s="8"/>
      <c r="Q5289" s="8"/>
      <c r="U5289" s="8"/>
      <c r="Y5289" s="8"/>
      <c r="AC5289" s="8"/>
      <c r="AG5289" s="8"/>
      <c r="AK5289" s="8"/>
      <c r="AO5289" s="8"/>
      <c r="AS5289" s="8"/>
      <c r="AW5289" s="8"/>
      <c r="BA5289" s="8"/>
      <c r="BE5289" s="8"/>
      <c r="BI5289" s="8"/>
      <c r="BM5289" s="8"/>
      <c r="BQ5289" s="8"/>
      <c r="BU5289" s="8"/>
      <c r="BY5289" s="8"/>
      <c r="CC5289" s="8"/>
      <c r="CG5289" s="8"/>
      <c r="CK5289" s="8"/>
    </row>
    <row r="5290" spans="5:89">
      <c r="E5290" s="8"/>
      <c r="I5290" s="8"/>
      <c r="M5290" s="8"/>
      <c r="Q5290" s="8"/>
      <c r="U5290" s="8"/>
      <c r="Y5290" s="8"/>
      <c r="AC5290" s="8"/>
      <c r="AG5290" s="8"/>
      <c r="AK5290" s="8"/>
      <c r="AO5290" s="8"/>
      <c r="AS5290" s="8"/>
      <c r="AW5290" s="8"/>
      <c r="BA5290" s="8"/>
      <c r="BE5290" s="8"/>
      <c r="BI5290" s="8"/>
      <c r="BM5290" s="8"/>
      <c r="BQ5290" s="8"/>
      <c r="BU5290" s="8"/>
      <c r="BY5290" s="8"/>
      <c r="CC5290" s="8"/>
      <c r="CG5290" s="8"/>
      <c r="CK5290" s="8"/>
    </row>
    <row r="5291" spans="5:89">
      <c r="E5291" s="8"/>
      <c r="I5291" s="8"/>
      <c r="M5291" s="8"/>
      <c r="Q5291" s="8"/>
      <c r="U5291" s="8"/>
      <c r="Y5291" s="8"/>
      <c r="AC5291" s="8"/>
      <c r="AG5291" s="8"/>
      <c r="AK5291" s="8"/>
      <c r="AO5291" s="8"/>
      <c r="AS5291" s="8"/>
      <c r="AW5291" s="8"/>
      <c r="BA5291" s="8"/>
      <c r="BE5291" s="8"/>
      <c r="BI5291" s="8"/>
      <c r="BM5291" s="8"/>
      <c r="BQ5291" s="8"/>
      <c r="BU5291" s="8"/>
      <c r="BY5291" s="8"/>
      <c r="CC5291" s="8"/>
      <c r="CG5291" s="8"/>
      <c r="CK5291" s="8"/>
    </row>
    <row r="5292" spans="5:89">
      <c r="E5292" s="8"/>
      <c r="I5292" s="8"/>
      <c r="M5292" s="8"/>
      <c r="Q5292" s="8"/>
      <c r="U5292" s="8"/>
      <c r="Y5292" s="8"/>
      <c r="AC5292" s="8"/>
      <c r="AG5292" s="8"/>
      <c r="AK5292" s="8"/>
      <c r="AO5292" s="8"/>
      <c r="AS5292" s="8"/>
      <c r="AW5292" s="8"/>
      <c r="BA5292" s="8"/>
      <c r="BE5292" s="8"/>
      <c r="BI5292" s="8"/>
      <c r="BM5292" s="8"/>
      <c r="BQ5292" s="8"/>
      <c r="BU5292" s="8"/>
      <c r="BY5292" s="8"/>
      <c r="CC5292" s="8"/>
      <c r="CG5292" s="8"/>
      <c r="CK5292" s="8"/>
    </row>
    <row r="5293" spans="5:89">
      <c r="E5293" s="8"/>
      <c r="I5293" s="8"/>
      <c r="M5293" s="8"/>
      <c r="Q5293" s="8"/>
      <c r="U5293" s="8"/>
      <c r="Y5293" s="8"/>
      <c r="AC5293" s="8"/>
      <c r="AG5293" s="8"/>
      <c r="AK5293" s="8"/>
      <c r="AO5293" s="8"/>
      <c r="AS5293" s="8"/>
      <c r="AW5293" s="8"/>
      <c r="BA5293" s="8"/>
      <c r="BE5293" s="8"/>
      <c r="BI5293" s="8"/>
      <c r="BM5293" s="8"/>
      <c r="BQ5293" s="8"/>
      <c r="BU5293" s="8"/>
      <c r="BY5293" s="8"/>
      <c r="CC5293" s="8"/>
      <c r="CG5293" s="8"/>
      <c r="CK5293" s="8"/>
    </row>
    <row r="5294" spans="5:89">
      <c r="E5294" s="8"/>
      <c r="I5294" s="8"/>
      <c r="M5294" s="8"/>
      <c r="Q5294" s="8"/>
      <c r="U5294" s="8"/>
      <c r="Y5294" s="8"/>
      <c r="AC5294" s="8"/>
      <c r="AG5294" s="8"/>
      <c r="AK5294" s="8"/>
      <c r="AO5294" s="8"/>
      <c r="AS5294" s="8"/>
      <c r="AW5294" s="8"/>
      <c r="BA5294" s="8"/>
      <c r="BE5294" s="8"/>
      <c r="BI5294" s="8"/>
      <c r="BM5294" s="8"/>
      <c r="BQ5294" s="8"/>
      <c r="BU5294" s="8"/>
      <c r="BY5294" s="8"/>
      <c r="CC5294" s="8"/>
      <c r="CG5294" s="8"/>
      <c r="CK5294" s="8"/>
    </row>
    <row r="5295" spans="5:89">
      <c r="E5295" s="8"/>
      <c r="I5295" s="8"/>
      <c r="M5295" s="8"/>
      <c r="Q5295" s="8"/>
      <c r="U5295" s="8"/>
      <c r="Y5295" s="8"/>
      <c r="AC5295" s="8"/>
      <c r="AG5295" s="8"/>
      <c r="AK5295" s="8"/>
      <c r="AO5295" s="8"/>
      <c r="AS5295" s="8"/>
      <c r="AW5295" s="8"/>
      <c r="BA5295" s="8"/>
      <c r="BE5295" s="8"/>
      <c r="BI5295" s="8"/>
      <c r="BM5295" s="8"/>
      <c r="BQ5295" s="8"/>
      <c r="BU5295" s="8"/>
      <c r="BY5295" s="8"/>
      <c r="CC5295" s="8"/>
      <c r="CG5295" s="8"/>
      <c r="CK5295" s="8"/>
    </row>
    <row r="5296" spans="5:89">
      <c r="E5296" s="8"/>
      <c r="I5296" s="8"/>
      <c r="M5296" s="8"/>
      <c r="Q5296" s="8"/>
      <c r="U5296" s="8"/>
      <c r="Y5296" s="8"/>
      <c r="AC5296" s="8"/>
      <c r="AG5296" s="8"/>
      <c r="AK5296" s="8"/>
      <c r="AO5296" s="8"/>
      <c r="AS5296" s="8"/>
      <c r="AW5296" s="8"/>
      <c r="BA5296" s="8"/>
      <c r="BE5296" s="8"/>
      <c r="BI5296" s="8"/>
      <c r="BM5296" s="8"/>
      <c r="BQ5296" s="8"/>
      <c r="BU5296" s="8"/>
      <c r="BY5296" s="8"/>
      <c r="CC5296" s="8"/>
      <c r="CG5296" s="8"/>
      <c r="CK5296" s="8"/>
    </row>
    <row r="5297" spans="5:89">
      <c r="E5297" s="8"/>
      <c r="I5297" s="8"/>
      <c r="M5297" s="8"/>
      <c r="Q5297" s="8"/>
      <c r="U5297" s="8"/>
      <c r="Y5297" s="8"/>
      <c r="AC5297" s="8"/>
      <c r="AG5297" s="8"/>
      <c r="AK5297" s="8"/>
      <c r="AO5297" s="8"/>
      <c r="AS5297" s="8"/>
      <c r="AW5297" s="8"/>
      <c r="BA5297" s="8"/>
      <c r="BE5297" s="8"/>
      <c r="BI5297" s="8"/>
      <c r="BM5297" s="8"/>
      <c r="BQ5297" s="8"/>
      <c r="BU5297" s="8"/>
      <c r="BY5297" s="8"/>
      <c r="CC5297" s="8"/>
      <c r="CG5297" s="8"/>
      <c r="CK5297" s="8"/>
    </row>
    <row r="5298" spans="5:89">
      <c r="E5298" s="8"/>
      <c r="I5298" s="8"/>
      <c r="M5298" s="8"/>
      <c r="Q5298" s="8"/>
      <c r="U5298" s="8"/>
      <c r="Y5298" s="8"/>
      <c r="AC5298" s="8"/>
      <c r="AG5298" s="8"/>
      <c r="AK5298" s="8"/>
      <c r="AO5298" s="8"/>
      <c r="AS5298" s="8"/>
      <c r="AW5298" s="8"/>
      <c r="BA5298" s="8"/>
      <c r="BE5298" s="8"/>
      <c r="BI5298" s="8"/>
      <c r="BM5298" s="8"/>
      <c r="BQ5298" s="8"/>
      <c r="BU5298" s="8"/>
      <c r="BY5298" s="8"/>
      <c r="CC5298" s="8"/>
      <c r="CG5298" s="8"/>
      <c r="CK5298" s="8"/>
    </row>
    <row r="5299" spans="5:89">
      <c r="E5299" s="8"/>
      <c r="I5299" s="8"/>
      <c r="M5299" s="8"/>
      <c r="Q5299" s="8"/>
      <c r="U5299" s="8"/>
      <c r="Y5299" s="8"/>
      <c r="AC5299" s="8"/>
      <c r="AG5299" s="8"/>
      <c r="AK5299" s="8"/>
      <c r="AO5299" s="8"/>
      <c r="AS5299" s="8"/>
      <c r="AW5299" s="8"/>
      <c r="BA5299" s="8"/>
      <c r="BE5299" s="8"/>
      <c r="BI5299" s="8"/>
      <c r="BM5299" s="8"/>
      <c r="BQ5299" s="8"/>
      <c r="BU5299" s="8"/>
      <c r="BY5299" s="8"/>
      <c r="CC5299" s="8"/>
      <c r="CG5299" s="8"/>
      <c r="CK5299" s="8"/>
    </row>
    <row r="5300" spans="5:89">
      <c r="E5300" s="8"/>
      <c r="I5300" s="8"/>
      <c r="M5300" s="8"/>
      <c r="Q5300" s="8"/>
      <c r="U5300" s="8"/>
      <c r="Y5300" s="8"/>
      <c r="AC5300" s="8"/>
      <c r="AG5300" s="8"/>
      <c r="AK5300" s="8"/>
      <c r="AO5300" s="8"/>
      <c r="AS5300" s="8"/>
      <c r="AW5300" s="8"/>
      <c r="BA5300" s="8"/>
      <c r="BE5300" s="8"/>
      <c r="BI5300" s="8"/>
      <c r="BM5300" s="8"/>
      <c r="BQ5300" s="8"/>
      <c r="BU5300" s="8"/>
      <c r="BY5300" s="8"/>
      <c r="CC5300" s="8"/>
      <c r="CG5300" s="8"/>
      <c r="CK5300" s="8"/>
    </row>
    <row r="5301" spans="5:89">
      <c r="E5301" s="8"/>
      <c r="I5301" s="8"/>
      <c r="M5301" s="8"/>
      <c r="Q5301" s="8"/>
      <c r="U5301" s="8"/>
      <c r="Y5301" s="8"/>
      <c r="AC5301" s="8"/>
      <c r="AG5301" s="8"/>
      <c r="AK5301" s="8"/>
      <c r="AO5301" s="8"/>
      <c r="AS5301" s="8"/>
      <c r="AW5301" s="8"/>
      <c r="BA5301" s="8"/>
      <c r="BE5301" s="8"/>
      <c r="BI5301" s="8"/>
      <c r="BM5301" s="8"/>
      <c r="BQ5301" s="8"/>
      <c r="BU5301" s="8"/>
      <c r="BY5301" s="8"/>
      <c r="CC5301" s="8"/>
      <c r="CG5301" s="8"/>
      <c r="CK5301" s="8"/>
    </row>
    <row r="5302" spans="5:89">
      <c r="E5302" s="8"/>
      <c r="I5302" s="8"/>
      <c r="M5302" s="8"/>
      <c r="Q5302" s="8"/>
      <c r="U5302" s="8"/>
      <c r="Y5302" s="8"/>
      <c r="AC5302" s="8"/>
      <c r="AG5302" s="8"/>
      <c r="AK5302" s="8"/>
      <c r="AO5302" s="8"/>
      <c r="AS5302" s="8"/>
      <c r="AW5302" s="8"/>
      <c r="BA5302" s="8"/>
      <c r="BE5302" s="8"/>
      <c r="BI5302" s="8"/>
      <c r="BM5302" s="8"/>
      <c r="BQ5302" s="8"/>
      <c r="BU5302" s="8"/>
      <c r="BY5302" s="8"/>
      <c r="CC5302" s="8"/>
      <c r="CG5302" s="8"/>
      <c r="CK5302" s="8"/>
    </row>
    <row r="5303" spans="5:89">
      <c r="E5303" s="8"/>
      <c r="I5303" s="8"/>
      <c r="M5303" s="8"/>
      <c r="Q5303" s="8"/>
      <c r="U5303" s="8"/>
      <c r="Y5303" s="8"/>
      <c r="AC5303" s="8"/>
      <c r="AG5303" s="8"/>
      <c r="AK5303" s="8"/>
      <c r="AO5303" s="8"/>
      <c r="AS5303" s="8"/>
      <c r="AW5303" s="8"/>
      <c r="BA5303" s="8"/>
      <c r="BE5303" s="8"/>
      <c r="BI5303" s="8"/>
      <c r="BM5303" s="8"/>
      <c r="BQ5303" s="8"/>
      <c r="BU5303" s="8"/>
      <c r="BY5303" s="8"/>
      <c r="CC5303" s="8"/>
      <c r="CG5303" s="8"/>
      <c r="CK5303" s="8"/>
    </row>
    <row r="5304" spans="5:89">
      <c r="E5304" s="8"/>
      <c r="I5304" s="8"/>
      <c r="M5304" s="8"/>
      <c r="Q5304" s="8"/>
      <c r="U5304" s="8"/>
      <c r="Y5304" s="8"/>
      <c r="AC5304" s="8"/>
      <c r="AG5304" s="8"/>
      <c r="AK5304" s="8"/>
      <c r="AO5304" s="8"/>
      <c r="AS5304" s="8"/>
      <c r="AW5304" s="8"/>
      <c r="BA5304" s="8"/>
      <c r="BE5304" s="8"/>
      <c r="BI5304" s="8"/>
      <c r="BM5304" s="8"/>
      <c r="BQ5304" s="8"/>
      <c r="BU5304" s="8"/>
      <c r="BY5304" s="8"/>
      <c r="CC5304" s="8"/>
      <c r="CG5304" s="8"/>
      <c r="CK5304" s="8"/>
    </row>
    <row r="5305" spans="5:89">
      <c r="E5305" s="8"/>
      <c r="I5305" s="8"/>
      <c r="M5305" s="8"/>
      <c r="Q5305" s="8"/>
      <c r="U5305" s="8"/>
      <c r="Y5305" s="8"/>
      <c r="AC5305" s="8"/>
      <c r="AG5305" s="8"/>
      <c r="AK5305" s="8"/>
      <c r="AO5305" s="8"/>
      <c r="AS5305" s="8"/>
      <c r="AW5305" s="8"/>
      <c r="BA5305" s="8"/>
      <c r="BE5305" s="8"/>
      <c r="BI5305" s="8"/>
      <c r="BM5305" s="8"/>
      <c r="BQ5305" s="8"/>
      <c r="BU5305" s="8"/>
      <c r="BY5305" s="8"/>
      <c r="CC5305" s="8"/>
      <c r="CG5305" s="8"/>
      <c r="CK5305" s="8"/>
    </row>
    <row r="5306" spans="5:89">
      <c r="E5306" s="8"/>
      <c r="I5306" s="8"/>
      <c r="M5306" s="8"/>
      <c r="Q5306" s="8"/>
      <c r="U5306" s="8"/>
      <c r="Y5306" s="8"/>
      <c r="AC5306" s="8"/>
      <c r="AG5306" s="8"/>
      <c r="AK5306" s="8"/>
      <c r="AO5306" s="8"/>
      <c r="AS5306" s="8"/>
      <c r="AW5306" s="8"/>
      <c r="BA5306" s="8"/>
      <c r="BE5306" s="8"/>
      <c r="BI5306" s="8"/>
      <c r="BM5306" s="8"/>
      <c r="BQ5306" s="8"/>
      <c r="BU5306" s="8"/>
      <c r="BY5306" s="8"/>
      <c r="CC5306" s="8"/>
      <c r="CG5306" s="8"/>
      <c r="CK5306" s="8"/>
    </row>
    <row r="5307" spans="5:89">
      <c r="E5307" s="8"/>
      <c r="I5307" s="8"/>
      <c r="M5307" s="8"/>
      <c r="Q5307" s="8"/>
      <c r="U5307" s="8"/>
      <c r="Y5307" s="8"/>
      <c r="AC5307" s="8"/>
      <c r="AG5307" s="8"/>
      <c r="AK5307" s="8"/>
      <c r="AO5307" s="8"/>
      <c r="AS5307" s="8"/>
      <c r="AW5307" s="8"/>
      <c r="BA5307" s="8"/>
      <c r="BE5307" s="8"/>
      <c r="BI5307" s="8"/>
      <c r="BM5307" s="8"/>
      <c r="BQ5307" s="8"/>
      <c r="BU5307" s="8"/>
      <c r="BY5307" s="8"/>
      <c r="CC5307" s="8"/>
      <c r="CG5307" s="8"/>
      <c r="CK5307" s="8"/>
    </row>
    <row r="5308" spans="5:89">
      <c r="E5308" s="8"/>
      <c r="I5308" s="8"/>
      <c r="M5308" s="8"/>
      <c r="Q5308" s="8"/>
      <c r="U5308" s="8"/>
      <c r="Y5308" s="8"/>
      <c r="AC5308" s="8"/>
      <c r="AG5308" s="8"/>
      <c r="AK5308" s="8"/>
      <c r="AO5308" s="8"/>
      <c r="AS5308" s="8"/>
      <c r="AW5308" s="8"/>
      <c r="BA5308" s="8"/>
      <c r="BE5308" s="8"/>
      <c r="BI5308" s="8"/>
      <c r="BM5308" s="8"/>
      <c r="BQ5308" s="8"/>
      <c r="BU5308" s="8"/>
      <c r="BY5308" s="8"/>
      <c r="CC5308" s="8"/>
      <c r="CG5308" s="8"/>
      <c r="CK5308" s="8"/>
    </row>
    <row r="5309" spans="5:89">
      <c r="E5309" s="8"/>
      <c r="I5309" s="8"/>
      <c r="M5309" s="8"/>
      <c r="Q5309" s="8"/>
      <c r="U5309" s="8"/>
      <c r="Y5309" s="8"/>
      <c r="AC5309" s="8"/>
      <c r="AG5309" s="8"/>
      <c r="AK5309" s="8"/>
      <c r="AO5309" s="8"/>
      <c r="AS5309" s="8"/>
      <c r="AW5309" s="8"/>
      <c r="BA5309" s="8"/>
      <c r="BE5309" s="8"/>
      <c r="BI5309" s="8"/>
      <c r="BM5309" s="8"/>
      <c r="BQ5309" s="8"/>
      <c r="BU5309" s="8"/>
      <c r="BY5309" s="8"/>
      <c r="CC5309" s="8"/>
      <c r="CG5309" s="8"/>
      <c r="CK5309" s="8"/>
    </row>
    <row r="5310" spans="5:89">
      <c r="E5310" s="8"/>
      <c r="I5310" s="8"/>
      <c r="M5310" s="8"/>
      <c r="Q5310" s="8"/>
      <c r="U5310" s="8"/>
      <c r="Y5310" s="8"/>
      <c r="AC5310" s="8"/>
      <c r="AG5310" s="8"/>
      <c r="AK5310" s="8"/>
      <c r="AO5310" s="8"/>
      <c r="AS5310" s="8"/>
      <c r="AW5310" s="8"/>
      <c r="BA5310" s="8"/>
      <c r="BE5310" s="8"/>
      <c r="BI5310" s="8"/>
      <c r="BM5310" s="8"/>
      <c r="BQ5310" s="8"/>
      <c r="BU5310" s="8"/>
      <c r="BY5310" s="8"/>
      <c r="CC5310" s="8"/>
      <c r="CG5310" s="8"/>
      <c r="CK5310" s="8"/>
    </row>
    <row r="5311" spans="5:89">
      <c r="E5311" s="8"/>
      <c r="I5311" s="8"/>
      <c r="M5311" s="8"/>
      <c r="Q5311" s="8"/>
      <c r="U5311" s="8"/>
      <c r="Y5311" s="8"/>
      <c r="AC5311" s="8"/>
      <c r="AG5311" s="8"/>
      <c r="AK5311" s="8"/>
      <c r="AO5311" s="8"/>
      <c r="AS5311" s="8"/>
      <c r="AW5311" s="8"/>
      <c r="BA5311" s="8"/>
      <c r="BE5311" s="8"/>
      <c r="BI5311" s="8"/>
      <c r="BM5311" s="8"/>
      <c r="BQ5311" s="8"/>
      <c r="BU5311" s="8"/>
      <c r="BY5311" s="8"/>
      <c r="CC5311" s="8"/>
      <c r="CG5311" s="8"/>
      <c r="CK5311" s="8"/>
    </row>
    <row r="5312" spans="5:89">
      <c r="E5312" s="8"/>
      <c r="I5312" s="8"/>
      <c r="M5312" s="8"/>
      <c r="Q5312" s="8"/>
      <c r="U5312" s="8"/>
      <c r="Y5312" s="8"/>
      <c r="AC5312" s="8"/>
      <c r="AG5312" s="8"/>
      <c r="AK5312" s="8"/>
      <c r="AO5312" s="8"/>
      <c r="AS5312" s="8"/>
      <c r="AW5312" s="8"/>
      <c r="BA5312" s="8"/>
      <c r="BE5312" s="8"/>
      <c r="BI5312" s="8"/>
      <c r="BM5312" s="8"/>
      <c r="BQ5312" s="8"/>
      <c r="BU5312" s="8"/>
      <c r="BY5312" s="8"/>
      <c r="CC5312" s="8"/>
      <c r="CG5312" s="8"/>
      <c r="CK5312" s="8"/>
    </row>
    <row r="5313" spans="5:89">
      <c r="E5313" s="8"/>
      <c r="I5313" s="8"/>
      <c r="M5313" s="8"/>
      <c r="Q5313" s="8"/>
      <c r="U5313" s="8"/>
      <c r="Y5313" s="8"/>
      <c r="AC5313" s="8"/>
      <c r="AG5313" s="8"/>
      <c r="AK5313" s="8"/>
      <c r="AO5313" s="8"/>
      <c r="AS5313" s="8"/>
      <c r="AW5313" s="8"/>
      <c r="BA5313" s="8"/>
      <c r="BE5313" s="8"/>
      <c r="BI5313" s="8"/>
      <c r="BM5313" s="8"/>
      <c r="BQ5313" s="8"/>
      <c r="BU5313" s="8"/>
      <c r="BY5313" s="8"/>
      <c r="CC5313" s="8"/>
      <c r="CG5313" s="8"/>
      <c r="CK5313" s="8"/>
    </row>
    <row r="5314" spans="5:89">
      <c r="E5314" s="8"/>
      <c r="I5314" s="8"/>
      <c r="M5314" s="8"/>
      <c r="Q5314" s="8"/>
      <c r="U5314" s="8"/>
      <c r="Y5314" s="8"/>
      <c r="AC5314" s="8"/>
      <c r="AG5314" s="8"/>
      <c r="AK5314" s="8"/>
      <c r="AO5314" s="8"/>
      <c r="AS5314" s="8"/>
      <c r="AW5314" s="8"/>
      <c r="BA5314" s="8"/>
      <c r="BE5314" s="8"/>
      <c r="BI5314" s="8"/>
      <c r="BM5314" s="8"/>
      <c r="BQ5314" s="8"/>
      <c r="BU5314" s="8"/>
      <c r="BY5314" s="8"/>
      <c r="CC5314" s="8"/>
      <c r="CG5314" s="8"/>
      <c r="CK5314" s="8"/>
    </row>
    <row r="5315" spans="5:89">
      <c r="E5315" s="8"/>
      <c r="I5315" s="8"/>
      <c r="M5315" s="8"/>
      <c r="Q5315" s="8"/>
      <c r="U5315" s="8"/>
      <c r="Y5315" s="8"/>
      <c r="AC5315" s="8"/>
      <c r="AG5315" s="8"/>
      <c r="AK5315" s="8"/>
      <c r="AO5315" s="8"/>
      <c r="AS5315" s="8"/>
      <c r="AW5315" s="8"/>
      <c r="BA5315" s="8"/>
      <c r="BE5315" s="8"/>
      <c r="BI5315" s="8"/>
      <c r="BM5315" s="8"/>
      <c r="BQ5315" s="8"/>
      <c r="BU5315" s="8"/>
      <c r="BY5315" s="8"/>
      <c r="CC5315" s="8"/>
      <c r="CG5315" s="8"/>
      <c r="CK5315" s="8"/>
    </row>
    <row r="5316" spans="5:89">
      <c r="E5316" s="8"/>
      <c r="I5316" s="8"/>
      <c r="M5316" s="8"/>
      <c r="Q5316" s="8"/>
      <c r="U5316" s="8"/>
      <c r="Y5316" s="8"/>
      <c r="AC5316" s="8"/>
      <c r="AG5316" s="8"/>
      <c r="AK5316" s="8"/>
      <c r="AO5316" s="8"/>
      <c r="AS5316" s="8"/>
      <c r="AW5316" s="8"/>
      <c r="BA5316" s="8"/>
      <c r="BE5316" s="8"/>
      <c r="BI5316" s="8"/>
      <c r="BM5316" s="8"/>
      <c r="BQ5316" s="8"/>
      <c r="BU5316" s="8"/>
      <c r="BY5316" s="8"/>
      <c r="CC5316" s="8"/>
      <c r="CG5316" s="8"/>
      <c r="CK5316" s="8"/>
    </row>
    <row r="5317" spans="5:89">
      <c r="E5317" s="8"/>
      <c r="I5317" s="8"/>
      <c r="M5317" s="8"/>
      <c r="Q5317" s="8"/>
      <c r="U5317" s="8"/>
      <c r="Y5317" s="8"/>
      <c r="AC5317" s="8"/>
      <c r="AG5317" s="8"/>
      <c r="AK5317" s="8"/>
      <c r="AO5317" s="8"/>
      <c r="AS5317" s="8"/>
      <c r="AW5317" s="8"/>
      <c r="BA5317" s="8"/>
      <c r="BE5317" s="8"/>
      <c r="BI5317" s="8"/>
      <c r="BM5317" s="8"/>
      <c r="BQ5317" s="8"/>
      <c r="BU5317" s="8"/>
      <c r="BY5317" s="8"/>
      <c r="CC5317" s="8"/>
      <c r="CG5317" s="8"/>
      <c r="CK5317" s="8"/>
    </row>
    <row r="5318" spans="5:89">
      <c r="E5318" s="8"/>
      <c r="I5318" s="8"/>
      <c r="M5318" s="8"/>
      <c r="Q5318" s="8"/>
      <c r="U5318" s="8"/>
      <c r="Y5318" s="8"/>
      <c r="AC5318" s="8"/>
      <c r="AG5318" s="8"/>
      <c r="AK5318" s="8"/>
      <c r="AO5318" s="8"/>
      <c r="AS5318" s="8"/>
      <c r="AW5318" s="8"/>
      <c r="BA5318" s="8"/>
      <c r="BE5318" s="8"/>
      <c r="BI5318" s="8"/>
      <c r="BM5318" s="8"/>
      <c r="BQ5318" s="8"/>
      <c r="BU5318" s="8"/>
      <c r="BY5318" s="8"/>
      <c r="CC5318" s="8"/>
      <c r="CG5318" s="8"/>
      <c r="CK5318" s="8"/>
    </row>
    <row r="5319" spans="5:89">
      <c r="E5319" s="8"/>
      <c r="I5319" s="8"/>
      <c r="M5319" s="8"/>
      <c r="Q5319" s="8"/>
      <c r="U5319" s="8"/>
      <c r="Y5319" s="8"/>
      <c r="AC5319" s="8"/>
      <c r="AG5319" s="8"/>
      <c r="AK5319" s="8"/>
      <c r="AO5319" s="8"/>
      <c r="AS5319" s="8"/>
      <c r="AW5319" s="8"/>
      <c r="BA5319" s="8"/>
      <c r="BE5319" s="8"/>
      <c r="BI5319" s="8"/>
      <c r="BM5319" s="8"/>
      <c r="BQ5319" s="8"/>
      <c r="BU5319" s="8"/>
      <c r="BY5319" s="8"/>
      <c r="CC5319" s="8"/>
      <c r="CG5319" s="8"/>
      <c r="CK5319" s="8"/>
    </row>
    <row r="5320" spans="5:89">
      <c r="E5320" s="8"/>
      <c r="I5320" s="8"/>
      <c r="M5320" s="8"/>
      <c r="Q5320" s="8"/>
      <c r="U5320" s="8"/>
      <c r="Y5320" s="8"/>
      <c r="AC5320" s="8"/>
      <c r="AG5320" s="8"/>
      <c r="AK5320" s="8"/>
      <c r="AO5320" s="8"/>
      <c r="AS5320" s="8"/>
      <c r="AW5320" s="8"/>
      <c r="BA5320" s="8"/>
      <c r="BE5320" s="8"/>
      <c r="BI5320" s="8"/>
      <c r="BM5320" s="8"/>
      <c r="BQ5320" s="8"/>
      <c r="BU5320" s="8"/>
      <c r="BY5320" s="8"/>
      <c r="CC5320" s="8"/>
      <c r="CG5320" s="8"/>
      <c r="CK5320" s="8"/>
    </row>
    <row r="5321" spans="5:89">
      <c r="E5321" s="8"/>
      <c r="I5321" s="8"/>
      <c r="M5321" s="8"/>
      <c r="Q5321" s="8"/>
      <c r="U5321" s="8"/>
      <c r="Y5321" s="8"/>
      <c r="AC5321" s="8"/>
      <c r="AG5321" s="8"/>
      <c r="AK5321" s="8"/>
      <c r="AO5321" s="8"/>
      <c r="AS5321" s="8"/>
      <c r="AW5321" s="8"/>
      <c r="BA5321" s="8"/>
      <c r="BE5321" s="8"/>
      <c r="BI5321" s="8"/>
      <c r="BM5321" s="8"/>
      <c r="BQ5321" s="8"/>
      <c r="BU5321" s="8"/>
      <c r="BY5321" s="8"/>
      <c r="CC5321" s="8"/>
      <c r="CG5321" s="8"/>
      <c r="CK5321" s="8"/>
    </row>
    <row r="5322" spans="5:89">
      <c r="E5322" s="8"/>
      <c r="I5322" s="8"/>
      <c r="M5322" s="8"/>
      <c r="Q5322" s="8"/>
      <c r="U5322" s="8"/>
      <c r="Y5322" s="8"/>
      <c r="AC5322" s="8"/>
      <c r="AG5322" s="8"/>
      <c r="AK5322" s="8"/>
      <c r="AO5322" s="8"/>
      <c r="AS5322" s="8"/>
      <c r="AW5322" s="8"/>
      <c r="BA5322" s="8"/>
      <c r="BE5322" s="8"/>
      <c r="BI5322" s="8"/>
      <c r="BM5322" s="8"/>
      <c r="BQ5322" s="8"/>
      <c r="BU5322" s="8"/>
      <c r="BY5322" s="8"/>
      <c r="CC5322" s="8"/>
      <c r="CG5322" s="8"/>
      <c r="CK5322" s="8"/>
    </row>
    <row r="5323" spans="5:89">
      <c r="E5323" s="8"/>
      <c r="I5323" s="8"/>
      <c r="M5323" s="8"/>
      <c r="Q5323" s="8"/>
      <c r="U5323" s="8"/>
      <c r="Y5323" s="8"/>
      <c r="AC5323" s="8"/>
      <c r="AG5323" s="8"/>
      <c r="AK5323" s="8"/>
      <c r="AO5323" s="8"/>
      <c r="AS5323" s="8"/>
      <c r="AW5323" s="8"/>
      <c r="BA5323" s="8"/>
      <c r="BE5323" s="8"/>
      <c r="BI5323" s="8"/>
      <c r="BM5323" s="8"/>
      <c r="BQ5323" s="8"/>
      <c r="BU5323" s="8"/>
      <c r="BY5323" s="8"/>
      <c r="CC5323" s="8"/>
      <c r="CG5323" s="8"/>
      <c r="CK5323" s="8"/>
    </row>
    <row r="5324" spans="5:89">
      <c r="E5324" s="8"/>
      <c r="I5324" s="8"/>
      <c r="M5324" s="8"/>
      <c r="Q5324" s="8"/>
      <c r="U5324" s="8"/>
      <c r="Y5324" s="8"/>
      <c r="AC5324" s="8"/>
      <c r="AG5324" s="8"/>
      <c r="AK5324" s="8"/>
      <c r="AO5324" s="8"/>
      <c r="AS5324" s="8"/>
      <c r="AW5324" s="8"/>
      <c r="BA5324" s="8"/>
      <c r="BE5324" s="8"/>
      <c r="BI5324" s="8"/>
      <c r="BM5324" s="8"/>
      <c r="BQ5324" s="8"/>
      <c r="BU5324" s="8"/>
      <c r="BY5324" s="8"/>
      <c r="CC5324" s="8"/>
      <c r="CG5324" s="8"/>
      <c r="CK5324" s="8"/>
    </row>
    <row r="5325" spans="5:89">
      <c r="E5325" s="8"/>
      <c r="I5325" s="8"/>
      <c r="M5325" s="8"/>
      <c r="Q5325" s="8"/>
      <c r="U5325" s="8"/>
      <c r="Y5325" s="8"/>
      <c r="AC5325" s="8"/>
      <c r="AG5325" s="8"/>
      <c r="AK5325" s="8"/>
      <c r="AO5325" s="8"/>
      <c r="AS5325" s="8"/>
      <c r="AW5325" s="8"/>
      <c r="BA5325" s="8"/>
      <c r="BE5325" s="8"/>
      <c r="BI5325" s="8"/>
      <c r="BM5325" s="8"/>
      <c r="BQ5325" s="8"/>
      <c r="BU5325" s="8"/>
      <c r="BY5325" s="8"/>
      <c r="CC5325" s="8"/>
      <c r="CG5325" s="8"/>
      <c r="CK5325" s="8"/>
    </row>
    <row r="5326" spans="5:89">
      <c r="E5326" s="8"/>
      <c r="I5326" s="8"/>
      <c r="M5326" s="8"/>
      <c r="Q5326" s="8"/>
      <c r="U5326" s="8"/>
      <c r="Y5326" s="8"/>
      <c r="AC5326" s="8"/>
      <c r="AG5326" s="8"/>
      <c r="AK5326" s="8"/>
      <c r="AO5326" s="8"/>
      <c r="AS5326" s="8"/>
      <c r="AW5326" s="8"/>
      <c r="BA5326" s="8"/>
      <c r="BE5326" s="8"/>
      <c r="BI5326" s="8"/>
      <c r="BM5326" s="8"/>
      <c r="BQ5326" s="8"/>
      <c r="BU5326" s="8"/>
      <c r="BY5326" s="8"/>
      <c r="CC5326" s="8"/>
      <c r="CG5326" s="8"/>
      <c r="CK5326" s="8"/>
    </row>
    <row r="5327" spans="5:89">
      <c r="E5327" s="8"/>
      <c r="I5327" s="8"/>
      <c r="M5327" s="8"/>
      <c r="Q5327" s="8"/>
      <c r="U5327" s="8"/>
      <c r="Y5327" s="8"/>
      <c r="AC5327" s="8"/>
      <c r="AG5327" s="8"/>
      <c r="AK5327" s="8"/>
      <c r="AO5327" s="8"/>
      <c r="AS5327" s="8"/>
      <c r="AW5327" s="8"/>
      <c r="BA5327" s="8"/>
      <c r="BE5327" s="8"/>
      <c r="BI5327" s="8"/>
      <c r="BM5327" s="8"/>
      <c r="BQ5327" s="8"/>
      <c r="BU5327" s="8"/>
      <c r="BY5327" s="8"/>
      <c r="CC5327" s="8"/>
      <c r="CG5327" s="8"/>
      <c r="CK5327" s="8"/>
    </row>
    <row r="5328" spans="5:89">
      <c r="E5328" s="8"/>
      <c r="I5328" s="8"/>
      <c r="M5328" s="8"/>
      <c r="Q5328" s="8"/>
      <c r="U5328" s="8"/>
      <c r="Y5328" s="8"/>
      <c r="AC5328" s="8"/>
      <c r="AG5328" s="8"/>
      <c r="AK5328" s="8"/>
      <c r="AO5328" s="8"/>
      <c r="AS5328" s="8"/>
      <c r="AW5328" s="8"/>
      <c r="BA5328" s="8"/>
      <c r="BE5328" s="8"/>
      <c r="BI5328" s="8"/>
      <c r="BM5328" s="8"/>
      <c r="BQ5328" s="8"/>
      <c r="BU5328" s="8"/>
      <c r="BY5328" s="8"/>
      <c r="CC5328" s="8"/>
      <c r="CG5328" s="8"/>
      <c r="CK5328" s="8"/>
    </row>
    <row r="5329" spans="5:89">
      <c r="E5329" s="8"/>
      <c r="I5329" s="8"/>
      <c r="M5329" s="8"/>
      <c r="Q5329" s="8"/>
      <c r="U5329" s="8"/>
      <c r="Y5329" s="8"/>
      <c r="AC5329" s="8"/>
      <c r="AG5329" s="8"/>
      <c r="AK5329" s="8"/>
      <c r="AO5329" s="8"/>
      <c r="AS5329" s="8"/>
      <c r="AW5329" s="8"/>
      <c r="BA5329" s="8"/>
      <c r="BE5329" s="8"/>
      <c r="BI5329" s="8"/>
      <c r="BM5329" s="8"/>
      <c r="BQ5329" s="8"/>
      <c r="BU5329" s="8"/>
      <c r="BY5329" s="8"/>
      <c r="CC5329" s="8"/>
      <c r="CG5329" s="8"/>
      <c r="CK5329" s="8"/>
    </row>
    <row r="5330" spans="5:89">
      <c r="E5330" s="8"/>
      <c r="I5330" s="8"/>
      <c r="M5330" s="8"/>
      <c r="Q5330" s="8"/>
      <c r="U5330" s="8"/>
      <c r="Y5330" s="8"/>
      <c r="AC5330" s="8"/>
      <c r="AG5330" s="8"/>
      <c r="AK5330" s="8"/>
      <c r="AO5330" s="8"/>
      <c r="AS5330" s="8"/>
      <c r="AW5330" s="8"/>
      <c r="BA5330" s="8"/>
      <c r="BE5330" s="8"/>
      <c r="BI5330" s="8"/>
      <c r="BM5330" s="8"/>
      <c r="BQ5330" s="8"/>
      <c r="BU5330" s="8"/>
      <c r="BY5330" s="8"/>
      <c r="CC5330" s="8"/>
      <c r="CG5330" s="8"/>
      <c r="CK5330" s="8"/>
    </row>
    <row r="5331" spans="5:89">
      <c r="E5331" s="8"/>
      <c r="I5331" s="8"/>
      <c r="M5331" s="8"/>
      <c r="Q5331" s="8"/>
      <c r="U5331" s="8"/>
      <c r="Y5331" s="8"/>
      <c r="AC5331" s="8"/>
      <c r="AG5331" s="8"/>
      <c r="AK5331" s="8"/>
      <c r="AO5331" s="8"/>
      <c r="AS5331" s="8"/>
      <c r="AW5331" s="8"/>
      <c r="BA5331" s="8"/>
      <c r="BE5331" s="8"/>
      <c r="BI5331" s="8"/>
      <c r="BM5331" s="8"/>
      <c r="BQ5331" s="8"/>
      <c r="BU5331" s="8"/>
      <c r="BY5331" s="8"/>
      <c r="CC5331" s="8"/>
      <c r="CG5331" s="8"/>
      <c r="CK5331" s="8"/>
    </row>
    <row r="5332" spans="5:89">
      <c r="E5332" s="8"/>
      <c r="I5332" s="8"/>
      <c r="M5332" s="8"/>
      <c r="Q5332" s="8"/>
      <c r="U5332" s="8"/>
      <c r="Y5332" s="8"/>
      <c r="AC5332" s="8"/>
      <c r="AG5332" s="8"/>
      <c r="AK5332" s="8"/>
      <c r="AO5332" s="8"/>
      <c r="AS5332" s="8"/>
      <c r="AW5332" s="8"/>
      <c r="BA5332" s="8"/>
      <c r="BE5332" s="8"/>
      <c r="BI5332" s="8"/>
      <c r="BM5332" s="8"/>
      <c r="BQ5332" s="8"/>
      <c r="BU5332" s="8"/>
      <c r="BY5332" s="8"/>
      <c r="CC5332" s="8"/>
      <c r="CG5332" s="8"/>
      <c r="CK5332" s="8"/>
    </row>
    <row r="5333" spans="5:89">
      <c r="E5333" s="8"/>
      <c r="I5333" s="8"/>
      <c r="M5333" s="8"/>
      <c r="Q5333" s="8"/>
      <c r="U5333" s="8"/>
      <c r="Y5333" s="8"/>
      <c r="AC5333" s="8"/>
      <c r="AG5333" s="8"/>
      <c r="AK5333" s="8"/>
      <c r="AO5333" s="8"/>
      <c r="AS5333" s="8"/>
      <c r="AW5333" s="8"/>
      <c r="BA5333" s="8"/>
      <c r="BE5333" s="8"/>
      <c r="BI5333" s="8"/>
      <c r="BM5333" s="8"/>
      <c r="BQ5333" s="8"/>
      <c r="BU5333" s="8"/>
      <c r="BY5333" s="8"/>
      <c r="CC5333" s="8"/>
      <c r="CG5333" s="8"/>
      <c r="CK5333" s="8"/>
    </row>
    <row r="5334" spans="5:89">
      <c r="E5334" s="8"/>
      <c r="I5334" s="8"/>
      <c r="M5334" s="8"/>
      <c r="Q5334" s="8"/>
      <c r="U5334" s="8"/>
      <c r="Y5334" s="8"/>
      <c r="AC5334" s="8"/>
      <c r="AG5334" s="8"/>
      <c r="AK5334" s="8"/>
      <c r="AO5334" s="8"/>
      <c r="AS5334" s="8"/>
      <c r="AW5334" s="8"/>
      <c r="BA5334" s="8"/>
      <c r="BE5334" s="8"/>
      <c r="BI5334" s="8"/>
      <c r="BM5334" s="8"/>
      <c r="BQ5334" s="8"/>
      <c r="BU5334" s="8"/>
      <c r="BY5334" s="8"/>
      <c r="CC5334" s="8"/>
      <c r="CG5334" s="8"/>
      <c r="CK5334" s="8"/>
    </row>
    <row r="5335" spans="5:89">
      <c r="E5335" s="8"/>
      <c r="I5335" s="8"/>
      <c r="M5335" s="8"/>
      <c r="Q5335" s="8"/>
      <c r="U5335" s="8"/>
      <c r="Y5335" s="8"/>
      <c r="AC5335" s="8"/>
      <c r="AG5335" s="8"/>
      <c r="AK5335" s="8"/>
      <c r="AO5335" s="8"/>
      <c r="AS5335" s="8"/>
      <c r="AW5335" s="8"/>
      <c r="BA5335" s="8"/>
      <c r="BE5335" s="8"/>
      <c r="BI5335" s="8"/>
      <c r="BM5335" s="8"/>
      <c r="BQ5335" s="8"/>
      <c r="BU5335" s="8"/>
      <c r="BY5335" s="8"/>
      <c r="CC5335" s="8"/>
      <c r="CG5335" s="8"/>
      <c r="CK5335" s="8"/>
    </row>
    <row r="5336" spans="5:89">
      <c r="E5336" s="8"/>
      <c r="I5336" s="8"/>
      <c r="M5336" s="8"/>
      <c r="Q5336" s="8"/>
      <c r="U5336" s="8"/>
      <c r="Y5336" s="8"/>
      <c r="AC5336" s="8"/>
      <c r="AG5336" s="8"/>
      <c r="AK5336" s="8"/>
      <c r="AO5336" s="8"/>
      <c r="AS5336" s="8"/>
      <c r="AW5336" s="8"/>
      <c r="BA5336" s="8"/>
      <c r="BE5336" s="8"/>
      <c r="BI5336" s="8"/>
      <c r="BM5336" s="8"/>
      <c r="BQ5336" s="8"/>
      <c r="BU5336" s="8"/>
      <c r="BY5336" s="8"/>
      <c r="CC5336" s="8"/>
      <c r="CG5336" s="8"/>
      <c r="CK5336" s="8"/>
    </row>
    <row r="5337" spans="5:89">
      <c r="E5337" s="8"/>
      <c r="I5337" s="8"/>
      <c r="M5337" s="8"/>
      <c r="Q5337" s="8"/>
      <c r="U5337" s="8"/>
      <c r="Y5337" s="8"/>
      <c r="AC5337" s="8"/>
      <c r="AG5337" s="8"/>
      <c r="AK5337" s="8"/>
      <c r="AO5337" s="8"/>
      <c r="AS5337" s="8"/>
      <c r="AW5337" s="8"/>
      <c r="BA5337" s="8"/>
      <c r="BE5337" s="8"/>
      <c r="BI5337" s="8"/>
      <c r="BM5337" s="8"/>
      <c r="BQ5337" s="8"/>
      <c r="BU5337" s="8"/>
      <c r="BY5337" s="8"/>
      <c r="CC5337" s="8"/>
      <c r="CG5337" s="8"/>
      <c r="CK5337" s="8"/>
    </row>
    <row r="5338" spans="5:89">
      <c r="E5338" s="8"/>
      <c r="I5338" s="8"/>
      <c r="M5338" s="8"/>
      <c r="Q5338" s="8"/>
      <c r="U5338" s="8"/>
      <c r="Y5338" s="8"/>
      <c r="AC5338" s="8"/>
      <c r="AG5338" s="8"/>
      <c r="AK5338" s="8"/>
      <c r="AO5338" s="8"/>
      <c r="AS5338" s="8"/>
      <c r="AW5338" s="8"/>
      <c r="BA5338" s="8"/>
      <c r="BE5338" s="8"/>
      <c r="BI5338" s="8"/>
      <c r="BM5338" s="8"/>
      <c r="BQ5338" s="8"/>
      <c r="BU5338" s="8"/>
      <c r="BY5338" s="8"/>
      <c r="CC5338" s="8"/>
      <c r="CG5338" s="8"/>
      <c r="CK5338" s="8"/>
    </row>
    <row r="5339" spans="5:89">
      <c r="E5339" s="8"/>
      <c r="I5339" s="8"/>
      <c r="M5339" s="8"/>
      <c r="Q5339" s="8"/>
      <c r="U5339" s="8"/>
      <c r="Y5339" s="8"/>
      <c r="AC5339" s="8"/>
      <c r="AG5339" s="8"/>
      <c r="AK5339" s="8"/>
      <c r="AO5339" s="8"/>
      <c r="AS5339" s="8"/>
      <c r="AW5339" s="8"/>
      <c r="BA5339" s="8"/>
      <c r="BE5339" s="8"/>
      <c r="BI5339" s="8"/>
      <c r="BM5339" s="8"/>
      <c r="BQ5339" s="8"/>
      <c r="BU5339" s="8"/>
      <c r="BY5339" s="8"/>
      <c r="CC5339" s="8"/>
      <c r="CG5339" s="8"/>
      <c r="CK5339" s="8"/>
    </row>
    <row r="5340" spans="5:89">
      <c r="E5340" s="8"/>
      <c r="I5340" s="8"/>
      <c r="M5340" s="8"/>
      <c r="Q5340" s="8"/>
      <c r="U5340" s="8"/>
      <c r="Y5340" s="8"/>
      <c r="AC5340" s="8"/>
      <c r="AG5340" s="8"/>
      <c r="AK5340" s="8"/>
      <c r="AO5340" s="8"/>
      <c r="AS5340" s="8"/>
      <c r="AW5340" s="8"/>
      <c r="BA5340" s="8"/>
      <c r="BE5340" s="8"/>
      <c r="BI5340" s="8"/>
      <c r="BM5340" s="8"/>
      <c r="BQ5340" s="8"/>
      <c r="BU5340" s="8"/>
      <c r="BY5340" s="8"/>
      <c r="CC5340" s="8"/>
      <c r="CG5340" s="8"/>
      <c r="CK5340" s="8"/>
    </row>
    <row r="5341" spans="5:89">
      <c r="E5341" s="8"/>
      <c r="I5341" s="8"/>
      <c r="M5341" s="8"/>
      <c r="Q5341" s="8"/>
      <c r="U5341" s="8"/>
      <c r="Y5341" s="8"/>
      <c r="AC5341" s="8"/>
      <c r="AG5341" s="8"/>
      <c r="AK5341" s="8"/>
      <c r="AO5341" s="8"/>
      <c r="AS5341" s="8"/>
      <c r="AW5341" s="8"/>
      <c r="BA5341" s="8"/>
      <c r="BE5341" s="8"/>
      <c r="BI5341" s="8"/>
      <c r="BM5341" s="8"/>
      <c r="BQ5341" s="8"/>
      <c r="BU5341" s="8"/>
      <c r="BY5341" s="8"/>
      <c r="CC5341" s="8"/>
      <c r="CG5341" s="8"/>
      <c r="CK5341" s="8"/>
    </row>
    <row r="5342" spans="5:89">
      <c r="E5342" s="8"/>
      <c r="I5342" s="8"/>
      <c r="M5342" s="8"/>
      <c r="Q5342" s="8"/>
      <c r="U5342" s="8"/>
      <c r="Y5342" s="8"/>
      <c r="AC5342" s="8"/>
      <c r="AG5342" s="8"/>
      <c r="AK5342" s="8"/>
      <c r="AO5342" s="8"/>
      <c r="AS5342" s="8"/>
      <c r="AW5342" s="8"/>
      <c r="BA5342" s="8"/>
      <c r="BE5342" s="8"/>
      <c r="BI5342" s="8"/>
      <c r="BM5342" s="8"/>
      <c r="BQ5342" s="8"/>
      <c r="BU5342" s="8"/>
      <c r="BY5342" s="8"/>
      <c r="CC5342" s="8"/>
      <c r="CG5342" s="8"/>
      <c r="CK5342" s="8"/>
    </row>
    <row r="5343" spans="5:89">
      <c r="E5343" s="8"/>
      <c r="I5343" s="8"/>
      <c r="M5343" s="8"/>
      <c r="Q5343" s="8"/>
      <c r="U5343" s="8"/>
      <c r="Y5343" s="8"/>
      <c r="AC5343" s="8"/>
      <c r="AG5343" s="8"/>
      <c r="AK5343" s="8"/>
      <c r="AO5343" s="8"/>
      <c r="AS5343" s="8"/>
      <c r="AW5343" s="8"/>
      <c r="BA5343" s="8"/>
      <c r="BE5343" s="8"/>
      <c r="BI5343" s="8"/>
      <c r="BM5343" s="8"/>
      <c r="BQ5343" s="8"/>
      <c r="BU5343" s="8"/>
      <c r="BY5343" s="8"/>
      <c r="CC5343" s="8"/>
      <c r="CG5343" s="8"/>
      <c r="CK5343" s="8"/>
    </row>
    <row r="5344" spans="5:89">
      <c r="E5344" s="8"/>
      <c r="I5344" s="8"/>
      <c r="M5344" s="8"/>
      <c r="Q5344" s="8"/>
      <c r="U5344" s="8"/>
      <c r="Y5344" s="8"/>
      <c r="AC5344" s="8"/>
      <c r="AG5344" s="8"/>
      <c r="AK5344" s="8"/>
      <c r="AO5344" s="8"/>
      <c r="AS5344" s="8"/>
      <c r="AW5344" s="8"/>
      <c r="BA5344" s="8"/>
      <c r="BE5344" s="8"/>
      <c r="BI5344" s="8"/>
      <c r="BM5344" s="8"/>
      <c r="BQ5344" s="8"/>
      <c r="BU5344" s="8"/>
      <c r="BY5344" s="8"/>
      <c r="CC5344" s="8"/>
      <c r="CG5344" s="8"/>
      <c r="CK5344" s="8"/>
    </row>
    <row r="5345" spans="5:89">
      <c r="E5345" s="8"/>
      <c r="I5345" s="8"/>
      <c r="M5345" s="8"/>
      <c r="Q5345" s="8"/>
      <c r="U5345" s="8"/>
      <c r="Y5345" s="8"/>
      <c r="AC5345" s="8"/>
      <c r="AG5345" s="8"/>
      <c r="AK5345" s="8"/>
      <c r="AO5345" s="8"/>
      <c r="AS5345" s="8"/>
      <c r="AW5345" s="8"/>
      <c r="BA5345" s="8"/>
      <c r="BE5345" s="8"/>
      <c r="BI5345" s="8"/>
      <c r="BM5345" s="8"/>
      <c r="BQ5345" s="8"/>
      <c r="BU5345" s="8"/>
      <c r="BY5345" s="8"/>
      <c r="CC5345" s="8"/>
      <c r="CG5345" s="8"/>
      <c r="CK5345" s="8"/>
    </row>
    <row r="5346" spans="5:89">
      <c r="E5346" s="8"/>
      <c r="I5346" s="8"/>
      <c r="M5346" s="8"/>
      <c r="Q5346" s="8"/>
      <c r="U5346" s="8"/>
      <c r="Y5346" s="8"/>
      <c r="AC5346" s="8"/>
      <c r="AG5346" s="8"/>
      <c r="AK5346" s="8"/>
      <c r="AO5346" s="8"/>
      <c r="AS5346" s="8"/>
      <c r="AW5346" s="8"/>
      <c r="BA5346" s="8"/>
      <c r="BE5346" s="8"/>
      <c r="BI5346" s="8"/>
      <c r="BM5346" s="8"/>
      <c r="BQ5346" s="8"/>
      <c r="BU5346" s="8"/>
      <c r="BY5346" s="8"/>
      <c r="CC5346" s="8"/>
      <c r="CG5346" s="8"/>
      <c r="CK5346" s="8"/>
    </row>
    <row r="5347" spans="5:89">
      <c r="E5347" s="8"/>
      <c r="I5347" s="8"/>
      <c r="M5347" s="8"/>
      <c r="Q5347" s="8"/>
      <c r="U5347" s="8"/>
      <c r="Y5347" s="8"/>
      <c r="AC5347" s="8"/>
      <c r="AG5347" s="8"/>
      <c r="AK5347" s="8"/>
      <c r="AO5347" s="8"/>
      <c r="AS5347" s="8"/>
      <c r="AW5347" s="8"/>
      <c r="BA5347" s="8"/>
      <c r="BE5347" s="8"/>
      <c r="BI5347" s="8"/>
      <c r="BM5347" s="8"/>
      <c r="BQ5347" s="8"/>
      <c r="BU5347" s="8"/>
      <c r="BY5347" s="8"/>
      <c r="CC5347" s="8"/>
      <c r="CG5347" s="8"/>
      <c r="CK5347" s="8"/>
    </row>
    <row r="5348" spans="5:89">
      <c r="E5348" s="8"/>
      <c r="I5348" s="8"/>
      <c r="M5348" s="8"/>
      <c r="Q5348" s="8"/>
      <c r="U5348" s="8"/>
      <c r="Y5348" s="8"/>
      <c r="AC5348" s="8"/>
      <c r="AG5348" s="8"/>
      <c r="AK5348" s="8"/>
      <c r="AO5348" s="8"/>
      <c r="AS5348" s="8"/>
      <c r="AW5348" s="8"/>
      <c r="BA5348" s="8"/>
      <c r="BE5348" s="8"/>
      <c r="BI5348" s="8"/>
      <c r="BM5348" s="8"/>
      <c r="BQ5348" s="8"/>
      <c r="BU5348" s="8"/>
      <c r="BY5348" s="8"/>
      <c r="CC5348" s="8"/>
      <c r="CG5348" s="8"/>
      <c r="CK5348" s="8"/>
    </row>
    <row r="5349" spans="5:89">
      <c r="E5349" s="8"/>
      <c r="I5349" s="8"/>
      <c r="M5349" s="8"/>
      <c r="Q5349" s="8"/>
      <c r="U5349" s="8"/>
      <c r="Y5349" s="8"/>
      <c r="AC5349" s="8"/>
      <c r="AG5349" s="8"/>
      <c r="AK5349" s="8"/>
      <c r="AO5349" s="8"/>
      <c r="AS5349" s="8"/>
      <c r="AW5349" s="8"/>
      <c r="BA5349" s="8"/>
      <c r="BE5349" s="8"/>
      <c r="BI5349" s="8"/>
      <c r="BM5349" s="8"/>
      <c r="BQ5349" s="8"/>
      <c r="BU5349" s="8"/>
      <c r="BY5349" s="8"/>
      <c r="CC5349" s="8"/>
      <c r="CG5349" s="8"/>
      <c r="CK5349" s="8"/>
    </row>
    <row r="5350" spans="5:89">
      <c r="E5350" s="8"/>
      <c r="I5350" s="8"/>
      <c r="M5350" s="8"/>
      <c r="Q5350" s="8"/>
      <c r="U5350" s="8"/>
      <c r="Y5350" s="8"/>
      <c r="AC5350" s="8"/>
      <c r="AG5350" s="8"/>
      <c r="AK5350" s="8"/>
      <c r="AO5350" s="8"/>
      <c r="AS5350" s="8"/>
      <c r="AW5350" s="8"/>
      <c r="BA5350" s="8"/>
      <c r="BE5350" s="8"/>
      <c r="BI5350" s="8"/>
      <c r="BM5350" s="8"/>
      <c r="BQ5350" s="8"/>
      <c r="BU5350" s="8"/>
      <c r="BY5350" s="8"/>
      <c r="CC5350" s="8"/>
      <c r="CG5350" s="8"/>
      <c r="CK5350" s="8"/>
    </row>
    <row r="5351" spans="5:89">
      <c r="E5351" s="8"/>
      <c r="I5351" s="8"/>
      <c r="M5351" s="8"/>
      <c r="Q5351" s="8"/>
      <c r="U5351" s="8"/>
      <c r="Y5351" s="8"/>
      <c r="AC5351" s="8"/>
      <c r="AG5351" s="8"/>
      <c r="AK5351" s="8"/>
      <c r="AO5351" s="8"/>
      <c r="AS5351" s="8"/>
      <c r="AW5351" s="8"/>
      <c r="BA5351" s="8"/>
      <c r="BE5351" s="8"/>
      <c r="BI5351" s="8"/>
      <c r="BM5351" s="8"/>
      <c r="BQ5351" s="8"/>
      <c r="BU5351" s="8"/>
      <c r="BY5351" s="8"/>
      <c r="CC5351" s="8"/>
      <c r="CG5351" s="8"/>
      <c r="CK5351" s="8"/>
    </row>
    <row r="5352" spans="5:89">
      <c r="E5352" s="8"/>
      <c r="I5352" s="8"/>
      <c r="M5352" s="8"/>
      <c r="Q5352" s="8"/>
      <c r="U5352" s="8"/>
      <c r="Y5352" s="8"/>
      <c r="AC5352" s="8"/>
      <c r="AG5352" s="8"/>
      <c r="AK5352" s="8"/>
      <c r="AO5352" s="8"/>
      <c r="AS5352" s="8"/>
      <c r="AW5352" s="8"/>
      <c r="BA5352" s="8"/>
      <c r="BE5352" s="8"/>
      <c r="BI5352" s="8"/>
      <c r="BM5352" s="8"/>
      <c r="BQ5352" s="8"/>
      <c r="BU5352" s="8"/>
      <c r="BY5352" s="8"/>
      <c r="CC5352" s="8"/>
      <c r="CG5352" s="8"/>
      <c r="CK5352" s="8"/>
    </row>
    <row r="5353" spans="5:89">
      <c r="E5353" s="8"/>
      <c r="I5353" s="8"/>
      <c r="M5353" s="8"/>
      <c r="Q5353" s="8"/>
      <c r="U5353" s="8"/>
      <c r="Y5353" s="8"/>
      <c r="AC5353" s="8"/>
      <c r="AG5353" s="8"/>
      <c r="AK5353" s="8"/>
      <c r="AO5353" s="8"/>
      <c r="AS5353" s="8"/>
      <c r="AW5353" s="8"/>
      <c r="BA5353" s="8"/>
      <c r="BE5353" s="8"/>
      <c r="BI5353" s="8"/>
      <c r="BM5353" s="8"/>
      <c r="BQ5353" s="8"/>
      <c r="BU5353" s="8"/>
      <c r="BY5353" s="8"/>
      <c r="CC5353" s="8"/>
      <c r="CG5353" s="8"/>
      <c r="CK5353" s="8"/>
    </row>
    <row r="5354" spans="5:89">
      <c r="E5354" s="8"/>
      <c r="I5354" s="8"/>
      <c r="M5354" s="8"/>
      <c r="Q5354" s="8"/>
      <c r="U5354" s="8"/>
      <c r="Y5354" s="8"/>
      <c r="AC5354" s="8"/>
      <c r="AG5354" s="8"/>
      <c r="AK5354" s="8"/>
      <c r="AO5354" s="8"/>
      <c r="AS5354" s="8"/>
      <c r="AW5354" s="8"/>
      <c r="BA5354" s="8"/>
      <c r="BE5354" s="8"/>
      <c r="BI5354" s="8"/>
      <c r="BM5354" s="8"/>
      <c r="BQ5354" s="8"/>
      <c r="BU5354" s="8"/>
      <c r="BY5354" s="8"/>
      <c r="CC5354" s="8"/>
      <c r="CG5354" s="8"/>
      <c r="CK5354" s="8"/>
    </row>
    <row r="5355" spans="5:89">
      <c r="E5355" s="8"/>
      <c r="I5355" s="8"/>
      <c r="M5355" s="8"/>
      <c r="Q5355" s="8"/>
      <c r="U5355" s="8"/>
      <c r="Y5355" s="8"/>
      <c r="AC5355" s="8"/>
      <c r="AG5355" s="8"/>
      <c r="AK5355" s="8"/>
      <c r="AO5355" s="8"/>
      <c r="AS5355" s="8"/>
      <c r="AW5355" s="8"/>
      <c r="BA5355" s="8"/>
      <c r="BE5355" s="8"/>
      <c r="BI5355" s="8"/>
      <c r="BM5355" s="8"/>
      <c r="BQ5355" s="8"/>
      <c r="BU5355" s="8"/>
      <c r="BY5355" s="8"/>
      <c r="CC5355" s="8"/>
      <c r="CG5355" s="8"/>
      <c r="CK5355" s="8"/>
    </row>
    <row r="5356" spans="5:89">
      <c r="E5356" s="8"/>
      <c r="I5356" s="8"/>
      <c r="M5356" s="8"/>
      <c r="Q5356" s="8"/>
      <c r="U5356" s="8"/>
      <c r="Y5356" s="8"/>
      <c r="AC5356" s="8"/>
      <c r="AG5356" s="8"/>
      <c r="AK5356" s="8"/>
      <c r="AO5356" s="8"/>
      <c r="AS5356" s="8"/>
      <c r="AW5356" s="8"/>
      <c r="BA5356" s="8"/>
      <c r="BE5356" s="8"/>
      <c r="BI5356" s="8"/>
      <c r="BM5356" s="8"/>
      <c r="BQ5356" s="8"/>
      <c r="BU5356" s="8"/>
      <c r="BY5356" s="8"/>
      <c r="CC5356" s="8"/>
      <c r="CG5356" s="8"/>
      <c r="CK5356" s="8"/>
    </row>
    <row r="5357" spans="5:89">
      <c r="E5357" s="8"/>
      <c r="I5357" s="8"/>
      <c r="M5357" s="8"/>
      <c r="Q5357" s="8"/>
      <c r="U5357" s="8"/>
      <c r="Y5357" s="8"/>
      <c r="AC5357" s="8"/>
      <c r="AG5357" s="8"/>
      <c r="AK5357" s="8"/>
      <c r="AO5357" s="8"/>
      <c r="AS5357" s="8"/>
      <c r="AW5357" s="8"/>
      <c r="BA5357" s="8"/>
      <c r="BE5357" s="8"/>
      <c r="BI5357" s="8"/>
      <c r="BM5357" s="8"/>
      <c r="BQ5357" s="8"/>
      <c r="BU5357" s="8"/>
      <c r="BY5357" s="8"/>
      <c r="CC5357" s="8"/>
      <c r="CG5357" s="8"/>
      <c r="CK5357" s="8"/>
    </row>
    <row r="5358" spans="5:89">
      <c r="E5358" s="8"/>
      <c r="I5358" s="8"/>
      <c r="M5358" s="8"/>
      <c r="Q5358" s="8"/>
      <c r="U5358" s="8"/>
      <c r="Y5358" s="8"/>
      <c r="AC5358" s="8"/>
      <c r="AG5358" s="8"/>
      <c r="AK5358" s="8"/>
      <c r="AO5358" s="8"/>
      <c r="AS5358" s="8"/>
      <c r="AW5358" s="8"/>
      <c r="BA5358" s="8"/>
      <c r="BE5358" s="8"/>
      <c r="BI5358" s="8"/>
      <c r="BM5358" s="8"/>
      <c r="BQ5358" s="8"/>
      <c r="BU5358" s="8"/>
      <c r="BY5358" s="8"/>
      <c r="CC5358" s="8"/>
      <c r="CG5358" s="8"/>
      <c r="CK5358" s="8"/>
    </row>
    <row r="5359" spans="5:89">
      <c r="E5359" s="8"/>
      <c r="I5359" s="8"/>
      <c r="M5359" s="8"/>
      <c r="Q5359" s="8"/>
      <c r="U5359" s="8"/>
      <c r="Y5359" s="8"/>
      <c r="AC5359" s="8"/>
      <c r="AG5359" s="8"/>
      <c r="AK5359" s="8"/>
      <c r="AO5359" s="8"/>
      <c r="AS5359" s="8"/>
      <c r="AW5359" s="8"/>
      <c r="BA5359" s="8"/>
      <c r="BE5359" s="8"/>
      <c r="BI5359" s="8"/>
      <c r="BM5359" s="8"/>
      <c r="BQ5359" s="8"/>
      <c r="BU5359" s="8"/>
      <c r="BY5359" s="8"/>
      <c r="CC5359" s="8"/>
      <c r="CG5359" s="8"/>
      <c r="CK5359" s="8"/>
    </row>
    <row r="5360" spans="5:89">
      <c r="E5360" s="8"/>
      <c r="I5360" s="8"/>
      <c r="M5360" s="8"/>
      <c r="Q5360" s="8"/>
      <c r="U5360" s="8"/>
      <c r="Y5360" s="8"/>
      <c r="AC5360" s="8"/>
      <c r="AG5360" s="8"/>
      <c r="AK5360" s="8"/>
      <c r="AO5360" s="8"/>
      <c r="AS5360" s="8"/>
      <c r="AW5360" s="8"/>
      <c r="BA5360" s="8"/>
      <c r="BE5360" s="8"/>
      <c r="BI5360" s="8"/>
      <c r="BM5360" s="8"/>
      <c r="BQ5360" s="8"/>
      <c r="BU5360" s="8"/>
      <c r="BY5360" s="8"/>
      <c r="CC5360" s="8"/>
      <c r="CG5360" s="8"/>
      <c r="CK5360" s="8"/>
    </row>
    <row r="5361" spans="5:89">
      <c r="E5361" s="8"/>
      <c r="I5361" s="8"/>
      <c r="M5361" s="8"/>
      <c r="Q5361" s="8"/>
      <c r="U5361" s="8"/>
      <c r="Y5361" s="8"/>
      <c r="AC5361" s="8"/>
      <c r="AG5361" s="8"/>
      <c r="AK5361" s="8"/>
      <c r="AO5361" s="8"/>
      <c r="AS5361" s="8"/>
      <c r="AW5361" s="8"/>
      <c r="BA5361" s="8"/>
      <c r="BE5361" s="8"/>
      <c r="BI5361" s="8"/>
      <c r="BM5361" s="8"/>
      <c r="BQ5361" s="8"/>
      <c r="BU5361" s="8"/>
      <c r="BY5361" s="8"/>
      <c r="CC5361" s="8"/>
      <c r="CG5361" s="8"/>
      <c r="CK5361" s="8"/>
    </row>
    <row r="5362" spans="5:89">
      <c r="E5362" s="8"/>
      <c r="I5362" s="8"/>
      <c r="M5362" s="8"/>
      <c r="Q5362" s="8"/>
      <c r="U5362" s="8"/>
      <c r="Y5362" s="8"/>
      <c r="AC5362" s="8"/>
      <c r="AG5362" s="8"/>
      <c r="AK5362" s="8"/>
      <c r="AO5362" s="8"/>
      <c r="AS5362" s="8"/>
      <c r="AW5362" s="8"/>
      <c r="BA5362" s="8"/>
      <c r="BE5362" s="8"/>
      <c r="BI5362" s="8"/>
      <c r="BM5362" s="8"/>
      <c r="BQ5362" s="8"/>
      <c r="BU5362" s="8"/>
      <c r="BY5362" s="8"/>
      <c r="CC5362" s="8"/>
      <c r="CG5362" s="8"/>
      <c r="CK5362" s="8"/>
    </row>
    <row r="5363" spans="5:89">
      <c r="E5363" s="8"/>
      <c r="I5363" s="8"/>
      <c r="M5363" s="8"/>
      <c r="Q5363" s="8"/>
      <c r="U5363" s="8"/>
      <c r="Y5363" s="8"/>
      <c r="AC5363" s="8"/>
      <c r="AG5363" s="8"/>
      <c r="AK5363" s="8"/>
      <c r="AO5363" s="8"/>
      <c r="AS5363" s="8"/>
      <c r="AW5363" s="8"/>
      <c r="BA5363" s="8"/>
      <c r="BE5363" s="8"/>
      <c r="BI5363" s="8"/>
      <c r="BM5363" s="8"/>
      <c r="BQ5363" s="8"/>
      <c r="BU5363" s="8"/>
      <c r="BY5363" s="8"/>
      <c r="CC5363" s="8"/>
      <c r="CG5363" s="8"/>
      <c r="CK5363" s="8"/>
    </row>
    <row r="5364" spans="5:89">
      <c r="E5364" s="8"/>
      <c r="I5364" s="8"/>
      <c r="M5364" s="8"/>
      <c r="Q5364" s="8"/>
      <c r="U5364" s="8"/>
      <c r="Y5364" s="8"/>
      <c r="AC5364" s="8"/>
      <c r="AG5364" s="8"/>
      <c r="AK5364" s="8"/>
      <c r="AO5364" s="8"/>
      <c r="AS5364" s="8"/>
      <c r="AW5364" s="8"/>
      <c r="BA5364" s="8"/>
      <c r="BE5364" s="8"/>
      <c r="BI5364" s="8"/>
      <c r="BM5364" s="8"/>
      <c r="BQ5364" s="8"/>
      <c r="BU5364" s="8"/>
      <c r="BY5364" s="8"/>
      <c r="CC5364" s="8"/>
      <c r="CG5364" s="8"/>
      <c r="CK5364" s="8"/>
    </row>
    <row r="5365" spans="5:89">
      <c r="E5365" s="8"/>
      <c r="I5365" s="8"/>
      <c r="M5365" s="8"/>
      <c r="Q5365" s="8"/>
      <c r="U5365" s="8"/>
      <c r="Y5365" s="8"/>
      <c r="AC5365" s="8"/>
      <c r="AG5365" s="8"/>
      <c r="AK5365" s="8"/>
      <c r="AO5365" s="8"/>
      <c r="AS5365" s="8"/>
      <c r="AW5365" s="8"/>
      <c r="BA5365" s="8"/>
      <c r="BE5365" s="8"/>
      <c r="BI5365" s="8"/>
      <c r="BM5365" s="8"/>
      <c r="BQ5365" s="8"/>
      <c r="BU5365" s="8"/>
      <c r="BY5365" s="8"/>
      <c r="CC5365" s="8"/>
      <c r="CG5365" s="8"/>
      <c r="CK5365" s="8"/>
    </row>
    <row r="5366" spans="5:89">
      <c r="E5366" s="8"/>
      <c r="I5366" s="8"/>
      <c r="M5366" s="8"/>
      <c r="Q5366" s="8"/>
      <c r="U5366" s="8"/>
      <c r="Y5366" s="8"/>
      <c r="AC5366" s="8"/>
      <c r="AG5366" s="8"/>
      <c r="AK5366" s="8"/>
      <c r="AO5366" s="8"/>
      <c r="AS5366" s="8"/>
      <c r="AW5366" s="8"/>
      <c r="BA5366" s="8"/>
      <c r="BE5366" s="8"/>
      <c r="BI5366" s="8"/>
      <c r="BM5366" s="8"/>
      <c r="BQ5366" s="8"/>
      <c r="BU5366" s="8"/>
      <c r="BY5366" s="8"/>
      <c r="CC5366" s="8"/>
      <c r="CG5366" s="8"/>
      <c r="CK5366" s="8"/>
    </row>
    <row r="5367" spans="5:89">
      <c r="E5367" s="8"/>
      <c r="I5367" s="8"/>
      <c r="M5367" s="8"/>
      <c r="Q5367" s="8"/>
      <c r="U5367" s="8"/>
      <c r="Y5367" s="8"/>
      <c r="AC5367" s="8"/>
      <c r="AG5367" s="8"/>
      <c r="AK5367" s="8"/>
      <c r="AO5367" s="8"/>
      <c r="AS5367" s="8"/>
      <c r="AW5367" s="8"/>
      <c r="BA5367" s="8"/>
      <c r="BE5367" s="8"/>
      <c r="BI5367" s="8"/>
      <c r="BM5367" s="8"/>
      <c r="BQ5367" s="8"/>
      <c r="BU5367" s="8"/>
      <c r="BY5367" s="8"/>
      <c r="CC5367" s="8"/>
      <c r="CG5367" s="8"/>
      <c r="CK5367" s="8"/>
    </row>
    <row r="5368" spans="5:89">
      <c r="E5368" s="8"/>
      <c r="I5368" s="8"/>
      <c r="M5368" s="8"/>
      <c r="Q5368" s="8"/>
      <c r="U5368" s="8"/>
      <c r="Y5368" s="8"/>
      <c r="AC5368" s="8"/>
      <c r="AG5368" s="8"/>
      <c r="AK5368" s="8"/>
      <c r="AO5368" s="8"/>
      <c r="AS5368" s="8"/>
      <c r="AW5368" s="8"/>
      <c r="BA5368" s="8"/>
      <c r="BE5368" s="8"/>
      <c r="BI5368" s="8"/>
      <c r="BM5368" s="8"/>
      <c r="BQ5368" s="8"/>
      <c r="BU5368" s="8"/>
      <c r="BY5368" s="8"/>
      <c r="CC5368" s="8"/>
      <c r="CG5368" s="8"/>
      <c r="CK5368" s="8"/>
    </row>
    <row r="5369" spans="5:89">
      <c r="E5369" s="8"/>
      <c r="I5369" s="8"/>
      <c r="M5369" s="8"/>
      <c r="Q5369" s="8"/>
      <c r="U5369" s="8"/>
      <c r="Y5369" s="8"/>
      <c r="AC5369" s="8"/>
      <c r="AG5369" s="8"/>
      <c r="AK5369" s="8"/>
      <c r="AO5369" s="8"/>
      <c r="AS5369" s="8"/>
      <c r="AW5369" s="8"/>
      <c r="BA5369" s="8"/>
      <c r="BE5369" s="8"/>
      <c r="BI5369" s="8"/>
      <c r="BM5369" s="8"/>
      <c r="BQ5369" s="8"/>
      <c r="BU5369" s="8"/>
      <c r="BY5369" s="8"/>
      <c r="CC5369" s="8"/>
      <c r="CG5369" s="8"/>
      <c r="CK5369" s="8"/>
    </row>
    <row r="5370" spans="5:89">
      <c r="E5370" s="8"/>
      <c r="I5370" s="8"/>
      <c r="M5370" s="8"/>
      <c r="Q5370" s="8"/>
      <c r="U5370" s="8"/>
      <c r="Y5370" s="8"/>
      <c r="AC5370" s="8"/>
      <c r="AG5370" s="8"/>
      <c r="AK5370" s="8"/>
      <c r="AO5370" s="8"/>
      <c r="AS5370" s="8"/>
      <c r="AW5370" s="8"/>
      <c r="BA5370" s="8"/>
      <c r="BE5370" s="8"/>
      <c r="BI5370" s="8"/>
      <c r="BM5370" s="8"/>
      <c r="BQ5370" s="8"/>
      <c r="BU5370" s="8"/>
      <c r="BY5370" s="8"/>
      <c r="CC5370" s="8"/>
      <c r="CG5370" s="8"/>
      <c r="CK5370" s="8"/>
    </row>
    <row r="5371" spans="5:89">
      <c r="E5371" s="8"/>
      <c r="I5371" s="8"/>
      <c r="M5371" s="8"/>
      <c r="Q5371" s="8"/>
      <c r="U5371" s="8"/>
      <c r="Y5371" s="8"/>
      <c r="AC5371" s="8"/>
      <c r="AG5371" s="8"/>
      <c r="AK5371" s="8"/>
      <c r="AO5371" s="8"/>
      <c r="AS5371" s="8"/>
      <c r="AW5371" s="8"/>
      <c r="BA5371" s="8"/>
      <c r="BE5371" s="8"/>
      <c r="BI5371" s="8"/>
      <c r="BM5371" s="8"/>
      <c r="BQ5371" s="8"/>
      <c r="BU5371" s="8"/>
      <c r="BY5371" s="8"/>
      <c r="CC5371" s="8"/>
      <c r="CG5371" s="8"/>
      <c r="CK5371" s="8"/>
    </row>
    <row r="5372" spans="5:89">
      <c r="E5372" s="8"/>
      <c r="I5372" s="8"/>
      <c r="M5372" s="8"/>
      <c r="Q5372" s="8"/>
      <c r="U5372" s="8"/>
      <c r="Y5372" s="8"/>
      <c r="AC5372" s="8"/>
      <c r="AG5372" s="8"/>
      <c r="AK5372" s="8"/>
      <c r="AO5372" s="8"/>
      <c r="AS5372" s="8"/>
      <c r="AW5372" s="8"/>
      <c r="BA5372" s="8"/>
      <c r="BE5372" s="8"/>
      <c r="BI5372" s="8"/>
      <c r="BM5372" s="8"/>
      <c r="BQ5372" s="8"/>
      <c r="BU5372" s="8"/>
      <c r="BY5372" s="8"/>
      <c r="CC5372" s="8"/>
      <c r="CG5372" s="8"/>
      <c r="CK5372" s="8"/>
    </row>
    <row r="5373" spans="5:89">
      <c r="E5373" s="8"/>
      <c r="I5373" s="8"/>
      <c r="M5373" s="8"/>
      <c r="Q5373" s="8"/>
      <c r="U5373" s="8"/>
      <c r="Y5373" s="8"/>
      <c r="AC5373" s="8"/>
      <c r="AG5373" s="8"/>
      <c r="AK5373" s="8"/>
      <c r="AO5373" s="8"/>
      <c r="AS5373" s="8"/>
      <c r="AW5373" s="8"/>
      <c r="BA5373" s="8"/>
      <c r="BE5373" s="8"/>
      <c r="BI5373" s="8"/>
      <c r="BM5373" s="8"/>
      <c r="BQ5373" s="8"/>
      <c r="BU5373" s="8"/>
      <c r="BY5373" s="8"/>
      <c r="CC5373" s="8"/>
      <c r="CG5373" s="8"/>
      <c r="CK5373" s="8"/>
    </row>
    <row r="5374" spans="5:89">
      <c r="E5374" s="8"/>
      <c r="I5374" s="8"/>
      <c r="M5374" s="8"/>
      <c r="Q5374" s="8"/>
      <c r="U5374" s="8"/>
      <c r="Y5374" s="8"/>
      <c r="AC5374" s="8"/>
      <c r="AG5374" s="8"/>
      <c r="AK5374" s="8"/>
      <c r="AO5374" s="8"/>
      <c r="AS5374" s="8"/>
      <c r="AW5374" s="8"/>
      <c r="BA5374" s="8"/>
      <c r="BE5374" s="8"/>
      <c r="BI5374" s="8"/>
      <c r="BM5374" s="8"/>
      <c r="BQ5374" s="8"/>
      <c r="BU5374" s="8"/>
      <c r="BY5374" s="8"/>
      <c r="CC5374" s="8"/>
      <c r="CG5374" s="8"/>
      <c r="CK5374" s="8"/>
    </row>
    <row r="5375" spans="5:89">
      <c r="E5375" s="8"/>
      <c r="I5375" s="8"/>
      <c r="M5375" s="8"/>
      <c r="Q5375" s="8"/>
      <c r="U5375" s="8"/>
      <c r="Y5375" s="8"/>
      <c r="AC5375" s="8"/>
      <c r="AG5375" s="8"/>
      <c r="AK5375" s="8"/>
      <c r="AO5375" s="8"/>
      <c r="AS5375" s="8"/>
      <c r="AW5375" s="8"/>
      <c r="BA5375" s="8"/>
      <c r="BE5375" s="8"/>
      <c r="BI5375" s="8"/>
      <c r="BM5375" s="8"/>
      <c r="BQ5375" s="8"/>
      <c r="BU5375" s="8"/>
      <c r="BY5375" s="8"/>
      <c r="CC5375" s="8"/>
      <c r="CG5375" s="8"/>
      <c r="CK5375" s="8"/>
    </row>
    <row r="5376" spans="5:89">
      <c r="E5376" s="8"/>
      <c r="I5376" s="8"/>
      <c r="M5376" s="8"/>
      <c r="Q5376" s="8"/>
      <c r="U5376" s="8"/>
      <c r="Y5376" s="8"/>
      <c r="AC5376" s="8"/>
      <c r="AG5376" s="8"/>
      <c r="AK5376" s="8"/>
      <c r="AO5376" s="8"/>
      <c r="AS5376" s="8"/>
      <c r="AW5376" s="8"/>
      <c r="BA5376" s="8"/>
      <c r="BE5376" s="8"/>
      <c r="BI5376" s="8"/>
      <c r="BM5376" s="8"/>
      <c r="BQ5376" s="8"/>
      <c r="BU5376" s="8"/>
      <c r="BY5376" s="8"/>
      <c r="CC5376" s="8"/>
      <c r="CG5376" s="8"/>
      <c r="CK5376" s="8"/>
    </row>
    <row r="5377" spans="5:89">
      <c r="E5377" s="8"/>
      <c r="I5377" s="8"/>
      <c r="M5377" s="8"/>
      <c r="Q5377" s="8"/>
      <c r="U5377" s="8"/>
      <c r="Y5377" s="8"/>
      <c r="AC5377" s="8"/>
      <c r="AG5377" s="8"/>
      <c r="AK5377" s="8"/>
      <c r="AO5377" s="8"/>
      <c r="AS5377" s="8"/>
      <c r="AW5377" s="8"/>
      <c r="BA5377" s="8"/>
      <c r="BE5377" s="8"/>
      <c r="BI5377" s="8"/>
      <c r="BM5377" s="8"/>
      <c r="BQ5377" s="8"/>
      <c r="BU5377" s="8"/>
      <c r="BY5377" s="8"/>
      <c r="CC5377" s="8"/>
      <c r="CG5377" s="8"/>
      <c r="CK5377" s="8"/>
    </row>
    <row r="5378" spans="5:89">
      <c r="E5378" s="8"/>
      <c r="I5378" s="8"/>
      <c r="M5378" s="8"/>
      <c r="Q5378" s="8"/>
      <c r="U5378" s="8"/>
      <c r="Y5378" s="8"/>
      <c r="AC5378" s="8"/>
      <c r="AG5378" s="8"/>
      <c r="AK5378" s="8"/>
      <c r="AO5378" s="8"/>
      <c r="AS5378" s="8"/>
      <c r="AW5378" s="8"/>
      <c r="BA5378" s="8"/>
      <c r="BE5378" s="8"/>
      <c r="BI5378" s="8"/>
      <c r="BM5378" s="8"/>
      <c r="BQ5378" s="8"/>
      <c r="BU5378" s="8"/>
      <c r="BY5378" s="8"/>
      <c r="CC5378" s="8"/>
      <c r="CG5378" s="8"/>
      <c r="CK5378" s="8"/>
    </row>
    <row r="5379" spans="5:89">
      <c r="E5379" s="8"/>
      <c r="I5379" s="8"/>
      <c r="M5379" s="8"/>
      <c r="Q5379" s="8"/>
      <c r="U5379" s="8"/>
      <c r="Y5379" s="8"/>
      <c r="AC5379" s="8"/>
      <c r="AG5379" s="8"/>
      <c r="AK5379" s="8"/>
      <c r="AO5379" s="8"/>
      <c r="AS5379" s="8"/>
      <c r="AW5379" s="8"/>
      <c r="BA5379" s="8"/>
      <c r="BE5379" s="8"/>
      <c r="BI5379" s="8"/>
      <c r="BM5379" s="8"/>
      <c r="BQ5379" s="8"/>
      <c r="BU5379" s="8"/>
      <c r="BY5379" s="8"/>
      <c r="CC5379" s="8"/>
      <c r="CG5379" s="8"/>
      <c r="CK5379" s="8"/>
    </row>
    <row r="5380" spans="5:89">
      <c r="E5380" s="8"/>
      <c r="I5380" s="8"/>
      <c r="M5380" s="8"/>
      <c r="Q5380" s="8"/>
      <c r="U5380" s="8"/>
      <c r="Y5380" s="8"/>
      <c r="AC5380" s="8"/>
      <c r="AG5380" s="8"/>
      <c r="AK5380" s="8"/>
      <c r="AO5380" s="8"/>
      <c r="AS5380" s="8"/>
      <c r="AW5380" s="8"/>
      <c r="BA5380" s="8"/>
      <c r="BE5380" s="8"/>
      <c r="BI5380" s="8"/>
      <c r="BM5380" s="8"/>
      <c r="BQ5380" s="8"/>
      <c r="BU5380" s="8"/>
      <c r="BY5380" s="8"/>
      <c r="CC5380" s="8"/>
      <c r="CG5380" s="8"/>
      <c r="CK5380" s="8"/>
    </row>
    <row r="5381" spans="5:89">
      <c r="E5381" s="8"/>
      <c r="I5381" s="8"/>
      <c r="M5381" s="8"/>
      <c r="Q5381" s="8"/>
      <c r="U5381" s="8"/>
      <c r="Y5381" s="8"/>
      <c r="AC5381" s="8"/>
      <c r="AG5381" s="8"/>
      <c r="AK5381" s="8"/>
      <c r="AO5381" s="8"/>
      <c r="AS5381" s="8"/>
      <c r="AW5381" s="8"/>
      <c r="BA5381" s="8"/>
      <c r="BE5381" s="8"/>
      <c r="BI5381" s="8"/>
      <c r="BM5381" s="8"/>
      <c r="BQ5381" s="8"/>
      <c r="BU5381" s="8"/>
      <c r="BY5381" s="8"/>
      <c r="CC5381" s="8"/>
      <c r="CG5381" s="8"/>
      <c r="CK5381" s="8"/>
    </row>
    <row r="5382" spans="5:89">
      <c r="E5382" s="8"/>
      <c r="I5382" s="8"/>
      <c r="M5382" s="8"/>
      <c r="Q5382" s="8"/>
      <c r="U5382" s="8"/>
      <c r="Y5382" s="8"/>
      <c r="AC5382" s="8"/>
      <c r="AG5382" s="8"/>
      <c r="AK5382" s="8"/>
      <c r="AO5382" s="8"/>
      <c r="AS5382" s="8"/>
      <c r="AW5382" s="8"/>
      <c r="BA5382" s="8"/>
      <c r="BE5382" s="8"/>
      <c r="BI5382" s="8"/>
      <c r="BM5382" s="8"/>
      <c r="BQ5382" s="8"/>
      <c r="BU5382" s="8"/>
      <c r="BY5382" s="8"/>
      <c r="CC5382" s="8"/>
      <c r="CG5382" s="8"/>
      <c r="CK5382" s="8"/>
    </row>
    <row r="5383" spans="5:89">
      <c r="E5383" s="8"/>
      <c r="I5383" s="8"/>
      <c r="M5383" s="8"/>
      <c r="Q5383" s="8"/>
      <c r="U5383" s="8"/>
      <c r="Y5383" s="8"/>
      <c r="AC5383" s="8"/>
      <c r="AG5383" s="8"/>
      <c r="AK5383" s="8"/>
      <c r="AO5383" s="8"/>
      <c r="AS5383" s="8"/>
      <c r="AW5383" s="8"/>
      <c r="BA5383" s="8"/>
      <c r="BE5383" s="8"/>
      <c r="BI5383" s="8"/>
      <c r="BM5383" s="8"/>
      <c r="BQ5383" s="8"/>
      <c r="BU5383" s="8"/>
      <c r="BY5383" s="8"/>
      <c r="CC5383" s="8"/>
      <c r="CG5383" s="8"/>
      <c r="CK5383" s="8"/>
    </row>
    <row r="5384" spans="5:89">
      <c r="E5384" s="8"/>
      <c r="I5384" s="8"/>
      <c r="M5384" s="8"/>
      <c r="Q5384" s="8"/>
      <c r="U5384" s="8"/>
      <c r="Y5384" s="8"/>
      <c r="AC5384" s="8"/>
      <c r="AG5384" s="8"/>
      <c r="AK5384" s="8"/>
      <c r="AO5384" s="8"/>
      <c r="AS5384" s="8"/>
      <c r="AW5384" s="8"/>
      <c r="BA5384" s="8"/>
      <c r="BE5384" s="8"/>
      <c r="BI5384" s="8"/>
      <c r="BM5384" s="8"/>
      <c r="BQ5384" s="8"/>
      <c r="BU5384" s="8"/>
      <c r="BY5384" s="8"/>
      <c r="CC5384" s="8"/>
      <c r="CG5384" s="8"/>
      <c r="CK5384" s="8"/>
    </row>
    <row r="5385" spans="5:89">
      <c r="E5385" s="8"/>
      <c r="I5385" s="8"/>
      <c r="M5385" s="8"/>
      <c r="Q5385" s="8"/>
      <c r="U5385" s="8"/>
      <c r="Y5385" s="8"/>
      <c r="AC5385" s="8"/>
      <c r="AG5385" s="8"/>
      <c r="AK5385" s="8"/>
      <c r="AO5385" s="8"/>
      <c r="AS5385" s="8"/>
      <c r="AW5385" s="8"/>
      <c r="BA5385" s="8"/>
      <c r="BE5385" s="8"/>
      <c r="BI5385" s="8"/>
      <c r="BM5385" s="8"/>
      <c r="BQ5385" s="8"/>
      <c r="BU5385" s="8"/>
      <c r="BY5385" s="8"/>
      <c r="CC5385" s="8"/>
      <c r="CG5385" s="8"/>
      <c r="CK5385" s="8"/>
    </row>
    <row r="5386" spans="5:89">
      <c r="E5386" s="8"/>
      <c r="I5386" s="8"/>
      <c r="M5386" s="8"/>
      <c r="Q5386" s="8"/>
      <c r="U5386" s="8"/>
      <c r="Y5386" s="8"/>
      <c r="AC5386" s="8"/>
      <c r="AG5386" s="8"/>
      <c r="AK5386" s="8"/>
      <c r="AO5386" s="8"/>
      <c r="AS5386" s="8"/>
      <c r="AW5386" s="8"/>
      <c r="BA5386" s="8"/>
      <c r="BE5386" s="8"/>
      <c r="BI5386" s="8"/>
      <c r="BM5386" s="8"/>
      <c r="BQ5386" s="8"/>
      <c r="BU5386" s="8"/>
      <c r="BY5386" s="8"/>
      <c r="CC5386" s="8"/>
      <c r="CG5386" s="8"/>
      <c r="CK5386" s="8"/>
    </row>
    <row r="5387" spans="5:89">
      <c r="E5387" s="8"/>
      <c r="I5387" s="8"/>
      <c r="M5387" s="8"/>
      <c r="Q5387" s="8"/>
      <c r="U5387" s="8"/>
      <c r="Y5387" s="8"/>
      <c r="AC5387" s="8"/>
      <c r="AG5387" s="8"/>
      <c r="AK5387" s="8"/>
      <c r="AO5387" s="8"/>
      <c r="AS5387" s="8"/>
      <c r="AW5387" s="8"/>
      <c r="BA5387" s="8"/>
      <c r="BE5387" s="8"/>
      <c r="BI5387" s="8"/>
      <c r="BM5387" s="8"/>
      <c r="BQ5387" s="8"/>
      <c r="BU5387" s="8"/>
      <c r="BY5387" s="8"/>
      <c r="CC5387" s="8"/>
      <c r="CG5387" s="8"/>
      <c r="CK5387" s="8"/>
    </row>
    <row r="5388" spans="5:89">
      <c r="E5388" s="8"/>
      <c r="I5388" s="8"/>
      <c r="M5388" s="8"/>
      <c r="Q5388" s="8"/>
      <c r="U5388" s="8"/>
      <c r="Y5388" s="8"/>
      <c r="AC5388" s="8"/>
      <c r="AG5388" s="8"/>
      <c r="AK5388" s="8"/>
      <c r="AO5388" s="8"/>
      <c r="AS5388" s="8"/>
      <c r="AW5388" s="8"/>
      <c r="BA5388" s="8"/>
      <c r="BE5388" s="8"/>
      <c r="BI5388" s="8"/>
      <c r="BM5388" s="8"/>
      <c r="BQ5388" s="8"/>
      <c r="BU5388" s="8"/>
      <c r="BY5388" s="8"/>
      <c r="CC5388" s="8"/>
      <c r="CG5388" s="8"/>
      <c r="CK5388" s="8"/>
    </row>
    <row r="5389" spans="5:89">
      <c r="E5389" s="8"/>
      <c r="I5389" s="8"/>
      <c r="M5389" s="8"/>
      <c r="Q5389" s="8"/>
      <c r="U5389" s="8"/>
      <c r="Y5389" s="8"/>
      <c r="AC5389" s="8"/>
      <c r="AG5389" s="8"/>
      <c r="AK5389" s="8"/>
      <c r="AO5389" s="8"/>
      <c r="AS5389" s="8"/>
      <c r="AW5389" s="8"/>
      <c r="BA5389" s="8"/>
      <c r="BE5389" s="8"/>
      <c r="BI5389" s="8"/>
      <c r="BM5389" s="8"/>
      <c r="BQ5389" s="8"/>
      <c r="BU5389" s="8"/>
      <c r="BY5389" s="8"/>
      <c r="CC5389" s="8"/>
      <c r="CG5389" s="8"/>
      <c r="CK5389" s="8"/>
    </row>
    <row r="5390" spans="5:89">
      <c r="E5390" s="8"/>
      <c r="I5390" s="8"/>
      <c r="M5390" s="8"/>
      <c r="Q5390" s="8"/>
      <c r="U5390" s="8"/>
      <c r="Y5390" s="8"/>
      <c r="AC5390" s="8"/>
      <c r="AG5390" s="8"/>
      <c r="AK5390" s="8"/>
      <c r="AO5390" s="8"/>
      <c r="AS5390" s="8"/>
      <c r="AW5390" s="8"/>
      <c r="BA5390" s="8"/>
      <c r="BE5390" s="8"/>
      <c r="BI5390" s="8"/>
      <c r="BM5390" s="8"/>
      <c r="BQ5390" s="8"/>
      <c r="BU5390" s="8"/>
      <c r="BY5390" s="8"/>
      <c r="CC5390" s="8"/>
      <c r="CG5390" s="8"/>
      <c r="CK5390" s="8"/>
    </row>
    <row r="5391" spans="5:89">
      <c r="E5391" s="8"/>
      <c r="I5391" s="8"/>
      <c r="M5391" s="8"/>
      <c r="Q5391" s="8"/>
      <c r="U5391" s="8"/>
      <c r="Y5391" s="8"/>
      <c r="AC5391" s="8"/>
      <c r="AG5391" s="8"/>
      <c r="AK5391" s="8"/>
      <c r="AO5391" s="8"/>
      <c r="AS5391" s="8"/>
      <c r="AW5391" s="8"/>
      <c r="BA5391" s="8"/>
      <c r="BE5391" s="8"/>
      <c r="BI5391" s="8"/>
      <c r="BM5391" s="8"/>
      <c r="BQ5391" s="8"/>
      <c r="BU5391" s="8"/>
      <c r="BY5391" s="8"/>
      <c r="CC5391" s="8"/>
      <c r="CG5391" s="8"/>
      <c r="CK5391" s="8"/>
    </row>
    <row r="5392" spans="5:89">
      <c r="E5392" s="8"/>
      <c r="I5392" s="8"/>
      <c r="M5392" s="8"/>
      <c r="Q5392" s="8"/>
      <c r="U5392" s="8"/>
      <c r="Y5392" s="8"/>
      <c r="AC5392" s="8"/>
      <c r="AG5392" s="8"/>
      <c r="AK5392" s="8"/>
      <c r="AO5392" s="8"/>
      <c r="AS5392" s="8"/>
      <c r="AW5392" s="8"/>
      <c r="BA5392" s="8"/>
      <c r="BE5392" s="8"/>
      <c r="BI5392" s="8"/>
      <c r="BM5392" s="8"/>
      <c r="BQ5392" s="8"/>
      <c r="BU5392" s="8"/>
      <c r="BY5392" s="8"/>
      <c r="CC5392" s="8"/>
      <c r="CG5392" s="8"/>
      <c r="CK5392" s="8"/>
    </row>
    <row r="5393" spans="5:89">
      <c r="E5393" s="8"/>
      <c r="I5393" s="8"/>
      <c r="M5393" s="8"/>
      <c r="Q5393" s="8"/>
      <c r="U5393" s="8"/>
      <c r="Y5393" s="8"/>
      <c r="AC5393" s="8"/>
      <c r="AG5393" s="8"/>
      <c r="AK5393" s="8"/>
      <c r="AO5393" s="8"/>
      <c r="AS5393" s="8"/>
      <c r="AW5393" s="8"/>
      <c r="BA5393" s="8"/>
      <c r="BE5393" s="8"/>
      <c r="BI5393" s="8"/>
      <c r="BM5393" s="8"/>
      <c r="BQ5393" s="8"/>
      <c r="BU5393" s="8"/>
      <c r="BY5393" s="8"/>
      <c r="CC5393" s="8"/>
      <c r="CG5393" s="8"/>
      <c r="CK5393" s="8"/>
    </row>
    <row r="5394" spans="5:89">
      <c r="E5394" s="8"/>
      <c r="I5394" s="8"/>
      <c r="M5394" s="8"/>
      <c r="Q5394" s="8"/>
      <c r="U5394" s="8"/>
      <c r="Y5394" s="8"/>
      <c r="AC5394" s="8"/>
      <c r="AG5394" s="8"/>
      <c r="AK5394" s="8"/>
      <c r="AO5394" s="8"/>
      <c r="AS5394" s="8"/>
      <c r="AW5394" s="8"/>
      <c r="BA5394" s="8"/>
      <c r="BE5394" s="8"/>
      <c r="BI5394" s="8"/>
      <c r="BM5394" s="8"/>
      <c r="BQ5394" s="8"/>
      <c r="BU5394" s="8"/>
      <c r="BY5394" s="8"/>
      <c r="CC5394" s="8"/>
      <c r="CG5394" s="8"/>
      <c r="CK5394" s="8"/>
    </row>
    <row r="5395" spans="5:89">
      <c r="E5395" s="8"/>
      <c r="I5395" s="8"/>
      <c r="M5395" s="8"/>
      <c r="Q5395" s="8"/>
      <c r="U5395" s="8"/>
      <c r="Y5395" s="8"/>
      <c r="AC5395" s="8"/>
      <c r="AG5395" s="8"/>
      <c r="AK5395" s="8"/>
      <c r="AO5395" s="8"/>
      <c r="AS5395" s="8"/>
      <c r="AW5395" s="8"/>
      <c r="BA5395" s="8"/>
      <c r="BE5395" s="8"/>
      <c r="BI5395" s="8"/>
      <c r="BM5395" s="8"/>
      <c r="BQ5395" s="8"/>
      <c r="BU5395" s="8"/>
      <c r="BY5395" s="8"/>
      <c r="CC5395" s="8"/>
      <c r="CG5395" s="8"/>
      <c r="CK5395" s="8"/>
    </row>
    <row r="5396" spans="5:89">
      <c r="E5396" s="8"/>
      <c r="I5396" s="8"/>
      <c r="M5396" s="8"/>
      <c r="Q5396" s="8"/>
      <c r="U5396" s="8"/>
      <c r="Y5396" s="8"/>
      <c r="AC5396" s="8"/>
      <c r="AG5396" s="8"/>
      <c r="AK5396" s="8"/>
      <c r="AO5396" s="8"/>
      <c r="AS5396" s="8"/>
      <c r="AW5396" s="8"/>
      <c r="BA5396" s="8"/>
      <c r="BE5396" s="8"/>
      <c r="BI5396" s="8"/>
      <c r="BM5396" s="8"/>
      <c r="BQ5396" s="8"/>
      <c r="BU5396" s="8"/>
      <c r="BY5396" s="8"/>
      <c r="CC5396" s="8"/>
      <c r="CG5396" s="8"/>
      <c r="CK5396" s="8"/>
    </row>
    <row r="5397" spans="5:89">
      <c r="E5397" s="8"/>
      <c r="I5397" s="8"/>
      <c r="M5397" s="8"/>
      <c r="Q5397" s="8"/>
      <c r="U5397" s="8"/>
      <c r="Y5397" s="8"/>
      <c r="AC5397" s="8"/>
      <c r="AG5397" s="8"/>
      <c r="AK5397" s="8"/>
      <c r="AO5397" s="8"/>
      <c r="AS5397" s="8"/>
      <c r="AW5397" s="8"/>
      <c r="BA5397" s="8"/>
      <c r="BE5397" s="8"/>
      <c r="BI5397" s="8"/>
      <c r="BM5397" s="8"/>
      <c r="BQ5397" s="8"/>
      <c r="BU5397" s="8"/>
      <c r="BY5397" s="8"/>
      <c r="CC5397" s="8"/>
      <c r="CG5397" s="8"/>
      <c r="CK5397" s="8"/>
    </row>
    <row r="5398" spans="5:89">
      <c r="E5398" s="8"/>
      <c r="I5398" s="8"/>
      <c r="M5398" s="8"/>
      <c r="Q5398" s="8"/>
      <c r="U5398" s="8"/>
      <c r="Y5398" s="8"/>
      <c r="AC5398" s="8"/>
      <c r="AG5398" s="8"/>
      <c r="AK5398" s="8"/>
      <c r="AO5398" s="8"/>
      <c r="AS5398" s="8"/>
      <c r="AW5398" s="8"/>
      <c r="BA5398" s="8"/>
      <c r="BE5398" s="8"/>
      <c r="BI5398" s="8"/>
      <c r="BM5398" s="8"/>
      <c r="BQ5398" s="8"/>
      <c r="BU5398" s="8"/>
      <c r="BY5398" s="8"/>
      <c r="CC5398" s="8"/>
      <c r="CG5398" s="8"/>
      <c r="CK5398" s="8"/>
    </row>
    <row r="5399" spans="5:89">
      <c r="E5399" s="8"/>
      <c r="I5399" s="8"/>
      <c r="M5399" s="8"/>
      <c r="Q5399" s="8"/>
      <c r="U5399" s="8"/>
      <c r="Y5399" s="8"/>
      <c r="AC5399" s="8"/>
      <c r="AG5399" s="8"/>
      <c r="AK5399" s="8"/>
      <c r="AO5399" s="8"/>
      <c r="AS5399" s="8"/>
      <c r="AW5399" s="8"/>
      <c r="BA5399" s="8"/>
      <c r="BE5399" s="8"/>
      <c r="BI5399" s="8"/>
      <c r="BM5399" s="8"/>
      <c r="BQ5399" s="8"/>
      <c r="BU5399" s="8"/>
      <c r="BY5399" s="8"/>
      <c r="CC5399" s="8"/>
      <c r="CG5399" s="8"/>
      <c r="CK5399" s="8"/>
    </row>
    <row r="5400" spans="5:89">
      <c r="E5400" s="8"/>
      <c r="I5400" s="8"/>
      <c r="M5400" s="8"/>
      <c r="Q5400" s="8"/>
      <c r="U5400" s="8"/>
      <c r="Y5400" s="8"/>
      <c r="AC5400" s="8"/>
      <c r="AG5400" s="8"/>
      <c r="AK5400" s="8"/>
      <c r="AO5400" s="8"/>
      <c r="AS5400" s="8"/>
      <c r="AW5400" s="8"/>
      <c r="BA5400" s="8"/>
      <c r="BE5400" s="8"/>
      <c r="BI5400" s="8"/>
      <c r="BM5400" s="8"/>
      <c r="BQ5400" s="8"/>
      <c r="BU5400" s="8"/>
      <c r="BY5400" s="8"/>
      <c r="CC5400" s="8"/>
      <c r="CG5400" s="8"/>
      <c r="CK5400" s="8"/>
    </row>
    <row r="5401" spans="5:89">
      <c r="E5401" s="8"/>
      <c r="I5401" s="8"/>
      <c r="M5401" s="8"/>
      <c r="Q5401" s="8"/>
      <c r="U5401" s="8"/>
      <c r="Y5401" s="8"/>
      <c r="AC5401" s="8"/>
      <c r="AG5401" s="8"/>
      <c r="AK5401" s="8"/>
      <c r="AO5401" s="8"/>
      <c r="AS5401" s="8"/>
      <c r="AW5401" s="8"/>
      <c r="BA5401" s="8"/>
      <c r="BE5401" s="8"/>
      <c r="BI5401" s="8"/>
      <c r="BM5401" s="8"/>
      <c r="BQ5401" s="8"/>
      <c r="BU5401" s="8"/>
      <c r="BY5401" s="8"/>
      <c r="CC5401" s="8"/>
      <c r="CG5401" s="8"/>
      <c r="CK5401" s="8"/>
    </row>
    <row r="5402" spans="5:89">
      <c r="E5402" s="8"/>
      <c r="I5402" s="8"/>
      <c r="M5402" s="8"/>
      <c r="Q5402" s="8"/>
      <c r="U5402" s="8"/>
      <c r="Y5402" s="8"/>
      <c r="AC5402" s="8"/>
      <c r="AG5402" s="8"/>
      <c r="AK5402" s="8"/>
      <c r="AO5402" s="8"/>
      <c r="AS5402" s="8"/>
      <c r="AW5402" s="8"/>
      <c r="BA5402" s="8"/>
      <c r="BE5402" s="8"/>
      <c r="BI5402" s="8"/>
      <c r="BM5402" s="8"/>
      <c r="BQ5402" s="8"/>
      <c r="BU5402" s="8"/>
      <c r="BY5402" s="8"/>
      <c r="CC5402" s="8"/>
      <c r="CG5402" s="8"/>
      <c r="CK5402" s="8"/>
    </row>
    <row r="5403" spans="5:89">
      <c r="E5403" s="8"/>
      <c r="I5403" s="8"/>
      <c r="M5403" s="8"/>
      <c r="Q5403" s="8"/>
      <c r="U5403" s="8"/>
      <c r="Y5403" s="8"/>
      <c r="AC5403" s="8"/>
      <c r="AG5403" s="8"/>
      <c r="AK5403" s="8"/>
      <c r="AO5403" s="8"/>
      <c r="AS5403" s="8"/>
      <c r="AW5403" s="8"/>
      <c r="BA5403" s="8"/>
      <c r="BE5403" s="8"/>
      <c r="BI5403" s="8"/>
      <c r="BM5403" s="8"/>
      <c r="BQ5403" s="8"/>
      <c r="BU5403" s="8"/>
      <c r="BY5403" s="8"/>
      <c r="CC5403" s="8"/>
      <c r="CG5403" s="8"/>
      <c r="CK5403" s="8"/>
    </row>
    <row r="5404" spans="5:89">
      <c r="E5404" s="8"/>
      <c r="I5404" s="8"/>
      <c r="M5404" s="8"/>
      <c r="Q5404" s="8"/>
      <c r="U5404" s="8"/>
      <c r="Y5404" s="8"/>
      <c r="AC5404" s="8"/>
      <c r="AG5404" s="8"/>
      <c r="AK5404" s="8"/>
      <c r="AO5404" s="8"/>
      <c r="AS5404" s="8"/>
      <c r="AW5404" s="8"/>
      <c r="BA5404" s="8"/>
      <c r="BE5404" s="8"/>
      <c r="BI5404" s="8"/>
      <c r="BM5404" s="8"/>
      <c r="BQ5404" s="8"/>
      <c r="BU5404" s="8"/>
      <c r="BY5404" s="8"/>
      <c r="CC5404" s="8"/>
      <c r="CG5404" s="8"/>
      <c r="CK5404" s="8"/>
    </row>
    <row r="5405" spans="5:89">
      <c r="E5405" s="8"/>
      <c r="I5405" s="8"/>
      <c r="M5405" s="8"/>
      <c r="Q5405" s="8"/>
      <c r="U5405" s="8"/>
      <c r="Y5405" s="8"/>
      <c r="AC5405" s="8"/>
      <c r="AG5405" s="8"/>
      <c r="AK5405" s="8"/>
      <c r="AO5405" s="8"/>
      <c r="AS5405" s="8"/>
      <c r="AW5405" s="8"/>
      <c r="BA5405" s="8"/>
      <c r="BE5405" s="8"/>
      <c r="BI5405" s="8"/>
      <c r="BM5405" s="8"/>
      <c r="BQ5405" s="8"/>
      <c r="BU5405" s="8"/>
      <c r="BY5405" s="8"/>
      <c r="CC5405" s="8"/>
      <c r="CG5405" s="8"/>
      <c r="CK5405" s="8"/>
    </row>
    <row r="5406" spans="5:89">
      <c r="E5406" s="8"/>
      <c r="I5406" s="8"/>
      <c r="M5406" s="8"/>
      <c r="Q5406" s="8"/>
      <c r="U5406" s="8"/>
      <c r="Y5406" s="8"/>
      <c r="AC5406" s="8"/>
      <c r="AG5406" s="8"/>
      <c r="AK5406" s="8"/>
      <c r="AO5406" s="8"/>
      <c r="AS5406" s="8"/>
      <c r="AW5406" s="8"/>
      <c r="BA5406" s="8"/>
      <c r="BE5406" s="8"/>
      <c r="BI5406" s="8"/>
      <c r="BM5406" s="8"/>
      <c r="BQ5406" s="8"/>
      <c r="BU5406" s="8"/>
      <c r="BY5406" s="8"/>
      <c r="CC5406" s="8"/>
      <c r="CG5406" s="8"/>
      <c r="CK5406" s="8"/>
    </row>
    <row r="5407" spans="5:89">
      <c r="E5407" s="8"/>
      <c r="I5407" s="8"/>
      <c r="M5407" s="8"/>
      <c r="Q5407" s="8"/>
      <c r="U5407" s="8"/>
      <c r="Y5407" s="8"/>
      <c r="AC5407" s="8"/>
      <c r="AG5407" s="8"/>
      <c r="AK5407" s="8"/>
      <c r="AO5407" s="8"/>
      <c r="AS5407" s="8"/>
      <c r="AW5407" s="8"/>
      <c r="BA5407" s="8"/>
      <c r="BE5407" s="8"/>
      <c r="BI5407" s="8"/>
      <c r="BM5407" s="8"/>
      <c r="BQ5407" s="8"/>
      <c r="BU5407" s="8"/>
      <c r="BY5407" s="8"/>
      <c r="CC5407" s="8"/>
      <c r="CG5407" s="8"/>
      <c r="CK5407" s="8"/>
    </row>
    <row r="5408" spans="5:89">
      <c r="E5408" s="8"/>
      <c r="I5408" s="8"/>
      <c r="M5408" s="8"/>
      <c r="Q5408" s="8"/>
      <c r="U5408" s="8"/>
      <c r="Y5408" s="8"/>
      <c r="AC5408" s="8"/>
      <c r="AG5408" s="8"/>
      <c r="AK5408" s="8"/>
      <c r="AO5408" s="8"/>
      <c r="AS5408" s="8"/>
      <c r="AW5408" s="8"/>
      <c r="BA5408" s="8"/>
      <c r="BE5408" s="8"/>
      <c r="BI5408" s="8"/>
      <c r="BM5408" s="8"/>
      <c r="BQ5408" s="8"/>
      <c r="BU5408" s="8"/>
      <c r="BY5408" s="8"/>
      <c r="CC5408" s="8"/>
      <c r="CG5408" s="8"/>
      <c r="CK5408" s="8"/>
    </row>
    <row r="5409" spans="5:89">
      <c r="E5409" s="8"/>
      <c r="I5409" s="8"/>
      <c r="M5409" s="8"/>
      <c r="Q5409" s="8"/>
      <c r="U5409" s="8"/>
      <c r="Y5409" s="8"/>
      <c r="AC5409" s="8"/>
      <c r="AG5409" s="8"/>
      <c r="AK5409" s="8"/>
      <c r="AO5409" s="8"/>
      <c r="AS5409" s="8"/>
      <c r="AW5409" s="8"/>
      <c r="BA5409" s="8"/>
      <c r="BE5409" s="8"/>
      <c r="BI5409" s="8"/>
      <c r="BM5409" s="8"/>
      <c r="BQ5409" s="8"/>
      <c r="BU5409" s="8"/>
      <c r="BY5409" s="8"/>
      <c r="CC5409" s="8"/>
      <c r="CG5409" s="8"/>
      <c r="CK5409" s="8"/>
    </row>
    <row r="5410" spans="5:89">
      <c r="E5410" s="8"/>
      <c r="I5410" s="8"/>
      <c r="M5410" s="8"/>
      <c r="Q5410" s="8"/>
      <c r="U5410" s="8"/>
      <c r="Y5410" s="8"/>
      <c r="AC5410" s="8"/>
      <c r="AG5410" s="8"/>
      <c r="AK5410" s="8"/>
      <c r="AO5410" s="8"/>
      <c r="AS5410" s="8"/>
      <c r="AW5410" s="8"/>
      <c r="BA5410" s="8"/>
      <c r="BE5410" s="8"/>
      <c r="BI5410" s="8"/>
      <c r="BM5410" s="8"/>
      <c r="BQ5410" s="8"/>
      <c r="BU5410" s="8"/>
      <c r="BY5410" s="8"/>
      <c r="CC5410" s="8"/>
      <c r="CG5410" s="8"/>
      <c r="CK5410" s="8"/>
    </row>
    <row r="5411" spans="5:89">
      <c r="E5411" s="8"/>
      <c r="I5411" s="8"/>
      <c r="M5411" s="8"/>
      <c r="Q5411" s="8"/>
      <c r="U5411" s="8"/>
      <c r="Y5411" s="8"/>
      <c r="AC5411" s="8"/>
      <c r="AG5411" s="8"/>
      <c r="AK5411" s="8"/>
      <c r="AO5411" s="8"/>
      <c r="AS5411" s="8"/>
      <c r="AW5411" s="8"/>
      <c r="BA5411" s="8"/>
      <c r="BE5411" s="8"/>
      <c r="BI5411" s="8"/>
      <c r="BM5411" s="8"/>
      <c r="BQ5411" s="8"/>
      <c r="BU5411" s="8"/>
      <c r="BY5411" s="8"/>
      <c r="CC5411" s="8"/>
      <c r="CG5411" s="8"/>
      <c r="CK5411" s="8"/>
    </row>
    <row r="5412" spans="5:89">
      <c r="E5412" s="8"/>
      <c r="I5412" s="8"/>
      <c r="M5412" s="8"/>
      <c r="Q5412" s="8"/>
      <c r="U5412" s="8"/>
      <c r="Y5412" s="8"/>
      <c r="AC5412" s="8"/>
      <c r="AG5412" s="8"/>
      <c r="AK5412" s="8"/>
      <c r="AO5412" s="8"/>
      <c r="AS5412" s="8"/>
      <c r="AW5412" s="8"/>
      <c r="BA5412" s="8"/>
      <c r="BE5412" s="8"/>
      <c r="BI5412" s="8"/>
      <c r="BM5412" s="8"/>
      <c r="BQ5412" s="8"/>
      <c r="BU5412" s="8"/>
      <c r="BY5412" s="8"/>
      <c r="CC5412" s="8"/>
      <c r="CG5412" s="8"/>
      <c r="CK5412" s="8"/>
    </row>
    <row r="5413" spans="5:89">
      <c r="E5413" s="8"/>
      <c r="I5413" s="8"/>
      <c r="M5413" s="8"/>
      <c r="Q5413" s="8"/>
      <c r="U5413" s="8"/>
      <c r="Y5413" s="8"/>
      <c r="AC5413" s="8"/>
      <c r="AG5413" s="8"/>
      <c r="AK5413" s="8"/>
      <c r="AO5413" s="8"/>
      <c r="AS5413" s="8"/>
      <c r="AW5413" s="8"/>
      <c r="BA5413" s="8"/>
      <c r="BE5413" s="8"/>
      <c r="BI5413" s="8"/>
      <c r="BM5413" s="8"/>
      <c r="BQ5413" s="8"/>
      <c r="BU5413" s="8"/>
      <c r="BY5413" s="8"/>
      <c r="CC5413" s="8"/>
      <c r="CG5413" s="8"/>
      <c r="CK5413" s="8"/>
    </row>
    <row r="5414" spans="5:89">
      <c r="E5414" s="8"/>
      <c r="I5414" s="8"/>
      <c r="M5414" s="8"/>
      <c r="Q5414" s="8"/>
      <c r="U5414" s="8"/>
      <c r="Y5414" s="8"/>
      <c r="AC5414" s="8"/>
      <c r="AG5414" s="8"/>
      <c r="AK5414" s="8"/>
      <c r="AO5414" s="8"/>
      <c r="AS5414" s="8"/>
      <c r="AW5414" s="8"/>
      <c r="BA5414" s="8"/>
      <c r="BE5414" s="8"/>
      <c r="BI5414" s="8"/>
      <c r="BM5414" s="8"/>
      <c r="BQ5414" s="8"/>
      <c r="BU5414" s="8"/>
      <c r="BY5414" s="8"/>
      <c r="CC5414" s="8"/>
      <c r="CG5414" s="8"/>
      <c r="CK5414" s="8"/>
    </row>
    <row r="5415" spans="5:89">
      <c r="E5415" s="8"/>
      <c r="I5415" s="8"/>
      <c r="M5415" s="8"/>
      <c r="Q5415" s="8"/>
      <c r="U5415" s="8"/>
      <c r="Y5415" s="8"/>
      <c r="AC5415" s="8"/>
      <c r="AG5415" s="8"/>
      <c r="AK5415" s="8"/>
      <c r="AO5415" s="8"/>
      <c r="AS5415" s="8"/>
      <c r="AW5415" s="8"/>
      <c r="BA5415" s="8"/>
      <c r="BE5415" s="8"/>
      <c r="BI5415" s="8"/>
      <c r="BM5415" s="8"/>
      <c r="BQ5415" s="8"/>
      <c r="BU5415" s="8"/>
      <c r="BY5415" s="8"/>
      <c r="CC5415" s="8"/>
      <c r="CG5415" s="8"/>
      <c r="CK5415" s="8"/>
    </row>
    <row r="5416" spans="5:89">
      <c r="E5416" s="8"/>
      <c r="I5416" s="8"/>
      <c r="M5416" s="8"/>
      <c r="Q5416" s="8"/>
      <c r="U5416" s="8"/>
      <c r="Y5416" s="8"/>
      <c r="AC5416" s="8"/>
      <c r="AG5416" s="8"/>
      <c r="AK5416" s="8"/>
      <c r="AO5416" s="8"/>
      <c r="AS5416" s="8"/>
      <c r="AW5416" s="8"/>
      <c r="BA5416" s="8"/>
      <c r="BE5416" s="8"/>
      <c r="BI5416" s="8"/>
      <c r="BM5416" s="8"/>
      <c r="BQ5416" s="8"/>
      <c r="BU5416" s="8"/>
      <c r="BY5416" s="8"/>
      <c r="CC5416" s="8"/>
      <c r="CG5416" s="8"/>
      <c r="CK5416" s="8"/>
    </row>
    <row r="5417" spans="5:89">
      <c r="E5417" s="8"/>
      <c r="I5417" s="8"/>
      <c r="M5417" s="8"/>
      <c r="Q5417" s="8"/>
      <c r="U5417" s="8"/>
      <c r="Y5417" s="8"/>
      <c r="AC5417" s="8"/>
      <c r="AG5417" s="8"/>
      <c r="AK5417" s="8"/>
      <c r="AO5417" s="8"/>
      <c r="AS5417" s="8"/>
      <c r="AW5417" s="8"/>
      <c r="BA5417" s="8"/>
      <c r="BE5417" s="8"/>
      <c r="BI5417" s="8"/>
      <c r="BM5417" s="8"/>
      <c r="BQ5417" s="8"/>
      <c r="BU5417" s="8"/>
      <c r="BY5417" s="8"/>
      <c r="CC5417" s="8"/>
      <c r="CG5417" s="8"/>
      <c r="CK5417" s="8"/>
    </row>
    <row r="5418" spans="5:89">
      <c r="E5418" s="8"/>
      <c r="I5418" s="8"/>
      <c r="M5418" s="8"/>
      <c r="Q5418" s="8"/>
      <c r="U5418" s="8"/>
      <c r="Y5418" s="8"/>
      <c r="AC5418" s="8"/>
      <c r="AG5418" s="8"/>
      <c r="AK5418" s="8"/>
      <c r="AO5418" s="8"/>
      <c r="AS5418" s="8"/>
      <c r="AW5418" s="8"/>
      <c r="BA5418" s="8"/>
      <c r="BE5418" s="8"/>
      <c r="BI5418" s="8"/>
      <c r="BM5418" s="8"/>
      <c r="BQ5418" s="8"/>
      <c r="BU5418" s="8"/>
      <c r="BY5418" s="8"/>
      <c r="CC5418" s="8"/>
      <c r="CG5418" s="8"/>
      <c r="CK5418" s="8"/>
    </row>
    <row r="5419" spans="5:89">
      <c r="E5419" s="8"/>
      <c r="I5419" s="8"/>
      <c r="M5419" s="8"/>
      <c r="Q5419" s="8"/>
      <c r="U5419" s="8"/>
      <c r="Y5419" s="8"/>
      <c r="AC5419" s="8"/>
      <c r="AG5419" s="8"/>
      <c r="AK5419" s="8"/>
      <c r="AO5419" s="8"/>
      <c r="AS5419" s="8"/>
      <c r="AW5419" s="8"/>
      <c r="BA5419" s="8"/>
      <c r="BE5419" s="8"/>
      <c r="BI5419" s="8"/>
      <c r="BM5419" s="8"/>
      <c r="BQ5419" s="8"/>
      <c r="BU5419" s="8"/>
      <c r="BY5419" s="8"/>
      <c r="CC5419" s="8"/>
      <c r="CG5419" s="8"/>
      <c r="CK5419" s="8"/>
    </row>
    <row r="5420" spans="5:89">
      <c r="E5420" s="8"/>
      <c r="I5420" s="8"/>
      <c r="M5420" s="8"/>
      <c r="Q5420" s="8"/>
      <c r="U5420" s="8"/>
      <c r="Y5420" s="8"/>
      <c r="AC5420" s="8"/>
      <c r="AG5420" s="8"/>
      <c r="AK5420" s="8"/>
      <c r="AO5420" s="8"/>
      <c r="AS5420" s="8"/>
      <c r="AW5420" s="8"/>
      <c r="BA5420" s="8"/>
      <c r="BE5420" s="8"/>
      <c r="BI5420" s="8"/>
      <c r="BM5420" s="8"/>
      <c r="BQ5420" s="8"/>
      <c r="BU5420" s="8"/>
      <c r="BY5420" s="8"/>
      <c r="CC5420" s="8"/>
      <c r="CG5420" s="8"/>
      <c r="CK5420" s="8"/>
    </row>
    <row r="5421" spans="5:89">
      <c r="E5421" s="8"/>
      <c r="I5421" s="8"/>
      <c r="M5421" s="8"/>
      <c r="Q5421" s="8"/>
      <c r="U5421" s="8"/>
      <c r="Y5421" s="8"/>
      <c r="AC5421" s="8"/>
      <c r="AG5421" s="8"/>
      <c r="AK5421" s="8"/>
      <c r="AO5421" s="8"/>
      <c r="AS5421" s="8"/>
      <c r="AW5421" s="8"/>
      <c r="BA5421" s="8"/>
      <c r="BE5421" s="8"/>
      <c r="BI5421" s="8"/>
      <c r="BM5421" s="8"/>
      <c r="BQ5421" s="8"/>
      <c r="BU5421" s="8"/>
      <c r="BY5421" s="8"/>
      <c r="CC5421" s="8"/>
      <c r="CG5421" s="8"/>
      <c r="CK5421" s="8"/>
    </row>
    <row r="5422" spans="5:89">
      <c r="E5422" s="8"/>
      <c r="I5422" s="8"/>
      <c r="M5422" s="8"/>
      <c r="Q5422" s="8"/>
      <c r="U5422" s="8"/>
      <c r="Y5422" s="8"/>
      <c r="AC5422" s="8"/>
      <c r="AG5422" s="8"/>
      <c r="AK5422" s="8"/>
      <c r="AO5422" s="8"/>
      <c r="AS5422" s="8"/>
      <c r="AW5422" s="8"/>
      <c r="BA5422" s="8"/>
      <c r="BE5422" s="8"/>
      <c r="BI5422" s="8"/>
      <c r="BM5422" s="8"/>
      <c r="BQ5422" s="8"/>
      <c r="BU5422" s="8"/>
      <c r="BY5422" s="8"/>
      <c r="CC5422" s="8"/>
      <c r="CG5422" s="8"/>
      <c r="CK5422" s="8"/>
    </row>
    <row r="5423" spans="5:89">
      <c r="E5423" s="8"/>
      <c r="I5423" s="8"/>
      <c r="M5423" s="8"/>
      <c r="Q5423" s="8"/>
      <c r="U5423" s="8"/>
      <c r="Y5423" s="8"/>
      <c r="AC5423" s="8"/>
      <c r="AG5423" s="8"/>
      <c r="AK5423" s="8"/>
      <c r="AO5423" s="8"/>
      <c r="AS5423" s="8"/>
      <c r="AW5423" s="8"/>
      <c r="BA5423" s="8"/>
      <c r="BE5423" s="8"/>
      <c r="BI5423" s="8"/>
      <c r="BM5423" s="8"/>
      <c r="BQ5423" s="8"/>
      <c r="BU5423" s="8"/>
      <c r="BY5423" s="8"/>
      <c r="CC5423" s="8"/>
      <c r="CG5423" s="8"/>
      <c r="CK5423" s="8"/>
    </row>
    <row r="5424" spans="5:89">
      <c r="E5424" s="8"/>
      <c r="I5424" s="8"/>
      <c r="M5424" s="8"/>
      <c r="Q5424" s="8"/>
      <c r="U5424" s="8"/>
      <c r="Y5424" s="8"/>
      <c r="AC5424" s="8"/>
      <c r="AG5424" s="8"/>
      <c r="AK5424" s="8"/>
      <c r="AO5424" s="8"/>
      <c r="AS5424" s="8"/>
      <c r="AW5424" s="8"/>
      <c r="BA5424" s="8"/>
      <c r="BE5424" s="8"/>
      <c r="BI5424" s="8"/>
      <c r="BM5424" s="8"/>
      <c r="BQ5424" s="8"/>
      <c r="BU5424" s="8"/>
      <c r="BY5424" s="8"/>
      <c r="CC5424" s="8"/>
      <c r="CG5424" s="8"/>
      <c r="CK5424" s="8"/>
    </row>
    <row r="5425" spans="5:89">
      <c r="E5425" s="8"/>
      <c r="I5425" s="8"/>
      <c r="M5425" s="8"/>
      <c r="Q5425" s="8"/>
      <c r="U5425" s="8"/>
      <c r="Y5425" s="8"/>
      <c r="AC5425" s="8"/>
      <c r="AG5425" s="8"/>
      <c r="AK5425" s="8"/>
      <c r="AO5425" s="8"/>
      <c r="AS5425" s="8"/>
      <c r="AW5425" s="8"/>
      <c r="BA5425" s="8"/>
      <c r="BE5425" s="8"/>
      <c r="BI5425" s="8"/>
      <c r="BM5425" s="8"/>
      <c r="BQ5425" s="8"/>
      <c r="BU5425" s="8"/>
      <c r="BY5425" s="8"/>
      <c r="CC5425" s="8"/>
      <c r="CG5425" s="8"/>
      <c r="CK5425" s="8"/>
    </row>
    <row r="5426" spans="5:89">
      <c r="E5426" s="8"/>
      <c r="I5426" s="8"/>
      <c r="M5426" s="8"/>
      <c r="Q5426" s="8"/>
      <c r="U5426" s="8"/>
      <c r="Y5426" s="8"/>
      <c r="AC5426" s="8"/>
      <c r="AG5426" s="8"/>
      <c r="AK5426" s="8"/>
      <c r="AO5426" s="8"/>
      <c r="AS5426" s="8"/>
      <c r="AW5426" s="8"/>
      <c r="BA5426" s="8"/>
      <c r="BE5426" s="8"/>
      <c r="BI5426" s="8"/>
      <c r="BM5426" s="8"/>
      <c r="BQ5426" s="8"/>
      <c r="BU5426" s="8"/>
      <c r="BY5426" s="8"/>
      <c r="CC5426" s="8"/>
      <c r="CG5426" s="8"/>
      <c r="CK5426" s="8"/>
    </row>
    <row r="5427" spans="5:89">
      <c r="E5427" s="8"/>
      <c r="I5427" s="8"/>
      <c r="M5427" s="8"/>
      <c r="Q5427" s="8"/>
      <c r="U5427" s="8"/>
      <c r="Y5427" s="8"/>
      <c r="AC5427" s="8"/>
      <c r="AG5427" s="8"/>
      <c r="AK5427" s="8"/>
      <c r="AO5427" s="8"/>
      <c r="AS5427" s="8"/>
      <c r="AW5427" s="8"/>
      <c r="BA5427" s="8"/>
      <c r="BE5427" s="8"/>
      <c r="BI5427" s="8"/>
      <c r="BM5427" s="8"/>
      <c r="BQ5427" s="8"/>
      <c r="BU5427" s="8"/>
      <c r="BY5427" s="8"/>
      <c r="CC5427" s="8"/>
      <c r="CG5427" s="8"/>
      <c r="CK5427" s="8"/>
    </row>
    <row r="5428" spans="5:89">
      <c r="E5428" s="8"/>
      <c r="I5428" s="8"/>
      <c r="M5428" s="8"/>
      <c r="Q5428" s="8"/>
      <c r="U5428" s="8"/>
      <c r="Y5428" s="8"/>
      <c r="AC5428" s="8"/>
      <c r="AG5428" s="8"/>
      <c r="AK5428" s="8"/>
      <c r="AO5428" s="8"/>
      <c r="AS5428" s="8"/>
      <c r="AW5428" s="8"/>
      <c r="BA5428" s="8"/>
      <c r="BE5428" s="8"/>
      <c r="BI5428" s="8"/>
      <c r="BM5428" s="8"/>
      <c r="BQ5428" s="8"/>
      <c r="BU5428" s="8"/>
      <c r="BY5428" s="8"/>
      <c r="CC5428" s="8"/>
      <c r="CG5428" s="8"/>
      <c r="CK5428" s="8"/>
    </row>
    <row r="5429" spans="5:89">
      <c r="E5429" s="8"/>
      <c r="I5429" s="8"/>
      <c r="M5429" s="8"/>
      <c r="Q5429" s="8"/>
      <c r="U5429" s="8"/>
      <c r="Y5429" s="8"/>
      <c r="AC5429" s="8"/>
      <c r="AG5429" s="8"/>
      <c r="AK5429" s="8"/>
      <c r="AO5429" s="8"/>
      <c r="AS5429" s="8"/>
      <c r="AW5429" s="8"/>
      <c r="BA5429" s="8"/>
      <c r="BE5429" s="8"/>
      <c r="BI5429" s="8"/>
      <c r="BM5429" s="8"/>
      <c r="BQ5429" s="8"/>
      <c r="BU5429" s="8"/>
      <c r="BY5429" s="8"/>
      <c r="CC5429" s="8"/>
      <c r="CG5429" s="8"/>
      <c r="CK5429" s="8"/>
    </row>
    <row r="5430" spans="5:89">
      <c r="E5430" s="8"/>
      <c r="I5430" s="8"/>
      <c r="M5430" s="8"/>
      <c r="Q5430" s="8"/>
      <c r="U5430" s="8"/>
      <c r="Y5430" s="8"/>
      <c r="AC5430" s="8"/>
      <c r="AG5430" s="8"/>
      <c r="AK5430" s="8"/>
      <c r="AO5430" s="8"/>
      <c r="AS5430" s="8"/>
      <c r="AW5430" s="8"/>
      <c r="BA5430" s="8"/>
      <c r="BE5430" s="8"/>
      <c r="BI5430" s="8"/>
      <c r="BM5430" s="8"/>
      <c r="BQ5430" s="8"/>
      <c r="BU5430" s="8"/>
      <c r="BY5430" s="8"/>
      <c r="CC5430" s="8"/>
      <c r="CG5430" s="8"/>
      <c r="CK5430" s="8"/>
    </row>
    <row r="5431" spans="5:89">
      <c r="E5431" s="8"/>
      <c r="I5431" s="8"/>
      <c r="M5431" s="8"/>
      <c r="Q5431" s="8"/>
      <c r="U5431" s="8"/>
      <c r="Y5431" s="8"/>
      <c r="AC5431" s="8"/>
      <c r="AG5431" s="8"/>
      <c r="AK5431" s="8"/>
      <c r="AO5431" s="8"/>
      <c r="AS5431" s="8"/>
      <c r="AW5431" s="8"/>
      <c r="BA5431" s="8"/>
      <c r="BE5431" s="8"/>
      <c r="BI5431" s="8"/>
      <c r="BM5431" s="8"/>
      <c r="BQ5431" s="8"/>
      <c r="BU5431" s="8"/>
      <c r="BY5431" s="8"/>
      <c r="CC5431" s="8"/>
      <c r="CG5431" s="8"/>
      <c r="CK5431" s="8"/>
    </row>
    <row r="5432" spans="5:89">
      <c r="E5432" s="8"/>
      <c r="I5432" s="8"/>
      <c r="M5432" s="8"/>
      <c r="Q5432" s="8"/>
      <c r="U5432" s="8"/>
      <c r="Y5432" s="8"/>
      <c r="AC5432" s="8"/>
      <c r="AG5432" s="8"/>
      <c r="AK5432" s="8"/>
      <c r="AO5432" s="8"/>
      <c r="AS5432" s="8"/>
      <c r="AW5432" s="8"/>
      <c r="BA5432" s="8"/>
      <c r="BE5432" s="8"/>
      <c r="BI5432" s="8"/>
      <c r="BM5432" s="8"/>
      <c r="BQ5432" s="8"/>
      <c r="BU5432" s="8"/>
      <c r="BY5432" s="8"/>
      <c r="CC5432" s="8"/>
      <c r="CG5432" s="8"/>
      <c r="CK5432" s="8"/>
    </row>
    <row r="5433" spans="5:89">
      <c r="E5433" s="8"/>
      <c r="I5433" s="8"/>
      <c r="M5433" s="8"/>
      <c r="Q5433" s="8"/>
      <c r="U5433" s="8"/>
      <c r="Y5433" s="8"/>
      <c r="AC5433" s="8"/>
      <c r="AG5433" s="8"/>
      <c r="AK5433" s="8"/>
      <c r="AO5433" s="8"/>
      <c r="AS5433" s="8"/>
      <c r="AW5433" s="8"/>
      <c r="BA5433" s="8"/>
      <c r="BE5433" s="8"/>
      <c r="BI5433" s="8"/>
      <c r="BM5433" s="8"/>
      <c r="BQ5433" s="8"/>
      <c r="BU5433" s="8"/>
      <c r="BY5433" s="8"/>
      <c r="CC5433" s="8"/>
      <c r="CG5433" s="8"/>
      <c r="CK5433" s="8"/>
    </row>
    <row r="5434" spans="5:89">
      <c r="E5434" s="8"/>
      <c r="I5434" s="8"/>
      <c r="M5434" s="8"/>
      <c r="Q5434" s="8"/>
      <c r="U5434" s="8"/>
      <c r="Y5434" s="8"/>
      <c r="AC5434" s="8"/>
      <c r="AG5434" s="8"/>
      <c r="AK5434" s="8"/>
      <c r="AO5434" s="8"/>
      <c r="AS5434" s="8"/>
      <c r="AW5434" s="8"/>
      <c r="BA5434" s="8"/>
      <c r="BE5434" s="8"/>
      <c r="BI5434" s="8"/>
      <c r="BM5434" s="8"/>
      <c r="BQ5434" s="8"/>
      <c r="BU5434" s="8"/>
      <c r="BY5434" s="8"/>
      <c r="CC5434" s="8"/>
      <c r="CG5434" s="8"/>
      <c r="CK5434" s="8"/>
    </row>
    <row r="5435" spans="5:89">
      <c r="E5435" s="8"/>
      <c r="I5435" s="8"/>
      <c r="M5435" s="8"/>
      <c r="Q5435" s="8"/>
      <c r="U5435" s="8"/>
      <c r="Y5435" s="8"/>
      <c r="AC5435" s="8"/>
      <c r="AG5435" s="8"/>
      <c r="AK5435" s="8"/>
      <c r="AO5435" s="8"/>
      <c r="AS5435" s="8"/>
      <c r="AW5435" s="8"/>
      <c r="BA5435" s="8"/>
      <c r="BE5435" s="8"/>
      <c r="BI5435" s="8"/>
      <c r="BM5435" s="8"/>
      <c r="BQ5435" s="8"/>
      <c r="BU5435" s="8"/>
      <c r="BY5435" s="8"/>
      <c r="CC5435" s="8"/>
      <c r="CG5435" s="8"/>
      <c r="CK5435" s="8"/>
    </row>
    <row r="5436" spans="5:89">
      <c r="E5436" s="8"/>
      <c r="I5436" s="8"/>
      <c r="M5436" s="8"/>
      <c r="Q5436" s="8"/>
      <c r="U5436" s="8"/>
      <c r="Y5436" s="8"/>
      <c r="AC5436" s="8"/>
      <c r="AG5436" s="8"/>
      <c r="AK5436" s="8"/>
      <c r="AO5436" s="8"/>
      <c r="AS5436" s="8"/>
      <c r="AW5436" s="8"/>
      <c r="BA5436" s="8"/>
      <c r="BE5436" s="8"/>
      <c r="BI5436" s="8"/>
      <c r="BM5436" s="8"/>
      <c r="BQ5436" s="8"/>
      <c r="BU5436" s="8"/>
      <c r="BY5436" s="8"/>
      <c r="CC5436" s="8"/>
      <c r="CG5436" s="8"/>
      <c r="CK5436" s="8"/>
    </row>
    <row r="5437" spans="5:89">
      <c r="E5437" s="8"/>
      <c r="I5437" s="8"/>
      <c r="M5437" s="8"/>
      <c r="Q5437" s="8"/>
      <c r="U5437" s="8"/>
      <c r="Y5437" s="8"/>
      <c r="AC5437" s="8"/>
      <c r="AG5437" s="8"/>
      <c r="AK5437" s="8"/>
      <c r="AO5437" s="8"/>
      <c r="AS5437" s="8"/>
      <c r="AW5437" s="8"/>
      <c r="BA5437" s="8"/>
      <c r="BE5437" s="8"/>
      <c r="BI5437" s="8"/>
      <c r="BM5437" s="8"/>
      <c r="BQ5437" s="8"/>
      <c r="BU5437" s="8"/>
      <c r="BY5437" s="8"/>
      <c r="CC5437" s="8"/>
      <c r="CG5437" s="8"/>
      <c r="CK5437" s="8"/>
    </row>
    <row r="5438" spans="5:89">
      <c r="E5438" s="8"/>
      <c r="I5438" s="8"/>
      <c r="M5438" s="8"/>
      <c r="Q5438" s="8"/>
      <c r="U5438" s="8"/>
      <c r="Y5438" s="8"/>
      <c r="AC5438" s="8"/>
      <c r="AG5438" s="8"/>
      <c r="AK5438" s="8"/>
      <c r="AO5438" s="8"/>
      <c r="AS5438" s="8"/>
      <c r="AW5438" s="8"/>
      <c r="BA5438" s="8"/>
      <c r="BE5438" s="8"/>
      <c r="BI5438" s="8"/>
      <c r="BM5438" s="8"/>
      <c r="BQ5438" s="8"/>
      <c r="BU5438" s="8"/>
      <c r="BY5438" s="8"/>
      <c r="CC5438" s="8"/>
      <c r="CG5438" s="8"/>
      <c r="CK5438" s="8"/>
    </row>
    <row r="5439" spans="5:89">
      <c r="E5439" s="8"/>
      <c r="I5439" s="8"/>
      <c r="M5439" s="8"/>
      <c r="Q5439" s="8"/>
      <c r="U5439" s="8"/>
      <c r="Y5439" s="8"/>
      <c r="AC5439" s="8"/>
      <c r="AG5439" s="8"/>
      <c r="AK5439" s="8"/>
      <c r="AO5439" s="8"/>
      <c r="AS5439" s="8"/>
      <c r="AW5439" s="8"/>
      <c r="BA5439" s="8"/>
      <c r="BE5439" s="8"/>
      <c r="BI5439" s="8"/>
      <c r="BM5439" s="8"/>
      <c r="BQ5439" s="8"/>
      <c r="BU5439" s="8"/>
      <c r="BY5439" s="8"/>
      <c r="CC5439" s="8"/>
      <c r="CG5439" s="8"/>
      <c r="CK5439" s="8"/>
    </row>
    <row r="5440" spans="5:89">
      <c r="E5440" s="8"/>
      <c r="I5440" s="8"/>
      <c r="M5440" s="8"/>
      <c r="Q5440" s="8"/>
      <c r="U5440" s="8"/>
      <c r="Y5440" s="8"/>
      <c r="AC5440" s="8"/>
      <c r="AG5440" s="8"/>
      <c r="AK5440" s="8"/>
      <c r="AO5440" s="8"/>
      <c r="AS5440" s="8"/>
      <c r="AW5440" s="8"/>
      <c r="BA5440" s="8"/>
      <c r="BE5440" s="8"/>
      <c r="BI5440" s="8"/>
      <c r="BM5440" s="8"/>
      <c r="BQ5440" s="8"/>
      <c r="BU5440" s="8"/>
      <c r="BY5440" s="8"/>
      <c r="CC5440" s="8"/>
      <c r="CG5440" s="8"/>
      <c r="CK5440" s="8"/>
    </row>
    <row r="5441" spans="5:89">
      <c r="E5441" s="8"/>
      <c r="I5441" s="8"/>
      <c r="M5441" s="8"/>
      <c r="Q5441" s="8"/>
      <c r="U5441" s="8"/>
      <c r="Y5441" s="8"/>
      <c r="AC5441" s="8"/>
      <c r="AG5441" s="8"/>
      <c r="AK5441" s="8"/>
      <c r="AO5441" s="8"/>
      <c r="AS5441" s="8"/>
      <c r="AW5441" s="8"/>
      <c r="BA5441" s="8"/>
      <c r="BE5441" s="8"/>
      <c r="BI5441" s="8"/>
      <c r="BM5441" s="8"/>
      <c r="BQ5441" s="8"/>
      <c r="BU5441" s="8"/>
      <c r="BY5441" s="8"/>
      <c r="CC5441" s="8"/>
      <c r="CG5441" s="8"/>
      <c r="CK5441" s="8"/>
    </row>
    <row r="5442" spans="5:89">
      <c r="E5442" s="8"/>
      <c r="I5442" s="8"/>
      <c r="M5442" s="8"/>
      <c r="Q5442" s="8"/>
      <c r="U5442" s="8"/>
      <c r="Y5442" s="8"/>
      <c r="AC5442" s="8"/>
      <c r="AG5442" s="8"/>
      <c r="AK5442" s="8"/>
      <c r="AO5442" s="8"/>
      <c r="AS5442" s="8"/>
      <c r="AW5442" s="8"/>
      <c r="BA5442" s="8"/>
      <c r="BE5442" s="8"/>
      <c r="BI5442" s="8"/>
      <c r="BM5442" s="8"/>
      <c r="BQ5442" s="8"/>
      <c r="BU5442" s="8"/>
      <c r="BY5442" s="8"/>
      <c r="CC5442" s="8"/>
      <c r="CG5442" s="8"/>
      <c r="CK5442" s="8"/>
    </row>
    <row r="5443" spans="5:89">
      <c r="E5443" s="8"/>
      <c r="I5443" s="8"/>
      <c r="M5443" s="8"/>
      <c r="Q5443" s="8"/>
      <c r="U5443" s="8"/>
      <c r="Y5443" s="8"/>
      <c r="AC5443" s="8"/>
      <c r="AG5443" s="8"/>
      <c r="AK5443" s="8"/>
      <c r="AO5443" s="8"/>
      <c r="AS5443" s="8"/>
      <c r="AW5443" s="8"/>
      <c r="BA5443" s="8"/>
      <c r="BE5443" s="8"/>
      <c r="BI5443" s="8"/>
      <c r="BM5443" s="8"/>
      <c r="BQ5443" s="8"/>
      <c r="BU5443" s="8"/>
      <c r="BY5443" s="8"/>
      <c r="CC5443" s="8"/>
      <c r="CG5443" s="8"/>
      <c r="CK5443" s="8"/>
    </row>
    <row r="5444" spans="5:89">
      <c r="E5444" s="8"/>
      <c r="I5444" s="8"/>
      <c r="M5444" s="8"/>
      <c r="Q5444" s="8"/>
      <c r="U5444" s="8"/>
      <c r="Y5444" s="8"/>
      <c r="AC5444" s="8"/>
      <c r="AG5444" s="8"/>
      <c r="AK5444" s="8"/>
      <c r="AO5444" s="8"/>
      <c r="AS5444" s="8"/>
      <c r="AW5444" s="8"/>
      <c r="BA5444" s="8"/>
      <c r="BE5444" s="8"/>
      <c r="BI5444" s="8"/>
      <c r="BM5444" s="8"/>
      <c r="BQ5444" s="8"/>
      <c r="BU5444" s="8"/>
      <c r="BY5444" s="8"/>
      <c r="CC5444" s="8"/>
      <c r="CG5444" s="8"/>
      <c r="CK5444" s="8"/>
    </row>
    <row r="5445" spans="5:89">
      <c r="E5445" s="8"/>
      <c r="I5445" s="8"/>
      <c r="M5445" s="8"/>
      <c r="Q5445" s="8"/>
      <c r="U5445" s="8"/>
      <c r="Y5445" s="8"/>
      <c r="AC5445" s="8"/>
      <c r="AG5445" s="8"/>
      <c r="AK5445" s="8"/>
      <c r="AO5445" s="8"/>
      <c r="AS5445" s="8"/>
      <c r="AW5445" s="8"/>
      <c r="BA5445" s="8"/>
      <c r="BE5445" s="8"/>
      <c r="BI5445" s="8"/>
      <c r="BM5445" s="8"/>
      <c r="BQ5445" s="8"/>
      <c r="BU5445" s="8"/>
      <c r="BY5445" s="8"/>
      <c r="CC5445" s="8"/>
      <c r="CG5445" s="8"/>
      <c r="CK5445" s="8"/>
    </row>
    <row r="5446" spans="5:89">
      <c r="E5446" s="8"/>
      <c r="I5446" s="8"/>
      <c r="M5446" s="8"/>
      <c r="Q5446" s="8"/>
      <c r="U5446" s="8"/>
      <c r="Y5446" s="8"/>
      <c r="AC5446" s="8"/>
      <c r="AG5446" s="8"/>
      <c r="AK5446" s="8"/>
      <c r="AO5446" s="8"/>
      <c r="AS5446" s="8"/>
      <c r="AW5446" s="8"/>
      <c r="BA5446" s="8"/>
      <c r="BE5446" s="8"/>
      <c r="BI5446" s="8"/>
      <c r="BM5446" s="8"/>
      <c r="BQ5446" s="8"/>
      <c r="BU5446" s="8"/>
      <c r="BY5446" s="8"/>
      <c r="CC5446" s="8"/>
      <c r="CG5446" s="8"/>
      <c r="CK5446" s="8"/>
    </row>
    <row r="5447" spans="5:89">
      <c r="E5447" s="8"/>
      <c r="I5447" s="8"/>
      <c r="M5447" s="8"/>
      <c r="Q5447" s="8"/>
      <c r="U5447" s="8"/>
      <c r="Y5447" s="8"/>
      <c r="AC5447" s="8"/>
      <c r="AG5447" s="8"/>
      <c r="AK5447" s="8"/>
      <c r="AO5447" s="8"/>
      <c r="AS5447" s="8"/>
      <c r="AW5447" s="8"/>
      <c r="BA5447" s="8"/>
      <c r="BE5447" s="8"/>
      <c r="BI5447" s="8"/>
      <c r="BM5447" s="8"/>
      <c r="BQ5447" s="8"/>
      <c r="BU5447" s="8"/>
      <c r="BY5447" s="8"/>
      <c r="CC5447" s="8"/>
      <c r="CG5447" s="8"/>
      <c r="CK5447" s="8"/>
    </row>
    <row r="5448" spans="5:89">
      <c r="E5448" s="8"/>
      <c r="I5448" s="8"/>
      <c r="M5448" s="8"/>
      <c r="Q5448" s="8"/>
      <c r="U5448" s="8"/>
      <c r="Y5448" s="8"/>
      <c r="AC5448" s="8"/>
      <c r="AG5448" s="8"/>
      <c r="AK5448" s="8"/>
      <c r="AO5448" s="8"/>
      <c r="AS5448" s="8"/>
      <c r="AW5448" s="8"/>
      <c r="BA5448" s="8"/>
      <c r="BE5448" s="8"/>
      <c r="BI5448" s="8"/>
      <c r="BM5448" s="8"/>
      <c r="BQ5448" s="8"/>
      <c r="BU5448" s="8"/>
      <c r="BY5448" s="8"/>
      <c r="CC5448" s="8"/>
      <c r="CG5448" s="8"/>
      <c r="CK5448" s="8"/>
    </row>
    <row r="5449" spans="5:89">
      <c r="E5449" s="8"/>
      <c r="I5449" s="8"/>
      <c r="M5449" s="8"/>
      <c r="Q5449" s="8"/>
      <c r="U5449" s="8"/>
      <c r="Y5449" s="8"/>
      <c r="AC5449" s="8"/>
      <c r="AG5449" s="8"/>
      <c r="AK5449" s="8"/>
      <c r="AO5449" s="8"/>
      <c r="AS5449" s="8"/>
      <c r="AW5449" s="8"/>
      <c r="BA5449" s="8"/>
      <c r="BE5449" s="8"/>
      <c r="BI5449" s="8"/>
      <c r="BM5449" s="8"/>
      <c r="BQ5449" s="8"/>
      <c r="BU5449" s="8"/>
      <c r="BY5449" s="8"/>
      <c r="CC5449" s="8"/>
      <c r="CG5449" s="8"/>
      <c r="CK5449" s="8"/>
    </row>
    <row r="5450" spans="5:89">
      <c r="E5450" s="8"/>
      <c r="I5450" s="8"/>
      <c r="M5450" s="8"/>
      <c r="Q5450" s="8"/>
      <c r="U5450" s="8"/>
      <c r="Y5450" s="8"/>
      <c r="AC5450" s="8"/>
      <c r="AG5450" s="8"/>
      <c r="AK5450" s="8"/>
      <c r="AO5450" s="8"/>
      <c r="AS5450" s="8"/>
      <c r="AW5450" s="8"/>
      <c r="BA5450" s="8"/>
      <c r="BE5450" s="8"/>
      <c r="BI5450" s="8"/>
      <c r="BM5450" s="8"/>
      <c r="BQ5450" s="8"/>
      <c r="BU5450" s="8"/>
      <c r="BY5450" s="8"/>
      <c r="CC5450" s="8"/>
      <c r="CG5450" s="8"/>
      <c r="CK5450" s="8"/>
    </row>
    <row r="5451" spans="5:89">
      <c r="E5451" s="8"/>
      <c r="I5451" s="8"/>
      <c r="M5451" s="8"/>
      <c r="Q5451" s="8"/>
      <c r="U5451" s="8"/>
      <c r="Y5451" s="8"/>
      <c r="AC5451" s="8"/>
      <c r="AG5451" s="8"/>
      <c r="AK5451" s="8"/>
      <c r="AO5451" s="8"/>
      <c r="AS5451" s="8"/>
      <c r="AW5451" s="8"/>
      <c r="BA5451" s="8"/>
      <c r="BE5451" s="8"/>
      <c r="BI5451" s="8"/>
      <c r="BM5451" s="8"/>
      <c r="BQ5451" s="8"/>
      <c r="BU5451" s="8"/>
      <c r="BY5451" s="8"/>
      <c r="CC5451" s="8"/>
      <c r="CG5451" s="8"/>
      <c r="CK5451" s="8"/>
    </row>
    <row r="5452" spans="5:89">
      <c r="E5452" s="8"/>
      <c r="I5452" s="8"/>
      <c r="M5452" s="8"/>
      <c r="Q5452" s="8"/>
      <c r="U5452" s="8"/>
      <c r="Y5452" s="8"/>
      <c r="AC5452" s="8"/>
      <c r="AG5452" s="8"/>
      <c r="AK5452" s="8"/>
      <c r="AO5452" s="8"/>
      <c r="AS5452" s="8"/>
      <c r="AW5452" s="8"/>
      <c r="BA5452" s="8"/>
      <c r="BE5452" s="8"/>
      <c r="BI5452" s="8"/>
      <c r="BM5452" s="8"/>
      <c r="BQ5452" s="8"/>
      <c r="BU5452" s="8"/>
      <c r="BY5452" s="8"/>
      <c r="CC5452" s="8"/>
      <c r="CG5452" s="8"/>
      <c r="CK5452" s="8"/>
    </row>
    <row r="5453" spans="5:89">
      <c r="E5453" s="8"/>
      <c r="I5453" s="8"/>
      <c r="M5453" s="8"/>
      <c r="Q5453" s="8"/>
      <c r="U5453" s="8"/>
      <c r="Y5453" s="8"/>
      <c r="AC5453" s="8"/>
      <c r="AG5453" s="8"/>
      <c r="AK5453" s="8"/>
      <c r="AO5453" s="8"/>
      <c r="AS5453" s="8"/>
      <c r="AW5453" s="8"/>
      <c r="BA5453" s="8"/>
      <c r="BE5453" s="8"/>
      <c r="BI5453" s="8"/>
      <c r="BM5453" s="8"/>
      <c r="BQ5453" s="8"/>
      <c r="BU5453" s="8"/>
      <c r="BY5453" s="8"/>
      <c r="CC5453" s="8"/>
      <c r="CG5453" s="8"/>
      <c r="CK5453" s="8"/>
    </row>
    <row r="5454" spans="5:89">
      <c r="E5454" s="8"/>
      <c r="I5454" s="8"/>
      <c r="M5454" s="8"/>
      <c r="Q5454" s="8"/>
      <c r="U5454" s="8"/>
      <c r="Y5454" s="8"/>
      <c r="AC5454" s="8"/>
      <c r="AG5454" s="8"/>
      <c r="AK5454" s="8"/>
      <c r="AO5454" s="8"/>
      <c r="AS5454" s="8"/>
      <c r="AW5454" s="8"/>
      <c r="BA5454" s="8"/>
      <c r="BE5454" s="8"/>
      <c r="BI5454" s="8"/>
      <c r="BM5454" s="8"/>
      <c r="BQ5454" s="8"/>
      <c r="BU5454" s="8"/>
      <c r="BY5454" s="8"/>
      <c r="CC5454" s="8"/>
      <c r="CG5454" s="8"/>
      <c r="CK5454" s="8"/>
    </row>
    <row r="5455" spans="5:89">
      <c r="E5455" s="8"/>
      <c r="I5455" s="8"/>
      <c r="M5455" s="8"/>
      <c r="Q5455" s="8"/>
      <c r="U5455" s="8"/>
      <c r="Y5455" s="8"/>
      <c r="AC5455" s="8"/>
      <c r="AG5455" s="8"/>
      <c r="AK5455" s="8"/>
      <c r="AO5455" s="8"/>
      <c r="AS5455" s="8"/>
      <c r="AW5455" s="8"/>
      <c r="BA5455" s="8"/>
      <c r="BE5455" s="8"/>
      <c r="BI5455" s="8"/>
      <c r="BM5455" s="8"/>
      <c r="BQ5455" s="8"/>
      <c r="BU5455" s="8"/>
      <c r="BY5455" s="8"/>
      <c r="CC5455" s="8"/>
      <c r="CG5455" s="8"/>
      <c r="CK5455" s="8"/>
    </row>
    <row r="5456" spans="5:89">
      <c r="E5456" s="8"/>
      <c r="I5456" s="8"/>
      <c r="M5456" s="8"/>
      <c r="Q5456" s="8"/>
      <c r="U5456" s="8"/>
      <c r="Y5456" s="8"/>
      <c r="AC5456" s="8"/>
      <c r="AG5456" s="8"/>
      <c r="AK5456" s="8"/>
      <c r="AO5456" s="8"/>
      <c r="AS5456" s="8"/>
      <c r="AW5456" s="8"/>
      <c r="BA5456" s="8"/>
      <c r="BE5456" s="8"/>
      <c r="BI5456" s="8"/>
      <c r="BM5456" s="8"/>
      <c r="BQ5456" s="8"/>
      <c r="BU5456" s="8"/>
      <c r="BY5456" s="8"/>
      <c r="CC5456" s="8"/>
      <c r="CG5456" s="8"/>
      <c r="CK5456" s="8"/>
    </row>
    <row r="5457" spans="5:89">
      <c r="E5457" s="8"/>
      <c r="I5457" s="8"/>
      <c r="M5457" s="8"/>
      <c r="Q5457" s="8"/>
      <c r="U5457" s="8"/>
      <c r="Y5457" s="8"/>
      <c r="AC5457" s="8"/>
      <c r="AG5457" s="8"/>
      <c r="AK5457" s="8"/>
      <c r="AO5457" s="8"/>
      <c r="AS5457" s="8"/>
      <c r="AW5457" s="8"/>
      <c r="BA5457" s="8"/>
      <c r="BE5457" s="8"/>
      <c r="BI5457" s="8"/>
      <c r="BM5457" s="8"/>
      <c r="BQ5457" s="8"/>
      <c r="BU5457" s="8"/>
      <c r="BY5457" s="8"/>
      <c r="CC5457" s="8"/>
      <c r="CG5457" s="8"/>
      <c r="CK5457" s="8"/>
    </row>
    <row r="5458" spans="5:89">
      <c r="E5458" s="8"/>
      <c r="I5458" s="8"/>
      <c r="M5458" s="8"/>
      <c r="Q5458" s="8"/>
      <c r="U5458" s="8"/>
      <c r="Y5458" s="8"/>
      <c r="AC5458" s="8"/>
      <c r="AG5458" s="8"/>
      <c r="AK5458" s="8"/>
      <c r="AO5458" s="8"/>
      <c r="AS5458" s="8"/>
      <c r="AW5458" s="8"/>
      <c r="BA5458" s="8"/>
      <c r="BE5458" s="8"/>
      <c r="BI5458" s="8"/>
      <c r="BM5458" s="8"/>
      <c r="BQ5458" s="8"/>
      <c r="BU5458" s="8"/>
      <c r="BY5458" s="8"/>
      <c r="CC5458" s="8"/>
      <c r="CG5458" s="8"/>
      <c r="CK5458" s="8"/>
    </row>
    <row r="5459" spans="5:89">
      <c r="E5459" s="8"/>
      <c r="I5459" s="8"/>
      <c r="M5459" s="8"/>
      <c r="Q5459" s="8"/>
      <c r="U5459" s="8"/>
      <c r="Y5459" s="8"/>
      <c r="AC5459" s="8"/>
      <c r="AG5459" s="8"/>
      <c r="AK5459" s="8"/>
      <c r="AO5459" s="8"/>
      <c r="AS5459" s="8"/>
      <c r="AW5459" s="8"/>
      <c r="BA5459" s="8"/>
      <c r="BE5459" s="8"/>
      <c r="BI5459" s="8"/>
      <c r="BM5459" s="8"/>
      <c r="BQ5459" s="8"/>
      <c r="BU5459" s="8"/>
      <c r="BY5459" s="8"/>
      <c r="CC5459" s="8"/>
      <c r="CG5459" s="8"/>
      <c r="CK5459" s="8"/>
    </row>
    <row r="5460" spans="5:89">
      <c r="E5460" s="8"/>
      <c r="I5460" s="8"/>
      <c r="M5460" s="8"/>
      <c r="Q5460" s="8"/>
      <c r="U5460" s="8"/>
      <c r="Y5460" s="8"/>
      <c r="AC5460" s="8"/>
      <c r="AG5460" s="8"/>
      <c r="AK5460" s="8"/>
      <c r="AO5460" s="8"/>
      <c r="AS5460" s="8"/>
      <c r="AW5460" s="8"/>
      <c r="BA5460" s="8"/>
      <c r="BE5460" s="8"/>
      <c r="BI5460" s="8"/>
      <c r="BM5460" s="8"/>
      <c r="BQ5460" s="8"/>
      <c r="BU5460" s="8"/>
      <c r="BY5460" s="8"/>
      <c r="CC5460" s="8"/>
      <c r="CG5460" s="8"/>
      <c r="CK5460" s="8"/>
    </row>
    <row r="5461" spans="5:89">
      <c r="E5461" s="8"/>
      <c r="I5461" s="8"/>
      <c r="M5461" s="8"/>
      <c r="Q5461" s="8"/>
      <c r="U5461" s="8"/>
      <c r="Y5461" s="8"/>
      <c r="AC5461" s="8"/>
      <c r="AG5461" s="8"/>
      <c r="AK5461" s="8"/>
      <c r="AO5461" s="8"/>
      <c r="AS5461" s="8"/>
      <c r="AW5461" s="8"/>
      <c r="BA5461" s="8"/>
      <c r="BE5461" s="8"/>
      <c r="BI5461" s="8"/>
      <c r="BM5461" s="8"/>
      <c r="BQ5461" s="8"/>
      <c r="BU5461" s="8"/>
      <c r="BY5461" s="8"/>
      <c r="CC5461" s="8"/>
      <c r="CG5461" s="8"/>
      <c r="CK5461" s="8"/>
    </row>
    <row r="5462" spans="5:89">
      <c r="E5462" s="8"/>
      <c r="I5462" s="8"/>
      <c r="M5462" s="8"/>
      <c r="Q5462" s="8"/>
      <c r="U5462" s="8"/>
      <c r="Y5462" s="8"/>
      <c r="AC5462" s="8"/>
      <c r="AG5462" s="8"/>
      <c r="AK5462" s="8"/>
      <c r="AO5462" s="8"/>
      <c r="AS5462" s="8"/>
      <c r="AW5462" s="8"/>
      <c r="BA5462" s="8"/>
      <c r="BE5462" s="8"/>
      <c r="BI5462" s="8"/>
      <c r="BM5462" s="8"/>
      <c r="BQ5462" s="8"/>
      <c r="BU5462" s="8"/>
      <c r="BY5462" s="8"/>
      <c r="CC5462" s="8"/>
      <c r="CG5462" s="8"/>
      <c r="CK5462" s="8"/>
    </row>
    <row r="5463" spans="5:89">
      <c r="E5463" s="8"/>
      <c r="I5463" s="8"/>
      <c r="M5463" s="8"/>
      <c r="Q5463" s="8"/>
      <c r="U5463" s="8"/>
      <c r="Y5463" s="8"/>
      <c r="AC5463" s="8"/>
      <c r="AG5463" s="8"/>
      <c r="AK5463" s="8"/>
      <c r="AO5463" s="8"/>
      <c r="AS5463" s="8"/>
      <c r="AW5463" s="8"/>
      <c r="BA5463" s="8"/>
      <c r="BE5463" s="8"/>
      <c r="BI5463" s="8"/>
      <c r="BM5463" s="8"/>
      <c r="BQ5463" s="8"/>
      <c r="BU5463" s="8"/>
      <c r="BY5463" s="8"/>
      <c r="CC5463" s="8"/>
      <c r="CG5463" s="8"/>
      <c r="CK5463" s="8"/>
    </row>
    <row r="5464" spans="5:89">
      <c r="E5464" s="8"/>
      <c r="I5464" s="8"/>
      <c r="M5464" s="8"/>
      <c r="Q5464" s="8"/>
      <c r="U5464" s="8"/>
      <c r="Y5464" s="8"/>
      <c r="AC5464" s="8"/>
      <c r="AG5464" s="8"/>
      <c r="AK5464" s="8"/>
      <c r="AO5464" s="8"/>
      <c r="AS5464" s="8"/>
      <c r="AW5464" s="8"/>
      <c r="BA5464" s="8"/>
      <c r="BE5464" s="8"/>
      <c r="BI5464" s="8"/>
      <c r="BM5464" s="8"/>
      <c r="BQ5464" s="8"/>
      <c r="BU5464" s="8"/>
      <c r="BY5464" s="8"/>
      <c r="CC5464" s="8"/>
      <c r="CG5464" s="8"/>
      <c r="CK5464" s="8"/>
    </row>
    <row r="5465" spans="5:89">
      <c r="E5465" s="8"/>
      <c r="I5465" s="8"/>
      <c r="M5465" s="8"/>
      <c r="Q5465" s="8"/>
      <c r="U5465" s="8"/>
      <c r="Y5465" s="8"/>
      <c r="AC5465" s="8"/>
      <c r="AG5465" s="8"/>
      <c r="AK5465" s="8"/>
      <c r="AO5465" s="8"/>
      <c r="AS5465" s="8"/>
      <c r="AW5465" s="8"/>
      <c r="BA5465" s="8"/>
      <c r="BE5465" s="8"/>
      <c r="BI5465" s="8"/>
      <c r="BM5465" s="8"/>
      <c r="BQ5465" s="8"/>
      <c r="BU5465" s="8"/>
      <c r="BY5465" s="8"/>
      <c r="CC5465" s="8"/>
      <c r="CG5465" s="8"/>
      <c r="CK5465" s="8"/>
    </row>
    <row r="5466" spans="5:89">
      <c r="E5466" s="8"/>
      <c r="I5466" s="8"/>
      <c r="M5466" s="8"/>
      <c r="Q5466" s="8"/>
      <c r="U5466" s="8"/>
      <c r="Y5466" s="8"/>
      <c r="AC5466" s="8"/>
      <c r="AG5466" s="8"/>
      <c r="AK5466" s="8"/>
      <c r="AO5466" s="8"/>
      <c r="AS5466" s="8"/>
      <c r="AW5466" s="8"/>
      <c r="BA5466" s="8"/>
      <c r="BE5466" s="8"/>
      <c r="BI5466" s="8"/>
      <c r="BM5466" s="8"/>
      <c r="BQ5466" s="8"/>
      <c r="BU5466" s="8"/>
      <c r="BY5466" s="8"/>
      <c r="CC5466" s="8"/>
      <c r="CG5466" s="8"/>
      <c r="CK5466" s="8"/>
    </row>
    <row r="5467" spans="5:89">
      <c r="E5467" s="8"/>
      <c r="I5467" s="8"/>
      <c r="M5467" s="8"/>
      <c r="Q5467" s="8"/>
      <c r="U5467" s="8"/>
      <c r="Y5467" s="8"/>
      <c r="AC5467" s="8"/>
      <c r="AG5467" s="8"/>
      <c r="AK5467" s="8"/>
      <c r="AO5467" s="8"/>
      <c r="AS5467" s="8"/>
      <c r="AW5467" s="8"/>
      <c r="BA5467" s="8"/>
      <c r="BE5467" s="8"/>
      <c r="BI5467" s="8"/>
      <c r="BM5467" s="8"/>
      <c r="BQ5467" s="8"/>
      <c r="BU5467" s="8"/>
      <c r="BY5467" s="8"/>
      <c r="CC5467" s="8"/>
      <c r="CG5467" s="8"/>
      <c r="CK5467" s="8"/>
    </row>
    <row r="5468" spans="5:89">
      <c r="E5468" s="8"/>
      <c r="I5468" s="8"/>
      <c r="M5468" s="8"/>
      <c r="Q5468" s="8"/>
      <c r="U5468" s="8"/>
      <c r="Y5468" s="8"/>
      <c r="AC5468" s="8"/>
      <c r="AG5468" s="8"/>
      <c r="AK5468" s="8"/>
      <c r="AO5468" s="8"/>
      <c r="AS5468" s="8"/>
      <c r="AW5468" s="8"/>
      <c r="BA5468" s="8"/>
      <c r="BE5468" s="8"/>
      <c r="BI5468" s="8"/>
      <c r="BM5468" s="8"/>
      <c r="BQ5468" s="8"/>
      <c r="BU5468" s="8"/>
      <c r="BY5468" s="8"/>
      <c r="CC5468" s="8"/>
      <c r="CG5468" s="8"/>
      <c r="CK5468" s="8"/>
    </row>
    <row r="5469" spans="5:89">
      <c r="E5469" s="8"/>
      <c r="I5469" s="8"/>
      <c r="M5469" s="8"/>
      <c r="Q5469" s="8"/>
      <c r="U5469" s="8"/>
      <c r="Y5469" s="8"/>
      <c r="AC5469" s="8"/>
      <c r="AG5469" s="8"/>
      <c r="AK5469" s="8"/>
      <c r="AO5469" s="8"/>
      <c r="AS5469" s="8"/>
      <c r="AW5469" s="8"/>
      <c r="BA5469" s="8"/>
      <c r="BE5469" s="8"/>
      <c r="BI5469" s="8"/>
      <c r="BM5469" s="8"/>
      <c r="BQ5469" s="8"/>
      <c r="BU5469" s="8"/>
      <c r="BY5469" s="8"/>
      <c r="CC5469" s="8"/>
      <c r="CG5469" s="8"/>
      <c r="CK5469" s="8"/>
    </row>
    <row r="5470" spans="5:89">
      <c r="E5470" s="8"/>
      <c r="I5470" s="8"/>
      <c r="M5470" s="8"/>
      <c r="Q5470" s="8"/>
      <c r="U5470" s="8"/>
      <c r="Y5470" s="8"/>
      <c r="AC5470" s="8"/>
      <c r="AG5470" s="8"/>
      <c r="AK5470" s="8"/>
      <c r="AO5470" s="8"/>
      <c r="AS5470" s="8"/>
      <c r="AW5470" s="8"/>
      <c r="BA5470" s="8"/>
      <c r="BE5470" s="8"/>
      <c r="BI5470" s="8"/>
      <c r="BM5470" s="8"/>
      <c r="BQ5470" s="8"/>
      <c r="BU5470" s="8"/>
      <c r="BY5470" s="8"/>
      <c r="CC5470" s="8"/>
      <c r="CG5470" s="8"/>
      <c r="CK5470" s="8"/>
    </row>
    <row r="5471" spans="5:89">
      <c r="E5471" s="8"/>
      <c r="I5471" s="8"/>
      <c r="M5471" s="8"/>
      <c r="Q5471" s="8"/>
      <c r="U5471" s="8"/>
      <c r="Y5471" s="8"/>
      <c r="AC5471" s="8"/>
      <c r="AG5471" s="8"/>
      <c r="AK5471" s="8"/>
      <c r="AO5471" s="8"/>
      <c r="AS5471" s="8"/>
      <c r="AW5471" s="8"/>
      <c r="BA5471" s="8"/>
      <c r="BE5471" s="8"/>
      <c r="BI5471" s="8"/>
      <c r="BM5471" s="8"/>
      <c r="BQ5471" s="8"/>
      <c r="BU5471" s="8"/>
      <c r="BY5471" s="8"/>
      <c r="CC5471" s="8"/>
      <c r="CG5471" s="8"/>
      <c r="CK5471" s="8"/>
    </row>
    <row r="5472" spans="5:89">
      <c r="E5472" s="8"/>
      <c r="I5472" s="8"/>
      <c r="M5472" s="8"/>
      <c r="Q5472" s="8"/>
      <c r="U5472" s="8"/>
      <c r="Y5472" s="8"/>
      <c r="AC5472" s="8"/>
      <c r="AG5472" s="8"/>
      <c r="AK5472" s="8"/>
      <c r="AO5472" s="8"/>
      <c r="AS5472" s="8"/>
      <c r="AW5472" s="8"/>
      <c r="BA5472" s="8"/>
      <c r="BE5472" s="8"/>
      <c r="BI5472" s="8"/>
      <c r="BM5472" s="8"/>
      <c r="BQ5472" s="8"/>
      <c r="BU5472" s="8"/>
      <c r="BY5472" s="8"/>
      <c r="CC5472" s="8"/>
      <c r="CG5472" s="8"/>
      <c r="CK5472" s="8"/>
    </row>
    <row r="5473" spans="5:89">
      <c r="E5473" s="8"/>
      <c r="I5473" s="8"/>
      <c r="M5473" s="8"/>
      <c r="Q5473" s="8"/>
      <c r="U5473" s="8"/>
      <c r="Y5473" s="8"/>
      <c r="AC5473" s="8"/>
      <c r="AG5473" s="8"/>
      <c r="AK5473" s="8"/>
      <c r="AO5473" s="8"/>
      <c r="AS5473" s="8"/>
      <c r="AW5473" s="8"/>
      <c r="BA5473" s="8"/>
      <c r="BE5473" s="8"/>
      <c r="BI5473" s="8"/>
      <c r="BM5473" s="8"/>
      <c r="BQ5473" s="8"/>
      <c r="BU5473" s="8"/>
      <c r="BY5473" s="8"/>
      <c r="CC5473" s="8"/>
      <c r="CG5473" s="8"/>
      <c r="CK5473" s="8"/>
    </row>
    <row r="5474" spans="5:89">
      <c r="E5474" s="8"/>
      <c r="I5474" s="8"/>
      <c r="M5474" s="8"/>
      <c r="Q5474" s="8"/>
      <c r="U5474" s="8"/>
      <c r="Y5474" s="8"/>
      <c r="AC5474" s="8"/>
      <c r="AG5474" s="8"/>
      <c r="AK5474" s="8"/>
      <c r="AO5474" s="8"/>
      <c r="AS5474" s="8"/>
      <c r="AW5474" s="8"/>
      <c r="BA5474" s="8"/>
      <c r="BE5474" s="8"/>
      <c r="BI5474" s="8"/>
      <c r="BM5474" s="8"/>
      <c r="BQ5474" s="8"/>
      <c r="BU5474" s="8"/>
      <c r="BY5474" s="8"/>
      <c r="CC5474" s="8"/>
      <c r="CG5474" s="8"/>
      <c r="CK5474" s="8"/>
    </row>
    <row r="5475" spans="5:89">
      <c r="E5475" s="8"/>
      <c r="I5475" s="8"/>
      <c r="M5475" s="8"/>
      <c r="Q5475" s="8"/>
      <c r="U5475" s="8"/>
      <c r="Y5475" s="8"/>
      <c r="AC5475" s="8"/>
      <c r="AG5475" s="8"/>
      <c r="AK5475" s="8"/>
      <c r="AO5475" s="8"/>
      <c r="AS5475" s="8"/>
      <c r="AW5475" s="8"/>
      <c r="BA5475" s="8"/>
      <c r="BE5475" s="8"/>
      <c r="BI5475" s="8"/>
      <c r="BM5475" s="8"/>
      <c r="BQ5475" s="8"/>
      <c r="BU5475" s="8"/>
      <c r="BY5475" s="8"/>
      <c r="CC5475" s="8"/>
      <c r="CG5475" s="8"/>
      <c r="CK5475" s="8"/>
    </row>
    <row r="5476" spans="5:89">
      <c r="E5476" s="8"/>
      <c r="I5476" s="8"/>
      <c r="M5476" s="8"/>
      <c r="Q5476" s="8"/>
      <c r="U5476" s="8"/>
      <c r="Y5476" s="8"/>
      <c r="AC5476" s="8"/>
      <c r="AG5476" s="8"/>
      <c r="AK5476" s="8"/>
      <c r="AO5476" s="8"/>
      <c r="AS5476" s="8"/>
      <c r="AW5476" s="8"/>
      <c r="BA5476" s="8"/>
      <c r="BE5476" s="8"/>
      <c r="BI5476" s="8"/>
      <c r="BM5476" s="8"/>
      <c r="BQ5476" s="8"/>
      <c r="BU5476" s="8"/>
      <c r="BY5476" s="8"/>
      <c r="CC5476" s="8"/>
      <c r="CG5476" s="8"/>
      <c r="CK5476" s="8"/>
    </row>
    <row r="5477" spans="5:89">
      <c r="E5477" s="8"/>
      <c r="I5477" s="8"/>
      <c r="M5477" s="8"/>
      <c r="Q5477" s="8"/>
      <c r="U5477" s="8"/>
      <c r="Y5477" s="8"/>
      <c r="AC5477" s="8"/>
      <c r="AG5477" s="8"/>
      <c r="AK5477" s="8"/>
      <c r="AO5477" s="8"/>
      <c r="AS5477" s="8"/>
      <c r="AW5477" s="8"/>
      <c r="BA5477" s="8"/>
      <c r="BE5477" s="8"/>
      <c r="BI5477" s="8"/>
      <c r="BM5477" s="8"/>
      <c r="BQ5477" s="8"/>
      <c r="BU5477" s="8"/>
      <c r="BY5477" s="8"/>
      <c r="CC5477" s="8"/>
      <c r="CG5477" s="8"/>
      <c r="CK5477" s="8"/>
    </row>
    <row r="5478" spans="5:89">
      <c r="E5478" s="8"/>
      <c r="I5478" s="8"/>
      <c r="M5478" s="8"/>
      <c r="Q5478" s="8"/>
      <c r="U5478" s="8"/>
      <c r="Y5478" s="8"/>
      <c r="AC5478" s="8"/>
      <c r="AG5478" s="8"/>
      <c r="AK5478" s="8"/>
      <c r="AO5478" s="8"/>
      <c r="AS5478" s="8"/>
      <c r="AW5478" s="8"/>
      <c r="BA5478" s="8"/>
      <c r="BE5478" s="8"/>
      <c r="BI5478" s="8"/>
      <c r="BM5478" s="8"/>
      <c r="BQ5478" s="8"/>
      <c r="BU5478" s="8"/>
      <c r="BY5478" s="8"/>
      <c r="CC5478" s="8"/>
      <c r="CG5478" s="8"/>
      <c r="CK5478" s="8"/>
    </row>
    <row r="5479" spans="5:89">
      <c r="E5479" s="8"/>
      <c r="I5479" s="8"/>
      <c r="M5479" s="8"/>
      <c r="Q5479" s="8"/>
      <c r="U5479" s="8"/>
      <c r="Y5479" s="8"/>
      <c r="AC5479" s="8"/>
      <c r="AG5479" s="8"/>
      <c r="AK5479" s="8"/>
      <c r="AO5479" s="8"/>
      <c r="AS5479" s="8"/>
      <c r="AW5479" s="8"/>
      <c r="BA5479" s="8"/>
      <c r="BE5479" s="8"/>
      <c r="BI5479" s="8"/>
      <c r="BM5479" s="8"/>
      <c r="BQ5479" s="8"/>
      <c r="BU5479" s="8"/>
      <c r="BY5479" s="8"/>
      <c r="CC5479" s="8"/>
      <c r="CG5479" s="8"/>
      <c r="CK5479" s="8"/>
    </row>
    <row r="5480" spans="5:89">
      <c r="E5480" s="8"/>
      <c r="I5480" s="8"/>
      <c r="M5480" s="8"/>
      <c r="Q5480" s="8"/>
      <c r="U5480" s="8"/>
      <c r="Y5480" s="8"/>
      <c r="AC5480" s="8"/>
      <c r="AG5480" s="8"/>
      <c r="AK5480" s="8"/>
      <c r="AO5480" s="8"/>
      <c r="AS5480" s="8"/>
      <c r="AW5480" s="8"/>
      <c r="BA5480" s="8"/>
      <c r="BE5480" s="8"/>
      <c r="BI5480" s="8"/>
      <c r="BM5480" s="8"/>
      <c r="BQ5480" s="8"/>
      <c r="BU5480" s="8"/>
      <c r="BY5480" s="8"/>
      <c r="CC5480" s="8"/>
      <c r="CG5480" s="8"/>
      <c r="CK5480" s="8"/>
    </row>
    <row r="5481" spans="5:89">
      <c r="E5481" s="8"/>
      <c r="I5481" s="8"/>
      <c r="M5481" s="8"/>
      <c r="Q5481" s="8"/>
      <c r="U5481" s="8"/>
      <c r="Y5481" s="8"/>
      <c r="AC5481" s="8"/>
      <c r="AG5481" s="8"/>
      <c r="AK5481" s="8"/>
      <c r="AO5481" s="8"/>
      <c r="AS5481" s="8"/>
      <c r="AW5481" s="8"/>
      <c r="BA5481" s="8"/>
      <c r="BE5481" s="8"/>
      <c r="BI5481" s="8"/>
      <c r="BM5481" s="8"/>
      <c r="BQ5481" s="8"/>
      <c r="BU5481" s="8"/>
      <c r="BY5481" s="8"/>
      <c r="CC5481" s="8"/>
      <c r="CG5481" s="8"/>
      <c r="CK5481" s="8"/>
    </row>
    <row r="5482" spans="5:89">
      <c r="E5482" s="8"/>
      <c r="I5482" s="8"/>
      <c r="M5482" s="8"/>
      <c r="Q5482" s="8"/>
      <c r="U5482" s="8"/>
      <c r="Y5482" s="8"/>
      <c r="AC5482" s="8"/>
      <c r="AG5482" s="8"/>
      <c r="AK5482" s="8"/>
      <c r="AO5482" s="8"/>
      <c r="AS5482" s="8"/>
      <c r="AW5482" s="8"/>
      <c r="BA5482" s="8"/>
      <c r="BE5482" s="8"/>
      <c r="BI5482" s="8"/>
      <c r="BM5482" s="8"/>
      <c r="BQ5482" s="8"/>
      <c r="BU5482" s="8"/>
      <c r="BY5482" s="8"/>
      <c r="CC5482" s="8"/>
      <c r="CG5482" s="8"/>
      <c r="CK5482" s="8"/>
    </row>
    <row r="5483" spans="5:89">
      <c r="E5483" s="8"/>
      <c r="I5483" s="8"/>
      <c r="M5483" s="8"/>
      <c r="Q5483" s="8"/>
      <c r="U5483" s="8"/>
      <c r="Y5483" s="8"/>
      <c r="AC5483" s="8"/>
      <c r="AG5483" s="8"/>
      <c r="AK5483" s="8"/>
      <c r="AO5483" s="8"/>
      <c r="AS5483" s="8"/>
      <c r="AW5483" s="8"/>
      <c r="BA5483" s="8"/>
      <c r="BE5483" s="8"/>
      <c r="BI5483" s="8"/>
      <c r="BM5483" s="8"/>
      <c r="BQ5483" s="8"/>
      <c r="BU5483" s="8"/>
      <c r="BY5483" s="8"/>
      <c r="CC5483" s="8"/>
      <c r="CG5483" s="8"/>
      <c r="CK5483" s="8"/>
    </row>
    <row r="5484" spans="5:89">
      <c r="E5484" s="8"/>
      <c r="I5484" s="8"/>
      <c r="M5484" s="8"/>
      <c r="Q5484" s="8"/>
      <c r="U5484" s="8"/>
      <c r="Y5484" s="8"/>
      <c r="AC5484" s="8"/>
      <c r="AG5484" s="8"/>
      <c r="AK5484" s="8"/>
      <c r="AO5484" s="8"/>
      <c r="AS5484" s="8"/>
      <c r="AW5484" s="8"/>
      <c r="BA5484" s="8"/>
      <c r="BE5484" s="8"/>
      <c r="BI5484" s="8"/>
      <c r="BM5484" s="8"/>
      <c r="BQ5484" s="8"/>
      <c r="BU5484" s="8"/>
      <c r="BY5484" s="8"/>
      <c r="CC5484" s="8"/>
      <c r="CG5484" s="8"/>
      <c r="CK5484" s="8"/>
    </row>
    <row r="5485" spans="5:89">
      <c r="E5485" s="8"/>
      <c r="I5485" s="8"/>
      <c r="M5485" s="8"/>
      <c r="Q5485" s="8"/>
      <c r="U5485" s="8"/>
      <c r="Y5485" s="8"/>
      <c r="AC5485" s="8"/>
      <c r="AG5485" s="8"/>
      <c r="AK5485" s="8"/>
      <c r="AO5485" s="8"/>
      <c r="AS5485" s="8"/>
      <c r="AW5485" s="8"/>
      <c r="BA5485" s="8"/>
      <c r="BE5485" s="8"/>
      <c r="BI5485" s="8"/>
      <c r="BM5485" s="8"/>
      <c r="BQ5485" s="8"/>
      <c r="BU5485" s="8"/>
      <c r="BY5485" s="8"/>
      <c r="CC5485" s="8"/>
      <c r="CG5485" s="8"/>
      <c r="CK5485" s="8"/>
    </row>
    <row r="5486" spans="5:89">
      <c r="E5486" s="8"/>
      <c r="I5486" s="8"/>
      <c r="M5486" s="8"/>
      <c r="Q5486" s="8"/>
      <c r="U5486" s="8"/>
      <c r="Y5486" s="8"/>
      <c r="AC5486" s="8"/>
      <c r="AG5486" s="8"/>
      <c r="AK5486" s="8"/>
      <c r="AO5486" s="8"/>
      <c r="AS5486" s="8"/>
      <c r="AW5486" s="8"/>
      <c r="BA5486" s="8"/>
      <c r="BE5486" s="8"/>
      <c r="BI5486" s="8"/>
      <c r="BM5486" s="8"/>
      <c r="BQ5486" s="8"/>
      <c r="BU5486" s="8"/>
      <c r="BY5486" s="8"/>
      <c r="CC5486" s="8"/>
      <c r="CG5486" s="8"/>
      <c r="CK5486" s="8"/>
    </row>
    <row r="5487" spans="5:89">
      <c r="E5487" s="8"/>
      <c r="I5487" s="8"/>
      <c r="M5487" s="8"/>
      <c r="Q5487" s="8"/>
      <c r="U5487" s="8"/>
      <c r="Y5487" s="8"/>
      <c r="AC5487" s="8"/>
      <c r="AG5487" s="8"/>
      <c r="AK5487" s="8"/>
      <c r="AO5487" s="8"/>
      <c r="AS5487" s="8"/>
      <c r="AW5487" s="8"/>
      <c r="BA5487" s="8"/>
      <c r="BE5487" s="8"/>
      <c r="BI5487" s="8"/>
      <c r="BM5487" s="8"/>
      <c r="BQ5487" s="8"/>
      <c r="BU5487" s="8"/>
      <c r="BY5487" s="8"/>
      <c r="CC5487" s="8"/>
      <c r="CG5487" s="8"/>
      <c r="CK5487" s="8"/>
    </row>
    <row r="5488" spans="5:89">
      <c r="E5488" s="8"/>
      <c r="I5488" s="8"/>
      <c r="M5488" s="8"/>
      <c r="Q5488" s="8"/>
      <c r="U5488" s="8"/>
      <c r="Y5488" s="8"/>
      <c r="AC5488" s="8"/>
      <c r="AG5488" s="8"/>
      <c r="AK5488" s="8"/>
      <c r="AO5488" s="8"/>
      <c r="AS5488" s="8"/>
      <c r="AW5488" s="8"/>
      <c r="BA5488" s="8"/>
      <c r="BE5488" s="8"/>
      <c r="BI5488" s="8"/>
      <c r="BM5488" s="8"/>
      <c r="BQ5488" s="8"/>
      <c r="BU5488" s="8"/>
      <c r="BY5488" s="8"/>
      <c r="CC5488" s="8"/>
      <c r="CG5488" s="8"/>
      <c r="CK5488" s="8"/>
    </row>
    <row r="5489" spans="5:89">
      <c r="E5489" s="8"/>
      <c r="I5489" s="8"/>
      <c r="M5489" s="8"/>
      <c r="Q5489" s="8"/>
      <c r="U5489" s="8"/>
      <c r="Y5489" s="8"/>
      <c r="AC5489" s="8"/>
      <c r="AG5489" s="8"/>
      <c r="AK5489" s="8"/>
      <c r="AO5489" s="8"/>
      <c r="AS5489" s="8"/>
      <c r="AW5489" s="8"/>
      <c r="BA5489" s="8"/>
      <c r="BE5489" s="8"/>
      <c r="BI5489" s="8"/>
      <c r="BM5489" s="8"/>
      <c r="BQ5489" s="8"/>
      <c r="BU5489" s="8"/>
      <c r="BY5489" s="8"/>
      <c r="CC5489" s="8"/>
      <c r="CG5489" s="8"/>
      <c r="CK5489" s="8"/>
    </row>
    <row r="5490" spans="5:89">
      <c r="E5490" s="8"/>
      <c r="I5490" s="8"/>
      <c r="M5490" s="8"/>
      <c r="Q5490" s="8"/>
      <c r="U5490" s="8"/>
      <c r="Y5490" s="8"/>
      <c r="AC5490" s="8"/>
      <c r="AG5490" s="8"/>
      <c r="AK5490" s="8"/>
      <c r="AO5490" s="8"/>
      <c r="AS5490" s="8"/>
      <c r="AW5490" s="8"/>
      <c r="BA5490" s="8"/>
      <c r="BE5490" s="8"/>
      <c r="BI5490" s="8"/>
      <c r="BM5490" s="8"/>
      <c r="BQ5490" s="8"/>
      <c r="BU5490" s="8"/>
      <c r="BY5490" s="8"/>
      <c r="CC5490" s="8"/>
      <c r="CG5490" s="8"/>
      <c r="CK5490" s="8"/>
    </row>
    <row r="5491" spans="5:89">
      <c r="E5491" s="8"/>
      <c r="I5491" s="8"/>
      <c r="M5491" s="8"/>
      <c r="Q5491" s="8"/>
      <c r="U5491" s="8"/>
      <c r="Y5491" s="8"/>
      <c r="AC5491" s="8"/>
      <c r="AG5491" s="8"/>
      <c r="AK5491" s="8"/>
      <c r="AO5491" s="8"/>
      <c r="AS5491" s="8"/>
      <c r="AW5491" s="8"/>
      <c r="BA5491" s="8"/>
      <c r="BE5491" s="8"/>
      <c r="BI5491" s="8"/>
      <c r="BM5491" s="8"/>
      <c r="BQ5491" s="8"/>
      <c r="BU5491" s="8"/>
      <c r="BY5491" s="8"/>
      <c r="CC5491" s="8"/>
      <c r="CG5491" s="8"/>
      <c r="CK5491" s="8"/>
    </row>
    <row r="5492" spans="5:89">
      <c r="E5492" s="8"/>
      <c r="I5492" s="8"/>
      <c r="M5492" s="8"/>
      <c r="Q5492" s="8"/>
      <c r="U5492" s="8"/>
      <c r="Y5492" s="8"/>
      <c r="AC5492" s="8"/>
      <c r="AG5492" s="8"/>
      <c r="AK5492" s="8"/>
      <c r="AO5492" s="8"/>
      <c r="AS5492" s="8"/>
      <c r="AW5492" s="8"/>
      <c r="BA5492" s="8"/>
      <c r="BE5492" s="8"/>
      <c r="BI5492" s="8"/>
      <c r="BM5492" s="8"/>
      <c r="BQ5492" s="8"/>
      <c r="BU5492" s="8"/>
      <c r="BY5492" s="8"/>
      <c r="CC5492" s="8"/>
      <c r="CG5492" s="8"/>
      <c r="CK5492" s="8"/>
    </row>
    <row r="5493" spans="5:89">
      <c r="E5493" s="8"/>
      <c r="I5493" s="8"/>
      <c r="M5493" s="8"/>
      <c r="Q5493" s="8"/>
      <c r="U5493" s="8"/>
      <c r="Y5493" s="8"/>
      <c r="AC5493" s="8"/>
      <c r="AG5493" s="8"/>
      <c r="AK5493" s="8"/>
      <c r="AO5493" s="8"/>
      <c r="AS5493" s="8"/>
      <c r="AW5493" s="8"/>
      <c r="BA5493" s="8"/>
      <c r="BE5493" s="8"/>
      <c r="BI5493" s="8"/>
      <c r="BM5493" s="8"/>
      <c r="BQ5493" s="8"/>
      <c r="BU5493" s="8"/>
      <c r="BY5493" s="8"/>
      <c r="CC5493" s="8"/>
      <c r="CG5493" s="8"/>
      <c r="CK5493" s="8"/>
    </row>
    <row r="5494" spans="5:89">
      <c r="E5494" s="8"/>
      <c r="I5494" s="8"/>
      <c r="M5494" s="8"/>
      <c r="Q5494" s="8"/>
      <c r="U5494" s="8"/>
      <c r="Y5494" s="8"/>
      <c r="AC5494" s="8"/>
      <c r="AG5494" s="8"/>
      <c r="AK5494" s="8"/>
      <c r="AO5494" s="8"/>
      <c r="AS5494" s="8"/>
      <c r="AW5494" s="8"/>
      <c r="BA5494" s="8"/>
      <c r="BE5494" s="8"/>
      <c r="BI5494" s="8"/>
      <c r="BM5494" s="8"/>
      <c r="BQ5494" s="8"/>
      <c r="BU5494" s="8"/>
      <c r="BY5494" s="8"/>
      <c r="CC5494" s="8"/>
      <c r="CG5494" s="8"/>
      <c r="CK5494" s="8"/>
    </row>
    <row r="5495" spans="5:89">
      <c r="E5495" s="8"/>
      <c r="I5495" s="8"/>
      <c r="M5495" s="8"/>
      <c r="Q5495" s="8"/>
      <c r="U5495" s="8"/>
      <c r="Y5495" s="8"/>
      <c r="AC5495" s="8"/>
      <c r="AG5495" s="8"/>
      <c r="AK5495" s="8"/>
      <c r="AO5495" s="8"/>
      <c r="AS5495" s="8"/>
      <c r="AW5495" s="8"/>
      <c r="BA5495" s="8"/>
      <c r="BE5495" s="8"/>
      <c r="BI5495" s="8"/>
      <c r="BM5495" s="8"/>
      <c r="BQ5495" s="8"/>
      <c r="BU5495" s="8"/>
      <c r="BY5495" s="8"/>
      <c r="CC5495" s="8"/>
      <c r="CG5495" s="8"/>
      <c r="CK5495" s="8"/>
    </row>
    <row r="5496" spans="5:89">
      <c r="E5496" s="8"/>
      <c r="I5496" s="8"/>
      <c r="M5496" s="8"/>
      <c r="Q5496" s="8"/>
      <c r="U5496" s="8"/>
      <c r="Y5496" s="8"/>
      <c r="AC5496" s="8"/>
      <c r="AG5496" s="8"/>
      <c r="AK5496" s="8"/>
      <c r="AO5496" s="8"/>
      <c r="AS5496" s="8"/>
      <c r="AW5496" s="8"/>
      <c r="BA5496" s="8"/>
      <c r="BE5496" s="8"/>
      <c r="BI5496" s="8"/>
      <c r="BM5496" s="8"/>
      <c r="BQ5496" s="8"/>
      <c r="BU5496" s="8"/>
      <c r="BY5496" s="8"/>
      <c r="CC5496" s="8"/>
      <c r="CG5496" s="8"/>
      <c r="CK5496" s="8"/>
    </row>
    <row r="5497" spans="5:89">
      <c r="E5497" s="8"/>
      <c r="I5497" s="8"/>
      <c r="M5497" s="8"/>
      <c r="Q5497" s="8"/>
      <c r="U5497" s="8"/>
      <c r="Y5497" s="8"/>
      <c r="AC5497" s="8"/>
      <c r="AG5497" s="8"/>
      <c r="AK5497" s="8"/>
      <c r="AO5497" s="8"/>
      <c r="AS5497" s="8"/>
      <c r="AW5497" s="8"/>
      <c r="BA5497" s="8"/>
      <c r="BE5497" s="8"/>
      <c r="BI5497" s="8"/>
      <c r="BM5497" s="8"/>
      <c r="BQ5497" s="8"/>
      <c r="BU5497" s="8"/>
      <c r="BY5497" s="8"/>
      <c r="CC5497" s="8"/>
      <c r="CG5497" s="8"/>
      <c r="CK5497" s="8"/>
    </row>
    <row r="5498" spans="5:89">
      <c r="E5498" s="8"/>
      <c r="I5498" s="8"/>
      <c r="M5498" s="8"/>
      <c r="Q5498" s="8"/>
      <c r="U5498" s="8"/>
      <c r="Y5498" s="8"/>
      <c r="AC5498" s="8"/>
      <c r="AG5498" s="8"/>
      <c r="AK5498" s="8"/>
      <c r="AO5498" s="8"/>
      <c r="AS5498" s="8"/>
      <c r="AW5498" s="8"/>
      <c r="BA5498" s="8"/>
      <c r="BE5498" s="8"/>
      <c r="BI5498" s="8"/>
      <c r="BM5498" s="8"/>
      <c r="BQ5498" s="8"/>
      <c r="BU5498" s="8"/>
      <c r="BY5498" s="8"/>
      <c r="CC5498" s="8"/>
      <c r="CG5498" s="8"/>
      <c r="CK5498" s="8"/>
    </row>
    <row r="5499" spans="5:89">
      <c r="E5499" s="8"/>
      <c r="I5499" s="8"/>
      <c r="M5499" s="8"/>
      <c r="Q5499" s="8"/>
      <c r="U5499" s="8"/>
      <c r="Y5499" s="8"/>
      <c r="AC5499" s="8"/>
      <c r="AG5499" s="8"/>
      <c r="AK5499" s="8"/>
      <c r="AO5499" s="8"/>
      <c r="AS5499" s="8"/>
      <c r="AW5499" s="8"/>
      <c r="BA5499" s="8"/>
      <c r="BE5499" s="8"/>
      <c r="BI5499" s="8"/>
      <c r="BM5499" s="8"/>
      <c r="BQ5499" s="8"/>
      <c r="BU5499" s="8"/>
      <c r="BY5499" s="8"/>
      <c r="CC5499" s="8"/>
      <c r="CG5499" s="8"/>
      <c r="CK5499" s="8"/>
    </row>
    <row r="5500" spans="5:89">
      <c r="E5500" s="8"/>
      <c r="I5500" s="8"/>
      <c r="M5500" s="8"/>
      <c r="Q5500" s="8"/>
      <c r="U5500" s="8"/>
      <c r="Y5500" s="8"/>
      <c r="AC5500" s="8"/>
      <c r="AG5500" s="8"/>
      <c r="AK5500" s="8"/>
      <c r="AO5500" s="8"/>
      <c r="AS5500" s="8"/>
      <c r="AW5500" s="8"/>
      <c r="BA5500" s="8"/>
      <c r="BE5500" s="8"/>
      <c r="BI5500" s="8"/>
      <c r="BM5500" s="8"/>
      <c r="BQ5500" s="8"/>
      <c r="BU5500" s="8"/>
      <c r="BY5500" s="8"/>
      <c r="CC5500" s="8"/>
      <c r="CG5500" s="8"/>
      <c r="CK5500" s="8"/>
    </row>
    <row r="5501" spans="5:89">
      <c r="E5501" s="8"/>
      <c r="I5501" s="8"/>
      <c r="M5501" s="8"/>
      <c r="Q5501" s="8"/>
      <c r="U5501" s="8"/>
      <c r="Y5501" s="8"/>
      <c r="AC5501" s="8"/>
      <c r="AG5501" s="8"/>
      <c r="AK5501" s="8"/>
      <c r="AO5501" s="8"/>
      <c r="AS5501" s="8"/>
      <c r="AW5501" s="8"/>
      <c r="BA5501" s="8"/>
      <c r="BE5501" s="8"/>
      <c r="BI5501" s="8"/>
      <c r="BM5501" s="8"/>
      <c r="BQ5501" s="8"/>
      <c r="BU5501" s="8"/>
      <c r="BY5501" s="8"/>
      <c r="CC5501" s="8"/>
      <c r="CG5501" s="8"/>
      <c r="CK5501" s="8"/>
    </row>
    <row r="5502" spans="5:89">
      <c r="E5502" s="8"/>
      <c r="I5502" s="8"/>
      <c r="M5502" s="8"/>
      <c r="Q5502" s="8"/>
      <c r="U5502" s="8"/>
      <c r="Y5502" s="8"/>
      <c r="AC5502" s="8"/>
      <c r="AG5502" s="8"/>
      <c r="AK5502" s="8"/>
      <c r="AO5502" s="8"/>
      <c r="AS5502" s="8"/>
      <c r="AW5502" s="8"/>
      <c r="BA5502" s="8"/>
      <c r="BE5502" s="8"/>
      <c r="BI5502" s="8"/>
      <c r="BM5502" s="8"/>
      <c r="BQ5502" s="8"/>
      <c r="BU5502" s="8"/>
      <c r="BY5502" s="8"/>
      <c r="CC5502" s="8"/>
      <c r="CG5502" s="8"/>
      <c r="CK5502" s="8"/>
    </row>
    <row r="5503" spans="5:89">
      <c r="E5503" s="8"/>
      <c r="I5503" s="8"/>
      <c r="M5503" s="8"/>
      <c r="Q5503" s="8"/>
      <c r="U5503" s="8"/>
      <c r="Y5503" s="8"/>
      <c r="AC5503" s="8"/>
      <c r="AG5503" s="8"/>
      <c r="AK5503" s="8"/>
      <c r="AO5503" s="8"/>
      <c r="AS5503" s="8"/>
      <c r="AW5503" s="8"/>
      <c r="BA5503" s="8"/>
      <c r="BE5503" s="8"/>
      <c r="BI5503" s="8"/>
      <c r="BM5503" s="8"/>
      <c r="BQ5503" s="8"/>
      <c r="BU5503" s="8"/>
      <c r="BY5503" s="8"/>
      <c r="CC5503" s="8"/>
      <c r="CG5503" s="8"/>
      <c r="CK5503" s="8"/>
    </row>
    <row r="5504" spans="5:89">
      <c r="E5504" s="8"/>
      <c r="I5504" s="8"/>
      <c r="M5504" s="8"/>
      <c r="Q5504" s="8"/>
      <c r="U5504" s="8"/>
      <c r="Y5504" s="8"/>
      <c r="AC5504" s="8"/>
      <c r="AG5504" s="8"/>
      <c r="AK5504" s="8"/>
      <c r="AO5504" s="8"/>
      <c r="AS5504" s="8"/>
      <c r="AW5504" s="8"/>
      <c r="BA5504" s="8"/>
      <c r="BE5504" s="8"/>
      <c r="BI5504" s="8"/>
      <c r="BM5504" s="8"/>
      <c r="BQ5504" s="8"/>
      <c r="BU5504" s="8"/>
      <c r="BY5504" s="8"/>
      <c r="CC5504" s="8"/>
      <c r="CG5504" s="8"/>
      <c r="CK5504" s="8"/>
    </row>
    <row r="5505" spans="5:89">
      <c r="E5505" s="8"/>
      <c r="I5505" s="8"/>
      <c r="M5505" s="8"/>
      <c r="Q5505" s="8"/>
      <c r="U5505" s="8"/>
      <c r="Y5505" s="8"/>
      <c r="AC5505" s="8"/>
      <c r="AG5505" s="8"/>
      <c r="AK5505" s="8"/>
      <c r="AO5505" s="8"/>
      <c r="AS5505" s="8"/>
      <c r="AW5505" s="8"/>
      <c r="BA5505" s="8"/>
      <c r="BE5505" s="8"/>
      <c r="BI5505" s="8"/>
      <c r="BM5505" s="8"/>
      <c r="BQ5505" s="8"/>
      <c r="BU5505" s="8"/>
      <c r="BY5505" s="8"/>
      <c r="CC5505" s="8"/>
      <c r="CG5505" s="8"/>
      <c r="CK5505" s="8"/>
    </row>
    <row r="5506" spans="5:89">
      <c r="E5506" s="8"/>
      <c r="I5506" s="8"/>
      <c r="M5506" s="8"/>
      <c r="Q5506" s="8"/>
      <c r="U5506" s="8"/>
      <c r="Y5506" s="8"/>
      <c r="AC5506" s="8"/>
      <c r="AG5506" s="8"/>
      <c r="AK5506" s="8"/>
      <c r="AO5506" s="8"/>
      <c r="AS5506" s="8"/>
      <c r="AW5506" s="8"/>
      <c r="BA5506" s="8"/>
      <c r="BE5506" s="8"/>
      <c r="BI5506" s="8"/>
      <c r="BM5506" s="8"/>
      <c r="BQ5506" s="8"/>
      <c r="BU5506" s="8"/>
      <c r="BY5506" s="8"/>
      <c r="CC5506" s="8"/>
      <c r="CG5506" s="8"/>
      <c r="CK5506" s="8"/>
    </row>
    <row r="5507" spans="5:89">
      <c r="E5507" s="8"/>
      <c r="I5507" s="8"/>
      <c r="M5507" s="8"/>
      <c r="Q5507" s="8"/>
      <c r="U5507" s="8"/>
      <c r="Y5507" s="8"/>
      <c r="AC5507" s="8"/>
      <c r="AG5507" s="8"/>
      <c r="AK5507" s="8"/>
      <c r="AO5507" s="8"/>
      <c r="AS5507" s="8"/>
      <c r="AW5507" s="8"/>
      <c r="BA5507" s="8"/>
      <c r="BE5507" s="8"/>
      <c r="BI5507" s="8"/>
      <c r="BM5507" s="8"/>
      <c r="BQ5507" s="8"/>
      <c r="BU5507" s="8"/>
      <c r="BY5507" s="8"/>
      <c r="CC5507" s="8"/>
      <c r="CG5507" s="8"/>
      <c r="CK5507" s="8"/>
    </row>
    <row r="5508" spans="5:89">
      <c r="E5508" s="8"/>
      <c r="I5508" s="8"/>
      <c r="M5508" s="8"/>
      <c r="Q5508" s="8"/>
      <c r="U5508" s="8"/>
      <c r="Y5508" s="8"/>
      <c r="AC5508" s="8"/>
      <c r="AG5508" s="8"/>
      <c r="AK5508" s="8"/>
      <c r="AO5508" s="8"/>
      <c r="AS5508" s="8"/>
      <c r="AW5508" s="8"/>
      <c r="BA5508" s="8"/>
      <c r="BE5508" s="8"/>
      <c r="BI5508" s="8"/>
      <c r="BM5508" s="8"/>
      <c r="BQ5508" s="8"/>
      <c r="BU5508" s="8"/>
      <c r="BY5508" s="8"/>
      <c r="CC5508" s="8"/>
      <c r="CG5508" s="8"/>
      <c r="CK5508" s="8"/>
    </row>
    <row r="5509" spans="5:89">
      <c r="E5509" s="8"/>
      <c r="I5509" s="8"/>
      <c r="M5509" s="8"/>
      <c r="Q5509" s="8"/>
      <c r="U5509" s="8"/>
      <c r="Y5509" s="8"/>
      <c r="AC5509" s="8"/>
      <c r="AG5509" s="8"/>
      <c r="AK5509" s="8"/>
      <c r="AO5509" s="8"/>
      <c r="AS5509" s="8"/>
      <c r="AW5509" s="8"/>
      <c r="BA5509" s="8"/>
      <c r="BE5509" s="8"/>
      <c r="BI5509" s="8"/>
      <c r="BM5509" s="8"/>
      <c r="BQ5509" s="8"/>
      <c r="BU5509" s="8"/>
      <c r="BY5509" s="8"/>
      <c r="CC5509" s="8"/>
      <c r="CG5509" s="8"/>
      <c r="CK5509" s="8"/>
    </row>
    <row r="5510" spans="5:89">
      <c r="E5510" s="8"/>
      <c r="I5510" s="8"/>
      <c r="M5510" s="8"/>
      <c r="Q5510" s="8"/>
      <c r="U5510" s="8"/>
      <c r="Y5510" s="8"/>
      <c r="AC5510" s="8"/>
      <c r="AG5510" s="8"/>
      <c r="AK5510" s="8"/>
      <c r="AO5510" s="8"/>
      <c r="AS5510" s="8"/>
      <c r="AW5510" s="8"/>
      <c r="BA5510" s="8"/>
      <c r="BE5510" s="8"/>
      <c r="BI5510" s="8"/>
      <c r="BM5510" s="8"/>
      <c r="BQ5510" s="8"/>
      <c r="BU5510" s="8"/>
      <c r="BY5510" s="8"/>
      <c r="CC5510" s="8"/>
      <c r="CG5510" s="8"/>
      <c r="CK5510" s="8"/>
    </row>
    <row r="5511" spans="5:89">
      <c r="E5511" s="8"/>
      <c r="I5511" s="8"/>
      <c r="M5511" s="8"/>
      <c r="Q5511" s="8"/>
      <c r="U5511" s="8"/>
      <c r="Y5511" s="8"/>
      <c r="AC5511" s="8"/>
      <c r="AG5511" s="8"/>
      <c r="AK5511" s="8"/>
      <c r="AO5511" s="8"/>
      <c r="AS5511" s="8"/>
      <c r="AW5511" s="8"/>
      <c r="BA5511" s="8"/>
      <c r="BE5511" s="8"/>
      <c r="BI5511" s="8"/>
      <c r="BM5511" s="8"/>
      <c r="BQ5511" s="8"/>
      <c r="BU5511" s="8"/>
      <c r="BY5511" s="8"/>
      <c r="CC5511" s="8"/>
      <c r="CG5511" s="8"/>
      <c r="CK5511" s="8"/>
    </row>
    <row r="5512" spans="5:89">
      <c r="E5512" s="8"/>
      <c r="I5512" s="8"/>
      <c r="M5512" s="8"/>
      <c r="Q5512" s="8"/>
      <c r="U5512" s="8"/>
      <c r="Y5512" s="8"/>
      <c r="AC5512" s="8"/>
      <c r="AG5512" s="8"/>
      <c r="AK5512" s="8"/>
      <c r="AO5512" s="8"/>
      <c r="AS5512" s="8"/>
      <c r="AW5512" s="8"/>
      <c r="BA5512" s="8"/>
      <c r="BE5512" s="8"/>
      <c r="BI5512" s="8"/>
      <c r="BM5512" s="8"/>
      <c r="BQ5512" s="8"/>
      <c r="BU5512" s="8"/>
      <c r="BY5512" s="8"/>
      <c r="CC5512" s="8"/>
      <c r="CG5512" s="8"/>
      <c r="CK5512" s="8"/>
    </row>
    <row r="5513" spans="5:89">
      <c r="E5513" s="8"/>
      <c r="I5513" s="8"/>
      <c r="M5513" s="8"/>
      <c r="Q5513" s="8"/>
      <c r="U5513" s="8"/>
      <c r="Y5513" s="8"/>
      <c r="AC5513" s="8"/>
      <c r="AG5513" s="8"/>
      <c r="AK5513" s="8"/>
      <c r="AO5513" s="8"/>
      <c r="AS5513" s="8"/>
      <c r="AW5513" s="8"/>
      <c r="BA5513" s="8"/>
      <c r="BE5513" s="8"/>
      <c r="BI5513" s="8"/>
      <c r="BM5513" s="8"/>
      <c r="BQ5513" s="8"/>
      <c r="BU5513" s="8"/>
      <c r="BY5513" s="8"/>
      <c r="CC5513" s="8"/>
      <c r="CG5513" s="8"/>
      <c r="CK5513" s="8"/>
    </row>
    <row r="5514" spans="5:89">
      <c r="E5514" s="8"/>
      <c r="I5514" s="8"/>
      <c r="M5514" s="8"/>
      <c r="Q5514" s="8"/>
      <c r="U5514" s="8"/>
      <c r="Y5514" s="8"/>
      <c r="AC5514" s="8"/>
      <c r="AG5514" s="8"/>
      <c r="AK5514" s="8"/>
      <c r="AO5514" s="8"/>
      <c r="AS5514" s="8"/>
      <c r="AW5514" s="8"/>
      <c r="BA5514" s="8"/>
      <c r="BE5514" s="8"/>
      <c r="BI5514" s="8"/>
      <c r="BM5514" s="8"/>
      <c r="BQ5514" s="8"/>
      <c r="BU5514" s="8"/>
      <c r="BY5514" s="8"/>
      <c r="CC5514" s="8"/>
      <c r="CG5514" s="8"/>
      <c r="CK5514" s="8"/>
    </row>
    <row r="5515" spans="5:89">
      <c r="E5515" s="8"/>
      <c r="I5515" s="8"/>
      <c r="M5515" s="8"/>
      <c r="Q5515" s="8"/>
      <c r="U5515" s="8"/>
      <c r="Y5515" s="8"/>
      <c r="AC5515" s="8"/>
      <c r="AG5515" s="8"/>
      <c r="AK5515" s="8"/>
      <c r="AO5515" s="8"/>
      <c r="AS5515" s="8"/>
      <c r="AW5515" s="8"/>
      <c r="BA5515" s="8"/>
      <c r="BE5515" s="8"/>
      <c r="BI5515" s="8"/>
      <c r="BM5515" s="8"/>
      <c r="BQ5515" s="8"/>
      <c r="BU5515" s="8"/>
      <c r="BY5515" s="8"/>
      <c r="CC5515" s="8"/>
      <c r="CG5515" s="8"/>
      <c r="CK5515" s="8"/>
    </row>
    <row r="5516" spans="5:89">
      <c r="E5516" s="8"/>
      <c r="I5516" s="8"/>
      <c r="M5516" s="8"/>
      <c r="Q5516" s="8"/>
      <c r="U5516" s="8"/>
      <c r="Y5516" s="8"/>
      <c r="AC5516" s="8"/>
      <c r="AG5516" s="8"/>
      <c r="AK5516" s="8"/>
      <c r="AO5516" s="8"/>
      <c r="AS5516" s="8"/>
      <c r="AW5516" s="8"/>
      <c r="BA5516" s="8"/>
      <c r="BE5516" s="8"/>
      <c r="BI5516" s="8"/>
      <c r="BM5516" s="8"/>
      <c r="BQ5516" s="8"/>
      <c r="BU5516" s="8"/>
      <c r="BY5516" s="8"/>
      <c r="CC5516" s="8"/>
      <c r="CG5516" s="8"/>
      <c r="CK5516" s="8"/>
    </row>
    <row r="5517" spans="5:89">
      <c r="E5517" s="8"/>
      <c r="I5517" s="8"/>
      <c r="M5517" s="8"/>
      <c r="Q5517" s="8"/>
      <c r="U5517" s="8"/>
      <c r="Y5517" s="8"/>
      <c r="AC5517" s="8"/>
      <c r="AG5517" s="8"/>
      <c r="AK5517" s="8"/>
      <c r="AO5517" s="8"/>
      <c r="AS5517" s="8"/>
      <c r="AW5517" s="8"/>
      <c r="BA5517" s="8"/>
      <c r="BE5517" s="8"/>
      <c r="BI5517" s="8"/>
      <c r="BM5517" s="8"/>
      <c r="BQ5517" s="8"/>
      <c r="BU5517" s="8"/>
      <c r="BY5517" s="8"/>
      <c r="CC5517" s="8"/>
      <c r="CG5517" s="8"/>
      <c r="CK5517" s="8"/>
    </row>
    <row r="5518" spans="5:89">
      <c r="E5518" s="8"/>
      <c r="I5518" s="8"/>
      <c r="M5518" s="8"/>
      <c r="Q5518" s="8"/>
      <c r="U5518" s="8"/>
      <c r="Y5518" s="8"/>
      <c r="AC5518" s="8"/>
      <c r="AG5518" s="8"/>
      <c r="AK5518" s="8"/>
      <c r="AO5518" s="8"/>
      <c r="AS5518" s="8"/>
      <c r="AW5518" s="8"/>
      <c r="BA5518" s="8"/>
      <c r="BE5518" s="8"/>
      <c r="BI5518" s="8"/>
      <c r="BM5518" s="8"/>
      <c r="BQ5518" s="8"/>
      <c r="BU5518" s="8"/>
      <c r="BY5518" s="8"/>
      <c r="CC5518" s="8"/>
      <c r="CG5518" s="8"/>
      <c r="CK5518" s="8"/>
    </row>
    <row r="5519" spans="5:89">
      <c r="E5519" s="8"/>
      <c r="I5519" s="8"/>
      <c r="M5519" s="8"/>
      <c r="Q5519" s="8"/>
      <c r="U5519" s="8"/>
      <c r="Y5519" s="8"/>
      <c r="AC5519" s="8"/>
      <c r="AG5519" s="8"/>
      <c r="AK5519" s="8"/>
      <c r="AO5519" s="8"/>
      <c r="AS5519" s="8"/>
      <c r="AW5519" s="8"/>
      <c r="BA5519" s="8"/>
      <c r="BE5519" s="8"/>
      <c r="BI5519" s="8"/>
      <c r="BM5519" s="8"/>
      <c r="BQ5519" s="8"/>
      <c r="BU5519" s="8"/>
      <c r="BY5519" s="8"/>
      <c r="CC5519" s="8"/>
      <c r="CG5519" s="8"/>
      <c r="CK5519" s="8"/>
    </row>
    <row r="5520" spans="5:89">
      <c r="E5520" s="8"/>
      <c r="I5520" s="8"/>
      <c r="M5520" s="8"/>
      <c r="Q5520" s="8"/>
      <c r="U5520" s="8"/>
      <c r="Y5520" s="8"/>
      <c r="AC5520" s="8"/>
      <c r="AG5520" s="8"/>
      <c r="AK5520" s="8"/>
      <c r="AO5520" s="8"/>
      <c r="AS5520" s="8"/>
      <c r="AW5520" s="8"/>
      <c r="BA5520" s="8"/>
      <c r="BE5520" s="8"/>
      <c r="BI5520" s="8"/>
      <c r="BM5520" s="8"/>
      <c r="BQ5520" s="8"/>
      <c r="BU5520" s="8"/>
      <c r="BY5520" s="8"/>
      <c r="CC5520" s="8"/>
      <c r="CG5520" s="8"/>
      <c r="CK5520" s="8"/>
    </row>
    <row r="5521" spans="5:89">
      <c r="E5521" s="8"/>
      <c r="I5521" s="8"/>
      <c r="M5521" s="8"/>
      <c r="Q5521" s="8"/>
      <c r="U5521" s="8"/>
      <c r="Y5521" s="8"/>
      <c r="AC5521" s="8"/>
      <c r="AG5521" s="8"/>
      <c r="AK5521" s="8"/>
      <c r="AO5521" s="8"/>
      <c r="AS5521" s="8"/>
      <c r="AW5521" s="8"/>
      <c r="BA5521" s="8"/>
      <c r="BE5521" s="8"/>
      <c r="BI5521" s="8"/>
      <c r="BM5521" s="8"/>
      <c r="BQ5521" s="8"/>
      <c r="BU5521" s="8"/>
      <c r="BY5521" s="8"/>
      <c r="CC5521" s="8"/>
      <c r="CG5521" s="8"/>
      <c r="CK5521" s="8"/>
    </row>
    <row r="5522" spans="5:89">
      <c r="E5522" s="8"/>
      <c r="I5522" s="8"/>
      <c r="M5522" s="8"/>
      <c r="Q5522" s="8"/>
      <c r="U5522" s="8"/>
      <c r="Y5522" s="8"/>
      <c r="AC5522" s="8"/>
      <c r="AG5522" s="8"/>
      <c r="AK5522" s="8"/>
      <c r="AO5522" s="8"/>
      <c r="AS5522" s="8"/>
      <c r="AW5522" s="8"/>
      <c r="BA5522" s="8"/>
      <c r="BE5522" s="8"/>
      <c r="BI5522" s="8"/>
      <c r="BM5522" s="8"/>
      <c r="BQ5522" s="8"/>
      <c r="BU5522" s="8"/>
      <c r="BY5522" s="8"/>
      <c r="CC5522" s="8"/>
      <c r="CG5522" s="8"/>
      <c r="CK5522" s="8"/>
    </row>
    <row r="5523" spans="5:89">
      <c r="E5523" s="8"/>
      <c r="I5523" s="8"/>
      <c r="M5523" s="8"/>
      <c r="Q5523" s="8"/>
      <c r="U5523" s="8"/>
      <c r="Y5523" s="8"/>
      <c r="AC5523" s="8"/>
      <c r="AG5523" s="8"/>
      <c r="AK5523" s="8"/>
      <c r="AO5523" s="8"/>
      <c r="AS5523" s="8"/>
      <c r="AW5523" s="8"/>
      <c r="BA5523" s="8"/>
      <c r="BE5523" s="8"/>
      <c r="BI5523" s="8"/>
      <c r="BM5523" s="8"/>
      <c r="BQ5523" s="8"/>
      <c r="BU5523" s="8"/>
      <c r="BY5523" s="8"/>
      <c r="CC5523" s="8"/>
      <c r="CG5523" s="8"/>
      <c r="CK5523" s="8"/>
    </row>
    <row r="5524" spans="5:89">
      <c r="E5524" s="8"/>
      <c r="I5524" s="8"/>
      <c r="M5524" s="8"/>
      <c r="Q5524" s="8"/>
      <c r="U5524" s="8"/>
      <c r="Y5524" s="8"/>
      <c r="AC5524" s="8"/>
      <c r="AG5524" s="8"/>
      <c r="AK5524" s="8"/>
      <c r="AO5524" s="8"/>
      <c r="AS5524" s="8"/>
      <c r="AW5524" s="8"/>
      <c r="BA5524" s="8"/>
      <c r="BE5524" s="8"/>
      <c r="BI5524" s="8"/>
      <c r="BM5524" s="8"/>
      <c r="BQ5524" s="8"/>
      <c r="BU5524" s="8"/>
      <c r="BY5524" s="8"/>
      <c r="CC5524" s="8"/>
      <c r="CG5524" s="8"/>
      <c r="CK5524" s="8"/>
    </row>
    <row r="5525" spans="5:89">
      <c r="E5525" s="8"/>
      <c r="I5525" s="8"/>
      <c r="M5525" s="8"/>
      <c r="Q5525" s="8"/>
      <c r="U5525" s="8"/>
      <c r="Y5525" s="8"/>
      <c r="AC5525" s="8"/>
      <c r="AG5525" s="8"/>
      <c r="AK5525" s="8"/>
      <c r="AO5525" s="8"/>
      <c r="AS5525" s="8"/>
      <c r="AW5525" s="8"/>
      <c r="BA5525" s="8"/>
      <c r="BE5525" s="8"/>
      <c r="BI5525" s="8"/>
      <c r="BM5525" s="8"/>
      <c r="BQ5525" s="8"/>
      <c r="BU5525" s="8"/>
      <c r="BY5525" s="8"/>
      <c r="CC5525" s="8"/>
      <c r="CG5525" s="8"/>
      <c r="CK5525" s="8"/>
    </row>
    <row r="5526" spans="5:89">
      <c r="E5526" s="8"/>
      <c r="I5526" s="8"/>
      <c r="M5526" s="8"/>
      <c r="Q5526" s="8"/>
      <c r="U5526" s="8"/>
      <c r="Y5526" s="8"/>
      <c r="AC5526" s="8"/>
      <c r="AG5526" s="8"/>
      <c r="AK5526" s="8"/>
      <c r="AO5526" s="8"/>
      <c r="AS5526" s="8"/>
      <c r="AW5526" s="8"/>
      <c r="BA5526" s="8"/>
      <c r="BE5526" s="8"/>
      <c r="BI5526" s="8"/>
      <c r="BM5526" s="8"/>
      <c r="BQ5526" s="8"/>
      <c r="BU5526" s="8"/>
      <c r="BY5526" s="8"/>
      <c r="CC5526" s="8"/>
      <c r="CG5526" s="8"/>
      <c r="CK5526" s="8"/>
    </row>
    <row r="5527" spans="5:89">
      <c r="E5527" s="8"/>
      <c r="I5527" s="8"/>
      <c r="M5527" s="8"/>
      <c r="Q5527" s="8"/>
      <c r="U5527" s="8"/>
      <c r="Y5527" s="8"/>
      <c r="AC5527" s="8"/>
      <c r="AG5527" s="8"/>
      <c r="AK5527" s="8"/>
      <c r="AO5527" s="8"/>
      <c r="AS5527" s="8"/>
      <c r="AW5527" s="8"/>
      <c r="BA5527" s="8"/>
      <c r="BE5527" s="8"/>
      <c r="BI5527" s="8"/>
      <c r="BM5527" s="8"/>
      <c r="BQ5527" s="8"/>
      <c r="BU5527" s="8"/>
      <c r="BY5527" s="8"/>
      <c r="CC5527" s="8"/>
      <c r="CG5527" s="8"/>
      <c r="CK5527" s="8"/>
    </row>
    <row r="5528" spans="5:89">
      <c r="E5528" s="8"/>
      <c r="I5528" s="8"/>
      <c r="M5528" s="8"/>
      <c r="Q5528" s="8"/>
      <c r="U5528" s="8"/>
      <c r="Y5528" s="8"/>
      <c r="AC5528" s="8"/>
      <c r="AG5528" s="8"/>
      <c r="AK5528" s="8"/>
      <c r="AO5528" s="8"/>
      <c r="AS5528" s="8"/>
      <c r="AW5528" s="8"/>
      <c r="BA5528" s="8"/>
      <c r="BE5528" s="8"/>
      <c r="BI5528" s="8"/>
      <c r="BM5528" s="8"/>
      <c r="BQ5528" s="8"/>
      <c r="BU5528" s="8"/>
      <c r="BY5528" s="8"/>
      <c r="CC5528" s="8"/>
      <c r="CG5528" s="8"/>
      <c r="CK5528" s="8"/>
    </row>
    <row r="5529" spans="5:89">
      <c r="E5529" s="8"/>
      <c r="I5529" s="8"/>
      <c r="M5529" s="8"/>
      <c r="Q5529" s="8"/>
      <c r="U5529" s="8"/>
      <c r="Y5529" s="8"/>
      <c r="AC5529" s="8"/>
      <c r="AG5529" s="8"/>
      <c r="AK5529" s="8"/>
      <c r="AO5529" s="8"/>
      <c r="AS5529" s="8"/>
      <c r="AW5529" s="8"/>
      <c r="BA5529" s="8"/>
      <c r="BE5529" s="8"/>
      <c r="BI5529" s="8"/>
      <c r="BM5529" s="8"/>
      <c r="BQ5529" s="8"/>
      <c r="BU5529" s="8"/>
      <c r="BY5529" s="8"/>
      <c r="CC5529" s="8"/>
      <c r="CG5529" s="8"/>
      <c r="CK5529" s="8"/>
    </row>
    <row r="5530" spans="5:89">
      <c r="E5530" s="8"/>
      <c r="I5530" s="8"/>
      <c r="M5530" s="8"/>
      <c r="Q5530" s="8"/>
      <c r="U5530" s="8"/>
      <c r="Y5530" s="8"/>
      <c r="AC5530" s="8"/>
      <c r="AG5530" s="8"/>
      <c r="AK5530" s="8"/>
      <c r="AO5530" s="8"/>
      <c r="AS5530" s="8"/>
      <c r="AW5530" s="8"/>
      <c r="BA5530" s="8"/>
      <c r="BE5530" s="8"/>
      <c r="BI5530" s="8"/>
      <c r="BM5530" s="8"/>
      <c r="BQ5530" s="8"/>
      <c r="BU5530" s="8"/>
      <c r="BY5530" s="8"/>
      <c r="CC5530" s="8"/>
      <c r="CG5530" s="8"/>
      <c r="CK5530" s="8"/>
    </row>
    <row r="5531" spans="5:89">
      <c r="E5531" s="8"/>
      <c r="I5531" s="8"/>
      <c r="M5531" s="8"/>
      <c r="Q5531" s="8"/>
      <c r="U5531" s="8"/>
      <c r="Y5531" s="8"/>
      <c r="AC5531" s="8"/>
      <c r="AG5531" s="8"/>
      <c r="AK5531" s="8"/>
      <c r="AO5531" s="8"/>
      <c r="AS5531" s="8"/>
      <c r="AW5531" s="8"/>
      <c r="BA5531" s="8"/>
      <c r="BE5531" s="8"/>
      <c r="BI5531" s="8"/>
      <c r="BM5531" s="8"/>
      <c r="BQ5531" s="8"/>
      <c r="BU5531" s="8"/>
      <c r="BY5531" s="8"/>
      <c r="CC5531" s="8"/>
      <c r="CG5531" s="8"/>
      <c r="CK5531" s="8"/>
    </row>
    <row r="5532" spans="5:89">
      <c r="E5532" s="8"/>
      <c r="I5532" s="8"/>
      <c r="M5532" s="8"/>
      <c r="Q5532" s="8"/>
      <c r="U5532" s="8"/>
      <c r="Y5532" s="8"/>
      <c r="AC5532" s="8"/>
      <c r="AG5532" s="8"/>
      <c r="AK5532" s="8"/>
      <c r="AO5532" s="8"/>
      <c r="AS5532" s="8"/>
      <c r="AW5532" s="8"/>
      <c r="BA5532" s="8"/>
      <c r="BE5532" s="8"/>
      <c r="BI5532" s="8"/>
      <c r="BM5532" s="8"/>
      <c r="BQ5532" s="8"/>
      <c r="BU5532" s="8"/>
      <c r="BY5532" s="8"/>
      <c r="CC5532" s="8"/>
      <c r="CG5532" s="8"/>
      <c r="CK5532" s="8"/>
    </row>
    <row r="5533" spans="5:89">
      <c r="E5533" s="8"/>
      <c r="I5533" s="8"/>
      <c r="M5533" s="8"/>
      <c r="Q5533" s="8"/>
      <c r="U5533" s="8"/>
      <c r="Y5533" s="8"/>
      <c r="AC5533" s="8"/>
      <c r="AG5533" s="8"/>
      <c r="AK5533" s="8"/>
      <c r="AO5533" s="8"/>
      <c r="AS5533" s="8"/>
      <c r="AW5533" s="8"/>
      <c r="BA5533" s="8"/>
      <c r="BE5533" s="8"/>
      <c r="BI5533" s="8"/>
      <c r="BM5533" s="8"/>
      <c r="BQ5533" s="8"/>
      <c r="BU5533" s="8"/>
      <c r="BY5533" s="8"/>
      <c r="CC5533" s="8"/>
      <c r="CG5533" s="8"/>
      <c r="CK5533" s="8"/>
    </row>
    <row r="5534" spans="5:89">
      <c r="E5534" s="8"/>
      <c r="I5534" s="8"/>
      <c r="M5534" s="8"/>
      <c r="Q5534" s="8"/>
      <c r="U5534" s="8"/>
      <c r="Y5534" s="8"/>
      <c r="AC5534" s="8"/>
      <c r="AG5534" s="8"/>
      <c r="AK5534" s="8"/>
      <c r="AO5534" s="8"/>
      <c r="AS5534" s="8"/>
      <c r="AW5534" s="8"/>
      <c r="BA5534" s="8"/>
      <c r="BE5534" s="8"/>
      <c r="BI5534" s="8"/>
      <c r="BM5534" s="8"/>
      <c r="BQ5534" s="8"/>
      <c r="BU5534" s="8"/>
      <c r="BY5534" s="8"/>
      <c r="CC5534" s="8"/>
      <c r="CG5534" s="8"/>
      <c r="CK5534" s="8"/>
    </row>
    <row r="5535" spans="5:89">
      <c r="E5535" s="8"/>
      <c r="I5535" s="8"/>
      <c r="M5535" s="8"/>
      <c r="Q5535" s="8"/>
      <c r="U5535" s="8"/>
      <c r="Y5535" s="8"/>
      <c r="AC5535" s="8"/>
      <c r="AG5535" s="8"/>
      <c r="AK5535" s="8"/>
      <c r="AO5535" s="8"/>
      <c r="AS5535" s="8"/>
      <c r="AW5535" s="8"/>
      <c r="BA5535" s="8"/>
      <c r="BE5535" s="8"/>
      <c r="BI5535" s="8"/>
      <c r="BM5535" s="8"/>
      <c r="BQ5535" s="8"/>
      <c r="BU5535" s="8"/>
      <c r="BY5535" s="8"/>
      <c r="CC5535" s="8"/>
      <c r="CG5535" s="8"/>
      <c r="CK5535" s="8"/>
    </row>
    <row r="5536" spans="5:89">
      <c r="E5536" s="8"/>
      <c r="I5536" s="8"/>
      <c r="M5536" s="8"/>
      <c r="Q5536" s="8"/>
      <c r="U5536" s="8"/>
      <c r="Y5536" s="8"/>
      <c r="AC5536" s="8"/>
      <c r="AG5536" s="8"/>
      <c r="AK5536" s="8"/>
      <c r="AO5536" s="8"/>
      <c r="AS5536" s="8"/>
      <c r="AW5536" s="8"/>
      <c r="BA5536" s="8"/>
      <c r="BE5536" s="8"/>
      <c r="BI5536" s="8"/>
      <c r="BM5536" s="8"/>
      <c r="BQ5536" s="8"/>
      <c r="BU5536" s="8"/>
      <c r="BY5536" s="8"/>
      <c r="CC5536" s="8"/>
      <c r="CG5536" s="8"/>
      <c r="CK5536" s="8"/>
    </row>
    <row r="5537" spans="5:89">
      <c r="E5537" s="8"/>
      <c r="I5537" s="8"/>
      <c r="M5537" s="8"/>
      <c r="Q5537" s="8"/>
      <c r="U5537" s="8"/>
      <c r="Y5537" s="8"/>
      <c r="AC5537" s="8"/>
      <c r="AG5537" s="8"/>
      <c r="AK5537" s="8"/>
      <c r="AO5537" s="8"/>
      <c r="AS5537" s="8"/>
      <c r="AW5537" s="8"/>
      <c r="BA5537" s="8"/>
      <c r="BE5537" s="8"/>
      <c r="BI5537" s="8"/>
      <c r="BM5537" s="8"/>
      <c r="BQ5537" s="8"/>
      <c r="BU5537" s="8"/>
      <c r="BY5537" s="8"/>
      <c r="CC5537" s="8"/>
      <c r="CG5537" s="8"/>
      <c r="CK5537" s="8"/>
    </row>
    <row r="5538" spans="5:89">
      <c r="E5538" s="8"/>
      <c r="I5538" s="8"/>
      <c r="M5538" s="8"/>
      <c r="Q5538" s="8"/>
      <c r="U5538" s="8"/>
      <c r="Y5538" s="8"/>
      <c r="AC5538" s="8"/>
      <c r="AG5538" s="8"/>
      <c r="AK5538" s="8"/>
      <c r="AO5538" s="8"/>
      <c r="AS5538" s="8"/>
      <c r="AW5538" s="8"/>
      <c r="BA5538" s="8"/>
      <c r="BE5538" s="8"/>
      <c r="BI5538" s="8"/>
      <c r="BM5538" s="8"/>
      <c r="BQ5538" s="8"/>
      <c r="BU5538" s="8"/>
      <c r="BY5538" s="8"/>
      <c r="CC5538" s="8"/>
      <c r="CG5538" s="8"/>
      <c r="CK5538" s="8"/>
    </row>
    <row r="5539" spans="5:89">
      <c r="E5539" s="8"/>
      <c r="I5539" s="8"/>
      <c r="M5539" s="8"/>
      <c r="Q5539" s="8"/>
      <c r="U5539" s="8"/>
      <c r="Y5539" s="8"/>
      <c r="AC5539" s="8"/>
      <c r="AG5539" s="8"/>
      <c r="AK5539" s="8"/>
      <c r="AO5539" s="8"/>
      <c r="AS5539" s="8"/>
      <c r="AW5539" s="8"/>
      <c r="BA5539" s="8"/>
      <c r="BE5539" s="8"/>
      <c r="BI5539" s="8"/>
      <c r="BM5539" s="8"/>
      <c r="BQ5539" s="8"/>
      <c r="BU5539" s="8"/>
      <c r="BY5539" s="8"/>
      <c r="CC5539" s="8"/>
      <c r="CG5539" s="8"/>
      <c r="CK5539" s="8"/>
    </row>
    <row r="5540" spans="5:89">
      <c r="E5540" s="8"/>
      <c r="I5540" s="8"/>
      <c r="M5540" s="8"/>
      <c r="Q5540" s="8"/>
      <c r="U5540" s="8"/>
      <c r="Y5540" s="8"/>
      <c r="AC5540" s="8"/>
      <c r="AG5540" s="8"/>
      <c r="AK5540" s="8"/>
      <c r="AO5540" s="8"/>
      <c r="AS5540" s="8"/>
      <c r="AW5540" s="8"/>
      <c r="BA5540" s="8"/>
      <c r="BE5540" s="8"/>
      <c r="BI5540" s="8"/>
      <c r="BM5540" s="8"/>
      <c r="BQ5540" s="8"/>
      <c r="BU5540" s="8"/>
      <c r="BY5540" s="8"/>
      <c r="CC5540" s="8"/>
      <c r="CG5540" s="8"/>
      <c r="CK5540" s="8"/>
    </row>
    <row r="5541" spans="5:89">
      <c r="E5541" s="8"/>
      <c r="I5541" s="8"/>
      <c r="M5541" s="8"/>
      <c r="Q5541" s="8"/>
      <c r="U5541" s="8"/>
      <c r="Y5541" s="8"/>
      <c r="AC5541" s="8"/>
      <c r="AG5541" s="8"/>
      <c r="AK5541" s="8"/>
      <c r="AO5541" s="8"/>
      <c r="AS5541" s="8"/>
      <c r="AW5541" s="8"/>
      <c r="BA5541" s="8"/>
      <c r="BE5541" s="8"/>
      <c r="BI5541" s="8"/>
      <c r="BM5541" s="8"/>
      <c r="BQ5541" s="8"/>
      <c r="BU5541" s="8"/>
      <c r="BY5541" s="8"/>
      <c r="CC5541" s="8"/>
      <c r="CG5541" s="8"/>
      <c r="CK5541" s="8"/>
    </row>
    <row r="5542" spans="5:89">
      <c r="E5542" s="8"/>
      <c r="I5542" s="8"/>
      <c r="M5542" s="8"/>
      <c r="Q5542" s="8"/>
      <c r="U5542" s="8"/>
      <c r="Y5542" s="8"/>
      <c r="AC5542" s="8"/>
      <c r="AG5542" s="8"/>
      <c r="AK5542" s="8"/>
      <c r="AO5542" s="8"/>
      <c r="AS5542" s="8"/>
      <c r="AW5542" s="8"/>
      <c r="BA5542" s="8"/>
      <c r="BE5542" s="8"/>
      <c r="BI5542" s="8"/>
      <c r="BM5542" s="8"/>
      <c r="BQ5542" s="8"/>
      <c r="BU5542" s="8"/>
      <c r="BY5542" s="8"/>
      <c r="CC5542" s="8"/>
      <c r="CG5542" s="8"/>
      <c r="CK5542" s="8"/>
    </row>
    <row r="5543" spans="5:89">
      <c r="E5543" s="8"/>
      <c r="I5543" s="8"/>
      <c r="M5543" s="8"/>
      <c r="Q5543" s="8"/>
      <c r="U5543" s="8"/>
      <c r="Y5543" s="8"/>
      <c r="AC5543" s="8"/>
      <c r="AG5543" s="8"/>
      <c r="AK5543" s="8"/>
      <c r="AO5543" s="8"/>
      <c r="AS5543" s="8"/>
      <c r="AW5543" s="8"/>
      <c r="BA5543" s="8"/>
      <c r="BE5543" s="8"/>
      <c r="BI5543" s="8"/>
      <c r="BM5543" s="8"/>
      <c r="BQ5543" s="8"/>
      <c r="BU5543" s="8"/>
      <c r="BY5543" s="8"/>
      <c r="CC5543" s="8"/>
      <c r="CG5543" s="8"/>
      <c r="CK5543" s="8"/>
    </row>
    <row r="5544" spans="5:89">
      <c r="E5544" s="8"/>
      <c r="I5544" s="8"/>
      <c r="M5544" s="8"/>
      <c r="Q5544" s="8"/>
      <c r="U5544" s="8"/>
      <c r="Y5544" s="8"/>
      <c r="AC5544" s="8"/>
      <c r="AG5544" s="8"/>
      <c r="AK5544" s="8"/>
      <c r="AO5544" s="8"/>
      <c r="AS5544" s="8"/>
      <c r="AW5544" s="8"/>
      <c r="BA5544" s="8"/>
      <c r="BE5544" s="8"/>
      <c r="BI5544" s="8"/>
      <c r="BM5544" s="8"/>
      <c r="BQ5544" s="8"/>
      <c r="BU5544" s="8"/>
      <c r="BY5544" s="8"/>
      <c r="CC5544" s="8"/>
      <c r="CG5544" s="8"/>
      <c r="CK5544" s="8"/>
    </row>
    <row r="5545" spans="5:89">
      <c r="E5545" s="8"/>
      <c r="I5545" s="8"/>
      <c r="M5545" s="8"/>
      <c r="Q5545" s="8"/>
      <c r="U5545" s="8"/>
      <c r="Y5545" s="8"/>
      <c r="AC5545" s="8"/>
      <c r="AG5545" s="8"/>
      <c r="AK5545" s="8"/>
      <c r="AO5545" s="8"/>
      <c r="AS5545" s="8"/>
      <c r="AW5545" s="8"/>
      <c r="BA5545" s="8"/>
      <c r="BE5545" s="8"/>
      <c r="BI5545" s="8"/>
      <c r="BM5545" s="8"/>
      <c r="BQ5545" s="8"/>
      <c r="BU5545" s="8"/>
      <c r="BY5545" s="8"/>
      <c r="CC5545" s="8"/>
      <c r="CG5545" s="8"/>
      <c r="CK5545" s="8"/>
    </row>
    <row r="5546" spans="5:89">
      <c r="E5546" s="8"/>
      <c r="I5546" s="8"/>
      <c r="M5546" s="8"/>
      <c r="Q5546" s="8"/>
      <c r="U5546" s="8"/>
      <c r="Y5546" s="8"/>
      <c r="AC5546" s="8"/>
      <c r="AG5546" s="8"/>
      <c r="AK5546" s="8"/>
      <c r="AO5546" s="8"/>
      <c r="AS5546" s="8"/>
      <c r="AW5546" s="8"/>
      <c r="BA5546" s="8"/>
      <c r="BE5546" s="8"/>
      <c r="BI5546" s="8"/>
      <c r="BM5546" s="8"/>
      <c r="BQ5546" s="8"/>
      <c r="BU5546" s="8"/>
      <c r="BY5546" s="8"/>
      <c r="CC5546" s="8"/>
      <c r="CG5546" s="8"/>
      <c r="CK5546" s="8"/>
    </row>
    <row r="5547" spans="5:89">
      <c r="E5547" s="8"/>
      <c r="I5547" s="8"/>
      <c r="M5547" s="8"/>
      <c r="Q5547" s="8"/>
      <c r="U5547" s="8"/>
      <c r="Y5547" s="8"/>
      <c r="AC5547" s="8"/>
      <c r="AG5547" s="8"/>
      <c r="AK5547" s="8"/>
      <c r="AO5547" s="8"/>
      <c r="AS5547" s="8"/>
      <c r="AW5547" s="8"/>
      <c r="BA5547" s="8"/>
      <c r="BE5547" s="8"/>
      <c r="BI5547" s="8"/>
      <c r="BM5547" s="8"/>
      <c r="BQ5547" s="8"/>
      <c r="BU5547" s="8"/>
      <c r="BY5547" s="8"/>
      <c r="CC5547" s="8"/>
      <c r="CG5547" s="8"/>
      <c r="CK5547" s="8"/>
    </row>
    <row r="5548" spans="5:89">
      <c r="E5548" s="8"/>
      <c r="I5548" s="8"/>
      <c r="M5548" s="8"/>
      <c r="Q5548" s="8"/>
      <c r="U5548" s="8"/>
      <c r="Y5548" s="8"/>
      <c r="AC5548" s="8"/>
      <c r="AG5548" s="8"/>
      <c r="AK5548" s="8"/>
      <c r="AO5548" s="8"/>
      <c r="AS5548" s="8"/>
      <c r="AW5548" s="8"/>
      <c r="BA5548" s="8"/>
      <c r="BE5548" s="8"/>
      <c r="BI5548" s="8"/>
      <c r="BM5548" s="8"/>
      <c r="BQ5548" s="8"/>
      <c r="BU5548" s="8"/>
      <c r="BY5548" s="8"/>
      <c r="CC5548" s="8"/>
      <c r="CG5548" s="8"/>
      <c r="CK5548" s="8"/>
    </row>
    <row r="5549" spans="5:89">
      <c r="E5549" s="8"/>
      <c r="I5549" s="8"/>
      <c r="M5549" s="8"/>
      <c r="Q5549" s="8"/>
      <c r="U5549" s="8"/>
      <c r="Y5549" s="8"/>
      <c r="AC5549" s="8"/>
      <c r="AG5549" s="8"/>
      <c r="AK5549" s="8"/>
      <c r="AO5549" s="8"/>
      <c r="AS5549" s="8"/>
      <c r="AW5549" s="8"/>
      <c r="BA5549" s="8"/>
      <c r="BE5549" s="8"/>
      <c r="BI5549" s="8"/>
      <c r="BM5549" s="8"/>
      <c r="BQ5549" s="8"/>
      <c r="BU5549" s="8"/>
      <c r="BY5549" s="8"/>
      <c r="CC5549" s="8"/>
      <c r="CG5549" s="8"/>
      <c r="CK5549" s="8"/>
    </row>
    <row r="5550" spans="5:89">
      <c r="E5550" s="8"/>
      <c r="I5550" s="8"/>
      <c r="M5550" s="8"/>
      <c r="Q5550" s="8"/>
      <c r="U5550" s="8"/>
      <c r="Y5550" s="8"/>
      <c r="AC5550" s="8"/>
      <c r="AG5550" s="8"/>
      <c r="AK5550" s="8"/>
      <c r="AO5550" s="8"/>
      <c r="AS5550" s="8"/>
      <c r="AW5550" s="8"/>
      <c r="BA5550" s="8"/>
      <c r="BE5550" s="8"/>
      <c r="BI5550" s="8"/>
      <c r="BM5550" s="8"/>
      <c r="BQ5550" s="8"/>
      <c r="BU5550" s="8"/>
      <c r="BY5550" s="8"/>
      <c r="CC5550" s="8"/>
      <c r="CG5550" s="8"/>
      <c r="CK5550" s="8"/>
    </row>
    <row r="5551" spans="5:89">
      <c r="E5551" s="8"/>
      <c r="I5551" s="8"/>
      <c r="M5551" s="8"/>
      <c r="Q5551" s="8"/>
      <c r="U5551" s="8"/>
      <c r="Y5551" s="8"/>
      <c r="AC5551" s="8"/>
      <c r="AG5551" s="8"/>
      <c r="AK5551" s="8"/>
      <c r="AO5551" s="8"/>
      <c r="AS5551" s="8"/>
      <c r="AW5551" s="8"/>
      <c r="BA5551" s="8"/>
      <c r="BE5551" s="8"/>
      <c r="BI5551" s="8"/>
      <c r="BM5551" s="8"/>
      <c r="BQ5551" s="8"/>
      <c r="BU5551" s="8"/>
      <c r="BY5551" s="8"/>
      <c r="CC5551" s="8"/>
      <c r="CG5551" s="8"/>
      <c r="CK5551" s="8"/>
    </row>
    <row r="5552" spans="5:89">
      <c r="E5552" s="8"/>
      <c r="I5552" s="8"/>
      <c r="M5552" s="8"/>
      <c r="Q5552" s="8"/>
      <c r="U5552" s="8"/>
      <c r="Y5552" s="8"/>
      <c r="AC5552" s="8"/>
      <c r="AG5552" s="8"/>
      <c r="AK5552" s="8"/>
      <c r="AO5552" s="8"/>
      <c r="AS5552" s="8"/>
      <c r="AW5552" s="8"/>
      <c r="BA5552" s="8"/>
      <c r="BE5552" s="8"/>
      <c r="BI5552" s="8"/>
      <c r="BM5552" s="8"/>
      <c r="BQ5552" s="8"/>
      <c r="BU5552" s="8"/>
      <c r="BY5552" s="8"/>
      <c r="CC5552" s="8"/>
      <c r="CG5552" s="8"/>
      <c r="CK5552" s="8"/>
    </row>
    <row r="5553" spans="5:89">
      <c r="E5553" s="8"/>
      <c r="I5553" s="8"/>
      <c r="M5553" s="8"/>
      <c r="Q5553" s="8"/>
      <c r="U5553" s="8"/>
      <c r="Y5553" s="8"/>
      <c r="AC5553" s="8"/>
      <c r="AG5553" s="8"/>
      <c r="AK5553" s="8"/>
      <c r="AO5553" s="8"/>
      <c r="AS5553" s="8"/>
      <c r="AW5553" s="8"/>
      <c r="BA5553" s="8"/>
      <c r="BE5553" s="8"/>
      <c r="BI5553" s="8"/>
      <c r="BM5553" s="8"/>
      <c r="BQ5553" s="8"/>
      <c r="BU5553" s="8"/>
      <c r="BY5553" s="8"/>
      <c r="CC5553" s="8"/>
      <c r="CG5553" s="8"/>
      <c r="CK5553" s="8"/>
    </row>
    <row r="5554" spans="5:89">
      <c r="E5554" s="8"/>
      <c r="I5554" s="8"/>
      <c r="M5554" s="8"/>
      <c r="Q5554" s="8"/>
      <c r="U5554" s="8"/>
      <c r="Y5554" s="8"/>
      <c r="AC5554" s="8"/>
      <c r="AG5554" s="8"/>
      <c r="AK5554" s="8"/>
      <c r="AO5554" s="8"/>
      <c r="AS5554" s="8"/>
      <c r="AW5554" s="8"/>
      <c r="BA5554" s="8"/>
      <c r="BE5554" s="8"/>
      <c r="BI5554" s="8"/>
      <c r="BM5554" s="8"/>
      <c r="BQ5554" s="8"/>
      <c r="BU5554" s="8"/>
      <c r="BY5554" s="8"/>
      <c r="CC5554" s="8"/>
      <c r="CG5554" s="8"/>
      <c r="CK5554" s="8"/>
    </row>
    <row r="5555" spans="5:89">
      <c r="E5555" s="8"/>
      <c r="I5555" s="8"/>
      <c r="M5555" s="8"/>
      <c r="Q5555" s="8"/>
      <c r="U5555" s="8"/>
      <c r="Y5555" s="8"/>
      <c r="AC5555" s="8"/>
      <c r="AG5555" s="8"/>
      <c r="AK5555" s="8"/>
      <c r="AO5555" s="8"/>
      <c r="AS5555" s="8"/>
      <c r="AW5555" s="8"/>
      <c r="BA5555" s="8"/>
      <c r="BE5555" s="8"/>
      <c r="BI5555" s="8"/>
      <c r="BM5555" s="8"/>
      <c r="BQ5555" s="8"/>
      <c r="BU5555" s="8"/>
      <c r="BY5555" s="8"/>
      <c r="CC5555" s="8"/>
      <c r="CG5555" s="8"/>
      <c r="CK5555" s="8"/>
    </row>
    <row r="5556" spans="5:89">
      <c r="E5556" s="8"/>
      <c r="I5556" s="8"/>
      <c r="M5556" s="8"/>
      <c r="Q5556" s="8"/>
      <c r="U5556" s="8"/>
      <c r="Y5556" s="8"/>
      <c r="AC5556" s="8"/>
      <c r="AG5556" s="8"/>
      <c r="AK5556" s="8"/>
      <c r="AO5556" s="8"/>
      <c r="AS5556" s="8"/>
      <c r="AW5556" s="8"/>
      <c r="BA5556" s="8"/>
      <c r="BE5556" s="8"/>
      <c r="BI5556" s="8"/>
      <c r="BM5556" s="8"/>
      <c r="BQ5556" s="8"/>
      <c r="BU5556" s="8"/>
      <c r="BY5556" s="8"/>
      <c r="CC5556" s="8"/>
      <c r="CG5556" s="8"/>
      <c r="CK5556" s="8"/>
    </row>
    <row r="5557" spans="5:89">
      <c r="E5557" s="8"/>
      <c r="I5557" s="8"/>
      <c r="M5557" s="8"/>
      <c r="Q5557" s="8"/>
      <c r="U5557" s="8"/>
      <c r="Y5557" s="8"/>
      <c r="AC5557" s="8"/>
      <c r="AG5557" s="8"/>
      <c r="AK5557" s="8"/>
      <c r="AO5557" s="8"/>
      <c r="AS5557" s="8"/>
      <c r="AW5557" s="8"/>
      <c r="BA5557" s="8"/>
      <c r="BE5557" s="8"/>
      <c r="BI5557" s="8"/>
      <c r="BM5557" s="8"/>
      <c r="BQ5557" s="8"/>
      <c r="BU5557" s="8"/>
      <c r="BY5557" s="8"/>
      <c r="CC5557" s="8"/>
      <c r="CG5557" s="8"/>
      <c r="CK5557" s="8"/>
    </row>
    <row r="5558" spans="5:89">
      <c r="E5558" s="8"/>
      <c r="I5558" s="8"/>
      <c r="M5558" s="8"/>
      <c r="Q5558" s="8"/>
      <c r="U5558" s="8"/>
      <c r="Y5558" s="8"/>
      <c r="AC5558" s="8"/>
      <c r="AG5558" s="8"/>
      <c r="AK5558" s="8"/>
      <c r="AO5558" s="8"/>
      <c r="AS5558" s="8"/>
      <c r="AW5558" s="8"/>
      <c r="BA5558" s="8"/>
      <c r="BE5558" s="8"/>
      <c r="BI5558" s="8"/>
      <c r="BM5558" s="8"/>
      <c r="BQ5558" s="8"/>
      <c r="BU5558" s="8"/>
      <c r="BY5558" s="8"/>
      <c r="CC5558" s="8"/>
      <c r="CG5558" s="8"/>
      <c r="CK5558" s="8"/>
    </row>
    <row r="5559" spans="5:89">
      <c r="E5559" s="8"/>
      <c r="I5559" s="8"/>
      <c r="M5559" s="8"/>
      <c r="Q5559" s="8"/>
      <c r="U5559" s="8"/>
      <c r="Y5559" s="8"/>
      <c r="AC5559" s="8"/>
      <c r="AG5559" s="8"/>
      <c r="AK5559" s="8"/>
      <c r="AO5559" s="8"/>
      <c r="AS5559" s="8"/>
      <c r="AW5559" s="8"/>
      <c r="BA5559" s="8"/>
      <c r="BE5559" s="8"/>
      <c r="BI5559" s="8"/>
      <c r="BM5559" s="8"/>
      <c r="BQ5559" s="8"/>
      <c r="BU5559" s="8"/>
      <c r="BY5559" s="8"/>
      <c r="CC5559" s="8"/>
      <c r="CG5559" s="8"/>
      <c r="CK5559" s="8"/>
    </row>
    <row r="5560" spans="5:89">
      <c r="E5560" s="8"/>
      <c r="I5560" s="8"/>
      <c r="M5560" s="8"/>
      <c r="Q5560" s="8"/>
      <c r="U5560" s="8"/>
      <c r="Y5560" s="8"/>
      <c r="AC5560" s="8"/>
      <c r="AG5560" s="8"/>
      <c r="AK5560" s="8"/>
      <c r="AO5560" s="8"/>
      <c r="AS5560" s="8"/>
      <c r="AW5560" s="8"/>
      <c r="BA5560" s="8"/>
      <c r="BE5560" s="8"/>
      <c r="BI5560" s="8"/>
      <c r="BM5560" s="8"/>
      <c r="BQ5560" s="8"/>
      <c r="BU5560" s="8"/>
      <c r="BY5560" s="8"/>
      <c r="CC5560" s="8"/>
      <c r="CG5560" s="8"/>
      <c r="CK5560" s="8"/>
    </row>
    <row r="5561" spans="5:89">
      <c r="E5561" s="8"/>
      <c r="I5561" s="8"/>
      <c r="M5561" s="8"/>
      <c r="Q5561" s="8"/>
      <c r="U5561" s="8"/>
      <c r="Y5561" s="8"/>
      <c r="AC5561" s="8"/>
      <c r="AG5561" s="8"/>
      <c r="AK5561" s="8"/>
      <c r="AO5561" s="8"/>
      <c r="AS5561" s="8"/>
      <c r="AW5561" s="8"/>
      <c r="BA5561" s="8"/>
      <c r="BE5561" s="8"/>
      <c r="BI5561" s="8"/>
      <c r="BM5561" s="8"/>
      <c r="BQ5561" s="8"/>
      <c r="BU5561" s="8"/>
      <c r="BY5561" s="8"/>
      <c r="CC5561" s="8"/>
      <c r="CG5561" s="8"/>
      <c r="CK5561" s="8"/>
    </row>
    <row r="5562" spans="5:89">
      <c r="E5562" s="8"/>
      <c r="I5562" s="8"/>
      <c r="M5562" s="8"/>
      <c r="Q5562" s="8"/>
      <c r="U5562" s="8"/>
      <c r="Y5562" s="8"/>
      <c r="AC5562" s="8"/>
      <c r="AG5562" s="8"/>
      <c r="AK5562" s="8"/>
      <c r="AO5562" s="8"/>
      <c r="AS5562" s="8"/>
      <c r="AW5562" s="8"/>
      <c r="BA5562" s="8"/>
      <c r="BE5562" s="8"/>
      <c r="BI5562" s="8"/>
      <c r="BM5562" s="8"/>
      <c r="BQ5562" s="8"/>
      <c r="BU5562" s="8"/>
      <c r="BY5562" s="8"/>
      <c r="CC5562" s="8"/>
      <c r="CG5562" s="8"/>
      <c r="CK5562" s="8"/>
    </row>
    <row r="5563" spans="5:89">
      <c r="E5563" s="8"/>
      <c r="I5563" s="8"/>
      <c r="M5563" s="8"/>
      <c r="Q5563" s="8"/>
      <c r="U5563" s="8"/>
      <c r="Y5563" s="8"/>
      <c r="AC5563" s="8"/>
      <c r="AG5563" s="8"/>
      <c r="AK5563" s="8"/>
      <c r="AO5563" s="8"/>
      <c r="AS5563" s="8"/>
      <c r="AW5563" s="8"/>
      <c r="BA5563" s="8"/>
      <c r="BE5563" s="8"/>
      <c r="BI5563" s="8"/>
      <c r="BM5563" s="8"/>
      <c r="BQ5563" s="8"/>
      <c r="BU5563" s="8"/>
      <c r="BY5563" s="8"/>
      <c r="CC5563" s="8"/>
      <c r="CG5563" s="8"/>
      <c r="CK5563" s="8"/>
    </row>
    <row r="5564" spans="5:89">
      <c r="E5564" s="8"/>
      <c r="I5564" s="8"/>
      <c r="M5564" s="8"/>
      <c r="Q5564" s="8"/>
      <c r="U5564" s="8"/>
      <c r="Y5564" s="8"/>
      <c r="AC5564" s="8"/>
      <c r="AG5564" s="8"/>
      <c r="AK5564" s="8"/>
      <c r="AO5564" s="8"/>
      <c r="AS5564" s="8"/>
      <c r="AW5564" s="8"/>
      <c r="BA5564" s="8"/>
      <c r="BE5564" s="8"/>
      <c r="BI5564" s="8"/>
      <c r="BM5564" s="8"/>
      <c r="BQ5564" s="8"/>
      <c r="BU5564" s="8"/>
      <c r="BY5564" s="8"/>
      <c r="CC5564" s="8"/>
      <c r="CG5564" s="8"/>
      <c r="CK5564" s="8"/>
    </row>
    <row r="5565" spans="5:89">
      <c r="E5565" s="8"/>
      <c r="I5565" s="8"/>
      <c r="M5565" s="8"/>
      <c r="Q5565" s="8"/>
      <c r="U5565" s="8"/>
      <c r="Y5565" s="8"/>
      <c r="AC5565" s="8"/>
      <c r="AG5565" s="8"/>
      <c r="AK5565" s="8"/>
      <c r="AO5565" s="8"/>
      <c r="AS5565" s="8"/>
      <c r="AW5565" s="8"/>
      <c r="BA5565" s="8"/>
      <c r="BE5565" s="8"/>
      <c r="BI5565" s="8"/>
      <c r="BM5565" s="8"/>
      <c r="BQ5565" s="8"/>
      <c r="BU5565" s="8"/>
      <c r="BY5565" s="8"/>
      <c r="CC5565" s="8"/>
      <c r="CG5565" s="8"/>
      <c r="CK5565" s="8"/>
    </row>
    <row r="5566" spans="5:89">
      <c r="E5566" s="8"/>
      <c r="I5566" s="8"/>
      <c r="M5566" s="8"/>
      <c r="Q5566" s="8"/>
      <c r="U5566" s="8"/>
      <c r="Y5566" s="8"/>
      <c r="AC5566" s="8"/>
      <c r="AG5566" s="8"/>
      <c r="AK5566" s="8"/>
      <c r="AO5566" s="8"/>
      <c r="AS5566" s="8"/>
      <c r="AW5566" s="8"/>
      <c r="BA5566" s="8"/>
      <c r="BE5566" s="8"/>
      <c r="BI5566" s="8"/>
      <c r="BM5566" s="8"/>
      <c r="BQ5566" s="8"/>
      <c r="BU5566" s="8"/>
      <c r="BY5566" s="8"/>
      <c r="CC5566" s="8"/>
      <c r="CG5566" s="8"/>
      <c r="CK5566" s="8"/>
    </row>
    <row r="5567" spans="5:89">
      <c r="E5567" s="8"/>
      <c r="I5567" s="8"/>
      <c r="M5567" s="8"/>
      <c r="Q5567" s="8"/>
      <c r="U5567" s="8"/>
      <c r="Y5567" s="8"/>
      <c r="AC5567" s="8"/>
      <c r="AG5567" s="8"/>
      <c r="AK5567" s="8"/>
      <c r="AO5567" s="8"/>
      <c r="AS5567" s="8"/>
      <c r="AW5567" s="8"/>
      <c r="BA5567" s="8"/>
      <c r="BE5567" s="8"/>
      <c r="BI5567" s="8"/>
      <c r="BM5567" s="8"/>
      <c r="BQ5567" s="8"/>
      <c r="BU5567" s="8"/>
      <c r="BY5567" s="8"/>
      <c r="CC5567" s="8"/>
      <c r="CG5567" s="8"/>
      <c r="CK5567" s="8"/>
    </row>
    <row r="5568" spans="5:89">
      <c r="E5568" s="8"/>
      <c r="I5568" s="8"/>
      <c r="M5568" s="8"/>
      <c r="Q5568" s="8"/>
      <c r="U5568" s="8"/>
      <c r="Y5568" s="8"/>
      <c r="AC5568" s="8"/>
      <c r="AG5568" s="8"/>
      <c r="AK5568" s="8"/>
      <c r="AO5568" s="8"/>
      <c r="AS5568" s="8"/>
      <c r="AW5568" s="8"/>
      <c r="BA5568" s="8"/>
      <c r="BE5568" s="8"/>
      <c r="BI5568" s="8"/>
      <c r="BM5568" s="8"/>
      <c r="BQ5568" s="8"/>
      <c r="BU5568" s="8"/>
      <c r="BY5568" s="8"/>
      <c r="CC5568" s="8"/>
      <c r="CG5568" s="8"/>
      <c r="CK5568" s="8"/>
    </row>
    <row r="5569" spans="5:89">
      <c r="E5569" s="8"/>
      <c r="I5569" s="8"/>
      <c r="M5569" s="8"/>
      <c r="Q5569" s="8"/>
      <c r="U5569" s="8"/>
      <c r="Y5569" s="8"/>
      <c r="AC5569" s="8"/>
      <c r="AG5569" s="8"/>
      <c r="AK5569" s="8"/>
      <c r="AO5569" s="8"/>
      <c r="AS5569" s="8"/>
      <c r="AW5569" s="8"/>
      <c r="BA5569" s="8"/>
      <c r="BE5569" s="8"/>
      <c r="BI5569" s="8"/>
      <c r="BM5569" s="8"/>
      <c r="BQ5569" s="8"/>
      <c r="BU5569" s="8"/>
      <c r="BY5569" s="8"/>
      <c r="CC5569" s="8"/>
      <c r="CG5569" s="8"/>
      <c r="CK5569" s="8"/>
    </row>
    <row r="5570" spans="5:89">
      <c r="E5570" s="8"/>
      <c r="I5570" s="8"/>
      <c r="M5570" s="8"/>
      <c r="Q5570" s="8"/>
      <c r="U5570" s="8"/>
      <c r="Y5570" s="8"/>
      <c r="AC5570" s="8"/>
      <c r="AG5570" s="8"/>
      <c r="AK5570" s="8"/>
      <c r="AO5570" s="8"/>
      <c r="AS5570" s="8"/>
      <c r="AW5570" s="8"/>
      <c r="BA5570" s="8"/>
      <c r="BE5570" s="8"/>
      <c r="BI5570" s="8"/>
      <c r="BM5570" s="8"/>
      <c r="BQ5570" s="8"/>
      <c r="BU5570" s="8"/>
      <c r="BY5570" s="8"/>
      <c r="CC5570" s="8"/>
      <c r="CG5570" s="8"/>
      <c r="CK5570" s="8"/>
    </row>
    <row r="5571" spans="5:89">
      <c r="E5571" s="8"/>
      <c r="I5571" s="8"/>
      <c r="M5571" s="8"/>
      <c r="Q5571" s="8"/>
      <c r="U5571" s="8"/>
      <c r="Y5571" s="8"/>
      <c r="AC5571" s="8"/>
      <c r="AG5571" s="8"/>
      <c r="AK5571" s="8"/>
      <c r="AO5571" s="8"/>
      <c r="AS5571" s="8"/>
      <c r="AW5571" s="8"/>
      <c r="BA5571" s="8"/>
      <c r="BE5571" s="8"/>
      <c r="BI5571" s="8"/>
      <c r="BM5571" s="8"/>
      <c r="BQ5571" s="8"/>
      <c r="BU5571" s="8"/>
      <c r="BY5571" s="8"/>
      <c r="CC5571" s="8"/>
      <c r="CG5571" s="8"/>
      <c r="CK5571" s="8"/>
    </row>
    <row r="5572" spans="5:89">
      <c r="E5572" s="8"/>
      <c r="I5572" s="8"/>
      <c r="M5572" s="8"/>
      <c r="Q5572" s="8"/>
      <c r="U5572" s="8"/>
      <c r="Y5572" s="8"/>
      <c r="AC5572" s="8"/>
      <c r="AG5572" s="8"/>
      <c r="AK5572" s="8"/>
      <c r="AO5572" s="8"/>
      <c r="AS5572" s="8"/>
      <c r="AW5572" s="8"/>
      <c r="BA5572" s="8"/>
      <c r="BE5572" s="8"/>
      <c r="BI5572" s="8"/>
      <c r="BM5572" s="8"/>
      <c r="BQ5572" s="8"/>
      <c r="BU5572" s="8"/>
      <c r="BY5572" s="8"/>
      <c r="CC5572" s="8"/>
      <c r="CG5572" s="8"/>
      <c r="CK5572" s="8"/>
    </row>
    <row r="5573" spans="5:89">
      <c r="E5573" s="8"/>
      <c r="I5573" s="8"/>
      <c r="M5573" s="8"/>
      <c r="Q5573" s="8"/>
      <c r="U5573" s="8"/>
      <c r="Y5573" s="8"/>
      <c r="AC5573" s="8"/>
      <c r="AG5573" s="8"/>
      <c r="AK5573" s="8"/>
      <c r="AO5573" s="8"/>
      <c r="AS5573" s="8"/>
      <c r="AW5573" s="8"/>
      <c r="BA5573" s="8"/>
      <c r="BE5573" s="8"/>
      <c r="BI5573" s="8"/>
      <c r="BM5573" s="8"/>
      <c r="BQ5573" s="8"/>
      <c r="BU5573" s="8"/>
      <c r="BY5573" s="8"/>
      <c r="CC5573" s="8"/>
      <c r="CG5573" s="8"/>
      <c r="CK5573" s="8"/>
    </row>
    <row r="5574" spans="5:89">
      <c r="E5574" s="8"/>
      <c r="I5574" s="8"/>
      <c r="M5574" s="8"/>
      <c r="Q5574" s="8"/>
      <c r="U5574" s="8"/>
      <c r="Y5574" s="8"/>
      <c r="AC5574" s="8"/>
      <c r="AG5574" s="8"/>
      <c r="AK5574" s="8"/>
      <c r="AO5574" s="8"/>
      <c r="AS5574" s="8"/>
      <c r="AW5574" s="8"/>
      <c r="BA5574" s="8"/>
      <c r="BE5574" s="8"/>
      <c r="BI5574" s="8"/>
      <c r="BM5574" s="8"/>
      <c r="BQ5574" s="8"/>
      <c r="BU5574" s="8"/>
      <c r="BY5574" s="8"/>
      <c r="CC5574" s="8"/>
      <c r="CG5574" s="8"/>
      <c r="CK5574" s="8"/>
    </row>
    <row r="5575" spans="5:89">
      <c r="E5575" s="8"/>
      <c r="I5575" s="8"/>
      <c r="M5575" s="8"/>
      <c r="Q5575" s="8"/>
      <c r="U5575" s="8"/>
      <c r="Y5575" s="8"/>
      <c r="AC5575" s="8"/>
      <c r="AG5575" s="8"/>
      <c r="AK5575" s="8"/>
      <c r="AO5575" s="8"/>
      <c r="AS5575" s="8"/>
      <c r="AW5575" s="8"/>
      <c r="BA5575" s="8"/>
      <c r="BE5575" s="8"/>
      <c r="BI5575" s="8"/>
      <c r="BM5575" s="8"/>
      <c r="BQ5575" s="8"/>
      <c r="BU5575" s="8"/>
      <c r="BY5575" s="8"/>
      <c r="CC5575" s="8"/>
      <c r="CG5575" s="8"/>
      <c r="CK5575" s="8"/>
    </row>
    <row r="5576" spans="5:89">
      <c r="E5576" s="8"/>
      <c r="I5576" s="8"/>
      <c r="M5576" s="8"/>
      <c r="Q5576" s="8"/>
      <c r="U5576" s="8"/>
      <c r="Y5576" s="8"/>
      <c r="AC5576" s="8"/>
      <c r="AG5576" s="8"/>
      <c r="AK5576" s="8"/>
      <c r="AO5576" s="8"/>
      <c r="AS5576" s="8"/>
      <c r="AW5576" s="8"/>
      <c r="BA5576" s="8"/>
      <c r="BE5576" s="8"/>
      <c r="BI5576" s="8"/>
      <c r="BM5576" s="8"/>
      <c r="BQ5576" s="8"/>
      <c r="BU5576" s="8"/>
      <c r="BY5576" s="8"/>
      <c r="CC5576" s="8"/>
      <c r="CG5576" s="8"/>
      <c r="CK5576" s="8"/>
    </row>
    <row r="5577" spans="5:89">
      <c r="E5577" s="8"/>
      <c r="I5577" s="8"/>
      <c r="M5577" s="8"/>
      <c r="Q5577" s="8"/>
      <c r="U5577" s="8"/>
      <c r="Y5577" s="8"/>
      <c r="AC5577" s="8"/>
      <c r="AG5577" s="8"/>
      <c r="AK5577" s="8"/>
      <c r="AO5577" s="8"/>
      <c r="AS5577" s="8"/>
      <c r="AW5577" s="8"/>
      <c r="BA5577" s="8"/>
      <c r="BE5577" s="8"/>
      <c r="BI5577" s="8"/>
      <c r="BM5577" s="8"/>
      <c r="BQ5577" s="8"/>
      <c r="BU5577" s="8"/>
      <c r="BY5577" s="8"/>
      <c r="CC5577" s="8"/>
      <c r="CG5577" s="8"/>
      <c r="CK5577" s="8"/>
    </row>
    <row r="5578" spans="5:89">
      <c r="E5578" s="8"/>
      <c r="I5578" s="8"/>
      <c r="M5578" s="8"/>
      <c r="Q5578" s="8"/>
      <c r="U5578" s="8"/>
      <c r="Y5578" s="8"/>
      <c r="AC5578" s="8"/>
      <c r="AG5578" s="8"/>
      <c r="AK5578" s="8"/>
      <c r="AO5578" s="8"/>
      <c r="AS5578" s="8"/>
      <c r="AW5578" s="8"/>
      <c r="BA5578" s="8"/>
      <c r="BE5578" s="8"/>
      <c r="BI5578" s="8"/>
      <c r="BM5578" s="8"/>
      <c r="BQ5578" s="8"/>
      <c r="BU5578" s="8"/>
      <c r="BY5578" s="8"/>
      <c r="CC5578" s="8"/>
      <c r="CG5578" s="8"/>
      <c r="CK5578" s="8"/>
    </row>
    <row r="5579" spans="5:89">
      <c r="E5579" s="8"/>
      <c r="I5579" s="8"/>
      <c r="M5579" s="8"/>
      <c r="Q5579" s="8"/>
      <c r="U5579" s="8"/>
      <c r="Y5579" s="8"/>
      <c r="AC5579" s="8"/>
      <c r="AG5579" s="8"/>
      <c r="AK5579" s="8"/>
      <c r="AO5579" s="8"/>
      <c r="AS5579" s="8"/>
      <c r="AW5579" s="8"/>
      <c r="BA5579" s="8"/>
      <c r="BE5579" s="8"/>
      <c r="BI5579" s="8"/>
      <c r="BM5579" s="8"/>
      <c r="BQ5579" s="8"/>
      <c r="BU5579" s="8"/>
      <c r="BY5579" s="8"/>
      <c r="CC5579" s="8"/>
      <c r="CG5579" s="8"/>
      <c r="CK5579" s="8"/>
    </row>
    <row r="5580" spans="5:89">
      <c r="E5580" s="8"/>
      <c r="I5580" s="8"/>
      <c r="M5580" s="8"/>
      <c r="Q5580" s="8"/>
      <c r="U5580" s="8"/>
      <c r="Y5580" s="8"/>
      <c r="AC5580" s="8"/>
      <c r="AG5580" s="8"/>
      <c r="AK5580" s="8"/>
      <c r="AO5580" s="8"/>
      <c r="AS5580" s="8"/>
      <c r="AW5580" s="8"/>
      <c r="BA5580" s="8"/>
      <c r="BE5580" s="8"/>
      <c r="BI5580" s="8"/>
      <c r="BM5580" s="8"/>
      <c r="BQ5580" s="8"/>
      <c r="BU5580" s="8"/>
      <c r="BY5580" s="8"/>
      <c r="CC5580" s="8"/>
      <c r="CG5580" s="8"/>
      <c r="CK5580" s="8"/>
    </row>
    <row r="5581" spans="5:89">
      <c r="E5581" s="8"/>
      <c r="I5581" s="8"/>
      <c r="M5581" s="8"/>
      <c r="Q5581" s="8"/>
      <c r="U5581" s="8"/>
      <c r="Y5581" s="8"/>
      <c r="AC5581" s="8"/>
      <c r="AG5581" s="8"/>
      <c r="AK5581" s="8"/>
      <c r="AO5581" s="8"/>
      <c r="AS5581" s="8"/>
      <c r="AW5581" s="8"/>
      <c r="BA5581" s="8"/>
      <c r="BE5581" s="8"/>
      <c r="BI5581" s="8"/>
      <c r="BM5581" s="8"/>
      <c r="BQ5581" s="8"/>
      <c r="BU5581" s="8"/>
      <c r="BY5581" s="8"/>
      <c r="CC5581" s="8"/>
      <c r="CG5581" s="8"/>
      <c r="CK5581" s="8"/>
    </row>
    <row r="5582" spans="5:89">
      <c r="E5582" s="8"/>
      <c r="I5582" s="8"/>
      <c r="M5582" s="8"/>
      <c r="Q5582" s="8"/>
      <c r="U5582" s="8"/>
      <c r="Y5582" s="8"/>
      <c r="AC5582" s="8"/>
      <c r="AG5582" s="8"/>
      <c r="AK5582" s="8"/>
      <c r="AO5582" s="8"/>
      <c r="AS5582" s="8"/>
      <c r="AW5582" s="8"/>
      <c r="BA5582" s="8"/>
      <c r="BE5582" s="8"/>
      <c r="BI5582" s="8"/>
      <c r="BM5582" s="8"/>
      <c r="BQ5582" s="8"/>
      <c r="BU5582" s="8"/>
      <c r="BY5582" s="8"/>
      <c r="CC5582" s="8"/>
      <c r="CG5582" s="8"/>
      <c r="CK5582" s="8"/>
    </row>
    <row r="5583" spans="5:89">
      <c r="E5583" s="8"/>
      <c r="I5583" s="8"/>
      <c r="M5583" s="8"/>
      <c r="Q5583" s="8"/>
      <c r="U5583" s="8"/>
      <c r="Y5583" s="8"/>
      <c r="AC5583" s="8"/>
      <c r="AG5583" s="8"/>
      <c r="AK5583" s="8"/>
      <c r="AO5583" s="8"/>
      <c r="AS5583" s="8"/>
      <c r="AW5583" s="8"/>
      <c r="BA5583" s="8"/>
      <c r="BE5583" s="8"/>
      <c r="BI5583" s="8"/>
      <c r="BM5583" s="8"/>
      <c r="BQ5583" s="8"/>
      <c r="BU5583" s="8"/>
      <c r="BY5583" s="8"/>
      <c r="CC5583" s="8"/>
      <c r="CG5583" s="8"/>
      <c r="CK5583" s="8"/>
    </row>
    <row r="5584" spans="5:89">
      <c r="E5584" s="8"/>
      <c r="I5584" s="8"/>
      <c r="M5584" s="8"/>
      <c r="Q5584" s="8"/>
      <c r="U5584" s="8"/>
      <c r="Y5584" s="8"/>
      <c r="AC5584" s="8"/>
      <c r="AG5584" s="8"/>
      <c r="AK5584" s="8"/>
      <c r="AO5584" s="8"/>
      <c r="AS5584" s="8"/>
      <c r="AW5584" s="8"/>
      <c r="BA5584" s="8"/>
      <c r="BE5584" s="8"/>
      <c r="BI5584" s="8"/>
      <c r="BM5584" s="8"/>
      <c r="BQ5584" s="8"/>
      <c r="BU5584" s="8"/>
      <c r="BY5584" s="8"/>
      <c r="CC5584" s="8"/>
      <c r="CG5584" s="8"/>
      <c r="CK5584" s="8"/>
    </row>
    <row r="5585" spans="5:89">
      <c r="E5585" s="8"/>
      <c r="I5585" s="8"/>
      <c r="M5585" s="8"/>
      <c r="Q5585" s="8"/>
      <c r="U5585" s="8"/>
      <c r="Y5585" s="8"/>
      <c r="AC5585" s="8"/>
      <c r="AG5585" s="8"/>
      <c r="AK5585" s="8"/>
      <c r="AO5585" s="8"/>
      <c r="AS5585" s="8"/>
      <c r="AW5585" s="8"/>
      <c r="BA5585" s="8"/>
      <c r="BE5585" s="8"/>
      <c r="BI5585" s="8"/>
      <c r="BM5585" s="8"/>
      <c r="BQ5585" s="8"/>
      <c r="BU5585" s="8"/>
      <c r="BY5585" s="8"/>
      <c r="CC5585" s="8"/>
      <c r="CG5585" s="8"/>
      <c r="CK5585" s="8"/>
    </row>
    <row r="5586" spans="5:89">
      <c r="E5586" s="8"/>
      <c r="I5586" s="8"/>
      <c r="M5586" s="8"/>
      <c r="Q5586" s="8"/>
      <c r="U5586" s="8"/>
      <c r="Y5586" s="8"/>
      <c r="AC5586" s="8"/>
      <c r="AG5586" s="8"/>
      <c r="AK5586" s="8"/>
      <c r="AO5586" s="8"/>
      <c r="AS5586" s="8"/>
      <c r="AW5586" s="8"/>
      <c r="BA5586" s="8"/>
      <c r="BE5586" s="8"/>
      <c r="BI5586" s="8"/>
      <c r="BM5586" s="8"/>
      <c r="BQ5586" s="8"/>
      <c r="BU5586" s="8"/>
      <c r="BY5586" s="8"/>
      <c r="CC5586" s="8"/>
      <c r="CG5586" s="8"/>
      <c r="CK5586" s="8"/>
    </row>
    <row r="5587" spans="5:89">
      <c r="E5587" s="8"/>
      <c r="I5587" s="8"/>
      <c r="M5587" s="8"/>
      <c r="Q5587" s="8"/>
      <c r="U5587" s="8"/>
      <c r="Y5587" s="8"/>
      <c r="AC5587" s="8"/>
      <c r="AG5587" s="8"/>
      <c r="AK5587" s="8"/>
      <c r="AO5587" s="8"/>
      <c r="AS5587" s="8"/>
      <c r="AW5587" s="8"/>
      <c r="BA5587" s="8"/>
      <c r="BE5587" s="8"/>
      <c r="BI5587" s="8"/>
      <c r="BM5587" s="8"/>
      <c r="BQ5587" s="8"/>
      <c r="BU5587" s="8"/>
      <c r="BY5587" s="8"/>
      <c r="CC5587" s="8"/>
      <c r="CG5587" s="8"/>
      <c r="CK5587" s="8"/>
    </row>
    <row r="5588" spans="5:89">
      <c r="E5588" s="8"/>
      <c r="I5588" s="8"/>
      <c r="M5588" s="8"/>
      <c r="Q5588" s="8"/>
      <c r="U5588" s="8"/>
      <c r="Y5588" s="8"/>
      <c r="AC5588" s="8"/>
      <c r="AG5588" s="8"/>
      <c r="AK5588" s="8"/>
      <c r="AO5588" s="8"/>
      <c r="AS5588" s="8"/>
      <c r="AW5588" s="8"/>
      <c r="BA5588" s="8"/>
      <c r="BE5588" s="8"/>
      <c r="BI5588" s="8"/>
      <c r="BM5588" s="8"/>
      <c r="BQ5588" s="8"/>
      <c r="BU5588" s="8"/>
      <c r="BY5588" s="8"/>
      <c r="CC5588" s="8"/>
      <c r="CG5588" s="8"/>
      <c r="CK5588" s="8"/>
    </row>
    <row r="5589" spans="5:89">
      <c r="E5589" s="8"/>
      <c r="I5589" s="8"/>
      <c r="M5589" s="8"/>
      <c r="Q5589" s="8"/>
      <c r="U5589" s="8"/>
      <c r="Y5589" s="8"/>
      <c r="AC5589" s="8"/>
      <c r="AG5589" s="8"/>
      <c r="AK5589" s="8"/>
      <c r="AO5589" s="8"/>
      <c r="AS5589" s="8"/>
      <c r="AW5589" s="8"/>
      <c r="BA5589" s="8"/>
      <c r="BE5589" s="8"/>
      <c r="BI5589" s="8"/>
      <c r="BM5589" s="8"/>
      <c r="BQ5589" s="8"/>
      <c r="BU5589" s="8"/>
      <c r="BY5589" s="8"/>
      <c r="CC5589" s="8"/>
      <c r="CG5589" s="8"/>
      <c r="CK5589" s="8"/>
    </row>
    <row r="5590" spans="5:89">
      <c r="E5590" s="8"/>
      <c r="I5590" s="8"/>
      <c r="M5590" s="8"/>
      <c r="Q5590" s="8"/>
      <c r="U5590" s="8"/>
      <c r="Y5590" s="8"/>
      <c r="AC5590" s="8"/>
      <c r="AG5590" s="8"/>
      <c r="AK5590" s="8"/>
      <c r="AO5590" s="8"/>
      <c r="AS5590" s="8"/>
      <c r="AW5590" s="8"/>
      <c r="BA5590" s="8"/>
      <c r="BE5590" s="8"/>
      <c r="BI5590" s="8"/>
      <c r="BM5590" s="8"/>
      <c r="BQ5590" s="8"/>
      <c r="BU5590" s="8"/>
      <c r="BY5590" s="8"/>
      <c r="CC5590" s="8"/>
      <c r="CG5590" s="8"/>
      <c r="CK5590" s="8"/>
    </row>
    <row r="5591" spans="5:89">
      <c r="E5591" s="8"/>
      <c r="I5591" s="8"/>
      <c r="M5591" s="8"/>
      <c r="Q5591" s="8"/>
      <c r="U5591" s="8"/>
      <c r="Y5591" s="8"/>
      <c r="AC5591" s="8"/>
      <c r="AG5591" s="8"/>
      <c r="AK5591" s="8"/>
      <c r="AO5591" s="8"/>
      <c r="AS5591" s="8"/>
      <c r="AW5591" s="8"/>
      <c r="BA5591" s="8"/>
      <c r="BE5591" s="8"/>
      <c r="BI5591" s="8"/>
      <c r="BM5591" s="8"/>
      <c r="BQ5591" s="8"/>
      <c r="BU5591" s="8"/>
      <c r="BY5591" s="8"/>
      <c r="CC5591" s="8"/>
      <c r="CG5591" s="8"/>
      <c r="CK5591" s="8"/>
    </row>
    <row r="5592" spans="5:89">
      <c r="E5592" s="8"/>
      <c r="I5592" s="8"/>
      <c r="M5592" s="8"/>
      <c r="Q5592" s="8"/>
      <c r="U5592" s="8"/>
      <c r="Y5592" s="8"/>
      <c r="AC5592" s="8"/>
      <c r="AG5592" s="8"/>
      <c r="AK5592" s="8"/>
      <c r="AO5592" s="8"/>
      <c r="AS5592" s="8"/>
      <c r="AW5592" s="8"/>
      <c r="BA5592" s="8"/>
      <c r="BE5592" s="8"/>
      <c r="BI5592" s="8"/>
      <c r="BM5592" s="8"/>
      <c r="BQ5592" s="8"/>
      <c r="BU5592" s="8"/>
      <c r="BY5592" s="8"/>
      <c r="CC5592" s="8"/>
      <c r="CG5592" s="8"/>
      <c r="CK5592" s="8"/>
    </row>
    <row r="5593" spans="5:89">
      <c r="E5593" s="8"/>
      <c r="I5593" s="8"/>
      <c r="M5593" s="8"/>
      <c r="Q5593" s="8"/>
      <c r="U5593" s="8"/>
      <c r="Y5593" s="8"/>
      <c r="AC5593" s="8"/>
      <c r="AG5593" s="8"/>
      <c r="AK5593" s="8"/>
      <c r="AO5593" s="8"/>
      <c r="AS5593" s="8"/>
      <c r="AW5593" s="8"/>
      <c r="BA5593" s="8"/>
      <c r="BE5593" s="8"/>
      <c r="BI5593" s="8"/>
      <c r="BM5593" s="8"/>
      <c r="BQ5593" s="8"/>
      <c r="BU5593" s="8"/>
      <c r="BY5593" s="8"/>
      <c r="CC5593" s="8"/>
      <c r="CG5593" s="8"/>
      <c r="CK5593" s="8"/>
    </row>
    <row r="5594" spans="5:89">
      <c r="E5594" s="8"/>
      <c r="I5594" s="8"/>
      <c r="M5594" s="8"/>
      <c r="Q5594" s="8"/>
      <c r="U5594" s="8"/>
      <c r="Y5594" s="8"/>
      <c r="AC5594" s="8"/>
      <c r="AG5594" s="8"/>
      <c r="AK5594" s="8"/>
      <c r="AO5594" s="8"/>
      <c r="AS5594" s="8"/>
      <c r="AW5594" s="8"/>
      <c r="BA5594" s="8"/>
      <c r="BE5594" s="8"/>
      <c r="BI5594" s="8"/>
      <c r="BM5594" s="8"/>
      <c r="BQ5594" s="8"/>
      <c r="BU5594" s="8"/>
      <c r="BY5594" s="8"/>
      <c r="CC5594" s="8"/>
      <c r="CG5594" s="8"/>
      <c r="CK5594" s="8"/>
    </row>
    <row r="5595" spans="5:89">
      <c r="E5595" s="8"/>
      <c r="I5595" s="8"/>
      <c r="M5595" s="8"/>
      <c r="Q5595" s="8"/>
      <c r="U5595" s="8"/>
      <c r="Y5595" s="8"/>
      <c r="AC5595" s="8"/>
      <c r="AG5595" s="8"/>
      <c r="AK5595" s="8"/>
      <c r="AO5595" s="8"/>
      <c r="AS5595" s="8"/>
      <c r="AW5595" s="8"/>
      <c r="BA5595" s="8"/>
      <c r="BE5595" s="8"/>
      <c r="BI5595" s="8"/>
      <c r="BM5595" s="8"/>
      <c r="BQ5595" s="8"/>
      <c r="BU5595" s="8"/>
      <c r="BY5595" s="8"/>
      <c r="CC5595" s="8"/>
      <c r="CG5595" s="8"/>
      <c r="CK5595" s="8"/>
    </row>
    <row r="5596" spans="5:89">
      <c r="E5596" s="8"/>
      <c r="I5596" s="8"/>
      <c r="M5596" s="8"/>
      <c r="Q5596" s="8"/>
      <c r="U5596" s="8"/>
      <c r="Y5596" s="8"/>
      <c r="AC5596" s="8"/>
      <c r="AG5596" s="8"/>
      <c r="AK5596" s="8"/>
      <c r="AO5596" s="8"/>
      <c r="AS5596" s="8"/>
      <c r="AW5596" s="8"/>
      <c r="BA5596" s="8"/>
      <c r="BE5596" s="8"/>
      <c r="BI5596" s="8"/>
      <c r="BM5596" s="8"/>
      <c r="BQ5596" s="8"/>
      <c r="BU5596" s="8"/>
      <c r="BY5596" s="8"/>
      <c r="CC5596" s="8"/>
      <c r="CG5596" s="8"/>
      <c r="CK5596" s="8"/>
    </row>
    <row r="5597" spans="5:89">
      <c r="E5597" s="8"/>
      <c r="I5597" s="8"/>
      <c r="M5597" s="8"/>
      <c r="Q5597" s="8"/>
      <c r="U5597" s="8"/>
      <c r="Y5597" s="8"/>
      <c r="AC5597" s="8"/>
      <c r="AG5597" s="8"/>
      <c r="AK5597" s="8"/>
      <c r="AO5597" s="8"/>
      <c r="AS5597" s="8"/>
      <c r="AW5597" s="8"/>
      <c r="BA5597" s="8"/>
      <c r="BE5597" s="8"/>
      <c r="BI5597" s="8"/>
      <c r="BM5597" s="8"/>
      <c r="BQ5597" s="8"/>
      <c r="BU5597" s="8"/>
      <c r="BY5597" s="8"/>
      <c r="CC5597" s="8"/>
      <c r="CG5597" s="8"/>
      <c r="CK5597" s="8"/>
    </row>
    <row r="5598" spans="5:89">
      <c r="E5598" s="8"/>
      <c r="I5598" s="8"/>
      <c r="M5598" s="8"/>
      <c r="Q5598" s="8"/>
      <c r="U5598" s="8"/>
      <c r="Y5598" s="8"/>
      <c r="AC5598" s="8"/>
      <c r="AG5598" s="8"/>
      <c r="AK5598" s="8"/>
      <c r="AO5598" s="8"/>
      <c r="AS5598" s="8"/>
      <c r="AW5598" s="8"/>
      <c r="BA5598" s="8"/>
      <c r="BE5598" s="8"/>
      <c r="BI5598" s="8"/>
      <c r="BM5598" s="8"/>
      <c r="BQ5598" s="8"/>
      <c r="BU5598" s="8"/>
      <c r="BY5598" s="8"/>
      <c r="CC5598" s="8"/>
      <c r="CG5598" s="8"/>
      <c r="CK5598" s="8"/>
    </row>
    <row r="5599" spans="5:89">
      <c r="E5599" s="8"/>
      <c r="I5599" s="8"/>
      <c r="M5599" s="8"/>
      <c r="Q5599" s="8"/>
      <c r="U5599" s="8"/>
      <c r="Y5599" s="8"/>
      <c r="AC5599" s="8"/>
      <c r="AG5599" s="8"/>
      <c r="AK5599" s="8"/>
      <c r="AO5599" s="8"/>
      <c r="AS5599" s="8"/>
      <c r="AW5599" s="8"/>
      <c r="BA5599" s="8"/>
      <c r="BE5599" s="8"/>
      <c r="BI5599" s="8"/>
      <c r="BM5599" s="8"/>
      <c r="BQ5599" s="8"/>
      <c r="BU5599" s="8"/>
      <c r="BY5599" s="8"/>
      <c r="CC5599" s="8"/>
      <c r="CG5599" s="8"/>
      <c r="CK5599" s="8"/>
    </row>
    <row r="5600" spans="5:89">
      <c r="E5600" s="8"/>
      <c r="I5600" s="8"/>
      <c r="M5600" s="8"/>
      <c r="Q5600" s="8"/>
      <c r="U5600" s="8"/>
      <c r="Y5600" s="8"/>
      <c r="AC5600" s="8"/>
      <c r="AG5600" s="8"/>
      <c r="AK5600" s="8"/>
      <c r="AO5600" s="8"/>
      <c r="AS5600" s="8"/>
      <c r="AW5600" s="8"/>
      <c r="BA5600" s="8"/>
      <c r="BE5600" s="8"/>
      <c r="BI5600" s="8"/>
      <c r="BM5600" s="8"/>
      <c r="BQ5600" s="8"/>
      <c r="BU5600" s="8"/>
      <c r="BY5600" s="8"/>
      <c r="CC5600" s="8"/>
      <c r="CG5600" s="8"/>
      <c r="CK5600" s="8"/>
    </row>
    <row r="5601" spans="5:89">
      <c r="E5601" s="8"/>
      <c r="I5601" s="8"/>
      <c r="M5601" s="8"/>
      <c r="Q5601" s="8"/>
      <c r="U5601" s="8"/>
      <c r="Y5601" s="8"/>
      <c r="AC5601" s="8"/>
      <c r="AG5601" s="8"/>
      <c r="AK5601" s="8"/>
      <c r="AO5601" s="8"/>
      <c r="AS5601" s="8"/>
      <c r="AW5601" s="8"/>
      <c r="BA5601" s="8"/>
      <c r="BE5601" s="8"/>
      <c r="BI5601" s="8"/>
      <c r="BM5601" s="8"/>
      <c r="BQ5601" s="8"/>
      <c r="BU5601" s="8"/>
      <c r="BY5601" s="8"/>
      <c r="CC5601" s="8"/>
      <c r="CG5601" s="8"/>
      <c r="CK5601" s="8"/>
    </row>
    <row r="5602" spans="5:89">
      <c r="E5602" s="8"/>
      <c r="I5602" s="8"/>
      <c r="M5602" s="8"/>
      <c r="Q5602" s="8"/>
      <c r="U5602" s="8"/>
      <c r="Y5602" s="8"/>
      <c r="AC5602" s="8"/>
      <c r="AG5602" s="8"/>
      <c r="AK5602" s="8"/>
      <c r="AO5602" s="8"/>
      <c r="AS5602" s="8"/>
      <c r="AW5602" s="8"/>
      <c r="BA5602" s="8"/>
      <c r="BE5602" s="8"/>
      <c r="BI5602" s="8"/>
      <c r="BM5602" s="8"/>
      <c r="BQ5602" s="8"/>
      <c r="BU5602" s="8"/>
      <c r="BY5602" s="8"/>
      <c r="CC5602" s="8"/>
      <c r="CG5602" s="8"/>
      <c r="CK5602" s="8"/>
    </row>
    <row r="5603" spans="5:89">
      <c r="E5603" s="8"/>
      <c r="I5603" s="8"/>
      <c r="M5603" s="8"/>
      <c r="Q5603" s="8"/>
      <c r="U5603" s="8"/>
      <c r="Y5603" s="8"/>
      <c r="AC5603" s="8"/>
      <c r="AG5603" s="8"/>
      <c r="AK5603" s="8"/>
      <c r="AO5603" s="8"/>
      <c r="AS5603" s="8"/>
      <c r="AW5603" s="8"/>
      <c r="BA5603" s="8"/>
      <c r="BE5603" s="8"/>
      <c r="BI5603" s="8"/>
      <c r="BM5603" s="8"/>
      <c r="BQ5603" s="8"/>
      <c r="BU5603" s="8"/>
      <c r="BY5603" s="8"/>
      <c r="CC5603" s="8"/>
      <c r="CG5603" s="8"/>
      <c r="CK5603" s="8"/>
    </row>
    <row r="5604" spans="5:89">
      <c r="E5604" s="8"/>
      <c r="I5604" s="8"/>
      <c r="M5604" s="8"/>
      <c r="Q5604" s="8"/>
      <c r="U5604" s="8"/>
      <c r="Y5604" s="8"/>
      <c r="AC5604" s="8"/>
      <c r="AG5604" s="8"/>
      <c r="AK5604" s="8"/>
      <c r="AO5604" s="8"/>
      <c r="AS5604" s="8"/>
      <c r="AW5604" s="8"/>
      <c r="BA5604" s="8"/>
      <c r="BE5604" s="8"/>
      <c r="BI5604" s="8"/>
      <c r="BM5604" s="8"/>
      <c r="BQ5604" s="8"/>
      <c r="BU5604" s="8"/>
      <c r="BY5604" s="8"/>
      <c r="CC5604" s="8"/>
      <c r="CG5604" s="8"/>
      <c r="CK5604" s="8"/>
    </row>
    <row r="5605" spans="5:89">
      <c r="E5605" s="8"/>
      <c r="I5605" s="8"/>
      <c r="M5605" s="8"/>
      <c r="Q5605" s="8"/>
      <c r="U5605" s="8"/>
      <c r="Y5605" s="8"/>
      <c r="AC5605" s="8"/>
      <c r="AG5605" s="8"/>
      <c r="AK5605" s="8"/>
      <c r="AO5605" s="8"/>
      <c r="AS5605" s="8"/>
      <c r="AW5605" s="8"/>
      <c r="BA5605" s="8"/>
      <c r="BE5605" s="8"/>
      <c r="BI5605" s="8"/>
      <c r="BM5605" s="8"/>
      <c r="BQ5605" s="8"/>
      <c r="BU5605" s="8"/>
      <c r="BY5605" s="8"/>
      <c r="CC5605" s="8"/>
      <c r="CG5605" s="8"/>
      <c r="CK5605" s="8"/>
    </row>
    <row r="5606" spans="5:89">
      <c r="E5606" s="8"/>
      <c r="I5606" s="8"/>
      <c r="M5606" s="8"/>
      <c r="Q5606" s="8"/>
      <c r="U5606" s="8"/>
      <c r="Y5606" s="8"/>
      <c r="AC5606" s="8"/>
      <c r="AG5606" s="8"/>
      <c r="AK5606" s="8"/>
      <c r="AO5606" s="8"/>
      <c r="AS5606" s="8"/>
      <c r="AW5606" s="8"/>
      <c r="BA5606" s="8"/>
      <c r="BE5606" s="8"/>
      <c r="BI5606" s="8"/>
      <c r="BM5606" s="8"/>
      <c r="BQ5606" s="8"/>
      <c r="BU5606" s="8"/>
      <c r="BY5606" s="8"/>
      <c r="CC5606" s="8"/>
      <c r="CG5606" s="8"/>
      <c r="CK5606" s="8"/>
    </row>
    <row r="5607" spans="5:89">
      <c r="E5607" s="8"/>
      <c r="I5607" s="8"/>
      <c r="M5607" s="8"/>
      <c r="Q5607" s="8"/>
      <c r="U5607" s="8"/>
      <c r="Y5607" s="8"/>
      <c r="AC5607" s="8"/>
      <c r="AG5607" s="8"/>
      <c r="AK5607" s="8"/>
      <c r="AO5607" s="8"/>
      <c r="AS5607" s="8"/>
      <c r="AW5607" s="8"/>
      <c r="BA5607" s="8"/>
      <c r="BE5607" s="8"/>
      <c r="BI5607" s="8"/>
      <c r="BM5607" s="8"/>
      <c r="BQ5607" s="8"/>
      <c r="BU5607" s="8"/>
      <c r="BY5607" s="8"/>
      <c r="CC5607" s="8"/>
      <c r="CG5607" s="8"/>
      <c r="CK5607" s="8"/>
    </row>
    <row r="5608" spans="5:89">
      <c r="E5608" s="8"/>
      <c r="I5608" s="8"/>
      <c r="M5608" s="8"/>
      <c r="Q5608" s="8"/>
      <c r="U5608" s="8"/>
      <c r="Y5608" s="8"/>
      <c r="AC5608" s="8"/>
      <c r="AG5608" s="8"/>
      <c r="AK5608" s="8"/>
      <c r="AO5608" s="8"/>
      <c r="AS5608" s="8"/>
      <c r="AW5608" s="8"/>
      <c r="BA5608" s="8"/>
      <c r="BE5608" s="8"/>
      <c r="BI5608" s="8"/>
      <c r="BM5608" s="8"/>
      <c r="BQ5608" s="8"/>
      <c r="BU5608" s="8"/>
      <c r="BY5608" s="8"/>
      <c r="CC5608" s="8"/>
      <c r="CG5608" s="8"/>
      <c r="CK5608" s="8"/>
    </row>
    <row r="5609" spans="5:89">
      <c r="E5609" s="8"/>
      <c r="I5609" s="8"/>
      <c r="M5609" s="8"/>
      <c r="Q5609" s="8"/>
      <c r="U5609" s="8"/>
      <c r="Y5609" s="8"/>
      <c r="AC5609" s="8"/>
      <c r="AG5609" s="8"/>
      <c r="AK5609" s="8"/>
      <c r="AO5609" s="8"/>
      <c r="AS5609" s="8"/>
      <c r="AW5609" s="8"/>
      <c r="BA5609" s="8"/>
      <c r="BE5609" s="8"/>
      <c r="BI5609" s="8"/>
      <c r="BM5609" s="8"/>
      <c r="BQ5609" s="8"/>
      <c r="BU5609" s="8"/>
      <c r="BY5609" s="8"/>
      <c r="CC5609" s="8"/>
      <c r="CG5609" s="8"/>
      <c r="CK5609" s="8"/>
    </row>
    <row r="5610" spans="5:89">
      <c r="E5610" s="8"/>
      <c r="I5610" s="8"/>
      <c r="M5610" s="8"/>
      <c r="Q5610" s="8"/>
      <c r="U5610" s="8"/>
      <c r="Y5610" s="8"/>
      <c r="AC5610" s="8"/>
      <c r="AG5610" s="8"/>
      <c r="AK5610" s="8"/>
      <c r="AO5610" s="8"/>
      <c r="AS5610" s="8"/>
      <c r="AW5610" s="8"/>
      <c r="BA5610" s="8"/>
      <c r="BE5610" s="8"/>
      <c r="BI5610" s="8"/>
      <c r="BM5610" s="8"/>
      <c r="BQ5610" s="8"/>
      <c r="BU5610" s="8"/>
      <c r="BY5610" s="8"/>
      <c r="CC5610" s="8"/>
      <c r="CG5610" s="8"/>
      <c r="CK5610" s="8"/>
    </row>
    <row r="5611" spans="5:89">
      <c r="E5611" s="8"/>
      <c r="I5611" s="8"/>
      <c r="M5611" s="8"/>
      <c r="Q5611" s="8"/>
      <c r="U5611" s="8"/>
      <c r="Y5611" s="8"/>
      <c r="AC5611" s="8"/>
      <c r="AG5611" s="8"/>
      <c r="AK5611" s="8"/>
      <c r="AO5611" s="8"/>
      <c r="AS5611" s="8"/>
      <c r="AW5611" s="8"/>
      <c r="BA5611" s="8"/>
      <c r="BE5611" s="8"/>
      <c r="BI5611" s="8"/>
      <c r="BM5611" s="8"/>
      <c r="BQ5611" s="8"/>
      <c r="BU5611" s="8"/>
      <c r="BY5611" s="8"/>
      <c r="CC5611" s="8"/>
      <c r="CG5611" s="8"/>
      <c r="CK5611" s="8"/>
    </row>
    <row r="5612" spans="5:89">
      <c r="E5612" s="8"/>
      <c r="I5612" s="8"/>
      <c r="M5612" s="8"/>
      <c r="Q5612" s="8"/>
      <c r="U5612" s="8"/>
      <c r="Y5612" s="8"/>
      <c r="AC5612" s="8"/>
      <c r="AG5612" s="8"/>
      <c r="AK5612" s="8"/>
      <c r="AO5612" s="8"/>
      <c r="AS5612" s="8"/>
      <c r="AW5612" s="8"/>
      <c r="BA5612" s="8"/>
      <c r="BE5612" s="8"/>
      <c r="BI5612" s="8"/>
      <c r="BM5612" s="8"/>
      <c r="BQ5612" s="8"/>
      <c r="BU5612" s="8"/>
      <c r="BY5612" s="8"/>
      <c r="CC5612" s="8"/>
      <c r="CG5612" s="8"/>
      <c r="CK5612" s="8"/>
    </row>
    <row r="5613" spans="5:89">
      <c r="E5613" s="8"/>
      <c r="I5613" s="8"/>
      <c r="M5613" s="8"/>
      <c r="Q5613" s="8"/>
      <c r="U5613" s="8"/>
      <c r="Y5613" s="8"/>
      <c r="AC5613" s="8"/>
      <c r="AG5613" s="8"/>
      <c r="AK5613" s="8"/>
      <c r="AO5613" s="8"/>
      <c r="AS5613" s="8"/>
      <c r="AW5613" s="8"/>
      <c r="BA5613" s="8"/>
      <c r="BE5613" s="8"/>
      <c r="BI5613" s="8"/>
      <c r="BM5613" s="8"/>
      <c r="BQ5613" s="8"/>
      <c r="BU5613" s="8"/>
      <c r="BY5613" s="8"/>
      <c r="CC5613" s="8"/>
      <c r="CG5613" s="8"/>
      <c r="CK5613" s="8"/>
    </row>
    <row r="5614" spans="5:89">
      <c r="E5614" s="8"/>
      <c r="I5614" s="8"/>
      <c r="M5614" s="8"/>
      <c r="Q5614" s="8"/>
      <c r="U5614" s="8"/>
      <c r="Y5614" s="8"/>
      <c r="AC5614" s="8"/>
      <c r="AG5614" s="8"/>
      <c r="AK5614" s="8"/>
      <c r="AO5614" s="8"/>
      <c r="AS5614" s="8"/>
      <c r="AW5614" s="8"/>
      <c r="BA5614" s="8"/>
      <c r="BE5614" s="8"/>
      <c r="BI5614" s="8"/>
      <c r="BM5614" s="8"/>
      <c r="BQ5614" s="8"/>
      <c r="BU5614" s="8"/>
      <c r="BY5614" s="8"/>
      <c r="CC5614" s="8"/>
      <c r="CG5614" s="8"/>
      <c r="CK5614" s="8"/>
    </row>
    <row r="5615" spans="5:89">
      <c r="E5615" s="8"/>
      <c r="I5615" s="8"/>
      <c r="M5615" s="8"/>
      <c r="Q5615" s="8"/>
      <c r="U5615" s="8"/>
      <c r="Y5615" s="8"/>
      <c r="AC5615" s="8"/>
      <c r="AG5615" s="8"/>
      <c r="AK5615" s="8"/>
      <c r="AO5615" s="8"/>
      <c r="AS5615" s="8"/>
      <c r="AW5615" s="8"/>
      <c r="BA5615" s="8"/>
      <c r="BE5615" s="8"/>
      <c r="BI5615" s="8"/>
      <c r="BM5615" s="8"/>
      <c r="BQ5615" s="8"/>
      <c r="BU5615" s="8"/>
      <c r="BY5615" s="8"/>
      <c r="CC5615" s="8"/>
      <c r="CG5615" s="8"/>
      <c r="CK5615" s="8"/>
    </row>
    <row r="5616" spans="5:89">
      <c r="E5616" s="8"/>
      <c r="I5616" s="8"/>
      <c r="M5616" s="8"/>
      <c r="Q5616" s="8"/>
      <c r="U5616" s="8"/>
      <c r="Y5616" s="8"/>
      <c r="AC5616" s="8"/>
      <c r="AG5616" s="8"/>
      <c r="AK5616" s="8"/>
      <c r="AO5616" s="8"/>
      <c r="AS5616" s="8"/>
      <c r="AW5616" s="8"/>
      <c r="BA5616" s="8"/>
      <c r="BE5616" s="8"/>
      <c r="BI5616" s="8"/>
      <c r="BM5616" s="8"/>
      <c r="BQ5616" s="8"/>
      <c r="BU5616" s="8"/>
      <c r="BY5616" s="8"/>
      <c r="CC5616" s="8"/>
      <c r="CG5616" s="8"/>
      <c r="CK5616" s="8"/>
    </row>
    <row r="5617" spans="5:89">
      <c r="E5617" s="8"/>
      <c r="I5617" s="8"/>
      <c r="M5617" s="8"/>
      <c r="Q5617" s="8"/>
      <c r="U5617" s="8"/>
      <c r="Y5617" s="8"/>
      <c r="AC5617" s="8"/>
      <c r="AG5617" s="8"/>
      <c r="AK5617" s="8"/>
      <c r="AO5617" s="8"/>
      <c r="AS5617" s="8"/>
      <c r="AW5617" s="8"/>
      <c r="BA5617" s="8"/>
      <c r="BE5617" s="8"/>
      <c r="BI5617" s="8"/>
      <c r="BM5617" s="8"/>
      <c r="BQ5617" s="8"/>
      <c r="BU5617" s="8"/>
      <c r="BY5617" s="8"/>
      <c r="CC5617" s="8"/>
      <c r="CG5617" s="8"/>
      <c r="CK5617" s="8"/>
    </row>
    <row r="5618" spans="5:89">
      <c r="E5618" s="8"/>
      <c r="I5618" s="8"/>
      <c r="M5618" s="8"/>
      <c r="Q5618" s="8"/>
      <c r="U5618" s="8"/>
      <c r="Y5618" s="8"/>
      <c r="AC5618" s="8"/>
      <c r="AG5618" s="8"/>
      <c r="AK5618" s="8"/>
      <c r="AO5618" s="8"/>
      <c r="AS5618" s="8"/>
      <c r="AW5618" s="8"/>
      <c r="BA5618" s="8"/>
      <c r="BE5618" s="8"/>
      <c r="BI5618" s="8"/>
      <c r="BM5618" s="8"/>
      <c r="BQ5618" s="8"/>
      <c r="BU5618" s="8"/>
      <c r="BY5618" s="8"/>
      <c r="CC5618" s="8"/>
      <c r="CG5618" s="8"/>
      <c r="CK5618" s="8"/>
    </row>
    <row r="5619" spans="5:89">
      <c r="E5619" s="8"/>
      <c r="I5619" s="8"/>
      <c r="M5619" s="8"/>
      <c r="Q5619" s="8"/>
      <c r="U5619" s="8"/>
      <c r="Y5619" s="8"/>
      <c r="AC5619" s="8"/>
      <c r="AG5619" s="8"/>
      <c r="AK5619" s="8"/>
      <c r="AO5619" s="8"/>
      <c r="AS5619" s="8"/>
      <c r="AW5619" s="8"/>
      <c r="BA5619" s="8"/>
      <c r="BE5619" s="8"/>
      <c r="BI5619" s="8"/>
      <c r="BM5619" s="8"/>
      <c r="BQ5619" s="8"/>
      <c r="BU5619" s="8"/>
      <c r="BY5619" s="8"/>
      <c r="CC5619" s="8"/>
      <c r="CG5619" s="8"/>
      <c r="CK5619" s="8"/>
    </row>
    <row r="5620" spans="5:89">
      <c r="E5620" s="8"/>
      <c r="I5620" s="8"/>
      <c r="M5620" s="8"/>
      <c r="Q5620" s="8"/>
      <c r="U5620" s="8"/>
      <c r="Y5620" s="8"/>
      <c r="AC5620" s="8"/>
      <c r="AG5620" s="8"/>
      <c r="AK5620" s="8"/>
      <c r="AO5620" s="8"/>
      <c r="AS5620" s="8"/>
      <c r="AW5620" s="8"/>
      <c r="BA5620" s="8"/>
      <c r="BE5620" s="8"/>
      <c r="BI5620" s="8"/>
      <c r="BM5620" s="8"/>
      <c r="BQ5620" s="8"/>
      <c r="BU5620" s="8"/>
      <c r="BY5620" s="8"/>
      <c r="CC5620" s="8"/>
      <c r="CG5620" s="8"/>
      <c r="CK5620" s="8"/>
    </row>
    <row r="5621" spans="5:89">
      <c r="E5621" s="8"/>
      <c r="I5621" s="8"/>
      <c r="M5621" s="8"/>
      <c r="Q5621" s="8"/>
      <c r="U5621" s="8"/>
      <c r="Y5621" s="8"/>
      <c r="AC5621" s="8"/>
      <c r="AG5621" s="8"/>
      <c r="AK5621" s="8"/>
      <c r="AO5621" s="8"/>
      <c r="AS5621" s="8"/>
      <c r="AW5621" s="8"/>
      <c r="BA5621" s="8"/>
      <c r="BE5621" s="8"/>
      <c r="BI5621" s="8"/>
      <c r="BM5621" s="8"/>
      <c r="BQ5621" s="8"/>
      <c r="BU5621" s="8"/>
      <c r="BY5621" s="8"/>
      <c r="CC5621" s="8"/>
      <c r="CG5621" s="8"/>
      <c r="CK5621" s="8"/>
    </row>
    <row r="5622" spans="5:89">
      <c r="E5622" s="8"/>
      <c r="I5622" s="8"/>
      <c r="M5622" s="8"/>
      <c r="Q5622" s="8"/>
      <c r="U5622" s="8"/>
      <c r="Y5622" s="8"/>
      <c r="AC5622" s="8"/>
      <c r="AG5622" s="8"/>
      <c r="AK5622" s="8"/>
      <c r="AO5622" s="8"/>
      <c r="AS5622" s="8"/>
      <c r="AW5622" s="8"/>
      <c r="BA5622" s="8"/>
      <c r="BE5622" s="8"/>
      <c r="BI5622" s="8"/>
      <c r="BM5622" s="8"/>
      <c r="BQ5622" s="8"/>
      <c r="BU5622" s="8"/>
      <c r="BY5622" s="8"/>
      <c r="CC5622" s="8"/>
      <c r="CG5622" s="8"/>
      <c r="CK5622" s="8"/>
    </row>
    <row r="5623" spans="5:89">
      <c r="E5623" s="8"/>
      <c r="I5623" s="8"/>
      <c r="M5623" s="8"/>
      <c r="Q5623" s="8"/>
      <c r="U5623" s="8"/>
      <c r="Y5623" s="8"/>
      <c r="AC5623" s="8"/>
      <c r="AG5623" s="8"/>
      <c r="AK5623" s="8"/>
      <c r="AO5623" s="8"/>
      <c r="AS5623" s="8"/>
      <c r="AW5623" s="8"/>
      <c r="BA5623" s="8"/>
      <c r="BE5623" s="8"/>
      <c r="BI5623" s="8"/>
      <c r="BM5623" s="8"/>
      <c r="BQ5623" s="8"/>
      <c r="BU5623" s="8"/>
      <c r="BY5623" s="8"/>
      <c r="CC5623" s="8"/>
      <c r="CG5623" s="8"/>
      <c r="CK5623" s="8"/>
    </row>
    <row r="5624" spans="5:89">
      <c r="E5624" s="8"/>
      <c r="I5624" s="8"/>
      <c r="M5624" s="8"/>
      <c r="Q5624" s="8"/>
      <c r="U5624" s="8"/>
      <c r="Y5624" s="8"/>
      <c r="AC5624" s="8"/>
      <c r="AG5624" s="8"/>
      <c r="AK5624" s="8"/>
      <c r="AO5624" s="8"/>
      <c r="AS5624" s="8"/>
      <c r="AW5624" s="8"/>
      <c r="BA5624" s="8"/>
      <c r="BE5624" s="8"/>
      <c r="BI5624" s="8"/>
      <c r="BM5624" s="8"/>
      <c r="BQ5624" s="8"/>
      <c r="BU5624" s="8"/>
      <c r="BY5624" s="8"/>
      <c r="CC5624" s="8"/>
      <c r="CG5624" s="8"/>
      <c r="CK5624" s="8"/>
    </row>
    <row r="5625" spans="5:89">
      <c r="E5625" s="8"/>
      <c r="I5625" s="8"/>
      <c r="M5625" s="8"/>
      <c r="Q5625" s="8"/>
      <c r="U5625" s="8"/>
      <c r="Y5625" s="8"/>
      <c r="AC5625" s="8"/>
      <c r="AG5625" s="8"/>
      <c r="AK5625" s="8"/>
      <c r="AO5625" s="8"/>
      <c r="AS5625" s="8"/>
      <c r="AW5625" s="8"/>
      <c r="BA5625" s="8"/>
      <c r="BE5625" s="8"/>
      <c r="BI5625" s="8"/>
      <c r="BM5625" s="8"/>
      <c r="BQ5625" s="8"/>
      <c r="BU5625" s="8"/>
      <c r="BY5625" s="8"/>
      <c r="CC5625" s="8"/>
      <c r="CG5625" s="8"/>
      <c r="CK5625" s="8"/>
    </row>
    <row r="5626" spans="5:89">
      <c r="E5626" s="8"/>
      <c r="I5626" s="8"/>
      <c r="M5626" s="8"/>
      <c r="Q5626" s="8"/>
      <c r="U5626" s="8"/>
      <c r="Y5626" s="8"/>
      <c r="AC5626" s="8"/>
      <c r="AG5626" s="8"/>
      <c r="AK5626" s="8"/>
      <c r="AO5626" s="8"/>
      <c r="AS5626" s="8"/>
      <c r="AW5626" s="8"/>
      <c r="BA5626" s="8"/>
      <c r="BE5626" s="8"/>
      <c r="BI5626" s="8"/>
      <c r="BM5626" s="8"/>
      <c r="BQ5626" s="8"/>
      <c r="BU5626" s="8"/>
      <c r="BY5626" s="8"/>
      <c r="CC5626" s="8"/>
      <c r="CG5626" s="8"/>
      <c r="CK5626" s="8"/>
    </row>
    <row r="5627" spans="5:89">
      <c r="E5627" s="8"/>
      <c r="I5627" s="8"/>
      <c r="M5627" s="8"/>
      <c r="Q5627" s="8"/>
      <c r="U5627" s="8"/>
      <c r="Y5627" s="8"/>
      <c r="AC5627" s="8"/>
      <c r="AG5627" s="8"/>
      <c r="AK5627" s="8"/>
      <c r="AO5627" s="8"/>
      <c r="AS5627" s="8"/>
      <c r="AW5627" s="8"/>
      <c r="BA5627" s="8"/>
      <c r="BE5627" s="8"/>
      <c r="BI5627" s="8"/>
      <c r="BM5627" s="8"/>
      <c r="BQ5627" s="8"/>
      <c r="BU5627" s="8"/>
      <c r="BY5627" s="8"/>
      <c r="CC5627" s="8"/>
      <c r="CG5627" s="8"/>
      <c r="CK5627" s="8"/>
    </row>
    <row r="5628" spans="5:89">
      <c r="E5628" s="8"/>
      <c r="I5628" s="8"/>
      <c r="M5628" s="8"/>
      <c r="Q5628" s="8"/>
      <c r="U5628" s="8"/>
      <c r="Y5628" s="8"/>
      <c r="AC5628" s="8"/>
      <c r="AG5628" s="8"/>
      <c r="AK5628" s="8"/>
      <c r="AO5628" s="8"/>
      <c r="AS5628" s="8"/>
      <c r="AW5628" s="8"/>
      <c r="BA5628" s="8"/>
      <c r="BE5628" s="8"/>
      <c r="BI5628" s="8"/>
      <c r="BM5628" s="8"/>
      <c r="BQ5628" s="8"/>
      <c r="BU5628" s="8"/>
      <c r="BY5628" s="8"/>
      <c r="CC5628" s="8"/>
      <c r="CG5628" s="8"/>
      <c r="CK5628" s="8"/>
    </row>
    <row r="5629" spans="5:89">
      <c r="E5629" s="8"/>
      <c r="I5629" s="8"/>
      <c r="M5629" s="8"/>
      <c r="Q5629" s="8"/>
      <c r="U5629" s="8"/>
      <c r="Y5629" s="8"/>
      <c r="AC5629" s="8"/>
      <c r="AG5629" s="8"/>
      <c r="AK5629" s="8"/>
      <c r="AO5629" s="8"/>
      <c r="AS5629" s="8"/>
      <c r="AW5629" s="8"/>
      <c r="BA5629" s="8"/>
      <c r="BE5629" s="8"/>
      <c r="BI5629" s="8"/>
      <c r="BM5629" s="8"/>
      <c r="BQ5629" s="8"/>
      <c r="BU5629" s="8"/>
      <c r="BY5629" s="8"/>
      <c r="CC5629" s="8"/>
      <c r="CG5629" s="8"/>
      <c r="CK5629" s="8"/>
    </row>
    <row r="5630" spans="5:89">
      <c r="E5630" s="8"/>
      <c r="I5630" s="8"/>
      <c r="M5630" s="8"/>
      <c r="Q5630" s="8"/>
      <c r="U5630" s="8"/>
      <c r="Y5630" s="8"/>
      <c r="AC5630" s="8"/>
      <c r="AG5630" s="8"/>
      <c r="AK5630" s="8"/>
      <c r="AO5630" s="8"/>
      <c r="AS5630" s="8"/>
      <c r="AW5630" s="8"/>
      <c r="BA5630" s="8"/>
      <c r="BE5630" s="8"/>
      <c r="BI5630" s="8"/>
      <c r="BM5630" s="8"/>
      <c r="BQ5630" s="8"/>
      <c r="BU5630" s="8"/>
      <c r="BY5630" s="8"/>
      <c r="CC5630" s="8"/>
      <c r="CG5630" s="8"/>
      <c r="CK5630" s="8"/>
    </row>
    <row r="5631" spans="5:89">
      <c r="E5631" s="8"/>
      <c r="I5631" s="8"/>
      <c r="M5631" s="8"/>
      <c r="Q5631" s="8"/>
      <c r="U5631" s="8"/>
      <c r="Y5631" s="8"/>
      <c r="AC5631" s="8"/>
      <c r="AG5631" s="8"/>
      <c r="AK5631" s="8"/>
      <c r="AO5631" s="8"/>
      <c r="AS5631" s="8"/>
      <c r="AW5631" s="8"/>
      <c r="BA5631" s="8"/>
      <c r="BE5631" s="8"/>
      <c r="BI5631" s="8"/>
      <c r="BM5631" s="8"/>
      <c r="BQ5631" s="8"/>
      <c r="BU5631" s="8"/>
      <c r="BY5631" s="8"/>
      <c r="CC5631" s="8"/>
      <c r="CG5631" s="8"/>
      <c r="CK5631" s="8"/>
    </row>
    <row r="5632" spans="5:89">
      <c r="E5632" s="8"/>
      <c r="I5632" s="8"/>
      <c r="M5632" s="8"/>
      <c r="Q5632" s="8"/>
      <c r="U5632" s="8"/>
      <c r="Y5632" s="8"/>
      <c r="AC5632" s="8"/>
      <c r="AG5632" s="8"/>
      <c r="AK5632" s="8"/>
      <c r="AO5632" s="8"/>
      <c r="AS5632" s="8"/>
      <c r="AW5632" s="8"/>
      <c r="BA5632" s="8"/>
      <c r="BE5632" s="8"/>
      <c r="BI5632" s="8"/>
      <c r="BM5632" s="8"/>
      <c r="BQ5632" s="8"/>
      <c r="BU5632" s="8"/>
      <c r="BY5632" s="8"/>
      <c r="CC5632" s="8"/>
      <c r="CG5632" s="8"/>
      <c r="CK5632" s="8"/>
    </row>
    <row r="5633" spans="5:89">
      <c r="E5633" s="8"/>
      <c r="I5633" s="8"/>
      <c r="M5633" s="8"/>
      <c r="Q5633" s="8"/>
      <c r="U5633" s="8"/>
      <c r="Y5633" s="8"/>
      <c r="AC5633" s="8"/>
      <c r="AG5633" s="8"/>
      <c r="AK5633" s="8"/>
      <c r="AO5633" s="8"/>
      <c r="AS5633" s="8"/>
      <c r="AW5633" s="8"/>
      <c r="BA5633" s="8"/>
      <c r="BE5633" s="8"/>
      <c r="BI5633" s="8"/>
      <c r="BM5633" s="8"/>
      <c r="BQ5633" s="8"/>
      <c r="BU5633" s="8"/>
      <c r="BY5633" s="8"/>
      <c r="CC5633" s="8"/>
      <c r="CG5633" s="8"/>
      <c r="CK5633" s="8"/>
    </row>
    <row r="5634" spans="5:89">
      <c r="E5634" s="8"/>
      <c r="I5634" s="8"/>
      <c r="M5634" s="8"/>
      <c r="Q5634" s="8"/>
      <c r="U5634" s="8"/>
      <c r="Y5634" s="8"/>
      <c r="AC5634" s="8"/>
      <c r="AG5634" s="8"/>
      <c r="AK5634" s="8"/>
      <c r="AO5634" s="8"/>
      <c r="AS5634" s="8"/>
      <c r="AW5634" s="8"/>
      <c r="BA5634" s="8"/>
      <c r="BE5634" s="8"/>
      <c r="BI5634" s="8"/>
      <c r="BM5634" s="8"/>
      <c r="BQ5634" s="8"/>
      <c r="BU5634" s="8"/>
      <c r="BY5634" s="8"/>
      <c r="CC5634" s="8"/>
      <c r="CG5634" s="8"/>
      <c r="CK5634" s="8"/>
    </row>
    <row r="5635" spans="5:89">
      <c r="E5635" s="8"/>
      <c r="I5635" s="8"/>
      <c r="M5635" s="8"/>
      <c r="Q5635" s="8"/>
      <c r="U5635" s="8"/>
      <c r="Y5635" s="8"/>
      <c r="AC5635" s="8"/>
      <c r="AG5635" s="8"/>
      <c r="AK5635" s="8"/>
      <c r="AO5635" s="8"/>
      <c r="AS5635" s="8"/>
      <c r="AW5635" s="8"/>
      <c r="BA5635" s="8"/>
      <c r="BE5635" s="8"/>
      <c r="BI5635" s="8"/>
      <c r="BM5635" s="8"/>
      <c r="BQ5635" s="8"/>
      <c r="BU5635" s="8"/>
      <c r="BY5635" s="8"/>
      <c r="CC5635" s="8"/>
      <c r="CG5635" s="8"/>
      <c r="CK5635" s="8"/>
    </row>
    <row r="5636" spans="5:89">
      <c r="E5636" s="8"/>
      <c r="I5636" s="8"/>
      <c r="M5636" s="8"/>
      <c r="Q5636" s="8"/>
      <c r="U5636" s="8"/>
      <c r="Y5636" s="8"/>
      <c r="AC5636" s="8"/>
      <c r="AG5636" s="8"/>
      <c r="AK5636" s="8"/>
      <c r="AO5636" s="8"/>
      <c r="AS5636" s="8"/>
      <c r="AW5636" s="8"/>
      <c r="BA5636" s="8"/>
      <c r="BE5636" s="8"/>
      <c r="BI5636" s="8"/>
      <c r="BM5636" s="8"/>
      <c r="BQ5636" s="8"/>
      <c r="BU5636" s="8"/>
      <c r="BY5636" s="8"/>
      <c r="CC5636" s="8"/>
      <c r="CG5636" s="8"/>
      <c r="CK5636" s="8"/>
    </row>
    <row r="5637" spans="5:89">
      <c r="E5637" s="8"/>
      <c r="I5637" s="8"/>
      <c r="M5637" s="8"/>
      <c r="Q5637" s="8"/>
      <c r="U5637" s="8"/>
      <c r="Y5637" s="8"/>
      <c r="AC5637" s="8"/>
      <c r="AG5637" s="8"/>
      <c r="AK5637" s="8"/>
      <c r="AO5637" s="8"/>
      <c r="AS5637" s="8"/>
      <c r="AW5637" s="8"/>
      <c r="BA5637" s="8"/>
      <c r="BE5637" s="8"/>
      <c r="BI5637" s="8"/>
      <c r="BM5637" s="8"/>
      <c r="BQ5637" s="8"/>
      <c r="BU5637" s="8"/>
      <c r="BY5637" s="8"/>
      <c r="CC5637" s="8"/>
      <c r="CG5637" s="8"/>
      <c r="CK5637" s="8"/>
    </row>
    <row r="5638" spans="5:89">
      <c r="E5638" s="8"/>
      <c r="I5638" s="8"/>
      <c r="M5638" s="8"/>
      <c r="Q5638" s="8"/>
      <c r="U5638" s="8"/>
      <c r="Y5638" s="8"/>
      <c r="AC5638" s="8"/>
      <c r="AG5638" s="8"/>
      <c r="AK5638" s="8"/>
      <c r="AO5638" s="8"/>
      <c r="AS5638" s="8"/>
      <c r="AW5638" s="8"/>
      <c r="BA5638" s="8"/>
      <c r="BE5638" s="8"/>
      <c r="BI5638" s="8"/>
      <c r="BM5638" s="8"/>
      <c r="BQ5638" s="8"/>
      <c r="BU5638" s="8"/>
      <c r="BY5638" s="8"/>
      <c r="CC5638" s="8"/>
      <c r="CG5638" s="8"/>
      <c r="CK5638" s="8"/>
    </row>
    <row r="5639" spans="5:89">
      <c r="E5639" s="8"/>
      <c r="I5639" s="8"/>
      <c r="M5639" s="8"/>
      <c r="Q5639" s="8"/>
      <c r="U5639" s="8"/>
      <c r="Y5639" s="8"/>
      <c r="AC5639" s="8"/>
      <c r="AG5639" s="8"/>
      <c r="AK5639" s="8"/>
      <c r="AO5639" s="8"/>
      <c r="AS5639" s="8"/>
      <c r="AW5639" s="8"/>
      <c r="BA5639" s="8"/>
      <c r="BE5639" s="8"/>
      <c r="BI5639" s="8"/>
      <c r="BM5639" s="8"/>
      <c r="BQ5639" s="8"/>
      <c r="BU5639" s="8"/>
      <c r="BY5639" s="8"/>
      <c r="CC5639" s="8"/>
      <c r="CG5639" s="8"/>
      <c r="CK5639" s="8"/>
    </row>
    <row r="5640" spans="5:89">
      <c r="E5640" s="8"/>
      <c r="I5640" s="8"/>
      <c r="M5640" s="8"/>
      <c r="Q5640" s="8"/>
      <c r="U5640" s="8"/>
      <c r="Y5640" s="8"/>
      <c r="AC5640" s="8"/>
      <c r="AG5640" s="8"/>
      <c r="AK5640" s="8"/>
      <c r="AO5640" s="8"/>
      <c r="AS5640" s="8"/>
      <c r="AW5640" s="8"/>
      <c r="BA5640" s="8"/>
      <c r="BE5640" s="8"/>
      <c r="BI5640" s="8"/>
      <c r="BM5640" s="8"/>
      <c r="BQ5640" s="8"/>
      <c r="BU5640" s="8"/>
      <c r="BY5640" s="8"/>
      <c r="CC5640" s="8"/>
      <c r="CG5640" s="8"/>
      <c r="CK5640" s="8"/>
    </row>
    <row r="5641" spans="5:89">
      <c r="E5641" s="8"/>
      <c r="I5641" s="8"/>
      <c r="M5641" s="8"/>
      <c r="Q5641" s="8"/>
      <c r="U5641" s="8"/>
      <c r="Y5641" s="8"/>
      <c r="AC5641" s="8"/>
      <c r="AG5641" s="8"/>
      <c r="AK5641" s="8"/>
      <c r="AO5641" s="8"/>
      <c r="AS5641" s="8"/>
      <c r="AW5641" s="8"/>
      <c r="BA5641" s="8"/>
      <c r="BE5641" s="8"/>
      <c r="BI5641" s="8"/>
      <c r="BM5641" s="8"/>
      <c r="BQ5641" s="8"/>
      <c r="BU5641" s="8"/>
      <c r="BY5641" s="8"/>
      <c r="CC5641" s="8"/>
      <c r="CG5641" s="8"/>
      <c r="CK5641" s="8"/>
    </row>
    <row r="5642" spans="5:89">
      <c r="E5642" s="8"/>
      <c r="I5642" s="8"/>
      <c r="M5642" s="8"/>
      <c r="Q5642" s="8"/>
      <c r="U5642" s="8"/>
      <c r="Y5642" s="8"/>
      <c r="AC5642" s="8"/>
      <c r="AG5642" s="8"/>
      <c r="AK5642" s="8"/>
      <c r="AO5642" s="8"/>
      <c r="AS5642" s="8"/>
      <c r="AW5642" s="8"/>
      <c r="BA5642" s="8"/>
      <c r="BE5642" s="8"/>
      <c r="BI5642" s="8"/>
      <c r="BM5642" s="8"/>
      <c r="BQ5642" s="8"/>
      <c r="BU5642" s="8"/>
      <c r="BY5642" s="8"/>
      <c r="CC5642" s="8"/>
      <c r="CG5642" s="8"/>
      <c r="CK5642" s="8"/>
    </row>
    <row r="5643" spans="5:89">
      <c r="E5643" s="8"/>
      <c r="I5643" s="8"/>
      <c r="M5643" s="8"/>
      <c r="Q5643" s="8"/>
      <c r="U5643" s="8"/>
      <c r="Y5643" s="8"/>
      <c r="AC5643" s="8"/>
      <c r="AG5643" s="8"/>
      <c r="AK5643" s="8"/>
      <c r="AO5643" s="8"/>
      <c r="AS5643" s="8"/>
      <c r="AW5643" s="8"/>
      <c r="BA5643" s="8"/>
      <c r="BE5643" s="8"/>
      <c r="BI5643" s="8"/>
      <c r="BM5643" s="8"/>
      <c r="BQ5643" s="8"/>
      <c r="BU5643" s="8"/>
      <c r="BY5643" s="8"/>
      <c r="CC5643" s="8"/>
      <c r="CG5643" s="8"/>
      <c r="CK5643" s="8"/>
    </row>
    <row r="5644" spans="5:89">
      <c r="E5644" s="8"/>
      <c r="I5644" s="8"/>
      <c r="M5644" s="8"/>
      <c r="Q5644" s="8"/>
      <c r="U5644" s="8"/>
      <c r="Y5644" s="8"/>
      <c r="AC5644" s="8"/>
      <c r="AG5644" s="8"/>
      <c r="AK5644" s="8"/>
      <c r="AO5644" s="8"/>
      <c r="AS5644" s="8"/>
      <c r="AW5644" s="8"/>
      <c r="BA5644" s="8"/>
      <c r="BE5644" s="8"/>
      <c r="BI5644" s="8"/>
      <c r="BM5644" s="8"/>
      <c r="BQ5644" s="8"/>
      <c r="BU5644" s="8"/>
      <c r="BY5644" s="8"/>
      <c r="CC5644" s="8"/>
      <c r="CG5644" s="8"/>
      <c r="CK5644" s="8"/>
    </row>
    <row r="5645" spans="5:89">
      <c r="E5645" s="8"/>
      <c r="I5645" s="8"/>
      <c r="M5645" s="8"/>
      <c r="Q5645" s="8"/>
      <c r="U5645" s="8"/>
      <c r="Y5645" s="8"/>
      <c r="AC5645" s="8"/>
      <c r="AG5645" s="8"/>
      <c r="AK5645" s="8"/>
      <c r="AO5645" s="8"/>
      <c r="AS5645" s="8"/>
      <c r="AW5645" s="8"/>
      <c r="BA5645" s="8"/>
      <c r="BE5645" s="8"/>
      <c r="BI5645" s="8"/>
      <c r="BM5645" s="8"/>
      <c r="BQ5645" s="8"/>
      <c r="BU5645" s="8"/>
      <c r="BY5645" s="8"/>
      <c r="CC5645" s="8"/>
      <c r="CG5645" s="8"/>
      <c r="CK5645" s="8"/>
    </row>
    <row r="5646" spans="5:89">
      <c r="E5646" s="8"/>
      <c r="I5646" s="8"/>
      <c r="M5646" s="8"/>
      <c r="Q5646" s="8"/>
      <c r="U5646" s="8"/>
      <c r="Y5646" s="8"/>
      <c r="AC5646" s="8"/>
      <c r="AG5646" s="8"/>
      <c r="AK5646" s="8"/>
      <c r="AO5646" s="8"/>
      <c r="AS5646" s="8"/>
      <c r="AW5646" s="8"/>
      <c r="BA5646" s="8"/>
      <c r="BE5646" s="8"/>
      <c r="BI5646" s="8"/>
      <c r="BM5646" s="8"/>
      <c r="BQ5646" s="8"/>
      <c r="BU5646" s="8"/>
      <c r="BY5646" s="8"/>
      <c r="CC5646" s="8"/>
      <c r="CG5646" s="8"/>
      <c r="CK5646" s="8"/>
    </row>
    <row r="5647" spans="5:89">
      <c r="E5647" s="8"/>
      <c r="I5647" s="8"/>
      <c r="M5647" s="8"/>
      <c r="Q5647" s="8"/>
      <c r="U5647" s="8"/>
      <c r="Y5647" s="8"/>
      <c r="AC5647" s="8"/>
      <c r="AG5647" s="8"/>
      <c r="AK5647" s="8"/>
      <c r="AO5647" s="8"/>
      <c r="AS5647" s="8"/>
      <c r="AW5647" s="8"/>
      <c r="BA5647" s="8"/>
      <c r="BE5647" s="8"/>
      <c r="BI5647" s="8"/>
      <c r="BM5647" s="8"/>
      <c r="BQ5647" s="8"/>
      <c r="BU5647" s="8"/>
      <c r="BY5647" s="8"/>
      <c r="CC5647" s="8"/>
      <c r="CG5647" s="8"/>
      <c r="CK5647" s="8"/>
    </row>
    <row r="5648" spans="5:89">
      <c r="E5648" s="8"/>
      <c r="I5648" s="8"/>
      <c r="M5648" s="8"/>
      <c r="Q5648" s="8"/>
      <c r="U5648" s="8"/>
      <c r="Y5648" s="8"/>
      <c r="AC5648" s="8"/>
      <c r="AG5648" s="8"/>
      <c r="AK5648" s="8"/>
      <c r="AO5648" s="8"/>
      <c r="AS5648" s="8"/>
      <c r="AW5648" s="8"/>
      <c r="BA5648" s="8"/>
      <c r="BE5648" s="8"/>
      <c r="BI5648" s="8"/>
      <c r="BM5648" s="8"/>
      <c r="BQ5648" s="8"/>
      <c r="BU5648" s="8"/>
      <c r="BY5648" s="8"/>
      <c r="CC5648" s="8"/>
      <c r="CG5648" s="8"/>
      <c r="CK5648" s="8"/>
    </row>
    <row r="5649" spans="5:89">
      <c r="E5649" s="8"/>
      <c r="I5649" s="8"/>
      <c r="M5649" s="8"/>
      <c r="Q5649" s="8"/>
      <c r="U5649" s="8"/>
      <c r="Y5649" s="8"/>
      <c r="AC5649" s="8"/>
      <c r="AG5649" s="8"/>
      <c r="AK5649" s="8"/>
      <c r="AO5649" s="8"/>
      <c r="AS5649" s="8"/>
      <c r="AW5649" s="8"/>
      <c r="BA5649" s="8"/>
      <c r="BE5649" s="8"/>
      <c r="BI5649" s="8"/>
      <c r="BM5649" s="8"/>
      <c r="BQ5649" s="8"/>
      <c r="BU5649" s="8"/>
      <c r="BY5649" s="8"/>
      <c r="CC5649" s="8"/>
      <c r="CG5649" s="8"/>
      <c r="CK5649" s="8"/>
    </row>
    <row r="5650" spans="5:89">
      <c r="E5650" s="8"/>
      <c r="I5650" s="8"/>
      <c r="M5650" s="8"/>
      <c r="Q5650" s="8"/>
      <c r="U5650" s="8"/>
      <c r="Y5650" s="8"/>
      <c r="AC5650" s="8"/>
      <c r="AG5650" s="8"/>
      <c r="AK5650" s="8"/>
      <c r="AO5650" s="8"/>
      <c r="AS5650" s="8"/>
      <c r="AW5650" s="8"/>
      <c r="BA5650" s="8"/>
      <c r="BE5650" s="8"/>
      <c r="BI5650" s="8"/>
      <c r="BM5650" s="8"/>
      <c r="BQ5650" s="8"/>
      <c r="BU5650" s="8"/>
      <c r="BY5650" s="8"/>
      <c r="CC5650" s="8"/>
      <c r="CG5650" s="8"/>
      <c r="CK5650" s="8"/>
    </row>
    <row r="5651" spans="5:89">
      <c r="E5651" s="8"/>
      <c r="I5651" s="8"/>
      <c r="M5651" s="8"/>
      <c r="Q5651" s="8"/>
      <c r="U5651" s="8"/>
      <c r="Y5651" s="8"/>
      <c r="AC5651" s="8"/>
      <c r="AG5651" s="8"/>
      <c r="AK5651" s="8"/>
      <c r="AO5651" s="8"/>
      <c r="AS5651" s="8"/>
      <c r="AW5651" s="8"/>
      <c r="BA5651" s="8"/>
      <c r="BE5651" s="8"/>
      <c r="BI5651" s="8"/>
      <c r="BM5651" s="8"/>
      <c r="BQ5651" s="8"/>
      <c r="BU5651" s="8"/>
      <c r="BY5651" s="8"/>
      <c r="CC5651" s="8"/>
      <c r="CG5651" s="8"/>
      <c r="CK5651" s="8"/>
    </row>
    <row r="5652" spans="5:89">
      <c r="E5652" s="8"/>
      <c r="I5652" s="8"/>
      <c r="M5652" s="8"/>
      <c r="Q5652" s="8"/>
      <c r="U5652" s="8"/>
      <c r="Y5652" s="8"/>
      <c r="AC5652" s="8"/>
      <c r="AG5652" s="8"/>
      <c r="AK5652" s="8"/>
      <c r="AO5652" s="8"/>
      <c r="AS5652" s="8"/>
      <c r="AW5652" s="8"/>
      <c r="BA5652" s="8"/>
      <c r="BE5652" s="8"/>
      <c r="BI5652" s="8"/>
      <c r="BM5652" s="8"/>
      <c r="BQ5652" s="8"/>
      <c r="BU5652" s="8"/>
      <c r="BY5652" s="8"/>
      <c r="CC5652" s="8"/>
      <c r="CG5652" s="8"/>
      <c r="CK5652" s="8"/>
    </row>
    <row r="5653" spans="5:89">
      <c r="E5653" s="8"/>
      <c r="I5653" s="8"/>
      <c r="M5653" s="8"/>
      <c r="Q5653" s="8"/>
      <c r="U5653" s="8"/>
      <c r="Y5653" s="8"/>
      <c r="AC5653" s="8"/>
      <c r="AG5653" s="8"/>
      <c r="AK5653" s="8"/>
      <c r="AO5653" s="8"/>
      <c r="AS5653" s="8"/>
      <c r="AW5653" s="8"/>
      <c r="BA5653" s="8"/>
      <c r="BE5653" s="8"/>
      <c r="BI5653" s="8"/>
      <c r="BM5653" s="8"/>
      <c r="BQ5653" s="8"/>
      <c r="BU5653" s="8"/>
      <c r="BY5653" s="8"/>
      <c r="CC5653" s="8"/>
      <c r="CG5653" s="8"/>
      <c r="CK5653" s="8"/>
    </row>
    <row r="5654" spans="5:89">
      <c r="E5654" s="8"/>
      <c r="I5654" s="8"/>
      <c r="M5654" s="8"/>
      <c r="Q5654" s="8"/>
      <c r="U5654" s="8"/>
      <c r="Y5654" s="8"/>
      <c r="AC5654" s="8"/>
      <c r="AG5654" s="8"/>
      <c r="AK5654" s="8"/>
      <c r="AO5654" s="8"/>
      <c r="AS5654" s="8"/>
      <c r="AW5654" s="8"/>
      <c r="BA5654" s="8"/>
      <c r="BE5654" s="8"/>
      <c r="BI5654" s="8"/>
      <c r="BM5654" s="8"/>
      <c r="BQ5654" s="8"/>
      <c r="BU5654" s="8"/>
      <c r="BY5654" s="8"/>
      <c r="CC5654" s="8"/>
      <c r="CG5654" s="8"/>
      <c r="CK5654" s="8"/>
    </row>
    <row r="5655" spans="5:89">
      <c r="E5655" s="8"/>
      <c r="I5655" s="8"/>
      <c r="M5655" s="8"/>
      <c r="Q5655" s="8"/>
      <c r="U5655" s="8"/>
      <c r="Y5655" s="8"/>
      <c r="AC5655" s="8"/>
      <c r="AG5655" s="8"/>
      <c r="AK5655" s="8"/>
      <c r="AO5655" s="8"/>
      <c r="AS5655" s="8"/>
      <c r="AW5655" s="8"/>
      <c r="BA5655" s="8"/>
      <c r="BE5655" s="8"/>
      <c r="BI5655" s="8"/>
      <c r="BM5655" s="8"/>
      <c r="BQ5655" s="8"/>
      <c r="BU5655" s="8"/>
      <c r="BY5655" s="8"/>
      <c r="CC5655" s="8"/>
      <c r="CG5655" s="8"/>
      <c r="CK5655" s="8"/>
    </row>
    <row r="5656" spans="5:89">
      <c r="E5656" s="8"/>
      <c r="I5656" s="8"/>
      <c r="M5656" s="8"/>
      <c r="Q5656" s="8"/>
      <c r="U5656" s="8"/>
      <c r="Y5656" s="8"/>
      <c r="AC5656" s="8"/>
      <c r="AG5656" s="8"/>
      <c r="AK5656" s="8"/>
      <c r="AO5656" s="8"/>
      <c r="AS5656" s="8"/>
      <c r="AW5656" s="8"/>
      <c r="BA5656" s="8"/>
      <c r="BE5656" s="8"/>
      <c r="BI5656" s="8"/>
      <c r="BM5656" s="8"/>
      <c r="BQ5656" s="8"/>
      <c r="BU5656" s="8"/>
      <c r="BY5656" s="8"/>
      <c r="CC5656" s="8"/>
      <c r="CG5656" s="8"/>
      <c r="CK5656" s="8"/>
    </row>
    <row r="5657" spans="5:89">
      <c r="E5657" s="8"/>
      <c r="I5657" s="8"/>
      <c r="M5657" s="8"/>
      <c r="Q5657" s="8"/>
      <c r="U5657" s="8"/>
      <c r="Y5657" s="8"/>
      <c r="AC5657" s="8"/>
      <c r="AG5657" s="8"/>
      <c r="AK5657" s="8"/>
      <c r="AO5657" s="8"/>
      <c r="AS5657" s="8"/>
      <c r="AW5657" s="8"/>
      <c r="BA5657" s="8"/>
      <c r="BE5657" s="8"/>
      <c r="BI5657" s="8"/>
      <c r="BM5657" s="8"/>
      <c r="BQ5657" s="8"/>
      <c r="BU5657" s="8"/>
      <c r="BY5657" s="8"/>
      <c r="CC5657" s="8"/>
      <c r="CG5657" s="8"/>
      <c r="CK5657" s="8"/>
    </row>
    <row r="5658" spans="5:89">
      <c r="E5658" s="8"/>
      <c r="I5658" s="8"/>
      <c r="M5658" s="8"/>
      <c r="Q5658" s="8"/>
      <c r="U5658" s="8"/>
      <c r="Y5658" s="8"/>
      <c r="AC5658" s="8"/>
      <c r="AG5658" s="8"/>
      <c r="AK5658" s="8"/>
      <c r="AO5658" s="8"/>
      <c r="AS5658" s="8"/>
      <c r="AW5658" s="8"/>
      <c r="BA5658" s="8"/>
      <c r="BE5658" s="8"/>
      <c r="BI5658" s="8"/>
      <c r="BM5658" s="8"/>
      <c r="BQ5658" s="8"/>
      <c r="BU5658" s="8"/>
      <c r="BY5658" s="8"/>
      <c r="CC5658" s="8"/>
      <c r="CG5658" s="8"/>
      <c r="CK5658" s="8"/>
    </row>
    <row r="5659" spans="5:89">
      <c r="E5659" s="8"/>
      <c r="I5659" s="8"/>
      <c r="M5659" s="8"/>
      <c r="Q5659" s="8"/>
      <c r="U5659" s="8"/>
      <c r="Y5659" s="8"/>
      <c r="AC5659" s="8"/>
      <c r="AG5659" s="8"/>
      <c r="AK5659" s="8"/>
      <c r="AO5659" s="8"/>
      <c r="AS5659" s="8"/>
      <c r="AW5659" s="8"/>
      <c r="BA5659" s="8"/>
      <c r="BE5659" s="8"/>
      <c r="BI5659" s="8"/>
      <c r="BM5659" s="8"/>
      <c r="BQ5659" s="8"/>
      <c r="BU5659" s="8"/>
      <c r="BY5659" s="8"/>
      <c r="CC5659" s="8"/>
      <c r="CG5659" s="8"/>
      <c r="CK5659" s="8"/>
    </row>
    <row r="5660" spans="5:89">
      <c r="E5660" s="8"/>
      <c r="I5660" s="8"/>
      <c r="M5660" s="8"/>
      <c r="Q5660" s="8"/>
      <c r="U5660" s="8"/>
      <c r="Y5660" s="8"/>
      <c r="AC5660" s="8"/>
      <c r="AG5660" s="8"/>
      <c r="AK5660" s="8"/>
      <c r="AO5660" s="8"/>
      <c r="AS5660" s="8"/>
      <c r="AW5660" s="8"/>
      <c r="BA5660" s="8"/>
      <c r="BE5660" s="8"/>
      <c r="BI5660" s="8"/>
      <c r="BM5660" s="8"/>
      <c r="BQ5660" s="8"/>
      <c r="BU5660" s="8"/>
      <c r="BY5660" s="8"/>
      <c r="CC5660" s="8"/>
      <c r="CG5660" s="8"/>
      <c r="CK5660" s="8"/>
    </row>
    <row r="5661" spans="5:89">
      <c r="E5661" s="8"/>
      <c r="I5661" s="8"/>
      <c r="M5661" s="8"/>
      <c r="Q5661" s="8"/>
      <c r="U5661" s="8"/>
      <c r="Y5661" s="8"/>
      <c r="AC5661" s="8"/>
      <c r="AG5661" s="8"/>
      <c r="AK5661" s="8"/>
      <c r="AO5661" s="8"/>
      <c r="AS5661" s="8"/>
      <c r="AW5661" s="8"/>
      <c r="BA5661" s="8"/>
      <c r="BE5661" s="8"/>
      <c r="BI5661" s="8"/>
      <c r="BM5661" s="8"/>
      <c r="BQ5661" s="8"/>
      <c r="BU5661" s="8"/>
      <c r="BY5661" s="8"/>
      <c r="CC5661" s="8"/>
      <c r="CG5661" s="8"/>
      <c r="CK5661" s="8"/>
    </row>
    <row r="5662" spans="5:89">
      <c r="E5662" s="8"/>
      <c r="I5662" s="8"/>
      <c r="M5662" s="8"/>
      <c r="Q5662" s="8"/>
      <c r="U5662" s="8"/>
      <c r="Y5662" s="8"/>
      <c r="AC5662" s="8"/>
      <c r="AG5662" s="8"/>
      <c r="AK5662" s="8"/>
      <c r="AO5662" s="8"/>
      <c r="AS5662" s="8"/>
      <c r="AW5662" s="8"/>
      <c r="BA5662" s="8"/>
      <c r="BE5662" s="8"/>
      <c r="BI5662" s="8"/>
      <c r="BM5662" s="8"/>
      <c r="BQ5662" s="8"/>
      <c r="BU5662" s="8"/>
      <c r="BY5662" s="8"/>
      <c r="CC5662" s="8"/>
      <c r="CG5662" s="8"/>
      <c r="CK5662" s="8"/>
    </row>
    <row r="5663" spans="5:89">
      <c r="E5663" s="8"/>
      <c r="I5663" s="8"/>
      <c r="M5663" s="8"/>
      <c r="Q5663" s="8"/>
      <c r="U5663" s="8"/>
      <c r="Y5663" s="8"/>
      <c r="AC5663" s="8"/>
      <c r="AG5663" s="8"/>
      <c r="AK5663" s="8"/>
      <c r="AO5663" s="8"/>
      <c r="AS5663" s="8"/>
      <c r="AW5663" s="8"/>
      <c r="BA5663" s="8"/>
      <c r="BE5663" s="8"/>
      <c r="BI5663" s="8"/>
      <c r="BM5663" s="8"/>
      <c r="BQ5663" s="8"/>
      <c r="BU5663" s="8"/>
      <c r="BY5663" s="8"/>
      <c r="CC5663" s="8"/>
      <c r="CG5663" s="8"/>
      <c r="CK5663" s="8"/>
    </row>
    <row r="5664" spans="5:89">
      <c r="E5664" s="8"/>
      <c r="I5664" s="8"/>
      <c r="M5664" s="8"/>
      <c r="Q5664" s="8"/>
      <c r="U5664" s="8"/>
      <c r="Y5664" s="8"/>
      <c r="AC5664" s="8"/>
      <c r="AG5664" s="8"/>
      <c r="AK5664" s="8"/>
      <c r="AO5664" s="8"/>
      <c r="AS5664" s="8"/>
      <c r="AW5664" s="8"/>
      <c r="BA5664" s="8"/>
      <c r="BE5664" s="8"/>
      <c r="BI5664" s="8"/>
      <c r="BM5664" s="8"/>
      <c r="BQ5664" s="8"/>
      <c r="BU5664" s="8"/>
      <c r="BY5664" s="8"/>
      <c r="CC5664" s="8"/>
      <c r="CG5664" s="8"/>
      <c r="CK5664" s="8"/>
    </row>
    <row r="5665" spans="5:89">
      <c r="E5665" s="8"/>
      <c r="I5665" s="8"/>
      <c r="M5665" s="8"/>
      <c r="Q5665" s="8"/>
      <c r="U5665" s="8"/>
      <c r="Y5665" s="8"/>
      <c r="AC5665" s="8"/>
      <c r="AG5665" s="8"/>
      <c r="AK5665" s="8"/>
      <c r="AO5665" s="8"/>
      <c r="AS5665" s="8"/>
      <c r="AW5665" s="8"/>
      <c r="BA5665" s="8"/>
      <c r="BE5665" s="8"/>
      <c r="BI5665" s="8"/>
      <c r="BM5665" s="8"/>
      <c r="BQ5665" s="8"/>
      <c r="BU5665" s="8"/>
      <c r="BY5665" s="8"/>
      <c r="CC5665" s="8"/>
      <c r="CG5665" s="8"/>
      <c r="CK5665" s="8"/>
    </row>
    <row r="5666" spans="5:89">
      <c r="E5666" s="8"/>
      <c r="I5666" s="8"/>
      <c r="M5666" s="8"/>
      <c r="Q5666" s="8"/>
      <c r="U5666" s="8"/>
      <c r="Y5666" s="8"/>
      <c r="AC5666" s="8"/>
      <c r="AG5666" s="8"/>
      <c r="AK5666" s="8"/>
      <c r="AO5666" s="8"/>
      <c r="AS5666" s="8"/>
      <c r="AW5666" s="8"/>
      <c r="BA5666" s="8"/>
      <c r="BE5666" s="8"/>
      <c r="BI5666" s="8"/>
      <c r="BM5666" s="8"/>
      <c r="BQ5666" s="8"/>
      <c r="BU5666" s="8"/>
      <c r="BY5666" s="8"/>
      <c r="CC5666" s="8"/>
      <c r="CG5666" s="8"/>
      <c r="CK5666" s="8"/>
    </row>
    <row r="5667" spans="5:89">
      <c r="E5667" s="8"/>
      <c r="I5667" s="8"/>
      <c r="M5667" s="8"/>
      <c r="Q5667" s="8"/>
      <c r="U5667" s="8"/>
      <c r="Y5667" s="8"/>
      <c r="AC5667" s="8"/>
      <c r="AG5667" s="8"/>
      <c r="AK5667" s="8"/>
      <c r="AO5667" s="8"/>
      <c r="AS5667" s="8"/>
      <c r="AW5667" s="8"/>
      <c r="BA5667" s="8"/>
      <c r="BE5667" s="8"/>
      <c r="BI5667" s="8"/>
      <c r="BM5667" s="8"/>
      <c r="BQ5667" s="8"/>
      <c r="BU5667" s="8"/>
      <c r="BY5667" s="8"/>
      <c r="CC5667" s="8"/>
      <c r="CG5667" s="8"/>
      <c r="CK5667" s="8"/>
    </row>
    <row r="5668" spans="5:89">
      <c r="E5668" s="8"/>
      <c r="I5668" s="8"/>
      <c r="M5668" s="8"/>
      <c r="Q5668" s="8"/>
      <c r="U5668" s="8"/>
      <c r="Y5668" s="8"/>
      <c r="AC5668" s="8"/>
      <c r="AG5668" s="8"/>
      <c r="AK5668" s="8"/>
      <c r="AO5668" s="8"/>
      <c r="AS5668" s="8"/>
      <c r="AW5668" s="8"/>
      <c r="BA5668" s="8"/>
      <c r="BE5668" s="8"/>
      <c r="BI5668" s="8"/>
      <c r="BM5668" s="8"/>
      <c r="BQ5668" s="8"/>
      <c r="BU5668" s="8"/>
      <c r="BY5668" s="8"/>
      <c r="CC5668" s="8"/>
      <c r="CG5668" s="8"/>
      <c r="CK5668" s="8"/>
    </row>
    <row r="5669" spans="5:89">
      <c r="E5669" s="8"/>
      <c r="I5669" s="8"/>
      <c r="M5669" s="8"/>
      <c r="Q5669" s="8"/>
      <c r="U5669" s="8"/>
      <c r="Y5669" s="8"/>
      <c r="AC5669" s="8"/>
      <c r="AG5669" s="8"/>
      <c r="AK5669" s="8"/>
      <c r="AO5669" s="8"/>
      <c r="AS5669" s="8"/>
      <c r="AW5669" s="8"/>
      <c r="BA5669" s="8"/>
      <c r="BE5669" s="8"/>
      <c r="BI5669" s="8"/>
      <c r="BM5669" s="8"/>
      <c r="BQ5669" s="8"/>
      <c r="BU5669" s="8"/>
      <c r="BY5669" s="8"/>
      <c r="CC5669" s="8"/>
      <c r="CG5669" s="8"/>
      <c r="CK5669" s="8"/>
    </row>
    <row r="5670" spans="5:89">
      <c r="E5670" s="8"/>
      <c r="I5670" s="8"/>
      <c r="M5670" s="8"/>
      <c r="Q5670" s="8"/>
      <c r="U5670" s="8"/>
      <c r="Y5670" s="8"/>
      <c r="AC5670" s="8"/>
      <c r="AG5670" s="8"/>
      <c r="AK5670" s="8"/>
      <c r="AO5670" s="8"/>
      <c r="AS5670" s="8"/>
      <c r="AW5670" s="8"/>
      <c r="BA5670" s="8"/>
      <c r="BE5670" s="8"/>
      <c r="BI5670" s="8"/>
      <c r="BM5670" s="8"/>
      <c r="BQ5670" s="8"/>
      <c r="BU5670" s="8"/>
      <c r="BY5670" s="8"/>
      <c r="CC5670" s="8"/>
      <c r="CG5670" s="8"/>
      <c r="CK5670" s="8"/>
    </row>
    <row r="5671" spans="5:89">
      <c r="E5671" s="8"/>
      <c r="I5671" s="8"/>
      <c r="M5671" s="8"/>
      <c r="Q5671" s="8"/>
      <c r="U5671" s="8"/>
      <c r="Y5671" s="8"/>
      <c r="AC5671" s="8"/>
      <c r="AG5671" s="8"/>
      <c r="AK5671" s="8"/>
      <c r="AO5671" s="8"/>
      <c r="AS5671" s="8"/>
      <c r="AW5671" s="8"/>
      <c r="BA5671" s="8"/>
      <c r="BE5671" s="8"/>
      <c r="BI5671" s="8"/>
      <c r="BM5671" s="8"/>
      <c r="BQ5671" s="8"/>
      <c r="BU5671" s="8"/>
      <c r="BY5671" s="8"/>
      <c r="CC5671" s="8"/>
      <c r="CG5671" s="8"/>
      <c r="CK5671" s="8"/>
    </row>
    <row r="5672" spans="5:89">
      <c r="E5672" s="8"/>
      <c r="I5672" s="8"/>
      <c r="M5672" s="8"/>
      <c r="Q5672" s="8"/>
      <c r="U5672" s="8"/>
      <c r="Y5672" s="8"/>
      <c r="AC5672" s="8"/>
      <c r="AG5672" s="8"/>
      <c r="AK5672" s="8"/>
      <c r="AO5672" s="8"/>
      <c r="AS5672" s="8"/>
      <c r="AW5672" s="8"/>
      <c r="BA5672" s="8"/>
      <c r="BE5672" s="8"/>
      <c r="BI5672" s="8"/>
      <c r="BM5672" s="8"/>
      <c r="BQ5672" s="8"/>
      <c r="BU5672" s="8"/>
      <c r="BY5672" s="8"/>
      <c r="CC5672" s="8"/>
      <c r="CG5672" s="8"/>
      <c r="CK5672" s="8"/>
    </row>
    <row r="5673" spans="5:89">
      <c r="E5673" s="8"/>
      <c r="I5673" s="8"/>
      <c r="M5673" s="8"/>
      <c r="Q5673" s="8"/>
      <c r="U5673" s="8"/>
      <c r="Y5673" s="8"/>
      <c r="AC5673" s="8"/>
      <c r="AG5673" s="8"/>
      <c r="AK5673" s="8"/>
      <c r="AO5673" s="8"/>
      <c r="AS5673" s="8"/>
      <c r="AW5673" s="8"/>
      <c r="BA5673" s="8"/>
      <c r="BE5673" s="8"/>
      <c r="BI5673" s="8"/>
      <c r="BM5673" s="8"/>
      <c r="BQ5673" s="8"/>
      <c r="BU5673" s="8"/>
      <c r="BY5673" s="8"/>
      <c r="CC5673" s="8"/>
      <c r="CG5673" s="8"/>
      <c r="CK5673" s="8"/>
    </row>
    <row r="5674" spans="5:89">
      <c r="E5674" s="8"/>
      <c r="I5674" s="8"/>
      <c r="M5674" s="8"/>
      <c r="Q5674" s="8"/>
      <c r="U5674" s="8"/>
      <c r="Y5674" s="8"/>
      <c r="AC5674" s="8"/>
      <c r="AG5674" s="8"/>
      <c r="AK5674" s="8"/>
      <c r="AO5674" s="8"/>
      <c r="AS5674" s="8"/>
      <c r="AW5674" s="8"/>
      <c r="BA5674" s="8"/>
      <c r="BE5674" s="8"/>
      <c r="BI5674" s="8"/>
      <c r="BM5674" s="8"/>
      <c r="BQ5674" s="8"/>
      <c r="BU5674" s="8"/>
      <c r="BY5674" s="8"/>
      <c r="CC5674" s="8"/>
      <c r="CG5674" s="8"/>
      <c r="CK5674" s="8"/>
    </row>
    <row r="5675" spans="5:89">
      <c r="E5675" s="8"/>
      <c r="I5675" s="8"/>
      <c r="M5675" s="8"/>
      <c r="Q5675" s="8"/>
      <c r="U5675" s="8"/>
      <c r="Y5675" s="8"/>
      <c r="AC5675" s="8"/>
      <c r="AG5675" s="8"/>
      <c r="AK5675" s="8"/>
      <c r="AO5675" s="8"/>
      <c r="AS5675" s="8"/>
      <c r="AW5675" s="8"/>
      <c r="BA5675" s="8"/>
      <c r="BE5675" s="8"/>
      <c r="BI5675" s="8"/>
      <c r="BM5675" s="8"/>
      <c r="BQ5675" s="8"/>
      <c r="BU5675" s="8"/>
      <c r="BY5675" s="8"/>
      <c r="CC5675" s="8"/>
      <c r="CG5675" s="8"/>
      <c r="CK5675" s="8"/>
    </row>
    <row r="5676" spans="5:89">
      <c r="E5676" s="8"/>
      <c r="I5676" s="8"/>
      <c r="M5676" s="8"/>
      <c r="Q5676" s="8"/>
      <c r="U5676" s="8"/>
      <c r="Y5676" s="8"/>
      <c r="AC5676" s="8"/>
      <c r="AG5676" s="8"/>
      <c r="AK5676" s="8"/>
      <c r="AO5676" s="8"/>
      <c r="AS5676" s="8"/>
      <c r="AW5676" s="8"/>
      <c r="BA5676" s="8"/>
      <c r="BE5676" s="8"/>
      <c r="BI5676" s="8"/>
      <c r="BM5676" s="8"/>
      <c r="BQ5676" s="8"/>
      <c r="BU5676" s="8"/>
      <c r="BY5676" s="8"/>
      <c r="CC5676" s="8"/>
      <c r="CG5676" s="8"/>
      <c r="CK5676" s="8"/>
    </row>
    <row r="5677" spans="5:89">
      <c r="E5677" s="8"/>
      <c r="I5677" s="8"/>
      <c r="M5677" s="8"/>
      <c r="Q5677" s="8"/>
      <c r="U5677" s="8"/>
      <c r="Y5677" s="8"/>
      <c r="AC5677" s="8"/>
      <c r="AG5677" s="8"/>
      <c r="AK5677" s="8"/>
      <c r="AO5677" s="8"/>
      <c r="AS5677" s="8"/>
      <c r="AW5677" s="8"/>
      <c r="BA5677" s="8"/>
      <c r="BE5677" s="8"/>
      <c r="BI5677" s="8"/>
      <c r="BM5677" s="8"/>
      <c r="BQ5677" s="8"/>
      <c r="BU5677" s="8"/>
      <c r="BY5677" s="8"/>
      <c r="CC5677" s="8"/>
      <c r="CG5677" s="8"/>
      <c r="CK5677" s="8"/>
    </row>
    <row r="5678" spans="5:89">
      <c r="E5678" s="8"/>
      <c r="I5678" s="8"/>
      <c r="M5678" s="8"/>
      <c r="Q5678" s="8"/>
      <c r="U5678" s="8"/>
      <c r="Y5678" s="8"/>
      <c r="AC5678" s="8"/>
      <c r="AG5678" s="8"/>
      <c r="AK5678" s="8"/>
      <c r="AO5678" s="8"/>
      <c r="AS5678" s="8"/>
      <c r="AW5678" s="8"/>
      <c r="BA5678" s="8"/>
      <c r="BE5678" s="8"/>
      <c r="BI5678" s="8"/>
      <c r="BM5678" s="8"/>
      <c r="BQ5678" s="8"/>
      <c r="BU5678" s="8"/>
      <c r="BY5678" s="8"/>
      <c r="CC5678" s="8"/>
      <c r="CG5678" s="8"/>
      <c r="CK5678" s="8"/>
    </row>
    <row r="5679" spans="5:89">
      <c r="E5679" s="8"/>
      <c r="I5679" s="8"/>
      <c r="M5679" s="8"/>
      <c r="Q5679" s="8"/>
      <c r="U5679" s="8"/>
      <c r="Y5679" s="8"/>
      <c r="AC5679" s="8"/>
      <c r="AG5679" s="8"/>
      <c r="AK5679" s="8"/>
      <c r="AO5679" s="8"/>
      <c r="AS5679" s="8"/>
      <c r="AW5679" s="8"/>
      <c r="BA5679" s="8"/>
      <c r="BE5679" s="8"/>
      <c r="BI5679" s="8"/>
      <c r="BM5679" s="8"/>
      <c r="BQ5679" s="8"/>
      <c r="BU5679" s="8"/>
      <c r="BY5679" s="8"/>
      <c r="CC5679" s="8"/>
      <c r="CG5679" s="8"/>
      <c r="CK5679" s="8"/>
    </row>
    <row r="5680" spans="5:89">
      <c r="E5680" s="8"/>
      <c r="I5680" s="8"/>
      <c r="M5680" s="8"/>
      <c r="Q5680" s="8"/>
      <c r="U5680" s="8"/>
      <c r="Y5680" s="8"/>
      <c r="AC5680" s="8"/>
      <c r="AG5680" s="8"/>
      <c r="AK5680" s="8"/>
      <c r="AO5680" s="8"/>
      <c r="AS5680" s="8"/>
      <c r="AW5680" s="8"/>
      <c r="BA5680" s="8"/>
      <c r="BE5680" s="8"/>
      <c r="BI5680" s="8"/>
      <c r="BM5680" s="8"/>
      <c r="BQ5680" s="8"/>
      <c r="BU5680" s="8"/>
      <c r="BY5680" s="8"/>
      <c r="CC5680" s="8"/>
      <c r="CG5680" s="8"/>
      <c r="CK5680" s="8"/>
    </row>
    <row r="5681" spans="5:89">
      <c r="E5681" s="8"/>
      <c r="I5681" s="8"/>
      <c r="M5681" s="8"/>
      <c r="Q5681" s="8"/>
      <c r="U5681" s="8"/>
      <c r="Y5681" s="8"/>
      <c r="AC5681" s="8"/>
      <c r="AG5681" s="8"/>
      <c r="AK5681" s="8"/>
      <c r="AO5681" s="8"/>
      <c r="AS5681" s="8"/>
      <c r="AW5681" s="8"/>
      <c r="BA5681" s="8"/>
      <c r="BE5681" s="8"/>
      <c r="BI5681" s="8"/>
      <c r="BM5681" s="8"/>
      <c r="BQ5681" s="8"/>
      <c r="BU5681" s="8"/>
      <c r="BY5681" s="8"/>
      <c r="CC5681" s="8"/>
      <c r="CG5681" s="8"/>
      <c r="CK5681" s="8"/>
    </row>
    <row r="5682" spans="5:89">
      <c r="E5682" s="8"/>
      <c r="I5682" s="8"/>
      <c r="M5682" s="8"/>
      <c r="Q5682" s="8"/>
      <c r="U5682" s="8"/>
      <c r="Y5682" s="8"/>
      <c r="AC5682" s="8"/>
      <c r="AG5682" s="8"/>
      <c r="AK5682" s="8"/>
      <c r="AO5682" s="8"/>
      <c r="AS5682" s="8"/>
      <c r="AW5682" s="8"/>
      <c r="BA5682" s="8"/>
      <c r="BE5682" s="8"/>
      <c r="BI5682" s="8"/>
      <c r="BM5682" s="8"/>
      <c r="BQ5682" s="8"/>
      <c r="BU5682" s="8"/>
      <c r="BY5682" s="8"/>
      <c r="CC5682" s="8"/>
      <c r="CG5682" s="8"/>
      <c r="CK5682" s="8"/>
    </row>
    <row r="5683" spans="5:89">
      <c r="E5683" s="8"/>
      <c r="I5683" s="8"/>
      <c r="M5683" s="8"/>
      <c r="Q5683" s="8"/>
      <c r="U5683" s="8"/>
      <c r="Y5683" s="8"/>
      <c r="AC5683" s="8"/>
      <c r="AG5683" s="8"/>
      <c r="AK5683" s="8"/>
      <c r="AO5683" s="8"/>
      <c r="AS5683" s="8"/>
      <c r="AW5683" s="8"/>
      <c r="BA5683" s="8"/>
      <c r="BE5683" s="8"/>
      <c r="BI5683" s="8"/>
      <c r="BM5683" s="8"/>
      <c r="BQ5683" s="8"/>
      <c r="BU5683" s="8"/>
      <c r="BY5683" s="8"/>
      <c r="CC5683" s="8"/>
      <c r="CG5683" s="8"/>
      <c r="CK5683" s="8"/>
    </row>
    <row r="5684" spans="5:89">
      <c r="E5684" s="8"/>
      <c r="I5684" s="8"/>
      <c r="M5684" s="8"/>
      <c r="Q5684" s="8"/>
      <c r="U5684" s="8"/>
      <c r="Y5684" s="8"/>
      <c r="AC5684" s="8"/>
      <c r="AG5684" s="8"/>
      <c r="AK5684" s="8"/>
      <c r="AO5684" s="8"/>
      <c r="AS5684" s="8"/>
      <c r="AW5684" s="8"/>
      <c r="BA5684" s="8"/>
      <c r="BE5684" s="8"/>
      <c r="BI5684" s="8"/>
      <c r="BM5684" s="8"/>
      <c r="BQ5684" s="8"/>
      <c r="BU5684" s="8"/>
      <c r="BY5684" s="8"/>
      <c r="CC5684" s="8"/>
      <c r="CG5684" s="8"/>
      <c r="CK5684" s="8"/>
    </row>
    <row r="5685" spans="5:89">
      <c r="E5685" s="8"/>
      <c r="I5685" s="8"/>
      <c r="M5685" s="8"/>
      <c r="Q5685" s="8"/>
      <c r="U5685" s="8"/>
      <c r="Y5685" s="8"/>
      <c r="AC5685" s="8"/>
      <c r="AG5685" s="8"/>
      <c r="AK5685" s="8"/>
      <c r="AO5685" s="8"/>
      <c r="AS5685" s="8"/>
      <c r="AW5685" s="8"/>
      <c r="BA5685" s="8"/>
      <c r="BE5685" s="8"/>
      <c r="BI5685" s="8"/>
      <c r="BM5685" s="8"/>
      <c r="BQ5685" s="8"/>
      <c r="BU5685" s="8"/>
      <c r="BY5685" s="8"/>
      <c r="CC5685" s="8"/>
      <c r="CG5685" s="8"/>
      <c r="CK5685" s="8"/>
    </row>
    <row r="5686" spans="5:89">
      <c r="E5686" s="8"/>
      <c r="I5686" s="8"/>
      <c r="M5686" s="8"/>
      <c r="Q5686" s="8"/>
      <c r="U5686" s="8"/>
      <c r="Y5686" s="8"/>
      <c r="AC5686" s="8"/>
      <c r="AG5686" s="8"/>
      <c r="AK5686" s="8"/>
      <c r="AO5686" s="8"/>
      <c r="AS5686" s="8"/>
      <c r="AW5686" s="8"/>
      <c r="BA5686" s="8"/>
      <c r="BE5686" s="8"/>
      <c r="BI5686" s="8"/>
      <c r="BM5686" s="8"/>
      <c r="BQ5686" s="8"/>
      <c r="BU5686" s="8"/>
      <c r="BY5686" s="8"/>
      <c r="CC5686" s="8"/>
      <c r="CG5686" s="8"/>
      <c r="CK5686" s="8"/>
    </row>
    <row r="5687" spans="5:89">
      <c r="E5687" s="8"/>
      <c r="I5687" s="8"/>
      <c r="M5687" s="8"/>
      <c r="Q5687" s="8"/>
      <c r="U5687" s="8"/>
      <c r="Y5687" s="8"/>
      <c r="AC5687" s="8"/>
      <c r="AG5687" s="8"/>
      <c r="AK5687" s="8"/>
      <c r="AO5687" s="8"/>
      <c r="AS5687" s="8"/>
      <c r="AW5687" s="8"/>
      <c r="BA5687" s="8"/>
      <c r="BE5687" s="8"/>
      <c r="BI5687" s="8"/>
      <c r="BM5687" s="8"/>
      <c r="BQ5687" s="8"/>
      <c r="BU5687" s="8"/>
      <c r="BY5687" s="8"/>
      <c r="CC5687" s="8"/>
      <c r="CG5687" s="8"/>
      <c r="CK5687" s="8"/>
    </row>
    <row r="5688" spans="5:89">
      <c r="E5688" s="8"/>
      <c r="I5688" s="8"/>
      <c r="M5688" s="8"/>
      <c r="Q5688" s="8"/>
      <c r="U5688" s="8"/>
      <c r="Y5688" s="8"/>
      <c r="AC5688" s="8"/>
      <c r="AG5688" s="8"/>
      <c r="AK5688" s="8"/>
      <c r="AO5688" s="8"/>
      <c r="AS5688" s="8"/>
      <c r="AW5688" s="8"/>
      <c r="BA5688" s="8"/>
      <c r="BE5688" s="8"/>
      <c r="BI5688" s="8"/>
      <c r="BM5688" s="8"/>
      <c r="BQ5688" s="8"/>
      <c r="BU5688" s="8"/>
      <c r="BY5688" s="8"/>
      <c r="CC5688" s="8"/>
      <c r="CG5688" s="8"/>
      <c r="CK5688" s="8"/>
    </row>
    <row r="5689" spans="5:89">
      <c r="E5689" s="8"/>
      <c r="I5689" s="8"/>
      <c r="M5689" s="8"/>
      <c r="Q5689" s="8"/>
      <c r="U5689" s="8"/>
      <c r="Y5689" s="8"/>
      <c r="AC5689" s="8"/>
      <c r="AG5689" s="8"/>
      <c r="AK5689" s="8"/>
      <c r="AO5689" s="8"/>
      <c r="AS5689" s="8"/>
      <c r="AW5689" s="8"/>
      <c r="BA5689" s="8"/>
      <c r="BE5689" s="8"/>
      <c r="BI5689" s="8"/>
      <c r="BM5689" s="8"/>
      <c r="BQ5689" s="8"/>
      <c r="BU5689" s="8"/>
      <c r="BY5689" s="8"/>
      <c r="CC5689" s="8"/>
      <c r="CG5689" s="8"/>
      <c r="CK5689" s="8"/>
    </row>
    <row r="5690" spans="5:89">
      <c r="E5690" s="8"/>
      <c r="I5690" s="8"/>
      <c r="M5690" s="8"/>
      <c r="Q5690" s="8"/>
      <c r="U5690" s="8"/>
      <c r="Y5690" s="8"/>
      <c r="AC5690" s="8"/>
      <c r="AG5690" s="8"/>
      <c r="AK5690" s="8"/>
      <c r="AO5690" s="8"/>
      <c r="AS5690" s="8"/>
      <c r="AW5690" s="8"/>
      <c r="BA5690" s="8"/>
      <c r="BE5690" s="8"/>
      <c r="BI5690" s="8"/>
      <c r="BM5690" s="8"/>
      <c r="BQ5690" s="8"/>
      <c r="BU5690" s="8"/>
      <c r="BY5690" s="8"/>
      <c r="CC5690" s="8"/>
      <c r="CG5690" s="8"/>
      <c r="CK5690" s="8"/>
    </row>
    <row r="5691" spans="5:89">
      <c r="E5691" s="8"/>
      <c r="I5691" s="8"/>
      <c r="M5691" s="8"/>
      <c r="Q5691" s="8"/>
      <c r="U5691" s="8"/>
      <c r="Y5691" s="8"/>
      <c r="AC5691" s="8"/>
      <c r="AG5691" s="8"/>
      <c r="AK5691" s="8"/>
      <c r="AO5691" s="8"/>
      <c r="AS5691" s="8"/>
      <c r="AW5691" s="8"/>
      <c r="BA5691" s="8"/>
      <c r="BE5691" s="8"/>
      <c r="BI5691" s="8"/>
      <c r="BM5691" s="8"/>
      <c r="BQ5691" s="8"/>
      <c r="BU5691" s="8"/>
      <c r="BY5691" s="8"/>
      <c r="CC5691" s="8"/>
      <c r="CG5691" s="8"/>
      <c r="CK5691" s="8"/>
    </row>
    <row r="5692" spans="5:89">
      <c r="E5692" s="8"/>
      <c r="I5692" s="8"/>
      <c r="M5692" s="8"/>
      <c r="Q5692" s="8"/>
      <c r="U5692" s="8"/>
      <c r="Y5692" s="8"/>
      <c r="AC5692" s="8"/>
      <c r="AG5692" s="8"/>
      <c r="AK5692" s="8"/>
      <c r="AO5692" s="8"/>
      <c r="AS5692" s="8"/>
      <c r="AW5692" s="8"/>
      <c r="BA5692" s="8"/>
      <c r="BE5692" s="8"/>
      <c r="BI5692" s="8"/>
      <c r="BM5692" s="8"/>
      <c r="BQ5692" s="8"/>
      <c r="BU5692" s="8"/>
      <c r="BY5692" s="8"/>
      <c r="CC5692" s="8"/>
      <c r="CG5692" s="8"/>
      <c r="CK5692" s="8"/>
    </row>
    <row r="5693" spans="5:89">
      <c r="E5693" s="8"/>
      <c r="I5693" s="8"/>
      <c r="M5693" s="8"/>
      <c r="Q5693" s="8"/>
      <c r="U5693" s="8"/>
      <c r="Y5693" s="8"/>
      <c r="AC5693" s="8"/>
      <c r="AG5693" s="8"/>
      <c r="AK5693" s="8"/>
      <c r="AO5693" s="8"/>
      <c r="AS5693" s="8"/>
      <c r="AW5693" s="8"/>
      <c r="BA5693" s="8"/>
      <c r="BE5693" s="8"/>
      <c r="BI5693" s="8"/>
      <c r="BM5693" s="8"/>
      <c r="BQ5693" s="8"/>
      <c r="BU5693" s="8"/>
      <c r="BY5693" s="8"/>
      <c r="CC5693" s="8"/>
      <c r="CG5693" s="8"/>
      <c r="CK5693" s="8"/>
    </row>
    <row r="5694" spans="5:89">
      <c r="E5694" s="8"/>
      <c r="I5694" s="8"/>
      <c r="M5694" s="8"/>
      <c r="Q5694" s="8"/>
      <c r="U5694" s="8"/>
      <c r="Y5694" s="8"/>
      <c r="AC5694" s="8"/>
      <c r="AG5694" s="8"/>
      <c r="AK5694" s="8"/>
      <c r="AO5694" s="8"/>
      <c r="AS5694" s="8"/>
      <c r="AW5694" s="8"/>
      <c r="BA5694" s="8"/>
      <c r="BE5694" s="8"/>
      <c r="BI5694" s="8"/>
      <c r="BM5694" s="8"/>
      <c r="BQ5694" s="8"/>
      <c r="BU5694" s="8"/>
      <c r="BY5694" s="8"/>
      <c r="CC5694" s="8"/>
      <c r="CG5694" s="8"/>
      <c r="CK5694" s="8"/>
    </row>
    <row r="5695" spans="5:89">
      <c r="E5695" s="8"/>
      <c r="I5695" s="8"/>
      <c r="M5695" s="8"/>
      <c r="Q5695" s="8"/>
      <c r="U5695" s="8"/>
      <c r="Y5695" s="8"/>
      <c r="AC5695" s="8"/>
      <c r="AG5695" s="8"/>
      <c r="AK5695" s="8"/>
      <c r="AO5695" s="8"/>
      <c r="AS5695" s="8"/>
      <c r="AW5695" s="8"/>
      <c r="BA5695" s="8"/>
      <c r="BE5695" s="8"/>
      <c r="BI5695" s="8"/>
      <c r="BM5695" s="8"/>
      <c r="BQ5695" s="8"/>
      <c r="BU5695" s="8"/>
      <c r="BY5695" s="8"/>
      <c r="CC5695" s="8"/>
      <c r="CG5695" s="8"/>
      <c r="CK5695" s="8"/>
    </row>
    <row r="5696" spans="5:89">
      <c r="E5696" s="8"/>
      <c r="I5696" s="8"/>
      <c r="M5696" s="8"/>
      <c r="Q5696" s="8"/>
      <c r="U5696" s="8"/>
      <c r="Y5696" s="8"/>
      <c r="AC5696" s="8"/>
      <c r="AG5696" s="8"/>
      <c r="AK5696" s="8"/>
      <c r="AO5696" s="8"/>
      <c r="AS5696" s="8"/>
      <c r="AW5696" s="8"/>
      <c r="BA5696" s="8"/>
      <c r="BE5696" s="8"/>
      <c r="BI5696" s="8"/>
      <c r="BM5696" s="8"/>
      <c r="BQ5696" s="8"/>
      <c r="BU5696" s="8"/>
      <c r="BY5696" s="8"/>
      <c r="CC5696" s="8"/>
      <c r="CG5696" s="8"/>
      <c r="CK5696" s="8"/>
    </row>
    <row r="5697" spans="5:89">
      <c r="E5697" s="8"/>
      <c r="I5697" s="8"/>
      <c r="M5697" s="8"/>
      <c r="Q5697" s="8"/>
      <c r="U5697" s="8"/>
      <c r="Y5697" s="8"/>
      <c r="AC5697" s="8"/>
      <c r="AG5697" s="8"/>
      <c r="AK5697" s="8"/>
      <c r="AO5697" s="8"/>
      <c r="AS5697" s="8"/>
      <c r="AW5697" s="8"/>
      <c r="BA5697" s="8"/>
      <c r="BE5697" s="8"/>
      <c r="BI5697" s="8"/>
      <c r="BM5697" s="8"/>
      <c r="BQ5697" s="8"/>
      <c r="BU5697" s="8"/>
      <c r="BY5697" s="8"/>
      <c r="CC5697" s="8"/>
      <c r="CG5697" s="8"/>
      <c r="CK5697" s="8"/>
    </row>
    <row r="5698" spans="5:89">
      <c r="E5698" s="8"/>
      <c r="I5698" s="8"/>
      <c r="M5698" s="8"/>
      <c r="Q5698" s="8"/>
      <c r="U5698" s="8"/>
      <c r="Y5698" s="8"/>
      <c r="AC5698" s="8"/>
      <c r="AG5698" s="8"/>
      <c r="AK5698" s="8"/>
      <c r="AO5698" s="8"/>
      <c r="AS5698" s="8"/>
      <c r="AW5698" s="8"/>
      <c r="BA5698" s="8"/>
      <c r="BE5698" s="8"/>
      <c r="BI5698" s="8"/>
      <c r="BM5698" s="8"/>
      <c r="BQ5698" s="8"/>
      <c r="BU5698" s="8"/>
      <c r="BY5698" s="8"/>
      <c r="CC5698" s="8"/>
      <c r="CG5698" s="8"/>
      <c r="CK5698" s="8"/>
    </row>
    <row r="5699" spans="5:89">
      <c r="E5699" s="8"/>
      <c r="I5699" s="8"/>
      <c r="M5699" s="8"/>
      <c r="Q5699" s="8"/>
      <c r="U5699" s="8"/>
      <c r="Y5699" s="8"/>
      <c r="AC5699" s="8"/>
      <c r="AG5699" s="8"/>
      <c r="AK5699" s="8"/>
      <c r="AO5699" s="8"/>
      <c r="AS5699" s="8"/>
      <c r="AW5699" s="8"/>
      <c r="BA5699" s="8"/>
      <c r="BE5699" s="8"/>
      <c r="BI5699" s="8"/>
      <c r="BM5699" s="8"/>
      <c r="BQ5699" s="8"/>
      <c r="BU5699" s="8"/>
      <c r="BY5699" s="8"/>
      <c r="CC5699" s="8"/>
      <c r="CG5699" s="8"/>
      <c r="CK5699" s="8"/>
    </row>
    <row r="5700" spans="5:89">
      <c r="E5700" s="8"/>
      <c r="I5700" s="8"/>
      <c r="M5700" s="8"/>
      <c r="Q5700" s="8"/>
      <c r="U5700" s="8"/>
      <c r="Y5700" s="8"/>
      <c r="AC5700" s="8"/>
      <c r="AG5700" s="8"/>
      <c r="AK5700" s="8"/>
      <c r="AO5700" s="8"/>
      <c r="AS5700" s="8"/>
      <c r="AW5700" s="8"/>
      <c r="BA5700" s="8"/>
      <c r="BE5700" s="8"/>
      <c r="BI5700" s="8"/>
      <c r="BM5700" s="8"/>
      <c r="BQ5700" s="8"/>
      <c r="BU5700" s="8"/>
      <c r="BY5700" s="8"/>
      <c r="CC5700" s="8"/>
      <c r="CG5700" s="8"/>
      <c r="CK5700" s="8"/>
    </row>
    <row r="5701" spans="5:89">
      <c r="E5701" s="8"/>
      <c r="I5701" s="8"/>
      <c r="M5701" s="8"/>
      <c r="Q5701" s="8"/>
      <c r="U5701" s="8"/>
      <c r="Y5701" s="8"/>
      <c r="AC5701" s="8"/>
      <c r="AG5701" s="8"/>
      <c r="AK5701" s="8"/>
      <c r="AO5701" s="8"/>
      <c r="AS5701" s="8"/>
      <c r="AW5701" s="8"/>
      <c r="BA5701" s="8"/>
      <c r="BE5701" s="8"/>
      <c r="BI5701" s="8"/>
      <c r="BM5701" s="8"/>
      <c r="BQ5701" s="8"/>
      <c r="BU5701" s="8"/>
      <c r="BY5701" s="8"/>
      <c r="CC5701" s="8"/>
      <c r="CG5701" s="8"/>
      <c r="CK5701" s="8"/>
    </row>
    <row r="5702" spans="5:89">
      <c r="E5702" s="8"/>
      <c r="I5702" s="8"/>
      <c r="M5702" s="8"/>
      <c r="Q5702" s="8"/>
      <c r="U5702" s="8"/>
      <c r="Y5702" s="8"/>
      <c r="AC5702" s="8"/>
      <c r="AG5702" s="8"/>
      <c r="AK5702" s="8"/>
      <c r="AO5702" s="8"/>
      <c r="AS5702" s="8"/>
      <c r="AW5702" s="8"/>
      <c r="BA5702" s="8"/>
      <c r="BE5702" s="8"/>
      <c r="BI5702" s="8"/>
      <c r="BM5702" s="8"/>
      <c r="BQ5702" s="8"/>
      <c r="BU5702" s="8"/>
      <c r="BY5702" s="8"/>
      <c r="CC5702" s="8"/>
      <c r="CG5702" s="8"/>
      <c r="CK5702" s="8"/>
    </row>
    <row r="5703" spans="5:89">
      <c r="E5703" s="8"/>
      <c r="I5703" s="8"/>
      <c r="M5703" s="8"/>
      <c r="Q5703" s="8"/>
      <c r="U5703" s="8"/>
      <c r="Y5703" s="8"/>
      <c r="AC5703" s="8"/>
      <c r="AG5703" s="8"/>
      <c r="AK5703" s="8"/>
      <c r="AO5703" s="8"/>
      <c r="AS5703" s="8"/>
      <c r="AW5703" s="8"/>
      <c r="BA5703" s="8"/>
      <c r="BE5703" s="8"/>
      <c r="BI5703" s="8"/>
      <c r="BM5703" s="8"/>
      <c r="BQ5703" s="8"/>
      <c r="BU5703" s="8"/>
      <c r="BY5703" s="8"/>
      <c r="CC5703" s="8"/>
      <c r="CG5703" s="8"/>
      <c r="CK5703" s="8"/>
    </row>
    <row r="5704" spans="5:89">
      <c r="E5704" s="8"/>
      <c r="I5704" s="8"/>
      <c r="M5704" s="8"/>
      <c r="Q5704" s="8"/>
      <c r="U5704" s="8"/>
      <c r="Y5704" s="8"/>
      <c r="AC5704" s="8"/>
      <c r="AG5704" s="8"/>
      <c r="AK5704" s="8"/>
      <c r="AO5704" s="8"/>
      <c r="AS5704" s="8"/>
      <c r="AW5704" s="8"/>
      <c r="BA5704" s="8"/>
      <c r="BE5704" s="8"/>
      <c r="BI5704" s="8"/>
      <c r="BM5704" s="8"/>
      <c r="BQ5704" s="8"/>
      <c r="BU5704" s="8"/>
      <c r="BY5704" s="8"/>
      <c r="CC5704" s="8"/>
      <c r="CG5704" s="8"/>
      <c r="CK5704" s="8"/>
    </row>
    <row r="5705" spans="5:89">
      <c r="E5705" s="8"/>
      <c r="I5705" s="8"/>
      <c r="M5705" s="8"/>
      <c r="Q5705" s="8"/>
      <c r="U5705" s="8"/>
      <c r="Y5705" s="8"/>
      <c r="AC5705" s="8"/>
      <c r="AG5705" s="8"/>
      <c r="AK5705" s="8"/>
      <c r="AO5705" s="8"/>
      <c r="AS5705" s="8"/>
      <c r="AW5705" s="8"/>
      <c r="BA5705" s="8"/>
      <c r="BE5705" s="8"/>
      <c r="BI5705" s="8"/>
      <c r="BM5705" s="8"/>
      <c r="BQ5705" s="8"/>
      <c r="BU5705" s="8"/>
      <c r="BY5705" s="8"/>
      <c r="CC5705" s="8"/>
      <c r="CG5705" s="8"/>
      <c r="CK5705" s="8"/>
    </row>
    <row r="5706" spans="5:89">
      <c r="E5706" s="8"/>
      <c r="I5706" s="8"/>
      <c r="M5706" s="8"/>
      <c r="Q5706" s="8"/>
      <c r="U5706" s="8"/>
      <c r="Y5706" s="8"/>
      <c r="AC5706" s="8"/>
      <c r="AG5706" s="8"/>
      <c r="AK5706" s="8"/>
      <c r="AO5706" s="8"/>
      <c r="AS5706" s="8"/>
      <c r="AW5706" s="8"/>
      <c r="BA5706" s="8"/>
      <c r="BE5706" s="8"/>
      <c r="BI5706" s="8"/>
      <c r="BM5706" s="8"/>
      <c r="BQ5706" s="8"/>
      <c r="BU5706" s="8"/>
      <c r="BY5706" s="8"/>
      <c r="CC5706" s="8"/>
      <c r="CG5706" s="8"/>
      <c r="CK5706" s="8"/>
    </row>
    <row r="5707" spans="5:89">
      <c r="E5707" s="8"/>
      <c r="I5707" s="8"/>
      <c r="M5707" s="8"/>
      <c r="Q5707" s="8"/>
      <c r="U5707" s="8"/>
      <c r="Y5707" s="8"/>
      <c r="AC5707" s="8"/>
      <c r="AG5707" s="8"/>
      <c r="AK5707" s="8"/>
      <c r="AO5707" s="8"/>
      <c r="AS5707" s="8"/>
      <c r="AW5707" s="8"/>
      <c r="BA5707" s="8"/>
      <c r="BE5707" s="8"/>
      <c r="BI5707" s="8"/>
      <c r="BM5707" s="8"/>
      <c r="BQ5707" s="8"/>
      <c r="BU5707" s="8"/>
      <c r="BY5707" s="8"/>
      <c r="CC5707" s="8"/>
      <c r="CG5707" s="8"/>
      <c r="CK5707" s="8"/>
    </row>
    <row r="5708" spans="5:89">
      <c r="E5708" s="8"/>
      <c r="I5708" s="8"/>
      <c r="M5708" s="8"/>
      <c r="Q5708" s="8"/>
      <c r="U5708" s="8"/>
      <c r="Y5708" s="8"/>
      <c r="AC5708" s="8"/>
      <c r="AG5708" s="8"/>
      <c r="AK5708" s="8"/>
      <c r="AO5708" s="8"/>
      <c r="AS5708" s="8"/>
      <c r="AW5708" s="8"/>
      <c r="BA5708" s="8"/>
      <c r="BE5708" s="8"/>
      <c r="BI5708" s="8"/>
      <c r="BM5708" s="8"/>
      <c r="BQ5708" s="8"/>
      <c r="BU5708" s="8"/>
      <c r="BY5708" s="8"/>
      <c r="CC5708" s="8"/>
      <c r="CG5708" s="8"/>
      <c r="CK5708" s="8"/>
    </row>
    <row r="5709" spans="5:89">
      <c r="E5709" s="8"/>
      <c r="I5709" s="8"/>
      <c r="M5709" s="8"/>
      <c r="Q5709" s="8"/>
      <c r="U5709" s="8"/>
      <c r="Y5709" s="8"/>
      <c r="AC5709" s="8"/>
      <c r="AG5709" s="8"/>
      <c r="AK5709" s="8"/>
      <c r="AO5709" s="8"/>
      <c r="AS5709" s="8"/>
      <c r="AW5709" s="8"/>
      <c r="BA5709" s="8"/>
      <c r="BE5709" s="8"/>
      <c r="BI5709" s="8"/>
      <c r="BM5709" s="8"/>
      <c r="BQ5709" s="8"/>
      <c r="BU5709" s="8"/>
      <c r="BY5709" s="8"/>
      <c r="CC5709" s="8"/>
      <c r="CG5709" s="8"/>
      <c r="CK5709" s="8"/>
    </row>
    <row r="5710" spans="5:89">
      <c r="E5710" s="8"/>
      <c r="I5710" s="8"/>
      <c r="M5710" s="8"/>
      <c r="Q5710" s="8"/>
      <c r="U5710" s="8"/>
      <c r="Y5710" s="8"/>
      <c r="AC5710" s="8"/>
      <c r="AG5710" s="8"/>
      <c r="AK5710" s="8"/>
      <c r="AO5710" s="8"/>
      <c r="AS5710" s="8"/>
      <c r="AW5710" s="8"/>
      <c r="BA5710" s="8"/>
      <c r="BE5710" s="8"/>
      <c r="BI5710" s="8"/>
      <c r="BM5710" s="8"/>
      <c r="BQ5710" s="8"/>
      <c r="BU5710" s="8"/>
      <c r="BY5710" s="8"/>
      <c r="CC5710" s="8"/>
      <c r="CG5710" s="8"/>
      <c r="CK5710" s="8"/>
    </row>
    <row r="5711" spans="5:89">
      <c r="E5711" s="8"/>
      <c r="I5711" s="8"/>
      <c r="M5711" s="8"/>
      <c r="Q5711" s="8"/>
      <c r="U5711" s="8"/>
      <c r="Y5711" s="8"/>
      <c r="AC5711" s="8"/>
      <c r="AG5711" s="8"/>
      <c r="AK5711" s="8"/>
      <c r="AO5711" s="8"/>
      <c r="AS5711" s="8"/>
      <c r="AW5711" s="8"/>
      <c r="BA5711" s="8"/>
      <c r="BE5711" s="8"/>
      <c r="BI5711" s="8"/>
      <c r="BM5711" s="8"/>
      <c r="BQ5711" s="8"/>
      <c r="BU5711" s="8"/>
      <c r="BY5711" s="8"/>
      <c r="CC5711" s="8"/>
      <c r="CG5711" s="8"/>
      <c r="CK5711" s="8"/>
    </row>
    <row r="5712" spans="5:89">
      <c r="E5712" s="8"/>
      <c r="I5712" s="8"/>
      <c r="M5712" s="8"/>
      <c r="Q5712" s="8"/>
      <c r="U5712" s="8"/>
      <c r="Y5712" s="8"/>
      <c r="AC5712" s="8"/>
      <c r="AG5712" s="8"/>
      <c r="AK5712" s="8"/>
      <c r="AO5712" s="8"/>
      <c r="AS5712" s="8"/>
      <c r="AW5712" s="8"/>
      <c r="BA5712" s="8"/>
      <c r="BE5712" s="8"/>
      <c r="BI5712" s="8"/>
      <c r="BM5712" s="8"/>
      <c r="BQ5712" s="8"/>
      <c r="BU5712" s="8"/>
      <c r="BY5712" s="8"/>
      <c r="CC5712" s="8"/>
      <c r="CG5712" s="8"/>
      <c r="CK5712" s="8"/>
    </row>
    <row r="5713" spans="5:89">
      <c r="E5713" s="8"/>
      <c r="I5713" s="8"/>
      <c r="M5713" s="8"/>
      <c r="Q5713" s="8"/>
      <c r="U5713" s="8"/>
      <c r="Y5713" s="8"/>
      <c r="AC5713" s="8"/>
      <c r="AG5713" s="8"/>
      <c r="AK5713" s="8"/>
      <c r="AO5713" s="8"/>
      <c r="AS5713" s="8"/>
      <c r="AW5713" s="8"/>
      <c r="BA5713" s="8"/>
      <c r="BE5713" s="8"/>
      <c r="BI5713" s="8"/>
      <c r="BM5713" s="8"/>
      <c r="BQ5713" s="8"/>
      <c r="BU5713" s="8"/>
      <c r="BY5713" s="8"/>
      <c r="CC5713" s="8"/>
      <c r="CG5713" s="8"/>
      <c r="CK5713" s="8"/>
    </row>
    <row r="5714" spans="5:89">
      <c r="E5714" s="8"/>
      <c r="I5714" s="8"/>
      <c r="M5714" s="8"/>
      <c r="Q5714" s="8"/>
      <c r="U5714" s="8"/>
      <c r="Y5714" s="8"/>
      <c r="AC5714" s="8"/>
      <c r="AG5714" s="8"/>
      <c r="AK5714" s="8"/>
      <c r="AO5714" s="8"/>
      <c r="AS5714" s="8"/>
      <c r="AW5714" s="8"/>
      <c r="BA5714" s="8"/>
      <c r="BE5714" s="8"/>
      <c r="BI5714" s="8"/>
      <c r="BM5714" s="8"/>
      <c r="BQ5714" s="8"/>
      <c r="BU5714" s="8"/>
      <c r="BY5714" s="8"/>
      <c r="CC5714" s="8"/>
      <c r="CG5714" s="8"/>
      <c r="CK5714" s="8"/>
    </row>
    <row r="5715" spans="5:89">
      <c r="E5715" s="8"/>
      <c r="I5715" s="8"/>
      <c r="M5715" s="8"/>
      <c r="Q5715" s="8"/>
      <c r="U5715" s="8"/>
      <c r="Y5715" s="8"/>
      <c r="AC5715" s="8"/>
      <c r="AG5715" s="8"/>
      <c r="AK5715" s="8"/>
      <c r="AO5715" s="8"/>
      <c r="AS5715" s="8"/>
      <c r="AW5715" s="8"/>
      <c r="BA5715" s="8"/>
      <c r="BE5715" s="8"/>
      <c r="BI5715" s="8"/>
      <c r="BM5715" s="8"/>
      <c r="BQ5715" s="8"/>
      <c r="BU5715" s="8"/>
      <c r="BY5715" s="8"/>
      <c r="CC5715" s="8"/>
      <c r="CG5715" s="8"/>
      <c r="CK5715" s="8"/>
    </row>
    <row r="5716" spans="5:89">
      <c r="E5716" s="8"/>
      <c r="I5716" s="8"/>
      <c r="M5716" s="8"/>
      <c r="Q5716" s="8"/>
      <c r="U5716" s="8"/>
      <c r="Y5716" s="8"/>
      <c r="AC5716" s="8"/>
      <c r="AG5716" s="8"/>
      <c r="AK5716" s="8"/>
      <c r="AO5716" s="8"/>
      <c r="AS5716" s="8"/>
      <c r="AW5716" s="8"/>
      <c r="BA5716" s="8"/>
      <c r="BE5716" s="8"/>
      <c r="BI5716" s="8"/>
      <c r="BM5716" s="8"/>
      <c r="BQ5716" s="8"/>
      <c r="BU5716" s="8"/>
      <c r="BY5716" s="8"/>
      <c r="CC5716" s="8"/>
      <c r="CG5716" s="8"/>
      <c r="CK5716" s="8"/>
    </row>
    <row r="5717" spans="5:89">
      <c r="E5717" s="8"/>
      <c r="I5717" s="8"/>
      <c r="M5717" s="8"/>
      <c r="Q5717" s="8"/>
      <c r="U5717" s="8"/>
      <c r="Y5717" s="8"/>
      <c r="AC5717" s="8"/>
      <c r="AG5717" s="8"/>
      <c r="AK5717" s="8"/>
      <c r="AO5717" s="8"/>
      <c r="AS5717" s="8"/>
      <c r="AW5717" s="8"/>
      <c r="BA5717" s="8"/>
      <c r="BE5717" s="8"/>
      <c r="BI5717" s="8"/>
      <c r="BM5717" s="8"/>
      <c r="BQ5717" s="8"/>
      <c r="BU5717" s="8"/>
      <c r="BY5717" s="8"/>
      <c r="CC5717" s="8"/>
      <c r="CG5717" s="8"/>
      <c r="CK5717" s="8"/>
    </row>
    <row r="5718" spans="5:89">
      <c r="E5718" s="8"/>
      <c r="I5718" s="8"/>
      <c r="M5718" s="8"/>
      <c r="Q5718" s="8"/>
      <c r="U5718" s="8"/>
      <c r="Y5718" s="8"/>
      <c r="AC5718" s="8"/>
      <c r="AG5718" s="8"/>
      <c r="AK5718" s="8"/>
      <c r="AO5718" s="8"/>
      <c r="AS5718" s="8"/>
      <c r="AW5718" s="8"/>
      <c r="BA5718" s="8"/>
      <c r="BE5718" s="8"/>
      <c r="BI5718" s="8"/>
      <c r="BM5718" s="8"/>
      <c r="BQ5718" s="8"/>
      <c r="BU5718" s="8"/>
      <c r="BY5718" s="8"/>
      <c r="CC5718" s="8"/>
      <c r="CG5718" s="8"/>
      <c r="CK5718" s="8"/>
    </row>
    <row r="5719" spans="5:89">
      <c r="E5719" s="8"/>
      <c r="I5719" s="8"/>
      <c r="M5719" s="8"/>
      <c r="Q5719" s="8"/>
      <c r="U5719" s="8"/>
      <c r="Y5719" s="8"/>
      <c r="AC5719" s="8"/>
      <c r="AG5719" s="8"/>
      <c r="AK5719" s="8"/>
      <c r="AO5719" s="8"/>
      <c r="AS5719" s="8"/>
      <c r="AW5719" s="8"/>
      <c r="BA5719" s="8"/>
      <c r="BE5719" s="8"/>
      <c r="BI5719" s="8"/>
      <c r="BM5719" s="8"/>
      <c r="BQ5719" s="8"/>
      <c r="BU5719" s="8"/>
      <c r="BY5719" s="8"/>
      <c r="CC5719" s="8"/>
      <c r="CG5719" s="8"/>
      <c r="CK5719" s="8"/>
    </row>
    <row r="5720" spans="5:89">
      <c r="E5720" s="8"/>
      <c r="I5720" s="8"/>
      <c r="M5720" s="8"/>
      <c r="Q5720" s="8"/>
      <c r="U5720" s="8"/>
      <c r="Y5720" s="8"/>
      <c r="AC5720" s="8"/>
      <c r="AG5720" s="8"/>
      <c r="AK5720" s="8"/>
      <c r="AO5720" s="8"/>
      <c r="AS5720" s="8"/>
      <c r="AW5720" s="8"/>
      <c r="BA5720" s="8"/>
      <c r="BE5720" s="8"/>
      <c r="BI5720" s="8"/>
      <c r="BM5720" s="8"/>
      <c r="BQ5720" s="8"/>
      <c r="BU5720" s="8"/>
      <c r="BY5720" s="8"/>
      <c r="CC5720" s="8"/>
      <c r="CG5720" s="8"/>
      <c r="CK5720" s="8"/>
    </row>
    <row r="5721" spans="5:89">
      <c r="E5721" s="8"/>
      <c r="I5721" s="8"/>
      <c r="M5721" s="8"/>
      <c r="Q5721" s="8"/>
      <c r="U5721" s="8"/>
      <c r="Y5721" s="8"/>
      <c r="AC5721" s="8"/>
      <c r="AG5721" s="8"/>
      <c r="AK5721" s="8"/>
      <c r="AO5721" s="8"/>
      <c r="AS5721" s="8"/>
      <c r="AW5721" s="8"/>
      <c r="BA5721" s="8"/>
      <c r="BE5721" s="8"/>
      <c r="BI5721" s="8"/>
      <c r="BM5721" s="8"/>
      <c r="BQ5721" s="8"/>
      <c r="BU5721" s="8"/>
      <c r="BY5721" s="8"/>
      <c r="CC5721" s="8"/>
      <c r="CG5721" s="8"/>
      <c r="CK5721" s="8"/>
    </row>
    <row r="5722" spans="5:89">
      <c r="E5722" s="8"/>
      <c r="I5722" s="8"/>
      <c r="M5722" s="8"/>
      <c r="Q5722" s="8"/>
      <c r="U5722" s="8"/>
      <c r="Y5722" s="8"/>
      <c r="AC5722" s="8"/>
      <c r="AG5722" s="8"/>
      <c r="AK5722" s="8"/>
      <c r="AO5722" s="8"/>
      <c r="AS5722" s="8"/>
      <c r="AW5722" s="8"/>
      <c r="BA5722" s="8"/>
      <c r="BE5722" s="8"/>
      <c r="BI5722" s="8"/>
      <c r="BM5722" s="8"/>
      <c r="BQ5722" s="8"/>
      <c r="BU5722" s="8"/>
      <c r="BY5722" s="8"/>
      <c r="CC5722" s="8"/>
      <c r="CG5722" s="8"/>
      <c r="CK5722" s="8"/>
    </row>
    <row r="5723" spans="5:89">
      <c r="E5723" s="8"/>
      <c r="I5723" s="8"/>
      <c r="M5723" s="8"/>
      <c r="Q5723" s="8"/>
      <c r="U5723" s="8"/>
      <c r="Y5723" s="8"/>
      <c r="AC5723" s="8"/>
      <c r="AG5723" s="8"/>
      <c r="AK5723" s="8"/>
      <c r="AO5723" s="8"/>
      <c r="AS5723" s="8"/>
      <c r="AW5723" s="8"/>
      <c r="BA5723" s="8"/>
      <c r="BE5723" s="8"/>
      <c r="BI5723" s="8"/>
      <c r="BM5723" s="8"/>
      <c r="BQ5723" s="8"/>
      <c r="BU5723" s="8"/>
      <c r="BY5723" s="8"/>
      <c r="CC5723" s="8"/>
      <c r="CG5723" s="8"/>
      <c r="CK5723" s="8"/>
    </row>
    <row r="5724" spans="5:89">
      <c r="E5724" s="8"/>
      <c r="I5724" s="8"/>
      <c r="M5724" s="8"/>
      <c r="Q5724" s="8"/>
      <c r="U5724" s="8"/>
      <c r="Y5724" s="8"/>
      <c r="AC5724" s="8"/>
      <c r="AG5724" s="8"/>
      <c r="AK5724" s="8"/>
      <c r="AO5724" s="8"/>
      <c r="AS5724" s="8"/>
      <c r="AW5724" s="8"/>
      <c r="BA5724" s="8"/>
      <c r="BE5724" s="8"/>
      <c r="BI5724" s="8"/>
      <c r="BM5724" s="8"/>
      <c r="BQ5724" s="8"/>
      <c r="BU5724" s="8"/>
      <c r="BY5724" s="8"/>
      <c r="CC5724" s="8"/>
      <c r="CG5724" s="8"/>
      <c r="CK5724" s="8"/>
    </row>
    <row r="5725" spans="5:89">
      <c r="E5725" s="8"/>
      <c r="I5725" s="8"/>
      <c r="M5725" s="8"/>
      <c r="Q5725" s="8"/>
      <c r="U5725" s="8"/>
      <c r="Y5725" s="8"/>
      <c r="AC5725" s="8"/>
      <c r="AG5725" s="8"/>
      <c r="AK5725" s="8"/>
      <c r="AO5725" s="8"/>
      <c r="AS5725" s="8"/>
      <c r="AW5725" s="8"/>
      <c r="BA5725" s="8"/>
      <c r="BE5725" s="8"/>
      <c r="BI5725" s="8"/>
      <c r="BM5725" s="8"/>
      <c r="BQ5725" s="8"/>
      <c r="BU5725" s="8"/>
      <c r="BY5725" s="8"/>
      <c r="CC5725" s="8"/>
      <c r="CG5725" s="8"/>
      <c r="CK5725" s="8"/>
    </row>
    <row r="5726" spans="5:89">
      <c r="E5726" s="8"/>
      <c r="I5726" s="8"/>
      <c r="M5726" s="8"/>
      <c r="Q5726" s="8"/>
      <c r="U5726" s="8"/>
      <c r="Y5726" s="8"/>
      <c r="AC5726" s="8"/>
      <c r="AG5726" s="8"/>
      <c r="AK5726" s="8"/>
      <c r="AO5726" s="8"/>
      <c r="AS5726" s="8"/>
      <c r="AW5726" s="8"/>
      <c r="BA5726" s="8"/>
      <c r="BE5726" s="8"/>
      <c r="BI5726" s="8"/>
      <c r="BM5726" s="8"/>
      <c r="BQ5726" s="8"/>
      <c r="BU5726" s="8"/>
      <c r="BY5726" s="8"/>
      <c r="CC5726" s="8"/>
      <c r="CG5726" s="8"/>
      <c r="CK5726" s="8"/>
    </row>
    <row r="5727" spans="5:89">
      <c r="E5727" s="8"/>
      <c r="I5727" s="8"/>
      <c r="M5727" s="8"/>
      <c r="Q5727" s="8"/>
      <c r="U5727" s="8"/>
      <c r="Y5727" s="8"/>
      <c r="AC5727" s="8"/>
      <c r="AG5727" s="8"/>
      <c r="AK5727" s="8"/>
      <c r="AO5727" s="8"/>
      <c r="AS5727" s="8"/>
      <c r="AW5727" s="8"/>
      <c r="BA5727" s="8"/>
      <c r="BE5727" s="8"/>
      <c r="BI5727" s="8"/>
      <c r="BM5727" s="8"/>
      <c r="BQ5727" s="8"/>
      <c r="BU5727" s="8"/>
      <c r="BY5727" s="8"/>
      <c r="CC5727" s="8"/>
      <c r="CG5727" s="8"/>
      <c r="CK5727" s="8"/>
    </row>
    <row r="5728" spans="5:89">
      <c r="E5728" s="8"/>
      <c r="I5728" s="8"/>
      <c r="M5728" s="8"/>
      <c r="Q5728" s="8"/>
      <c r="U5728" s="8"/>
      <c r="Y5728" s="8"/>
      <c r="AC5728" s="8"/>
      <c r="AG5728" s="8"/>
      <c r="AK5728" s="8"/>
      <c r="AO5728" s="8"/>
      <c r="AS5728" s="8"/>
      <c r="AW5728" s="8"/>
      <c r="BA5728" s="8"/>
      <c r="BE5728" s="8"/>
      <c r="BI5728" s="8"/>
      <c r="BM5728" s="8"/>
      <c r="BQ5728" s="8"/>
      <c r="BU5728" s="8"/>
      <c r="BY5728" s="8"/>
      <c r="CC5728" s="8"/>
      <c r="CG5728" s="8"/>
      <c r="CK5728" s="8"/>
    </row>
    <row r="5729" spans="5:89">
      <c r="E5729" s="8"/>
      <c r="I5729" s="8"/>
      <c r="M5729" s="8"/>
      <c r="Q5729" s="8"/>
      <c r="U5729" s="8"/>
      <c r="Y5729" s="8"/>
      <c r="AC5729" s="8"/>
      <c r="AG5729" s="8"/>
      <c r="AK5729" s="8"/>
      <c r="AO5729" s="8"/>
      <c r="AS5729" s="8"/>
      <c r="AW5729" s="8"/>
      <c r="BA5729" s="8"/>
      <c r="BE5729" s="8"/>
      <c r="BI5729" s="8"/>
      <c r="BM5729" s="8"/>
      <c r="BQ5729" s="8"/>
      <c r="BU5729" s="8"/>
      <c r="BY5729" s="8"/>
      <c r="CC5729" s="8"/>
      <c r="CG5729" s="8"/>
      <c r="CK5729" s="8"/>
    </row>
    <row r="5730" spans="5:89">
      <c r="E5730" s="8"/>
      <c r="I5730" s="8"/>
      <c r="M5730" s="8"/>
      <c r="Q5730" s="8"/>
      <c r="U5730" s="8"/>
      <c r="Y5730" s="8"/>
      <c r="AC5730" s="8"/>
      <c r="AG5730" s="8"/>
      <c r="AK5730" s="8"/>
      <c r="AO5730" s="8"/>
      <c r="AS5730" s="8"/>
      <c r="AW5730" s="8"/>
      <c r="BA5730" s="8"/>
      <c r="BE5730" s="8"/>
      <c r="BI5730" s="8"/>
      <c r="BM5730" s="8"/>
      <c r="BQ5730" s="8"/>
      <c r="BU5730" s="8"/>
      <c r="BY5730" s="8"/>
      <c r="CC5730" s="8"/>
      <c r="CG5730" s="8"/>
      <c r="CK5730" s="8"/>
    </row>
    <row r="5731" spans="5:89">
      <c r="E5731" s="8"/>
      <c r="I5731" s="8"/>
      <c r="M5731" s="8"/>
      <c r="Q5731" s="8"/>
      <c r="U5731" s="8"/>
      <c r="Y5731" s="8"/>
      <c r="AC5731" s="8"/>
      <c r="AG5731" s="8"/>
      <c r="AK5731" s="8"/>
      <c r="AO5731" s="8"/>
      <c r="AS5731" s="8"/>
      <c r="AW5731" s="8"/>
      <c r="BA5731" s="8"/>
      <c r="BE5731" s="8"/>
      <c r="BI5731" s="8"/>
      <c r="BM5731" s="8"/>
      <c r="BQ5731" s="8"/>
      <c r="BU5731" s="8"/>
      <c r="BY5731" s="8"/>
      <c r="CC5731" s="8"/>
      <c r="CG5731" s="8"/>
      <c r="CK5731" s="8"/>
    </row>
    <row r="5732" spans="5:89">
      <c r="E5732" s="8"/>
      <c r="I5732" s="8"/>
      <c r="M5732" s="8"/>
      <c r="Q5732" s="8"/>
      <c r="U5732" s="8"/>
      <c r="Y5732" s="8"/>
      <c r="AC5732" s="8"/>
      <c r="AG5732" s="8"/>
      <c r="AK5732" s="8"/>
      <c r="AO5732" s="8"/>
      <c r="AS5732" s="8"/>
      <c r="AW5732" s="8"/>
      <c r="BA5732" s="8"/>
      <c r="BE5732" s="8"/>
      <c r="BI5732" s="8"/>
      <c r="BM5732" s="8"/>
      <c r="BQ5732" s="8"/>
      <c r="BU5732" s="8"/>
      <c r="BY5732" s="8"/>
      <c r="CC5732" s="8"/>
      <c r="CG5732" s="8"/>
      <c r="CK5732" s="8"/>
    </row>
    <row r="5733" spans="5:89">
      <c r="E5733" s="8"/>
      <c r="I5733" s="8"/>
      <c r="M5733" s="8"/>
      <c r="Q5733" s="8"/>
      <c r="U5733" s="8"/>
      <c r="Y5733" s="8"/>
      <c r="AC5733" s="8"/>
      <c r="AG5733" s="8"/>
      <c r="AK5733" s="8"/>
      <c r="AO5733" s="8"/>
      <c r="AS5733" s="8"/>
      <c r="AW5733" s="8"/>
      <c r="BA5733" s="8"/>
      <c r="BE5733" s="8"/>
      <c r="BI5733" s="8"/>
      <c r="BM5733" s="8"/>
      <c r="BQ5733" s="8"/>
      <c r="BU5733" s="8"/>
      <c r="BY5733" s="8"/>
      <c r="CC5733" s="8"/>
      <c r="CG5733" s="8"/>
      <c r="CK5733" s="8"/>
    </row>
    <row r="5734" spans="5:89">
      <c r="E5734" s="8"/>
      <c r="I5734" s="8"/>
      <c r="M5734" s="8"/>
      <c r="Q5734" s="8"/>
      <c r="U5734" s="8"/>
      <c r="Y5734" s="8"/>
      <c r="AC5734" s="8"/>
      <c r="AG5734" s="8"/>
      <c r="AK5734" s="8"/>
      <c r="AO5734" s="8"/>
      <c r="AS5734" s="8"/>
      <c r="AW5734" s="8"/>
      <c r="BA5734" s="8"/>
      <c r="BE5734" s="8"/>
      <c r="BI5734" s="8"/>
      <c r="BM5734" s="8"/>
      <c r="BQ5734" s="8"/>
      <c r="BU5734" s="8"/>
      <c r="BY5734" s="8"/>
      <c r="CC5734" s="8"/>
      <c r="CG5734" s="8"/>
      <c r="CK5734" s="8"/>
    </row>
    <row r="5735" spans="5:89">
      <c r="E5735" s="8"/>
      <c r="I5735" s="8"/>
      <c r="M5735" s="8"/>
      <c r="Q5735" s="8"/>
      <c r="U5735" s="8"/>
      <c r="Y5735" s="8"/>
      <c r="AC5735" s="8"/>
      <c r="AG5735" s="8"/>
      <c r="AK5735" s="8"/>
      <c r="AO5735" s="8"/>
      <c r="AS5735" s="8"/>
      <c r="AW5735" s="8"/>
      <c r="BA5735" s="8"/>
      <c r="BE5735" s="8"/>
      <c r="BI5735" s="8"/>
      <c r="BM5735" s="8"/>
      <c r="BQ5735" s="8"/>
      <c r="BU5735" s="8"/>
      <c r="BY5735" s="8"/>
      <c r="CC5735" s="8"/>
      <c r="CG5735" s="8"/>
      <c r="CK5735" s="8"/>
    </row>
    <row r="5736" spans="5:89">
      <c r="E5736" s="8"/>
      <c r="I5736" s="8"/>
      <c r="M5736" s="8"/>
      <c r="Q5736" s="8"/>
      <c r="U5736" s="8"/>
      <c r="Y5736" s="8"/>
      <c r="AC5736" s="8"/>
      <c r="AG5736" s="8"/>
      <c r="AK5736" s="8"/>
      <c r="AO5736" s="8"/>
      <c r="AS5736" s="8"/>
      <c r="AW5736" s="8"/>
      <c r="BA5736" s="8"/>
      <c r="BE5736" s="8"/>
      <c r="BI5736" s="8"/>
      <c r="BM5736" s="8"/>
      <c r="BQ5736" s="8"/>
      <c r="BU5736" s="8"/>
      <c r="BY5736" s="8"/>
      <c r="CC5736" s="8"/>
      <c r="CG5736" s="8"/>
      <c r="CK5736" s="8"/>
    </row>
    <row r="5737" spans="5:89">
      <c r="E5737" s="8"/>
      <c r="I5737" s="8"/>
      <c r="M5737" s="8"/>
      <c r="Q5737" s="8"/>
      <c r="U5737" s="8"/>
      <c r="Y5737" s="8"/>
      <c r="AC5737" s="8"/>
      <c r="AG5737" s="8"/>
      <c r="AK5737" s="8"/>
      <c r="AO5737" s="8"/>
      <c r="AS5737" s="8"/>
      <c r="AW5737" s="8"/>
      <c r="BA5737" s="8"/>
      <c r="BE5737" s="8"/>
      <c r="BI5737" s="8"/>
      <c r="BM5737" s="8"/>
      <c r="BQ5737" s="8"/>
      <c r="BU5737" s="8"/>
      <c r="BY5737" s="8"/>
      <c r="CC5737" s="8"/>
      <c r="CG5737" s="8"/>
      <c r="CK5737" s="8"/>
    </row>
    <row r="5738" spans="5:89">
      <c r="E5738" s="8"/>
      <c r="I5738" s="8"/>
      <c r="M5738" s="8"/>
      <c r="Q5738" s="8"/>
      <c r="U5738" s="8"/>
      <c r="Y5738" s="8"/>
      <c r="AC5738" s="8"/>
      <c r="AG5738" s="8"/>
      <c r="AK5738" s="8"/>
      <c r="AO5738" s="8"/>
      <c r="AS5738" s="8"/>
      <c r="AW5738" s="8"/>
      <c r="BA5738" s="8"/>
      <c r="BE5738" s="8"/>
      <c r="BI5738" s="8"/>
      <c r="BM5738" s="8"/>
      <c r="BQ5738" s="8"/>
      <c r="BU5738" s="8"/>
      <c r="BY5738" s="8"/>
      <c r="CC5738" s="8"/>
      <c r="CG5738" s="8"/>
      <c r="CK5738" s="8"/>
    </row>
    <row r="5739" spans="5:89">
      <c r="E5739" s="8"/>
      <c r="I5739" s="8"/>
      <c r="M5739" s="8"/>
      <c r="Q5739" s="8"/>
      <c r="U5739" s="8"/>
      <c r="Y5739" s="8"/>
      <c r="AC5739" s="8"/>
      <c r="AG5739" s="8"/>
      <c r="AK5739" s="8"/>
      <c r="AO5739" s="8"/>
      <c r="AS5739" s="8"/>
      <c r="AW5739" s="8"/>
      <c r="BA5739" s="8"/>
      <c r="BE5739" s="8"/>
      <c r="BI5739" s="8"/>
      <c r="BM5739" s="8"/>
      <c r="BQ5739" s="8"/>
      <c r="BU5739" s="8"/>
      <c r="BY5739" s="8"/>
      <c r="CC5739" s="8"/>
      <c r="CG5739" s="8"/>
      <c r="CK5739" s="8"/>
    </row>
    <row r="5740" spans="5:89">
      <c r="E5740" s="8"/>
      <c r="I5740" s="8"/>
      <c r="M5740" s="8"/>
      <c r="Q5740" s="8"/>
      <c r="U5740" s="8"/>
      <c r="Y5740" s="8"/>
      <c r="AC5740" s="8"/>
      <c r="AG5740" s="8"/>
      <c r="AK5740" s="8"/>
      <c r="AO5740" s="8"/>
      <c r="AS5740" s="8"/>
      <c r="AW5740" s="8"/>
      <c r="BA5740" s="8"/>
      <c r="BE5740" s="8"/>
      <c r="BI5740" s="8"/>
      <c r="BM5740" s="8"/>
      <c r="BQ5740" s="8"/>
      <c r="BU5740" s="8"/>
      <c r="BY5740" s="8"/>
      <c r="CC5740" s="8"/>
      <c r="CG5740" s="8"/>
      <c r="CK5740" s="8"/>
    </row>
    <row r="5741" spans="5:89">
      <c r="E5741" s="8"/>
      <c r="I5741" s="8"/>
      <c r="M5741" s="8"/>
      <c r="Q5741" s="8"/>
      <c r="U5741" s="8"/>
      <c r="Y5741" s="8"/>
      <c r="AC5741" s="8"/>
      <c r="AG5741" s="8"/>
      <c r="AK5741" s="8"/>
      <c r="AO5741" s="8"/>
      <c r="AS5741" s="8"/>
      <c r="AW5741" s="8"/>
      <c r="BA5741" s="8"/>
      <c r="BE5741" s="8"/>
      <c r="BI5741" s="8"/>
      <c r="BM5741" s="8"/>
      <c r="BQ5741" s="8"/>
      <c r="BU5741" s="8"/>
      <c r="BY5741" s="8"/>
      <c r="CC5741" s="8"/>
      <c r="CG5741" s="8"/>
      <c r="CK5741" s="8"/>
    </row>
    <row r="5742" spans="5:89">
      <c r="E5742" s="8"/>
      <c r="I5742" s="8"/>
      <c r="M5742" s="8"/>
      <c r="Q5742" s="8"/>
      <c r="U5742" s="8"/>
      <c r="Y5742" s="8"/>
      <c r="AC5742" s="8"/>
      <c r="AG5742" s="8"/>
      <c r="AK5742" s="8"/>
      <c r="AO5742" s="8"/>
      <c r="AS5742" s="8"/>
      <c r="AW5742" s="8"/>
      <c r="BA5742" s="8"/>
      <c r="BE5742" s="8"/>
      <c r="BI5742" s="8"/>
      <c r="BM5742" s="8"/>
      <c r="BQ5742" s="8"/>
      <c r="BU5742" s="8"/>
      <c r="BY5742" s="8"/>
      <c r="CC5742" s="8"/>
      <c r="CG5742" s="8"/>
      <c r="CK5742" s="8"/>
    </row>
    <row r="5743" spans="5:89">
      <c r="E5743" s="8"/>
      <c r="I5743" s="8"/>
      <c r="M5743" s="8"/>
      <c r="Q5743" s="8"/>
      <c r="U5743" s="8"/>
      <c r="Y5743" s="8"/>
      <c r="AC5743" s="8"/>
      <c r="AG5743" s="8"/>
      <c r="AK5743" s="8"/>
      <c r="AO5743" s="8"/>
      <c r="AS5743" s="8"/>
      <c r="AW5743" s="8"/>
      <c r="BA5743" s="8"/>
      <c r="BE5743" s="8"/>
      <c r="BI5743" s="8"/>
      <c r="BM5743" s="8"/>
      <c r="BQ5743" s="8"/>
      <c r="BU5743" s="8"/>
      <c r="BY5743" s="8"/>
      <c r="CC5743" s="8"/>
      <c r="CG5743" s="8"/>
      <c r="CK5743" s="8"/>
    </row>
    <row r="5744" spans="5:89">
      <c r="E5744" s="8"/>
      <c r="I5744" s="8"/>
      <c r="M5744" s="8"/>
      <c r="Q5744" s="8"/>
      <c r="U5744" s="8"/>
      <c r="Y5744" s="8"/>
      <c r="AC5744" s="8"/>
      <c r="AG5744" s="8"/>
      <c r="AK5744" s="8"/>
      <c r="AO5744" s="8"/>
      <c r="AS5744" s="8"/>
      <c r="AW5744" s="8"/>
      <c r="BA5744" s="8"/>
      <c r="BE5744" s="8"/>
      <c r="BI5744" s="8"/>
      <c r="BM5744" s="8"/>
      <c r="BQ5744" s="8"/>
      <c r="BU5744" s="8"/>
      <c r="BY5744" s="8"/>
      <c r="CC5744" s="8"/>
      <c r="CG5744" s="8"/>
      <c r="CK5744" s="8"/>
    </row>
    <row r="5745" spans="5:89">
      <c r="E5745" s="8"/>
      <c r="I5745" s="8"/>
      <c r="M5745" s="8"/>
      <c r="Q5745" s="8"/>
      <c r="U5745" s="8"/>
      <c r="Y5745" s="8"/>
      <c r="AC5745" s="8"/>
      <c r="AG5745" s="8"/>
      <c r="AK5745" s="8"/>
      <c r="AO5745" s="8"/>
      <c r="AS5745" s="8"/>
      <c r="AW5745" s="8"/>
      <c r="BA5745" s="8"/>
      <c r="BE5745" s="8"/>
      <c r="BI5745" s="8"/>
      <c r="BM5745" s="8"/>
      <c r="BQ5745" s="8"/>
      <c r="BU5745" s="8"/>
      <c r="BY5745" s="8"/>
      <c r="CC5745" s="8"/>
      <c r="CG5745" s="8"/>
      <c r="CK5745" s="8"/>
    </row>
    <row r="5746" spans="5:89">
      <c r="E5746" s="8"/>
      <c r="I5746" s="8"/>
      <c r="M5746" s="8"/>
      <c r="Q5746" s="8"/>
      <c r="U5746" s="8"/>
      <c r="Y5746" s="8"/>
      <c r="AC5746" s="8"/>
      <c r="AG5746" s="8"/>
      <c r="AK5746" s="8"/>
      <c r="AO5746" s="8"/>
      <c r="AS5746" s="8"/>
      <c r="AW5746" s="8"/>
      <c r="BA5746" s="8"/>
      <c r="BE5746" s="8"/>
      <c r="BI5746" s="8"/>
      <c r="BM5746" s="8"/>
      <c r="BQ5746" s="8"/>
      <c r="BU5746" s="8"/>
      <c r="BY5746" s="8"/>
      <c r="CC5746" s="8"/>
      <c r="CG5746" s="8"/>
      <c r="CK5746" s="8"/>
    </row>
    <row r="5747" spans="5:89">
      <c r="E5747" s="8"/>
      <c r="I5747" s="8"/>
      <c r="M5747" s="8"/>
      <c r="Q5747" s="8"/>
      <c r="U5747" s="8"/>
      <c r="Y5747" s="8"/>
      <c r="AC5747" s="8"/>
      <c r="AG5747" s="8"/>
      <c r="AK5747" s="8"/>
      <c r="AO5747" s="8"/>
      <c r="AS5747" s="8"/>
      <c r="AW5747" s="8"/>
      <c r="BA5747" s="8"/>
      <c r="BE5747" s="8"/>
      <c r="BI5747" s="8"/>
      <c r="BM5747" s="8"/>
      <c r="BQ5747" s="8"/>
      <c r="BU5747" s="8"/>
      <c r="BY5747" s="8"/>
      <c r="CC5747" s="8"/>
      <c r="CG5747" s="8"/>
      <c r="CK5747" s="8"/>
    </row>
    <row r="5748" spans="5:89">
      <c r="E5748" s="8"/>
      <c r="I5748" s="8"/>
      <c r="M5748" s="8"/>
      <c r="Q5748" s="8"/>
      <c r="U5748" s="8"/>
      <c r="Y5748" s="8"/>
      <c r="AC5748" s="8"/>
      <c r="AG5748" s="8"/>
      <c r="AK5748" s="8"/>
      <c r="AO5748" s="8"/>
      <c r="AS5748" s="8"/>
      <c r="AW5748" s="8"/>
      <c r="BA5748" s="8"/>
      <c r="BE5748" s="8"/>
      <c r="BI5748" s="8"/>
      <c r="BM5748" s="8"/>
      <c r="BQ5748" s="8"/>
      <c r="BU5748" s="8"/>
      <c r="BY5748" s="8"/>
      <c r="CC5748" s="8"/>
      <c r="CG5748" s="8"/>
      <c r="CK5748" s="8"/>
    </row>
    <row r="5749" spans="5:89">
      <c r="E5749" s="8"/>
      <c r="I5749" s="8"/>
      <c r="M5749" s="8"/>
      <c r="Q5749" s="8"/>
      <c r="U5749" s="8"/>
      <c r="Y5749" s="8"/>
      <c r="AC5749" s="8"/>
      <c r="AG5749" s="8"/>
      <c r="AK5749" s="8"/>
      <c r="AO5749" s="8"/>
      <c r="AS5749" s="8"/>
      <c r="AW5749" s="8"/>
      <c r="BA5749" s="8"/>
      <c r="BE5749" s="8"/>
      <c r="BI5749" s="8"/>
      <c r="BM5749" s="8"/>
      <c r="BQ5749" s="8"/>
      <c r="BU5749" s="8"/>
      <c r="BY5749" s="8"/>
      <c r="CC5749" s="8"/>
      <c r="CG5749" s="8"/>
      <c r="CK5749" s="8"/>
    </row>
    <row r="5750" spans="5:89">
      <c r="E5750" s="8"/>
      <c r="I5750" s="8"/>
      <c r="M5750" s="8"/>
      <c r="Q5750" s="8"/>
      <c r="U5750" s="8"/>
      <c r="Y5750" s="8"/>
      <c r="AC5750" s="8"/>
      <c r="AG5750" s="8"/>
      <c r="AK5750" s="8"/>
      <c r="AO5750" s="8"/>
      <c r="AS5750" s="8"/>
      <c r="AW5750" s="8"/>
      <c r="BA5750" s="8"/>
      <c r="BE5750" s="8"/>
      <c r="BI5750" s="8"/>
      <c r="BM5750" s="8"/>
      <c r="BQ5750" s="8"/>
      <c r="BU5750" s="8"/>
      <c r="BY5750" s="8"/>
      <c r="CC5750" s="8"/>
      <c r="CG5750" s="8"/>
      <c r="CK5750" s="8"/>
    </row>
    <row r="5751" spans="5:89">
      <c r="E5751" s="8"/>
      <c r="I5751" s="8"/>
      <c r="M5751" s="8"/>
      <c r="Q5751" s="8"/>
      <c r="U5751" s="8"/>
      <c r="Y5751" s="8"/>
      <c r="AC5751" s="8"/>
      <c r="AG5751" s="8"/>
      <c r="AK5751" s="8"/>
      <c r="AO5751" s="8"/>
      <c r="AS5751" s="8"/>
      <c r="AW5751" s="8"/>
      <c r="BA5751" s="8"/>
      <c r="BE5751" s="8"/>
      <c r="BI5751" s="8"/>
      <c r="BM5751" s="8"/>
      <c r="BQ5751" s="8"/>
      <c r="BU5751" s="8"/>
      <c r="BY5751" s="8"/>
      <c r="CC5751" s="8"/>
      <c r="CG5751" s="8"/>
      <c r="CK5751" s="8"/>
    </row>
    <row r="5752" spans="5:89">
      <c r="E5752" s="8"/>
      <c r="I5752" s="8"/>
      <c r="M5752" s="8"/>
      <c r="Q5752" s="8"/>
      <c r="U5752" s="8"/>
      <c r="Y5752" s="8"/>
      <c r="AC5752" s="8"/>
      <c r="AG5752" s="8"/>
      <c r="AK5752" s="8"/>
      <c r="AO5752" s="8"/>
      <c r="AS5752" s="8"/>
      <c r="AW5752" s="8"/>
      <c r="BA5752" s="8"/>
      <c r="BE5752" s="8"/>
      <c r="BI5752" s="8"/>
      <c r="BM5752" s="8"/>
      <c r="BQ5752" s="8"/>
      <c r="BU5752" s="8"/>
      <c r="BY5752" s="8"/>
      <c r="CC5752" s="8"/>
      <c r="CG5752" s="8"/>
      <c r="CK5752" s="8"/>
    </row>
    <row r="5753" spans="5:89">
      <c r="E5753" s="8"/>
      <c r="I5753" s="8"/>
      <c r="M5753" s="8"/>
      <c r="Q5753" s="8"/>
      <c r="U5753" s="8"/>
      <c r="Y5753" s="8"/>
      <c r="AC5753" s="8"/>
      <c r="AG5753" s="8"/>
      <c r="AK5753" s="8"/>
      <c r="AO5753" s="8"/>
      <c r="AS5753" s="8"/>
      <c r="AW5753" s="8"/>
      <c r="BA5753" s="8"/>
      <c r="BE5753" s="8"/>
      <c r="BI5753" s="8"/>
      <c r="BM5753" s="8"/>
      <c r="BQ5753" s="8"/>
      <c r="BU5753" s="8"/>
      <c r="BY5753" s="8"/>
      <c r="CC5753" s="8"/>
      <c r="CG5753" s="8"/>
      <c r="CK5753" s="8"/>
    </row>
    <row r="5754" spans="5:89">
      <c r="E5754" s="8"/>
      <c r="I5754" s="8"/>
      <c r="M5754" s="8"/>
      <c r="Q5754" s="8"/>
      <c r="U5754" s="8"/>
      <c r="Y5754" s="8"/>
      <c r="AC5754" s="8"/>
      <c r="AG5754" s="8"/>
      <c r="AK5754" s="8"/>
      <c r="AO5754" s="8"/>
      <c r="AS5754" s="8"/>
      <c r="AW5754" s="8"/>
      <c r="BA5754" s="8"/>
      <c r="BE5754" s="8"/>
      <c r="BI5754" s="8"/>
      <c r="BM5754" s="8"/>
      <c r="BQ5754" s="8"/>
      <c r="BU5754" s="8"/>
      <c r="BY5754" s="8"/>
      <c r="CC5754" s="8"/>
      <c r="CG5754" s="8"/>
      <c r="CK5754" s="8"/>
    </row>
    <row r="5755" spans="5:89">
      <c r="E5755" s="8"/>
      <c r="I5755" s="8"/>
      <c r="M5755" s="8"/>
      <c r="Q5755" s="8"/>
      <c r="U5755" s="8"/>
      <c r="Y5755" s="8"/>
      <c r="AC5755" s="8"/>
      <c r="AG5755" s="8"/>
      <c r="AK5755" s="8"/>
      <c r="AO5755" s="8"/>
      <c r="AS5755" s="8"/>
      <c r="AW5755" s="8"/>
      <c r="BA5755" s="8"/>
      <c r="BE5755" s="8"/>
      <c r="BI5755" s="8"/>
      <c r="BM5755" s="8"/>
      <c r="BQ5755" s="8"/>
      <c r="BU5755" s="8"/>
      <c r="BY5755" s="8"/>
      <c r="CC5755" s="8"/>
      <c r="CG5755" s="8"/>
      <c r="CK5755" s="8"/>
    </row>
    <row r="5756" spans="5:89">
      <c r="E5756" s="8"/>
      <c r="I5756" s="8"/>
      <c r="M5756" s="8"/>
      <c r="Q5756" s="8"/>
      <c r="U5756" s="8"/>
      <c r="Y5756" s="8"/>
      <c r="AC5756" s="8"/>
      <c r="AG5756" s="8"/>
      <c r="AK5756" s="8"/>
      <c r="AO5756" s="8"/>
      <c r="AS5756" s="8"/>
      <c r="AW5756" s="8"/>
      <c r="BA5756" s="8"/>
      <c r="BE5756" s="8"/>
      <c r="BI5756" s="8"/>
      <c r="BM5756" s="8"/>
      <c r="BQ5756" s="8"/>
      <c r="BU5756" s="8"/>
      <c r="BY5756" s="8"/>
      <c r="CC5756" s="8"/>
      <c r="CG5756" s="8"/>
      <c r="CK5756" s="8"/>
    </row>
    <row r="5757" spans="5:89">
      <c r="E5757" s="8"/>
      <c r="I5757" s="8"/>
      <c r="M5757" s="8"/>
      <c r="Q5757" s="8"/>
      <c r="U5757" s="8"/>
      <c r="Y5757" s="8"/>
      <c r="AC5757" s="8"/>
      <c r="AG5757" s="8"/>
      <c r="AK5757" s="8"/>
      <c r="AO5757" s="8"/>
      <c r="AS5757" s="8"/>
      <c r="AW5757" s="8"/>
      <c r="BA5757" s="8"/>
      <c r="BE5757" s="8"/>
      <c r="BI5757" s="8"/>
      <c r="BM5757" s="8"/>
      <c r="BQ5757" s="8"/>
      <c r="BU5757" s="8"/>
      <c r="BY5757" s="8"/>
      <c r="CC5757" s="8"/>
      <c r="CG5757" s="8"/>
      <c r="CK5757" s="8"/>
    </row>
    <row r="5758" spans="5:89">
      <c r="E5758" s="8"/>
      <c r="I5758" s="8"/>
      <c r="M5758" s="8"/>
      <c r="Q5758" s="8"/>
      <c r="U5758" s="8"/>
      <c r="Y5758" s="8"/>
      <c r="AC5758" s="8"/>
      <c r="AG5758" s="8"/>
      <c r="AK5758" s="8"/>
      <c r="AO5758" s="8"/>
      <c r="AS5758" s="8"/>
      <c r="AW5758" s="8"/>
      <c r="BA5758" s="8"/>
      <c r="BE5758" s="8"/>
      <c r="BI5758" s="8"/>
      <c r="BM5758" s="8"/>
      <c r="BQ5758" s="8"/>
      <c r="BU5758" s="8"/>
      <c r="BY5758" s="8"/>
      <c r="CC5758" s="8"/>
      <c r="CG5758" s="8"/>
      <c r="CK5758" s="8"/>
    </row>
    <row r="5759" spans="5:89">
      <c r="E5759" s="8"/>
      <c r="I5759" s="8"/>
      <c r="M5759" s="8"/>
      <c r="Q5759" s="8"/>
      <c r="U5759" s="8"/>
      <c r="Y5759" s="8"/>
      <c r="AC5759" s="8"/>
      <c r="AG5759" s="8"/>
      <c r="AK5759" s="8"/>
      <c r="AO5759" s="8"/>
      <c r="AS5759" s="8"/>
      <c r="AW5759" s="8"/>
      <c r="BA5759" s="8"/>
      <c r="BE5759" s="8"/>
      <c r="BI5759" s="8"/>
      <c r="BM5759" s="8"/>
      <c r="BQ5759" s="8"/>
      <c r="BU5759" s="8"/>
      <c r="BY5759" s="8"/>
      <c r="CC5759" s="8"/>
      <c r="CG5759" s="8"/>
      <c r="CK5759" s="8"/>
    </row>
    <row r="5760" spans="5:89">
      <c r="E5760" s="8"/>
      <c r="I5760" s="8"/>
      <c r="M5760" s="8"/>
      <c r="Q5760" s="8"/>
      <c r="U5760" s="8"/>
      <c r="Y5760" s="8"/>
      <c r="AC5760" s="8"/>
      <c r="AG5760" s="8"/>
      <c r="AK5760" s="8"/>
      <c r="AO5760" s="8"/>
      <c r="AS5760" s="8"/>
      <c r="AW5760" s="8"/>
      <c r="BA5760" s="8"/>
      <c r="BE5760" s="8"/>
      <c r="BI5760" s="8"/>
      <c r="BM5760" s="8"/>
      <c r="BQ5760" s="8"/>
      <c r="BU5760" s="8"/>
      <c r="BY5760" s="8"/>
      <c r="CC5760" s="8"/>
      <c r="CG5760" s="8"/>
      <c r="CK5760" s="8"/>
    </row>
    <row r="5761" spans="5:89">
      <c r="E5761" s="8"/>
      <c r="I5761" s="8"/>
      <c r="M5761" s="8"/>
      <c r="Q5761" s="8"/>
      <c r="U5761" s="8"/>
      <c r="Y5761" s="8"/>
      <c r="AC5761" s="8"/>
      <c r="AG5761" s="8"/>
      <c r="AK5761" s="8"/>
      <c r="AO5761" s="8"/>
      <c r="AS5761" s="8"/>
      <c r="AW5761" s="8"/>
      <c r="BA5761" s="8"/>
      <c r="BE5761" s="8"/>
      <c r="BI5761" s="8"/>
      <c r="BM5761" s="8"/>
      <c r="BQ5761" s="8"/>
      <c r="BU5761" s="8"/>
      <c r="BY5761" s="8"/>
      <c r="CC5761" s="8"/>
      <c r="CG5761" s="8"/>
      <c r="CK5761" s="8"/>
    </row>
    <row r="5762" spans="5:89">
      <c r="E5762" s="8"/>
      <c r="I5762" s="8"/>
      <c r="M5762" s="8"/>
      <c r="Q5762" s="8"/>
      <c r="U5762" s="8"/>
      <c r="Y5762" s="8"/>
      <c r="AC5762" s="8"/>
      <c r="AG5762" s="8"/>
      <c r="AK5762" s="8"/>
      <c r="AO5762" s="8"/>
      <c r="AS5762" s="8"/>
      <c r="AW5762" s="8"/>
      <c r="BA5762" s="8"/>
      <c r="BE5762" s="8"/>
      <c r="BI5762" s="8"/>
      <c r="BM5762" s="8"/>
      <c r="BQ5762" s="8"/>
      <c r="BU5762" s="8"/>
      <c r="BY5762" s="8"/>
      <c r="CC5762" s="8"/>
      <c r="CG5762" s="8"/>
      <c r="CK5762" s="8"/>
    </row>
    <row r="5763" spans="5:89">
      <c r="E5763" s="8"/>
      <c r="I5763" s="8"/>
      <c r="M5763" s="8"/>
      <c r="Q5763" s="8"/>
      <c r="U5763" s="8"/>
      <c r="Y5763" s="8"/>
      <c r="AC5763" s="8"/>
      <c r="AG5763" s="8"/>
      <c r="AK5763" s="8"/>
      <c r="AO5763" s="8"/>
      <c r="AS5763" s="8"/>
      <c r="AW5763" s="8"/>
      <c r="BA5763" s="8"/>
      <c r="BE5763" s="8"/>
      <c r="BI5763" s="8"/>
      <c r="BM5763" s="8"/>
      <c r="BQ5763" s="8"/>
      <c r="BU5763" s="8"/>
      <c r="BY5763" s="8"/>
      <c r="CC5763" s="8"/>
      <c r="CG5763" s="8"/>
      <c r="CK5763" s="8"/>
    </row>
    <row r="5764" spans="5:89">
      <c r="E5764" s="8"/>
      <c r="I5764" s="8"/>
      <c r="M5764" s="8"/>
      <c r="Q5764" s="8"/>
      <c r="U5764" s="8"/>
      <c r="Y5764" s="8"/>
      <c r="AC5764" s="8"/>
      <c r="AG5764" s="8"/>
      <c r="AK5764" s="8"/>
      <c r="AO5764" s="8"/>
      <c r="AS5764" s="8"/>
      <c r="AW5764" s="8"/>
      <c r="BA5764" s="8"/>
      <c r="BE5764" s="8"/>
      <c r="BI5764" s="8"/>
      <c r="BM5764" s="8"/>
      <c r="BQ5764" s="8"/>
      <c r="BU5764" s="8"/>
      <c r="BY5764" s="8"/>
      <c r="CC5764" s="8"/>
      <c r="CG5764" s="8"/>
      <c r="CK5764" s="8"/>
    </row>
    <row r="5765" spans="5:89">
      <c r="E5765" s="8"/>
      <c r="I5765" s="8"/>
      <c r="M5765" s="8"/>
      <c r="Q5765" s="8"/>
      <c r="U5765" s="8"/>
      <c r="Y5765" s="8"/>
      <c r="AC5765" s="8"/>
      <c r="AG5765" s="8"/>
      <c r="AK5765" s="8"/>
      <c r="AO5765" s="8"/>
      <c r="AS5765" s="8"/>
      <c r="AW5765" s="8"/>
      <c r="BA5765" s="8"/>
      <c r="BE5765" s="8"/>
      <c r="BI5765" s="8"/>
      <c r="BM5765" s="8"/>
      <c r="BQ5765" s="8"/>
      <c r="BU5765" s="8"/>
      <c r="BY5765" s="8"/>
      <c r="CC5765" s="8"/>
      <c r="CG5765" s="8"/>
      <c r="CK5765" s="8"/>
    </row>
    <row r="5766" spans="5:89">
      <c r="E5766" s="8"/>
      <c r="I5766" s="8"/>
      <c r="M5766" s="8"/>
      <c r="Q5766" s="8"/>
      <c r="U5766" s="8"/>
      <c r="Y5766" s="8"/>
      <c r="AC5766" s="8"/>
      <c r="AG5766" s="8"/>
      <c r="AK5766" s="8"/>
      <c r="AO5766" s="8"/>
      <c r="AS5766" s="8"/>
      <c r="AW5766" s="8"/>
      <c r="BA5766" s="8"/>
      <c r="BE5766" s="8"/>
      <c r="BI5766" s="8"/>
      <c r="BM5766" s="8"/>
      <c r="BQ5766" s="8"/>
      <c r="BU5766" s="8"/>
      <c r="BY5766" s="8"/>
      <c r="CC5766" s="8"/>
      <c r="CG5766" s="8"/>
      <c r="CK5766" s="8"/>
    </row>
    <row r="5767" spans="5:89">
      <c r="E5767" s="8"/>
      <c r="I5767" s="8"/>
      <c r="M5767" s="8"/>
      <c r="Q5767" s="8"/>
      <c r="U5767" s="8"/>
      <c r="Y5767" s="8"/>
      <c r="AC5767" s="8"/>
      <c r="AG5767" s="8"/>
      <c r="AK5767" s="8"/>
      <c r="AO5767" s="8"/>
      <c r="AS5767" s="8"/>
      <c r="AW5767" s="8"/>
      <c r="BA5767" s="8"/>
      <c r="BE5767" s="8"/>
      <c r="BI5767" s="8"/>
      <c r="BM5767" s="8"/>
      <c r="BQ5767" s="8"/>
      <c r="BU5767" s="8"/>
      <c r="BY5767" s="8"/>
      <c r="CC5767" s="8"/>
      <c r="CG5767" s="8"/>
      <c r="CK5767" s="8"/>
    </row>
    <row r="5768" spans="5:89">
      <c r="E5768" s="8"/>
      <c r="I5768" s="8"/>
      <c r="M5768" s="8"/>
      <c r="Q5768" s="8"/>
      <c r="U5768" s="8"/>
      <c r="Y5768" s="8"/>
      <c r="AC5768" s="8"/>
      <c r="AG5768" s="8"/>
      <c r="AK5768" s="8"/>
      <c r="AO5768" s="8"/>
      <c r="AS5768" s="8"/>
      <c r="AW5768" s="8"/>
      <c r="BA5768" s="8"/>
      <c r="BE5768" s="8"/>
      <c r="BI5768" s="8"/>
      <c r="BM5768" s="8"/>
      <c r="BQ5768" s="8"/>
      <c r="BU5768" s="8"/>
      <c r="BY5768" s="8"/>
      <c r="CC5768" s="8"/>
      <c r="CG5768" s="8"/>
      <c r="CK5768" s="8"/>
    </row>
    <row r="5769" spans="5:89">
      <c r="E5769" s="8"/>
      <c r="I5769" s="8"/>
      <c r="M5769" s="8"/>
      <c r="Q5769" s="8"/>
      <c r="U5769" s="8"/>
      <c r="Y5769" s="8"/>
      <c r="AC5769" s="8"/>
      <c r="AG5769" s="8"/>
      <c r="AK5769" s="8"/>
      <c r="AO5769" s="8"/>
      <c r="AS5769" s="8"/>
      <c r="AW5769" s="8"/>
      <c r="BA5769" s="8"/>
      <c r="BE5769" s="8"/>
      <c r="BI5769" s="8"/>
      <c r="BM5769" s="8"/>
      <c r="BQ5769" s="8"/>
      <c r="BU5769" s="8"/>
      <c r="BY5769" s="8"/>
      <c r="CC5769" s="8"/>
      <c r="CG5769" s="8"/>
      <c r="CK5769" s="8"/>
    </row>
    <row r="5770" spans="5:89">
      <c r="E5770" s="8"/>
      <c r="I5770" s="8"/>
      <c r="M5770" s="8"/>
      <c r="Q5770" s="8"/>
      <c r="U5770" s="8"/>
      <c r="Y5770" s="8"/>
      <c r="AC5770" s="8"/>
      <c r="AG5770" s="8"/>
      <c r="AK5770" s="8"/>
      <c r="AO5770" s="8"/>
      <c r="AS5770" s="8"/>
      <c r="AW5770" s="8"/>
      <c r="BA5770" s="8"/>
      <c r="BE5770" s="8"/>
      <c r="BI5770" s="8"/>
      <c r="BM5770" s="8"/>
      <c r="BQ5770" s="8"/>
      <c r="BU5770" s="8"/>
      <c r="BY5770" s="8"/>
      <c r="CC5770" s="8"/>
      <c r="CG5770" s="8"/>
      <c r="CK5770" s="8"/>
    </row>
    <row r="5771" spans="5:89">
      <c r="E5771" s="8"/>
      <c r="I5771" s="8"/>
      <c r="M5771" s="8"/>
      <c r="Q5771" s="8"/>
      <c r="U5771" s="8"/>
      <c r="Y5771" s="8"/>
      <c r="AC5771" s="8"/>
      <c r="AG5771" s="8"/>
      <c r="AK5771" s="8"/>
      <c r="AO5771" s="8"/>
      <c r="AS5771" s="8"/>
      <c r="AW5771" s="8"/>
      <c r="BA5771" s="8"/>
      <c r="BE5771" s="8"/>
      <c r="BI5771" s="8"/>
      <c r="BM5771" s="8"/>
      <c r="BQ5771" s="8"/>
      <c r="BU5771" s="8"/>
      <c r="BY5771" s="8"/>
      <c r="CC5771" s="8"/>
      <c r="CG5771" s="8"/>
      <c r="CK5771" s="8"/>
    </row>
    <row r="5772" spans="5:89">
      <c r="E5772" s="8"/>
      <c r="I5772" s="8"/>
      <c r="M5772" s="8"/>
      <c r="Q5772" s="8"/>
      <c r="U5772" s="8"/>
      <c r="Y5772" s="8"/>
      <c r="AC5772" s="8"/>
      <c r="AG5772" s="8"/>
      <c r="AK5772" s="8"/>
      <c r="AO5772" s="8"/>
      <c r="AS5772" s="8"/>
      <c r="AW5772" s="8"/>
      <c r="BA5772" s="8"/>
      <c r="BE5772" s="8"/>
      <c r="BI5772" s="8"/>
      <c r="BM5772" s="8"/>
      <c r="BQ5772" s="8"/>
      <c r="BU5772" s="8"/>
      <c r="BY5772" s="8"/>
      <c r="CC5772" s="8"/>
      <c r="CG5772" s="8"/>
      <c r="CK5772" s="8"/>
    </row>
    <row r="5773" spans="5:89">
      <c r="E5773" s="8"/>
      <c r="I5773" s="8"/>
      <c r="M5773" s="8"/>
      <c r="Q5773" s="8"/>
      <c r="U5773" s="8"/>
      <c r="Y5773" s="8"/>
      <c r="AC5773" s="8"/>
      <c r="AG5773" s="8"/>
      <c r="AK5773" s="8"/>
      <c r="AO5773" s="8"/>
      <c r="AS5773" s="8"/>
      <c r="AW5773" s="8"/>
      <c r="BA5773" s="8"/>
      <c r="BE5773" s="8"/>
      <c r="BI5773" s="8"/>
      <c r="BM5773" s="8"/>
      <c r="BQ5773" s="8"/>
      <c r="BU5773" s="8"/>
      <c r="BY5773" s="8"/>
      <c r="CC5773" s="8"/>
      <c r="CG5773" s="8"/>
      <c r="CK5773" s="8"/>
    </row>
    <row r="5774" spans="5:89">
      <c r="E5774" s="8"/>
      <c r="I5774" s="8"/>
      <c r="M5774" s="8"/>
      <c r="Q5774" s="8"/>
      <c r="U5774" s="8"/>
      <c r="Y5774" s="8"/>
      <c r="AC5774" s="8"/>
      <c r="AG5774" s="8"/>
      <c r="AK5774" s="8"/>
      <c r="AO5774" s="8"/>
      <c r="AS5774" s="8"/>
      <c r="AW5774" s="8"/>
      <c r="BA5774" s="8"/>
      <c r="BE5774" s="8"/>
      <c r="BI5774" s="8"/>
      <c r="BM5774" s="8"/>
      <c r="BQ5774" s="8"/>
      <c r="BU5774" s="8"/>
      <c r="BY5774" s="8"/>
      <c r="CC5774" s="8"/>
      <c r="CG5774" s="8"/>
      <c r="CK5774" s="8"/>
    </row>
    <row r="5775" spans="5:89">
      <c r="E5775" s="8"/>
      <c r="I5775" s="8"/>
      <c r="M5775" s="8"/>
      <c r="Q5775" s="8"/>
      <c r="U5775" s="8"/>
      <c r="Y5775" s="8"/>
      <c r="AC5775" s="8"/>
      <c r="AG5775" s="8"/>
      <c r="AK5775" s="8"/>
      <c r="AO5775" s="8"/>
      <c r="AS5775" s="8"/>
      <c r="AW5775" s="8"/>
      <c r="BA5775" s="8"/>
      <c r="BE5775" s="8"/>
      <c r="BI5775" s="8"/>
      <c r="BM5775" s="8"/>
      <c r="BQ5775" s="8"/>
      <c r="BU5775" s="8"/>
      <c r="BY5775" s="8"/>
      <c r="CC5775" s="8"/>
      <c r="CG5775" s="8"/>
      <c r="CK5775" s="8"/>
    </row>
    <row r="5776" spans="5:89">
      <c r="E5776" s="8"/>
      <c r="I5776" s="8"/>
      <c r="M5776" s="8"/>
      <c r="Q5776" s="8"/>
      <c r="U5776" s="8"/>
      <c r="Y5776" s="8"/>
      <c r="AC5776" s="8"/>
      <c r="AG5776" s="8"/>
      <c r="AK5776" s="8"/>
      <c r="AO5776" s="8"/>
      <c r="AS5776" s="8"/>
      <c r="AW5776" s="8"/>
      <c r="BA5776" s="8"/>
      <c r="BE5776" s="8"/>
      <c r="BI5776" s="8"/>
      <c r="BM5776" s="8"/>
      <c r="BQ5776" s="8"/>
      <c r="BU5776" s="8"/>
      <c r="BY5776" s="8"/>
      <c r="CC5776" s="8"/>
      <c r="CG5776" s="8"/>
      <c r="CK5776" s="8"/>
    </row>
    <row r="5777" spans="5:89">
      <c r="E5777" s="8"/>
      <c r="I5777" s="8"/>
      <c r="M5777" s="8"/>
      <c r="Q5777" s="8"/>
      <c r="U5777" s="8"/>
      <c r="Y5777" s="8"/>
      <c r="AC5777" s="8"/>
      <c r="AG5777" s="8"/>
      <c r="AK5777" s="8"/>
      <c r="AO5777" s="8"/>
      <c r="AS5777" s="8"/>
      <c r="AW5777" s="8"/>
      <c r="BA5777" s="8"/>
      <c r="BE5777" s="8"/>
      <c r="BI5777" s="8"/>
      <c r="BM5777" s="8"/>
      <c r="BQ5777" s="8"/>
      <c r="BU5777" s="8"/>
      <c r="BY5777" s="8"/>
      <c r="CC5777" s="8"/>
      <c r="CG5777" s="8"/>
      <c r="CK5777" s="8"/>
    </row>
    <row r="5778" spans="5:89">
      <c r="E5778" s="8"/>
      <c r="I5778" s="8"/>
      <c r="M5778" s="8"/>
      <c r="Q5778" s="8"/>
      <c r="U5778" s="8"/>
      <c r="Y5778" s="8"/>
      <c r="AC5778" s="8"/>
      <c r="AG5778" s="8"/>
      <c r="AK5778" s="8"/>
      <c r="AO5778" s="8"/>
      <c r="AS5778" s="8"/>
      <c r="AW5778" s="8"/>
      <c r="BA5778" s="8"/>
      <c r="BE5778" s="8"/>
      <c r="BI5778" s="8"/>
      <c r="BM5778" s="8"/>
      <c r="BQ5778" s="8"/>
      <c r="BU5778" s="8"/>
      <c r="BY5778" s="8"/>
      <c r="CC5778" s="8"/>
      <c r="CG5778" s="8"/>
      <c r="CK5778" s="8"/>
    </row>
    <row r="5779" spans="5:89">
      <c r="E5779" s="8"/>
      <c r="I5779" s="8"/>
      <c r="M5779" s="8"/>
      <c r="Q5779" s="8"/>
      <c r="U5779" s="8"/>
      <c r="Y5779" s="8"/>
      <c r="AC5779" s="8"/>
      <c r="AG5779" s="8"/>
      <c r="AK5779" s="8"/>
      <c r="AO5779" s="8"/>
      <c r="AS5779" s="8"/>
      <c r="AW5779" s="8"/>
      <c r="BA5779" s="8"/>
      <c r="BE5779" s="8"/>
      <c r="BI5779" s="8"/>
      <c r="BM5779" s="8"/>
      <c r="BQ5779" s="8"/>
      <c r="BU5779" s="8"/>
      <c r="BY5779" s="8"/>
      <c r="CC5779" s="8"/>
      <c r="CG5779" s="8"/>
      <c r="CK5779" s="8"/>
    </row>
    <row r="5780" spans="5:89">
      <c r="E5780" s="8"/>
      <c r="I5780" s="8"/>
      <c r="M5780" s="8"/>
      <c r="Q5780" s="8"/>
      <c r="U5780" s="8"/>
      <c r="Y5780" s="8"/>
      <c r="AC5780" s="8"/>
      <c r="AG5780" s="8"/>
      <c r="AK5780" s="8"/>
      <c r="AO5780" s="8"/>
      <c r="AS5780" s="8"/>
      <c r="AW5780" s="8"/>
      <c r="BA5780" s="8"/>
      <c r="BE5780" s="8"/>
      <c r="BI5780" s="8"/>
      <c r="BM5780" s="8"/>
      <c r="BQ5780" s="8"/>
      <c r="BU5780" s="8"/>
      <c r="BY5780" s="8"/>
      <c r="CC5780" s="8"/>
      <c r="CG5780" s="8"/>
      <c r="CK5780" s="8"/>
    </row>
    <row r="5781" spans="5:89">
      <c r="E5781" s="8"/>
      <c r="I5781" s="8"/>
      <c r="M5781" s="8"/>
      <c r="Q5781" s="8"/>
      <c r="U5781" s="8"/>
      <c r="Y5781" s="8"/>
      <c r="AC5781" s="8"/>
      <c r="AG5781" s="8"/>
      <c r="AK5781" s="8"/>
      <c r="AO5781" s="8"/>
      <c r="AS5781" s="8"/>
      <c r="AW5781" s="8"/>
      <c r="BA5781" s="8"/>
      <c r="BE5781" s="8"/>
      <c r="BI5781" s="8"/>
      <c r="BM5781" s="8"/>
      <c r="BQ5781" s="8"/>
      <c r="BU5781" s="8"/>
      <c r="BY5781" s="8"/>
      <c r="CC5781" s="8"/>
      <c r="CG5781" s="8"/>
      <c r="CK5781" s="8"/>
    </row>
    <row r="5782" spans="5:89">
      <c r="E5782" s="8"/>
      <c r="I5782" s="8"/>
      <c r="M5782" s="8"/>
      <c r="Q5782" s="8"/>
      <c r="U5782" s="8"/>
      <c r="Y5782" s="8"/>
      <c r="AC5782" s="8"/>
      <c r="AG5782" s="8"/>
      <c r="AK5782" s="8"/>
      <c r="AO5782" s="8"/>
      <c r="AS5782" s="8"/>
      <c r="AW5782" s="8"/>
      <c r="BA5782" s="8"/>
      <c r="BE5782" s="8"/>
      <c r="BI5782" s="8"/>
      <c r="BM5782" s="8"/>
      <c r="BQ5782" s="8"/>
      <c r="BU5782" s="8"/>
      <c r="BY5782" s="8"/>
      <c r="CC5782" s="8"/>
      <c r="CG5782" s="8"/>
      <c r="CK5782" s="8"/>
    </row>
    <row r="5783" spans="5:89">
      <c r="E5783" s="8"/>
      <c r="I5783" s="8"/>
      <c r="M5783" s="8"/>
      <c r="Q5783" s="8"/>
      <c r="U5783" s="8"/>
      <c r="Y5783" s="8"/>
      <c r="AC5783" s="8"/>
      <c r="AG5783" s="8"/>
      <c r="AK5783" s="8"/>
      <c r="AO5783" s="8"/>
      <c r="AS5783" s="8"/>
      <c r="AW5783" s="8"/>
      <c r="BA5783" s="8"/>
      <c r="BE5783" s="8"/>
      <c r="BI5783" s="8"/>
      <c r="BM5783" s="8"/>
      <c r="BQ5783" s="8"/>
      <c r="BU5783" s="8"/>
      <c r="BY5783" s="8"/>
      <c r="CC5783" s="8"/>
      <c r="CG5783" s="8"/>
      <c r="CK5783" s="8"/>
    </row>
    <row r="5784" spans="5:89">
      <c r="E5784" s="8"/>
      <c r="I5784" s="8"/>
      <c r="M5784" s="8"/>
      <c r="Q5784" s="8"/>
      <c r="U5784" s="8"/>
      <c r="Y5784" s="8"/>
      <c r="AC5784" s="8"/>
      <c r="AG5784" s="8"/>
      <c r="AK5784" s="8"/>
      <c r="AO5784" s="8"/>
      <c r="AS5784" s="8"/>
      <c r="AW5784" s="8"/>
      <c r="BA5784" s="8"/>
      <c r="BE5784" s="8"/>
      <c r="BI5784" s="8"/>
      <c r="BM5784" s="8"/>
      <c r="BQ5784" s="8"/>
      <c r="BU5784" s="8"/>
      <c r="BY5784" s="8"/>
      <c r="CC5784" s="8"/>
      <c r="CG5784" s="8"/>
      <c r="CK5784" s="8"/>
    </row>
    <row r="5785" spans="5:89">
      <c r="E5785" s="8"/>
      <c r="I5785" s="8"/>
      <c r="M5785" s="8"/>
      <c r="Q5785" s="8"/>
      <c r="U5785" s="8"/>
      <c r="Y5785" s="8"/>
      <c r="AC5785" s="8"/>
      <c r="AG5785" s="8"/>
      <c r="AK5785" s="8"/>
      <c r="AO5785" s="8"/>
      <c r="AS5785" s="8"/>
      <c r="AW5785" s="8"/>
      <c r="BA5785" s="8"/>
      <c r="BE5785" s="8"/>
      <c r="BI5785" s="8"/>
      <c r="BM5785" s="8"/>
      <c r="BQ5785" s="8"/>
      <c r="BU5785" s="8"/>
      <c r="BY5785" s="8"/>
      <c r="CC5785" s="8"/>
      <c r="CG5785" s="8"/>
      <c r="CK5785" s="8"/>
    </row>
    <row r="5786" spans="5:89">
      <c r="E5786" s="8"/>
      <c r="I5786" s="8"/>
      <c r="M5786" s="8"/>
      <c r="Q5786" s="8"/>
      <c r="U5786" s="8"/>
      <c r="Y5786" s="8"/>
      <c r="AC5786" s="8"/>
      <c r="AG5786" s="8"/>
      <c r="AK5786" s="8"/>
      <c r="AO5786" s="8"/>
      <c r="AS5786" s="8"/>
      <c r="AW5786" s="8"/>
      <c r="BA5786" s="8"/>
      <c r="BE5786" s="8"/>
      <c r="BI5786" s="8"/>
      <c r="BM5786" s="8"/>
      <c r="BQ5786" s="8"/>
      <c r="BU5786" s="8"/>
      <c r="BY5786" s="8"/>
      <c r="CC5786" s="8"/>
      <c r="CG5786" s="8"/>
      <c r="CK5786" s="8"/>
    </row>
    <row r="5787" spans="5:89">
      <c r="E5787" s="8"/>
      <c r="I5787" s="8"/>
      <c r="M5787" s="8"/>
      <c r="Q5787" s="8"/>
      <c r="U5787" s="8"/>
      <c r="Y5787" s="8"/>
      <c r="AC5787" s="8"/>
      <c r="AG5787" s="8"/>
      <c r="AK5787" s="8"/>
      <c r="AO5787" s="8"/>
      <c r="AS5787" s="8"/>
      <c r="AW5787" s="8"/>
      <c r="BA5787" s="8"/>
      <c r="BE5787" s="8"/>
      <c r="BI5787" s="8"/>
      <c r="BM5787" s="8"/>
      <c r="BQ5787" s="8"/>
      <c r="BU5787" s="8"/>
      <c r="BY5787" s="8"/>
      <c r="CC5787" s="8"/>
      <c r="CG5787" s="8"/>
      <c r="CK5787" s="8"/>
    </row>
    <row r="5788" spans="5:89">
      <c r="E5788" s="8"/>
      <c r="I5788" s="8"/>
      <c r="M5788" s="8"/>
      <c r="Q5788" s="8"/>
      <c r="U5788" s="8"/>
      <c r="Y5788" s="8"/>
      <c r="AC5788" s="8"/>
      <c r="AG5788" s="8"/>
      <c r="AK5788" s="8"/>
      <c r="AO5788" s="8"/>
      <c r="AS5788" s="8"/>
      <c r="AW5788" s="8"/>
      <c r="BA5788" s="8"/>
      <c r="BE5788" s="8"/>
      <c r="BI5788" s="8"/>
      <c r="BM5788" s="8"/>
      <c r="BQ5788" s="8"/>
      <c r="BU5788" s="8"/>
      <c r="BY5788" s="8"/>
      <c r="CC5788" s="8"/>
      <c r="CG5788" s="8"/>
      <c r="CK5788" s="8"/>
    </row>
    <row r="5789" spans="5:89">
      <c r="E5789" s="8"/>
      <c r="I5789" s="8"/>
      <c r="M5789" s="8"/>
      <c r="Q5789" s="8"/>
      <c r="U5789" s="8"/>
      <c r="Y5789" s="8"/>
      <c r="AC5789" s="8"/>
      <c r="AG5789" s="8"/>
      <c r="AK5789" s="8"/>
      <c r="AO5789" s="8"/>
      <c r="AS5789" s="8"/>
      <c r="AW5789" s="8"/>
      <c r="BA5789" s="8"/>
      <c r="BE5789" s="8"/>
      <c r="BI5789" s="8"/>
      <c r="BM5789" s="8"/>
      <c r="BQ5789" s="8"/>
      <c r="BU5789" s="8"/>
      <c r="BY5789" s="8"/>
      <c r="CC5789" s="8"/>
      <c r="CG5789" s="8"/>
      <c r="CK5789" s="8"/>
    </row>
    <row r="5790" spans="5:89">
      <c r="E5790" s="8"/>
      <c r="I5790" s="8"/>
      <c r="M5790" s="8"/>
      <c r="Q5790" s="8"/>
      <c r="U5790" s="8"/>
      <c r="Y5790" s="8"/>
      <c r="AC5790" s="8"/>
      <c r="AG5790" s="8"/>
      <c r="AK5790" s="8"/>
      <c r="AO5790" s="8"/>
      <c r="AS5790" s="8"/>
      <c r="AW5790" s="8"/>
      <c r="BA5790" s="8"/>
      <c r="BE5790" s="8"/>
      <c r="BI5790" s="8"/>
      <c r="BM5790" s="8"/>
      <c r="BQ5790" s="8"/>
      <c r="BU5790" s="8"/>
      <c r="BY5790" s="8"/>
      <c r="CC5790" s="8"/>
      <c r="CG5790" s="8"/>
      <c r="CK5790" s="8"/>
    </row>
    <row r="5791" spans="5:89">
      <c r="E5791" s="8"/>
      <c r="I5791" s="8"/>
      <c r="M5791" s="8"/>
      <c r="Q5791" s="8"/>
      <c r="U5791" s="8"/>
      <c r="Y5791" s="8"/>
      <c r="AC5791" s="8"/>
      <c r="AG5791" s="8"/>
      <c r="AK5791" s="8"/>
      <c r="AO5791" s="8"/>
      <c r="AS5791" s="8"/>
      <c r="AW5791" s="8"/>
      <c r="BA5791" s="8"/>
      <c r="BE5791" s="8"/>
      <c r="BI5791" s="8"/>
      <c r="BM5791" s="8"/>
      <c r="BQ5791" s="8"/>
      <c r="BU5791" s="8"/>
      <c r="BY5791" s="8"/>
      <c r="CC5791" s="8"/>
      <c r="CG5791" s="8"/>
      <c r="CK5791" s="8"/>
    </row>
    <row r="5792" spans="5:89">
      <c r="E5792" s="8"/>
      <c r="I5792" s="8"/>
      <c r="M5792" s="8"/>
      <c r="Q5792" s="8"/>
      <c r="U5792" s="8"/>
      <c r="Y5792" s="8"/>
      <c r="AC5792" s="8"/>
      <c r="AG5792" s="8"/>
      <c r="AK5792" s="8"/>
      <c r="AO5792" s="8"/>
      <c r="AS5792" s="8"/>
      <c r="AW5792" s="8"/>
      <c r="BA5792" s="8"/>
      <c r="BE5792" s="8"/>
      <c r="BI5792" s="8"/>
      <c r="BM5792" s="8"/>
      <c r="BQ5792" s="8"/>
      <c r="BU5792" s="8"/>
      <c r="BY5792" s="8"/>
      <c r="CC5792" s="8"/>
      <c r="CG5792" s="8"/>
      <c r="CK5792" s="8"/>
    </row>
    <row r="5793" spans="5:89">
      <c r="E5793" s="8"/>
      <c r="I5793" s="8"/>
      <c r="M5793" s="8"/>
      <c r="Q5793" s="8"/>
      <c r="U5793" s="8"/>
      <c r="Y5793" s="8"/>
      <c r="AC5793" s="8"/>
      <c r="AG5793" s="8"/>
      <c r="AK5793" s="8"/>
      <c r="AO5793" s="8"/>
      <c r="AS5793" s="8"/>
      <c r="AW5793" s="8"/>
      <c r="BA5793" s="8"/>
      <c r="BE5793" s="8"/>
      <c r="BI5793" s="8"/>
      <c r="BM5793" s="8"/>
      <c r="BQ5793" s="8"/>
      <c r="BU5793" s="8"/>
      <c r="BY5793" s="8"/>
      <c r="CC5793" s="8"/>
      <c r="CG5793" s="8"/>
      <c r="CK5793" s="8"/>
    </row>
    <row r="5794" spans="5:89">
      <c r="E5794" s="8"/>
      <c r="I5794" s="8"/>
      <c r="M5794" s="8"/>
      <c r="Q5794" s="8"/>
      <c r="U5794" s="8"/>
      <c r="Y5794" s="8"/>
      <c r="AC5794" s="8"/>
      <c r="AG5794" s="8"/>
      <c r="AK5794" s="8"/>
      <c r="AO5794" s="8"/>
      <c r="AS5794" s="8"/>
      <c r="AW5794" s="8"/>
      <c r="BA5794" s="8"/>
      <c r="BE5794" s="8"/>
      <c r="BI5794" s="8"/>
      <c r="BM5794" s="8"/>
      <c r="BQ5794" s="8"/>
      <c r="BU5794" s="8"/>
      <c r="BY5794" s="8"/>
      <c r="CC5794" s="8"/>
      <c r="CG5794" s="8"/>
      <c r="CK5794" s="8"/>
    </row>
    <row r="5795" spans="5:89">
      <c r="E5795" s="8"/>
      <c r="I5795" s="8"/>
      <c r="M5795" s="8"/>
      <c r="Q5795" s="8"/>
      <c r="U5795" s="8"/>
      <c r="Y5795" s="8"/>
      <c r="AC5795" s="8"/>
      <c r="AG5795" s="8"/>
      <c r="AK5795" s="8"/>
      <c r="AO5795" s="8"/>
      <c r="AS5795" s="8"/>
      <c r="AW5795" s="8"/>
      <c r="BA5795" s="8"/>
      <c r="BE5795" s="8"/>
      <c r="BI5795" s="8"/>
      <c r="BM5795" s="8"/>
      <c r="BQ5795" s="8"/>
      <c r="BU5795" s="8"/>
      <c r="BY5795" s="8"/>
      <c r="CC5795" s="8"/>
      <c r="CG5795" s="8"/>
      <c r="CK5795" s="8"/>
    </row>
    <row r="5796" spans="5:89">
      <c r="E5796" s="8"/>
      <c r="I5796" s="8"/>
      <c r="M5796" s="8"/>
      <c r="Q5796" s="8"/>
      <c r="U5796" s="8"/>
      <c r="Y5796" s="8"/>
      <c r="AC5796" s="8"/>
      <c r="AG5796" s="8"/>
      <c r="AK5796" s="8"/>
      <c r="AO5796" s="8"/>
      <c r="AS5796" s="8"/>
      <c r="AW5796" s="8"/>
      <c r="BA5796" s="8"/>
      <c r="BE5796" s="8"/>
      <c r="BI5796" s="8"/>
      <c r="BM5796" s="8"/>
      <c r="BQ5796" s="8"/>
      <c r="BU5796" s="8"/>
      <c r="BY5796" s="8"/>
      <c r="CC5796" s="8"/>
      <c r="CG5796" s="8"/>
      <c r="CK5796" s="8"/>
    </row>
    <row r="5797" spans="5:89">
      <c r="E5797" s="8"/>
      <c r="I5797" s="8"/>
      <c r="M5797" s="8"/>
      <c r="Q5797" s="8"/>
      <c r="U5797" s="8"/>
      <c r="Y5797" s="8"/>
      <c r="AC5797" s="8"/>
      <c r="AG5797" s="8"/>
      <c r="AK5797" s="8"/>
      <c r="AO5797" s="8"/>
      <c r="AS5797" s="8"/>
      <c r="AW5797" s="8"/>
      <c r="BA5797" s="8"/>
      <c r="BE5797" s="8"/>
      <c r="BI5797" s="8"/>
      <c r="BM5797" s="8"/>
      <c r="BQ5797" s="8"/>
      <c r="BU5797" s="8"/>
      <c r="BY5797" s="8"/>
      <c r="CC5797" s="8"/>
      <c r="CG5797" s="8"/>
      <c r="CK5797" s="8"/>
    </row>
    <row r="5798" spans="5:89">
      <c r="E5798" s="8"/>
      <c r="I5798" s="8"/>
      <c r="M5798" s="8"/>
      <c r="Q5798" s="8"/>
      <c r="U5798" s="8"/>
      <c r="Y5798" s="8"/>
      <c r="AC5798" s="8"/>
      <c r="AG5798" s="8"/>
      <c r="AK5798" s="8"/>
      <c r="AO5798" s="8"/>
      <c r="AS5798" s="8"/>
      <c r="AW5798" s="8"/>
      <c r="BA5798" s="8"/>
      <c r="BE5798" s="8"/>
      <c r="BI5798" s="8"/>
      <c r="BM5798" s="8"/>
      <c r="BQ5798" s="8"/>
      <c r="BU5798" s="8"/>
      <c r="BY5798" s="8"/>
      <c r="CC5798" s="8"/>
      <c r="CG5798" s="8"/>
      <c r="CK5798" s="8"/>
    </row>
    <row r="5799" spans="5:89">
      <c r="E5799" s="8"/>
      <c r="I5799" s="8"/>
      <c r="M5799" s="8"/>
      <c r="Q5799" s="8"/>
      <c r="U5799" s="8"/>
      <c r="Y5799" s="8"/>
      <c r="AC5799" s="8"/>
      <c r="AG5799" s="8"/>
      <c r="AK5799" s="8"/>
      <c r="AO5799" s="8"/>
      <c r="AS5799" s="8"/>
      <c r="AW5799" s="8"/>
      <c r="BA5799" s="8"/>
      <c r="BE5799" s="8"/>
      <c r="BI5799" s="8"/>
      <c r="BM5799" s="8"/>
      <c r="BQ5799" s="8"/>
      <c r="BU5799" s="8"/>
      <c r="BY5799" s="8"/>
      <c r="CC5799" s="8"/>
      <c r="CG5799" s="8"/>
      <c r="CK5799" s="8"/>
    </row>
    <row r="5800" spans="5:89">
      <c r="E5800" s="8"/>
      <c r="I5800" s="8"/>
      <c r="M5800" s="8"/>
      <c r="Q5800" s="8"/>
      <c r="U5800" s="8"/>
      <c r="Y5800" s="8"/>
      <c r="AC5800" s="8"/>
      <c r="AG5800" s="8"/>
      <c r="AK5800" s="8"/>
      <c r="AO5800" s="8"/>
      <c r="AS5800" s="8"/>
      <c r="AW5800" s="8"/>
      <c r="BA5800" s="8"/>
      <c r="BE5800" s="8"/>
      <c r="BI5800" s="8"/>
      <c r="BM5800" s="8"/>
      <c r="BQ5800" s="8"/>
      <c r="BU5800" s="8"/>
      <c r="BY5800" s="8"/>
      <c r="CC5800" s="8"/>
      <c r="CG5800" s="8"/>
      <c r="CK5800" s="8"/>
    </row>
    <row r="5801" spans="5:89">
      <c r="E5801" s="8"/>
      <c r="I5801" s="8"/>
      <c r="M5801" s="8"/>
      <c r="Q5801" s="8"/>
      <c r="U5801" s="8"/>
      <c r="Y5801" s="8"/>
      <c r="AC5801" s="8"/>
      <c r="AG5801" s="8"/>
      <c r="AK5801" s="8"/>
      <c r="AO5801" s="8"/>
      <c r="AS5801" s="8"/>
      <c r="AW5801" s="8"/>
      <c r="BA5801" s="8"/>
      <c r="BE5801" s="8"/>
      <c r="BI5801" s="8"/>
      <c r="BM5801" s="8"/>
      <c r="BQ5801" s="8"/>
      <c r="BU5801" s="8"/>
      <c r="BY5801" s="8"/>
      <c r="CC5801" s="8"/>
      <c r="CG5801" s="8"/>
      <c r="CK5801" s="8"/>
    </row>
    <row r="5802" spans="5:89">
      <c r="E5802" s="8"/>
      <c r="I5802" s="8"/>
      <c r="M5802" s="8"/>
      <c r="Q5802" s="8"/>
      <c r="U5802" s="8"/>
      <c r="Y5802" s="8"/>
      <c r="AC5802" s="8"/>
      <c r="AG5802" s="8"/>
      <c r="AK5802" s="8"/>
      <c r="AO5802" s="8"/>
      <c r="AS5802" s="8"/>
      <c r="AW5802" s="8"/>
      <c r="BA5802" s="8"/>
      <c r="BE5802" s="8"/>
      <c r="BI5802" s="8"/>
      <c r="BM5802" s="8"/>
      <c r="BQ5802" s="8"/>
      <c r="BU5802" s="8"/>
      <c r="BY5802" s="8"/>
      <c r="CC5802" s="8"/>
      <c r="CG5802" s="8"/>
      <c r="CK5802" s="8"/>
    </row>
    <row r="5803" spans="5:89">
      <c r="E5803" s="8"/>
      <c r="I5803" s="8"/>
      <c r="M5803" s="8"/>
      <c r="Q5803" s="8"/>
      <c r="U5803" s="8"/>
      <c r="Y5803" s="8"/>
      <c r="AC5803" s="8"/>
      <c r="AG5803" s="8"/>
      <c r="AK5803" s="8"/>
      <c r="AO5803" s="8"/>
      <c r="AS5803" s="8"/>
      <c r="AW5803" s="8"/>
      <c r="BA5803" s="8"/>
      <c r="BE5803" s="8"/>
      <c r="BI5803" s="8"/>
      <c r="BM5803" s="8"/>
      <c r="BQ5803" s="8"/>
      <c r="BU5803" s="8"/>
      <c r="BY5803" s="8"/>
      <c r="CC5803" s="8"/>
      <c r="CG5803" s="8"/>
      <c r="CK5803" s="8"/>
    </row>
    <row r="5804" spans="5:89">
      <c r="E5804" s="8"/>
      <c r="I5804" s="8"/>
      <c r="M5804" s="8"/>
      <c r="Q5804" s="8"/>
      <c r="U5804" s="8"/>
      <c r="Y5804" s="8"/>
      <c r="AC5804" s="8"/>
      <c r="AG5804" s="8"/>
      <c r="AK5804" s="8"/>
      <c r="AO5804" s="8"/>
      <c r="AS5804" s="8"/>
      <c r="AW5804" s="8"/>
      <c r="BA5804" s="8"/>
      <c r="BE5804" s="8"/>
      <c r="BI5804" s="8"/>
      <c r="BM5804" s="8"/>
      <c r="BQ5804" s="8"/>
      <c r="BU5804" s="8"/>
      <c r="BY5804" s="8"/>
      <c r="CC5804" s="8"/>
      <c r="CG5804" s="8"/>
      <c r="CK5804" s="8"/>
    </row>
    <row r="5805" spans="5:89">
      <c r="E5805" s="8"/>
      <c r="I5805" s="8"/>
      <c r="M5805" s="8"/>
      <c r="Q5805" s="8"/>
      <c r="U5805" s="8"/>
      <c r="Y5805" s="8"/>
      <c r="AC5805" s="8"/>
      <c r="AG5805" s="8"/>
      <c r="AK5805" s="8"/>
      <c r="AO5805" s="8"/>
      <c r="AS5805" s="8"/>
      <c r="AW5805" s="8"/>
      <c r="BA5805" s="8"/>
      <c r="BE5805" s="8"/>
      <c r="BI5805" s="8"/>
      <c r="BM5805" s="8"/>
      <c r="BQ5805" s="8"/>
      <c r="BU5805" s="8"/>
      <c r="BY5805" s="8"/>
      <c r="CC5805" s="8"/>
      <c r="CG5805" s="8"/>
      <c r="CK5805" s="8"/>
    </row>
    <row r="5806" spans="5:89">
      <c r="E5806" s="8"/>
      <c r="I5806" s="8"/>
      <c r="M5806" s="8"/>
      <c r="Q5806" s="8"/>
      <c r="U5806" s="8"/>
      <c r="Y5806" s="8"/>
      <c r="AC5806" s="8"/>
      <c r="AG5806" s="8"/>
      <c r="AK5806" s="8"/>
      <c r="AO5806" s="8"/>
      <c r="AS5806" s="8"/>
      <c r="AW5806" s="8"/>
      <c r="BA5806" s="8"/>
      <c r="BE5806" s="8"/>
      <c r="BI5806" s="8"/>
      <c r="BM5806" s="8"/>
      <c r="BQ5806" s="8"/>
      <c r="BU5806" s="8"/>
      <c r="BY5806" s="8"/>
      <c r="CC5806" s="8"/>
      <c r="CG5806" s="8"/>
      <c r="CK5806" s="8"/>
    </row>
    <row r="5807" spans="5:89">
      <c r="E5807" s="8"/>
      <c r="I5807" s="8"/>
      <c r="M5807" s="8"/>
      <c r="Q5807" s="8"/>
      <c r="U5807" s="8"/>
      <c r="Y5807" s="8"/>
      <c r="AC5807" s="8"/>
      <c r="AG5807" s="8"/>
      <c r="AK5807" s="8"/>
      <c r="AO5807" s="8"/>
      <c r="AS5807" s="8"/>
      <c r="AW5807" s="8"/>
      <c r="BA5807" s="8"/>
      <c r="BE5807" s="8"/>
      <c r="BI5807" s="8"/>
      <c r="BM5807" s="8"/>
      <c r="BQ5807" s="8"/>
      <c r="BU5807" s="8"/>
      <c r="BY5807" s="8"/>
      <c r="CC5807" s="8"/>
      <c r="CG5807" s="8"/>
      <c r="CK5807" s="8"/>
    </row>
    <row r="5808" spans="5:89">
      <c r="E5808" s="8"/>
      <c r="I5808" s="8"/>
      <c r="M5808" s="8"/>
      <c r="Q5808" s="8"/>
      <c r="U5808" s="8"/>
      <c r="Y5808" s="8"/>
      <c r="AC5808" s="8"/>
      <c r="AG5808" s="8"/>
      <c r="AK5808" s="8"/>
      <c r="AO5808" s="8"/>
      <c r="AS5808" s="8"/>
      <c r="AW5808" s="8"/>
      <c r="BA5808" s="8"/>
      <c r="BE5808" s="8"/>
      <c r="BI5808" s="8"/>
      <c r="BM5808" s="8"/>
      <c r="BQ5808" s="8"/>
      <c r="BU5808" s="8"/>
      <c r="BY5808" s="8"/>
      <c r="CC5808" s="8"/>
      <c r="CG5808" s="8"/>
      <c r="CK5808" s="8"/>
    </row>
    <row r="5809" spans="5:89">
      <c r="E5809" s="8"/>
      <c r="I5809" s="8"/>
      <c r="M5809" s="8"/>
      <c r="Q5809" s="8"/>
      <c r="U5809" s="8"/>
      <c r="Y5809" s="8"/>
      <c r="AC5809" s="8"/>
      <c r="AG5809" s="8"/>
      <c r="AK5809" s="8"/>
      <c r="AO5809" s="8"/>
      <c r="AS5809" s="8"/>
      <c r="AW5809" s="8"/>
      <c r="BA5809" s="8"/>
      <c r="BE5809" s="8"/>
      <c r="BI5809" s="8"/>
      <c r="BM5809" s="8"/>
      <c r="BQ5809" s="8"/>
      <c r="BU5809" s="8"/>
      <c r="BY5809" s="8"/>
      <c r="CC5809" s="8"/>
      <c r="CG5809" s="8"/>
      <c r="CK5809" s="8"/>
    </row>
    <row r="5810" spans="5:89">
      <c r="E5810" s="8"/>
      <c r="I5810" s="8"/>
      <c r="M5810" s="8"/>
      <c r="Q5810" s="8"/>
      <c r="U5810" s="8"/>
      <c r="Y5810" s="8"/>
      <c r="AC5810" s="8"/>
      <c r="AG5810" s="8"/>
      <c r="AK5810" s="8"/>
      <c r="AO5810" s="8"/>
      <c r="AS5810" s="8"/>
      <c r="AW5810" s="8"/>
      <c r="BA5810" s="8"/>
      <c r="BE5810" s="8"/>
      <c r="BI5810" s="8"/>
      <c r="BM5810" s="8"/>
      <c r="BQ5810" s="8"/>
      <c r="BU5810" s="8"/>
      <c r="BY5810" s="8"/>
      <c r="CC5810" s="8"/>
      <c r="CG5810" s="8"/>
      <c r="CK5810" s="8"/>
    </row>
    <row r="5811" spans="5:89">
      <c r="E5811" s="8"/>
      <c r="I5811" s="8"/>
      <c r="M5811" s="8"/>
      <c r="Q5811" s="8"/>
      <c r="U5811" s="8"/>
      <c r="Y5811" s="8"/>
      <c r="AC5811" s="8"/>
      <c r="AG5811" s="8"/>
      <c r="AK5811" s="8"/>
      <c r="AO5811" s="8"/>
      <c r="AS5811" s="8"/>
      <c r="AW5811" s="8"/>
      <c r="BA5811" s="8"/>
      <c r="BE5811" s="8"/>
      <c r="BI5811" s="8"/>
      <c r="BM5811" s="8"/>
      <c r="BQ5811" s="8"/>
      <c r="BU5811" s="8"/>
      <c r="BY5811" s="8"/>
      <c r="CC5811" s="8"/>
      <c r="CG5811" s="8"/>
      <c r="CK5811" s="8"/>
    </row>
    <row r="5812" spans="5:89">
      <c r="E5812" s="8"/>
      <c r="I5812" s="8"/>
      <c r="M5812" s="8"/>
      <c r="Q5812" s="8"/>
      <c r="U5812" s="8"/>
      <c r="Y5812" s="8"/>
      <c r="AC5812" s="8"/>
      <c r="AG5812" s="8"/>
      <c r="AK5812" s="8"/>
      <c r="AO5812" s="8"/>
      <c r="AS5812" s="8"/>
      <c r="AW5812" s="8"/>
      <c r="BA5812" s="8"/>
      <c r="BE5812" s="8"/>
      <c r="BI5812" s="8"/>
      <c r="BM5812" s="8"/>
      <c r="BQ5812" s="8"/>
      <c r="BU5812" s="8"/>
      <c r="BY5812" s="8"/>
      <c r="CC5812" s="8"/>
      <c r="CG5812" s="8"/>
      <c r="CK5812" s="8"/>
    </row>
    <row r="5813" spans="5:89">
      <c r="E5813" s="8"/>
      <c r="I5813" s="8"/>
      <c r="M5813" s="8"/>
      <c r="Q5813" s="8"/>
      <c r="U5813" s="8"/>
      <c r="Y5813" s="8"/>
      <c r="AC5813" s="8"/>
      <c r="AG5813" s="8"/>
      <c r="AK5813" s="8"/>
      <c r="AO5813" s="8"/>
      <c r="AS5813" s="8"/>
      <c r="AW5813" s="8"/>
      <c r="BA5813" s="8"/>
      <c r="BE5813" s="8"/>
      <c r="BI5813" s="8"/>
      <c r="BM5813" s="8"/>
      <c r="BQ5813" s="8"/>
      <c r="BU5813" s="8"/>
      <c r="BY5813" s="8"/>
      <c r="CC5813" s="8"/>
      <c r="CG5813" s="8"/>
      <c r="CK5813" s="8"/>
    </row>
    <row r="5814" spans="5:89">
      <c r="E5814" s="8"/>
      <c r="I5814" s="8"/>
      <c r="M5814" s="8"/>
      <c r="Q5814" s="8"/>
      <c r="U5814" s="8"/>
      <c r="Y5814" s="8"/>
      <c r="AC5814" s="8"/>
      <c r="AG5814" s="8"/>
      <c r="AK5814" s="8"/>
      <c r="AO5814" s="8"/>
      <c r="AS5814" s="8"/>
      <c r="AW5814" s="8"/>
      <c r="BA5814" s="8"/>
      <c r="BE5814" s="8"/>
      <c r="BI5814" s="8"/>
      <c r="BM5814" s="8"/>
      <c r="BQ5814" s="8"/>
      <c r="BU5814" s="8"/>
      <c r="BY5814" s="8"/>
      <c r="CC5814" s="8"/>
      <c r="CG5814" s="8"/>
      <c r="CK5814" s="8"/>
    </row>
    <row r="5815" spans="5:89">
      <c r="E5815" s="8"/>
      <c r="I5815" s="8"/>
      <c r="M5815" s="8"/>
      <c r="Q5815" s="8"/>
      <c r="U5815" s="8"/>
      <c r="Y5815" s="8"/>
      <c r="AC5815" s="8"/>
      <c r="AG5815" s="8"/>
      <c r="AK5815" s="8"/>
      <c r="AO5815" s="8"/>
      <c r="AS5815" s="8"/>
      <c r="AW5815" s="8"/>
      <c r="BA5815" s="8"/>
      <c r="BE5815" s="8"/>
      <c r="BI5815" s="8"/>
      <c r="BM5815" s="8"/>
      <c r="BQ5815" s="8"/>
      <c r="BU5815" s="8"/>
      <c r="BY5815" s="8"/>
      <c r="CC5815" s="8"/>
      <c r="CG5815" s="8"/>
      <c r="CK5815" s="8"/>
    </row>
    <row r="5816" spans="5:89">
      <c r="E5816" s="8"/>
      <c r="I5816" s="8"/>
      <c r="M5816" s="8"/>
      <c r="Q5816" s="8"/>
      <c r="U5816" s="8"/>
      <c r="Y5816" s="8"/>
      <c r="AC5816" s="8"/>
      <c r="AG5816" s="8"/>
      <c r="AK5816" s="8"/>
      <c r="AO5816" s="8"/>
      <c r="AS5816" s="8"/>
      <c r="AW5816" s="8"/>
      <c r="BA5816" s="8"/>
      <c r="BE5816" s="8"/>
      <c r="BI5816" s="8"/>
      <c r="BM5816" s="8"/>
      <c r="BQ5816" s="8"/>
      <c r="BU5816" s="8"/>
      <c r="BY5816" s="8"/>
      <c r="CC5816" s="8"/>
      <c r="CG5816" s="8"/>
      <c r="CK5816" s="8"/>
    </row>
    <row r="5817" spans="5:89">
      <c r="E5817" s="8"/>
      <c r="I5817" s="8"/>
      <c r="M5817" s="8"/>
      <c r="Q5817" s="8"/>
      <c r="U5817" s="8"/>
      <c r="Y5817" s="8"/>
      <c r="AC5817" s="8"/>
      <c r="AG5817" s="8"/>
      <c r="AK5817" s="8"/>
      <c r="AO5817" s="8"/>
      <c r="AS5817" s="8"/>
      <c r="AW5817" s="8"/>
      <c r="BA5817" s="8"/>
      <c r="BE5817" s="8"/>
      <c r="BI5817" s="8"/>
      <c r="BM5817" s="8"/>
      <c r="BQ5817" s="8"/>
      <c r="BU5817" s="8"/>
      <c r="BY5817" s="8"/>
      <c r="CC5817" s="8"/>
      <c r="CG5817" s="8"/>
      <c r="CK5817" s="8"/>
    </row>
    <row r="5818" spans="5:89">
      <c r="E5818" s="8"/>
      <c r="I5818" s="8"/>
      <c r="M5818" s="8"/>
      <c r="Q5818" s="8"/>
      <c r="U5818" s="8"/>
      <c r="Y5818" s="8"/>
      <c r="AC5818" s="8"/>
      <c r="AG5818" s="8"/>
      <c r="AK5818" s="8"/>
      <c r="AO5818" s="8"/>
      <c r="AS5818" s="8"/>
      <c r="AW5818" s="8"/>
      <c r="BA5818" s="8"/>
      <c r="BE5818" s="8"/>
      <c r="BI5818" s="8"/>
      <c r="BM5818" s="8"/>
      <c r="BQ5818" s="8"/>
      <c r="BU5818" s="8"/>
      <c r="BY5818" s="8"/>
      <c r="CC5818" s="8"/>
      <c r="CG5818" s="8"/>
      <c r="CK5818" s="8"/>
    </row>
    <row r="5819" spans="5:89">
      <c r="E5819" s="8"/>
      <c r="I5819" s="8"/>
      <c r="M5819" s="8"/>
      <c r="Q5819" s="8"/>
      <c r="U5819" s="8"/>
      <c r="Y5819" s="8"/>
      <c r="AC5819" s="8"/>
      <c r="AG5819" s="8"/>
      <c r="AK5819" s="8"/>
      <c r="AO5819" s="8"/>
      <c r="AS5819" s="8"/>
      <c r="AW5819" s="8"/>
      <c r="BA5819" s="8"/>
      <c r="BE5819" s="8"/>
      <c r="BI5819" s="8"/>
      <c r="BM5819" s="8"/>
      <c r="BQ5819" s="8"/>
      <c r="BU5819" s="8"/>
      <c r="BY5819" s="8"/>
      <c r="CC5819" s="8"/>
      <c r="CG5819" s="8"/>
      <c r="CK5819" s="8"/>
    </row>
    <row r="5820" spans="5:89">
      <c r="E5820" s="8"/>
      <c r="I5820" s="8"/>
      <c r="M5820" s="8"/>
      <c r="Q5820" s="8"/>
      <c r="U5820" s="8"/>
      <c r="Y5820" s="8"/>
      <c r="AC5820" s="8"/>
      <c r="AG5820" s="8"/>
      <c r="AK5820" s="8"/>
      <c r="AO5820" s="8"/>
      <c r="AS5820" s="8"/>
      <c r="AW5820" s="8"/>
      <c r="BA5820" s="8"/>
      <c r="BE5820" s="8"/>
      <c r="BI5820" s="8"/>
      <c r="BM5820" s="8"/>
      <c r="BQ5820" s="8"/>
      <c r="BU5820" s="8"/>
      <c r="BY5820" s="8"/>
      <c r="CC5820" s="8"/>
      <c r="CG5820" s="8"/>
      <c r="CK5820" s="8"/>
    </row>
    <row r="5821" spans="5:89">
      <c r="E5821" s="8"/>
      <c r="I5821" s="8"/>
      <c r="M5821" s="8"/>
      <c r="Q5821" s="8"/>
      <c r="U5821" s="8"/>
      <c r="Y5821" s="8"/>
      <c r="AC5821" s="8"/>
      <c r="AG5821" s="8"/>
      <c r="AK5821" s="8"/>
      <c r="AO5821" s="8"/>
      <c r="AS5821" s="8"/>
      <c r="AW5821" s="8"/>
      <c r="BA5821" s="8"/>
      <c r="BE5821" s="8"/>
      <c r="BI5821" s="8"/>
      <c r="BM5821" s="8"/>
      <c r="BQ5821" s="8"/>
      <c r="BU5821" s="8"/>
      <c r="BY5821" s="8"/>
      <c r="CC5821" s="8"/>
      <c r="CG5821" s="8"/>
      <c r="CK5821" s="8"/>
    </row>
    <row r="5822" spans="5:89">
      <c r="E5822" s="8"/>
      <c r="I5822" s="8"/>
      <c r="M5822" s="8"/>
      <c r="Q5822" s="8"/>
      <c r="U5822" s="8"/>
      <c r="Y5822" s="8"/>
      <c r="AC5822" s="8"/>
      <c r="AG5822" s="8"/>
      <c r="AK5822" s="8"/>
      <c r="AO5822" s="8"/>
      <c r="AS5822" s="8"/>
      <c r="AW5822" s="8"/>
      <c r="BA5822" s="8"/>
      <c r="BE5822" s="8"/>
      <c r="BI5822" s="8"/>
      <c r="BM5822" s="8"/>
      <c r="BQ5822" s="8"/>
      <c r="BU5822" s="8"/>
      <c r="BY5822" s="8"/>
      <c r="CC5822" s="8"/>
      <c r="CG5822" s="8"/>
      <c r="CK5822" s="8"/>
    </row>
    <row r="5823" spans="5:89">
      <c r="E5823" s="8"/>
      <c r="I5823" s="8"/>
      <c r="M5823" s="8"/>
      <c r="Q5823" s="8"/>
      <c r="U5823" s="8"/>
      <c r="Y5823" s="8"/>
      <c r="AC5823" s="8"/>
      <c r="AG5823" s="8"/>
      <c r="AK5823" s="8"/>
      <c r="AO5823" s="8"/>
      <c r="AS5823" s="8"/>
      <c r="AW5823" s="8"/>
      <c r="BA5823" s="8"/>
      <c r="BE5823" s="8"/>
      <c r="BI5823" s="8"/>
      <c r="BM5823" s="8"/>
      <c r="BQ5823" s="8"/>
      <c r="BU5823" s="8"/>
      <c r="BY5823" s="8"/>
      <c r="CC5823" s="8"/>
      <c r="CG5823" s="8"/>
      <c r="CK5823" s="8"/>
    </row>
    <row r="5824" spans="5:89">
      <c r="E5824" s="8"/>
      <c r="I5824" s="8"/>
      <c r="M5824" s="8"/>
      <c r="Q5824" s="8"/>
      <c r="U5824" s="8"/>
      <c r="Y5824" s="8"/>
      <c r="AC5824" s="8"/>
      <c r="AG5824" s="8"/>
      <c r="AK5824" s="8"/>
      <c r="AO5824" s="8"/>
      <c r="AS5824" s="8"/>
      <c r="AW5824" s="8"/>
      <c r="BA5824" s="8"/>
      <c r="BE5824" s="8"/>
      <c r="BI5824" s="8"/>
      <c r="BM5824" s="8"/>
      <c r="BQ5824" s="8"/>
      <c r="BU5824" s="8"/>
      <c r="BY5824" s="8"/>
      <c r="CC5824" s="8"/>
      <c r="CG5824" s="8"/>
      <c r="CK5824" s="8"/>
    </row>
    <row r="5825" spans="5:89">
      <c r="E5825" s="8"/>
      <c r="I5825" s="8"/>
      <c r="M5825" s="8"/>
      <c r="Q5825" s="8"/>
      <c r="U5825" s="8"/>
      <c r="Y5825" s="8"/>
      <c r="AC5825" s="8"/>
      <c r="AG5825" s="8"/>
      <c r="AK5825" s="8"/>
      <c r="AO5825" s="8"/>
      <c r="AS5825" s="8"/>
      <c r="AW5825" s="8"/>
      <c r="BA5825" s="8"/>
      <c r="BE5825" s="8"/>
      <c r="BI5825" s="8"/>
      <c r="BM5825" s="8"/>
      <c r="BQ5825" s="8"/>
      <c r="BU5825" s="8"/>
      <c r="BY5825" s="8"/>
      <c r="CC5825" s="8"/>
      <c r="CG5825" s="8"/>
      <c r="CK5825" s="8"/>
    </row>
    <row r="5826" spans="5:89">
      <c r="E5826" s="8"/>
      <c r="I5826" s="8"/>
      <c r="M5826" s="8"/>
      <c r="Q5826" s="8"/>
      <c r="U5826" s="8"/>
      <c r="Y5826" s="8"/>
      <c r="AC5826" s="8"/>
      <c r="AG5826" s="8"/>
      <c r="AK5826" s="8"/>
      <c r="AO5826" s="8"/>
      <c r="AS5826" s="8"/>
      <c r="AW5826" s="8"/>
      <c r="BA5826" s="8"/>
      <c r="BE5826" s="8"/>
      <c r="BI5826" s="8"/>
      <c r="BM5826" s="8"/>
      <c r="BQ5826" s="8"/>
      <c r="BU5826" s="8"/>
      <c r="BY5826" s="8"/>
      <c r="CC5826" s="8"/>
      <c r="CG5826" s="8"/>
      <c r="CK5826" s="8"/>
    </row>
    <row r="5827" spans="5:89">
      <c r="E5827" s="8"/>
      <c r="I5827" s="8"/>
      <c r="M5827" s="8"/>
      <c r="Q5827" s="8"/>
      <c r="U5827" s="8"/>
      <c r="Y5827" s="8"/>
      <c r="AC5827" s="8"/>
      <c r="AG5827" s="8"/>
      <c r="AK5827" s="8"/>
      <c r="AO5827" s="8"/>
      <c r="AS5827" s="8"/>
      <c r="AW5827" s="8"/>
      <c r="BA5827" s="8"/>
      <c r="BE5827" s="8"/>
      <c r="BI5827" s="8"/>
      <c r="BM5827" s="8"/>
      <c r="BQ5827" s="8"/>
      <c r="BU5827" s="8"/>
      <c r="BY5827" s="8"/>
      <c r="CC5827" s="8"/>
      <c r="CG5827" s="8"/>
      <c r="CK5827" s="8"/>
    </row>
    <row r="5828" spans="5:89">
      <c r="E5828" s="8"/>
      <c r="I5828" s="8"/>
      <c r="M5828" s="8"/>
      <c r="Q5828" s="8"/>
      <c r="U5828" s="8"/>
      <c r="Y5828" s="8"/>
      <c r="AC5828" s="8"/>
      <c r="AG5828" s="8"/>
      <c r="AK5828" s="8"/>
      <c r="AO5828" s="8"/>
      <c r="AS5828" s="8"/>
      <c r="AW5828" s="8"/>
      <c r="BA5828" s="8"/>
      <c r="BE5828" s="8"/>
      <c r="BI5828" s="8"/>
      <c r="BM5828" s="8"/>
      <c r="BQ5828" s="8"/>
      <c r="BU5828" s="8"/>
      <c r="BY5828" s="8"/>
      <c r="CC5828" s="8"/>
      <c r="CG5828" s="8"/>
      <c r="CK5828" s="8"/>
    </row>
    <row r="5829" spans="5:89">
      <c r="E5829" s="8"/>
      <c r="I5829" s="8"/>
      <c r="M5829" s="8"/>
      <c r="Q5829" s="8"/>
      <c r="U5829" s="8"/>
      <c r="Y5829" s="8"/>
      <c r="AC5829" s="8"/>
      <c r="AG5829" s="8"/>
      <c r="AK5829" s="8"/>
      <c r="AO5829" s="8"/>
      <c r="AS5829" s="8"/>
      <c r="AW5829" s="8"/>
      <c r="BA5829" s="8"/>
      <c r="BE5829" s="8"/>
      <c r="BI5829" s="8"/>
      <c r="BM5829" s="8"/>
      <c r="BQ5829" s="8"/>
      <c r="BU5829" s="8"/>
      <c r="BY5829" s="8"/>
      <c r="CC5829" s="8"/>
      <c r="CG5829" s="8"/>
      <c r="CK5829" s="8"/>
    </row>
    <row r="5830" spans="5:89">
      <c r="E5830" s="8"/>
      <c r="I5830" s="8"/>
      <c r="M5830" s="8"/>
      <c r="Q5830" s="8"/>
      <c r="U5830" s="8"/>
      <c r="Y5830" s="8"/>
      <c r="AC5830" s="8"/>
      <c r="AG5830" s="8"/>
      <c r="AK5830" s="8"/>
      <c r="AO5830" s="8"/>
      <c r="AS5830" s="8"/>
      <c r="AW5830" s="8"/>
      <c r="BA5830" s="8"/>
      <c r="BE5830" s="8"/>
      <c r="BI5830" s="8"/>
      <c r="BM5830" s="8"/>
      <c r="BQ5830" s="8"/>
      <c r="BU5830" s="8"/>
      <c r="BY5830" s="8"/>
      <c r="CC5830" s="8"/>
      <c r="CG5830" s="8"/>
      <c r="CK5830" s="8"/>
    </row>
    <row r="5831" spans="5:89">
      <c r="E5831" s="8"/>
      <c r="I5831" s="8"/>
      <c r="M5831" s="8"/>
      <c r="Q5831" s="8"/>
      <c r="U5831" s="8"/>
      <c r="Y5831" s="8"/>
      <c r="AC5831" s="8"/>
      <c r="AG5831" s="8"/>
      <c r="AK5831" s="8"/>
      <c r="AO5831" s="8"/>
      <c r="AS5831" s="8"/>
      <c r="AW5831" s="8"/>
      <c r="BA5831" s="8"/>
      <c r="BE5831" s="8"/>
      <c r="BI5831" s="8"/>
      <c r="BM5831" s="8"/>
      <c r="BQ5831" s="8"/>
      <c r="BU5831" s="8"/>
      <c r="BY5831" s="8"/>
      <c r="CC5831" s="8"/>
      <c r="CG5831" s="8"/>
      <c r="CK5831" s="8"/>
    </row>
    <row r="5832" spans="5:89">
      <c r="E5832" s="8"/>
      <c r="I5832" s="8"/>
      <c r="M5832" s="8"/>
      <c r="Q5832" s="8"/>
      <c r="U5832" s="8"/>
      <c r="Y5832" s="8"/>
      <c r="AC5832" s="8"/>
      <c r="AG5832" s="8"/>
      <c r="AK5832" s="8"/>
      <c r="AO5832" s="8"/>
      <c r="AS5832" s="8"/>
      <c r="AW5832" s="8"/>
      <c r="BA5832" s="8"/>
      <c r="BE5832" s="8"/>
      <c r="BI5832" s="8"/>
      <c r="BM5832" s="8"/>
      <c r="BQ5832" s="8"/>
      <c r="BU5832" s="8"/>
      <c r="BY5832" s="8"/>
      <c r="CC5832" s="8"/>
      <c r="CG5832" s="8"/>
      <c r="CK5832" s="8"/>
    </row>
    <row r="5833" spans="5:89">
      <c r="E5833" s="8"/>
      <c r="I5833" s="8"/>
      <c r="M5833" s="8"/>
      <c r="Q5833" s="8"/>
      <c r="U5833" s="8"/>
      <c r="Y5833" s="8"/>
      <c r="AC5833" s="8"/>
      <c r="AG5833" s="8"/>
      <c r="AK5833" s="8"/>
      <c r="AO5833" s="8"/>
      <c r="AS5833" s="8"/>
      <c r="AW5833" s="8"/>
      <c r="BA5833" s="8"/>
      <c r="BE5833" s="8"/>
      <c r="BI5833" s="8"/>
      <c r="BM5833" s="8"/>
      <c r="BQ5833" s="8"/>
      <c r="BU5833" s="8"/>
      <c r="BY5833" s="8"/>
      <c r="CC5833" s="8"/>
      <c r="CG5833" s="8"/>
      <c r="CK5833" s="8"/>
    </row>
    <row r="5834" spans="5:89">
      <c r="E5834" s="8"/>
      <c r="I5834" s="8"/>
      <c r="M5834" s="8"/>
      <c r="Q5834" s="8"/>
      <c r="U5834" s="8"/>
      <c r="Y5834" s="8"/>
      <c r="AC5834" s="8"/>
      <c r="AG5834" s="8"/>
      <c r="AK5834" s="8"/>
      <c r="AO5834" s="8"/>
      <c r="AS5834" s="8"/>
      <c r="AW5834" s="8"/>
      <c r="BA5834" s="8"/>
      <c r="BE5834" s="8"/>
      <c r="BI5834" s="8"/>
      <c r="BM5834" s="8"/>
      <c r="BQ5834" s="8"/>
      <c r="BU5834" s="8"/>
      <c r="BY5834" s="8"/>
      <c r="CC5834" s="8"/>
      <c r="CG5834" s="8"/>
      <c r="CK5834" s="8"/>
    </row>
    <row r="5835" spans="5:89">
      <c r="E5835" s="8"/>
      <c r="I5835" s="8"/>
      <c r="M5835" s="8"/>
      <c r="Q5835" s="8"/>
      <c r="U5835" s="8"/>
      <c r="Y5835" s="8"/>
      <c r="AC5835" s="8"/>
      <c r="AG5835" s="8"/>
      <c r="AK5835" s="8"/>
      <c r="AO5835" s="8"/>
      <c r="AS5835" s="8"/>
      <c r="AW5835" s="8"/>
      <c r="BA5835" s="8"/>
      <c r="BE5835" s="8"/>
      <c r="BI5835" s="8"/>
      <c r="BM5835" s="8"/>
      <c r="BQ5835" s="8"/>
      <c r="BU5835" s="8"/>
      <c r="BY5835" s="8"/>
      <c r="CC5835" s="8"/>
      <c r="CG5835" s="8"/>
      <c r="CK5835" s="8"/>
    </row>
    <row r="5836" spans="5:89">
      <c r="E5836" s="8"/>
      <c r="I5836" s="8"/>
      <c r="M5836" s="8"/>
      <c r="Q5836" s="8"/>
      <c r="U5836" s="8"/>
      <c r="Y5836" s="8"/>
      <c r="AC5836" s="8"/>
      <c r="AG5836" s="8"/>
      <c r="AK5836" s="8"/>
      <c r="AO5836" s="8"/>
      <c r="AS5836" s="8"/>
      <c r="AW5836" s="8"/>
      <c r="BA5836" s="8"/>
      <c r="BE5836" s="8"/>
      <c r="BI5836" s="8"/>
      <c r="BM5836" s="8"/>
      <c r="BQ5836" s="8"/>
      <c r="BU5836" s="8"/>
      <c r="BY5836" s="8"/>
      <c r="CC5836" s="8"/>
      <c r="CG5836" s="8"/>
      <c r="CK5836" s="8"/>
    </row>
    <row r="5837" spans="5:89">
      <c r="E5837" s="8"/>
      <c r="I5837" s="8"/>
      <c r="M5837" s="8"/>
      <c r="Q5837" s="8"/>
      <c r="U5837" s="8"/>
      <c r="Y5837" s="8"/>
      <c r="AC5837" s="8"/>
      <c r="AG5837" s="8"/>
      <c r="AK5837" s="8"/>
      <c r="AO5837" s="8"/>
      <c r="AS5837" s="8"/>
      <c r="AW5837" s="8"/>
      <c r="BA5837" s="8"/>
      <c r="BE5837" s="8"/>
      <c r="BI5837" s="8"/>
      <c r="BM5837" s="8"/>
      <c r="BQ5837" s="8"/>
      <c r="BU5837" s="8"/>
      <c r="BY5837" s="8"/>
      <c r="CC5837" s="8"/>
      <c r="CG5837" s="8"/>
      <c r="CK5837" s="8"/>
    </row>
    <row r="5838" spans="5:89">
      <c r="E5838" s="8"/>
      <c r="I5838" s="8"/>
      <c r="M5838" s="8"/>
      <c r="Q5838" s="8"/>
      <c r="U5838" s="8"/>
      <c r="Y5838" s="8"/>
      <c r="AC5838" s="8"/>
      <c r="AG5838" s="8"/>
      <c r="AK5838" s="8"/>
      <c r="AO5838" s="8"/>
      <c r="AS5838" s="8"/>
      <c r="AW5838" s="8"/>
      <c r="BA5838" s="8"/>
      <c r="BE5838" s="8"/>
      <c r="BI5838" s="8"/>
      <c r="BM5838" s="8"/>
      <c r="BQ5838" s="8"/>
      <c r="BU5838" s="8"/>
      <c r="BY5838" s="8"/>
      <c r="CC5838" s="8"/>
      <c r="CG5838" s="8"/>
      <c r="CK5838" s="8"/>
    </row>
    <row r="5839" spans="5:89">
      <c r="E5839" s="8"/>
      <c r="I5839" s="8"/>
      <c r="M5839" s="8"/>
      <c r="Q5839" s="8"/>
      <c r="U5839" s="8"/>
      <c r="Y5839" s="8"/>
      <c r="AC5839" s="8"/>
      <c r="AG5839" s="8"/>
      <c r="AK5839" s="8"/>
      <c r="AO5839" s="8"/>
      <c r="AS5839" s="8"/>
      <c r="AW5839" s="8"/>
      <c r="BA5839" s="8"/>
      <c r="BE5839" s="8"/>
      <c r="BI5839" s="8"/>
      <c r="BM5839" s="8"/>
      <c r="BQ5839" s="8"/>
      <c r="BU5839" s="8"/>
      <c r="BY5839" s="8"/>
      <c r="CC5839" s="8"/>
      <c r="CG5839" s="8"/>
      <c r="CK5839" s="8"/>
    </row>
    <row r="5840" spans="5:89">
      <c r="E5840" s="8"/>
      <c r="I5840" s="8"/>
      <c r="M5840" s="8"/>
      <c r="Q5840" s="8"/>
      <c r="U5840" s="8"/>
      <c r="Y5840" s="8"/>
      <c r="AC5840" s="8"/>
      <c r="AG5840" s="8"/>
      <c r="AK5840" s="8"/>
      <c r="AO5840" s="8"/>
      <c r="AS5840" s="8"/>
      <c r="AW5840" s="8"/>
      <c r="BA5840" s="8"/>
      <c r="BE5840" s="8"/>
      <c r="BI5840" s="8"/>
      <c r="BM5840" s="8"/>
      <c r="BQ5840" s="8"/>
      <c r="BU5840" s="8"/>
      <c r="BY5840" s="8"/>
      <c r="CC5840" s="8"/>
      <c r="CG5840" s="8"/>
      <c r="CK5840" s="8"/>
    </row>
    <row r="5841" spans="5:89">
      <c r="E5841" s="8"/>
      <c r="I5841" s="8"/>
      <c r="M5841" s="8"/>
      <c r="Q5841" s="8"/>
      <c r="U5841" s="8"/>
      <c r="Y5841" s="8"/>
      <c r="AC5841" s="8"/>
      <c r="AG5841" s="8"/>
      <c r="AK5841" s="8"/>
      <c r="AO5841" s="8"/>
      <c r="AS5841" s="8"/>
      <c r="AW5841" s="8"/>
      <c r="BA5841" s="8"/>
      <c r="BE5841" s="8"/>
      <c r="BI5841" s="8"/>
      <c r="BM5841" s="8"/>
      <c r="BQ5841" s="8"/>
      <c r="BU5841" s="8"/>
      <c r="BY5841" s="8"/>
      <c r="CC5841" s="8"/>
      <c r="CG5841" s="8"/>
      <c r="CK5841" s="8"/>
    </row>
    <row r="5842" spans="5:89">
      <c r="E5842" s="8"/>
      <c r="I5842" s="8"/>
      <c r="M5842" s="8"/>
      <c r="Q5842" s="8"/>
      <c r="U5842" s="8"/>
      <c r="Y5842" s="8"/>
      <c r="AC5842" s="8"/>
      <c r="AG5842" s="8"/>
      <c r="AK5842" s="8"/>
      <c r="AO5842" s="8"/>
      <c r="AS5842" s="8"/>
      <c r="AW5842" s="8"/>
      <c r="BA5842" s="8"/>
      <c r="BE5842" s="8"/>
      <c r="BI5842" s="8"/>
      <c r="BM5842" s="8"/>
      <c r="BQ5842" s="8"/>
      <c r="BU5842" s="8"/>
      <c r="BY5842" s="8"/>
      <c r="CC5842" s="8"/>
      <c r="CG5842" s="8"/>
      <c r="CK5842" s="8"/>
    </row>
    <row r="5843" spans="5:89">
      <c r="E5843" s="8"/>
      <c r="I5843" s="8"/>
      <c r="M5843" s="8"/>
      <c r="Q5843" s="8"/>
      <c r="U5843" s="8"/>
      <c r="Y5843" s="8"/>
      <c r="AC5843" s="8"/>
      <c r="AG5843" s="8"/>
      <c r="AK5843" s="8"/>
      <c r="AO5843" s="8"/>
      <c r="AS5843" s="8"/>
      <c r="AW5843" s="8"/>
      <c r="BA5843" s="8"/>
      <c r="BE5843" s="8"/>
      <c r="BI5843" s="8"/>
      <c r="BM5843" s="8"/>
      <c r="BQ5843" s="8"/>
      <c r="BU5843" s="8"/>
      <c r="BY5843" s="8"/>
      <c r="CC5843" s="8"/>
      <c r="CG5843" s="8"/>
      <c r="CK5843" s="8"/>
    </row>
    <row r="5844" spans="5:89">
      <c r="E5844" s="8"/>
      <c r="I5844" s="8"/>
      <c r="M5844" s="8"/>
      <c r="Q5844" s="8"/>
      <c r="U5844" s="8"/>
      <c r="Y5844" s="8"/>
      <c r="AC5844" s="8"/>
      <c r="AG5844" s="8"/>
      <c r="AK5844" s="8"/>
      <c r="AO5844" s="8"/>
      <c r="AS5844" s="8"/>
      <c r="AW5844" s="8"/>
      <c r="BA5844" s="8"/>
      <c r="BE5844" s="8"/>
      <c r="BI5844" s="8"/>
      <c r="BM5844" s="8"/>
      <c r="BQ5844" s="8"/>
      <c r="BU5844" s="8"/>
      <c r="BY5844" s="8"/>
      <c r="CC5844" s="8"/>
      <c r="CG5844" s="8"/>
      <c r="CK5844" s="8"/>
    </row>
    <row r="5845" spans="5:89">
      <c r="E5845" s="8"/>
      <c r="I5845" s="8"/>
      <c r="M5845" s="8"/>
      <c r="Q5845" s="8"/>
      <c r="U5845" s="8"/>
      <c r="Y5845" s="8"/>
      <c r="AC5845" s="8"/>
      <c r="AG5845" s="8"/>
      <c r="AK5845" s="8"/>
      <c r="AO5845" s="8"/>
      <c r="AS5845" s="8"/>
      <c r="AW5845" s="8"/>
      <c r="BA5845" s="8"/>
      <c r="BE5845" s="8"/>
      <c r="BI5845" s="8"/>
      <c r="BM5845" s="8"/>
      <c r="BQ5845" s="8"/>
      <c r="BU5845" s="8"/>
      <c r="BY5845" s="8"/>
      <c r="CC5845" s="8"/>
      <c r="CG5845" s="8"/>
      <c r="CK5845" s="8"/>
    </row>
    <row r="5846" spans="5:89">
      <c r="E5846" s="8"/>
      <c r="I5846" s="8"/>
      <c r="M5846" s="8"/>
      <c r="Q5846" s="8"/>
      <c r="U5846" s="8"/>
      <c r="Y5846" s="8"/>
      <c r="AC5846" s="8"/>
      <c r="AG5846" s="8"/>
      <c r="AK5846" s="8"/>
      <c r="AO5846" s="8"/>
      <c r="AS5846" s="8"/>
      <c r="AW5846" s="8"/>
      <c r="BA5846" s="8"/>
      <c r="BE5846" s="8"/>
      <c r="BI5846" s="8"/>
      <c r="BM5846" s="8"/>
      <c r="BQ5846" s="8"/>
      <c r="BU5846" s="8"/>
      <c r="BY5846" s="8"/>
      <c r="CC5846" s="8"/>
      <c r="CG5846" s="8"/>
      <c r="CK5846" s="8"/>
    </row>
    <row r="5847" spans="5:89">
      <c r="E5847" s="8"/>
      <c r="I5847" s="8"/>
      <c r="M5847" s="8"/>
      <c r="Q5847" s="8"/>
      <c r="U5847" s="8"/>
      <c r="Y5847" s="8"/>
      <c r="AC5847" s="8"/>
      <c r="AG5847" s="8"/>
      <c r="AK5847" s="8"/>
      <c r="AO5847" s="8"/>
      <c r="AS5847" s="8"/>
      <c r="AW5847" s="8"/>
      <c r="BA5847" s="8"/>
      <c r="BE5847" s="8"/>
      <c r="BI5847" s="8"/>
      <c r="BM5847" s="8"/>
      <c r="BQ5847" s="8"/>
      <c r="BU5847" s="8"/>
      <c r="BY5847" s="8"/>
      <c r="CC5847" s="8"/>
      <c r="CG5847" s="8"/>
      <c r="CK5847" s="8"/>
    </row>
    <row r="5848" spans="5:89">
      <c r="E5848" s="8"/>
      <c r="I5848" s="8"/>
      <c r="M5848" s="8"/>
      <c r="Q5848" s="8"/>
      <c r="U5848" s="8"/>
      <c r="Y5848" s="8"/>
      <c r="AC5848" s="8"/>
      <c r="AG5848" s="8"/>
      <c r="AK5848" s="8"/>
      <c r="AO5848" s="8"/>
      <c r="AS5848" s="8"/>
      <c r="AW5848" s="8"/>
      <c r="BA5848" s="8"/>
      <c r="BE5848" s="8"/>
      <c r="BI5848" s="8"/>
      <c r="BM5848" s="8"/>
      <c r="BQ5848" s="8"/>
      <c r="BU5848" s="8"/>
      <c r="BY5848" s="8"/>
      <c r="CC5848" s="8"/>
      <c r="CG5848" s="8"/>
      <c r="CK5848" s="8"/>
    </row>
    <row r="5849" spans="5:89">
      <c r="E5849" s="8"/>
      <c r="I5849" s="8"/>
      <c r="M5849" s="8"/>
      <c r="Q5849" s="8"/>
      <c r="U5849" s="8"/>
      <c r="Y5849" s="8"/>
      <c r="AC5849" s="8"/>
      <c r="AG5849" s="8"/>
      <c r="AK5849" s="8"/>
      <c r="AO5849" s="8"/>
      <c r="AS5849" s="8"/>
      <c r="AW5849" s="8"/>
      <c r="BA5849" s="8"/>
      <c r="BE5849" s="8"/>
      <c r="BI5849" s="8"/>
      <c r="BM5849" s="8"/>
      <c r="BQ5849" s="8"/>
      <c r="BU5849" s="8"/>
      <c r="BY5849" s="8"/>
      <c r="CC5849" s="8"/>
      <c r="CG5849" s="8"/>
      <c r="CK5849" s="8"/>
    </row>
    <row r="5850" spans="5:89">
      <c r="E5850" s="8"/>
      <c r="I5850" s="8"/>
      <c r="M5850" s="8"/>
      <c r="Q5850" s="8"/>
      <c r="U5850" s="8"/>
      <c r="Y5850" s="8"/>
      <c r="AC5850" s="8"/>
      <c r="AG5850" s="8"/>
      <c r="AK5850" s="8"/>
      <c r="AO5850" s="8"/>
      <c r="AS5850" s="8"/>
      <c r="AW5850" s="8"/>
      <c r="BA5850" s="8"/>
      <c r="BE5850" s="8"/>
      <c r="BI5850" s="8"/>
      <c r="BM5850" s="8"/>
      <c r="BQ5850" s="8"/>
      <c r="BU5850" s="8"/>
      <c r="BY5850" s="8"/>
      <c r="CC5850" s="8"/>
      <c r="CG5850" s="8"/>
      <c r="CK5850" s="8"/>
    </row>
    <row r="5851" spans="5:89">
      <c r="E5851" s="8"/>
      <c r="I5851" s="8"/>
      <c r="M5851" s="8"/>
      <c r="Q5851" s="8"/>
      <c r="U5851" s="8"/>
      <c r="Y5851" s="8"/>
      <c r="AC5851" s="8"/>
      <c r="AG5851" s="8"/>
      <c r="AK5851" s="8"/>
      <c r="AO5851" s="8"/>
      <c r="AS5851" s="8"/>
      <c r="AW5851" s="8"/>
      <c r="BA5851" s="8"/>
      <c r="BE5851" s="8"/>
      <c r="BI5851" s="8"/>
      <c r="BM5851" s="8"/>
      <c r="BQ5851" s="8"/>
      <c r="BU5851" s="8"/>
      <c r="BY5851" s="8"/>
      <c r="CC5851" s="8"/>
      <c r="CG5851" s="8"/>
      <c r="CK5851" s="8"/>
    </row>
    <row r="5852" spans="5:89">
      <c r="E5852" s="8"/>
      <c r="I5852" s="8"/>
      <c r="M5852" s="8"/>
      <c r="Q5852" s="8"/>
      <c r="U5852" s="8"/>
      <c r="Y5852" s="8"/>
      <c r="AC5852" s="8"/>
      <c r="AG5852" s="8"/>
      <c r="AK5852" s="8"/>
      <c r="AO5852" s="8"/>
      <c r="AS5852" s="8"/>
      <c r="AW5852" s="8"/>
      <c r="BA5852" s="8"/>
      <c r="BE5852" s="8"/>
      <c r="BI5852" s="8"/>
      <c r="BM5852" s="8"/>
      <c r="BQ5852" s="8"/>
      <c r="BU5852" s="8"/>
      <c r="BY5852" s="8"/>
      <c r="CC5852" s="8"/>
      <c r="CG5852" s="8"/>
      <c r="CK5852" s="8"/>
    </row>
    <row r="5853" spans="5:89">
      <c r="E5853" s="8"/>
      <c r="I5853" s="8"/>
      <c r="M5853" s="8"/>
      <c r="Q5853" s="8"/>
      <c r="U5853" s="8"/>
      <c r="Y5853" s="8"/>
      <c r="AC5853" s="8"/>
      <c r="AG5853" s="8"/>
      <c r="AK5853" s="8"/>
      <c r="AO5853" s="8"/>
      <c r="AS5853" s="8"/>
      <c r="AW5853" s="8"/>
      <c r="BA5853" s="8"/>
      <c r="BE5853" s="8"/>
      <c r="BI5853" s="8"/>
      <c r="BM5853" s="8"/>
      <c r="BQ5853" s="8"/>
      <c r="BU5853" s="8"/>
      <c r="BY5853" s="8"/>
      <c r="CC5853" s="8"/>
      <c r="CG5853" s="8"/>
      <c r="CK5853" s="8"/>
    </row>
    <row r="5854" spans="5:89">
      <c r="E5854" s="8"/>
      <c r="I5854" s="8"/>
      <c r="M5854" s="8"/>
      <c r="Q5854" s="8"/>
      <c r="U5854" s="8"/>
      <c r="Y5854" s="8"/>
      <c r="AC5854" s="8"/>
      <c r="AG5854" s="8"/>
      <c r="AK5854" s="8"/>
      <c r="AO5854" s="8"/>
      <c r="AS5854" s="8"/>
      <c r="AW5854" s="8"/>
      <c r="BA5854" s="8"/>
      <c r="BE5854" s="8"/>
      <c r="BI5854" s="8"/>
      <c r="BM5854" s="8"/>
      <c r="BQ5854" s="8"/>
      <c r="BU5854" s="8"/>
      <c r="BY5854" s="8"/>
      <c r="CC5854" s="8"/>
      <c r="CG5854" s="8"/>
      <c r="CK5854" s="8"/>
    </row>
    <row r="5855" spans="5:89">
      <c r="E5855" s="8"/>
      <c r="I5855" s="8"/>
      <c r="M5855" s="8"/>
      <c r="Q5855" s="8"/>
      <c r="U5855" s="8"/>
      <c r="Y5855" s="8"/>
      <c r="AC5855" s="8"/>
      <c r="AG5855" s="8"/>
      <c r="AK5855" s="8"/>
      <c r="AO5855" s="8"/>
      <c r="AS5855" s="8"/>
      <c r="AW5855" s="8"/>
      <c r="BA5855" s="8"/>
      <c r="BE5855" s="8"/>
      <c r="BI5855" s="8"/>
      <c r="BM5855" s="8"/>
      <c r="BQ5855" s="8"/>
      <c r="BU5855" s="8"/>
      <c r="BY5855" s="8"/>
      <c r="CC5855" s="8"/>
      <c r="CG5855" s="8"/>
      <c r="CK5855" s="8"/>
    </row>
    <row r="5856" spans="5:89">
      <c r="E5856" s="8"/>
      <c r="I5856" s="8"/>
      <c r="M5856" s="8"/>
      <c r="Q5856" s="8"/>
      <c r="U5856" s="8"/>
      <c r="Y5856" s="8"/>
      <c r="AC5856" s="8"/>
      <c r="AG5856" s="8"/>
      <c r="AK5856" s="8"/>
      <c r="AO5856" s="8"/>
      <c r="AS5856" s="8"/>
      <c r="AW5856" s="8"/>
      <c r="BA5856" s="8"/>
      <c r="BE5856" s="8"/>
      <c r="BI5856" s="8"/>
      <c r="BM5856" s="8"/>
      <c r="BQ5856" s="8"/>
      <c r="BU5856" s="8"/>
      <c r="BY5856" s="8"/>
      <c r="CC5856" s="8"/>
      <c r="CG5856" s="8"/>
      <c r="CK5856" s="8"/>
    </row>
    <row r="5857" spans="5:89">
      <c r="E5857" s="8"/>
      <c r="I5857" s="8"/>
      <c r="M5857" s="8"/>
      <c r="Q5857" s="8"/>
      <c r="U5857" s="8"/>
      <c r="Y5857" s="8"/>
      <c r="AC5857" s="8"/>
      <c r="AG5857" s="8"/>
      <c r="AK5857" s="8"/>
      <c r="AO5857" s="8"/>
      <c r="AS5857" s="8"/>
      <c r="AW5857" s="8"/>
      <c r="BA5857" s="8"/>
      <c r="BE5857" s="8"/>
      <c r="BI5857" s="8"/>
      <c r="BM5857" s="8"/>
      <c r="BQ5857" s="8"/>
      <c r="BU5857" s="8"/>
      <c r="BY5857" s="8"/>
      <c r="CC5857" s="8"/>
      <c r="CG5857" s="8"/>
      <c r="CK5857" s="8"/>
    </row>
    <row r="5858" spans="5:89">
      <c r="E5858" s="8"/>
      <c r="I5858" s="8"/>
      <c r="M5858" s="8"/>
      <c r="Q5858" s="8"/>
      <c r="U5858" s="8"/>
      <c r="Y5858" s="8"/>
      <c r="AC5858" s="8"/>
      <c r="AG5858" s="8"/>
      <c r="AK5858" s="8"/>
      <c r="AO5858" s="8"/>
      <c r="AS5858" s="8"/>
      <c r="AW5858" s="8"/>
      <c r="BA5858" s="8"/>
      <c r="BE5858" s="8"/>
      <c r="BI5858" s="8"/>
      <c r="BM5858" s="8"/>
      <c r="BQ5858" s="8"/>
      <c r="BU5858" s="8"/>
      <c r="BY5858" s="8"/>
      <c r="CC5858" s="8"/>
      <c r="CG5858" s="8"/>
      <c r="CK5858" s="8"/>
    </row>
    <row r="5859" spans="5:89">
      <c r="E5859" s="8"/>
      <c r="I5859" s="8"/>
      <c r="M5859" s="8"/>
      <c r="Q5859" s="8"/>
      <c r="U5859" s="8"/>
      <c r="Y5859" s="8"/>
      <c r="AC5859" s="8"/>
      <c r="AG5859" s="8"/>
      <c r="AK5859" s="8"/>
      <c r="AO5859" s="8"/>
      <c r="AS5859" s="8"/>
      <c r="AW5859" s="8"/>
      <c r="BA5859" s="8"/>
      <c r="BE5859" s="8"/>
      <c r="BI5859" s="8"/>
      <c r="BM5859" s="8"/>
      <c r="BQ5859" s="8"/>
      <c r="BU5859" s="8"/>
      <c r="BY5859" s="8"/>
      <c r="CC5859" s="8"/>
      <c r="CG5859" s="8"/>
      <c r="CK5859" s="8"/>
    </row>
    <row r="5860" spans="5:89">
      <c r="E5860" s="8"/>
      <c r="I5860" s="8"/>
      <c r="M5860" s="8"/>
      <c r="Q5860" s="8"/>
      <c r="U5860" s="8"/>
      <c r="Y5860" s="8"/>
      <c r="AC5860" s="8"/>
      <c r="AG5860" s="8"/>
      <c r="AK5860" s="8"/>
      <c r="AO5860" s="8"/>
      <c r="AS5860" s="8"/>
      <c r="AW5860" s="8"/>
      <c r="BA5860" s="8"/>
      <c r="BE5860" s="8"/>
      <c r="BI5860" s="8"/>
      <c r="BM5860" s="8"/>
      <c r="BQ5860" s="8"/>
      <c r="BU5860" s="8"/>
      <c r="BY5860" s="8"/>
      <c r="CC5860" s="8"/>
      <c r="CG5860" s="8"/>
      <c r="CK5860" s="8"/>
    </row>
    <row r="5861" spans="5:89">
      <c r="E5861" s="8"/>
      <c r="I5861" s="8"/>
      <c r="M5861" s="8"/>
      <c r="Q5861" s="8"/>
      <c r="U5861" s="8"/>
      <c r="Y5861" s="8"/>
      <c r="AC5861" s="8"/>
      <c r="AG5861" s="8"/>
      <c r="AK5861" s="8"/>
      <c r="AO5861" s="8"/>
      <c r="AS5861" s="8"/>
      <c r="AW5861" s="8"/>
      <c r="BA5861" s="8"/>
      <c r="BE5861" s="8"/>
      <c r="BI5861" s="8"/>
      <c r="BM5861" s="8"/>
      <c r="BQ5861" s="8"/>
      <c r="BU5861" s="8"/>
      <c r="BY5861" s="8"/>
      <c r="CC5861" s="8"/>
      <c r="CG5861" s="8"/>
      <c r="CK5861" s="8"/>
    </row>
    <row r="5862" spans="5:89">
      <c r="E5862" s="8"/>
      <c r="I5862" s="8"/>
      <c r="M5862" s="8"/>
      <c r="Q5862" s="8"/>
      <c r="U5862" s="8"/>
      <c r="Y5862" s="8"/>
      <c r="AC5862" s="8"/>
      <c r="AG5862" s="8"/>
      <c r="AK5862" s="8"/>
      <c r="AO5862" s="8"/>
      <c r="AS5862" s="8"/>
      <c r="AW5862" s="8"/>
      <c r="BA5862" s="8"/>
      <c r="BE5862" s="8"/>
      <c r="BI5862" s="8"/>
      <c r="BM5862" s="8"/>
      <c r="BQ5862" s="8"/>
      <c r="BU5862" s="8"/>
      <c r="BY5862" s="8"/>
      <c r="CC5862" s="8"/>
      <c r="CG5862" s="8"/>
      <c r="CK5862" s="8"/>
    </row>
    <row r="5863" spans="5:89">
      <c r="E5863" s="8"/>
      <c r="I5863" s="8"/>
      <c r="M5863" s="8"/>
      <c r="Q5863" s="8"/>
      <c r="U5863" s="8"/>
      <c r="Y5863" s="8"/>
      <c r="AC5863" s="8"/>
      <c r="AG5863" s="8"/>
      <c r="AK5863" s="8"/>
      <c r="AO5863" s="8"/>
      <c r="AS5863" s="8"/>
      <c r="AW5863" s="8"/>
      <c r="BA5863" s="8"/>
      <c r="BE5863" s="8"/>
      <c r="BI5863" s="8"/>
      <c r="BM5863" s="8"/>
      <c r="BQ5863" s="8"/>
      <c r="BU5863" s="8"/>
      <c r="BY5863" s="8"/>
      <c r="CC5863" s="8"/>
      <c r="CG5863" s="8"/>
      <c r="CK5863" s="8"/>
    </row>
    <row r="5864" spans="5:89">
      <c r="E5864" s="8"/>
      <c r="I5864" s="8"/>
      <c r="M5864" s="8"/>
      <c r="Q5864" s="8"/>
      <c r="U5864" s="8"/>
      <c r="Y5864" s="8"/>
      <c r="AC5864" s="8"/>
      <c r="AG5864" s="8"/>
      <c r="AK5864" s="8"/>
      <c r="AO5864" s="8"/>
      <c r="AS5864" s="8"/>
      <c r="AW5864" s="8"/>
      <c r="BA5864" s="8"/>
      <c r="BE5864" s="8"/>
      <c r="BI5864" s="8"/>
      <c r="BM5864" s="8"/>
      <c r="BQ5864" s="8"/>
      <c r="BU5864" s="8"/>
      <c r="BY5864" s="8"/>
      <c r="CC5864" s="8"/>
      <c r="CG5864" s="8"/>
      <c r="CK5864" s="8"/>
    </row>
    <row r="5865" spans="5:89">
      <c r="E5865" s="8"/>
      <c r="I5865" s="8"/>
      <c r="M5865" s="8"/>
      <c r="Q5865" s="8"/>
      <c r="U5865" s="8"/>
      <c r="Y5865" s="8"/>
      <c r="AC5865" s="8"/>
      <c r="AG5865" s="8"/>
      <c r="AK5865" s="8"/>
      <c r="AO5865" s="8"/>
      <c r="AS5865" s="8"/>
      <c r="AW5865" s="8"/>
      <c r="BA5865" s="8"/>
      <c r="BE5865" s="8"/>
      <c r="BI5865" s="8"/>
      <c r="BM5865" s="8"/>
      <c r="BQ5865" s="8"/>
      <c r="BU5865" s="8"/>
      <c r="BY5865" s="8"/>
      <c r="CC5865" s="8"/>
      <c r="CG5865" s="8"/>
      <c r="CK5865" s="8"/>
    </row>
    <row r="5866" spans="5:89">
      <c r="E5866" s="8"/>
      <c r="I5866" s="8"/>
      <c r="M5866" s="8"/>
      <c r="Q5866" s="8"/>
      <c r="U5866" s="8"/>
      <c r="Y5866" s="8"/>
      <c r="AC5866" s="8"/>
      <c r="AG5866" s="8"/>
      <c r="AK5866" s="8"/>
      <c r="AO5866" s="8"/>
      <c r="AS5866" s="8"/>
      <c r="AW5866" s="8"/>
      <c r="BA5866" s="8"/>
      <c r="BE5866" s="8"/>
      <c r="BI5866" s="8"/>
      <c r="BM5866" s="8"/>
      <c r="BQ5866" s="8"/>
      <c r="BU5866" s="8"/>
      <c r="BY5866" s="8"/>
      <c r="CC5866" s="8"/>
      <c r="CG5866" s="8"/>
      <c r="CK5866" s="8"/>
    </row>
    <row r="5867" spans="5:89">
      <c r="E5867" s="8"/>
      <c r="I5867" s="8"/>
      <c r="M5867" s="8"/>
      <c r="Q5867" s="8"/>
      <c r="U5867" s="8"/>
      <c r="Y5867" s="8"/>
      <c r="AC5867" s="8"/>
      <c r="AG5867" s="8"/>
      <c r="AK5867" s="8"/>
      <c r="AO5867" s="8"/>
      <c r="AS5867" s="8"/>
      <c r="AW5867" s="8"/>
      <c r="BA5867" s="8"/>
      <c r="BE5867" s="8"/>
      <c r="BI5867" s="8"/>
      <c r="BM5867" s="8"/>
      <c r="BQ5867" s="8"/>
      <c r="BU5867" s="8"/>
      <c r="BY5867" s="8"/>
      <c r="CC5867" s="8"/>
      <c r="CG5867" s="8"/>
      <c r="CK5867" s="8"/>
    </row>
    <row r="5868" spans="5:89">
      <c r="E5868" s="8"/>
      <c r="I5868" s="8"/>
      <c r="M5868" s="8"/>
      <c r="Q5868" s="8"/>
      <c r="U5868" s="8"/>
      <c r="Y5868" s="8"/>
      <c r="AC5868" s="8"/>
      <c r="AG5868" s="8"/>
      <c r="AK5868" s="8"/>
      <c r="AO5868" s="8"/>
      <c r="AS5868" s="8"/>
      <c r="AW5868" s="8"/>
      <c r="BA5868" s="8"/>
      <c r="BE5868" s="8"/>
      <c r="BI5868" s="8"/>
      <c r="BM5868" s="8"/>
      <c r="BQ5868" s="8"/>
      <c r="BU5868" s="8"/>
      <c r="BY5868" s="8"/>
      <c r="CC5868" s="8"/>
      <c r="CG5868" s="8"/>
      <c r="CK5868" s="8"/>
    </row>
    <row r="5869" spans="5:89">
      <c r="E5869" s="8"/>
      <c r="I5869" s="8"/>
      <c r="M5869" s="8"/>
      <c r="Q5869" s="8"/>
      <c r="U5869" s="8"/>
      <c r="Y5869" s="8"/>
      <c r="AC5869" s="8"/>
      <c r="AG5869" s="8"/>
      <c r="AK5869" s="8"/>
      <c r="AO5869" s="8"/>
      <c r="AS5869" s="8"/>
      <c r="AW5869" s="8"/>
      <c r="BA5869" s="8"/>
      <c r="BE5869" s="8"/>
      <c r="BI5869" s="8"/>
      <c r="BM5869" s="8"/>
      <c r="BQ5869" s="8"/>
      <c r="BU5869" s="8"/>
      <c r="BY5869" s="8"/>
      <c r="CC5869" s="8"/>
      <c r="CG5869" s="8"/>
      <c r="CK5869" s="8"/>
    </row>
    <row r="5870" spans="5:89">
      <c r="E5870" s="8"/>
      <c r="I5870" s="8"/>
      <c r="M5870" s="8"/>
      <c r="Q5870" s="8"/>
      <c r="U5870" s="8"/>
      <c r="Y5870" s="8"/>
      <c r="AC5870" s="8"/>
      <c r="AG5870" s="8"/>
      <c r="AK5870" s="8"/>
      <c r="AO5870" s="8"/>
      <c r="AS5870" s="8"/>
      <c r="AW5870" s="8"/>
      <c r="BA5870" s="8"/>
      <c r="BE5870" s="8"/>
      <c r="BI5870" s="8"/>
      <c r="BM5870" s="8"/>
      <c r="BQ5870" s="8"/>
      <c r="BU5870" s="8"/>
      <c r="BY5870" s="8"/>
      <c r="CC5870" s="8"/>
      <c r="CG5870" s="8"/>
      <c r="CK5870" s="8"/>
    </row>
    <row r="5871" spans="5:89">
      <c r="E5871" s="8"/>
      <c r="I5871" s="8"/>
      <c r="M5871" s="8"/>
      <c r="Q5871" s="8"/>
      <c r="U5871" s="8"/>
      <c r="Y5871" s="8"/>
      <c r="AC5871" s="8"/>
      <c r="AG5871" s="8"/>
      <c r="AK5871" s="8"/>
      <c r="AO5871" s="8"/>
      <c r="AS5871" s="8"/>
      <c r="AW5871" s="8"/>
      <c r="BA5871" s="8"/>
      <c r="BE5871" s="8"/>
      <c r="BI5871" s="8"/>
      <c r="BM5871" s="8"/>
      <c r="BQ5871" s="8"/>
      <c r="BU5871" s="8"/>
      <c r="BY5871" s="8"/>
      <c r="CC5871" s="8"/>
      <c r="CG5871" s="8"/>
      <c r="CK5871" s="8"/>
    </row>
    <row r="5872" spans="5:89">
      <c r="E5872" s="8"/>
      <c r="I5872" s="8"/>
      <c r="M5872" s="8"/>
      <c r="Q5872" s="8"/>
      <c r="U5872" s="8"/>
      <c r="Y5872" s="8"/>
      <c r="AC5872" s="8"/>
      <c r="AG5872" s="8"/>
      <c r="AK5872" s="8"/>
      <c r="AO5872" s="8"/>
      <c r="AS5872" s="8"/>
      <c r="AW5872" s="8"/>
      <c r="BA5872" s="8"/>
      <c r="BE5872" s="8"/>
      <c r="BI5872" s="8"/>
      <c r="BM5872" s="8"/>
      <c r="BQ5872" s="8"/>
      <c r="BU5872" s="8"/>
      <c r="BY5872" s="8"/>
      <c r="CC5872" s="8"/>
      <c r="CG5872" s="8"/>
      <c r="CK5872" s="8"/>
    </row>
    <row r="5873" spans="5:89">
      <c r="E5873" s="8"/>
      <c r="I5873" s="8"/>
      <c r="M5873" s="8"/>
      <c r="Q5873" s="8"/>
      <c r="U5873" s="8"/>
      <c r="Y5873" s="8"/>
      <c r="AC5873" s="8"/>
      <c r="AG5873" s="8"/>
      <c r="AK5873" s="8"/>
      <c r="AO5873" s="8"/>
      <c r="AS5873" s="8"/>
      <c r="AW5873" s="8"/>
      <c r="BA5873" s="8"/>
      <c r="BE5873" s="8"/>
      <c r="BI5873" s="8"/>
      <c r="BM5873" s="8"/>
      <c r="BQ5873" s="8"/>
      <c r="BU5873" s="8"/>
      <c r="BY5873" s="8"/>
      <c r="CC5873" s="8"/>
      <c r="CG5873" s="8"/>
      <c r="CK5873" s="8"/>
    </row>
    <row r="5874" spans="5:89">
      <c r="E5874" s="8"/>
      <c r="I5874" s="8"/>
      <c r="M5874" s="8"/>
      <c r="Q5874" s="8"/>
      <c r="U5874" s="8"/>
      <c r="Y5874" s="8"/>
      <c r="AC5874" s="8"/>
      <c r="AG5874" s="8"/>
      <c r="AK5874" s="8"/>
      <c r="AO5874" s="8"/>
      <c r="AS5874" s="8"/>
      <c r="AW5874" s="8"/>
      <c r="BA5874" s="8"/>
      <c r="BE5874" s="8"/>
      <c r="BI5874" s="8"/>
      <c r="BM5874" s="8"/>
      <c r="BQ5874" s="8"/>
      <c r="BU5874" s="8"/>
      <c r="BY5874" s="8"/>
      <c r="CC5874" s="8"/>
      <c r="CG5874" s="8"/>
      <c r="CK5874" s="8"/>
    </row>
    <row r="5875" spans="5:89">
      <c r="E5875" s="8"/>
      <c r="I5875" s="8"/>
      <c r="M5875" s="8"/>
      <c r="Q5875" s="8"/>
      <c r="U5875" s="8"/>
      <c r="Y5875" s="8"/>
      <c r="AC5875" s="8"/>
      <c r="AG5875" s="8"/>
      <c r="AK5875" s="8"/>
      <c r="AO5875" s="8"/>
      <c r="AS5875" s="8"/>
      <c r="AW5875" s="8"/>
      <c r="BA5875" s="8"/>
      <c r="BE5875" s="8"/>
      <c r="BI5875" s="8"/>
      <c r="BM5875" s="8"/>
      <c r="BQ5875" s="8"/>
      <c r="BU5875" s="8"/>
      <c r="BY5875" s="8"/>
      <c r="CC5875" s="8"/>
      <c r="CG5875" s="8"/>
      <c r="CK5875" s="8"/>
    </row>
    <row r="5876" spans="5:89">
      <c r="E5876" s="8"/>
      <c r="I5876" s="8"/>
      <c r="M5876" s="8"/>
      <c r="Q5876" s="8"/>
      <c r="U5876" s="8"/>
      <c r="Y5876" s="8"/>
      <c r="AC5876" s="8"/>
      <c r="AG5876" s="8"/>
      <c r="AK5876" s="8"/>
      <c r="AO5876" s="8"/>
      <c r="AS5876" s="8"/>
      <c r="AW5876" s="8"/>
      <c r="BA5876" s="8"/>
      <c r="BE5876" s="8"/>
      <c r="BI5876" s="8"/>
      <c r="BM5876" s="8"/>
      <c r="BQ5876" s="8"/>
      <c r="BU5876" s="8"/>
      <c r="BY5876" s="8"/>
      <c r="CC5876" s="8"/>
      <c r="CG5876" s="8"/>
      <c r="CK5876" s="8"/>
    </row>
    <row r="5877" spans="5:89">
      <c r="E5877" s="8"/>
      <c r="I5877" s="8"/>
      <c r="M5877" s="8"/>
      <c r="Q5877" s="8"/>
      <c r="U5877" s="8"/>
      <c r="Y5877" s="8"/>
      <c r="AC5877" s="8"/>
      <c r="AG5877" s="8"/>
      <c r="AK5877" s="8"/>
      <c r="AO5877" s="8"/>
      <c r="AS5877" s="8"/>
      <c r="AW5877" s="8"/>
      <c r="BA5877" s="8"/>
      <c r="BE5877" s="8"/>
      <c r="BI5877" s="8"/>
      <c r="BM5877" s="8"/>
      <c r="BQ5877" s="8"/>
      <c r="BU5877" s="8"/>
      <c r="BY5877" s="8"/>
      <c r="CC5877" s="8"/>
      <c r="CG5877" s="8"/>
      <c r="CK5877" s="8"/>
    </row>
    <row r="5878" spans="5:89">
      <c r="E5878" s="8"/>
      <c r="I5878" s="8"/>
      <c r="M5878" s="8"/>
      <c r="Q5878" s="8"/>
      <c r="U5878" s="8"/>
      <c r="Y5878" s="8"/>
      <c r="AC5878" s="8"/>
      <c r="AG5878" s="8"/>
      <c r="AK5878" s="8"/>
      <c r="AO5878" s="8"/>
      <c r="AS5878" s="8"/>
      <c r="AW5878" s="8"/>
      <c r="BA5878" s="8"/>
      <c r="BE5878" s="8"/>
      <c r="BI5878" s="8"/>
      <c r="BM5878" s="8"/>
      <c r="BQ5878" s="8"/>
      <c r="BU5878" s="8"/>
      <c r="BY5878" s="8"/>
      <c r="CC5878" s="8"/>
      <c r="CG5878" s="8"/>
      <c r="CK5878" s="8"/>
    </row>
    <row r="5879" spans="5:89">
      <c r="E5879" s="8"/>
      <c r="I5879" s="8"/>
      <c r="M5879" s="8"/>
      <c r="Q5879" s="8"/>
      <c r="U5879" s="8"/>
      <c r="Y5879" s="8"/>
      <c r="AC5879" s="8"/>
      <c r="AG5879" s="8"/>
      <c r="AK5879" s="8"/>
      <c r="AO5879" s="8"/>
      <c r="AS5879" s="8"/>
      <c r="AW5879" s="8"/>
      <c r="BA5879" s="8"/>
      <c r="BE5879" s="8"/>
      <c r="BI5879" s="8"/>
      <c r="BM5879" s="8"/>
      <c r="BQ5879" s="8"/>
      <c r="BU5879" s="8"/>
      <c r="BY5879" s="8"/>
      <c r="CC5879" s="8"/>
      <c r="CG5879" s="8"/>
      <c r="CK5879" s="8"/>
    </row>
    <row r="5880" spans="5:89">
      <c r="E5880" s="8"/>
      <c r="I5880" s="8"/>
      <c r="M5880" s="8"/>
      <c r="Q5880" s="8"/>
      <c r="U5880" s="8"/>
      <c r="Y5880" s="8"/>
      <c r="AC5880" s="8"/>
      <c r="AG5880" s="8"/>
      <c r="AK5880" s="8"/>
      <c r="AO5880" s="8"/>
      <c r="AS5880" s="8"/>
      <c r="AW5880" s="8"/>
      <c r="BA5880" s="8"/>
      <c r="BE5880" s="8"/>
      <c r="BI5880" s="8"/>
      <c r="BM5880" s="8"/>
      <c r="BQ5880" s="8"/>
      <c r="BU5880" s="8"/>
      <c r="BY5880" s="8"/>
      <c r="CC5880" s="8"/>
      <c r="CG5880" s="8"/>
      <c r="CK5880" s="8"/>
    </row>
    <row r="5881" spans="5:89">
      <c r="E5881" s="8"/>
      <c r="I5881" s="8"/>
      <c r="M5881" s="8"/>
      <c r="Q5881" s="8"/>
      <c r="U5881" s="8"/>
      <c r="Y5881" s="8"/>
      <c r="AC5881" s="8"/>
      <c r="AG5881" s="8"/>
      <c r="AK5881" s="8"/>
      <c r="AO5881" s="8"/>
      <c r="AS5881" s="8"/>
      <c r="AW5881" s="8"/>
      <c r="BA5881" s="8"/>
      <c r="BE5881" s="8"/>
      <c r="BI5881" s="8"/>
      <c r="BM5881" s="8"/>
      <c r="BQ5881" s="8"/>
      <c r="BU5881" s="8"/>
      <c r="BY5881" s="8"/>
      <c r="CC5881" s="8"/>
      <c r="CG5881" s="8"/>
      <c r="CK5881" s="8"/>
    </row>
    <row r="5882" spans="5:89">
      <c r="E5882" s="8"/>
      <c r="I5882" s="8"/>
      <c r="M5882" s="8"/>
      <c r="Q5882" s="8"/>
      <c r="U5882" s="8"/>
      <c r="Y5882" s="8"/>
      <c r="AC5882" s="8"/>
      <c r="AG5882" s="8"/>
      <c r="AK5882" s="8"/>
      <c r="AO5882" s="8"/>
      <c r="AS5882" s="8"/>
      <c r="AW5882" s="8"/>
      <c r="BA5882" s="8"/>
      <c r="BE5882" s="8"/>
      <c r="BI5882" s="8"/>
      <c r="BM5882" s="8"/>
      <c r="BQ5882" s="8"/>
      <c r="BU5882" s="8"/>
      <c r="BY5882" s="8"/>
      <c r="CC5882" s="8"/>
      <c r="CG5882" s="8"/>
      <c r="CK5882" s="8"/>
    </row>
    <row r="5883" spans="5:89">
      <c r="E5883" s="8"/>
      <c r="I5883" s="8"/>
      <c r="M5883" s="8"/>
      <c r="Q5883" s="8"/>
      <c r="U5883" s="8"/>
      <c r="Y5883" s="8"/>
      <c r="AC5883" s="8"/>
      <c r="AG5883" s="8"/>
      <c r="AK5883" s="8"/>
      <c r="AO5883" s="8"/>
      <c r="AS5883" s="8"/>
      <c r="AW5883" s="8"/>
      <c r="BA5883" s="8"/>
      <c r="BE5883" s="8"/>
      <c r="BI5883" s="8"/>
      <c r="BM5883" s="8"/>
      <c r="BQ5883" s="8"/>
      <c r="BU5883" s="8"/>
      <c r="BY5883" s="8"/>
      <c r="CC5883" s="8"/>
      <c r="CG5883" s="8"/>
      <c r="CK5883" s="8"/>
    </row>
    <row r="5884" spans="5:89">
      <c r="E5884" s="8"/>
      <c r="I5884" s="8"/>
      <c r="M5884" s="8"/>
      <c r="Q5884" s="8"/>
      <c r="U5884" s="8"/>
      <c r="Y5884" s="8"/>
      <c r="AC5884" s="8"/>
      <c r="AG5884" s="8"/>
      <c r="AK5884" s="8"/>
      <c r="AO5884" s="8"/>
      <c r="AS5884" s="8"/>
      <c r="AW5884" s="8"/>
      <c r="BA5884" s="8"/>
      <c r="BE5884" s="8"/>
      <c r="BI5884" s="8"/>
      <c r="BM5884" s="8"/>
      <c r="BQ5884" s="8"/>
      <c r="BU5884" s="8"/>
      <c r="BY5884" s="8"/>
      <c r="CC5884" s="8"/>
      <c r="CG5884" s="8"/>
      <c r="CK5884" s="8"/>
    </row>
    <row r="5885" spans="5:89">
      <c r="E5885" s="8"/>
      <c r="I5885" s="8"/>
      <c r="M5885" s="8"/>
      <c r="Q5885" s="8"/>
      <c r="U5885" s="8"/>
      <c r="Y5885" s="8"/>
      <c r="AC5885" s="8"/>
      <c r="AG5885" s="8"/>
      <c r="AK5885" s="8"/>
      <c r="AO5885" s="8"/>
      <c r="AS5885" s="8"/>
      <c r="AW5885" s="8"/>
      <c r="BA5885" s="8"/>
      <c r="BE5885" s="8"/>
      <c r="BI5885" s="8"/>
      <c r="BM5885" s="8"/>
      <c r="BQ5885" s="8"/>
      <c r="BU5885" s="8"/>
      <c r="BY5885" s="8"/>
      <c r="CC5885" s="8"/>
      <c r="CG5885" s="8"/>
      <c r="CK5885" s="8"/>
    </row>
    <row r="5886" spans="5:89">
      <c r="E5886" s="8"/>
      <c r="I5886" s="8"/>
      <c r="M5886" s="8"/>
      <c r="Q5886" s="8"/>
      <c r="U5886" s="8"/>
      <c r="Y5886" s="8"/>
      <c r="AC5886" s="8"/>
      <c r="AG5886" s="8"/>
      <c r="AK5886" s="8"/>
      <c r="AO5886" s="8"/>
      <c r="AS5886" s="8"/>
      <c r="AW5886" s="8"/>
      <c r="BA5886" s="8"/>
      <c r="BE5886" s="8"/>
      <c r="BI5886" s="8"/>
      <c r="BM5886" s="8"/>
      <c r="BQ5886" s="8"/>
      <c r="BU5886" s="8"/>
      <c r="BY5886" s="8"/>
      <c r="CC5886" s="8"/>
      <c r="CG5886" s="8"/>
      <c r="CK5886" s="8"/>
    </row>
    <row r="5887" spans="5:89">
      <c r="E5887" s="8"/>
      <c r="I5887" s="8"/>
      <c r="M5887" s="8"/>
      <c r="Q5887" s="8"/>
      <c r="U5887" s="8"/>
      <c r="Y5887" s="8"/>
      <c r="AC5887" s="8"/>
      <c r="AG5887" s="8"/>
      <c r="AK5887" s="8"/>
      <c r="AO5887" s="8"/>
      <c r="AS5887" s="8"/>
      <c r="AW5887" s="8"/>
      <c r="BA5887" s="8"/>
      <c r="BE5887" s="8"/>
      <c r="BI5887" s="8"/>
      <c r="BM5887" s="8"/>
      <c r="BQ5887" s="8"/>
      <c r="BU5887" s="8"/>
      <c r="BY5887" s="8"/>
      <c r="CC5887" s="8"/>
      <c r="CG5887" s="8"/>
      <c r="CK5887" s="8"/>
    </row>
    <row r="5888" spans="5:89">
      <c r="E5888" s="8"/>
      <c r="I5888" s="8"/>
      <c r="M5888" s="8"/>
      <c r="Q5888" s="8"/>
      <c r="U5888" s="8"/>
      <c r="Y5888" s="8"/>
      <c r="AC5888" s="8"/>
      <c r="AG5888" s="8"/>
      <c r="AK5888" s="8"/>
      <c r="AO5888" s="8"/>
      <c r="AS5888" s="8"/>
      <c r="AW5888" s="8"/>
      <c r="BA5888" s="8"/>
      <c r="BE5888" s="8"/>
      <c r="BI5888" s="8"/>
      <c r="BM5888" s="8"/>
      <c r="BQ5888" s="8"/>
      <c r="BU5888" s="8"/>
      <c r="BY5888" s="8"/>
      <c r="CC5888" s="8"/>
      <c r="CG5888" s="8"/>
      <c r="CK5888" s="8"/>
    </row>
    <row r="5889" spans="5:89">
      <c r="E5889" s="8"/>
      <c r="I5889" s="8"/>
      <c r="M5889" s="8"/>
      <c r="Q5889" s="8"/>
      <c r="U5889" s="8"/>
      <c r="Y5889" s="8"/>
      <c r="AC5889" s="8"/>
      <c r="AG5889" s="8"/>
      <c r="AK5889" s="8"/>
      <c r="AO5889" s="8"/>
      <c r="AS5889" s="8"/>
      <c r="AW5889" s="8"/>
      <c r="BA5889" s="8"/>
      <c r="BE5889" s="8"/>
      <c r="BI5889" s="8"/>
      <c r="BM5889" s="8"/>
      <c r="BQ5889" s="8"/>
      <c r="BU5889" s="8"/>
      <c r="BY5889" s="8"/>
      <c r="CC5889" s="8"/>
      <c r="CG5889" s="8"/>
      <c r="CK5889" s="8"/>
    </row>
    <row r="5890" spans="5:89">
      <c r="E5890" s="8"/>
      <c r="I5890" s="8"/>
      <c r="M5890" s="8"/>
      <c r="Q5890" s="8"/>
      <c r="U5890" s="8"/>
      <c r="Y5890" s="8"/>
      <c r="AC5890" s="8"/>
      <c r="AG5890" s="8"/>
      <c r="AK5890" s="8"/>
      <c r="AO5890" s="8"/>
      <c r="AS5890" s="8"/>
      <c r="AW5890" s="8"/>
      <c r="BA5890" s="8"/>
      <c r="BE5890" s="8"/>
      <c r="BI5890" s="8"/>
      <c r="BM5890" s="8"/>
      <c r="BQ5890" s="8"/>
      <c r="BU5890" s="8"/>
      <c r="BY5890" s="8"/>
      <c r="CC5890" s="8"/>
      <c r="CG5890" s="8"/>
      <c r="CK5890" s="8"/>
    </row>
    <row r="5891" spans="5:89">
      <c r="E5891" s="8"/>
      <c r="I5891" s="8"/>
      <c r="M5891" s="8"/>
      <c r="Q5891" s="8"/>
      <c r="U5891" s="8"/>
      <c r="Y5891" s="8"/>
      <c r="AC5891" s="8"/>
      <c r="AG5891" s="8"/>
      <c r="AK5891" s="8"/>
      <c r="AO5891" s="8"/>
      <c r="AS5891" s="8"/>
      <c r="AW5891" s="8"/>
      <c r="BA5891" s="8"/>
      <c r="BE5891" s="8"/>
      <c r="BI5891" s="8"/>
      <c r="BM5891" s="8"/>
      <c r="BQ5891" s="8"/>
      <c r="BU5891" s="8"/>
      <c r="BY5891" s="8"/>
      <c r="CC5891" s="8"/>
      <c r="CG5891" s="8"/>
      <c r="CK5891" s="8"/>
    </row>
    <row r="5892" spans="5:89">
      <c r="E5892" s="8"/>
      <c r="I5892" s="8"/>
      <c r="M5892" s="8"/>
      <c r="Q5892" s="8"/>
      <c r="U5892" s="8"/>
      <c r="Y5892" s="8"/>
      <c r="AC5892" s="8"/>
      <c r="AG5892" s="8"/>
      <c r="AK5892" s="8"/>
      <c r="AO5892" s="8"/>
      <c r="AS5892" s="8"/>
      <c r="AW5892" s="8"/>
      <c r="BA5892" s="8"/>
      <c r="BE5892" s="8"/>
      <c r="BI5892" s="8"/>
      <c r="BM5892" s="8"/>
      <c r="BQ5892" s="8"/>
      <c r="BU5892" s="8"/>
      <c r="BY5892" s="8"/>
      <c r="CC5892" s="8"/>
      <c r="CG5892" s="8"/>
      <c r="CK5892" s="8"/>
    </row>
    <row r="5893" spans="5:89">
      <c r="E5893" s="8"/>
      <c r="I5893" s="8"/>
      <c r="M5893" s="8"/>
      <c r="Q5893" s="8"/>
      <c r="U5893" s="8"/>
      <c r="Y5893" s="8"/>
      <c r="AC5893" s="8"/>
      <c r="AG5893" s="8"/>
      <c r="AK5893" s="8"/>
      <c r="AO5893" s="8"/>
      <c r="AS5893" s="8"/>
      <c r="AW5893" s="8"/>
      <c r="BA5893" s="8"/>
      <c r="BE5893" s="8"/>
      <c r="BI5893" s="8"/>
      <c r="BM5893" s="8"/>
      <c r="BQ5893" s="8"/>
      <c r="BU5893" s="8"/>
      <c r="BY5893" s="8"/>
      <c r="CC5893" s="8"/>
      <c r="CG5893" s="8"/>
      <c r="CK5893" s="8"/>
    </row>
    <row r="5894" spans="5:89">
      <c r="E5894" s="8"/>
      <c r="I5894" s="8"/>
      <c r="M5894" s="8"/>
      <c r="Q5894" s="8"/>
      <c r="U5894" s="8"/>
      <c r="Y5894" s="8"/>
      <c r="AC5894" s="8"/>
      <c r="AG5894" s="8"/>
      <c r="AK5894" s="8"/>
      <c r="AO5894" s="8"/>
      <c r="AS5894" s="8"/>
      <c r="AW5894" s="8"/>
      <c r="BA5894" s="8"/>
      <c r="BE5894" s="8"/>
      <c r="BI5894" s="8"/>
      <c r="BM5894" s="8"/>
      <c r="BQ5894" s="8"/>
      <c r="BU5894" s="8"/>
      <c r="BY5894" s="8"/>
      <c r="CC5894" s="8"/>
      <c r="CG5894" s="8"/>
      <c r="CK5894" s="8"/>
    </row>
    <row r="5895" spans="5:89">
      <c r="E5895" s="8"/>
      <c r="I5895" s="8"/>
      <c r="M5895" s="8"/>
      <c r="Q5895" s="8"/>
      <c r="U5895" s="8"/>
      <c r="Y5895" s="8"/>
      <c r="AC5895" s="8"/>
      <c r="AG5895" s="8"/>
      <c r="AK5895" s="8"/>
      <c r="AO5895" s="8"/>
      <c r="AS5895" s="8"/>
      <c r="AW5895" s="8"/>
      <c r="BA5895" s="8"/>
      <c r="BE5895" s="8"/>
      <c r="BI5895" s="8"/>
      <c r="BM5895" s="8"/>
      <c r="BQ5895" s="8"/>
      <c r="BU5895" s="8"/>
      <c r="BY5895" s="8"/>
      <c r="CC5895" s="8"/>
      <c r="CG5895" s="8"/>
      <c r="CK5895" s="8"/>
    </row>
    <row r="5896" spans="5:89">
      <c r="E5896" s="8"/>
      <c r="I5896" s="8"/>
      <c r="M5896" s="8"/>
      <c r="Q5896" s="8"/>
      <c r="U5896" s="8"/>
      <c r="Y5896" s="8"/>
      <c r="AC5896" s="8"/>
      <c r="AG5896" s="8"/>
      <c r="AK5896" s="8"/>
      <c r="AO5896" s="8"/>
      <c r="AS5896" s="8"/>
      <c r="AW5896" s="8"/>
      <c r="BA5896" s="8"/>
      <c r="BE5896" s="8"/>
      <c r="BI5896" s="8"/>
      <c r="BM5896" s="8"/>
      <c r="BQ5896" s="8"/>
      <c r="BU5896" s="8"/>
      <c r="BY5896" s="8"/>
      <c r="CC5896" s="8"/>
      <c r="CG5896" s="8"/>
      <c r="CK5896" s="8"/>
    </row>
    <row r="5897" spans="5:89">
      <c r="E5897" s="8"/>
      <c r="I5897" s="8"/>
      <c r="M5897" s="8"/>
      <c r="Q5897" s="8"/>
      <c r="U5897" s="8"/>
      <c r="Y5897" s="8"/>
      <c r="AC5897" s="8"/>
      <c r="AG5897" s="8"/>
      <c r="AK5897" s="8"/>
      <c r="AO5897" s="8"/>
      <c r="AS5897" s="8"/>
      <c r="AW5897" s="8"/>
      <c r="BA5897" s="8"/>
      <c r="BE5897" s="8"/>
      <c r="BI5897" s="8"/>
      <c r="BM5897" s="8"/>
      <c r="BQ5897" s="8"/>
      <c r="BU5897" s="8"/>
      <c r="BY5897" s="8"/>
      <c r="CC5897" s="8"/>
      <c r="CG5897" s="8"/>
      <c r="CK5897" s="8"/>
    </row>
    <row r="5898" spans="5:89">
      <c r="E5898" s="8"/>
      <c r="I5898" s="8"/>
      <c r="M5898" s="8"/>
      <c r="Q5898" s="8"/>
      <c r="U5898" s="8"/>
      <c r="Y5898" s="8"/>
      <c r="AC5898" s="8"/>
      <c r="AG5898" s="8"/>
      <c r="AK5898" s="8"/>
      <c r="AO5898" s="8"/>
      <c r="AS5898" s="8"/>
      <c r="AW5898" s="8"/>
      <c r="BA5898" s="8"/>
      <c r="BE5898" s="8"/>
      <c r="BI5898" s="8"/>
      <c r="BM5898" s="8"/>
      <c r="BQ5898" s="8"/>
      <c r="BU5898" s="8"/>
      <c r="BY5898" s="8"/>
      <c r="CC5898" s="8"/>
      <c r="CG5898" s="8"/>
      <c r="CK5898" s="8"/>
    </row>
    <row r="5899" spans="5:89">
      <c r="E5899" s="8"/>
      <c r="I5899" s="8"/>
      <c r="M5899" s="8"/>
      <c r="Q5899" s="8"/>
      <c r="U5899" s="8"/>
      <c r="Y5899" s="8"/>
      <c r="AC5899" s="8"/>
      <c r="AG5899" s="8"/>
      <c r="AK5899" s="8"/>
      <c r="AO5899" s="8"/>
      <c r="AS5899" s="8"/>
      <c r="AW5899" s="8"/>
      <c r="BA5899" s="8"/>
      <c r="BE5899" s="8"/>
      <c r="BI5899" s="8"/>
      <c r="BM5899" s="8"/>
      <c r="BQ5899" s="8"/>
      <c r="BU5899" s="8"/>
      <c r="BY5899" s="8"/>
      <c r="CC5899" s="8"/>
      <c r="CG5899" s="8"/>
      <c r="CK5899" s="8"/>
    </row>
    <row r="5900" spans="5:89">
      <c r="E5900" s="8"/>
      <c r="I5900" s="8"/>
      <c r="M5900" s="8"/>
      <c r="Q5900" s="8"/>
      <c r="U5900" s="8"/>
      <c r="Y5900" s="8"/>
      <c r="AC5900" s="8"/>
      <c r="AG5900" s="8"/>
      <c r="AK5900" s="8"/>
      <c r="AO5900" s="8"/>
      <c r="AS5900" s="8"/>
      <c r="AW5900" s="8"/>
      <c r="BA5900" s="8"/>
      <c r="BE5900" s="8"/>
      <c r="BI5900" s="8"/>
      <c r="BM5900" s="8"/>
      <c r="BQ5900" s="8"/>
      <c r="BU5900" s="8"/>
      <c r="BY5900" s="8"/>
      <c r="CC5900" s="8"/>
      <c r="CG5900" s="8"/>
      <c r="CK5900" s="8"/>
    </row>
    <row r="5901" spans="5:89">
      <c r="E5901" s="8"/>
      <c r="I5901" s="8"/>
      <c r="M5901" s="8"/>
      <c r="Q5901" s="8"/>
      <c r="U5901" s="8"/>
      <c r="Y5901" s="8"/>
      <c r="AC5901" s="8"/>
      <c r="AG5901" s="8"/>
      <c r="AK5901" s="8"/>
      <c r="AO5901" s="8"/>
      <c r="AS5901" s="8"/>
      <c r="AW5901" s="8"/>
      <c r="BA5901" s="8"/>
      <c r="BE5901" s="8"/>
      <c r="BI5901" s="8"/>
      <c r="BM5901" s="8"/>
      <c r="BQ5901" s="8"/>
      <c r="BU5901" s="8"/>
      <c r="BY5901" s="8"/>
      <c r="CC5901" s="8"/>
      <c r="CG5901" s="8"/>
      <c r="CK5901" s="8"/>
    </row>
    <row r="5902" spans="5:89">
      <c r="E5902" s="8"/>
      <c r="I5902" s="8"/>
      <c r="M5902" s="8"/>
      <c r="Q5902" s="8"/>
      <c r="U5902" s="8"/>
      <c r="Y5902" s="8"/>
      <c r="AC5902" s="8"/>
      <c r="AG5902" s="8"/>
      <c r="AK5902" s="8"/>
      <c r="AO5902" s="8"/>
      <c r="AS5902" s="8"/>
      <c r="AW5902" s="8"/>
      <c r="BA5902" s="8"/>
      <c r="BE5902" s="8"/>
      <c r="BI5902" s="8"/>
      <c r="BM5902" s="8"/>
      <c r="BQ5902" s="8"/>
      <c r="BU5902" s="8"/>
      <c r="BY5902" s="8"/>
      <c r="CC5902" s="8"/>
      <c r="CG5902" s="8"/>
      <c r="CK5902" s="8"/>
    </row>
    <row r="5903" spans="5:89">
      <c r="E5903" s="8"/>
      <c r="I5903" s="8"/>
      <c r="M5903" s="8"/>
      <c r="Q5903" s="8"/>
      <c r="U5903" s="8"/>
      <c r="Y5903" s="8"/>
      <c r="AC5903" s="8"/>
      <c r="AG5903" s="8"/>
      <c r="AK5903" s="8"/>
      <c r="AO5903" s="8"/>
      <c r="AS5903" s="8"/>
      <c r="AW5903" s="8"/>
      <c r="BA5903" s="8"/>
      <c r="BE5903" s="8"/>
      <c r="BI5903" s="8"/>
      <c r="BM5903" s="8"/>
      <c r="BQ5903" s="8"/>
      <c r="BU5903" s="8"/>
      <c r="BY5903" s="8"/>
      <c r="CC5903" s="8"/>
      <c r="CG5903" s="8"/>
      <c r="CK5903" s="8"/>
    </row>
    <row r="5904" spans="5:89">
      <c r="E5904" s="8"/>
      <c r="I5904" s="8"/>
      <c r="M5904" s="8"/>
      <c r="Q5904" s="8"/>
      <c r="U5904" s="8"/>
      <c r="Y5904" s="8"/>
      <c r="AC5904" s="8"/>
      <c r="AG5904" s="8"/>
      <c r="AK5904" s="8"/>
      <c r="AO5904" s="8"/>
      <c r="AS5904" s="8"/>
      <c r="AW5904" s="8"/>
      <c r="BA5904" s="8"/>
      <c r="BE5904" s="8"/>
      <c r="BI5904" s="8"/>
      <c r="BM5904" s="8"/>
      <c r="BQ5904" s="8"/>
      <c r="BU5904" s="8"/>
      <c r="BY5904" s="8"/>
      <c r="CC5904" s="8"/>
      <c r="CG5904" s="8"/>
      <c r="CK5904" s="8"/>
    </row>
    <row r="5905" spans="5:89">
      <c r="E5905" s="8"/>
      <c r="I5905" s="8"/>
      <c r="M5905" s="8"/>
      <c r="Q5905" s="8"/>
      <c r="U5905" s="8"/>
      <c r="Y5905" s="8"/>
      <c r="AC5905" s="8"/>
      <c r="AG5905" s="8"/>
      <c r="AK5905" s="8"/>
      <c r="AO5905" s="8"/>
      <c r="AS5905" s="8"/>
      <c r="AW5905" s="8"/>
      <c r="BA5905" s="8"/>
      <c r="BE5905" s="8"/>
      <c r="BI5905" s="8"/>
      <c r="BM5905" s="8"/>
      <c r="BQ5905" s="8"/>
      <c r="BU5905" s="8"/>
      <c r="BY5905" s="8"/>
      <c r="CC5905" s="8"/>
      <c r="CG5905" s="8"/>
      <c r="CK5905" s="8"/>
    </row>
    <row r="5906" spans="5:89">
      <c r="E5906" s="8"/>
      <c r="I5906" s="8"/>
      <c r="M5906" s="8"/>
      <c r="Q5906" s="8"/>
      <c r="U5906" s="8"/>
      <c r="Y5906" s="8"/>
      <c r="AC5906" s="8"/>
      <c r="AG5906" s="8"/>
      <c r="AK5906" s="8"/>
      <c r="AO5906" s="8"/>
      <c r="AS5906" s="8"/>
      <c r="AW5906" s="8"/>
      <c r="BA5906" s="8"/>
      <c r="BE5906" s="8"/>
      <c r="BI5906" s="8"/>
      <c r="BM5906" s="8"/>
      <c r="BQ5906" s="8"/>
      <c r="BU5906" s="8"/>
      <c r="BY5906" s="8"/>
      <c r="CC5906" s="8"/>
      <c r="CG5906" s="8"/>
      <c r="CK5906" s="8"/>
    </row>
    <row r="5907" spans="5:89">
      <c r="E5907" s="8"/>
      <c r="I5907" s="8"/>
      <c r="M5907" s="8"/>
      <c r="Q5907" s="8"/>
      <c r="U5907" s="8"/>
      <c r="Y5907" s="8"/>
      <c r="AC5907" s="8"/>
      <c r="AG5907" s="8"/>
      <c r="AK5907" s="8"/>
      <c r="AO5907" s="8"/>
      <c r="AS5907" s="8"/>
      <c r="AW5907" s="8"/>
      <c r="BA5907" s="8"/>
      <c r="BE5907" s="8"/>
      <c r="BI5907" s="8"/>
      <c r="BM5907" s="8"/>
      <c r="BQ5907" s="8"/>
      <c r="BU5907" s="8"/>
      <c r="BY5907" s="8"/>
      <c r="CC5907" s="8"/>
      <c r="CG5907" s="8"/>
      <c r="CK5907" s="8"/>
    </row>
    <row r="5908" spans="5:89">
      <c r="E5908" s="8"/>
      <c r="I5908" s="8"/>
      <c r="M5908" s="8"/>
      <c r="Q5908" s="8"/>
      <c r="U5908" s="8"/>
      <c r="Y5908" s="8"/>
      <c r="AC5908" s="8"/>
      <c r="AG5908" s="8"/>
      <c r="AK5908" s="8"/>
      <c r="AO5908" s="8"/>
      <c r="AS5908" s="8"/>
      <c r="AW5908" s="8"/>
      <c r="BA5908" s="8"/>
      <c r="BE5908" s="8"/>
      <c r="BI5908" s="8"/>
      <c r="BM5908" s="8"/>
      <c r="BQ5908" s="8"/>
      <c r="BU5908" s="8"/>
      <c r="BY5908" s="8"/>
      <c r="CC5908" s="8"/>
      <c r="CG5908" s="8"/>
      <c r="CK5908" s="8"/>
    </row>
    <row r="5909" spans="5:89">
      <c r="E5909" s="8"/>
      <c r="I5909" s="8"/>
      <c r="M5909" s="8"/>
      <c r="Q5909" s="8"/>
      <c r="U5909" s="8"/>
      <c r="Y5909" s="8"/>
      <c r="AC5909" s="8"/>
      <c r="AG5909" s="8"/>
      <c r="AK5909" s="8"/>
      <c r="AO5909" s="8"/>
      <c r="AS5909" s="8"/>
      <c r="AW5909" s="8"/>
      <c r="BA5909" s="8"/>
      <c r="BE5909" s="8"/>
      <c r="BI5909" s="8"/>
      <c r="BM5909" s="8"/>
      <c r="BQ5909" s="8"/>
      <c r="BU5909" s="8"/>
      <c r="BY5909" s="8"/>
      <c r="CC5909" s="8"/>
      <c r="CG5909" s="8"/>
      <c r="CK5909" s="8"/>
    </row>
    <row r="5910" spans="5:89">
      <c r="E5910" s="8"/>
      <c r="I5910" s="8"/>
      <c r="M5910" s="8"/>
      <c r="Q5910" s="8"/>
      <c r="U5910" s="8"/>
      <c r="Y5910" s="8"/>
      <c r="AC5910" s="8"/>
      <c r="AG5910" s="8"/>
      <c r="AK5910" s="8"/>
      <c r="AO5910" s="8"/>
      <c r="AS5910" s="8"/>
      <c r="AW5910" s="8"/>
      <c r="BA5910" s="8"/>
      <c r="BE5910" s="8"/>
      <c r="BI5910" s="8"/>
      <c r="BM5910" s="8"/>
      <c r="BQ5910" s="8"/>
      <c r="BU5910" s="8"/>
      <c r="BY5910" s="8"/>
      <c r="CC5910" s="8"/>
      <c r="CG5910" s="8"/>
      <c r="CK5910" s="8"/>
    </row>
    <row r="5911" spans="5:89">
      <c r="E5911" s="8"/>
      <c r="I5911" s="8"/>
      <c r="M5911" s="8"/>
      <c r="Q5911" s="8"/>
      <c r="U5911" s="8"/>
      <c r="Y5911" s="8"/>
      <c r="AC5911" s="8"/>
      <c r="AG5911" s="8"/>
      <c r="AK5911" s="8"/>
      <c r="AO5911" s="8"/>
      <c r="AS5911" s="8"/>
      <c r="AW5911" s="8"/>
      <c r="BA5911" s="8"/>
      <c r="BE5911" s="8"/>
      <c r="BI5911" s="8"/>
      <c r="BM5911" s="8"/>
      <c r="BQ5911" s="8"/>
      <c r="BU5911" s="8"/>
      <c r="BY5911" s="8"/>
      <c r="CC5911" s="8"/>
      <c r="CG5911" s="8"/>
      <c r="CK5911" s="8"/>
    </row>
    <row r="5912" spans="5:89">
      <c r="E5912" s="8"/>
      <c r="I5912" s="8"/>
      <c r="M5912" s="8"/>
      <c r="Q5912" s="8"/>
      <c r="U5912" s="8"/>
      <c r="Y5912" s="8"/>
      <c r="AC5912" s="8"/>
      <c r="AG5912" s="8"/>
      <c r="AK5912" s="8"/>
      <c r="AO5912" s="8"/>
      <c r="AS5912" s="8"/>
      <c r="AW5912" s="8"/>
      <c r="BA5912" s="8"/>
      <c r="BE5912" s="8"/>
      <c r="BI5912" s="8"/>
      <c r="BM5912" s="8"/>
      <c r="BQ5912" s="8"/>
      <c r="BU5912" s="8"/>
      <c r="BY5912" s="8"/>
      <c r="CC5912" s="8"/>
      <c r="CG5912" s="8"/>
      <c r="CK5912" s="8"/>
    </row>
    <row r="5913" spans="5:89">
      <c r="E5913" s="8"/>
      <c r="I5913" s="8"/>
      <c r="M5913" s="8"/>
      <c r="Q5913" s="8"/>
      <c r="U5913" s="8"/>
      <c r="Y5913" s="8"/>
      <c r="AC5913" s="8"/>
      <c r="AG5913" s="8"/>
      <c r="AK5913" s="8"/>
      <c r="AO5913" s="8"/>
      <c r="AS5913" s="8"/>
      <c r="AW5913" s="8"/>
      <c r="BA5913" s="8"/>
      <c r="BE5913" s="8"/>
      <c r="BI5913" s="8"/>
      <c r="BM5913" s="8"/>
      <c r="BQ5913" s="8"/>
      <c r="BU5913" s="8"/>
      <c r="BY5913" s="8"/>
      <c r="CC5913" s="8"/>
      <c r="CG5913" s="8"/>
      <c r="CK5913" s="8"/>
    </row>
    <row r="5914" spans="5:89">
      <c r="E5914" s="8"/>
      <c r="I5914" s="8"/>
      <c r="M5914" s="8"/>
      <c r="Q5914" s="8"/>
      <c r="U5914" s="8"/>
      <c r="Y5914" s="8"/>
      <c r="AC5914" s="8"/>
      <c r="AG5914" s="8"/>
      <c r="AK5914" s="8"/>
      <c r="AO5914" s="8"/>
      <c r="AS5914" s="8"/>
      <c r="AW5914" s="8"/>
      <c r="BA5914" s="8"/>
      <c r="BE5914" s="8"/>
      <c r="BI5914" s="8"/>
      <c r="BM5914" s="8"/>
      <c r="BQ5914" s="8"/>
      <c r="BU5914" s="8"/>
      <c r="BY5914" s="8"/>
      <c r="CC5914" s="8"/>
      <c r="CG5914" s="8"/>
      <c r="CK5914" s="8"/>
    </row>
    <row r="5915" spans="5:89">
      <c r="E5915" s="8"/>
      <c r="I5915" s="8"/>
      <c r="M5915" s="8"/>
      <c r="Q5915" s="8"/>
      <c r="U5915" s="8"/>
      <c r="Y5915" s="8"/>
      <c r="AC5915" s="8"/>
      <c r="AG5915" s="8"/>
      <c r="AK5915" s="8"/>
      <c r="AO5915" s="8"/>
      <c r="AS5915" s="8"/>
      <c r="AW5915" s="8"/>
      <c r="BA5915" s="8"/>
      <c r="BE5915" s="8"/>
      <c r="BI5915" s="8"/>
      <c r="BM5915" s="8"/>
      <c r="BQ5915" s="8"/>
      <c r="BU5915" s="8"/>
      <c r="BY5915" s="8"/>
      <c r="CC5915" s="8"/>
      <c r="CG5915" s="8"/>
      <c r="CK5915" s="8"/>
    </row>
    <row r="5916" spans="5:89">
      <c r="E5916" s="8"/>
      <c r="I5916" s="8"/>
      <c r="M5916" s="8"/>
      <c r="Q5916" s="8"/>
      <c r="U5916" s="8"/>
      <c r="Y5916" s="8"/>
      <c r="AC5916" s="8"/>
      <c r="AG5916" s="8"/>
      <c r="AK5916" s="8"/>
      <c r="AO5916" s="8"/>
      <c r="AS5916" s="8"/>
      <c r="AW5916" s="8"/>
      <c r="BA5916" s="8"/>
      <c r="BE5916" s="8"/>
      <c r="BI5916" s="8"/>
      <c r="BM5916" s="8"/>
      <c r="BQ5916" s="8"/>
      <c r="BU5916" s="8"/>
      <c r="BY5916" s="8"/>
      <c r="CC5916" s="8"/>
      <c r="CG5916" s="8"/>
      <c r="CK5916" s="8"/>
    </row>
    <row r="5917" spans="5:89">
      <c r="E5917" s="8"/>
      <c r="I5917" s="8"/>
      <c r="M5917" s="8"/>
      <c r="Q5917" s="8"/>
      <c r="U5917" s="8"/>
      <c r="Y5917" s="8"/>
      <c r="AC5917" s="8"/>
      <c r="AG5917" s="8"/>
      <c r="AK5917" s="8"/>
      <c r="AO5917" s="8"/>
      <c r="AS5917" s="8"/>
      <c r="AW5917" s="8"/>
      <c r="BA5917" s="8"/>
      <c r="BE5917" s="8"/>
      <c r="BI5917" s="8"/>
      <c r="BM5917" s="8"/>
      <c r="BQ5917" s="8"/>
      <c r="BU5917" s="8"/>
      <c r="BY5917" s="8"/>
      <c r="CC5917" s="8"/>
      <c r="CG5917" s="8"/>
      <c r="CK5917" s="8"/>
    </row>
    <row r="5918" spans="5:89">
      <c r="E5918" s="8"/>
      <c r="I5918" s="8"/>
      <c r="M5918" s="8"/>
      <c r="Q5918" s="8"/>
      <c r="U5918" s="8"/>
      <c r="Y5918" s="8"/>
      <c r="AC5918" s="8"/>
      <c r="AG5918" s="8"/>
      <c r="AK5918" s="8"/>
      <c r="AO5918" s="8"/>
      <c r="AS5918" s="8"/>
      <c r="AW5918" s="8"/>
      <c r="BA5918" s="8"/>
      <c r="BE5918" s="8"/>
      <c r="BI5918" s="8"/>
      <c r="BM5918" s="8"/>
      <c r="BQ5918" s="8"/>
      <c r="BU5918" s="8"/>
      <c r="BY5918" s="8"/>
      <c r="CC5918" s="8"/>
      <c r="CG5918" s="8"/>
      <c r="CK5918" s="8"/>
    </row>
    <row r="5919" spans="5:89">
      <c r="E5919" s="8"/>
      <c r="I5919" s="8"/>
      <c r="M5919" s="8"/>
      <c r="Q5919" s="8"/>
      <c r="U5919" s="8"/>
      <c r="Y5919" s="8"/>
      <c r="AC5919" s="8"/>
      <c r="AG5919" s="8"/>
      <c r="AK5919" s="8"/>
      <c r="AO5919" s="8"/>
      <c r="AS5919" s="8"/>
      <c r="AW5919" s="8"/>
      <c r="BA5919" s="8"/>
      <c r="BE5919" s="8"/>
      <c r="BI5919" s="8"/>
      <c r="BM5919" s="8"/>
      <c r="BQ5919" s="8"/>
      <c r="BU5919" s="8"/>
      <c r="BY5919" s="8"/>
      <c r="CC5919" s="8"/>
      <c r="CG5919" s="8"/>
      <c r="CK5919" s="8"/>
    </row>
    <row r="5920" spans="5:89">
      <c r="E5920" s="8"/>
      <c r="I5920" s="8"/>
      <c r="M5920" s="8"/>
      <c r="Q5920" s="8"/>
      <c r="U5920" s="8"/>
      <c r="Y5920" s="8"/>
      <c r="AC5920" s="8"/>
      <c r="AG5920" s="8"/>
      <c r="AK5920" s="8"/>
      <c r="AO5920" s="8"/>
      <c r="AS5920" s="8"/>
      <c r="AW5920" s="8"/>
      <c r="BA5920" s="8"/>
      <c r="BE5920" s="8"/>
      <c r="BI5920" s="8"/>
      <c r="BM5920" s="8"/>
      <c r="BQ5920" s="8"/>
      <c r="BU5920" s="8"/>
      <c r="BY5920" s="8"/>
      <c r="CC5920" s="8"/>
      <c r="CG5920" s="8"/>
      <c r="CK5920" s="8"/>
    </row>
    <row r="5921" spans="5:89">
      <c r="E5921" s="8"/>
      <c r="I5921" s="8"/>
      <c r="M5921" s="8"/>
      <c r="Q5921" s="8"/>
      <c r="U5921" s="8"/>
      <c r="Y5921" s="8"/>
      <c r="AC5921" s="8"/>
      <c r="AG5921" s="8"/>
      <c r="AK5921" s="8"/>
      <c r="AO5921" s="8"/>
      <c r="AS5921" s="8"/>
      <c r="AW5921" s="8"/>
      <c r="BA5921" s="8"/>
      <c r="BE5921" s="8"/>
      <c r="BI5921" s="8"/>
      <c r="BM5921" s="8"/>
      <c r="BQ5921" s="8"/>
      <c r="BU5921" s="8"/>
      <c r="BY5921" s="8"/>
      <c r="CC5921" s="8"/>
      <c r="CG5921" s="8"/>
      <c r="CK5921" s="8"/>
    </row>
    <row r="5922" spans="5:89">
      <c r="E5922" s="8"/>
      <c r="I5922" s="8"/>
      <c r="M5922" s="8"/>
      <c r="Q5922" s="8"/>
      <c r="U5922" s="8"/>
      <c r="Y5922" s="8"/>
      <c r="AC5922" s="8"/>
      <c r="AG5922" s="8"/>
      <c r="AK5922" s="8"/>
      <c r="AO5922" s="8"/>
      <c r="AS5922" s="8"/>
      <c r="AW5922" s="8"/>
      <c r="BA5922" s="8"/>
      <c r="BE5922" s="8"/>
      <c r="BI5922" s="8"/>
      <c r="BM5922" s="8"/>
      <c r="BQ5922" s="8"/>
      <c r="BU5922" s="8"/>
      <c r="BY5922" s="8"/>
      <c r="CC5922" s="8"/>
      <c r="CG5922" s="8"/>
      <c r="CK5922" s="8"/>
    </row>
    <row r="5923" spans="5:89">
      <c r="E5923" s="8"/>
      <c r="I5923" s="8"/>
      <c r="M5923" s="8"/>
      <c r="Q5923" s="8"/>
      <c r="U5923" s="8"/>
      <c r="Y5923" s="8"/>
      <c r="AC5923" s="8"/>
      <c r="AG5923" s="8"/>
      <c r="AK5923" s="8"/>
      <c r="AO5923" s="8"/>
      <c r="AS5923" s="8"/>
      <c r="AW5923" s="8"/>
      <c r="BA5923" s="8"/>
      <c r="BE5923" s="8"/>
      <c r="BI5923" s="8"/>
      <c r="BM5923" s="8"/>
      <c r="BQ5923" s="8"/>
      <c r="BU5923" s="8"/>
      <c r="BY5923" s="8"/>
      <c r="CC5923" s="8"/>
      <c r="CG5923" s="8"/>
      <c r="CK5923" s="8"/>
    </row>
    <row r="5924" spans="5:89">
      <c r="E5924" s="8"/>
      <c r="I5924" s="8"/>
      <c r="M5924" s="8"/>
      <c r="Q5924" s="8"/>
      <c r="U5924" s="8"/>
      <c r="Y5924" s="8"/>
      <c r="AC5924" s="8"/>
      <c r="AG5924" s="8"/>
      <c r="AK5924" s="8"/>
      <c r="AO5924" s="8"/>
      <c r="AS5924" s="8"/>
      <c r="AW5924" s="8"/>
      <c r="BA5924" s="8"/>
      <c r="BE5924" s="8"/>
      <c r="BI5924" s="8"/>
      <c r="BM5924" s="8"/>
      <c r="BQ5924" s="8"/>
      <c r="BU5924" s="8"/>
      <c r="BY5924" s="8"/>
      <c r="CC5924" s="8"/>
      <c r="CG5924" s="8"/>
      <c r="CK5924" s="8"/>
    </row>
    <row r="5925" spans="5:89">
      <c r="E5925" s="8"/>
      <c r="I5925" s="8"/>
      <c r="M5925" s="8"/>
      <c r="Q5925" s="8"/>
      <c r="U5925" s="8"/>
      <c r="Y5925" s="8"/>
      <c r="AC5925" s="8"/>
      <c r="AG5925" s="8"/>
      <c r="AK5925" s="8"/>
      <c r="AO5925" s="8"/>
      <c r="AS5925" s="8"/>
      <c r="AW5925" s="8"/>
      <c r="BA5925" s="8"/>
      <c r="BE5925" s="8"/>
      <c r="BI5925" s="8"/>
      <c r="BM5925" s="8"/>
      <c r="BQ5925" s="8"/>
      <c r="BU5925" s="8"/>
      <c r="BY5925" s="8"/>
      <c r="CC5925" s="8"/>
      <c r="CG5925" s="8"/>
      <c r="CK5925" s="8"/>
    </row>
    <row r="5926" spans="5:89">
      <c r="E5926" s="8"/>
      <c r="I5926" s="8"/>
      <c r="M5926" s="8"/>
      <c r="Q5926" s="8"/>
      <c r="U5926" s="8"/>
      <c r="Y5926" s="8"/>
      <c r="AC5926" s="8"/>
      <c r="AG5926" s="8"/>
      <c r="AK5926" s="8"/>
      <c r="AO5926" s="8"/>
      <c r="AS5926" s="8"/>
      <c r="AW5926" s="8"/>
      <c r="BA5926" s="8"/>
      <c r="BE5926" s="8"/>
      <c r="BI5926" s="8"/>
      <c r="BM5926" s="8"/>
      <c r="BQ5926" s="8"/>
      <c r="BU5926" s="8"/>
      <c r="BY5926" s="8"/>
      <c r="CC5926" s="8"/>
      <c r="CG5926" s="8"/>
      <c r="CK5926" s="8"/>
    </row>
    <row r="5927" spans="5:89">
      <c r="E5927" s="8"/>
      <c r="I5927" s="8"/>
      <c r="M5927" s="8"/>
      <c r="Q5927" s="8"/>
      <c r="U5927" s="8"/>
      <c r="Y5927" s="8"/>
      <c r="AC5927" s="8"/>
      <c r="AG5927" s="8"/>
      <c r="AK5927" s="8"/>
      <c r="AO5927" s="8"/>
      <c r="AS5927" s="8"/>
      <c r="AW5927" s="8"/>
      <c r="BA5927" s="8"/>
      <c r="BE5927" s="8"/>
      <c r="BI5927" s="8"/>
      <c r="BM5927" s="8"/>
      <c r="BQ5927" s="8"/>
      <c r="BU5927" s="8"/>
      <c r="BY5927" s="8"/>
      <c r="CC5927" s="8"/>
      <c r="CG5927" s="8"/>
      <c r="CK5927" s="8"/>
    </row>
    <row r="5928" spans="5:89">
      <c r="E5928" s="8"/>
      <c r="I5928" s="8"/>
      <c r="M5928" s="8"/>
      <c r="Q5928" s="8"/>
      <c r="U5928" s="8"/>
      <c r="Y5928" s="8"/>
      <c r="AC5928" s="8"/>
      <c r="AG5928" s="8"/>
      <c r="AK5928" s="8"/>
      <c r="AO5928" s="8"/>
      <c r="AS5928" s="8"/>
      <c r="AW5928" s="8"/>
      <c r="BA5928" s="8"/>
      <c r="BE5928" s="8"/>
      <c r="BI5928" s="8"/>
      <c r="BM5928" s="8"/>
      <c r="BQ5928" s="8"/>
      <c r="BU5928" s="8"/>
      <c r="BY5928" s="8"/>
      <c r="CC5928" s="8"/>
      <c r="CG5928" s="8"/>
      <c r="CK5928" s="8"/>
    </row>
    <row r="5929" spans="5:89">
      <c r="E5929" s="8"/>
      <c r="I5929" s="8"/>
      <c r="M5929" s="8"/>
      <c r="Q5929" s="8"/>
      <c r="U5929" s="8"/>
      <c r="Y5929" s="8"/>
      <c r="AC5929" s="8"/>
      <c r="AG5929" s="8"/>
      <c r="AK5929" s="8"/>
      <c r="AO5929" s="8"/>
      <c r="AS5929" s="8"/>
      <c r="AW5929" s="8"/>
      <c r="BA5929" s="8"/>
      <c r="BE5929" s="8"/>
      <c r="BI5929" s="8"/>
      <c r="BM5929" s="8"/>
      <c r="BQ5929" s="8"/>
      <c r="BU5929" s="8"/>
      <c r="BY5929" s="8"/>
      <c r="CC5929" s="8"/>
      <c r="CG5929" s="8"/>
      <c r="CK5929" s="8"/>
    </row>
    <row r="5930" spans="5:89">
      <c r="E5930" s="8"/>
      <c r="I5930" s="8"/>
      <c r="M5930" s="8"/>
      <c r="Q5930" s="8"/>
      <c r="U5930" s="8"/>
      <c r="Y5930" s="8"/>
      <c r="AC5930" s="8"/>
      <c r="AG5930" s="8"/>
      <c r="AK5930" s="8"/>
      <c r="AO5930" s="8"/>
      <c r="AS5930" s="8"/>
      <c r="AW5930" s="8"/>
      <c r="BA5930" s="8"/>
      <c r="BE5930" s="8"/>
      <c r="BI5930" s="8"/>
      <c r="BM5930" s="8"/>
      <c r="BQ5930" s="8"/>
      <c r="BU5930" s="8"/>
      <c r="BY5930" s="8"/>
      <c r="CC5930" s="8"/>
      <c r="CG5930" s="8"/>
      <c r="CK5930" s="8"/>
    </row>
    <row r="5931" spans="5:89">
      <c r="E5931" s="8"/>
      <c r="I5931" s="8"/>
      <c r="M5931" s="8"/>
      <c r="Q5931" s="8"/>
      <c r="U5931" s="8"/>
      <c r="Y5931" s="8"/>
      <c r="AC5931" s="8"/>
      <c r="AG5931" s="8"/>
      <c r="AK5931" s="8"/>
      <c r="AO5931" s="8"/>
      <c r="AS5931" s="8"/>
      <c r="AW5931" s="8"/>
      <c r="BA5931" s="8"/>
      <c r="BE5931" s="8"/>
      <c r="BI5931" s="8"/>
      <c r="BM5931" s="8"/>
      <c r="BQ5931" s="8"/>
      <c r="BU5931" s="8"/>
      <c r="BY5931" s="8"/>
      <c r="CC5931" s="8"/>
      <c r="CG5931" s="8"/>
      <c r="CK5931" s="8"/>
    </row>
    <row r="5932" spans="5:89">
      <c r="E5932" s="8"/>
      <c r="I5932" s="8"/>
      <c r="M5932" s="8"/>
      <c r="Q5932" s="8"/>
      <c r="U5932" s="8"/>
      <c r="Y5932" s="8"/>
      <c r="AC5932" s="8"/>
      <c r="AG5932" s="8"/>
      <c r="AK5932" s="8"/>
      <c r="AO5932" s="8"/>
      <c r="AS5932" s="8"/>
      <c r="AW5932" s="8"/>
      <c r="BA5932" s="8"/>
      <c r="BE5932" s="8"/>
      <c r="BI5932" s="8"/>
      <c r="BM5932" s="8"/>
      <c r="BQ5932" s="8"/>
      <c r="BU5932" s="8"/>
      <c r="BY5932" s="8"/>
      <c r="CC5932" s="8"/>
      <c r="CG5932" s="8"/>
      <c r="CK5932" s="8"/>
    </row>
    <row r="5933" spans="5:89">
      <c r="E5933" s="8"/>
      <c r="I5933" s="8"/>
      <c r="M5933" s="8"/>
      <c r="Q5933" s="8"/>
      <c r="U5933" s="8"/>
      <c r="Y5933" s="8"/>
      <c r="AC5933" s="8"/>
      <c r="AG5933" s="8"/>
      <c r="AK5933" s="8"/>
      <c r="AO5933" s="8"/>
      <c r="AS5933" s="8"/>
      <c r="AW5933" s="8"/>
      <c r="BA5933" s="8"/>
      <c r="BE5933" s="8"/>
      <c r="BI5933" s="8"/>
      <c r="BM5933" s="8"/>
      <c r="BQ5933" s="8"/>
      <c r="BU5933" s="8"/>
      <c r="BY5933" s="8"/>
      <c r="CC5933" s="8"/>
      <c r="CG5933" s="8"/>
      <c r="CK5933" s="8"/>
    </row>
    <row r="5934" spans="5:89">
      <c r="E5934" s="8"/>
      <c r="I5934" s="8"/>
      <c r="M5934" s="8"/>
      <c r="Q5934" s="8"/>
      <c r="U5934" s="8"/>
      <c r="Y5934" s="8"/>
      <c r="AC5934" s="8"/>
      <c r="AG5934" s="8"/>
      <c r="AK5934" s="8"/>
      <c r="AO5934" s="8"/>
      <c r="AS5934" s="8"/>
      <c r="AW5934" s="8"/>
      <c r="BA5934" s="8"/>
      <c r="BE5934" s="8"/>
      <c r="BI5934" s="8"/>
      <c r="BM5934" s="8"/>
      <c r="BQ5934" s="8"/>
      <c r="BU5934" s="8"/>
      <c r="BY5934" s="8"/>
      <c r="CC5934" s="8"/>
      <c r="CG5934" s="8"/>
      <c r="CK5934" s="8"/>
    </row>
    <row r="5935" spans="5:89">
      <c r="E5935" s="8"/>
      <c r="I5935" s="8"/>
      <c r="M5935" s="8"/>
      <c r="Q5935" s="8"/>
      <c r="U5935" s="8"/>
      <c r="Y5935" s="8"/>
      <c r="AC5935" s="8"/>
      <c r="AG5935" s="8"/>
      <c r="AK5935" s="8"/>
      <c r="AO5935" s="8"/>
      <c r="AS5935" s="8"/>
      <c r="AW5935" s="8"/>
      <c r="BA5935" s="8"/>
      <c r="BE5935" s="8"/>
      <c r="BI5935" s="8"/>
      <c r="BM5935" s="8"/>
      <c r="BQ5935" s="8"/>
      <c r="BU5935" s="8"/>
      <c r="BY5935" s="8"/>
      <c r="CC5935" s="8"/>
      <c r="CG5935" s="8"/>
      <c r="CK5935" s="8"/>
    </row>
    <row r="5936" spans="5:89">
      <c r="E5936" s="8"/>
      <c r="I5936" s="8"/>
      <c r="M5936" s="8"/>
      <c r="Q5936" s="8"/>
      <c r="U5936" s="8"/>
      <c r="Y5936" s="8"/>
      <c r="AC5936" s="8"/>
      <c r="AG5936" s="8"/>
      <c r="AK5936" s="8"/>
      <c r="AO5936" s="8"/>
      <c r="AS5936" s="8"/>
      <c r="AW5936" s="8"/>
      <c r="BA5936" s="8"/>
      <c r="BE5936" s="8"/>
      <c r="BI5936" s="8"/>
      <c r="BM5936" s="8"/>
      <c r="BQ5936" s="8"/>
      <c r="BU5936" s="8"/>
      <c r="BY5936" s="8"/>
      <c r="CC5936" s="8"/>
      <c r="CG5936" s="8"/>
      <c r="CK5936" s="8"/>
    </row>
    <row r="5937" spans="5:89">
      <c r="E5937" s="8"/>
      <c r="I5937" s="8"/>
      <c r="M5937" s="8"/>
      <c r="Q5937" s="8"/>
      <c r="U5937" s="8"/>
      <c r="Y5937" s="8"/>
      <c r="AC5937" s="8"/>
      <c r="AG5937" s="8"/>
      <c r="AK5937" s="8"/>
      <c r="AO5937" s="8"/>
      <c r="AS5937" s="8"/>
      <c r="AW5937" s="8"/>
      <c r="BA5937" s="8"/>
      <c r="BE5937" s="8"/>
      <c r="BI5937" s="8"/>
      <c r="BM5937" s="8"/>
      <c r="BQ5937" s="8"/>
      <c r="BU5937" s="8"/>
      <c r="BY5937" s="8"/>
      <c r="CC5937" s="8"/>
      <c r="CG5937" s="8"/>
      <c r="CK5937" s="8"/>
    </row>
    <row r="5938" spans="5:89">
      <c r="E5938" s="8"/>
      <c r="I5938" s="8"/>
      <c r="M5938" s="8"/>
      <c r="Q5938" s="8"/>
      <c r="U5938" s="8"/>
      <c r="Y5938" s="8"/>
      <c r="AC5938" s="8"/>
      <c r="AG5938" s="8"/>
      <c r="AK5938" s="8"/>
      <c r="AO5938" s="8"/>
      <c r="AS5938" s="8"/>
      <c r="AW5938" s="8"/>
      <c r="BA5938" s="8"/>
      <c r="BE5938" s="8"/>
      <c r="BI5938" s="8"/>
      <c r="BM5938" s="8"/>
      <c r="BQ5938" s="8"/>
      <c r="BU5938" s="8"/>
      <c r="BY5938" s="8"/>
      <c r="CC5938" s="8"/>
      <c r="CG5938" s="8"/>
      <c r="CK5938" s="8"/>
    </row>
    <row r="5939" spans="5:89">
      <c r="E5939" s="8"/>
      <c r="I5939" s="8"/>
      <c r="M5939" s="8"/>
      <c r="Q5939" s="8"/>
      <c r="U5939" s="8"/>
      <c r="Y5939" s="8"/>
      <c r="AC5939" s="8"/>
      <c r="AG5939" s="8"/>
      <c r="AK5939" s="8"/>
      <c r="AO5939" s="8"/>
      <c r="AS5939" s="8"/>
      <c r="AW5939" s="8"/>
      <c r="BA5939" s="8"/>
      <c r="BE5939" s="8"/>
      <c r="BI5939" s="8"/>
      <c r="BM5939" s="8"/>
      <c r="BQ5939" s="8"/>
      <c r="BU5939" s="8"/>
      <c r="BY5939" s="8"/>
      <c r="CC5939" s="8"/>
      <c r="CG5939" s="8"/>
      <c r="CK5939" s="8"/>
    </row>
    <row r="5940" spans="5:89">
      <c r="E5940" s="8"/>
      <c r="I5940" s="8"/>
      <c r="M5940" s="8"/>
      <c r="Q5940" s="8"/>
      <c r="U5940" s="8"/>
      <c r="Y5940" s="8"/>
      <c r="AC5940" s="8"/>
      <c r="AG5940" s="8"/>
      <c r="AK5940" s="8"/>
      <c r="AO5940" s="8"/>
      <c r="AS5940" s="8"/>
      <c r="AW5940" s="8"/>
      <c r="BA5940" s="8"/>
      <c r="BE5940" s="8"/>
      <c r="BI5940" s="8"/>
      <c r="BM5940" s="8"/>
      <c r="BQ5940" s="8"/>
      <c r="BU5940" s="8"/>
      <c r="BY5940" s="8"/>
      <c r="CC5940" s="8"/>
      <c r="CG5940" s="8"/>
      <c r="CK5940" s="8"/>
    </row>
    <row r="5941" spans="5:89">
      <c r="E5941" s="8"/>
      <c r="I5941" s="8"/>
      <c r="M5941" s="8"/>
      <c r="Q5941" s="8"/>
      <c r="U5941" s="8"/>
      <c r="Y5941" s="8"/>
      <c r="AC5941" s="8"/>
      <c r="AG5941" s="8"/>
      <c r="AK5941" s="8"/>
      <c r="AO5941" s="8"/>
      <c r="AS5941" s="8"/>
      <c r="AW5941" s="8"/>
      <c r="BA5941" s="8"/>
      <c r="BE5941" s="8"/>
      <c r="BI5941" s="8"/>
      <c r="BM5941" s="8"/>
      <c r="BQ5941" s="8"/>
      <c r="BU5941" s="8"/>
      <c r="BY5941" s="8"/>
      <c r="CC5941" s="8"/>
      <c r="CG5941" s="8"/>
      <c r="CK5941" s="8"/>
    </row>
    <row r="5942" spans="5:89">
      <c r="E5942" s="8"/>
      <c r="I5942" s="8"/>
      <c r="M5942" s="8"/>
      <c r="Q5942" s="8"/>
      <c r="U5942" s="8"/>
      <c r="Y5942" s="8"/>
      <c r="AC5942" s="8"/>
      <c r="AG5942" s="8"/>
      <c r="AK5942" s="8"/>
      <c r="AO5942" s="8"/>
      <c r="AS5942" s="8"/>
      <c r="AW5942" s="8"/>
      <c r="BA5942" s="8"/>
      <c r="BE5942" s="8"/>
      <c r="BI5942" s="8"/>
      <c r="BM5942" s="8"/>
      <c r="BQ5942" s="8"/>
      <c r="BU5942" s="8"/>
      <c r="BY5942" s="8"/>
      <c r="CC5942" s="8"/>
      <c r="CG5942" s="8"/>
      <c r="CK5942" s="8"/>
    </row>
    <row r="5943" spans="5:89">
      <c r="E5943" s="8"/>
      <c r="I5943" s="8"/>
      <c r="M5943" s="8"/>
      <c r="Q5943" s="8"/>
      <c r="U5943" s="8"/>
      <c r="Y5943" s="8"/>
      <c r="AC5943" s="8"/>
      <c r="AG5943" s="8"/>
      <c r="AK5943" s="8"/>
      <c r="AO5943" s="8"/>
      <c r="AS5943" s="8"/>
      <c r="AW5943" s="8"/>
      <c r="BA5943" s="8"/>
      <c r="BE5943" s="8"/>
      <c r="BI5943" s="8"/>
      <c r="BM5943" s="8"/>
      <c r="BQ5943" s="8"/>
      <c r="BU5943" s="8"/>
      <c r="BY5943" s="8"/>
      <c r="CC5943" s="8"/>
      <c r="CG5943" s="8"/>
      <c r="CK5943" s="8"/>
    </row>
    <row r="5944" spans="5:89">
      <c r="E5944" s="8"/>
      <c r="I5944" s="8"/>
      <c r="M5944" s="8"/>
      <c r="Q5944" s="8"/>
      <c r="U5944" s="8"/>
      <c r="Y5944" s="8"/>
      <c r="AC5944" s="8"/>
      <c r="AG5944" s="8"/>
      <c r="AK5944" s="8"/>
      <c r="AO5944" s="8"/>
      <c r="AS5944" s="8"/>
      <c r="AW5944" s="8"/>
      <c r="BA5944" s="8"/>
      <c r="BE5944" s="8"/>
      <c r="BI5944" s="8"/>
      <c r="BM5944" s="8"/>
      <c r="BQ5944" s="8"/>
      <c r="BU5944" s="8"/>
      <c r="BY5944" s="8"/>
      <c r="CC5944" s="8"/>
      <c r="CG5944" s="8"/>
      <c r="CK5944" s="8"/>
    </row>
    <row r="5945" spans="5:89">
      <c r="E5945" s="8"/>
      <c r="I5945" s="8"/>
      <c r="M5945" s="8"/>
      <c r="Q5945" s="8"/>
      <c r="U5945" s="8"/>
      <c r="Y5945" s="8"/>
      <c r="AC5945" s="8"/>
      <c r="AG5945" s="8"/>
      <c r="AK5945" s="8"/>
      <c r="AO5945" s="8"/>
      <c r="AS5945" s="8"/>
      <c r="AW5945" s="8"/>
      <c r="BA5945" s="8"/>
      <c r="BE5945" s="8"/>
      <c r="BI5945" s="8"/>
      <c r="BM5945" s="8"/>
      <c r="BQ5945" s="8"/>
      <c r="BU5945" s="8"/>
      <c r="BY5945" s="8"/>
      <c r="CC5945" s="8"/>
      <c r="CG5945" s="8"/>
      <c r="CK5945" s="8"/>
    </row>
    <row r="5946" spans="5:89">
      <c r="E5946" s="8"/>
      <c r="I5946" s="8"/>
      <c r="M5946" s="8"/>
      <c r="Q5946" s="8"/>
      <c r="U5946" s="8"/>
      <c r="Y5946" s="8"/>
      <c r="AC5946" s="8"/>
      <c r="AG5946" s="8"/>
      <c r="AK5946" s="8"/>
      <c r="AO5946" s="8"/>
      <c r="AS5946" s="8"/>
      <c r="AW5946" s="8"/>
      <c r="BA5946" s="8"/>
      <c r="BE5946" s="8"/>
      <c r="BI5946" s="8"/>
      <c r="BM5946" s="8"/>
      <c r="BQ5946" s="8"/>
      <c r="BU5946" s="8"/>
      <c r="BY5946" s="8"/>
      <c r="CC5946" s="8"/>
      <c r="CG5946" s="8"/>
      <c r="CK5946" s="8"/>
    </row>
    <row r="5947" spans="5:89">
      <c r="E5947" s="8"/>
      <c r="I5947" s="8"/>
      <c r="M5947" s="8"/>
      <c r="Q5947" s="8"/>
      <c r="U5947" s="8"/>
      <c r="Y5947" s="8"/>
      <c r="AC5947" s="8"/>
      <c r="AG5947" s="8"/>
      <c r="AK5947" s="8"/>
      <c r="AO5947" s="8"/>
      <c r="AS5947" s="8"/>
      <c r="AW5947" s="8"/>
      <c r="BA5947" s="8"/>
      <c r="BE5947" s="8"/>
      <c r="BI5947" s="8"/>
      <c r="BM5947" s="8"/>
      <c r="BQ5947" s="8"/>
      <c r="BU5947" s="8"/>
      <c r="BY5947" s="8"/>
      <c r="CC5947" s="8"/>
      <c r="CG5947" s="8"/>
      <c r="CK5947" s="8"/>
    </row>
    <row r="5948" spans="5:89">
      <c r="E5948" s="8"/>
      <c r="I5948" s="8"/>
      <c r="M5948" s="8"/>
      <c r="Q5948" s="8"/>
      <c r="U5948" s="8"/>
      <c r="Y5948" s="8"/>
      <c r="AC5948" s="8"/>
      <c r="AG5948" s="8"/>
      <c r="AK5948" s="8"/>
      <c r="AO5948" s="8"/>
      <c r="AS5948" s="8"/>
      <c r="AW5948" s="8"/>
      <c r="BA5948" s="8"/>
      <c r="BE5948" s="8"/>
      <c r="BI5948" s="8"/>
      <c r="BM5948" s="8"/>
      <c r="BQ5948" s="8"/>
      <c r="BU5948" s="8"/>
      <c r="BY5948" s="8"/>
      <c r="CC5948" s="8"/>
      <c r="CG5948" s="8"/>
      <c r="CK5948" s="8"/>
    </row>
    <row r="5949" spans="5:89">
      <c r="E5949" s="8"/>
      <c r="I5949" s="8"/>
      <c r="M5949" s="8"/>
      <c r="Q5949" s="8"/>
      <c r="U5949" s="8"/>
      <c r="Y5949" s="8"/>
      <c r="AC5949" s="8"/>
      <c r="AG5949" s="8"/>
      <c r="AK5949" s="8"/>
      <c r="AO5949" s="8"/>
      <c r="AS5949" s="8"/>
      <c r="AW5949" s="8"/>
      <c r="BA5949" s="8"/>
      <c r="BE5949" s="8"/>
      <c r="BI5949" s="8"/>
      <c r="BM5949" s="8"/>
      <c r="BQ5949" s="8"/>
      <c r="BU5949" s="8"/>
      <c r="BY5949" s="8"/>
      <c r="CC5949" s="8"/>
      <c r="CG5949" s="8"/>
      <c r="CK5949" s="8"/>
    </row>
    <row r="5950" spans="5:89">
      <c r="E5950" s="8"/>
      <c r="I5950" s="8"/>
      <c r="M5950" s="8"/>
      <c r="Q5950" s="8"/>
      <c r="U5950" s="8"/>
      <c r="Y5950" s="8"/>
      <c r="AC5950" s="8"/>
      <c r="AG5950" s="8"/>
      <c r="AK5950" s="8"/>
      <c r="AO5950" s="8"/>
      <c r="AS5950" s="8"/>
      <c r="AW5950" s="8"/>
      <c r="BA5950" s="8"/>
      <c r="BE5950" s="8"/>
      <c r="BI5950" s="8"/>
      <c r="BM5950" s="8"/>
      <c r="BQ5950" s="8"/>
      <c r="BU5950" s="8"/>
      <c r="BY5950" s="8"/>
      <c r="CC5950" s="8"/>
      <c r="CG5950" s="8"/>
      <c r="CK5950" s="8"/>
    </row>
    <row r="5951" spans="5:89">
      <c r="E5951" s="8"/>
      <c r="I5951" s="8"/>
      <c r="M5951" s="8"/>
      <c r="Q5951" s="8"/>
      <c r="U5951" s="8"/>
      <c r="Y5951" s="8"/>
      <c r="AC5951" s="8"/>
      <c r="AG5951" s="8"/>
      <c r="AK5951" s="8"/>
      <c r="AO5951" s="8"/>
      <c r="AS5951" s="8"/>
      <c r="AW5951" s="8"/>
      <c r="BA5951" s="8"/>
      <c r="BE5951" s="8"/>
      <c r="BI5951" s="8"/>
      <c r="BM5951" s="8"/>
      <c r="BQ5951" s="8"/>
      <c r="BU5951" s="8"/>
      <c r="BY5951" s="8"/>
      <c r="CC5951" s="8"/>
      <c r="CG5951" s="8"/>
      <c r="CK5951" s="8"/>
    </row>
    <row r="5952" spans="5:89">
      <c r="E5952" s="8"/>
      <c r="I5952" s="8"/>
      <c r="M5952" s="8"/>
      <c r="Q5952" s="8"/>
      <c r="U5952" s="8"/>
      <c r="Y5952" s="8"/>
      <c r="AC5952" s="8"/>
      <c r="AG5952" s="8"/>
      <c r="AK5952" s="8"/>
      <c r="AO5952" s="8"/>
      <c r="AS5952" s="8"/>
      <c r="AW5952" s="8"/>
      <c r="BA5952" s="8"/>
      <c r="BE5952" s="8"/>
      <c r="BI5952" s="8"/>
      <c r="BM5952" s="8"/>
      <c r="BQ5952" s="8"/>
      <c r="BU5952" s="8"/>
      <c r="BY5952" s="8"/>
      <c r="CC5952" s="8"/>
      <c r="CG5952" s="8"/>
      <c r="CK5952" s="8"/>
    </row>
    <row r="5953" spans="5:89">
      <c r="E5953" s="8"/>
      <c r="I5953" s="8"/>
      <c r="M5953" s="8"/>
      <c r="Q5953" s="8"/>
      <c r="U5953" s="8"/>
      <c r="Y5953" s="8"/>
      <c r="AC5953" s="8"/>
      <c r="AG5953" s="8"/>
      <c r="AK5953" s="8"/>
      <c r="AO5953" s="8"/>
      <c r="AS5953" s="8"/>
      <c r="AW5953" s="8"/>
      <c r="BA5953" s="8"/>
      <c r="BE5953" s="8"/>
      <c r="BI5953" s="8"/>
      <c r="BM5953" s="8"/>
      <c r="BQ5953" s="8"/>
      <c r="BU5953" s="8"/>
      <c r="BY5953" s="8"/>
      <c r="CC5953" s="8"/>
      <c r="CG5953" s="8"/>
      <c r="CK5953" s="8"/>
    </row>
    <row r="5954" spans="5:89">
      <c r="E5954" s="8"/>
      <c r="I5954" s="8"/>
      <c r="M5954" s="8"/>
      <c r="Q5954" s="8"/>
      <c r="U5954" s="8"/>
      <c r="Y5954" s="8"/>
      <c r="AC5954" s="8"/>
      <c r="AG5954" s="8"/>
      <c r="AK5954" s="8"/>
      <c r="AO5954" s="8"/>
      <c r="AS5954" s="8"/>
      <c r="AW5954" s="8"/>
      <c r="BA5954" s="8"/>
      <c r="BE5954" s="8"/>
      <c r="BI5954" s="8"/>
      <c r="BM5954" s="8"/>
      <c r="BQ5954" s="8"/>
      <c r="BU5954" s="8"/>
      <c r="BY5954" s="8"/>
      <c r="CC5954" s="8"/>
      <c r="CG5954" s="8"/>
      <c r="CK5954" s="8"/>
    </row>
    <row r="5955" spans="5:89">
      <c r="E5955" s="8"/>
      <c r="I5955" s="8"/>
      <c r="M5955" s="8"/>
      <c r="Q5955" s="8"/>
      <c r="U5955" s="8"/>
      <c r="Y5955" s="8"/>
      <c r="AC5955" s="8"/>
      <c r="AG5955" s="8"/>
      <c r="AK5955" s="8"/>
      <c r="AO5955" s="8"/>
      <c r="AS5955" s="8"/>
      <c r="AW5955" s="8"/>
      <c r="BA5955" s="8"/>
      <c r="BE5955" s="8"/>
      <c r="BI5955" s="8"/>
      <c r="BM5955" s="8"/>
      <c r="BQ5955" s="8"/>
      <c r="BU5955" s="8"/>
      <c r="BY5955" s="8"/>
      <c r="CC5955" s="8"/>
      <c r="CG5955" s="8"/>
      <c r="CK5955" s="8"/>
    </row>
    <row r="5956" spans="5:89">
      <c r="E5956" s="8"/>
      <c r="I5956" s="8"/>
      <c r="M5956" s="8"/>
      <c r="Q5956" s="8"/>
      <c r="U5956" s="8"/>
      <c r="Y5956" s="8"/>
      <c r="AC5956" s="8"/>
      <c r="AG5956" s="8"/>
      <c r="AK5956" s="8"/>
      <c r="AO5956" s="8"/>
      <c r="AS5956" s="8"/>
      <c r="AW5956" s="8"/>
      <c r="BA5956" s="8"/>
      <c r="BE5956" s="8"/>
      <c r="BI5956" s="8"/>
      <c r="BM5956" s="8"/>
      <c r="BQ5956" s="8"/>
      <c r="BU5956" s="8"/>
      <c r="BY5956" s="8"/>
      <c r="CC5956" s="8"/>
      <c r="CG5956" s="8"/>
      <c r="CK5956" s="8"/>
    </row>
    <row r="5957" spans="5:89">
      <c r="E5957" s="8"/>
      <c r="I5957" s="8"/>
      <c r="M5957" s="8"/>
      <c r="Q5957" s="8"/>
      <c r="U5957" s="8"/>
      <c r="Y5957" s="8"/>
      <c r="AC5957" s="8"/>
      <c r="AG5957" s="8"/>
      <c r="AK5957" s="8"/>
      <c r="AO5957" s="8"/>
      <c r="AS5957" s="8"/>
      <c r="AW5957" s="8"/>
      <c r="BA5957" s="8"/>
      <c r="BE5957" s="8"/>
      <c r="BI5957" s="8"/>
      <c r="BM5957" s="8"/>
      <c r="BQ5957" s="8"/>
      <c r="BU5957" s="8"/>
      <c r="BY5957" s="8"/>
      <c r="CC5957" s="8"/>
      <c r="CG5957" s="8"/>
      <c r="CK5957" s="8"/>
    </row>
    <row r="5958" spans="5:89">
      <c r="E5958" s="8"/>
      <c r="I5958" s="8"/>
      <c r="M5958" s="8"/>
      <c r="Q5958" s="8"/>
      <c r="U5958" s="8"/>
      <c r="Y5958" s="8"/>
      <c r="AC5958" s="8"/>
      <c r="AG5958" s="8"/>
      <c r="AK5958" s="8"/>
      <c r="AO5958" s="8"/>
      <c r="AS5958" s="8"/>
      <c r="AW5958" s="8"/>
      <c r="BA5958" s="8"/>
      <c r="BE5958" s="8"/>
      <c r="BI5958" s="8"/>
      <c r="BM5958" s="8"/>
      <c r="BQ5958" s="8"/>
      <c r="BU5958" s="8"/>
      <c r="BY5958" s="8"/>
      <c r="CC5958" s="8"/>
      <c r="CG5958" s="8"/>
      <c r="CK5958" s="8"/>
    </row>
    <row r="5959" spans="5:89">
      <c r="E5959" s="8"/>
      <c r="I5959" s="8"/>
      <c r="M5959" s="8"/>
      <c r="Q5959" s="8"/>
      <c r="U5959" s="8"/>
      <c r="Y5959" s="8"/>
      <c r="AC5959" s="8"/>
      <c r="AG5959" s="8"/>
      <c r="AK5959" s="8"/>
      <c r="AO5959" s="8"/>
      <c r="AS5959" s="8"/>
      <c r="AW5959" s="8"/>
      <c r="BA5959" s="8"/>
      <c r="BE5959" s="8"/>
      <c r="BI5959" s="8"/>
      <c r="BM5959" s="8"/>
      <c r="BQ5959" s="8"/>
      <c r="BU5959" s="8"/>
      <c r="BY5959" s="8"/>
      <c r="CC5959" s="8"/>
      <c r="CG5959" s="8"/>
      <c r="CK5959" s="8"/>
    </row>
    <row r="5960" spans="5:89">
      <c r="E5960" s="8"/>
      <c r="I5960" s="8"/>
      <c r="M5960" s="8"/>
      <c r="Q5960" s="8"/>
      <c r="U5960" s="8"/>
      <c r="Y5960" s="8"/>
      <c r="AC5960" s="8"/>
      <c r="AG5960" s="8"/>
      <c r="AK5960" s="8"/>
      <c r="AO5960" s="8"/>
      <c r="AS5960" s="8"/>
      <c r="AW5960" s="8"/>
      <c r="BA5960" s="8"/>
      <c r="BE5960" s="8"/>
      <c r="BI5960" s="8"/>
      <c r="BM5960" s="8"/>
      <c r="BQ5960" s="8"/>
      <c r="BU5960" s="8"/>
      <c r="BY5960" s="8"/>
      <c r="CC5960" s="8"/>
      <c r="CG5960" s="8"/>
      <c r="CK5960" s="8"/>
    </row>
    <row r="5961" spans="5:89">
      <c r="E5961" s="8"/>
      <c r="I5961" s="8"/>
      <c r="M5961" s="8"/>
      <c r="Q5961" s="8"/>
      <c r="U5961" s="8"/>
      <c r="Y5961" s="8"/>
      <c r="AC5961" s="8"/>
      <c r="AG5961" s="8"/>
      <c r="AK5961" s="8"/>
      <c r="AO5961" s="8"/>
      <c r="AS5961" s="8"/>
      <c r="AW5961" s="8"/>
      <c r="BA5961" s="8"/>
      <c r="BE5961" s="8"/>
      <c r="BI5961" s="8"/>
      <c r="BM5961" s="8"/>
      <c r="BQ5961" s="8"/>
      <c r="BU5961" s="8"/>
      <c r="BY5961" s="8"/>
      <c r="CC5961" s="8"/>
      <c r="CG5961" s="8"/>
      <c r="CK5961" s="8"/>
    </row>
    <row r="5962" spans="5:89">
      <c r="E5962" s="8"/>
      <c r="I5962" s="8"/>
      <c r="M5962" s="8"/>
      <c r="Q5962" s="8"/>
      <c r="U5962" s="8"/>
      <c r="Y5962" s="8"/>
      <c r="AC5962" s="8"/>
      <c r="AG5962" s="8"/>
      <c r="AK5962" s="8"/>
      <c r="AO5962" s="8"/>
      <c r="AS5962" s="8"/>
      <c r="AW5962" s="8"/>
      <c r="BA5962" s="8"/>
      <c r="BE5962" s="8"/>
      <c r="BI5962" s="8"/>
      <c r="BM5962" s="8"/>
      <c r="BQ5962" s="8"/>
      <c r="BU5962" s="8"/>
      <c r="BY5962" s="8"/>
      <c r="CC5962" s="8"/>
      <c r="CG5962" s="8"/>
      <c r="CK5962" s="8"/>
    </row>
    <row r="5963" spans="5:89">
      <c r="E5963" s="8"/>
      <c r="I5963" s="8"/>
      <c r="M5963" s="8"/>
      <c r="Q5963" s="8"/>
      <c r="U5963" s="8"/>
      <c r="Y5963" s="8"/>
      <c r="AC5963" s="8"/>
      <c r="AG5963" s="8"/>
      <c r="AK5963" s="8"/>
      <c r="AO5963" s="8"/>
      <c r="AS5963" s="8"/>
      <c r="AW5963" s="8"/>
      <c r="BA5963" s="8"/>
      <c r="BE5963" s="8"/>
      <c r="BI5963" s="8"/>
      <c r="BM5963" s="8"/>
      <c r="BQ5963" s="8"/>
      <c r="BU5963" s="8"/>
      <c r="BY5963" s="8"/>
      <c r="CC5963" s="8"/>
      <c r="CG5963" s="8"/>
      <c r="CK5963" s="8"/>
    </row>
    <row r="5964" spans="5:89">
      <c r="E5964" s="8"/>
      <c r="I5964" s="8"/>
      <c r="M5964" s="8"/>
      <c r="Q5964" s="8"/>
      <c r="U5964" s="8"/>
      <c r="Y5964" s="8"/>
      <c r="AC5964" s="8"/>
      <c r="AG5964" s="8"/>
      <c r="AK5964" s="8"/>
      <c r="AO5964" s="8"/>
      <c r="AS5964" s="8"/>
      <c r="AW5964" s="8"/>
      <c r="BA5964" s="8"/>
      <c r="BE5964" s="8"/>
      <c r="BI5964" s="8"/>
      <c r="BM5964" s="8"/>
      <c r="BQ5964" s="8"/>
      <c r="BU5964" s="8"/>
      <c r="BY5964" s="8"/>
      <c r="CC5964" s="8"/>
      <c r="CG5964" s="8"/>
      <c r="CK5964" s="8"/>
    </row>
    <row r="5965" spans="5:89">
      <c r="E5965" s="8"/>
      <c r="I5965" s="8"/>
      <c r="M5965" s="8"/>
      <c r="Q5965" s="8"/>
      <c r="U5965" s="8"/>
      <c r="Y5965" s="8"/>
      <c r="AC5965" s="8"/>
      <c r="AG5965" s="8"/>
      <c r="AK5965" s="8"/>
      <c r="AO5965" s="8"/>
      <c r="AS5965" s="8"/>
      <c r="AW5965" s="8"/>
      <c r="BA5965" s="8"/>
      <c r="BE5965" s="8"/>
      <c r="BI5965" s="8"/>
      <c r="BM5965" s="8"/>
      <c r="BQ5965" s="8"/>
      <c r="BU5965" s="8"/>
      <c r="BY5965" s="8"/>
      <c r="CC5965" s="8"/>
      <c r="CG5965" s="8"/>
      <c r="CK5965" s="8"/>
    </row>
    <row r="5966" spans="5:89">
      <c r="E5966" s="8"/>
      <c r="I5966" s="8"/>
      <c r="M5966" s="8"/>
      <c r="Q5966" s="8"/>
      <c r="U5966" s="8"/>
      <c r="Y5966" s="8"/>
      <c r="AC5966" s="8"/>
      <c r="AG5966" s="8"/>
      <c r="AK5966" s="8"/>
      <c r="AO5966" s="8"/>
      <c r="AS5966" s="8"/>
      <c r="AW5966" s="8"/>
      <c r="BA5966" s="8"/>
      <c r="BE5966" s="8"/>
      <c r="BI5966" s="8"/>
      <c r="BM5966" s="8"/>
      <c r="BQ5966" s="8"/>
      <c r="BU5966" s="8"/>
      <c r="BY5966" s="8"/>
      <c r="CC5966" s="8"/>
      <c r="CG5966" s="8"/>
      <c r="CK5966" s="8"/>
    </row>
    <row r="5967" spans="5:89">
      <c r="E5967" s="8"/>
      <c r="I5967" s="8"/>
      <c r="M5967" s="8"/>
      <c r="Q5967" s="8"/>
      <c r="U5967" s="8"/>
      <c r="Y5967" s="8"/>
      <c r="AC5967" s="8"/>
      <c r="AG5967" s="8"/>
      <c r="AK5967" s="8"/>
      <c r="AO5967" s="8"/>
      <c r="AS5967" s="8"/>
      <c r="AW5967" s="8"/>
      <c r="BA5967" s="8"/>
      <c r="BE5967" s="8"/>
      <c r="BI5967" s="8"/>
      <c r="BM5967" s="8"/>
      <c r="BQ5967" s="8"/>
      <c r="BU5967" s="8"/>
      <c r="BY5967" s="8"/>
      <c r="CC5967" s="8"/>
      <c r="CG5967" s="8"/>
      <c r="CK5967" s="8"/>
    </row>
    <row r="5968" spans="5:89">
      <c r="E5968" s="8"/>
      <c r="I5968" s="8"/>
      <c r="M5968" s="8"/>
      <c r="Q5968" s="8"/>
      <c r="U5968" s="8"/>
      <c r="Y5968" s="8"/>
      <c r="AC5968" s="8"/>
      <c r="AG5968" s="8"/>
      <c r="AK5968" s="8"/>
      <c r="AO5968" s="8"/>
      <c r="AS5968" s="8"/>
      <c r="AW5968" s="8"/>
      <c r="BA5968" s="8"/>
      <c r="BE5968" s="8"/>
      <c r="BI5968" s="8"/>
      <c r="BM5968" s="8"/>
      <c r="BQ5968" s="8"/>
      <c r="BU5968" s="8"/>
      <c r="BY5968" s="8"/>
      <c r="CC5968" s="8"/>
      <c r="CG5968" s="8"/>
      <c r="CK5968" s="8"/>
    </row>
    <row r="5969" spans="5:89">
      <c r="E5969" s="8"/>
      <c r="I5969" s="8"/>
      <c r="M5969" s="8"/>
      <c r="Q5969" s="8"/>
      <c r="U5969" s="8"/>
      <c r="Y5969" s="8"/>
      <c r="AC5969" s="8"/>
      <c r="AG5969" s="8"/>
      <c r="AK5969" s="8"/>
      <c r="AO5969" s="8"/>
      <c r="AS5969" s="8"/>
      <c r="AW5969" s="8"/>
      <c r="BA5969" s="8"/>
      <c r="BE5969" s="8"/>
      <c r="BI5969" s="8"/>
      <c r="BM5969" s="8"/>
      <c r="BQ5969" s="8"/>
      <c r="BU5969" s="8"/>
      <c r="BY5969" s="8"/>
      <c r="CC5969" s="8"/>
      <c r="CG5969" s="8"/>
      <c r="CK5969" s="8"/>
    </row>
    <row r="5970" spans="5:89">
      <c r="E5970" s="8"/>
      <c r="I5970" s="8"/>
      <c r="M5970" s="8"/>
      <c r="Q5970" s="8"/>
      <c r="U5970" s="8"/>
      <c r="Y5970" s="8"/>
      <c r="AC5970" s="8"/>
      <c r="AG5970" s="8"/>
      <c r="AK5970" s="8"/>
      <c r="AO5970" s="8"/>
      <c r="AS5970" s="8"/>
      <c r="AW5970" s="8"/>
      <c r="BA5970" s="8"/>
      <c r="BE5970" s="8"/>
      <c r="BI5970" s="8"/>
      <c r="BM5970" s="8"/>
      <c r="BQ5970" s="8"/>
      <c r="BU5970" s="8"/>
      <c r="BY5970" s="8"/>
      <c r="CC5970" s="8"/>
      <c r="CG5970" s="8"/>
      <c r="CK5970" s="8"/>
    </row>
    <row r="5971" spans="5:89">
      <c r="E5971" s="8"/>
      <c r="I5971" s="8"/>
      <c r="M5971" s="8"/>
      <c r="Q5971" s="8"/>
      <c r="U5971" s="8"/>
      <c r="Y5971" s="8"/>
      <c r="AC5971" s="8"/>
      <c r="AG5971" s="8"/>
      <c r="AK5971" s="8"/>
      <c r="AO5971" s="8"/>
      <c r="AS5971" s="8"/>
      <c r="AW5971" s="8"/>
      <c r="BA5971" s="8"/>
      <c r="BE5971" s="8"/>
      <c r="BI5971" s="8"/>
      <c r="BM5971" s="8"/>
      <c r="BQ5971" s="8"/>
      <c r="BU5971" s="8"/>
      <c r="BY5971" s="8"/>
      <c r="CC5971" s="8"/>
      <c r="CG5971" s="8"/>
      <c r="CK5971" s="8"/>
    </row>
    <row r="5972" spans="5:89">
      <c r="E5972" s="8"/>
      <c r="I5972" s="8"/>
      <c r="M5972" s="8"/>
      <c r="Q5972" s="8"/>
      <c r="U5972" s="8"/>
      <c r="Y5972" s="8"/>
      <c r="AC5972" s="8"/>
      <c r="AG5972" s="8"/>
      <c r="AK5972" s="8"/>
      <c r="AO5972" s="8"/>
      <c r="AS5972" s="8"/>
      <c r="AW5972" s="8"/>
      <c r="BA5972" s="8"/>
      <c r="BE5972" s="8"/>
      <c r="BI5972" s="8"/>
      <c r="BM5972" s="8"/>
      <c r="BQ5972" s="8"/>
      <c r="BU5972" s="8"/>
      <c r="BY5972" s="8"/>
      <c r="CC5972" s="8"/>
      <c r="CG5972" s="8"/>
      <c r="CK5972" s="8"/>
    </row>
    <row r="5973" spans="5:89">
      <c r="E5973" s="8"/>
      <c r="I5973" s="8"/>
      <c r="M5973" s="8"/>
      <c r="Q5973" s="8"/>
      <c r="U5973" s="8"/>
      <c r="Y5973" s="8"/>
      <c r="AC5973" s="8"/>
      <c r="AG5973" s="8"/>
      <c r="AK5973" s="8"/>
      <c r="AO5973" s="8"/>
      <c r="AS5973" s="8"/>
      <c r="AW5973" s="8"/>
      <c r="BA5973" s="8"/>
      <c r="BE5973" s="8"/>
      <c r="BI5973" s="8"/>
      <c r="BM5973" s="8"/>
      <c r="BQ5973" s="8"/>
      <c r="BU5973" s="8"/>
      <c r="BY5973" s="8"/>
      <c r="CC5973" s="8"/>
      <c r="CG5973" s="8"/>
      <c r="CK5973" s="8"/>
    </row>
    <row r="5974" spans="5:89">
      <c r="E5974" s="8"/>
      <c r="I5974" s="8"/>
      <c r="M5974" s="8"/>
      <c r="Q5974" s="8"/>
      <c r="U5974" s="8"/>
      <c r="Y5974" s="8"/>
      <c r="AC5974" s="8"/>
      <c r="AG5974" s="8"/>
      <c r="AK5974" s="8"/>
      <c r="AO5974" s="8"/>
      <c r="AS5974" s="8"/>
      <c r="AW5974" s="8"/>
      <c r="BA5974" s="8"/>
      <c r="BE5974" s="8"/>
      <c r="BI5974" s="8"/>
      <c r="BM5974" s="8"/>
      <c r="BQ5974" s="8"/>
      <c r="BU5974" s="8"/>
      <c r="BY5974" s="8"/>
      <c r="CC5974" s="8"/>
      <c r="CG5974" s="8"/>
      <c r="CK5974" s="8"/>
    </row>
    <row r="5975" spans="5:89">
      <c r="E5975" s="8"/>
      <c r="I5975" s="8"/>
      <c r="M5975" s="8"/>
      <c r="Q5975" s="8"/>
      <c r="U5975" s="8"/>
      <c r="Y5975" s="8"/>
      <c r="AC5975" s="8"/>
      <c r="AG5975" s="8"/>
      <c r="AK5975" s="8"/>
      <c r="AO5975" s="8"/>
      <c r="AS5975" s="8"/>
      <c r="AW5975" s="8"/>
      <c r="BA5975" s="8"/>
      <c r="BE5975" s="8"/>
      <c r="BI5975" s="8"/>
      <c r="BM5975" s="8"/>
      <c r="BQ5975" s="8"/>
      <c r="BU5975" s="8"/>
      <c r="BY5975" s="8"/>
      <c r="CC5975" s="8"/>
      <c r="CG5975" s="8"/>
      <c r="CK5975" s="8"/>
    </row>
    <row r="5976" spans="5:89">
      <c r="E5976" s="8"/>
      <c r="I5976" s="8"/>
      <c r="M5976" s="8"/>
      <c r="Q5976" s="8"/>
      <c r="U5976" s="8"/>
      <c r="Y5976" s="8"/>
      <c r="AC5976" s="8"/>
      <c r="AG5976" s="8"/>
      <c r="AK5976" s="8"/>
      <c r="AO5976" s="8"/>
      <c r="AS5976" s="8"/>
      <c r="AW5976" s="8"/>
      <c r="BA5976" s="8"/>
      <c r="BE5976" s="8"/>
      <c r="BI5976" s="8"/>
      <c r="BM5976" s="8"/>
      <c r="BQ5976" s="8"/>
      <c r="BU5976" s="8"/>
      <c r="BY5976" s="8"/>
      <c r="CC5976" s="8"/>
      <c r="CG5976" s="8"/>
      <c r="CK5976" s="8"/>
    </row>
    <row r="5977" spans="5:89">
      <c r="E5977" s="8"/>
      <c r="I5977" s="8"/>
      <c r="M5977" s="8"/>
      <c r="Q5977" s="8"/>
      <c r="U5977" s="8"/>
      <c r="Y5977" s="8"/>
      <c r="AC5977" s="8"/>
      <c r="AG5977" s="8"/>
      <c r="AK5977" s="8"/>
      <c r="AO5977" s="8"/>
      <c r="AS5977" s="8"/>
      <c r="AW5977" s="8"/>
      <c r="BA5977" s="8"/>
      <c r="BE5977" s="8"/>
      <c r="BI5977" s="8"/>
      <c r="BM5977" s="8"/>
      <c r="BQ5977" s="8"/>
      <c r="BU5977" s="8"/>
      <c r="BY5977" s="8"/>
      <c r="CC5977" s="8"/>
      <c r="CG5977" s="8"/>
      <c r="CK5977" s="8"/>
    </row>
    <row r="5978" spans="5:89">
      <c r="E5978" s="8"/>
      <c r="I5978" s="8"/>
      <c r="M5978" s="8"/>
      <c r="Q5978" s="8"/>
      <c r="U5978" s="8"/>
      <c r="Y5978" s="8"/>
      <c r="AC5978" s="8"/>
      <c r="AG5978" s="8"/>
      <c r="AK5978" s="8"/>
      <c r="AO5978" s="8"/>
      <c r="AS5978" s="8"/>
      <c r="AW5978" s="8"/>
      <c r="BA5978" s="8"/>
      <c r="BE5978" s="8"/>
      <c r="BI5978" s="8"/>
      <c r="BM5978" s="8"/>
      <c r="BQ5978" s="8"/>
      <c r="BU5978" s="8"/>
      <c r="BY5978" s="8"/>
      <c r="CC5978" s="8"/>
      <c r="CG5978" s="8"/>
      <c r="CK5978" s="8"/>
    </row>
    <row r="5979" spans="5:89">
      <c r="E5979" s="8"/>
      <c r="I5979" s="8"/>
      <c r="M5979" s="8"/>
      <c r="Q5979" s="8"/>
      <c r="U5979" s="8"/>
      <c r="Y5979" s="8"/>
      <c r="AC5979" s="8"/>
      <c r="AG5979" s="8"/>
      <c r="AK5979" s="8"/>
      <c r="AO5979" s="8"/>
      <c r="AS5979" s="8"/>
      <c r="AW5979" s="8"/>
      <c r="BA5979" s="8"/>
      <c r="BE5979" s="8"/>
      <c r="BI5979" s="8"/>
      <c r="BM5979" s="8"/>
      <c r="BQ5979" s="8"/>
      <c r="BU5979" s="8"/>
      <c r="BY5979" s="8"/>
      <c r="CC5979" s="8"/>
      <c r="CG5979" s="8"/>
      <c r="CK5979" s="8"/>
    </row>
    <row r="5980" spans="5:89">
      <c r="E5980" s="8"/>
      <c r="I5980" s="8"/>
      <c r="M5980" s="8"/>
      <c r="Q5980" s="8"/>
      <c r="U5980" s="8"/>
      <c r="Y5980" s="8"/>
      <c r="AC5980" s="8"/>
      <c r="AG5980" s="8"/>
      <c r="AK5980" s="8"/>
      <c r="AO5980" s="8"/>
      <c r="AS5980" s="8"/>
      <c r="AW5980" s="8"/>
      <c r="BA5980" s="8"/>
      <c r="BE5980" s="8"/>
      <c r="BI5980" s="8"/>
      <c r="BM5980" s="8"/>
      <c r="BQ5980" s="8"/>
      <c r="BU5980" s="8"/>
      <c r="BY5980" s="8"/>
      <c r="CC5980" s="8"/>
      <c r="CG5980" s="8"/>
      <c r="CK5980" s="8"/>
    </row>
    <row r="5981" spans="5:89">
      <c r="E5981" s="8"/>
      <c r="I5981" s="8"/>
      <c r="M5981" s="8"/>
      <c r="Q5981" s="8"/>
      <c r="U5981" s="8"/>
      <c r="Y5981" s="8"/>
      <c r="AC5981" s="8"/>
      <c r="AG5981" s="8"/>
      <c r="AK5981" s="8"/>
      <c r="AO5981" s="8"/>
      <c r="AS5981" s="8"/>
      <c r="AW5981" s="8"/>
      <c r="BA5981" s="8"/>
      <c r="BE5981" s="8"/>
      <c r="BI5981" s="8"/>
      <c r="BM5981" s="8"/>
      <c r="BQ5981" s="8"/>
      <c r="BU5981" s="8"/>
      <c r="BY5981" s="8"/>
      <c r="CC5981" s="8"/>
      <c r="CG5981" s="8"/>
      <c r="CK5981" s="8"/>
    </row>
    <row r="5982" spans="5:89">
      <c r="E5982" s="8"/>
      <c r="I5982" s="8"/>
      <c r="M5982" s="8"/>
      <c r="Q5982" s="8"/>
      <c r="U5982" s="8"/>
      <c r="Y5982" s="8"/>
      <c r="AC5982" s="8"/>
      <c r="AG5982" s="8"/>
      <c r="AK5982" s="8"/>
      <c r="AO5982" s="8"/>
      <c r="AS5982" s="8"/>
      <c r="AW5982" s="8"/>
      <c r="BA5982" s="8"/>
      <c r="BE5982" s="8"/>
      <c r="BI5982" s="8"/>
      <c r="BM5982" s="8"/>
      <c r="BQ5982" s="8"/>
      <c r="BU5982" s="8"/>
      <c r="BY5982" s="8"/>
      <c r="CC5982" s="8"/>
      <c r="CG5982" s="8"/>
      <c r="CK5982" s="8"/>
    </row>
    <row r="5983" spans="5:89">
      <c r="E5983" s="8"/>
      <c r="I5983" s="8"/>
      <c r="M5983" s="8"/>
      <c r="Q5983" s="8"/>
      <c r="U5983" s="8"/>
      <c r="Y5983" s="8"/>
      <c r="AC5983" s="8"/>
      <c r="AG5983" s="8"/>
      <c r="AK5983" s="8"/>
      <c r="AO5983" s="8"/>
      <c r="AS5983" s="8"/>
      <c r="AW5983" s="8"/>
      <c r="BA5983" s="8"/>
      <c r="BE5983" s="8"/>
      <c r="BI5983" s="8"/>
      <c r="BM5983" s="8"/>
      <c r="BQ5983" s="8"/>
      <c r="BU5983" s="8"/>
      <c r="BY5983" s="8"/>
      <c r="CC5983" s="8"/>
      <c r="CG5983" s="8"/>
      <c r="CK5983" s="8"/>
    </row>
    <row r="5984" spans="5:89">
      <c r="E5984" s="8"/>
      <c r="I5984" s="8"/>
      <c r="M5984" s="8"/>
      <c r="Q5984" s="8"/>
      <c r="U5984" s="8"/>
      <c r="Y5984" s="8"/>
      <c r="AC5984" s="8"/>
      <c r="AG5984" s="8"/>
      <c r="AK5984" s="8"/>
      <c r="AO5984" s="8"/>
      <c r="AS5984" s="8"/>
      <c r="AW5984" s="8"/>
      <c r="BA5984" s="8"/>
      <c r="BE5984" s="8"/>
      <c r="BI5984" s="8"/>
      <c r="BM5984" s="8"/>
      <c r="BQ5984" s="8"/>
      <c r="BU5984" s="8"/>
      <c r="BY5984" s="8"/>
      <c r="CC5984" s="8"/>
      <c r="CG5984" s="8"/>
      <c r="CK5984" s="8"/>
    </row>
    <row r="5985" spans="5:89">
      <c r="E5985" s="8"/>
      <c r="I5985" s="8"/>
      <c r="M5985" s="8"/>
      <c r="Q5985" s="8"/>
      <c r="U5985" s="8"/>
      <c r="Y5985" s="8"/>
      <c r="AC5985" s="8"/>
      <c r="AG5985" s="8"/>
      <c r="AK5985" s="8"/>
      <c r="AO5985" s="8"/>
      <c r="AS5985" s="8"/>
      <c r="AW5985" s="8"/>
      <c r="BA5985" s="8"/>
      <c r="BE5985" s="8"/>
      <c r="BI5985" s="8"/>
      <c r="BM5985" s="8"/>
      <c r="BQ5985" s="8"/>
      <c r="BU5985" s="8"/>
      <c r="BY5985" s="8"/>
      <c r="CC5985" s="8"/>
      <c r="CG5985" s="8"/>
      <c r="CK5985" s="8"/>
    </row>
    <row r="5986" spans="5:89">
      <c r="E5986" s="8"/>
      <c r="I5986" s="8"/>
      <c r="M5986" s="8"/>
      <c r="Q5986" s="8"/>
      <c r="U5986" s="8"/>
      <c r="Y5986" s="8"/>
      <c r="AC5986" s="8"/>
      <c r="AG5986" s="8"/>
      <c r="AK5986" s="8"/>
      <c r="AO5986" s="8"/>
      <c r="AS5986" s="8"/>
      <c r="AW5986" s="8"/>
      <c r="BA5986" s="8"/>
      <c r="BE5986" s="8"/>
      <c r="BI5986" s="8"/>
      <c r="BM5986" s="8"/>
      <c r="BQ5986" s="8"/>
      <c r="BU5986" s="8"/>
      <c r="BY5986" s="8"/>
      <c r="CC5986" s="8"/>
      <c r="CG5986" s="8"/>
      <c r="CK5986" s="8"/>
    </row>
    <row r="5987" spans="5:89">
      <c r="E5987" s="8"/>
      <c r="I5987" s="8"/>
      <c r="M5987" s="8"/>
      <c r="Q5987" s="8"/>
      <c r="U5987" s="8"/>
      <c r="Y5987" s="8"/>
      <c r="AC5987" s="8"/>
      <c r="AG5987" s="8"/>
      <c r="AK5987" s="8"/>
      <c r="AO5987" s="8"/>
      <c r="AS5987" s="8"/>
      <c r="AW5987" s="8"/>
      <c r="BA5987" s="8"/>
      <c r="BE5987" s="8"/>
      <c r="BI5987" s="8"/>
      <c r="BM5987" s="8"/>
      <c r="BQ5987" s="8"/>
      <c r="BU5987" s="8"/>
      <c r="BY5987" s="8"/>
      <c r="CC5987" s="8"/>
      <c r="CG5987" s="8"/>
      <c r="CK5987" s="8"/>
    </row>
    <row r="5988" spans="5:89">
      <c r="E5988" s="8"/>
      <c r="I5988" s="8"/>
      <c r="M5988" s="8"/>
      <c r="Q5988" s="8"/>
      <c r="U5988" s="8"/>
      <c r="Y5988" s="8"/>
      <c r="AC5988" s="8"/>
      <c r="AG5988" s="8"/>
      <c r="AK5988" s="8"/>
      <c r="AO5988" s="8"/>
      <c r="AS5988" s="8"/>
      <c r="AW5988" s="8"/>
      <c r="BA5988" s="8"/>
      <c r="BE5988" s="8"/>
      <c r="BI5988" s="8"/>
      <c r="BM5988" s="8"/>
      <c r="BQ5988" s="8"/>
      <c r="BU5988" s="8"/>
      <c r="BY5988" s="8"/>
      <c r="CC5988" s="8"/>
      <c r="CG5988" s="8"/>
      <c r="CK5988" s="8"/>
    </row>
    <row r="5989" spans="5:89">
      <c r="E5989" s="8"/>
      <c r="I5989" s="8"/>
      <c r="M5989" s="8"/>
      <c r="Q5989" s="8"/>
      <c r="U5989" s="8"/>
      <c r="Y5989" s="8"/>
      <c r="AC5989" s="8"/>
      <c r="AG5989" s="8"/>
      <c r="AK5989" s="8"/>
      <c r="AO5989" s="8"/>
      <c r="AS5989" s="8"/>
      <c r="AW5989" s="8"/>
      <c r="BA5989" s="8"/>
      <c r="BE5989" s="8"/>
      <c r="BI5989" s="8"/>
      <c r="BM5989" s="8"/>
      <c r="BQ5989" s="8"/>
      <c r="BU5989" s="8"/>
      <c r="BY5989" s="8"/>
      <c r="CC5989" s="8"/>
      <c r="CG5989" s="8"/>
      <c r="CK5989" s="8"/>
    </row>
    <row r="5990" spans="5:89">
      <c r="E5990" s="8"/>
      <c r="I5990" s="8"/>
      <c r="M5990" s="8"/>
      <c r="Q5990" s="8"/>
      <c r="U5990" s="8"/>
      <c r="Y5990" s="8"/>
      <c r="AC5990" s="8"/>
      <c r="AG5990" s="8"/>
      <c r="AK5990" s="8"/>
      <c r="AO5990" s="8"/>
      <c r="AS5990" s="8"/>
      <c r="AW5990" s="8"/>
      <c r="BA5990" s="8"/>
      <c r="BE5990" s="8"/>
      <c r="BI5990" s="8"/>
      <c r="BM5990" s="8"/>
      <c r="BQ5990" s="8"/>
      <c r="BU5990" s="8"/>
      <c r="BY5990" s="8"/>
      <c r="CC5990" s="8"/>
      <c r="CG5990" s="8"/>
      <c r="CK5990" s="8"/>
    </row>
    <row r="5991" spans="5:89">
      <c r="E5991" s="8"/>
      <c r="I5991" s="8"/>
      <c r="M5991" s="8"/>
      <c r="Q5991" s="8"/>
      <c r="U5991" s="8"/>
      <c r="Y5991" s="8"/>
      <c r="AC5991" s="8"/>
      <c r="AG5991" s="8"/>
      <c r="AK5991" s="8"/>
      <c r="AO5991" s="8"/>
      <c r="AS5991" s="8"/>
      <c r="AW5991" s="8"/>
      <c r="BA5991" s="8"/>
      <c r="BE5991" s="8"/>
      <c r="BI5991" s="8"/>
      <c r="BM5991" s="8"/>
      <c r="BQ5991" s="8"/>
      <c r="BU5991" s="8"/>
      <c r="BY5991" s="8"/>
      <c r="CC5991" s="8"/>
      <c r="CG5991" s="8"/>
      <c r="CK5991" s="8"/>
    </row>
    <row r="5992" spans="5:89">
      <c r="E5992" s="8"/>
      <c r="I5992" s="8"/>
      <c r="M5992" s="8"/>
      <c r="Q5992" s="8"/>
      <c r="U5992" s="8"/>
      <c r="Y5992" s="8"/>
      <c r="AC5992" s="8"/>
      <c r="AG5992" s="8"/>
      <c r="AK5992" s="8"/>
      <c r="AO5992" s="8"/>
      <c r="AS5992" s="8"/>
      <c r="AW5992" s="8"/>
      <c r="BA5992" s="8"/>
      <c r="BE5992" s="8"/>
      <c r="BI5992" s="8"/>
      <c r="BM5992" s="8"/>
      <c r="BQ5992" s="8"/>
      <c r="BU5992" s="8"/>
      <c r="BY5992" s="8"/>
      <c r="CC5992" s="8"/>
      <c r="CG5992" s="8"/>
      <c r="CK5992" s="8"/>
    </row>
    <row r="5993" spans="5:89">
      <c r="E5993" s="8"/>
      <c r="I5993" s="8"/>
      <c r="M5993" s="8"/>
      <c r="Q5993" s="8"/>
      <c r="U5993" s="8"/>
      <c r="Y5993" s="8"/>
      <c r="AC5993" s="8"/>
      <c r="AG5993" s="8"/>
      <c r="AK5993" s="8"/>
      <c r="AO5993" s="8"/>
      <c r="AS5993" s="8"/>
      <c r="AW5993" s="8"/>
      <c r="BA5993" s="8"/>
      <c r="BE5993" s="8"/>
      <c r="BI5993" s="8"/>
      <c r="BM5993" s="8"/>
      <c r="BQ5993" s="8"/>
      <c r="BU5993" s="8"/>
      <c r="BY5993" s="8"/>
      <c r="CC5993" s="8"/>
      <c r="CG5993" s="8"/>
      <c r="CK5993" s="8"/>
    </row>
    <row r="5994" spans="5:89">
      <c r="E5994" s="8"/>
      <c r="I5994" s="8"/>
      <c r="M5994" s="8"/>
      <c r="Q5994" s="8"/>
      <c r="U5994" s="8"/>
      <c r="Y5994" s="8"/>
      <c r="AC5994" s="8"/>
      <c r="AG5994" s="8"/>
      <c r="AK5994" s="8"/>
      <c r="AO5994" s="8"/>
      <c r="AS5994" s="8"/>
      <c r="AW5994" s="8"/>
      <c r="BA5994" s="8"/>
      <c r="BE5994" s="8"/>
      <c r="BI5994" s="8"/>
      <c r="BM5994" s="8"/>
      <c r="BQ5994" s="8"/>
      <c r="BU5994" s="8"/>
      <c r="BY5994" s="8"/>
      <c r="CC5994" s="8"/>
      <c r="CG5994" s="8"/>
      <c r="CK5994" s="8"/>
    </row>
    <row r="5995" spans="5:89">
      <c r="E5995" s="8"/>
      <c r="I5995" s="8"/>
      <c r="M5995" s="8"/>
      <c r="Q5995" s="8"/>
      <c r="U5995" s="8"/>
      <c r="Y5995" s="8"/>
      <c r="AC5995" s="8"/>
      <c r="AG5995" s="8"/>
      <c r="AK5995" s="8"/>
      <c r="AO5995" s="8"/>
      <c r="AS5995" s="8"/>
      <c r="AW5995" s="8"/>
      <c r="BA5995" s="8"/>
      <c r="BE5995" s="8"/>
      <c r="BI5995" s="8"/>
      <c r="BM5995" s="8"/>
      <c r="BQ5995" s="8"/>
      <c r="BU5995" s="8"/>
      <c r="BY5995" s="8"/>
      <c r="CC5995" s="8"/>
      <c r="CG5995" s="8"/>
      <c r="CK5995" s="8"/>
    </row>
    <row r="5996" spans="5:89">
      <c r="E5996" s="8"/>
      <c r="I5996" s="8"/>
      <c r="M5996" s="8"/>
      <c r="Q5996" s="8"/>
      <c r="U5996" s="8"/>
      <c r="Y5996" s="8"/>
      <c r="AC5996" s="8"/>
      <c r="AG5996" s="8"/>
      <c r="AK5996" s="8"/>
      <c r="AO5996" s="8"/>
      <c r="AS5996" s="8"/>
      <c r="AW5996" s="8"/>
      <c r="BA5996" s="8"/>
      <c r="BE5996" s="8"/>
      <c r="BI5996" s="8"/>
      <c r="BM5996" s="8"/>
      <c r="BQ5996" s="8"/>
      <c r="BU5996" s="8"/>
      <c r="BY5996" s="8"/>
      <c r="CC5996" s="8"/>
      <c r="CG5996" s="8"/>
      <c r="CK5996" s="8"/>
    </row>
    <row r="5997" spans="5:89">
      <c r="E5997" s="8"/>
      <c r="I5997" s="8"/>
      <c r="M5997" s="8"/>
      <c r="Q5997" s="8"/>
      <c r="U5997" s="8"/>
      <c r="Y5997" s="8"/>
      <c r="AC5997" s="8"/>
      <c r="AG5997" s="8"/>
      <c r="AK5997" s="8"/>
      <c r="AO5997" s="8"/>
      <c r="AS5997" s="8"/>
      <c r="AW5997" s="8"/>
      <c r="BA5997" s="8"/>
      <c r="BE5997" s="8"/>
      <c r="BI5997" s="8"/>
      <c r="BM5997" s="8"/>
      <c r="BQ5997" s="8"/>
      <c r="BU5997" s="8"/>
      <c r="BY5997" s="8"/>
      <c r="CC5997" s="8"/>
      <c r="CG5997" s="8"/>
      <c r="CK5997" s="8"/>
    </row>
    <row r="5998" spans="5:89">
      <c r="E5998" s="8"/>
      <c r="I5998" s="8"/>
      <c r="M5998" s="8"/>
      <c r="Q5998" s="8"/>
      <c r="U5998" s="8"/>
      <c r="Y5998" s="8"/>
      <c r="AC5998" s="8"/>
      <c r="AG5998" s="8"/>
      <c r="AK5998" s="8"/>
      <c r="AO5998" s="8"/>
      <c r="AS5998" s="8"/>
      <c r="AW5998" s="8"/>
      <c r="BA5998" s="8"/>
      <c r="BE5998" s="8"/>
      <c r="BI5998" s="8"/>
      <c r="BM5998" s="8"/>
      <c r="BQ5998" s="8"/>
      <c r="BU5998" s="8"/>
      <c r="BY5998" s="8"/>
      <c r="CC5998" s="8"/>
      <c r="CG5998" s="8"/>
      <c r="CK5998" s="8"/>
    </row>
    <row r="5999" spans="5:89">
      <c r="E5999" s="8"/>
      <c r="I5999" s="8"/>
      <c r="M5999" s="8"/>
      <c r="Q5999" s="8"/>
      <c r="U5999" s="8"/>
      <c r="Y5999" s="8"/>
      <c r="AC5999" s="8"/>
      <c r="AG5999" s="8"/>
      <c r="AK5999" s="8"/>
      <c r="AO5999" s="8"/>
      <c r="AS5999" s="8"/>
      <c r="AW5999" s="8"/>
      <c r="BA5999" s="8"/>
      <c r="BE5999" s="8"/>
      <c r="BI5999" s="8"/>
      <c r="BM5999" s="8"/>
      <c r="BQ5999" s="8"/>
      <c r="BU5999" s="8"/>
      <c r="BY5999" s="8"/>
      <c r="CC5999" s="8"/>
      <c r="CG5999" s="8"/>
      <c r="CK5999" s="8"/>
    </row>
    <row r="6000" spans="5:89">
      <c r="E6000" s="8"/>
      <c r="I6000" s="8"/>
      <c r="M6000" s="8"/>
      <c r="Q6000" s="8"/>
      <c r="U6000" s="8"/>
      <c r="Y6000" s="8"/>
      <c r="AC6000" s="8"/>
      <c r="AG6000" s="8"/>
      <c r="AK6000" s="8"/>
      <c r="AO6000" s="8"/>
      <c r="AS6000" s="8"/>
      <c r="AW6000" s="8"/>
      <c r="BA6000" s="8"/>
      <c r="BE6000" s="8"/>
      <c r="BI6000" s="8"/>
      <c r="BM6000" s="8"/>
      <c r="BQ6000" s="8"/>
      <c r="BU6000" s="8"/>
      <c r="BY6000" s="8"/>
      <c r="CC6000" s="8"/>
      <c r="CG6000" s="8"/>
      <c r="CK6000" s="8"/>
    </row>
    <row r="6001" spans="5:89">
      <c r="E6001" s="8"/>
      <c r="I6001" s="8"/>
      <c r="M6001" s="8"/>
      <c r="Q6001" s="8"/>
      <c r="U6001" s="8"/>
      <c r="Y6001" s="8"/>
      <c r="AC6001" s="8"/>
      <c r="AG6001" s="8"/>
      <c r="AK6001" s="8"/>
      <c r="AO6001" s="8"/>
      <c r="AS6001" s="8"/>
      <c r="AW6001" s="8"/>
      <c r="BA6001" s="8"/>
      <c r="BE6001" s="8"/>
      <c r="BI6001" s="8"/>
      <c r="BM6001" s="8"/>
      <c r="BQ6001" s="8"/>
      <c r="BU6001" s="8"/>
      <c r="BY6001" s="8"/>
      <c r="CC6001" s="8"/>
      <c r="CG6001" s="8"/>
      <c r="CK6001" s="8"/>
    </row>
    <row r="6002" spans="5:89">
      <c r="E6002" s="8"/>
      <c r="I6002" s="8"/>
      <c r="M6002" s="8"/>
      <c r="Q6002" s="8"/>
      <c r="U6002" s="8"/>
      <c r="Y6002" s="8"/>
      <c r="AC6002" s="8"/>
      <c r="AG6002" s="8"/>
      <c r="AK6002" s="8"/>
      <c r="AO6002" s="8"/>
      <c r="AS6002" s="8"/>
      <c r="AW6002" s="8"/>
      <c r="BA6002" s="8"/>
      <c r="BE6002" s="8"/>
      <c r="BI6002" s="8"/>
      <c r="BM6002" s="8"/>
      <c r="BQ6002" s="8"/>
      <c r="BU6002" s="8"/>
      <c r="BY6002" s="8"/>
      <c r="CC6002" s="8"/>
      <c r="CG6002" s="8"/>
      <c r="CK6002" s="8"/>
    </row>
    <row r="6003" spans="5:89">
      <c r="E6003" s="8"/>
      <c r="I6003" s="8"/>
      <c r="M6003" s="8"/>
      <c r="Q6003" s="8"/>
      <c r="U6003" s="8"/>
      <c r="Y6003" s="8"/>
      <c r="AC6003" s="8"/>
      <c r="AG6003" s="8"/>
      <c r="AK6003" s="8"/>
      <c r="AO6003" s="8"/>
      <c r="AS6003" s="8"/>
      <c r="AW6003" s="8"/>
      <c r="BA6003" s="8"/>
      <c r="BE6003" s="8"/>
      <c r="BI6003" s="8"/>
      <c r="BM6003" s="8"/>
      <c r="BQ6003" s="8"/>
      <c r="BU6003" s="8"/>
      <c r="BY6003" s="8"/>
      <c r="CC6003" s="8"/>
      <c r="CG6003" s="8"/>
      <c r="CK6003" s="8"/>
    </row>
    <row r="6004" spans="5:89">
      <c r="E6004" s="8"/>
      <c r="I6004" s="8"/>
      <c r="M6004" s="8"/>
      <c r="Q6004" s="8"/>
      <c r="U6004" s="8"/>
      <c r="Y6004" s="8"/>
      <c r="AC6004" s="8"/>
      <c r="AG6004" s="8"/>
      <c r="AK6004" s="8"/>
      <c r="AO6004" s="8"/>
      <c r="AS6004" s="8"/>
      <c r="AW6004" s="8"/>
      <c r="BA6004" s="8"/>
      <c r="BE6004" s="8"/>
      <c r="BI6004" s="8"/>
      <c r="BM6004" s="8"/>
      <c r="BQ6004" s="8"/>
      <c r="BU6004" s="8"/>
      <c r="BY6004" s="8"/>
      <c r="CC6004" s="8"/>
      <c r="CG6004" s="8"/>
      <c r="CK6004" s="8"/>
    </row>
    <row r="6005" spans="5:89">
      <c r="E6005" s="8"/>
      <c r="I6005" s="8"/>
      <c r="M6005" s="8"/>
      <c r="Q6005" s="8"/>
      <c r="U6005" s="8"/>
      <c r="Y6005" s="8"/>
      <c r="AC6005" s="8"/>
      <c r="AG6005" s="8"/>
      <c r="AK6005" s="8"/>
      <c r="AO6005" s="8"/>
      <c r="AS6005" s="8"/>
      <c r="AW6005" s="8"/>
      <c r="BA6005" s="8"/>
      <c r="BE6005" s="8"/>
      <c r="BI6005" s="8"/>
      <c r="BM6005" s="8"/>
      <c r="BQ6005" s="8"/>
      <c r="BU6005" s="8"/>
      <c r="BY6005" s="8"/>
      <c r="CC6005" s="8"/>
      <c r="CG6005" s="8"/>
      <c r="CK6005" s="8"/>
    </row>
    <row r="6006" spans="5:89">
      <c r="E6006" s="8"/>
      <c r="I6006" s="8"/>
      <c r="M6006" s="8"/>
      <c r="Q6006" s="8"/>
      <c r="U6006" s="8"/>
      <c r="Y6006" s="8"/>
      <c r="AC6006" s="8"/>
      <c r="AG6006" s="8"/>
      <c r="AK6006" s="8"/>
      <c r="AO6006" s="8"/>
      <c r="AS6006" s="8"/>
      <c r="AW6006" s="8"/>
      <c r="BA6006" s="8"/>
      <c r="BE6006" s="8"/>
      <c r="BI6006" s="8"/>
      <c r="BM6006" s="8"/>
      <c r="BQ6006" s="8"/>
      <c r="BU6006" s="8"/>
      <c r="BY6006" s="8"/>
      <c r="CC6006" s="8"/>
      <c r="CG6006" s="8"/>
      <c r="CK6006" s="8"/>
    </row>
    <row r="6007" spans="5:89">
      <c r="E6007" s="8"/>
      <c r="I6007" s="8"/>
      <c r="M6007" s="8"/>
      <c r="Q6007" s="8"/>
      <c r="U6007" s="8"/>
      <c r="Y6007" s="8"/>
      <c r="AC6007" s="8"/>
      <c r="AG6007" s="8"/>
      <c r="AK6007" s="8"/>
      <c r="AO6007" s="8"/>
      <c r="AS6007" s="8"/>
      <c r="AW6007" s="8"/>
      <c r="BA6007" s="8"/>
      <c r="BE6007" s="8"/>
      <c r="BI6007" s="8"/>
      <c r="BM6007" s="8"/>
      <c r="BQ6007" s="8"/>
      <c r="BU6007" s="8"/>
      <c r="BY6007" s="8"/>
      <c r="CC6007" s="8"/>
      <c r="CG6007" s="8"/>
      <c r="CK6007" s="8"/>
    </row>
    <row r="6008" spans="5:89">
      <c r="E6008" s="8"/>
      <c r="I6008" s="8"/>
      <c r="M6008" s="8"/>
      <c r="Q6008" s="8"/>
      <c r="U6008" s="8"/>
      <c r="Y6008" s="8"/>
      <c r="AC6008" s="8"/>
      <c r="AG6008" s="8"/>
      <c r="AK6008" s="8"/>
      <c r="AO6008" s="8"/>
      <c r="AS6008" s="8"/>
      <c r="AW6008" s="8"/>
      <c r="BA6008" s="8"/>
      <c r="BE6008" s="8"/>
      <c r="BI6008" s="8"/>
      <c r="BM6008" s="8"/>
      <c r="BQ6008" s="8"/>
      <c r="BU6008" s="8"/>
      <c r="BY6008" s="8"/>
      <c r="CC6008" s="8"/>
      <c r="CG6008" s="8"/>
      <c r="CK6008" s="8"/>
    </row>
    <row r="6009" spans="5:89">
      <c r="E6009" s="8"/>
      <c r="I6009" s="8"/>
      <c r="M6009" s="8"/>
      <c r="Q6009" s="8"/>
      <c r="U6009" s="8"/>
      <c r="Y6009" s="8"/>
      <c r="AC6009" s="8"/>
      <c r="AG6009" s="8"/>
      <c r="AK6009" s="8"/>
      <c r="AO6009" s="8"/>
      <c r="AS6009" s="8"/>
      <c r="AW6009" s="8"/>
      <c r="BA6009" s="8"/>
      <c r="BE6009" s="8"/>
      <c r="BI6009" s="8"/>
      <c r="BM6009" s="8"/>
      <c r="BQ6009" s="8"/>
      <c r="BU6009" s="8"/>
      <c r="BY6009" s="8"/>
      <c r="CC6009" s="8"/>
      <c r="CG6009" s="8"/>
      <c r="CK6009" s="8"/>
    </row>
    <row r="6010" spans="5:89">
      <c r="E6010" s="8"/>
      <c r="I6010" s="8"/>
      <c r="M6010" s="8"/>
      <c r="Q6010" s="8"/>
      <c r="U6010" s="8"/>
      <c r="Y6010" s="8"/>
      <c r="AC6010" s="8"/>
      <c r="AG6010" s="8"/>
      <c r="AK6010" s="8"/>
      <c r="AO6010" s="8"/>
      <c r="AS6010" s="8"/>
      <c r="AW6010" s="8"/>
      <c r="BA6010" s="8"/>
      <c r="BE6010" s="8"/>
      <c r="BI6010" s="8"/>
      <c r="BM6010" s="8"/>
      <c r="BQ6010" s="8"/>
      <c r="BU6010" s="8"/>
      <c r="BY6010" s="8"/>
      <c r="CC6010" s="8"/>
      <c r="CG6010" s="8"/>
      <c r="CK6010" s="8"/>
    </row>
    <row r="6011" spans="5:89">
      <c r="E6011" s="8"/>
      <c r="I6011" s="8"/>
      <c r="M6011" s="8"/>
      <c r="Q6011" s="8"/>
      <c r="U6011" s="8"/>
      <c r="Y6011" s="8"/>
      <c r="AC6011" s="8"/>
      <c r="AG6011" s="8"/>
      <c r="AK6011" s="8"/>
      <c r="AO6011" s="8"/>
      <c r="AS6011" s="8"/>
      <c r="AW6011" s="8"/>
      <c r="BA6011" s="8"/>
      <c r="BE6011" s="8"/>
      <c r="BI6011" s="8"/>
      <c r="BM6011" s="8"/>
      <c r="BQ6011" s="8"/>
      <c r="BU6011" s="8"/>
      <c r="BY6011" s="8"/>
      <c r="CC6011" s="8"/>
      <c r="CG6011" s="8"/>
      <c r="CK6011" s="8"/>
    </row>
    <row r="6012" spans="5:89">
      <c r="E6012" s="8"/>
      <c r="I6012" s="8"/>
      <c r="M6012" s="8"/>
      <c r="Q6012" s="8"/>
      <c r="U6012" s="8"/>
      <c r="Y6012" s="8"/>
      <c r="AC6012" s="8"/>
      <c r="AG6012" s="8"/>
      <c r="AK6012" s="8"/>
      <c r="AO6012" s="8"/>
      <c r="AS6012" s="8"/>
      <c r="AW6012" s="8"/>
      <c r="BA6012" s="8"/>
      <c r="BE6012" s="8"/>
      <c r="BI6012" s="8"/>
      <c r="BM6012" s="8"/>
      <c r="BQ6012" s="8"/>
      <c r="BU6012" s="8"/>
      <c r="BY6012" s="8"/>
      <c r="CC6012" s="8"/>
      <c r="CG6012" s="8"/>
      <c r="CK6012" s="8"/>
    </row>
    <row r="6013" spans="5:89">
      <c r="E6013" s="8"/>
      <c r="I6013" s="8"/>
      <c r="M6013" s="8"/>
      <c r="Q6013" s="8"/>
      <c r="U6013" s="8"/>
      <c r="Y6013" s="8"/>
      <c r="AC6013" s="8"/>
      <c r="AG6013" s="8"/>
      <c r="AK6013" s="8"/>
      <c r="AO6013" s="8"/>
      <c r="AS6013" s="8"/>
      <c r="AW6013" s="8"/>
      <c r="BA6013" s="8"/>
      <c r="BE6013" s="8"/>
      <c r="BI6013" s="8"/>
      <c r="BM6013" s="8"/>
      <c r="BQ6013" s="8"/>
      <c r="BU6013" s="8"/>
      <c r="BY6013" s="8"/>
      <c r="CC6013" s="8"/>
      <c r="CG6013" s="8"/>
      <c r="CK6013" s="8"/>
    </row>
    <row r="6014" spans="5:89">
      <c r="E6014" s="8"/>
      <c r="I6014" s="8"/>
      <c r="M6014" s="8"/>
      <c r="Q6014" s="8"/>
      <c r="U6014" s="8"/>
      <c r="Y6014" s="8"/>
      <c r="AC6014" s="8"/>
      <c r="AG6014" s="8"/>
      <c r="AK6014" s="8"/>
      <c r="AO6014" s="8"/>
      <c r="AS6014" s="8"/>
      <c r="AW6014" s="8"/>
      <c r="BA6014" s="8"/>
      <c r="BE6014" s="8"/>
      <c r="BI6014" s="8"/>
      <c r="BM6014" s="8"/>
      <c r="BQ6014" s="8"/>
      <c r="BU6014" s="8"/>
      <c r="BY6014" s="8"/>
      <c r="CC6014" s="8"/>
      <c r="CG6014" s="8"/>
      <c r="CK6014" s="8"/>
    </row>
    <row r="6015" spans="5:89">
      <c r="E6015" s="8"/>
      <c r="I6015" s="8"/>
      <c r="M6015" s="8"/>
      <c r="Q6015" s="8"/>
      <c r="U6015" s="8"/>
      <c r="Y6015" s="8"/>
      <c r="AC6015" s="8"/>
      <c r="AG6015" s="8"/>
      <c r="AK6015" s="8"/>
      <c r="AO6015" s="8"/>
      <c r="AS6015" s="8"/>
      <c r="AW6015" s="8"/>
      <c r="BA6015" s="8"/>
      <c r="BE6015" s="8"/>
      <c r="BI6015" s="8"/>
      <c r="BM6015" s="8"/>
      <c r="BQ6015" s="8"/>
      <c r="BU6015" s="8"/>
      <c r="BY6015" s="8"/>
      <c r="CC6015" s="8"/>
      <c r="CG6015" s="8"/>
      <c r="CK6015" s="8"/>
    </row>
    <row r="6016" spans="5:89">
      <c r="E6016" s="8"/>
      <c r="I6016" s="8"/>
      <c r="M6016" s="8"/>
      <c r="Q6016" s="8"/>
      <c r="U6016" s="8"/>
      <c r="Y6016" s="8"/>
      <c r="AC6016" s="8"/>
      <c r="AG6016" s="8"/>
      <c r="AK6016" s="8"/>
      <c r="AO6016" s="8"/>
      <c r="AS6016" s="8"/>
      <c r="AW6016" s="8"/>
      <c r="BA6016" s="8"/>
      <c r="BE6016" s="8"/>
      <c r="BI6016" s="8"/>
      <c r="BM6016" s="8"/>
      <c r="BQ6016" s="8"/>
      <c r="BU6016" s="8"/>
      <c r="BY6016" s="8"/>
      <c r="CC6016" s="8"/>
      <c r="CG6016" s="8"/>
      <c r="CK6016" s="8"/>
    </row>
    <row r="6017" spans="5:89">
      <c r="E6017" s="8"/>
      <c r="I6017" s="8"/>
      <c r="M6017" s="8"/>
      <c r="Q6017" s="8"/>
      <c r="U6017" s="8"/>
      <c r="Y6017" s="8"/>
      <c r="AC6017" s="8"/>
      <c r="AG6017" s="8"/>
      <c r="AK6017" s="8"/>
      <c r="AO6017" s="8"/>
      <c r="AS6017" s="8"/>
      <c r="AW6017" s="8"/>
      <c r="BA6017" s="8"/>
      <c r="BE6017" s="8"/>
      <c r="BI6017" s="8"/>
      <c r="BM6017" s="8"/>
      <c r="BQ6017" s="8"/>
      <c r="BU6017" s="8"/>
      <c r="BY6017" s="8"/>
      <c r="CC6017" s="8"/>
      <c r="CG6017" s="8"/>
      <c r="CK6017" s="8"/>
    </row>
    <row r="6018" spans="5:89">
      <c r="E6018" s="8"/>
      <c r="I6018" s="8"/>
      <c r="M6018" s="8"/>
      <c r="Q6018" s="8"/>
      <c r="U6018" s="8"/>
      <c r="Y6018" s="8"/>
      <c r="AC6018" s="8"/>
      <c r="AG6018" s="8"/>
      <c r="AK6018" s="8"/>
      <c r="AO6018" s="8"/>
      <c r="AS6018" s="8"/>
      <c r="AW6018" s="8"/>
      <c r="BA6018" s="8"/>
      <c r="BE6018" s="8"/>
      <c r="BI6018" s="8"/>
      <c r="BM6018" s="8"/>
      <c r="BQ6018" s="8"/>
      <c r="BU6018" s="8"/>
      <c r="BY6018" s="8"/>
      <c r="CC6018" s="8"/>
      <c r="CG6018" s="8"/>
      <c r="CK6018" s="8"/>
    </row>
    <row r="6019" spans="5:89">
      <c r="E6019" s="8"/>
      <c r="I6019" s="8"/>
      <c r="M6019" s="8"/>
      <c r="Q6019" s="8"/>
      <c r="U6019" s="8"/>
      <c r="Y6019" s="8"/>
      <c r="AC6019" s="8"/>
      <c r="AG6019" s="8"/>
      <c r="AK6019" s="8"/>
      <c r="AO6019" s="8"/>
      <c r="AS6019" s="8"/>
      <c r="AW6019" s="8"/>
      <c r="BA6019" s="8"/>
      <c r="BE6019" s="8"/>
      <c r="BI6019" s="8"/>
      <c r="BM6019" s="8"/>
      <c r="BQ6019" s="8"/>
      <c r="BU6019" s="8"/>
      <c r="BY6019" s="8"/>
      <c r="CC6019" s="8"/>
      <c r="CG6019" s="8"/>
      <c r="CK6019" s="8"/>
    </row>
    <row r="6020" spans="5:89">
      <c r="E6020" s="8"/>
      <c r="I6020" s="8"/>
      <c r="M6020" s="8"/>
      <c r="Q6020" s="8"/>
      <c r="U6020" s="8"/>
      <c r="Y6020" s="8"/>
      <c r="AC6020" s="8"/>
      <c r="AG6020" s="8"/>
      <c r="AK6020" s="8"/>
      <c r="AO6020" s="8"/>
      <c r="AS6020" s="8"/>
      <c r="AW6020" s="8"/>
      <c r="BA6020" s="8"/>
      <c r="BE6020" s="8"/>
      <c r="BI6020" s="8"/>
      <c r="BM6020" s="8"/>
      <c r="BQ6020" s="8"/>
      <c r="BU6020" s="8"/>
      <c r="BY6020" s="8"/>
      <c r="CC6020" s="8"/>
      <c r="CG6020" s="8"/>
      <c r="CK6020" s="8"/>
    </row>
    <row r="6021" spans="5:89">
      <c r="E6021" s="8"/>
      <c r="I6021" s="8"/>
      <c r="M6021" s="8"/>
      <c r="Q6021" s="8"/>
      <c r="U6021" s="8"/>
      <c r="Y6021" s="8"/>
      <c r="AC6021" s="8"/>
      <c r="AG6021" s="8"/>
      <c r="AK6021" s="8"/>
      <c r="AO6021" s="8"/>
      <c r="AS6021" s="8"/>
      <c r="AW6021" s="8"/>
      <c r="BA6021" s="8"/>
      <c r="BE6021" s="8"/>
      <c r="BI6021" s="8"/>
      <c r="BM6021" s="8"/>
      <c r="BQ6021" s="8"/>
      <c r="BU6021" s="8"/>
      <c r="BY6021" s="8"/>
      <c r="CC6021" s="8"/>
      <c r="CG6021" s="8"/>
      <c r="CK6021" s="8"/>
    </row>
    <row r="6022" spans="5:89">
      <c r="E6022" s="8"/>
      <c r="I6022" s="8"/>
      <c r="M6022" s="8"/>
      <c r="Q6022" s="8"/>
      <c r="U6022" s="8"/>
      <c r="Y6022" s="8"/>
      <c r="AC6022" s="8"/>
      <c r="AG6022" s="8"/>
      <c r="AK6022" s="8"/>
      <c r="AO6022" s="8"/>
      <c r="AS6022" s="8"/>
      <c r="AW6022" s="8"/>
      <c r="BA6022" s="8"/>
      <c r="BE6022" s="8"/>
      <c r="BI6022" s="8"/>
      <c r="BM6022" s="8"/>
      <c r="BQ6022" s="8"/>
      <c r="BU6022" s="8"/>
      <c r="BY6022" s="8"/>
      <c r="CC6022" s="8"/>
      <c r="CG6022" s="8"/>
      <c r="CK6022" s="8"/>
    </row>
    <row r="6023" spans="5:89">
      <c r="E6023" s="8"/>
      <c r="I6023" s="8"/>
      <c r="M6023" s="8"/>
      <c r="Q6023" s="8"/>
      <c r="U6023" s="8"/>
      <c r="Y6023" s="8"/>
      <c r="AC6023" s="8"/>
      <c r="AG6023" s="8"/>
      <c r="AK6023" s="8"/>
      <c r="AO6023" s="8"/>
      <c r="AS6023" s="8"/>
      <c r="AW6023" s="8"/>
      <c r="BA6023" s="8"/>
      <c r="BE6023" s="8"/>
      <c r="BI6023" s="8"/>
      <c r="BM6023" s="8"/>
      <c r="BQ6023" s="8"/>
      <c r="BU6023" s="8"/>
      <c r="BY6023" s="8"/>
      <c r="CC6023" s="8"/>
      <c r="CG6023" s="8"/>
      <c r="CK6023" s="8"/>
    </row>
    <row r="6024" spans="5:89">
      <c r="E6024" s="8"/>
      <c r="I6024" s="8"/>
      <c r="M6024" s="8"/>
      <c r="Q6024" s="8"/>
      <c r="U6024" s="8"/>
      <c r="Y6024" s="8"/>
      <c r="AC6024" s="8"/>
      <c r="AG6024" s="8"/>
      <c r="AK6024" s="8"/>
      <c r="AO6024" s="8"/>
      <c r="AS6024" s="8"/>
      <c r="AW6024" s="8"/>
      <c r="BA6024" s="8"/>
      <c r="BE6024" s="8"/>
      <c r="BI6024" s="8"/>
      <c r="BM6024" s="8"/>
      <c r="BQ6024" s="8"/>
      <c r="BU6024" s="8"/>
      <c r="BY6024" s="8"/>
      <c r="CC6024" s="8"/>
      <c r="CG6024" s="8"/>
      <c r="CK6024" s="8"/>
    </row>
    <row r="6025" spans="5:89">
      <c r="E6025" s="8"/>
      <c r="I6025" s="8"/>
      <c r="M6025" s="8"/>
      <c r="Q6025" s="8"/>
      <c r="U6025" s="8"/>
      <c r="Y6025" s="8"/>
      <c r="AC6025" s="8"/>
      <c r="AG6025" s="8"/>
      <c r="AK6025" s="8"/>
      <c r="AO6025" s="8"/>
      <c r="AS6025" s="8"/>
      <c r="AW6025" s="8"/>
      <c r="BA6025" s="8"/>
      <c r="BE6025" s="8"/>
      <c r="BI6025" s="8"/>
      <c r="BM6025" s="8"/>
      <c r="BQ6025" s="8"/>
      <c r="BU6025" s="8"/>
      <c r="BY6025" s="8"/>
      <c r="CC6025" s="8"/>
      <c r="CG6025" s="8"/>
      <c r="CK6025" s="8"/>
    </row>
    <row r="6026" spans="5:89">
      <c r="E6026" s="8"/>
      <c r="I6026" s="8"/>
      <c r="M6026" s="8"/>
      <c r="Q6026" s="8"/>
      <c r="U6026" s="8"/>
      <c r="Y6026" s="8"/>
      <c r="AC6026" s="8"/>
      <c r="AG6026" s="8"/>
      <c r="AK6026" s="8"/>
      <c r="AO6026" s="8"/>
      <c r="AS6026" s="8"/>
      <c r="AW6026" s="8"/>
      <c r="BA6026" s="8"/>
      <c r="BE6026" s="8"/>
      <c r="BI6026" s="8"/>
      <c r="BM6026" s="8"/>
      <c r="BQ6026" s="8"/>
      <c r="BU6026" s="8"/>
      <c r="BY6026" s="8"/>
      <c r="CC6026" s="8"/>
      <c r="CG6026" s="8"/>
      <c r="CK6026" s="8"/>
    </row>
    <row r="6027" spans="5:89">
      <c r="E6027" s="8"/>
      <c r="I6027" s="8"/>
      <c r="M6027" s="8"/>
      <c r="Q6027" s="8"/>
      <c r="U6027" s="8"/>
      <c r="Y6027" s="8"/>
      <c r="AC6027" s="8"/>
      <c r="AG6027" s="8"/>
      <c r="AK6027" s="8"/>
      <c r="AO6027" s="8"/>
      <c r="AS6027" s="8"/>
      <c r="AW6027" s="8"/>
      <c r="BA6027" s="8"/>
      <c r="BE6027" s="8"/>
      <c r="BI6027" s="8"/>
      <c r="BM6027" s="8"/>
      <c r="BQ6027" s="8"/>
      <c r="BU6027" s="8"/>
      <c r="BY6027" s="8"/>
      <c r="CC6027" s="8"/>
      <c r="CG6027" s="8"/>
      <c r="CK6027" s="8"/>
    </row>
    <row r="6028" spans="5:89">
      <c r="E6028" s="8"/>
      <c r="I6028" s="8"/>
      <c r="M6028" s="8"/>
      <c r="Q6028" s="8"/>
      <c r="U6028" s="8"/>
      <c r="Y6028" s="8"/>
      <c r="AC6028" s="8"/>
      <c r="AG6028" s="8"/>
      <c r="AK6028" s="8"/>
      <c r="AO6028" s="8"/>
      <c r="AS6028" s="8"/>
      <c r="AW6028" s="8"/>
      <c r="BA6028" s="8"/>
      <c r="BE6028" s="8"/>
      <c r="BI6028" s="8"/>
      <c r="BM6028" s="8"/>
      <c r="BQ6028" s="8"/>
      <c r="BU6028" s="8"/>
      <c r="BY6028" s="8"/>
      <c r="CC6028" s="8"/>
      <c r="CG6028" s="8"/>
      <c r="CK6028" s="8"/>
    </row>
    <row r="6029" spans="5:89">
      <c r="E6029" s="8"/>
      <c r="I6029" s="8"/>
      <c r="M6029" s="8"/>
      <c r="Q6029" s="8"/>
      <c r="U6029" s="8"/>
      <c r="Y6029" s="8"/>
      <c r="AC6029" s="8"/>
      <c r="AG6029" s="8"/>
      <c r="AK6029" s="8"/>
      <c r="AO6029" s="8"/>
      <c r="AS6029" s="8"/>
      <c r="AW6029" s="8"/>
      <c r="BA6029" s="8"/>
      <c r="BE6029" s="8"/>
      <c r="BI6029" s="8"/>
      <c r="BM6029" s="8"/>
      <c r="BQ6029" s="8"/>
      <c r="BU6029" s="8"/>
      <c r="BY6029" s="8"/>
      <c r="CC6029" s="8"/>
      <c r="CG6029" s="8"/>
      <c r="CK6029" s="8"/>
    </row>
    <row r="6030" spans="5:89">
      <c r="E6030" s="8"/>
      <c r="I6030" s="8"/>
      <c r="M6030" s="8"/>
      <c r="Q6030" s="8"/>
      <c r="U6030" s="8"/>
      <c r="Y6030" s="8"/>
      <c r="AC6030" s="8"/>
      <c r="AG6030" s="8"/>
      <c r="AK6030" s="8"/>
      <c r="AO6030" s="8"/>
      <c r="AS6030" s="8"/>
      <c r="AW6030" s="8"/>
      <c r="BA6030" s="8"/>
      <c r="BE6030" s="8"/>
      <c r="BI6030" s="8"/>
      <c r="BM6030" s="8"/>
      <c r="BQ6030" s="8"/>
      <c r="BU6030" s="8"/>
      <c r="BY6030" s="8"/>
      <c r="CC6030" s="8"/>
      <c r="CG6030" s="8"/>
      <c r="CK6030" s="8"/>
    </row>
    <row r="6031" spans="5:89">
      <c r="E6031" s="8"/>
      <c r="I6031" s="8"/>
      <c r="M6031" s="8"/>
      <c r="Q6031" s="8"/>
      <c r="U6031" s="8"/>
      <c r="Y6031" s="8"/>
      <c r="AC6031" s="8"/>
      <c r="AG6031" s="8"/>
      <c r="AK6031" s="8"/>
      <c r="AO6031" s="8"/>
      <c r="AS6031" s="8"/>
      <c r="AW6031" s="8"/>
      <c r="BA6031" s="8"/>
      <c r="BE6031" s="8"/>
      <c r="BI6031" s="8"/>
      <c r="BM6031" s="8"/>
      <c r="BQ6031" s="8"/>
      <c r="BU6031" s="8"/>
      <c r="BY6031" s="8"/>
      <c r="CC6031" s="8"/>
      <c r="CG6031" s="8"/>
      <c r="CK6031" s="8"/>
    </row>
    <row r="6032" spans="5:89">
      <c r="E6032" s="8"/>
      <c r="I6032" s="8"/>
      <c r="M6032" s="8"/>
      <c r="Q6032" s="8"/>
      <c r="U6032" s="8"/>
      <c r="Y6032" s="8"/>
      <c r="AC6032" s="8"/>
      <c r="AG6032" s="8"/>
      <c r="AK6032" s="8"/>
      <c r="AO6032" s="8"/>
      <c r="AS6032" s="8"/>
      <c r="AW6032" s="8"/>
      <c r="BA6032" s="8"/>
      <c r="BE6032" s="8"/>
      <c r="BI6032" s="8"/>
      <c r="BM6032" s="8"/>
      <c r="BQ6032" s="8"/>
      <c r="BU6032" s="8"/>
      <c r="BY6032" s="8"/>
      <c r="CC6032" s="8"/>
      <c r="CG6032" s="8"/>
      <c r="CK6032" s="8"/>
    </row>
    <row r="6033" spans="5:89">
      <c r="E6033" s="8"/>
      <c r="I6033" s="8"/>
      <c r="M6033" s="8"/>
      <c r="Q6033" s="8"/>
      <c r="U6033" s="8"/>
      <c r="Y6033" s="8"/>
      <c r="AC6033" s="8"/>
      <c r="AG6033" s="8"/>
      <c r="AK6033" s="8"/>
      <c r="AO6033" s="8"/>
      <c r="AS6033" s="8"/>
      <c r="AW6033" s="8"/>
      <c r="BA6033" s="8"/>
      <c r="BE6033" s="8"/>
      <c r="BI6033" s="8"/>
      <c r="BM6033" s="8"/>
      <c r="BQ6033" s="8"/>
      <c r="BU6033" s="8"/>
      <c r="BY6033" s="8"/>
      <c r="CC6033" s="8"/>
      <c r="CG6033" s="8"/>
      <c r="CK6033" s="8"/>
    </row>
    <row r="6034" spans="5:89">
      <c r="E6034" s="8"/>
      <c r="I6034" s="8"/>
      <c r="M6034" s="8"/>
      <c r="Q6034" s="8"/>
      <c r="U6034" s="8"/>
      <c r="Y6034" s="8"/>
      <c r="AC6034" s="8"/>
      <c r="AG6034" s="8"/>
      <c r="AK6034" s="8"/>
      <c r="AO6034" s="8"/>
      <c r="AS6034" s="8"/>
      <c r="AW6034" s="8"/>
      <c r="BA6034" s="8"/>
      <c r="BE6034" s="8"/>
      <c r="BI6034" s="8"/>
      <c r="BM6034" s="8"/>
      <c r="BQ6034" s="8"/>
      <c r="BU6034" s="8"/>
      <c r="BY6034" s="8"/>
      <c r="CC6034" s="8"/>
      <c r="CG6034" s="8"/>
      <c r="CK6034" s="8"/>
    </row>
    <row r="6035" spans="5:89">
      <c r="E6035" s="8"/>
      <c r="I6035" s="8"/>
      <c r="M6035" s="8"/>
      <c r="Q6035" s="8"/>
      <c r="U6035" s="8"/>
      <c r="Y6035" s="8"/>
      <c r="AC6035" s="8"/>
      <c r="AG6035" s="8"/>
      <c r="AK6035" s="8"/>
      <c r="AO6035" s="8"/>
      <c r="AS6035" s="8"/>
      <c r="AW6035" s="8"/>
      <c r="BA6035" s="8"/>
      <c r="BE6035" s="8"/>
      <c r="BI6035" s="8"/>
      <c r="BM6035" s="8"/>
      <c r="BQ6035" s="8"/>
      <c r="BU6035" s="8"/>
      <c r="BY6035" s="8"/>
      <c r="CC6035" s="8"/>
      <c r="CG6035" s="8"/>
      <c r="CK6035" s="8"/>
    </row>
    <row r="6036" spans="5:89">
      <c r="E6036" s="8"/>
      <c r="I6036" s="8"/>
      <c r="M6036" s="8"/>
      <c r="Q6036" s="8"/>
      <c r="U6036" s="8"/>
      <c r="Y6036" s="8"/>
      <c r="AC6036" s="8"/>
      <c r="AG6036" s="8"/>
      <c r="AK6036" s="8"/>
      <c r="AO6036" s="8"/>
      <c r="AS6036" s="8"/>
      <c r="AW6036" s="8"/>
      <c r="BA6036" s="8"/>
      <c r="BE6036" s="8"/>
      <c r="BI6036" s="8"/>
      <c r="BM6036" s="8"/>
      <c r="BQ6036" s="8"/>
      <c r="BU6036" s="8"/>
      <c r="BY6036" s="8"/>
      <c r="CC6036" s="8"/>
      <c r="CG6036" s="8"/>
      <c r="CK6036" s="8"/>
    </row>
    <row r="6037" spans="5:89">
      <c r="E6037" s="8"/>
      <c r="I6037" s="8"/>
      <c r="M6037" s="8"/>
      <c r="Q6037" s="8"/>
      <c r="U6037" s="8"/>
      <c r="Y6037" s="8"/>
      <c r="AC6037" s="8"/>
      <c r="AG6037" s="8"/>
      <c r="AK6037" s="8"/>
      <c r="AO6037" s="8"/>
      <c r="AS6037" s="8"/>
      <c r="AW6037" s="8"/>
      <c r="BA6037" s="8"/>
      <c r="BE6037" s="8"/>
      <c r="BI6037" s="8"/>
      <c r="BM6037" s="8"/>
      <c r="BQ6037" s="8"/>
      <c r="BU6037" s="8"/>
      <c r="BY6037" s="8"/>
      <c r="CC6037" s="8"/>
      <c r="CG6037" s="8"/>
      <c r="CK6037" s="8"/>
    </row>
    <row r="6038" spans="5:89">
      <c r="E6038" s="8"/>
      <c r="I6038" s="8"/>
      <c r="M6038" s="8"/>
      <c r="Q6038" s="8"/>
      <c r="U6038" s="8"/>
      <c r="Y6038" s="8"/>
      <c r="AC6038" s="8"/>
      <c r="AG6038" s="8"/>
      <c r="AK6038" s="8"/>
      <c r="AO6038" s="8"/>
      <c r="AS6038" s="8"/>
      <c r="AW6038" s="8"/>
      <c r="BA6038" s="8"/>
      <c r="BE6038" s="8"/>
      <c r="BI6038" s="8"/>
      <c r="BM6038" s="8"/>
      <c r="BQ6038" s="8"/>
      <c r="BU6038" s="8"/>
      <c r="BY6038" s="8"/>
      <c r="CC6038" s="8"/>
      <c r="CG6038" s="8"/>
      <c r="CK6038" s="8"/>
    </row>
    <row r="6039" spans="5:89">
      <c r="E6039" s="8"/>
      <c r="I6039" s="8"/>
      <c r="M6039" s="8"/>
      <c r="Q6039" s="8"/>
      <c r="U6039" s="8"/>
      <c r="Y6039" s="8"/>
      <c r="AC6039" s="8"/>
      <c r="AG6039" s="8"/>
      <c r="AK6039" s="8"/>
      <c r="AO6039" s="8"/>
      <c r="AS6039" s="8"/>
      <c r="AW6039" s="8"/>
      <c r="BA6039" s="8"/>
      <c r="BE6039" s="8"/>
      <c r="BI6039" s="8"/>
      <c r="BM6039" s="8"/>
      <c r="BQ6039" s="8"/>
      <c r="BU6039" s="8"/>
      <c r="BY6039" s="8"/>
      <c r="CC6039" s="8"/>
      <c r="CG6039" s="8"/>
      <c r="CK6039" s="8"/>
    </row>
    <row r="6040" spans="5:89">
      <c r="E6040" s="8"/>
      <c r="I6040" s="8"/>
      <c r="M6040" s="8"/>
      <c r="Q6040" s="8"/>
      <c r="U6040" s="8"/>
      <c r="Y6040" s="8"/>
      <c r="AC6040" s="8"/>
      <c r="AG6040" s="8"/>
      <c r="AK6040" s="8"/>
      <c r="AO6040" s="8"/>
      <c r="AS6040" s="8"/>
      <c r="AW6040" s="8"/>
      <c r="BA6040" s="8"/>
      <c r="BE6040" s="8"/>
      <c r="BI6040" s="8"/>
      <c r="BM6040" s="8"/>
      <c r="BQ6040" s="8"/>
      <c r="BU6040" s="8"/>
      <c r="BY6040" s="8"/>
      <c r="CC6040" s="8"/>
      <c r="CG6040" s="8"/>
      <c r="CK6040" s="8"/>
    </row>
    <row r="6041" spans="5:89">
      <c r="E6041" s="8"/>
      <c r="I6041" s="8"/>
      <c r="M6041" s="8"/>
      <c r="Q6041" s="8"/>
      <c r="U6041" s="8"/>
      <c r="Y6041" s="8"/>
      <c r="AC6041" s="8"/>
      <c r="AG6041" s="8"/>
      <c r="AK6041" s="8"/>
      <c r="AO6041" s="8"/>
      <c r="AS6041" s="8"/>
      <c r="AW6041" s="8"/>
      <c r="BA6041" s="8"/>
      <c r="BE6041" s="8"/>
      <c r="BI6041" s="8"/>
      <c r="BM6041" s="8"/>
      <c r="BQ6041" s="8"/>
      <c r="BU6041" s="8"/>
      <c r="BY6041" s="8"/>
      <c r="CC6041" s="8"/>
      <c r="CG6041" s="8"/>
      <c r="CK6041" s="8"/>
    </row>
    <row r="6042" spans="5:89">
      <c r="E6042" s="8"/>
      <c r="I6042" s="8"/>
      <c r="M6042" s="8"/>
      <c r="Q6042" s="8"/>
      <c r="U6042" s="8"/>
      <c r="Y6042" s="8"/>
      <c r="AC6042" s="8"/>
      <c r="AG6042" s="8"/>
      <c r="AK6042" s="8"/>
      <c r="AO6042" s="8"/>
      <c r="AS6042" s="8"/>
      <c r="AW6042" s="8"/>
      <c r="BA6042" s="8"/>
      <c r="BE6042" s="8"/>
      <c r="BI6042" s="8"/>
      <c r="BM6042" s="8"/>
      <c r="BQ6042" s="8"/>
      <c r="BU6042" s="8"/>
      <c r="BY6042" s="8"/>
      <c r="CC6042" s="8"/>
      <c r="CG6042" s="8"/>
      <c r="CK6042" s="8"/>
    </row>
    <row r="6043" spans="5:89">
      <c r="E6043" s="8"/>
      <c r="I6043" s="8"/>
      <c r="M6043" s="8"/>
      <c r="Q6043" s="8"/>
      <c r="U6043" s="8"/>
      <c r="Y6043" s="8"/>
      <c r="AC6043" s="8"/>
      <c r="AG6043" s="8"/>
      <c r="AK6043" s="8"/>
      <c r="AO6043" s="8"/>
      <c r="AS6043" s="8"/>
      <c r="AW6043" s="8"/>
      <c r="BA6043" s="8"/>
      <c r="BE6043" s="8"/>
      <c r="BI6043" s="8"/>
      <c r="BM6043" s="8"/>
      <c r="BQ6043" s="8"/>
      <c r="BU6043" s="8"/>
      <c r="BY6043" s="8"/>
      <c r="CC6043" s="8"/>
      <c r="CG6043" s="8"/>
      <c r="CK6043" s="8"/>
    </row>
    <row r="6044" spans="5:89">
      <c r="E6044" s="8"/>
      <c r="I6044" s="8"/>
      <c r="M6044" s="8"/>
      <c r="Q6044" s="8"/>
      <c r="U6044" s="8"/>
      <c r="Y6044" s="8"/>
      <c r="AC6044" s="8"/>
      <c r="AG6044" s="8"/>
      <c r="AK6044" s="8"/>
      <c r="AO6044" s="8"/>
      <c r="AS6044" s="8"/>
      <c r="AW6044" s="8"/>
      <c r="BA6044" s="8"/>
      <c r="BE6044" s="8"/>
      <c r="BI6044" s="8"/>
      <c r="BM6044" s="8"/>
      <c r="BQ6044" s="8"/>
      <c r="BU6044" s="8"/>
      <c r="BY6044" s="8"/>
      <c r="CC6044" s="8"/>
      <c r="CG6044" s="8"/>
      <c r="CK6044" s="8"/>
    </row>
    <row r="6045" spans="5:89">
      <c r="E6045" s="8"/>
      <c r="I6045" s="8"/>
      <c r="M6045" s="8"/>
      <c r="Q6045" s="8"/>
      <c r="U6045" s="8"/>
      <c r="Y6045" s="8"/>
      <c r="AC6045" s="8"/>
      <c r="AG6045" s="8"/>
      <c r="AK6045" s="8"/>
      <c r="AO6045" s="8"/>
      <c r="AS6045" s="8"/>
      <c r="AW6045" s="8"/>
      <c r="BA6045" s="8"/>
      <c r="BE6045" s="8"/>
      <c r="BI6045" s="8"/>
      <c r="BM6045" s="8"/>
      <c r="BQ6045" s="8"/>
      <c r="BU6045" s="8"/>
      <c r="BY6045" s="8"/>
      <c r="CC6045" s="8"/>
      <c r="CG6045" s="8"/>
      <c r="CK6045" s="8"/>
    </row>
    <row r="6046" spans="5:89">
      <c r="E6046" s="8"/>
      <c r="I6046" s="8"/>
      <c r="M6046" s="8"/>
      <c r="Q6046" s="8"/>
      <c r="U6046" s="8"/>
      <c r="Y6046" s="8"/>
      <c r="AC6046" s="8"/>
      <c r="AG6046" s="8"/>
      <c r="AK6046" s="8"/>
      <c r="AO6046" s="8"/>
      <c r="AS6046" s="8"/>
      <c r="AW6046" s="8"/>
      <c r="BA6046" s="8"/>
      <c r="BE6046" s="8"/>
      <c r="BI6046" s="8"/>
      <c r="BM6046" s="8"/>
      <c r="BQ6046" s="8"/>
      <c r="BU6046" s="8"/>
      <c r="BY6046" s="8"/>
      <c r="CC6046" s="8"/>
      <c r="CG6046" s="8"/>
      <c r="CK6046" s="8"/>
    </row>
    <row r="6047" spans="5:89">
      <c r="E6047" s="8"/>
      <c r="I6047" s="8"/>
      <c r="M6047" s="8"/>
      <c r="Q6047" s="8"/>
      <c r="U6047" s="8"/>
      <c r="Y6047" s="8"/>
      <c r="AC6047" s="8"/>
      <c r="AG6047" s="8"/>
      <c r="AK6047" s="8"/>
      <c r="AO6047" s="8"/>
      <c r="AS6047" s="8"/>
      <c r="AW6047" s="8"/>
      <c r="BA6047" s="8"/>
      <c r="BE6047" s="8"/>
      <c r="BI6047" s="8"/>
      <c r="BM6047" s="8"/>
      <c r="BQ6047" s="8"/>
      <c r="BU6047" s="8"/>
      <c r="BY6047" s="8"/>
      <c r="CC6047" s="8"/>
      <c r="CG6047" s="8"/>
      <c r="CK6047" s="8"/>
    </row>
    <row r="6048" spans="5:89">
      <c r="E6048" s="8"/>
      <c r="I6048" s="8"/>
      <c r="M6048" s="8"/>
      <c r="Q6048" s="8"/>
      <c r="U6048" s="8"/>
      <c r="Y6048" s="8"/>
      <c r="AC6048" s="8"/>
      <c r="AG6048" s="8"/>
      <c r="AK6048" s="8"/>
      <c r="AO6048" s="8"/>
      <c r="AS6048" s="8"/>
      <c r="AW6048" s="8"/>
      <c r="BA6048" s="8"/>
      <c r="BE6048" s="8"/>
      <c r="BI6048" s="8"/>
      <c r="BM6048" s="8"/>
      <c r="BQ6048" s="8"/>
      <c r="BU6048" s="8"/>
      <c r="BY6048" s="8"/>
      <c r="CC6048" s="8"/>
      <c r="CG6048" s="8"/>
      <c r="CK6048" s="8"/>
    </row>
    <row r="6049" spans="5:89">
      <c r="E6049" s="8"/>
      <c r="I6049" s="8"/>
      <c r="M6049" s="8"/>
      <c r="Q6049" s="8"/>
      <c r="U6049" s="8"/>
      <c r="Y6049" s="8"/>
      <c r="AC6049" s="8"/>
      <c r="AG6049" s="8"/>
      <c r="AK6049" s="8"/>
      <c r="AO6049" s="8"/>
      <c r="AS6049" s="8"/>
      <c r="AW6049" s="8"/>
      <c r="BA6049" s="8"/>
      <c r="BE6049" s="8"/>
      <c r="BI6049" s="8"/>
      <c r="BM6049" s="8"/>
      <c r="BQ6049" s="8"/>
      <c r="BU6049" s="8"/>
      <c r="BY6049" s="8"/>
      <c r="CC6049" s="8"/>
      <c r="CG6049" s="8"/>
      <c r="CK6049" s="8"/>
    </row>
    <row r="6050" spans="5:89">
      <c r="E6050" s="8"/>
      <c r="I6050" s="8"/>
      <c r="M6050" s="8"/>
      <c r="Q6050" s="8"/>
      <c r="U6050" s="8"/>
      <c r="Y6050" s="8"/>
      <c r="AC6050" s="8"/>
      <c r="AG6050" s="8"/>
      <c r="AK6050" s="8"/>
      <c r="AO6050" s="8"/>
      <c r="AS6050" s="8"/>
      <c r="AW6050" s="8"/>
      <c r="BA6050" s="8"/>
      <c r="BE6050" s="8"/>
      <c r="BI6050" s="8"/>
      <c r="BM6050" s="8"/>
      <c r="BQ6050" s="8"/>
      <c r="BU6050" s="8"/>
      <c r="BY6050" s="8"/>
      <c r="CC6050" s="8"/>
      <c r="CG6050" s="8"/>
      <c r="CK6050" s="8"/>
    </row>
    <row r="6051" spans="5:89">
      <c r="E6051" s="8"/>
      <c r="I6051" s="8"/>
      <c r="M6051" s="8"/>
      <c r="Q6051" s="8"/>
      <c r="U6051" s="8"/>
      <c r="Y6051" s="8"/>
      <c r="AC6051" s="8"/>
      <c r="AG6051" s="8"/>
      <c r="AK6051" s="8"/>
      <c r="AO6051" s="8"/>
      <c r="AS6051" s="8"/>
      <c r="AW6051" s="8"/>
      <c r="BA6051" s="8"/>
      <c r="BE6051" s="8"/>
      <c r="BI6051" s="8"/>
      <c r="BM6051" s="8"/>
      <c r="BQ6051" s="8"/>
      <c r="BU6051" s="8"/>
      <c r="BY6051" s="8"/>
      <c r="CC6051" s="8"/>
      <c r="CG6051" s="8"/>
      <c r="CK6051" s="8"/>
    </row>
    <row r="6052" spans="5:89">
      <c r="E6052" s="8"/>
      <c r="I6052" s="8"/>
      <c r="M6052" s="8"/>
      <c r="Q6052" s="8"/>
      <c r="U6052" s="8"/>
      <c r="Y6052" s="8"/>
      <c r="AC6052" s="8"/>
      <c r="AG6052" s="8"/>
      <c r="AK6052" s="8"/>
      <c r="AO6052" s="8"/>
      <c r="AS6052" s="8"/>
      <c r="AW6052" s="8"/>
      <c r="BA6052" s="8"/>
      <c r="BE6052" s="8"/>
      <c r="BI6052" s="8"/>
      <c r="BM6052" s="8"/>
      <c r="BQ6052" s="8"/>
      <c r="BU6052" s="8"/>
      <c r="BY6052" s="8"/>
      <c r="CC6052" s="8"/>
      <c r="CG6052" s="8"/>
      <c r="CK6052" s="8"/>
    </row>
    <row r="6053" spans="5:89">
      <c r="E6053" s="8"/>
      <c r="I6053" s="8"/>
      <c r="M6053" s="8"/>
      <c r="Q6053" s="8"/>
      <c r="U6053" s="8"/>
      <c r="Y6053" s="8"/>
      <c r="AC6053" s="8"/>
      <c r="AG6053" s="8"/>
      <c r="AK6053" s="8"/>
      <c r="AO6053" s="8"/>
      <c r="AS6053" s="8"/>
      <c r="AW6053" s="8"/>
      <c r="BA6053" s="8"/>
      <c r="BE6053" s="8"/>
      <c r="BI6053" s="8"/>
      <c r="BM6053" s="8"/>
      <c r="BQ6053" s="8"/>
      <c r="BU6053" s="8"/>
      <c r="BY6053" s="8"/>
      <c r="CC6053" s="8"/>
      <c r="CG6053" s="8"/>
      <c r="CK6053" s="8"/>
    </row>
    <row r="6054" spans="5:89">
      <c r="E6054" s="8"/>
      <c r="I6054" s="8"/>
      <c r="M6054" s="8"/>
      <c r="Q6054" s="8"/>
      <c r="U6054" s="8"/>
      <c r="Y6054" s="8"/>
      <c r="AC6054" s="8"/>
      <c r="AG6054" s="8"/>
      <c r="AK6054" s="8"/>
      <c r="AO6054" s="8"/>
      <c r="AS6054" s="8"/>
      <c r="AW6054" s="8"/>
      <c r="BA6054" s="8"/>
      <c r="BE6054" s="8"/>
      <c r="BI6054" s="8"/>
      <c r="BM6054" s="8"/>
      <c r="BQ6054" s="8"/>
      <c r="BU6054" s="8"/>
      <c r="BY6054" s="8"/>
      <c r="CC6054" s="8"/>
      <c r="CG6054" s="8"/>
      <c r="CK6054" s="8"/>
    </row>
    <row r="6055" spans="5:89">
      <c r="E6055" s="8"/>
      <c r="I6055" s="8"/>
      <c r="M6055" s="8"/>
      <c r="Q6055" s="8"/>
      <c r="U6055" s="8"/>
      <c r="Y6055" s="8"/>
      <c r="AC6055" s="8"/>
      <c r="AG6055" s="8"/>
      <c r="AK6055" s="8"/>
      <c r="AO6055" s="8"/>
      <c r="AS6055" s="8"/>
      <c r="AW6055" s="8"/>
      <c r="BA6055" s="8"/>
      <c r="BE6055" s="8"/>
      <c r="BI6055" s="8"/>
      <c r="BM6055" s="8"/>
      <c r="BQ6055" s="8"/>
      <c r="BU6055" s="8"/>
      <c r="BY6055" s="8"/>
      <c r="CC6055" s="8"/>
      <c r="CG6055" s="8"/>
      <c r="CK6055" s="8"/>
    </row>
    <row r="6056" spans="5:89">
      <c r="E6056" s="8"/>
      <c r="I6056" s="8"/>
      <c r="M6056" s="8"/>
      <c r="Q6056" s="8"/>
      <c r="U6056" s="8"/>
      <c r="Y6056" s="8"/>
      <c r="AC6056" s="8"/>
      <c r="AG6056" s="8"/>
      <c r="AK6056" s="8"/>
      <c r="AO6056" s="8"/>
      <c r="AS6056" s="8"/>
      <c r="AW6056" s="8"/>
      <c r="BA6056" s="8"/>
      <c r="BE6056" s="8"/>
      <c r="BI6056" s="8"/>
      <c r="BM6056" s="8"/>
      <c r="BQ6056" s="8"/>
      <c r="BU6056" s="8"/>
      <c r="BY6056" s="8"/>
      <c r="CC6056" s="8"/>
      <c r="CG6056" s="8"/>
      <c r="CK6056" s="8"/>
    </row>
    <row r="6057" spans="5:89">
      <c r="E6057" s="8"/>
      <c r="I6057" s="8"/>
      <c r="M6057" s="8"/>
      <c r="Q6057" s="8"/>
      <c r="U6057" s="8"/>
      <c r="Y6057" s="8"/>
      <c r="AC6057" s="8"/>
      <c r="AG6057" s="8"/>
      <c r="AK6057" s="8"/>
      <c r="AO6057" s="8"/>
      <c r="AS6057" s="8"/>
      <c r="AW6057" s="8"/>
      <c r="BA6057" s="8"/>
      <c r="BE6057" s="8"/>
      <c r="BI6057" s="8"/>
      <c r="BM6057" s="8"/>
      <c r="BQ6057" s="8"/>
      <c r="BU6057" s="8"/>
      <c r="BY6057" s="8"/>
      <c r="CC6057" s="8"/>
      <c r="CG6057" s="8"/>
      <c r="CK6057" s="8"/>
    </row>
    <row r="6058" spans="5:89">
      <c r="E6058" s="8"/>
      <c r="I6058" s="8"/>
      <c r="M6058" s="8"/>
      <c r="Q6058" s="8"/>
      <c r="U6058" s="8"/>
      <c r="Y6058" s="8"/>
      <c r="AC6058" s="8"/>
      <c r="AG6058" s="8"/>
      <c r="AK6058" s="8"/>
      <c r="AO6058" s="8"/>
      <c r="AS6058" s="8"/>
      <c r="AW6058" s="8"/>
      <c r="BA6058" s="8"/>
      <c r="BE6058" s="8"/>
      <c r="BI6058" s="8"/>
      <c r="BM6058" s="8"/>
      <c r="BQ6058" s="8"/>
      <c r="BU6058" s="8"/>
      <c r="BY6058" s="8"/>
      <c r="CC6058" s="8"/>
      <c r="CG6058" s="8"/>
      <c r="CK6058" s="8"/>
    </row>
    <row r="6059" spans="5:89">
      <c r="E6059" s="8"/>
      <c r="I6059" s="8"/>
      <c r="M6059" s="8"/>
      <c r="Q6059" s="8"/>
      <c r="U6059" s="8"/>
      <c r="Y6059" s="8"/>
      <c r="AC6059" s="8"/>
      <c r="AG6059" s="8"/>
      <c r="AK6059" s="8"/>
      <c r="AO6059" s="8"/>
      <c r="AS6059" s="8"/>
      <c r="AW6059" s="8"/>
      <c r="BA6059" s="8"/>
      <c r="BE6059" s="8"/>
      <c r="BI6059" s="8"/>
      <c r="BM6059" s="8"/>
      <c r="BQ6059" s="8"/>
      <c r="BU6059" s="8"/>
      <c r="BY6059" s="8"/>
      <c r="CC6059" s="8"/>
      <c r="CG6059" s="8"/>
      <c r="CK6059" s="8"/>
    </row>
    <row r="6060" spans="5:89">
      <c r="E6060" s="8"/>
      <c r="I6060" s="8"/>
      <c r="M6060" s="8"/>
      <c r="Q6060" s="8"/>
      <c r="U6060" s="8"/>
      <c r="Y6060" s="8"/>
      <c r="AC6060" s="8"/>
      <c r="AG6060" s="8"/>
      <c r="AK6060" s="8"/>
      <c r="AO6060" s="8"/>
      <c r="AS6060" s="8"/>
      <c r="AW6060" s="8"/>
      <c r="BA6060" s="8"/>
      <c r="BE6060" s="8"/>
      <c r="BI6060" s="8"/>
      <c r="BM6060" s="8"/>
      <c r="BQ6060" s="8"/>
      <c r="BU6060" s="8"/>
      <c r="BY6060" s="8"/>
      <c r="CC6060" s="8"/>
      <c r="CG6060" s="8"/>
      <c r="CK6060" s="8"/>
    </row>
    <row r="6061" spans="5:89">
      <c r="E6061" s="8"/>
      <c r="I6061" s="8"/>
      <c r="M6061" s="8"/>
      <c r="Q6061" s="8"/>
      <c r="U6061" s="8"/>
      <c r="Y6061" s="8"/>
      <c r="AC6061" s="8"/>
      <c r="AG6061" s="8"/>
      <c r="AK6061" s="8"/>
      <c r="AO6061" s="8"/>
      <c r="AS6061" s="8"/>
      <c r="AW6061" s="8"/>
      <c r="BA6061" s="8"/>
      <c r="BE6061" s="8"/>
      <c r="BI6061" s="8"/>
      <c r="BM6061" s="8"/>
      <c r="BQ6061" s="8"/>
      <c r="BU6061" s="8"/>
      <c r="BY6061" s="8"/>
      <c r="CC6061" s="8"/>
      <c r="CG6061" s="8"/>
      <c r="CK6061" s="8"/>
    </row>
    <row r="6062" spans="5:89">
      <c r="E6062" s="8"/>
      <c r="I6062" s="8"/>
      <c r="M6062" s="8"/>
      <c r="Q6062" s="8"/>
      <c r="U6062" s="8"/>
      <c r="Y6062" s="8"/>
      <c r="AC6062" s="8"/>
      <c r="AG6062" s="8"/>
      <c r="AK6062" s="8"/>
      <c r="AO6062" s="8"/>
      <c r="AS6062" s="8"/>
      <c r="AW6062" s="8"/>
      <c r="BA6062" s="8"/>
      <c r="BE6062" s="8"/>
      <c r="BI6062" s="8"/>
      <c r="BM6062" s="8"/>
      <c r="BQ6062" s="8"/>
      <c r="BU6062" s="8"/>
      <c r="BY6062" s="8"/>
      <c r="CC6062" s="8"/>
      <c r="CG6062" s="8"/>
      <c r="CK6062" s="8"/>
    </row>
    <row r="6063" spans="5:89">
      <c r="E6063" s="8"/>
      <c r="I6063" s="8"/>
      <c r="M6063" s="8"/>
      <c r="Q6063" s="8"/>
      <c r="U6063" s="8"/>
      <c r="Y6063" s="8"/>
      <c r="AC6063" s="8"/>
      <c r="AG6063" s="8"/>
      <c r="AK6063" s="8"/>
      <c r="AO6063" s="8"/>
      <c r="AS6063" s="8"/>
      <c r="AW6063" s="8"/>
      <c r="BA6063" s="8"/>
      <c r="BE6063" s="8"/>
      <c r="BI6063" s="8"/>
      <c r="BM6063" s="8"/>
      <c r="BQ6063" s="8"/>
      <c r="BU6063" s="8"/>
      <c r="BY6063" s="8"/>
      <c r="CC6063" s="8"/>
      <c r="CG6063" s="8"/>
      <c r="CK6063" s="8"/>
    </row>
    <row r="6064" spans="5:89">
      <c r="E6064" s="8"/>
      <c r="I6064" s="8"/>
      <c r="M6064" s="8"/>
      <c r="Q6064" s="8"/>
      <c r="U6064" s="8"/>
      <c r="Y6064" s="8"/>
      <c r="AC6064" s="8"/>
      <c r="AG6064" s="8"/>
      <c r="AK6064" s="8"/>
      <c r="AO6064" s="8"/>
      <c r="AS6064" s="8"/>
      <c r="AW6064" s="8"/>
      <c r="BA6064" s="8"/>
      <c r="BE6064" s="8"/>
      <c r="BI6064" s="8"/>
      <c r="BM6064" s="8"/>
      <c r="BQ6064" s="8"/>
      <c r="BU6064" s="8"/>
      <c r="BY6064" s="8"/>
      <c r="CC6064" s="8"/>
      <c r="CG6064" s="8"/>
      <c r="CK6064" s="8"/>
    </row>
    <row r="6065" spans="5:89">
      <c r="E6065" s="8"/>
      <c r="I6065" s="8"/>
      <c r="M6065" s="8"/>
      <c r="Q6065" s="8"/>
      <c r="U6065" s="8"/>
      <c r="Y6065" s="8"/>
      <c r="AC6065" s="8"/>
      <c r="AG6065" s="8"/>
      <c r="AK6065" s="8"/>
      <c r="AO6065" s="8"/>
      <c r="AS6065" s="8"/>
      <c r="AW6065" s="8"/>
      <c r="BA6065" s="8"/>
      <c r="BE6065" s="8"/>
      <c r="BI6065" s="8"/>
      <c r="BM6065" s="8"/>
      <c r="BQ6065" s="8"/>
      <c r="BU6065" s="8"/>
      <c r="BY6065" s="8"/>
      <c r="CC6065" s="8"/>
      <c r="CG6065" s="8"/>
      <c r="CK6065" s="8"/>
    </row>
    <row r="6066" spans="5:89">
      <c r="E6066" s="8"/>
      <c r="I6066" s="8"/>
      <c r="M6066" s="8"/>
      <c r="Q6066" s="8"/>
      <c r="U6066" s="8"/>
      <c r="Y6066" s="8"/>
      <c r="AC6066" s="8"/>
      <c r="AG6066" s="8"/>
      <c r="AK6066" s="8"/>
      <c r="AO6066" s="8"/>
      <c r="AS6066" s="8"/>
      <c r="AW6066" s="8"/>
      <c r="BA6066" s="8"/>
      <c r="BE6066" s="8"/>
      <c r="BI6066" s="8"/>
      <c r="BM6066" s="8"/>
      <c r="BQ6066" s="8"/>
      <c r="BU6066" s="8"/>
      <c r="BY6066" s="8"/>
      <c r="CC6066" s="8"/>
      <c r="CG6066" s="8"/>
      <c r="CK6066" s="8"/>
    </row>
    <row r="6067" spans="5:89">
      <c r="E6067" s="8"/>
      <c r="I6067" s="8"/>
      <c r="M6067" s="8"/>
      <c r="Q6067" s="8"/>
      <c r="U6067" s="8"/>
      <c r="Y6067" s="8"/>
      <c r="AC6067" s="8"/>
      <c r="AG6067" s="8"/>
      <c r="AK6067" s="8"/>
      <c r="AO6067" s="8"/>
      <c r="AS6067" s="8"/>
      <c r="AW6067" s="8"/>
      <c r="BA6067" s="8"/>
      <c r="BE6067" s="8"/>
      <c r="BI6067" s="8"/>
      <c r="BM6067" s="8"/>
      <c r="BQ6067" s="8"/>
      <c r="BU6067" s="8"/>
      <c r="BY6067" s="8"/>
      <c r="CC6067" s="8"/>
      <c r="CG6067" s="8"/>
      <c r="CK6067" s="8"/>
    </row>
    <row r="6068" spans="5:89">
      <c r="E6068" s="8"/>
      <c r="I6068" s="8"/>
      <c r="M6068" s="8"/>
      <c r="Q6068" s="8"/>
      <c r="U6068" s="8"/>
      <c r="Y6068" s="8"/>
      <c r="AC6068" s="8"/>
      <c r="AG6068" s="8"/>
      <c r="AK6068" s="8"/>
      <c r="AO6068" s="8"/>
      <c r="AS6068" s="8"/>
      <c r="AW6068" s="8"/>
      <c r="BA6068" s="8"/>
      <c r="BE6068" s="8"/>
      <c r="BI6068" s="8"/>
      <c r="BM6068" s="8"/>
      <c r="BQ6068" s="8"/>
      <c r="BU6068" s="8"/>
      <c r="BY6068" s="8"/>
      <c r="CC6068" s="8"/>
      <c r="CG6068" s="8"/>
      <c r="CK6068" s="8"/>
    </row>
    <row r="6069" spans="5:89">
      <c r="E6069" s="8"/>
      <c r="I6069" s="8"/>
      <c r="M6069" s="8"/>
      <c r="Q6069" s="8"/>
      <c r="U6069" s="8"/>
      <c r="Y6069" s="8"/>
      <c r="AC6069" s="8"/>
      <c r="AG6069" s="8"/>
      <c r="AK6069" s="8"/>
      <c r="AO6069" s="8"/>
      <c r="AS6069" s="8"/>
      <c r="AW6069" s="8"/>
      <c r="BA6069" s="8"/>
      <c r="BE6069" s="8"/>
      <c r="BI6069" s="8"/>
      <c r="BM6069" s="8"/>
      <c r="BQ6069" s="8"/>
      <c r="BU6069" s="8"/>
      <c r="BY6069" s="8"/>
      <c r="CC6069" s="8"/>
      <c r="CG6069" s="8"/>
      <c r="CK6069" s="8"/>
    </row>
    <row r="6070" spans="5:89">
      <c r="E6070" s="8"/>
      <c r="I6070" s="8"/>
      <c r="M6070" s="8"/>
      <c r="Q6070" s="8"/>
      <c r="U6070" s="8"/>
      <c r="Y6070" s="8"/>
      <c r="AC6070" s="8"/>
      <c r="AG6070" s="8"/>
      <c r="AK6070" s="8"/>
      <c r="AO6070" s="8"/>
      <c r="AS6070" s="8"/>
      <c r="AW6070" s="8"/>
      <c r="BA6070" s="8"/>
      <c r="BE6070" s="8"/>
      <c r="BI6070" s="8"/>
      <c r="BM6070" s="8"/>
      <c r="BQ6070" s="8"/>
      <c r="BU6070" s="8"/>
      <c r="BY6070" s="8"/>
      <c r="CC6070" s="8"/>
      <c r="CG6070" s="8"/>
      <c r="CK6070" s="8"/>
    </row>
    <row r="6071" spans="5:89">
      <c r="E6071" s="8"/>
      <c r="I6071" s="8"/>
      <c r="M6071" s="8"/>
      <c r="Q6071" s="8"/>
      <c r="U6071" s="8"/>
      <c r="Y6071" s="8"/>
      <c r="AC6071" s="8"/>
      <c r="AG6071" s="8"/>
      <c r="AK6071" s="8"/>
      <c r="AO6071" s="8"/>
      <c r="AS6071" s="8"/>
      <c r="AW6071" s="8"/>
      <c r="BA6071" s="8"/>
      <c r="BE6071" s="8"/>
      <c r="BI6071" s="8"/>
      <c r="BM6071" s="8"/>
      <c r="BQ6071" s="8"/>
      <c r="BU6071" s="8"/>
      <c r="BY6071" s="8"/>
      <c r="CC6071" s="8"/>
      <c r="CG6071" s="8"/>
      <c r="CK6071" s="8"/>
    </row>
    <row r="6072" spans="5:89">
      <c r="E6072" s="8"/>
      <c r="I6072" s="8"/>
      <c r="M6072" s="8"/>
      <c r="Q6072" s="8"/>
      <c r="U6072" s="8"/>
      <c r="Y6072" s="8"/>
      <c r="AC6072" s="8"/>
      <c r="AG6072" s="8"/>
      <c r="AK6072" s="8"/>
      <c r="AO6072" s="8"/>
      <c r="AS6072" s="8"/>
      <c r="AW6072" s="8"/>
      <c r="BA6072" s="8"/>
      <c r="BE6072" s="8"/>
      <c r="BI6072" s="8"/>
      <c r="BM6072" s="8"/>
      <c r="BQ6072" s="8"/>
      <c r="BU6072" s="8"/>
      <c r="BY6072" s="8"/>
      <c r="CC6072" s="8"/>
      <c r="CG6072" s="8"/>
      <c r="CK6072" s="8"/>
    </row>
    <row r="6073" spans="5:89">
      <c r="E6073" s="8"/>
      <c r="I6073" s="8"/>
      <c r="M6073" s="8"/>
      <c r="Q6073" s="8"/>
      <c r="U6073" s="8"/>
      <c r="Y6073" s="8"/>
      <c r="AC6073" s="8"/>
      <c r="AG6073" s="8"/>
      <c r="AK6073" s="8"/>
      <c r="AO6073" s="8"/>
      <c r="AS6073" s="8"/>
      <c r="AW6073" s="8"/>
      <c r="BA6073" s="8"/>
      <c r="BE6073" s="8"/>
      <c r="BI6073" s="8"/>
      <c r="BM6073" s="8"/>
      <c r="BQ6073" s="8"/>
      <c r="BU6073" s="8"/>
      <c r="BY6073" s="8"/>
      <c r="CC6073" s="8"/>
      <c r="CG6073" s="8"/>
      <c r="CK6073" s="8"/>
    </row>
    <row r="6074" spans="5:89">
      <c r="E6074" s="8"/>
      <c r="I6074" s="8"/>
      <c r="M6074" s="8"/>
      <c r="Q6074" s="8"/>
      <c r="U6074" s="8"/>
      <c r="Y6074" s="8"/>
      <c r="AC6074" s="8"/>
      <c r="AG6074" s="8"/>
      <c r="AK6074" s="8"/>
      <c r="AO6074" s="8"/>
      <c r="AS6074" s="8"/>
      <c r="AW6074" s="8"/>
      <c r="BA6074" s="8"/>
      <c r="BE6074" s="8"/>
      <c r="BI6074" s="8"/>
      <c r="BM6074" s="8"/>
      <c r="BQ6074" s="8"/>
      <c r="BU6074" s="8"/>
      <c r="BY6074" s="8"/>
      <c r="CC6074" s="8"/>
      <c r="CG6074" s="8"/>
      <c r="CK6074" s="8"/>
    </row>
    <row r="6075" spans="5:89">
      <c r="E6075" s="8"/>
      <c r="I6075" s="8"/>
      <c r="M6075" s="8"/>
      <c r="Q6075" s="8"/>
      <c r="U6075" s="8"/>
      <c r="Y6075" s="8"/>
      <c r="AC6075" s="8"/>
      <c r="AG6075" s="8"/>
      <c r="AK6075" s="8"/>
      <c r="AO6075" s="8"/>
      <c r="AS6075" s="8"/>
      <c r="AW6075" s="8"/>
      <c r="BA6075" s="8"/>
      <c r="BE6075" s="8"/>
      <c r="BI6075" s="8"/>
      <c r="BM6075" s="8"/>
      <c r="BQ6075" s="8"/>
      <c r="BU6075" s="8"/>
      <c r="BY6075" s="8"/>
      <c r="CC6075" s="8"/>
      <c r="CG6075" s="8"/>
      <c r="CK6075" s="8"/>
    </row>
    <row r="6076" spans="5:89">
      <c r="E6076" s="8"/>
      <c r="I6076" s="8"/>
      <c r="M6076" s="8"/>
      <c r="Q6076" s="8"/>
      <c r="U6076" s="8"/>
      <c r="Y6076" s="8"/>
      <c r="AC6076" s="8"/>
      <c r="AG6076" s="8"/>
      <c r="AK6076" s="8"/>
      <c r="AO6076" s="8"/>
      <c r="AS6076" s="8"/>
      <c r="AW6076" s="8"/>
      <c r="BA6076" s="8"/>
      <c r="BE6076" s="8"/>
      <c r="BI6076" s="8"/>
      <c r="BM6076" s="8"/>
      <c r="BQ6076" s="8"/>
      <c r="BU6076" s="8"/>
      <c r="BY6076" s="8"/>
      <c r="CC6076" s="8"/>
      <c r="CG6076" s="8"/>
      <c r="CK6076" s="8"/>
    </row>
    <row r="6077" spans="5:89">
      <c r="E6077" s="8"/>
      <c r="I6077" s="8"/>
      <c r="M6077" s="8"/>
      <c r="Q6077" s="8"/>
      <c r="U6077" s="8"/>
      <c r="Y6077" s="8"/>
      <c r="AC6077" s="8"/>
      <c r="AG6077" s="8"/>
      <c r="AK6077" s="8"/>
      <c r="AO6077" s="8"/>
      <c r="AS6077" s="8"/>
      <c r="AW6077" s="8"/>
      <c r="BA6077" s="8"/>
      <c r="BE6077" s="8"/>
      <c r="BI6077" s="8"/>
      <c r="BM6077" s="8"/>
      <c r="BQ6077" s="8"/>
      <c r="BU6077" s="8"/>
      <c r="BY6077" s="8"/>
      <c r="CC6077" s="8"/>
      <c r="CG6077" s="8"/>
      <c r="CK6077" s="8"/>
    </row>
    <row r="6078" spans="5:89">
      <c r="E6078" s="8"/>
      <c r="I6078" s="8"/>
      <c r="M6078" s="8"/>
      <c r="Q6078" s="8"/>
      <c r="U6078" s="8"/>
      <c r="Y6078" s="8"/>
      <c r="AC6078" s="8"/>
      <c r="AG6078" s="8"/>
      <c r="AK6078" s="8"/>
      <c r="AO6078" s="8"/>
      <c r="AS6078" s="8"/>
      <c r="AW6078" s="8"/>
      <c r="BA6078" s="8"/>
      <c r="BE6078" s="8"/>
      <c r="BI6078" s="8"/>
      <c r="BM6078" s="8"/>
      <c r="BQ6078" s="8"/>
      <c r="BU6078" s="8"/>
      <c r="BY6078" s="8"/>
      <c r="CC6078" s="8"/>
      <c r="CG6078" s="8"/>
      <c r="CK6078" s="8"/>
    </row>
    <row r="6079" spans="5:89">
      <c r="E6079" s="8"/>
      <c r="I6079" s="8"/>
      <c r="M6079" s="8"/>
      <c r="Q6079" s="8"/>
      <c r="U6079" s="8"/>
      <c r="Y6079" s="8"/>
      <c r="AC6079" s="8"/>
      <c r="AG6079" s="8"/>
      <c r="AK6079" s="8"/>
      <c r="AO6079" s="8"/>
      <c r="AS6079" s="8"/>
      <c r="AW6079" s="8"/>
      <c r="BA6079" s="8"/>
      <c r="BE6079" s="8"/>
      <c r="BI6079" s="8"/>
      <c r="BM6079" s="8"/>
      <c r="BQ6079" s="8"/>
      <c r="BU6079" s="8"/>
      <c r="BY6079" s="8"/>
      <c r="CC6079" s="8"/>
      <c r="CG6079" s="8"/>
      <c r="CK6079" s="8"/>
    </row>
    <row r="6080" spans="5:89">
      <c r="E6080" s="8"/>
      <c r="I6080" s="8"/>
      <c r="M6080" s="8"/>
      <c r="Q6080" s="8"/>
      <c r="U6080" s="8"/>
      <c r="Y6080" s="8"/>
      <c r="AC6080" s="8"/>
      <c r="AG6080" s="8"/>
      <c r="AK6080" s="8"/>
      <c r="AO6080" s="8"/>
      <c r="AS6080" s="8"/>
      <c r="AW6080" s="8"/>
      <c r="BA6080" s="8"/>
      <c r="BE6080" s="8"/>
      <c r="BI6080" s="8"/>
      <c r="BM6080" s="8"/>
      <c r="BQ6080" s="8"/>
      <c r="BU6080" s="8"/>
      <c r="BY6080" s="8"/>
      <c r="CC6080" s="8"/>
      <c r="CG6080" s="8"/>
      <c r="CK6080" s="8"/>
    </row>
    <row r="6081" spans="5:89">
      <c r="E6081" s="8"/>
      <c r="I6081" s="8"/>
      <c r="M6081" s="8"/>
      <c r="Q6081" s="8"/>
      <c r="U6081" s="8"/>
      <c r="Y6081" s="8"/>
      <c r="AC6081" s="8"/>
      <c r="AG6081" s="8"/>
      <c r="AK6081" s="8"/>
      <c r="AO6081" s="8"/>
      <c r="AS6081" s="8"/>
      <c r="AW6081" s="8"/>
      <c r="BA6081" s="8"/>
      <c r="BE6081" s="8"/>
      <c r="BI6081" s="8"/>
      <c r="BM6081" s="8"/>
      <c r="BQ6081" s="8"/>
      <c r="BU6081" s="8"/>
      <c r="BY6081" s="8"/>
      <c r="CC6081" s="8"/>
      <c r="CG6081" s="8"/>
      <c r="CK6081" s="8"/>
    </row>
    <row r="6082" spans="5:89">
      <c r="E6082" s="8"/>
      <c r="I6082" s="8"/>
      <c r="M6082" s="8"/>
      <c r="Q6082" s="8"/>
      <c r="U6082" s="8"/>
      <c r="Y6082" s="8"/>
      <c r="AC6082" s="8"/>
      <c r="AG6082" s="8"/>
      <c r="AK6082" s="8"/>
      <c r="AO6082" s="8"/>
      <c r="AS6082" s="8"/>
      <c r="AW6082" s="8"/>
      <c r="BA6082" s="8"/>
      <c r="BE6082" s="8"/>
      <c r="BI6082" s="8"/>
      <c r="BM6082" s="8"/>
      <c r="BQ6082" s="8"/>
      <c r="BU6082" s="8"/>
      <c r="BY6082" s="8"/>
      <c r="CC6082" s="8"/>
      <c r="CG6082" s="8"/>
      <c r="CK6082" s="8"/>
    </row>
    <row r="6083" spans="5:89">
      <c r="E6083" s="8"/>
      <c r="I6083" s="8"/>
      <c r="M6083" s="8"/>
      <c r="Q6083" s="8"/>
      <c r="U6083" s="8"/>
      <c r="Y6083" s="8"/>
      <c r="AC6083" s="8"/>
      <c r="AG6083" s="8"/>
      <c r="AK6083" s="8"/>
      <c r="AO6083" s="8"/>
      <c r="AS6083" s="8"/>
      <c r="AW6083" s="8"/>
      <c r="BA6083" s="8"/>
      <c r="BE6083" s="8"/>
      <c r="BI6083" s="8"/>
      <c r="BM6083" s="8"/>
      <c r="BQ6083" s="8"/>
      <c r="BU6083" s="8"/>
      <c r="BY6083" s="8"/>
      <c r="CC6083" s="8"/>
      <c r="CG6083" s="8"/>
      <c r="CK6083" s="8"/>
    </row>
    <row r="6084" spans="5:89">
      <c r="E6084" s="8"/>
      <c r="I6084" s="8"/>
      <c r="M6084" s="8"/>
      <c r="Q6084" s="8"/>
      <c r="U6084" s="8"/>
      <c r="Y6084" s="8"/>
      <c r="AC6084" s="8"/>
      <c r="AG6084" s="8"/>
      <c r="AK6084" s="8"/>
      <c r="AO6084" s="8"/>
      <c r="AS6084" s="8"/>
      <c r="AW6084" s="8"/>
      <c r="BA6084" s="8"/>
      <c r="BE6084" s="8"/>
      <c r="BI6084" s="8"/>
      <c r="BM6084" s="8"/>
      <c r="BQ6084" s="8"/>
      <c r="BU6084" s="8"/>
      <c r="BY6084" s="8"/>
      <c r="CC6084" s="8"/>
      <c r="CG6084" s="8"/>
      <c r="CK6084" s="8"/>
    </row>
    <row r="6085" spans="5:89">
      <c r="E6085" s="8"/>
      <c r="I6085" s="8"/>
      <c r="M6085" s="8"/>
      <c r="Q6085" s="8"/>
      <c r="U6085" s="8"/>
      <c r="Y6085" s="8"/>
      <c r="AC6085" s="8"/>
      <c r="AG6085" s="8"/>
      <c r="AK6085" s="8"/>
      <c r="AO6085" s="8"/>
      <c r="AS6085" s="8"/>
      <c r="AW6085" s="8"/>
      <c r="BA6085" s="8"/>
      <c r="BE6085" s="8"/>
      <c r="BI6085" s="8"/>
      <c r="BM6085" s="8"/>
      <c r="BQ6085" s="8"/>
      <c r="BU6085" s="8"/>
      <c r="BY6085" s="8"/>
      <c r="CC6085" s="8"/>
      <c r="CG6085" s="8"/>
      <c r="CK6085" s="8"/>
    </row>
    <row r="6086" spans="5:89">
      <c r="E6086" s="8"/>
      <c r="I6086" s="8"/>
      <c r="M6086" s="8"/>
      <c r="Q6086" s="8"/>
      <c r="U6086" s="8"/>
      <c r="Y6086" s="8"/>
      <c r="AC6086" s="8"/>
      <c r="AG6086" s="8"/>
      <c r="AK6086" s="8"/>
      <c r="AO6086" s="8"/>
      <c r="AS6086" s="8"/>
      <c r="AW6086" s="8"/>
      <c r="BA6086" s="8"/>
      <c r="BE6086" s="8"/>
      <c r="BI6086" s="8"/>
      <c r="BM6086" s="8"/>
      <c r="BQ6086" s="8"/>
      <c r="BU6086" s="8"/>
      <c r="BY6086" s="8"/>
      <c r="CC6086" s="8"/>
      <c r="CG6086" s="8"/>
      <c r="CK6086" s="8"/>
    </row>
    <row r="6087" spans="5:89">
      <c r="E6087" s="8"/>
      <c r="I6087" s="8"/>
      <c r="M6087" s="8"/>
      <c r="Q6087" s="8"/>
      <c r="U6087" s="8"/>
      <c r="Y6087" s="8"/>
      <c r="AC6087" s="8"/>
      <c r="AG6087" s="8"/>
      <c r="AK6087" s="8"/>
      <c r="AO6087" s="8"/>
      <c r="AS6087" s="8"/>
      <c r="AW6087" s="8"/>
      <c r="BA6087" s="8"/>
      <c r="BE6087" s="8"/>
      <c r="BI6087" s="8"/>
      <c r="BM6087" s="8"/>
      <c r="BQ6087" s="8"/>
      <c r="BU6087" s="8"/>
      <c r="BY6087" s="8"/>
      <c r="CC6087" s="8"/>
      <c r="CG6087" s="8"/>
      <c r="CK6087" s="8"/>
    </row>
    <row r="6088" spans="5:89">
      <c r="E6088" s="8"/>
      <c r="I6088" s="8"/>
      <c r="M6088" s="8"/>
      <c r="Q6088" s="8"/>
      <c r="U6088" s="8"/>
      <c r="Y6088" s="8"/>
      <c r="AC6088" s="8"/>
      <c r="AG6088" s="8"/>
      <c r="AK6088" s="8"/>
      <c r="AO6088" s="8"/>
      <c r="AS6088" s="8"/>
      <c r="AW6088" s="8"/>
      <c r="BA6088" s="8"/>
      <c r="BE6088" s="8"/>
      <c r="BI6088" s="8"/>
      <c r="BM6088" s="8"/>
      <c r="BQ6088" s="8"/>
      <c r="BU6088" s="8"/>
      <c r="BY6088" s="8"/>
      <c r="CC6088" s="8"/>
      <c r="CG6088" s="8"/>
      <c r="CK6088" s="8"/>
    </row>
    <row r="6089" spans="5:89">
      <c r="E6089" s="8"/>
      <c r="I6089" s="8"/>
      <c r="M6089" s="8"/>
      <c r="Q6089" s="8"/>
      <c r="U6089" s="8"/>
      <c r="Y6089" s="8"/>
      <c r="AC6089" s="8"/>
      <c r="AG6089" s="8"/>
      <c r="AK6089" s="8"/>
      <c r="AO6089" s="8"/>
      <c r="AS6089" s="8"/>
      <c r="AW6089" s="8"/>
      <c r="BA6089" s="8"/>
      <c r="BE6089" s="8"/>
      <c r="BI6089" s="8"/>
      <c r="BM6089" s="8"/>
      <c r="BQ6089" s="8"/>
      <c r="BU6089" s="8"/>
      <c r="BY6089" s="8"/>
      <c r="CC6089" s="8"/>
      <c r="CG6089" s="8"/>
      <c r="CK6089" s="8"/>
    </row>
    <row r="6090" spans="5:89">
      <c r="E6090" s="8"/>
      <c r="I6090" s="8"/>
      <c r="M6090" s="8"/>
      <c r="Q6090" s="8"/>
      <c r="U6090" s="8"/>
      <c r="Y6090" s="8"/>
      <c r="AC6090" s="8"/>
      <c r="AG6090" s="8"/>
      <c r="AK6090" s="8"/>
      <c r="AO6090" s="8"/>
      <c r="AS6090" s="8"/>
      <c r="AW6090" s="8"/>
      <c r="BA6090" s="8"/>
      <c r="BE6090" s="8"/>
      <c r="BI6090" s="8"/>
      <c r="BM6090" s="8"/>
      <c r="BQ6090" s="8"/>
      <c r="BU6090" s="8"/>
      <c r="BY6090" s="8"/>
      <c r="CC6090" s="8"/>
      <c r="CG6090" s="8"/>
      <c r="CK6090" s="8"/>
    </row>
    <row r="6091" spans="5:89">
      <c r="E6091" s="8"/>
      <c r="I6091" s="8"/>
      <c r="M6091" s="8"/>
      <c r="Q6091" s="8"/>
      <c r="U6091" s="8"/>
      <c r="Y6091" s="8"/>
      <c r="AC6091" s="8"/>
      <c r="AG6091" s="8"/>
      <c r="AK6091" s="8"/>
      <c r="AO6091" s="8"/>
      <c r="AS6091" s="8"/>
      <c r="AW6091" s="8"/>
      <c r="BA6091" s="8"/>
      <c r="BE6091" s="8"/>
      <c r="BI6091" s="8"/>
      <c r="BM6091" s="8"/>
      <c r="BQ6091" s="8"/>
      <c r="BU6091" s="8"/>
      <c r="BY6091" s="8"/>
      <c r="CC6091" s="8"/>
      <c r="CG6091" s="8"/>
      <c r="CK6091" s="8"/>
    </row>
    <row r="6092" spans="5:89">
      <c r="E6092" s="8"/>
      <c r="I6092" s="8"/>
      <c r="M6092" s="8"/>
      <c r="Q6092" s="8"/>
      <c r="U6092" s="8"/>
      <c r="Y6092" s="8"/>
      <c r="AC6092" s="8"/>
      <c r="AG6092" s="8"/>
      <c r="AK6092" s="8"/>
      <c r="AO6092" s="8"/>
      <c r="AS6092" s="8"/>
      <c r="AW6092" s="8"/>
      <c r="BA6092" s="8"/>
      <c r="BE6092" s="8"/>
      <c r="BI6092" s="8"/>
      <c r="BM6092" s="8"/>
      <c r="BQ6092" s="8"/>
      <c r="BU6092" s="8"/>
      <c r="BY6092" s="8"/>
      <c r="CC6092" s="8"/>
      <c r="CG6092" s="8"/>
      <c r="CK6092" s="8"/>
    </row>
    <row r="6093" spans="5:89">
      <c r="E6093" s="8"/>
      <c r="I6093" s="8"/>
      <c r="M6093" s="8"/>
      <c r="Q6093" s="8"/>
      <c r="U6093" s="8"/>
      <c r="Y6093" s="8"/>
      <c r="AC6093" s="8"/>
      <c r="AG6093" s="8"/>
      <c r="AK6093" s="8"/>
      <c r="AO6093" s="8"/>
      <c r="AS6093" s="8"/>
      <c r="AW6093" s="8"/>
      <c r="BA6093" s="8"/>
      <c r="BE6093" s="8"/>
      <c r="BI6093" s="8"/>
      <c r="BM6093" s="8"/>
      <c r="BQ6093" s="8"/>
      <c r="BU6093" s="8"/>
      <c r="BY6093" s="8"/>
      <c r="CC6093" s="8"/>
      <c r="CG6093" s="8"/>
      <c r="CK6093" s="8"/>
    </row>
    <row r="6094" spans="5:89">
      <c r="E6094" s="8"/>
      <c r="I6094" s="8"/>
      <c r="M6094" s="8"/>
      <c r="Q6094" s="8"/>
      <c r="U6094" s="8"/>
      <c r="Y6094" s="8"/>
      <c r="AC6094" s="8"/>
      <c r="AG6094" s="8"/>
      <c r="AK6094" s="8"/>
      <c r="AO6094" s="8"/>
      <c r="AS6094" s="8"/>
      <c r="AW6094" s="8"/>
      <c r="BA6094" s="8"/>
      <c r="BE6094" s="8"/>
      <c r="BI6094" s="8"/>
      <c r="BM6094" s="8"/>
      <c r="BQ6094" s="8"/>
      <c r="BU6094" s="8"/>
      <c r="BY6094" s="8"/>
      <c r="CC6094" s="8"/>
      <c r="CG6094" s="8"/>
      <c r="CK6094" s="8"/>
    </row>
    <row r="6095" spans="5:89">
      <c r="E6095" s="8"/>
      <c r="I6095" s="8"/>
      <c r="M6095" s="8"/>
      <c r="Q6095" s="8"/>
      <c r="U6095" s="8"/>
      <c r="Y6095" s="8"/>
      <c r="AC6095" s="8"/>
      <c r="AG6095" s="8"/>
      <c r="AK6095" s="8"/>
      <c r="AO6095" s="8"/>
      <c r="AS6095" s="8"/>
      <c r="AW6095" s="8"/>
      <c r="BA6095" s="8"/>
      <c r="BE6095" s="8"/>
      <c r="BI6095" s="8"/>
      <c r="BM6095" s="8"/>
      <c r="BQ6095" s="8"/>
      <c r="BU6095" s="8"/>
      <c r="BY6095" s="8"/>
      <c r="CC6095" s="8"/>
      <c r="CG6095" s="8"/>
      <c r="CK6095" s="8"/>
    </row>
    <row r="6096" spans="5:89">
      <c r="E6096" s="8"/>
      <c r="I6096" s="8"/>
      <c r="M6096" s="8"/>
      <c r="Q6096" s="8"/>
      <c r="U6096" s="8"/>
      <c r="Y6096" s="8"/>
      <c r="AC6096" s="8"/>
      <c r="AG6096" s="8"/>
      <c r="AK6096" s="8"/>
      <c r="AO6096" s="8"/>
      <c r="AS6096" s="8"/>
      <c r="AW6096" s="8"/>
      <c r="BA6096" s="8"/>
      <c r="BE6096" s="8"/>
      <c r="BI6096" s="8"/>
      <c r="BM6096" s="8"/>
      <c r="BQ6096" s="8"/>
      <c r="BU6096" s="8"/>
      <c r="BY6096" s="8"/>
      <c r="CC6096" s="8"/>
      <c r="CG6096" s="8"/>
      <c r="CK6096" s="8"/>
    </row>
    <row r="6097" spans="5:89">
      <c r="E6097" s="8"/>
      <c r="I6097" s="8"/>
      <c r="M6097" s="8"/>
      <c r="Q6097" s="8"/>
      <c r="U6097" s="8"/>
      <c r="Y6097" s="8"/>
      <c r="AC6097" s="8"/>
      <c r="AG6097" s="8"/>
      <c r="AK6097" s="8"/>
      <c r="AO6097" s="8"/>
      <c r="AS6097" s="8"/>
      <c r="AW6097" s="8"/>
      <c r="BA6097" s="8"/>
      <c r="BE6097" s="8"/>
      <c r="BI6097" s="8"/>
      <c r="BM6097" s="8"/>
      <c r="BQ6097" s="8"/>
      <c r="BU6097" s="8"/>
      <c r="BY6097" s="8"/>
      <c r="CC6097" s="8"/>
      <c r="CG6097" s="8"/>
      <c r="CK6097" s="8"/>
    </row>
    <row r="6098" spans="5:89">
      <c r="E6098" s="8"/>
      <c r="I6098" s="8"/>
      <c r="M6098" s="8"/>
      <c r="Q6098" s="8"/>
      <c r="U6098" s="8"/>
      <c r="Y6098" s="8"/>
      <c r="AC6098" s="8"/>
      <c r="AG6098" s="8"/>
      <c r="AK6098" s="8"/>
      <c r="AO6098" s="8"/>
      <c r="AS6098" s="8"/>
      <c r="AW6098" s="8"/>
      <c r="BA6098" s="8"/>
      <c r="BE6098" s="8"/>
      <c r="BI6098" s="8"/>
      <c r="BM6098" s="8"/>
      <c r="BQ6098" s="8"/>
      <c r="BU6098" s="8"/>
      <c r="BY6098" s="8"/>
      <c r="CC6098" s="8"/>
      <c r="CG6098" s="8"/>
      <c r="CK6098" s="8"/>
    </row>
    <row r="6099" spans="5:89">
      <c r="E6099" s="8"/>
      <c r="I6099" s="8"/>
      <c r="M6099" s="8"/>
      <c r="Q6099" s="8"/>
      <c r="U6099" s="8"/>
      <c r="Y6099" s="8"/>
      <c r="AC6099" s="8"/>
      <c r="AG6099" s="8"/>
      <c r="AK6099" s="8"/>
      <c r="AO6099" s="8"/>
      <c r="AS6099" s="8"/>
      <c r="AW6099" s="8"/>
      <c r="BA6099" s="8"/>
      <c r="BE6099" s="8"/>
      <c r="BI6099" s="8"/>
      <c r="BM6099" s="8"/>
      <c r="BQ6099" s="8"/>
      <c r="BU6099" s="8"/>
      <c r="BY6099" s="8"/>
      <c r="CC6099" s="8"/>
      <c r="CG6099" s="8"/>
      <c r="CK6099" s="8"/>
    </row>
    <row r="6100" spans="5:89">
      <c r="E6100" s="8"/>
      <c r="I6100" s="8"/>
      <c r="M6100" s="8"/>
      <c r="Q6100" s="8"/>
      <c r="U6100" s="8"/>
      <c r="Y6100" s="8"/>
      <c r="AC6100" s="8"/>
      <c r="AG6100" s="8"/>
      <c r="AK6100" s="8"/>
      <c r="AO6100" s="8"/>
      <c r="AS6100" s="8"/>
      <c r="AW6100" s="8"/>
      <c r="BA6100" s="8"/>
      <c r="BE6100" s="8"/>
      <c r="BI6100" s="8"/>
      <c r="BM6100" s="8"/>
      <c r="BQ6100" s="8"/>
      <c r="BU6100" s="8"/>
      <c r="BY6100" s="8"/>
      <c r="CC6100" s="8"/>
      <c r="CG6100" s="8"/>
      <c r="CK6100" s="8"/>
    </row>
    <row r="6101" spans="5:89">
      <c r="E6101" s="8"/>
      <c r="I6101" s="8"/>
      <c r="M6101" s="8"/>
      <c r="Q6101" s="8"/>
      <c r="U6101" s="8"/>
      <c r="Y6101" s="8"/>
      <c r="AC6101" s="8"/>
      <c r="AG6101" s="8"/>
      <c r="AK6101" s="8"/>
      <c r="AO6101" s="8"/>
      <c r="AS6101" s="8"/>
      <c r="AW6101" s="8"/>
      <c r="BA6101" s="8"/>
      <c r="BE6101" s="8"/>
      <c r="BI6101" s="8"/>
      <c r="BM6101" s="8"/>
      <c r="BQ6101" s="8"/>
      <c r="BU6101" s="8"/>
      <c r="BY6101" s="8"/>
      <c r="CC6101" s="8"/>
      <c r="CG6101" s="8"/>
      <c r="CK6101" s="8"/>
    </row>
    <row r="6102" spans="5:89">
      <c r="E6102" s="8"/>
      <c r="I6102" s="8"/>
      <c r="M6102" s="8"/>
      <c r="Q6102" s="8"/>
      <c r="U6102" s="8"/>
      <c r="Y6102" s="8"/>
      <c r="AC6102" s="8"/>
      <c r="AG6102" s="8"/>
      <c r="AK6102" s="8"/>
      <c r="AO6102" s="8"/>
      <c r="AS6102" s="8"/>
      <c r="AW6102" s="8"/>
      <c r="BA6102" s="8"/>
      <c r="BE6102" s="8"/>
      <c r="BI6102" s="8"/>
      <c r="BM6102" s="8"/>
      <c r="BQ6102" s="8"/>
      <c r="BU6102" s="8"/>
      <c r="BY6102" s="8"/>
      <c r="CC6102" s="8"/>
      <c r="CG6102" s="8"/>
      <c r="CK6102" s="8"/>
    </row>
    <row r="6103" spans="5:89">
      <c r="E6103" s="8"/>
      <c r="I6103" s="8"/>
      <c r="M6103" s="8"/>
      <c r="Q6103" s="8"/>
      <c r="U6103" s="8"/>
      <c r="Y6103" s="8"/>
      <c r="AC6103" s="8"/>
      <c r="AG6103" s="8"/>
      <c r="AK6103" s="8"/>
      <c r="AO6103" s="8"/>
      <c r="AS6103" s="8"/>
      <c r="AW6103" s="8"/>
      <c r="BA6103" s="8"/>
      <c r="BE6103" s="8"/>
      <c r="BI6103" s="8"/>
      <c r="BM6103" s="8"/>
      <c r="BQ6103" s="8"/>
      <c r="BU6103" s="8"/>
      <c r="BY6103" s="8"/>
      <c r="CC6103" s="8"/>
      <c r="CG6103" s="8"/>
      <c r="CK6103" s="8"/>
    </row>
    <row r="6104" spans="5:89">
      <c r="E6104" s="8"/>
      <c r="I6104" s="8"/>
      <c r="M6104" s="8"/>
      <c r="Q6104" s="8"/>
      <c r="U6104" s="8"/>
      <c r="Y6104" s="8"/>
      <c r="AC6104" s="8"/>
      <c r="AG6104" s="8"/>
      <c r="AK6104" s="8"/>
      <c r="AO6104" s="8"/>
      <c r="AS6104" s="8"/>
      <c r="AW6104" s="8"/>
      <c r="BA6104" s="8"/>
      <c r="BE6104" s="8"/>
      <c r="BI6104" s="8"/>
      <c r="BM6104" s="8"/>
      <c r="BQ6104" s="8"/>
      <c r="BU6104" s="8"/>
      <c r="BY6104" s="8"/>
      <c r="CC6104" s="8"/>
      <c r="CG6104" s="8"/>
      <c r="CK6104" s="8"/>
    </row>
    <row r="6105" spans="5:89">
      <c r="E6105" s="8"/>
      <c r="I6105" s="8"/>
      <c r="M6105" s="8"/>
      <c r="Q6105" s="8"/>
      <c r="U6105" s="8"/>
      <c r="Y6105" s="8"/>
      <c r="AC6105" s="8"/>
      <c r="AG6105" s="8"/>
      <c r="AK6105" s="8"/>
      <c r="AO6105" s="8"/>
      <c r="AS6105" s="8"/>
      <c r="AW6105" s="8"/>
      <c r="BA6105" s="8"/>
      <c r="BE6105" s="8"/>
      <c r="BI6105" s="8"/>
      <c r="BM6105" s="8"/>
      <c r="BQ6105" s="8"/>
      <c r="BU6105" s="8"/>
      <c r="BY6105" s="8"/>
      <c r="CC6105" s="8"/>
      <c r="CG6105" s="8"/>
      <c r="CK6105" s="8"/>
    </row>
    <row r="6106" spans="5:89">
      <c r="E6106" s="8"/>
      <c r="I6106" s="8"/>
      <c r="M6106" s="8"/>
      <c r="Q6106" s="8"/>
      <c r="U6106" s="8"/>
      <c r="Y6106" s="8"/>
      <c r="AC6106" s="8"/>
      <c r="AG6106" s="8"/>
      <c r="AK6106" s="8"/>
      <c r="AO6106" s="8"/>
      <c r="AS6106" s="8"/>
      <c r="AW6106" s="8"/>
      <c r="BA6106" s="8"/>
      <c r="BE6106" s="8"/>
      <c r="BI6106" s="8"/>
      <c r="BM6106" s="8"/>
      <c r="BQ6106" s="8"/>
      <c r="BU6106" s="8"/>
      <c r="BY6106" s="8"/>
      <c r="CC6106" s="8"/>
      <c r="CG6106" s="8"/>
      <c r="CK6106" s="8"/>
    </row>
    <row r="6107" spans="5:89">
      <c r="E6107" s="8"/>
      <c r="I6107" s="8"/>
      <c r="M6107" s="8"/>
      <c r="Q6107" s="8"/>
      <c r="U6107" s="8"/>
      <c r="Y6107" s="8"/>
      <c r="AC6107" s="8"/>
      <c r="AG6107" s="8"/>
      <c r="AK6107" s="8"/>
      <c r="AO6107" s="8"/>
      <c r="AS6107" s="8"/>
      <c r="AW6107" s="8"/>
      <c r="BA6107" s="8"/>
      <c r="BE6107" s="8"/>
      <c r="BI6107" s="8"/>
      <c r="BM6107" s="8"/>
      <c r="BQ6107" s="8"/>
      <c r="BU6107" s="8"/>
      <c r="BY6107" s="8"/>
      <c r="CC6107" s="8"/>
      <c r="CG6107" s="8"/>
      <c r="CK6107" s="8"/>
    </row>
    <row r="6108" spans="5:89">
      <c r="E6108" s="8"/>
      <c r="I6108" s="8"/>
      <c r="M6108" s="8"/>
      <c r="Q6108" s="8"/>
      <c r="U6108" s="8"/>
      <c r="Y6108" s="8"/>
      <c r="AC6108" s="8"/>
      <c r="AG6108" s="8"/>
      <c r="AK6108" s="8"/>
      <c r="AO6108" s="8"/>
      <c r="AS6108" s="8"/>
      <c r="AW6108" s="8"/>
      <c r="BA6108" s="8"/>
      <c r="BE6108" s="8"/>
      <c r="BI6108" s="8"/>
      <c r="BM6108" s="8"/>
      <c r="BQ6108" s="8"/>
      <c r="BU6108" s="8"/>
      <c r="BY6108" s="8"/>
      <c r="CC6108" s="8"/>
      <c r="CG6108" s="8"/>
      <c r="CK6108" s="8"/>
    </row>
    <row r="6109" spans="5:89">
      <c r="E6109" s="8"/>
      <c r="I6109" s="8"/>
      <c r="M6109" s="8"/>
      <c r="Q6109" s="8"/>
      <c r="U6109" s="8"/>
      <c r="Y6109" s="8"/>
      <c r="AC6109" s="8"/>
      <c r="AG6109" s="8"/>
      <c r="AK6109" s="8"/>
      <c r="AO6109" s="8"/>
      <c r="AS6109" s="8"/>
      <c r="AW6109" s="8"/>
      <c r="BA6109" s="8"/>
      <c r="BE6109" s="8"/>
      <c r="BI6109" s="8"/>
      <c r="BM6109" s="8"/>
      <c r="BQ6109" s="8"/>
      <c r="BU6109" s="8"/>
      <c r="BY6109" s="8"/>
      <c r="CC6109" s="8"/>
      <c r="CG6109" s="8"/>
      <c r="CK6109" s="8"/>
    </row>
    <row r="6110" spans="5:89">
      <c r="E6110" s="8"/>
      <c r="I6110" s="8"/>
      <c r="M6110" s="8"/>
      <c r="Q6110" s="8"/>
      <c r="U6110" s="8"/>
      <c r="Y6110" s="8"/>
      <c r="AC6110" s="8"/>
      <c r="AG6110" s="8"/>
      <c r="AK6110" s="8"/>
      <c r="AO6110" s="8"/>
      <c r="AS6110" s="8"/>
      <c r="AW6110" s="8"/>
      <c r="BA6110" s="8"/>
      <c r="BE6110" s="8"/>
      <c r="BI6110" s="8"/>
      <c r="BM6110" s="8"/>
      <c r="BQ6110" s="8"/>
      <c r="BU6110" s="8"/>
      <c r="BY6110" s="8"/>
      <c r="CC6110" s="8"/>
      <c r="CG6110" s="8"/>
      <c r="CK6110" s="8"/>
    </row>
    <row r="6111" spans="5:89">
      <c r="E6111" s="8"/>
      <c r="I6111" s="8"/>
      <c r="M6111" s="8"/>
      <c r="Q6111" s="8"/>
      <c r="U6111" s="8"/>
      <c r="Y6111" s="8"/>
      <c r="AC6111" s="8"/>
      <c r="AG6111" s="8"/>
      <c r="AK6111" s="8"/>
      <c r="AO6111" s="8"/>
      <c r="AS6111" s="8"/>
      <c r="AW6111" s="8"/>
      <c r="BA6111" s="8"/>
      <c r="BE6111" s="8"/>
      <c r="BI6111" s="8"/>
      <c r="BM6111" s="8"/>
      <c r="BQ6111" s="8"/>
      <c r="BU6111" s="8"/>
      <c r="BY6111" s="8"/>
      <c r="CC6111" s="8"/>
      <c r="CG6111" s="8"/>
      <c r="CK6111" s="8"/>
    </row>
    <row r="6112" spans="5:89">
      <c r="E6112" s="8"/>
      <c r="I6112" s="8"/>
      <c r="M6112" s="8"/>
      <c r="Q6112" s="8"/>
      <c r="U6112" s="8"/>
      <c r="Y6112" s="8"/>
      <c r="AC6112" s="8"/>
      <c r="AG6112" s="8"/>
      <c r="AK6112" s="8"/>
      <c r="AO6112" s="8"/>
      <c r="AS6112" s="8"/>
      <c r="AW6112" s="8"/>
      <c r="BA6112" s="8"/>
      <c r="BE6112" s="8"/>
      <c r="BI6112" s="8"/>
      <c r="BM6112" s="8"/>
      <c r="BQ6112" s="8"/>
      <c r="BU6112" s="8"/>
      <c r="BY6112" s="8"/>
      <c r="CC6112" s="8"/>
      <c r="CG6112" s="8"/>
      <c r="CK6112" s="8"/>
    </row>
    <row r="6113" spans="5:89">
      <c r="E6113" s="8"/>
      <c r="I6113" s="8"/>
      <c r="M6113" s="8"/>
      <c r="Q6113" s="8"/>
      <c r="U6113" s="8"/>
      <c r="Y6113" s="8"/>
      <c r="AC6113" s="8"/>
      <c r="AG6113" s="8"/>
      <c r="AK6113" s="8"/>
      <c r="AO6113" s="8"/>
      <c r="AS6113" s="8"/>
      <c r="AW6113" s="8"/>
      <c r="BA6113" s="8"/>
      <c r="BE6113" s="8"/>
      <c r="BI6113" s="8"/>
      <c r="BM6113" s="8"/>
      <c r="BQ6113" s="8"/>
      <c r="BU6113" s="8"/>
      <c r="BY6113" s="8"/>
      <c r="CC6113" s="8"/>
      <c r="CG6113" s="8"/>
      <c r="CK6113" s="8"/>
    </row>
    <row r="6114" spans="5:89">
      <c r="E6114" s="8"/>
      <c r="I6114" s="8"/>
      <c r="M6114" s="8"/>
      <c r="Q6114" s="8"/>
      <c r="U6114" s="8"/>
      <c r="Y6114" s="8"/>
      <c r="AC6114" s="8"/>
      <c r="AG6114" s="8"/>
      <c r="AK6114" s="8"/>
      <c r="AO6114" s="8"/>
      <c r="AS6114" s="8"/>
      <c r="AW6114" s="8"/>
      <c r="BA6114" s="8"/>
      <c r="BE6114" s="8"/>
      <c r="BI6114" s="8"/>
      <c r="BM6114" s="8"/>
      <c r="BQ6114" s="8"/>
      <c r="BU6114" s="8"/>
      <c r="BY6114" s="8"/>
      <c r="CC6114" s="8"/>
      <c r="CG6114" s="8"/>
      <c r="CK6114" s="8"/>
    </row>
    <row r="6115" spans="5:89">
      <c r="E6115" s="8"/>
      <c r="I6115" s="8"/>
      <c r="M6115" s="8"/>
      <c r="Q6115" s="8"/>
      <c r="U6115" s="8"/>
      <c r="Y6115" s="8"/>
      <c r="AC6115" s="8"/>
      <c r="AG6115" s="8"/>
      <c r="AK6115" s="8"/>
      <c r="AO6115" s="8"/>
      <c r="AS6115" s="8"/>
      <c r="AW6115" s="8"/>
      <c r="BA6115" s="8"/>
      <c r="BE6115" s="8"/>
      <c r="BI6115" s="8"/>
      <c r="BM6115" s="8"/>
      <c r="BQ6115" s="8"/>
      <c r="BU6115" s="8"/>
      <c r="BY6115" s="8"/>
      <c r="CC6115" s="8"/>
      <c r="CG6115" s="8"/>
      <c r="CK6115" s="8"/>
    </row>
    <row r="6116" spans="5:89">
      <c r="E6116" s="8"/>
      <c r="I6116" s="8"/>
      <c r="M6116" s="8"/>
      <c r="Q6116" s="8"/>
      <c r="U6116" s="8"/>
      <c r="Y6116" s="8"/>
      <c r="AC6116" s="8"/>
      <c r="AG6116" s="8"/>
      <c r="AK6116" s="8"/>
      <c r="AO6116" s="8"/>
      <c r="AS6116" s="8"/>
      <c r="AW6116" s="8"/>
      <c r="BA6116" s="8"/>
      <c r="BE6116" s="8"/>
      <c r="BI6116" s="8"/>
      <c r="BM6116" s="8"/>
      <c r="BQ6116" s="8"/>
      <c r="BU6116" s="8"/>
      <c r="BY6116" s="8"/>
      <c r="CC6116" s="8"/>
      <c r="CG6116" s="8"/>
      <c r="CK6116" s="8"/>
    </row>
    <row r="6117" spans="5:89">
      <c r="E6117" s="8"/>
      <c r="I6117" s="8"/>
      <c r="M6117" s="8"/>
      <c r="Q6117" s="8"/>
      <c r="U6117" s="8"/>
      <c r="Y6117" s="8"/>
      <c r="AC6117" s="8"/>
      <c r="AG6117" s="8"/>
      <c r="AK6117" s="8"/>
      <c r="AO6117" s="8"/>
      <c r="AS6117" s="8"/>
      <c r="AW6117" s="8"/>
      <c r="BA6117" s="8"/>
      <c r="BE6117" s="8"/>
      <c r="BI6117" s="8"/>
      <c r="BM6117" s="8"/>
      <c r="BQ6117" s="8"/>
      <c r="BU6117" s="8"/>
      <c r="BY6117" s="8"/>
      <c r="CC6117" s="8"/>
      <c r="CG6117" s="8"/>
      <c r="CK6117" s="8"/>
    </row>
    <row r="6118" spans="5:89">
      <c r="E6118" s="8"/>
      <c r="I6118" s="8"/>
      <c r="M6118" s="8"/>
      <c r="Q6118" s="8"/>
      <c r="U6118" s="8"/>
      <c r="Y6118" s="8"/>
      <c r="AC6118" s="8"/>
      <c r="AG6118" s="8"/>
      <c r="AK6118" s="8"/>
      <c r="AO6118" s="8"/>
      <c r="AS6118" s="8"/>
      <c r="AW6118" s="8"/>
      <c r="BA6118" s="8"/>
      <c r="BE6118" s="8"/>
      <c r="BI6118" s="8"/>
      <c r="BM6118" s="8"/>
      <c r="BQ6118" s="8"/>
      <c r="BU6118" s="8"/>
      <c r="BY6118" s="8"/>
      <c r="CC6118" s="8"/>
      <c r="CG6118" s="8"/>
      <c r="CK6118" s="8"/>
    </row>
    <row r="6119" spans="5:89">
      <c r="E6119" s="8"/>
      <c r="I6119" s="8"/>
      <c r="M6119" s="8"/>
      <c r="Q6119" s="8"/>
      <c r="U6119" s="8"/>
      <c r="Y6119" s="8"/>
      <c r="AC6119" s="8"/>
      <c r="AG6119" s="8"/>
      <c r="AK6119" s="8"/>
      <c r="AO6119" s="8"/>
      <c r="AS6119" s="8"/>
      <c r="AW6119" s="8"/>
      <c r="BA6119" s="8"/>
      <c r="BE6119" s="8"/>
      <c r="BI6119" s="8"/>
      <c r="BM6119" s="8"/>
      <c r="BQ6119" s="8"/>
      <c r="BU6119" s="8"/>
      <c r="BY6119" s="8"/>
      <c r="CC6119" s="8"/>
      <c r="CG6119" s="8"/>
      <c r="CK6119" s="8"/>
    </row>
    <row r="6120" spans="5:89">
      <c r="E6120" s="8"/>
      <c r="I6120" s="8"/>
      <c r="M6120" s="8"/>
      <c r="Q6120" s="8"/>
      <c r="U6120" s="8"/>
      <c r="Y6120" s="8"/>
      <c r="AC6120" s="8"/>
      <c r="AG6120" s="8"/>
      <c r="AK6120" s="8"/>
      <c r="AO6120" s="8"/>
      <c r="AS6120" s="8"/>
      <c r="AW6120" s="8"/>
      <c r="BA6120" s="8"/>
      <c r="BE6120" s="8"/>
      <c r="BI6120" s="8"/>
      <c r="BM6120" s="8"/>
      <c r="BQ6120" s="8"/>
      <c r="BU6120" s="8"/>
      <c r="BY6120" s="8"/>
      <c r="CC6120" s="8"/>
      <c r="CG6120" s="8"/>
      <c r="CK6120" s="8"/>
    </row>
    <row r="6121" spans="5:89">
      <c r="E6121" s="8"/>
      <c r="I6121" s="8"/>
      <c r="M6121" s="8"/>
      <c r="Q6121" s="8"/>
      <c r="U6121" s="8"/>
      <c r="Y6121" s="8"/>
      <c r="AC6121" s="8"/>
      <c r="AG6121" s="8"/>
      <c r="AK6121" s="8"/>
      <c r="AO6121" s="8"/>
      <c r="AS6121" s="8"/>
      <c r="AW6121" s="8"/>
      <c r="BA6121" s="8"/>
      <c r="BE6121" s="8"/>
      <c r="BI6121" s="8"/>
      <c r="BM6121" s="8"/>
      <c r="BQ6121" s="8"/>
      <c r="BU6121" s="8"/>
      <c r="BY6121" s="8"/>
      <c r="CC6121" s="8"/>
      <c r="CG6121" s="8"/>
      <c r="CK6121" s="8"/>
    </row>
    <row r="6122" spans="5:89">
      <c r="E6122" s="8"/>
      <c r="I6122" s="8"/>
      <c r="M6122" s="8"/>
      <c r="Q6122" s="8"/>
      <c r="U6122" s="8"/>
      <c r="Y6122" s="8"/>
      <c r="AC6122" s="8"/>
      <c r="AG6122" s="8"/>
      <c r="AK6122" s="8"/>
      <c r="AO6122" s="8"/>
      <c r="AS6122" s="8"/>
      <c r="AW6122" s="8"/>
      <c r="BA6122" s="8"/>
      <c r="BE6122" s="8"/>
      <c r="BI6122" s="8"/>
      <c r="BM6122" s="8"/>
      <c r="BQ6122" s="8"/>
      <c r="BU6122" s="8"/>
      <c r="BY6122" s="8"/>
      <c r="CC6122" s="8"/>
      <c r="CG6122" s="8"/>
      <c r="CK6122" s="8"/>
    </row>
    <row r="6123" spans="5:89">
      <c r="E6123" s="8"/>
      <c r="I6123" s="8"/>
      <c r="M6123" s="8"/>
      <c r="Q6123" s="8"/>
      <c r="U6123" s="8"/>
      <c r="Y6123" s="8"/>
      <c r="AC6123" s="8"/>
      <c r="AG6123" s="8"/>
      <c r="AK6123" s="8"/>
      <c r="AO6123" s="8"/>
      <c r="AS6123" s="8"/>
      <c r="AW6123" s="8"/>
      <c r="BA6123" s="8"/>
      <c r="BE6123" s="8"/>
      <c r="BI6123" s="8"/>
      <c r="BM6123" s="8"/>
      <c r="BQ6123" s="8"/>
      <c r="BU6123" s="8"/>
      <c r="BY6123" s="8"/>
      <c r="CC6123" s="8"/>
      <c r="CG6123" s="8"/>
      <c r="CK6123" s="8"/>
    </row>
    <row r="6124" spans="5:89">
      <c r="E6124" s="8"/>
      <c r="I6124" s="8"/>
      <c r="M6124" s="8"/>
      <c r="Q6124" s="8"/>
      <c r="U6124" s="8"/>
      <c r="Y6124" s="8"/>
      <c r="AC6124" s="8"/>
      <c r="AG6124" s="8"/>
      <c r="AK6124" s="8"/>
      <c r="AO6124" s="8"/>
      <c r="AS6124" s="8"/>
      <c r="AW6124" s="8"/>
      <c r="BA6124" s="8"/>
      <c r="BE6124" s="8"/>
      <c r="BI6124" s="8"/>
      <c r="BM6124" s="8"/>
      <c r="BQ6124" s="8"/>
      <c r="BU6124" s="8"/>
      <c r="BY6124" s="8"/>
      <c r="CC6124" s="8"/>
      <c r="CG6124" s="8"/>
      <c r="CK6124" s="8"/>
    </row>
    <row r="6125" spans="5:89">
      <c r="E6125" s="8"/>
      <c r="I6125" s="8"/>
      <c r="M6125" s="8"/>
      <c r="Q6125" s="8"/>
      <c r="U6125" s="8"/>
      <c r="Y6125" s="8"/>
      <c r="AC6125" s="8"/>
      <c r="AG6125" s="8"/>
      <c r="AK6125" s="8"/>
      <c r="AO6125" s="8"/>
      <c r="AS6125" s="8"/>
      <c r="AW6125" s="8"/>
      <c r="BA6125" s="8"/>
      <c r="BE6125" s="8"/>
      <c r="BI6125" s="8"/>
      <c r="BM6125" s="8"/>
      <c r="BQ6125" s="8"/>
      <c r="BU6125" s="8"/>
      <c r="BY6125" s="8"/>
      <c r="CC6125" s="8"/>
      <c r="CG6125" s="8"/>
      <c r="CK6125" s="8"/>
    </row>
    <row r="6126" spans="5:89">
      <c r="E6126" s="8"/>
      <c r="I6126" s="8"/>
      <c r="M6126" s="8"/>
      <c r="Q6126" s="8"/>
      <c r="U6126" s="8"/>
      <c r="Y6126" s="8"/>
      <c r="AC6126" s="8"/>
      <c r="AG6126" s="8"/>
      <c r="AK6126" s="8"/>
      <c r="AO6126" s="8"/>
      <c r="AS6126" s="8"/>
      <c r="AW6126" s="8"/>
      <c r="BA6126" s="8"/>
      <c r="BE6126" s="8"/>
      <c r="BI6126" s="8"/>
      <c r="BM6126" s="8"/>
      <c r="BQ6126" s="8"/>
      <c r="BU6126" s="8"/>
      <c r="BY6126" s="8"/>
      <c r="CC6126" s="8"/>
      <c r="CG6126" s="8"/>
      <c r="CK6126" s="8"/>
    </row>
    <row r="6127" spans="5:89">
      <c r="E6127" s="8"/>
      <c r="I6127" s="8"/>
      <c r="M6127" s="8"/>
      <c r="Q6127" s="8"/>
      <c r="U6127" s="8"/>
      <c r="Y6127" s="8"/>
      <c r="AC6127" s="8"/>
      <c r="AG6127" s="8"/>
      <c r="AK6127" s="8"/>
      <c r="AO6127" s="8"/>
      <c r="AS6127" s="8"/>
      <c r="AW6127" s="8"/>
      <c r="BA6127" s="8"/>
      <c r="BE6127" s="8"/>
      <c r="BI6127" s="8"/>
      <c r="BM6127" s="8"/>
      <c r="BQ6127" s="8"/>
      <c r="BU6127" s="8"/>
      <c r="BY6127" s="8"/>
      <c r="CC6127" s="8"/>
      <c r="CG6127" s="8"/>
      <c r="CK6127" s="8"/>
    </row>
    <row r="6128" spans="5:89">
      <c r="E6128" s="8"/>
      <c r="I6128" s="8"/>
      <c r="M6128" s="8"/>
      <c r="Q6128" s="8"/>
      <c r="U6128" s="8"/>
      <c r="Y6128" s="8"/>
      <c r="AC6128" s="8"/>
      <c r="AG6128" s="8"/>
      <c r="AK6128" s="8"/>
      <c r="AO6128" s="8"/>
      <c r="AS6128" s="8"/>
      <c r="AW6128" s="8"/>
      <c r="BA6128" s="8"/>
      <c r="BE6128" s="8"/>
      <c r="BI6128" s="8"/>
      <c r="BM6128" s="8"/>
      <c r="BQ6128" s="8"/>
      <c r="BU6128" s="8"/>
      <c r="BY6128" s="8"/>
      <c r="CC6128" s="8"/>
      <c r="CG6128" s="8"/>
      <c r="CK6128" s="8"/>
    </row>
    <row r="6129" spans="5:89">
      <c r="E6129" s="8"/>
      <c r="I6129" s="8"/>
      <c r="M6129" s="8"/>
      <c r="Q6129" s="8"/>
      <c r="U6129" s="8"/>
      <c r="Y6129" s="8"/>
      <c r="AC6129" s="8"/>
      <c r="AG6129" s="8"/>
      <c r="AK6129" s="8"/>
      <c r="AO6129" s="8"/>
      <c r="AS6129" s="8"/>
      <c r="AW6129" s="8"/>
      <c r="BA6129" s="8"/>
      <c r="BE6129" s="8"/>
      <c r="BI6129" s="8"/>
      <c r="BM6129" s="8"/>
      <c r="BQ6129" s="8"/>
      <c r="BU6129" s="8"/>
      <c r="BY6129" s="8"/>
      <c r="CC6129" s="8"/>
      <c r="CG6129" s="8"/>
      <c r="CK6129" s="8"/>
    </row>
    <row r="6130" spans="5:89">
      <c r="E6130" s="8"/>
      <c r="I6130" s="8"/>
      <c r="M6130" s="8"/>
      <c r="Q6130" s="8"/>
      <c r="U6130" s="8"/>
      <c r="Y6130" s="8"/>
      <c r="AC6130" s="8"/>
      <c r="AG6130" s="8"/>
      <c r="AK6130" s="8"/>
      <c r="AO6130" s="8"/>
      <c r="AS6130" s="8"/>
      <c r="AW6130" s="8"/>
      <c r="BA6130" s="8"/>
      <c r="BE6130" s="8"/>
      <c r="BI6130" s="8"/>
      <c r="BM6130" s="8"/>
      <c r="BQ6130" s="8"/>
      <c r="BU6130" s="8"/>
      <c r="BY6130" s="8"/>
      <c r="CC6130" s="8"/>
      <c r="CG6130" s="8"/>
      <c r="CK6130" s="8"/>
    </row>
    <row r="6131" spans="5:89">
      <c r="E6131" s="8"/>
      <c r="I6131" s="8"/>
      <c r="M6131" s="8"/>
      <c r="Q6131" s="8"/>
      <c r="U6131" s="8"/>
      <c r="Y6131" s="8"/>
      <c r="AC6131" s="8"/>
      <c r="AG6131" s="8"/>
      <c r="AK6131" s="8"/>
      <c r="AO6131" s="8"/>
      <c r="AS6131" s="8"/>
      <c r="AW6131" s="8"/>
      <c r="BA6131" s="8"/>
      <c r="BE6131" s="8"/>
      <c r="BI6131" s="8"/>
      <c r="BM6131" s="8"/>
      <c r="BQ6131" s="8"/>
      <c r="BU6131" s="8"/>
      <c r="BY6131" s="8"/>
      <c r="CC6131" s="8"/>
      <c r="CG6131" s="8"/>
      <c r="CK6131" s="8"/>
    </row>
    <row r="6132" spans="5:89">
      <c r="E6132" s="8"/>
      <c r="I6132" s="8"/>
      <c r="M6132" s="8"/>
      <c r="Q6132" s="8"/>
      <c r="U6132" s="8"/>
      <c r="Y6132" s="8"/>
      <c r="AC6132" s="8"/>
      <c r="AG6132" s="8"/>
      <c r="AK6132" s="8"/>
      <c r="AO6132" s="8"/>
      <c r="AS6132" s="8"/>
      <c r="AW6132" s="8"/>
      <c r="BA6132" s="8"/>
      <c r="BE6132" s="8"/>
      <c r="BI6132" s="8"/>
      <c r="BM6132" s="8"/>
      <c r="BQ6132" s="8"/>
      <c r="BU6132" s="8"/>
      <c r="BY6132" s="8"/>
      <c r="CC6132" s="8"/>
      <c r="CG6132" s="8"/>
      <c r="CK6132" s="8"/>
    </row>
    <row r="6133" spans="5:89">
      <c r="E6133" s="8"/>
      <c r="I6133" s="8"/>
      <c r="M6133" s="8"/>
      <c r="Q6133" s="8"/>
      <c r="U6133" s="8"/>
      <c r="Y6133" s="8"/>
      <c r="AC6133" s="8"/>
      <c r="AG6133" s="8"/>
      <c r="AK6133" s="8"/>
      <c r="AO6133" s="8"/>
      <c r="AS6133" s="8"/>
      <c r="AW6133" s="8"/>
      <c r="BA6133" s="8"/>
      <c r="BE6133" s="8"/>
      <c r="BI6133" s="8"/>
      <c r="BM6133" s="8"/>
      <c r="BQ6133" s="8"/>
      <c r="BU6133" s="8"/>
      <c r="BY6133" s="8"/>
      <c r="CC6133" s="8"/>
      <c r="CG6133" s="8"/>
      <c r="CK6133" s="8"/>
    </row>
    <row r="6134" spans="5:89">
      <c r="E6134" s="8"/>
      <c r="I6134" s="8"/>
      <c r="M6134" s="8"/>
      <c r="Q6134" s="8"/>
      <c r="U6134" s="8"/>
      <c r="Y6134" s="8"/>
      <c r="AC6134" s="8"/>
      <c r="AG6134" s="8"/>
      <c r="AK6134" s="8"/>
      <c r="AO6134" s="8"/>
      <c r="AS6134" s="8"/>
      <c r="AW6134" s="8"/>
      <c r="BA6134" s="8"/>
      <c r="BE6134" s="8"/>
      <c r="BI6134" s="8"/>
      <c r="BM6134" s="8"/>
      <c r="BQ6134" s="8"/>
      <c r="BU6134" s="8"/>
      <c r="BY6134" s="8"/>
      <c r="CC6134" s="8"/>
      <c r="CG6134" s="8"/>
      <c r="CK6134" s="8"/>
    </row>
    <row r="6135" spans="5:89">
      <c r="E6135" s="8"/>
      <c r="I6135" s="8"/>
      <c r="M6135" s="8"/>
      <c r="Q6135" s="8"/>
      <c r="U6135" s="8"/>
      <c r="Y6135" s="8"/>
      <c r="AC6135" s="8"/>
      <c r="AG6135" s="8"/>
      <c r="AK6135" s="8"/>
      <c r="AO6135" s="8"/>
      <c r="AS6135" s="8"/>
      <c r="AW6135" s="8"/>
      <c r="BA6135" s="8"/>
      <c r="BE6135" s="8"/>
      <c r="BI6135" s="8"/>
      <c r="BM6135" s="8"/>
      <c r="BQ6135" s="8"/>
      <c r="BU6135" s="8"/>
      <c r="BY6135" s="8"/>
      <c r="CC6135" s="8"/>
      <c r="CG6135" s="8"/>
      <c r="CK6135" s="8"/>
    </row>
    <row r="6136" spans="5:89">
      <c r="E6136" s="8"/>
      <c r="I6136" s="8"/>
      <c r="M6136" s="8"/>
      <c r="Q6136" s="8"/>
      <c r="U6136" s="8"/>
      <c r="Y6136" s="8"/>
      <c r="AC6136" s="8"/>
      <c r="AG6136" s="8"/>
      <c r="AK6136" s="8"/>
      <c r="AO6136" s="8"/>
      <c r="AS6136" s="8"/>
      <c r="AW6136" s="8"/>
      <c r="BA6136" s="8"/>
      <c r="BE6136" s="8"/>
      <c r="BI6136" s="8"/>
      <c r="BM6136" s="8"/>
      <c r="BQ6136" s="8"/>
      <c r="BU6136" s="8"/>
      <c r="BY6136" s="8"/>
      <c r="CC6136" s="8"/>
      <c r="CG6136" s="8"/>
      <c r="CK6136" s="8"/>
    </row>
    <row r="6137" spans="5:89">
      <c r="E6137" s="8"/>
      <c r="I6137" s="8"/>
      <c r="M6137" s="8"/>
      <c r="Q6137" s="8"/>
      <c r="U6137" s="8"/>
      <c r="Y6137" s="8"/>
      <c r="AC6137" s="8"/>
      <c r="AG6137" s="8"/>
      <c r="AK6137" s="8"/>
      <c r="AO6137" s="8"/>
      <c r="AS6137" s="8"/>
      <c r="AW6137" s="8"/>
      <c r="BA6137" s="8"/>
      <c r="BE6137" s="8"/>
      <c r="BI6137" s="8"/>
      <c r="BM6137" s="8"/>
      <c r="BQ6137" s="8"/>
      <c r="BU6137" s="8"/>
      <c r="BY6137" s="8"/>
      <c r="CC6137" s="8"/>
      <c r="CG6137" s="8"/>
      <c r="CK6137" s="8"/>
    </row>
    <row r="6138" spans="5:89">
      <c r="E6138" s="8"/>
      <c r="I6138" s="8"/>
      <c r="M6138" s="8"/>
      <c r="Q6138" s="8"/>
      <c r="U6138" s="8"/>
      <c r="Y6138" s="8"/>
      <c r="AC6138" s="8"/>
      <c r="AG6138" s="8"/>
      <c r="AK6138" s="8"/>
      <c r="AO6138" s="8"/>
      <c r="AS6138" s="8"/>
      <c r="AW6138" s="8"/>
      <c r="BA6138" s="8"/>
      <c r="BE6138" s="8"/>
      <c r="BI6138" s="8"/>
      <c r="BM6138" s="8"/>
      <c r="BQ6138" s="8"/>
      <c r="BU6138" s="8"/>
      <c r="BY6138" s="8"/>
      <c r="CC6138" s="8"/>
      <c r="CG6138" s="8"/>
      <c r="CK6138" s="8"/>
    </row>
    <row r="6139" spans="5:89">
      <c r="E6139" s="8"/>
      <c r="I6139" s="8"/>
      <c r="M6139" s="8"/>
      <c r="Q6139" s="8"/>
      <c r="U6139" s="8"/>
      <c r="Y6139" s="8"/>
      <c r="AC6139" s="8"/>
      <c r="AG6139" s="8"/>
      <c r="AK6139" s="8"/>
      <c r="AO6139" s="8"/>
      <c r="AS6139" s="8"/>
      <c r="AW6139" s="8"/>
      <c r="BA6139" s="8"/>
      <c r="BE6139" s="8"/>
      <c r="BI6139" s="8"/>
      <c r="BM6139" s="8"/>
      <c r="BQ6139" s="8"/>
      <c r="BU6139" s="8"/>
      <c r="BY6139" s="8"/>
      <c r="CC6139" s="8"/>
      <c r="CG6139" s="8"/>
      <c r="CK6139" s="8"/>
    </row>
    <row r="6140" spans="5:89">
      <c r="E6140" s="8"/>
      <c r="I6140" s="8"/>
      <c r="M6140" s="8"/>
      <c r="Q6140" s="8"/>
      <c r="U6140" s="8"/>
      <c r="Y6140" s="8"/>
      <c r="AC6140" s="8"/>
      <c r="AG6140" s="8"/>
      <c r="AK6140" s="8"/>
      <c r="AO6140" s="8"/>
      <c r="AS6140" s="8"/>
      <c r="AW6140" s="8"/>
      <c r="BA6140" s="8"/>
      <c r="BE6140" s="8"/>
      <c r="BI6140" s="8"/>
      <c r="BM6140" s="8"/>
      <c r="BQ6140" s="8"/>
      <c r="BU6140" s="8"/>
      <c r="BY6140" s="8"/>
      <c r="CC6140" s="8"/>
      <c r="CG6140" s="8"/>
      <c r="CK6140" s="8"/>
    </row>
    <row r="6141" spans="5:89">
      <c r="E6141" s="8"/>
      <c r="I6141" s="8"/>
      <c r="M6141" s="8"/>
      <c r="Q6141" s="8"/>
      <c r="U6141" s="8"/>
      <c r="Y6141" s="8"/>
      <c r="AC6141" s="8"/>
      <c r="AG6141" s="8"/>
      <c r="AK6141" s="8"/>
      <c r="AO6141" s="8"/>
      <c r="AS6141" s="8"/>
      <c r="AW6141" s="8"/>
      <c r="BA6141" s="8"/>
      <c r="BE6141" s="8"/>
      <c r="BI6141" s="8"/>
      <c r="BM6141" s="8"/>
      <c r="BQ6141" s="8"/>
      <c r="BU6141" s="8"/>
      <c r="BY6141" s="8"/>
      <c r="CC6141" s="8"/>
      <c r="CG6141" s="8"/>
      <c r="CK6141" s="8"/>
    </row>
    <row r="6142" spans="5:89">
      <c r="E6142" s="8"/>
      <c r="I6142" s="8"/>
      <c r="M6142" s="8"/>
      <c r="Q6142" s="8"/>
      <c r="U6142" s="8"/>
      <c r="Y6142" s="8"/>
      <c r="AC6142" s="8"/>
      <c r="AG6142" s="8"/>
      <c r="AK6142" s="8"/>
      <c r="AO6142" s="8"/>
      <c r="AS6142" s="8"/>
      <c r="AW6142" s="8"/>
      <c r="BA6142" s="8"/>
      <c r="BE6142" s="8"/>
      <c r="BI6142" s="8"/>
      <c r="BM6142" s="8"/>
      <c r="BQ6142" s="8"/>
      <c r="BU6142" s="8"/>
      <c r="BY6142" s="8"/>
      <c r="CC6142" s="8"/>
      <c r="CG6142" s="8"/>
      <c r="CK6142" s="8"/>
    </row>
    <row r="6143" spans="5:89">
      <c r="E6143" s="8"/>
      <c r="I6143" s="8"/>
      <c r="M6143" s="8"/>
      <c r="Q6143" s="8"/>
      <c r="U6143" s="8"/>
      <c r="Y6143" s="8"/>
      <c r="AC6143" s="8"/>
      <c r="AG6143" s="8"/>
      <c r="AK6143" s="8"/>
      <c r="AO6143" s="8"/>
      <c r="AS6143" s="8"/>
      <c r="AW6143" s="8"/>
      <c r="BA6143" s="8"/>
      <c r="BE6143" s="8"/>
      <c r="BI6143" s="8"/>
      <c r="BM6143" s="8"/>
      <c r="BQ6143" s="8"/>
      <c r="BU6143" s="8"/>
      <c r="BY6143" s="8"/>
      <c r="CC6143" s="8"/>
      <c r="CG6143" s="8"/>
      <c r="CK6143" s="8"/>
    </row>
    <row r="6144" spans="5:89">
      <c r="E6144" s="8"/>
      <c r="I6144" s="8"/>
      <c r="M6144" s="8"/>
      <c r="Q6144" s="8"/>
      <c r="U6144" s="8"/>
      <c r="Y6144" s="8"/>
      <c r="AC6144" s="8"/>
      <c r="AG6144" s="8"/>
      <c r="AK6144" s="8"/>
      <c r="AO6144" s="8"/>
      <c r="AS6144" s="8"/>
      <c r="AW6144" s="8"/>
      <c r="BA6144" s="8"/>
      <c r="BE6144" s="8"/>
      <c r="BI6144" s="8"/>
      <c r="BM6144" s="8"/>
      <c r="BQ6144" s="8"/>
      <c r="BU6144" s="8"/>
      <c r="BY6144" s="8"/>
      <c r="CC6144" s="8"/>
      <c r="CG6144" s="8"/>
      <c r="CK6144" s="8"/>
    </row>
    <row r="6145" spans="5:89">
      <c r="E6145" s="8"/>
      <c r="I6145" s="8"/>
      <c r="M6145" s="8"/>
      <c r="Q6145" s="8"/>
      <c r="U6145" s="8"/>
      <c r="Y6145" s="8"/>
      <c r="AC6145" s="8"/>
      <c r="AG6145" s="8"/>
      <c r="AK6145" s="8"/>
      <c r="AO6145" s="8"/>
      <c r="AS6145" s="8"/>
      <c r="AW6145" s="8"/>
      <c r="BA6145" s="8"/>
      <c r="BE6145" s="8"/>
      <c r="BI6145" s="8"/>
      <c r="BM6145" s="8"/>
      <c r="BQ6145" s="8"/>
      <c r="BU6145" s="8"/>
      <c r="BY6145" s="8"/>
      <c r="CC6145" s="8"/>
      <c r="CG6145" s="8"/>
      <c r="CK6145" s="8"/>
    </row>
    <row r="6146" spans="5:89">
      <c r="E6146" s="8"/>
      <c r="I6146" s="8"/>
      <c r="M6146" s="8"/>
      <c r="Q6146" s="8"/>
      <c r="U6146" s="8"/>
      <c r="Y6146" s="8"/>
      <c r="AC6146" s="8"/>
      <c r="AG6146" s="8"/>
      <c r="AK6146" s="8"/>
      <c r="AO6146" s="8"/>
      <c r="AS6146" s="8"/>
      <c r="AW6146" s="8"/>
      <c r="BA6146" s="8"/>
      <c r="BE6146" s="8"/>
      <c r="BI6146" s="8"/>
      <c r="BM6146" s="8"/>
      <c r="BQ6146" s="8"/>
      <c r="BU6146" s="8"/>
      <c r="BY6146" s="8"/>
      <c r="CC6146" s="8"/>
      <c r="CG6146" s="8"/>
      <c r="CK6146" s="8"/>
    </row>
    <row r="6147" spans="5:89">
      <c r="E6147" s="8"/>
      <c r="I6147" s="8"/>
      <c r="M6147" s="8"/>
      <c r="Q6147" s="8"/>
      <c r="U6147" s="8"/>
      <c r="Y6147" s="8"/>
      <c r="AC6147" s="8"/>
      <c r="AG6147" s="8"/>
      <c r="AK6147" s="8"/>
      <c r="AO6147" s="8"/>
      <c r="AS6147" s="8"/>
      <c r="AW6147" s="8"/>
      <c r="BA6147" s="8"/>
      <c r="BE6147" s="8"/>
      <c r="BI6147" s="8"/>
      <c r="BM6147" s="8"/>
      <c r="BQ6147" s="8"/>
      <c r="BU6147" s="8"/>
      <c r="BY6147" s="8"/>
      <c r="CC6147" s="8"/>
      <c r="CG6147" s="8"/>
      <c r="CK6147" s="8"/>
    </row>
    <row r="6148" spans="5:89">
      <c r="E6148" s="8"/>
      <c r="I6148" s="8"/>
      <c r="M6148" s="8"/>
      <c r="Q6148" s="8"/>
      <c r="U6148" s="8"/>
      <c r="Y6148" s="8"/>
      <c r="AC6148" s="8"/>
      <c r="AG6148" s="8"/>
      <c r="AK6148" s="8"/>
      <c r="AO6148" s="8"/>
      <c r="AS6148" s="8"/>
      <c r="AW6148" s="8"/>
      <c r="BA6148" s="8"/>
      <c r="BE6148" s="8"/>
      <c r="BI6148" s="8"/>
      <c r="BM6148" s="8"/>
      <c r="BQ6148" s="8"/>
      <c r="BU6148" s="8"/>
      <c r="BY6148" s="8"/>
      <c r="CC6148" s="8"/>
      <c r="CG6148" s="8"/>
      <c r="CK6148" s="8"/>
    </row>
    <row r="6149" spans="5:89">
      <c r="E6149" s="8"/>
      <c r="I6149" s="8"/>
      <c r="M6149" s="8"/>
      <c r="Q6149" s="8"/>
      <c r="U6149" s="8"/>
      <c r="Y6149" s="8"/>
      <c r="AC6149" s="8"/>
      <c r="AG6149" s="8"/>
      <c r="AK6149" s="8"/>
      <c r="AO6149" s="8"/>
      <c r="AS6149" s="8"/>
      <c r="AW6149" s="8"/>
      <c r="BA6149" s="8"/>
      <c r="BE6149" s="8"/>
      <c r="BI6149" s="8"/>
      <c r="BM6149" s="8"/>
      <c r="BQ6149" s="8"/>
      <c r="BU6149" s="8"/>
      <c r="BY6149" s="8"/>
      <c r="CC6149" s="8"/>
      <c r="CG6149" s="8"/>
      <c r="CK6149" s="8"/>
    </row>
    <row r="6150" spans="5:89">
      <c r="E6150" s="8"/>
      <c r="I6150" s="8"/>
      <c r="M6150" s="8"/>
      <c r="Q6150" s="8"/>
      <c r="U6150" s="8"/>
      <c r="Y6150" s="8"/>
      <c r="AC6150" s="8"/>
      <c r="AG6150" s="8"/>
      <c r="AK6150" s="8"/>
      <c r="AO6150" s="8"/>
      <c r="AS6150" s="8"/>
      <c r="AW6150" s="8"/>
      <c r="BA6150" s="8"/>
      <c r="BE6150" s="8"/>
      <c r="BI6150" s="8"/>
      <c r="BM6150" s="8"/>
      <c r="BQ6150" s="8"/>
      <c r="BU6150" s="8"/>
      <c r="BY6150" s="8"/>
      <c r="CC6150" s="8"/>
      <c r="CG6150" s="8"/>
      <c r="CK6150" s="8"/>
    </row>
    <row r="6151" spans="5:89">
      <c r="E6151" s="8"/>
      <c r="I6151" s="8"/>
      <c r="M6151" s="8"/>
      <c r="Q6151" s="8"/>
      <c r="U6151" s="8"/>
      <c r="Y6151" s="8"/>
      <c r="AC6151" s="8"/>
      <c r="AG6151" s="8"/>
      <c r="AK6151" s="8"/>
      <c r="AO6151" s="8"/>
      <c r="AS6151" s="8"/>
      <c r="AW6151" s="8"/>
      <c r="BA6151" s="8"/>
      <c r="BE6151" s="8"/>
      <c r="BI6151" s="8"/>
      <c r="BM6151" s="8"/>
      <c r="BQ6151" s="8"/>
      <c r="BU6151" s="8"/>
      <c r="BY6151" s="8"/>
      <c r="CC6151" s="8"/>
      <c r="CG6151" s="8"/>
      <c r="CK6151" s="8"/>
    </row>
    <row r="6152" spans="5:89">
      <c r="E6152" s="8"/>
      <c r="I6152" s="8"/>
      <c r="M6152" s="8"/>
      <c r="Q6152" s="8"/>
      <c r="U6152" s="8"/>
      <c r="Y6152" s="8"/>
      <c r="AC6152" s="8"/>
      <c r="AG6152" s="8"/>
      <c r="AK6152" s="8"/>
      <c r="AO6152" s="8"/>
      <c r="AS6152" s="8"/>
      <c r="AW6152" s="8"/>
      <c r="BA6152" s="8"/>
      <c r="BE6152" s="8"/>
      <c r="BI6152" s="8"/>
      <c r="BM6152" s="8"/>
      <c r="BQ6152" s="8"/>
      <c r="BU6152" s="8"/>
      <c r="BY6152" s="8"/>
      <c r="CC6152" s="8"/>
      <c r="CG6152" s="8"/>
      <c r="CK6152" s="8"/>
    </row>
    <row r="6153" spans="5:89">
      <c r="E6153" s="8"/>
      <c r="I6153" s="8"/>
      <c r="M6153" s="8"/>
      <c r="Q6153" s="8"/>
      <c r="U6153" s="8"/>
      <c r="Y6153" s="8"/>
      <c r="AC6153" s="8"/>
      <c r="AG6153" s="8"/>
      <c r="AK6153" s="8"/>
      <c r="AO6153" s="8"/>
      <c r="AS6153" s="8"/>
      <c r="AW6153" s="8"/>
      <c r="BA6153" s="8"/>
      <c r="BE6153" s="8"/>
      <c r="BI6153" s="8"/>
      <c r="BM6153" s="8"/>
      <c r="BQ6153" s="8"/>
      <c r="BU6153" s="8"/>
      <c r="BY6153" s="8"/>
      <c r="CC6153" s="8"/>
      <c r="CG6153" s="8"/>
      <c r="CK6153" s="8"/>
    </row>
    <row r="6154" spans="5:89">
      <c r="E6154" s="8"/>
      <c r="I6154" s="8"/>
      <c r="M6154" s="8"/>
      <c r="Q6154" s="8"/>
      <c r="U6154" s="8"/>
      <c r="Y6154" s="8"/>
      <c r="AC6154" s="8"/>
      <c r="AG6154" s="8"/>
      <c r="AK6154" s="8"/>
      <c r="AO6154" s="8"/>
      <c r="AS6154" s="8"/>
      <c r="AW6154" s="8"/>
      <c r="BA6154" s="8"/>
      <c r="BE6154" s="8"/>
      <c r="BI6154" s="8"/>
      <c r="BM6154" s="8"/>
      <c r="BQ6154" s="8"/>
      <c r="BU6154" s="8"/>
      <c r="BY6154" s="8"/>
      <c r="CC6154" s="8"/>
      <c r="CG6154" s="8"/>
      <c r="CK6154" s="8"/>
    </row>
    <row r="6155" spans="5:89">
      <c r="E6155" s="8"/>
      <c r="I6155" s="8"/>
      <c r="M6155" s="8"/>
      <c r="Q6155" s="8"/>
      <c r="U6155" s="8"/>
      <c r="Y6155" s="8"/>
      <c r="AC6155" s="8"/>
      <c r="AG6155" s="8"/>
      <c r="AK6155" s="8"/>
      <c r="AO6155" s="8"/>
      <c r="AS6155" s="8"/>
      <c r="AW6155" s="8"/>
      <c r="BA6155" s="8"/>
      <c r="BE6155" s="8"/>
      <c r="BI6155" s="8"/>
      <c r="BM6155" s="8"/>
      <c r="BQ6155" s="8"/>
      <c r="BU6155" s="8"/>
      <c r="BY6155" s="8"/>
      <c r="CC6155" s="8"/>
      <c r="CG6155" s="8"/>
      <c r="CK6155" s="8"/>
    </row>
    <row r="6156" spans="5:89">
      <c r="E6156" s="8"/>
      <c r="I6156" s="8"/>
      <c r="M6156" s="8"/>
      <c r="Q6156" s="8"/>
      <c r="U6156" s="8"/>
      <c r="Y6156" s="8"/>
      <c r="AC6156" s="8"/>
      <c r="AG6156" s="8"/>
      <c r="AK6156" s="8"/>
      <c r="AO6156" s="8"/>
      <c r="AS6156" s="8"/>
      <c r="AW6156" s="8"/>
      <c r="BA6156" s="8"/>
      <c r="BE6156" s="8"/>
      <c r="BI6156" s="8"/>
      <c r="BM6156" s="8"/>
      <c r="BQ6156" s="8"/>
      <c r="BU6156" s="8"/>
      <c r="BY6156" s="8"/>
      <c r="CC6156" s="8"/>
      <c r="CG6156" s="8"/>
      <c r="CK6156" s="8"/>
    </row>
    <row r="6157" spans="5:89">
      <c r="E6157" s="8"/>
      <c r="I6157" s="8"/>
      <c r="M6157" s="8"/>
      <c r="Q6157" s="8"/>
      <c r="U6157" s="8"/>
      <c r="Y6157" s="8"/>
      <c r="AC6157" s="8"/>
      <c r="AG6157" s="8"/>
      <c r="AK6157" s="8"/>
      <c r="AO6157" s="8"/>
      <c r="AS6157" s="8"/>
      <c r="AW6157" s="8"/>
      <c r="BA6157" s="8"/>
      <c r="BE6157" s="8"/>
      <c r="BI6157" s="8"/>
      <c r="BM6157" s="8"/>
      <c r="BQ6157" s="8"/>
      <c r="BU6157" s="8"/>
      <c r="BY6157" s="8"/>
      <c r="CC6157" s="8"/>
      <c r="CG6157" s="8"/>
      <c r="CK6157" s="8"/>
    </row>
    <row r="6158" spans="5:89">
      <c r="E6158" s="8"/>
      <c r="I6158" s="8"/>
      <c r="M6158" s="8"/>
      <c r="Q6158" s="8"/>
      <c r="U6158" s="8"/>
      <c r="Y6158" s="8"/>
      <c r="AC6158" s="8"/>
      <c r="AG6158" s="8"/>
      <c r="AK6158" s="8"/>
      <c r="AO6158" s="8"/>
      <c r="AS6158" s="8"/>
      <c r="AW6158" s="8"/>
      <c r="BA6158" s="8"/>
      <c r="BE6158" s="8"/>
      <c r="BI6158" s="8"/>
      <c r="BM6158" s="8"/>
      <c r="BQ6158" s="8"/>
      <c r="BU6158" s="8"/>
      <c r="BY6158" s="8"/>
      <c r="CC6158" s="8"/>
      <c r="CG6158" s="8"/>
      <c r="CK6158" s="8"/>
    </row>
    <row r="6159" spans="5:89">
      <c r="E6159" s="8"/>
      <c r="I6159" s="8"/>
      <c r="M6159" s="8"/>
      <c r="Q6159" s="8"/>
      <c r="U6159" s="8"/>
      <c r="Y6159" s="8"/>
      <c r="AC6159" s="8"/>
      <c r="AG6159" s="8"/>
      <c r="AK6159" s="8"/>
      <c r="AO6159" s="8"/>
      <c r="AS6159" s="8"/>
      <c r="AW6159" s="8"/>
      <c r="BA6159" s="8"/>
      <c r="BE6159" s="8"/>
      <c r="BI6159" s="8"/>
      <c r="BM6159" s="8"/>
      <c r="BQ6159" s="8"/>
      <c r="BU6159" s="8"/>
      <c r="BY6159" s="8"/>
      <c r="CC6159" s="8"/>
      <c r="CG6159" s="8"/>
      <c r="CK6159" s="8"/>
    </row>
    <row r="6160" spans="5:89">
      <c r="E6160" s="8"/>
      <c r="I6160" s="8"/>
      <c r="M6160" s="8"/>
      <c r="Q6160" s="8"/>
      <c r="U6160" s="8"/>
      <c r="Y6160" s="8"/>
      <c r="AC6160" s="8"/>
      <c r="AG6160" s="8"/>
      <c r="AK6160" s="8"/>
      <c r="AO6160" s="8"/>
      <c r="AS6160" s="8"/>
      <c r="AW6160" s="8"/>
      <c r="BA6160" s="8"/>
      <c r="BE6160" s="8"/>
      <c r="BI6160" s="8"/>
      <c r="BM6160" s="8"/>
      <c r="BQ6160" s="8"/>
      <c r="BU6160" s="8"/>
      <c r="BY6160" s="8"/>
      <c r="CC6160" s="8"/>
      <c r="CG6160" s="8"/>
      <c r="CK6160" s="8"/>
    </row>
    <row r="6161" spans="5:89">
      <c r="E6161" s="8"/>
      <c r="I6161" s="8"/>
      <c r="M6161" s="8"/>
      <c r="Q6161" s="8"/>
      <c r="U6161" s="8"/>
      <c r="Y6161" s="8"/>
      <c r="AC6161" s="8"/>
      <c r="AG6161" s="8"/>
      <c r="AK6161" s="8"/>
      <c r="AO6161" s="8"/>
      <c r="AS6161" s="8"/>
      <c r="AW6161" s="8"/>
      <c r="BA6161" s="8"/>
      <c r="BE6161" s="8"/>
      <c r="BI6161" s="8"/>
      <c r="BM6161" s="8"/>
      <c r="BQ6161" s="8"/>
      <c r="BU6161" s="8"/>
      <c r="BY6161" s="8"/>
      <c r="CC6161" s="8"/>
      <c r="CG6161" s="8"/>
      <c r="CK6161" s="8"/>
    </row>
    <row r="6162" spans="5:89">
      <c r="E6162" s="8"/>
      <c r="I6162" s="8"/>
      <c r="M6162" s="8"/>
      <c r="Q6162" s="8"/>
      <c r="U6162" s="8"/>
      <c r="Y6162" s="8"/>
      <c r="AC6162" s="8"/>
      <c r="AG6162" s="8"/>
      <c r="AK6162" s="8"/>
      <c r="AO6162" s="8"/>
      <c r="AS6162" s="8"/>
      <c r="AW6162" s="8"/>
      <c r="BA6162" s="8"/>
      <c r="BE6162" s="8"/>
      <c r="BI6162" s="8"/>
      <c r="BM6162" s="8"/>
      <c r="BQ6162" s="8"/>
      <c r="BU6162" s="8"/>
      <c r="BY6162" s="8"/>
      <c r="CC6162" s="8"/>
      <c r="CG6162" s="8"/>
      <c r="CK6162" s="8"/>
    </row>
    <row r="6163" spans="5:89">
      <c r="E6163" s="8"/>
      <c r="I6163" s="8"/>
      <c r="M6163" s="8"/>
      <c r="Q6163" s="8"/>
      <c r="U6163" s="8"/>
      <c r="Y6163" s="8"/>
      <c r="AC6163" s="8"/>
      <c r="AG6163" s="8"/>
      <c r="AK6163" s="8"/>
      <c r="AO6163" s="8"/>
      <c r="AS6163" s="8"/>
      <c r="AW6163" s="8"/>
      <c r="BA6163" s="8"/>
      <c r="BE6163" s="8"/>
      <c r="BI6163" s="8"/>
      <c r="BM6163" s="8"/>
      <c r="BQ6163" s="8"/>
      <c r="BU6163" s="8"/>
      <c r="BY6163" s="8"/>
      <c r="CC6163" s="8"/>
      <c r="CG6163" s="8"/>
      <c r="CK6163" s="8"/>
    </row>
    <row r="6164" spans="5:89">
      <c r="E6164" s="8"/>
      <c r="I6164" s="8"/>
      <c r="M6164" s="8"/>
      <c r="Q6164" s="8"/>
      <c r="U6164" s="8"/>
      <c r="Y6164" s="8"/>
      <c r="AC6164" s="8"/>
      <c r="AG6164" s="8"/>
      <c r="AK6164" s="8"/>
      <c r="AO6164" s="8"/>
      <c r="AS6164" s="8"/>
      <c r="AW6164" s="8"/>
      <c r="BA6164" s="8"/>
      <c r="BE6164" s="8"/>
      <c r="BI6164" s="8"/>
      <c r="BM6164" s="8"/>
      <c r="BQ6164" s="8"/>
      <c r="BU6164" s="8"/>
      <c r="BY6164" s="8"/>
      <c r="CC6164" s="8"/>
      <c r="CG6164" s="8"/>
      <c r="CK6164" s="8"/>
    </row>
    <row r="6165" spans="5:89">
      <c r="E6165" s="8"/>
      <c r="I6165" s="8"/>
      <c r="M6165" s="8"/>
      <c r="Q6165" s="8"/>
      <c r="U6165" s="8"/>
      <c r="Y6165" s="8"/>
      <c r="AC6165" s="8"/>
      <c r="AG6165" s="8"/>
      <c r="AK6165" s="8"/>
      <c r="AO6165" s="8"/>
      <c r="AS6165" s="8"/>
      <c r="AW6165" s="8"/>
      <c r="BA6165" s="8"/>
      <c r="BE6165" s="8"/>
      <c r="BI6165" s="8"/>
      <c r="BM6165" s="8"/>
      <c r="BQ6165" s="8"/>
      <c r="BU6165" s="8"/>
      <c r="BY6165" s="8"/>
      <c r="CC6165" s="8"/>
      <c r="CG6165" s="8"/>
      <c r="CK6165" s="8"/>
    </row>
    <row r="6166" spans="5:89">
      <c r="E6166" s="8"/>
      <c r="I6166" s="8"/>
      <c r="M6166" s="8"/>
      <c r="Q6166" s="8"/>
      <c r="U6166" s="8"/>
      <c r="Y6166" s="8"/>
      <c r="AC6166" s="8"/>
      <c r="AG6166" s="8"/>
      <c r="AK6166" s="8"/>
      <c r="AO6166" s="8"/>
      <c r="AS6166" s="8"/>
      <c r="AW6166" s="8"/>
      <c r="BA6166" s="8"/>
      <c r="BE6166" s="8"/>
      <c r="BI6166" s="8"/>
      <c r="BM6166" s="8"/>
      <c r="BQ6166" s="8"/>
      <c r="BU6166" s="8"/>
      <c r="BY6166" s="8"/>
      <c r="CC6166" s="8"/>
      <c r="CG6166" s="8"/>
      <c r="CK6166" s="8"/>
    </row>
    <row r="6167" spans="5:89">
      <c r="E6167" s="8"/>
      <c r="I6167" s="8"/>
      <c r="M6167" s="8"/>
      <c r="Q6167" s="8"/>
      <c r="U6167" s="8"/>
      <c r="Y6167" s="8"/>
      <c r="AC6167" s="8"/>
      <c r="AG6167" s="8"/>
      <c r="AK6167" s="8"/>
      <c r="AO6167" s="8"/>
      <c r="AS6167" s="8"/>
      <c r="AW6167" s="8"/>
      <c r="BA6167" s="8"/>
      <c r="BE6167" s="8"/>
      <c r="BI6167" s="8"/>
      <c r="BM6167" s="8"/>
      <c r="BQ6167" s="8"/>
      <c r="BU6167" s="8"/>
      <c r="BY6167" s="8"/>
      <c r="CC6167" s="8"/>
      <c r="CG6167" s="8"/>
      <c r="CK6167" s="8"/>
    </row>
    <row r="6168" spans="5:89">
      <c r="E6168" s="8"/>
      <c r="I6168" s="8"/>
      <c r="M6168" s="8"/>
      <c r="Q6168" s="8"/>
      <c r="U6168" s="8"/>
      <c r="Y6168" s="8"/>
      <c r="AC6168" s="8"/>
      <c r="AG6168" s="8"/>
      <c r="AK6168" s="8"/>
      <c r="AO6168" s="8"/>
      <c r="AS6168" s="8"/>
      <c r="AW6168" s="8"/>
      <c r="BA6168" s="8"/>
      <c r="BE6168" s="8"/>
      <c r="BI6168" s="8"/>
      <c r="BM6168" s="8"/>
      <c r="BQ6168" s="8"/>
      <c r="BU6168" s="8"/>
      <c r="BY6168" s="8"/>
      <c r="CC6168" s="8"/>
      <c r="CG6168" s="8"/>
      <c r="CK6168" s="8"/>
    </row>
    <row r="6169" spans="5:89">
      <c r="E6169" s="8"/>
      <c r="I6169" s="8"/>
      <c r="M6169" s="8"/>
      <c r="Q6169" s="8"/>
      <c r="U6169" s="8"/>
      <c r="Y6169" s="8"/>
      <c r="AC6169" s="8"/>
      <c r="AG6169" s="8"/>
      <c r="AK6169" s="8"/>
      <c r="AO6169" s="8"/>
      <c r="AS6169" s="8"/>
      <c r="AW6169" s="8"/>
      <c r="BA6169" s="8"/>
      <c r="BE6169" s="8"/>
      <c r="BI6169" s="8"/>
      <c r="BM6169" s="8"/>
      <c r="BQ6169" s="8"/>
      <c r="BU6169" s="8"/>
      <c r="BY6169" s="8"/>
      <c r="CC6169" s="8"/>
      <c r="CG6169" s="8"/>
      <c r="CK6169" s="8"/>
    </row>
    <row r="6170" spans="5:89">
      <c r="E6170" s="8"/>
      <c r="I6170" s="8"/>
      <c r="M6170" s="8"/>
      <c r="Q6170" s="8"/>
      <c r="U6170" s="8"/>
      <c r="Y6170" s="8"/>
      <c r="AC6170" s="8"/>
      <c r="AG6170" s="8"/>
      <c r="AK6170" s="8"/>
      <c r="AO6170" s="8"/>
      <c r="AS6170" s="8"/>
      <c r="AW6170" s="8"/>
      <c r="BA6170" s="8"/>
      <c r="BE6170" s="8"/>
      <c r="BI6170" s="8"/>
      <c r="BM6170" s="8"/>
      <c r="BQ6170" s="8"/>
      <c r="BU6170" s="8"/>
      <c r="BY6170" s="8"/>
      <c r="CC6170" s="8"/>
      <c r="CG6170" s="8"/>
      <c r="CK6170" s="8"/>
    </row>
    <row r="6171" spans="5:89">
      <c r="E6171" s="8"/>
      <c r="I6171" s="8"/>
      <c r="M6171" s="8"/>
      <c r="Q6171" s="8"/>
      <c r="U6171" s="8"/>
      <c r="Y6171" s="8"/>
      <c r="AC6171" s="8"/>
      <c r="AG6171" s="8"/>
      <c r="AK6171" s="8"/>
      <c r="AO6171" s="8"/>
      <c r="AS6171" s="8"/>
      <c r="AW6171" s="8"/>
      <c r="BA6171" s="8"/>
      <c r="BE6171" s="8"/>
      <c r="BI6171" s="8"/>
      <c r="BM6171" s="8"/>
      <c r="BQ6171" s="8"/>
      <c r="BU6171" s="8"/>
      <c r="BY6171" s="8"/>
      <c r="CC6171" s="8"/>
      <c r="CG6171" s="8"/>
      <c r="CK6171" s="8"/>
    </row>
    <row r="6172" spans="5:89">
      <c r="E6172" s="8"/>
      <c r="I6172" s="8"/>
      <c r="M6172" s="8"/>
      <c r="Q6172" s="8"/>
      <c r="U6172" s="8"/>
      <c r="Y6172" s="8"/>
      <c r="AC6172" s="8"/>
      <c r="AG6172" s="8"/>
      <c r="AK6172" s="8"/>
      <c r="AO6172" s="8"/>
      <c r="AS6172" s="8"/>
      <c r="AW6172" s="8"/>
      <c r="BA6172" s="8"/>
      <c r="BE6172" s="8"/>
      <c r="BI6172" s="8"/>
      <c r="BM6172" s="8"/>
      <c r="BQ6172" s="8"/>
      <c r="BU6172" s="8"/>
      <c r="BY6172" s="8"/>
      <c r="CC6172" s="8"/>
      <c r="CG6172" s="8"/>
      <c r="CK6172" s="8"/>
    </row>
    <row r="6173" spans="5:89">
      <c r="E6173" s="8"/>
      <c r="I6173" s="8"/>
      <c r="M6173" s="8"/>
      <c r="Q6173" s="8"/>
      <c r="U6173" s="8"/>
      <c r="Y6173" s="8"/>
      <c r="AC6173" s="8"/>
      <c r="AG6173" s="8"/>
      <c r="AK6173" s="8"/>
      <c r="AO6173" s="8"/>
      <c r="AS6173" s="8"/>
      <c r="AW6173" s="8"/>
      <c r="BA6173" s="8"/>
      <c r="BE6173" s="8"/>
      <c r="BI6173" s="8"/>
      <c r="BM6173" s="8"/>
      <c r="BQ6173" s="8"/>
      <c r="BU6173" s="8"/>
      <c r="BY6173" s="8"/>
      <c r="CC6173" s="8"/>
      <c r="CG6173" s="8"/>
      <c r="CK6173" s="8"/>
    </row>
    <row r="6174" spans="5:89">
      <c r="E6174" s="8"/>
      <c r="I6174" s="8"/>
      <c r="M6174" s="8"/>
      <c r="Q6174" s="8"/>
      <c r="U6174" s="8"/>
      <c r="Y6174" s="8"/>
      <c r="AC6174" s="8"/>
      <c r="AG6174" s="8"/>
      <c r="AK6174" s="8"/>
      <c r="AO6174" s="8"/>
      <c r="AS6174" s="8"/>
      <c r="AW6174" s="8"/>
      <c r="BA6174" s="8"/>
      <c r="BE6174" s="8"/>
      <c r="BI6174" s="8"/>
      <c r="BM6174" s="8"/>
      <c r="BQ6174" s="8"/>
      <c r="BU6174" s="8"/>
      <c r="BY6174" s="8"/>
      <c r="CC6174" s="8"/>
      <c r="CG6174" s="8"/>
      <c r="CK6174" s="8"/>
    </row>
    <row r="6175" spans="5:89">
      <c r="E6175" s="8"/>
      <c r="I6175" s="8"/>
      <c r="M6175" s="8"/>
      <c r="Q6175" s="8"/>
      <c r="U6175" s="8"/>
      <c r="Y6175" s="8"/>
      <c r="AC6175" s="8"/>
      <c r="AG6175" s="8"/>
      <c r="AK6175" s="8"/>
      <c r="AO6175" s="8"/>
      <c r="AS6175" s="8"/>
      <c r="AW6175" s="8"/>
      <c r="BA6175" s="8"/>
      <c r="BE6175" s="8"/>
      <c r="BI6175" s="8"/>
      <c r="BM6175" s="8"/>
      <c r="BQ6175" s="8"/>
      <c r="BU6175" s="8"/>
      <c r="BY6175" s="8"/>
      <c r="CC6175" s="8"/>
      <c r="CG6175" s="8"/>
      <c r="CK6175" s="8"/>
    </row>
    <row r="6176" spans="5:89">
      <c r="E6176" s="8"/>
      <c r="I6176" s="8"/>
      <c r="M6176" s="8"/>
      <c r="Q6176" s="8"/>
      <c r="U6176" s="8"/>
      <c r="Y6176" s="8"/>
      <c r="AC6176" s="8"/>
      <c r="AG6176" s="8"/>
      <c r="AK6176" s="8"/>
      <c r="AO6176" s="8"/>
      <c r="AS6176" s="8"/>
      <c r="AW6176" s="8"/>
      <c r="BA6176" s="8"/>
      <c r="BE6176" s="8"/>
      <c r="BI6176" s="8"/>
      <c r="BM6176" s="8"/>
      <c r="BQ6176" s="8"/>
      <c r="BU6176" s="8"/>
      <c r="BY6176" s="8"/>
      <c r="CC6176" s="8"/>
      <c r="CG6176" s="8"/>
      <c r="CK6176" s="8"/>
    </row>
    <row r="6177" spans="5:89">
      <c r="E6177" s="8"/>
      <c r="I6177" s="8"/>
      <c r="M6177" s="8"/>
      <c r="Q6177" s="8"/>
      <c r="U6177" s="8"/>
      <c r="Y6177" s="8"/>
      <c r="AC6177" s="8"/>
      <c r="AG6177" s="8"/>
      <c r="AK6177" s="8"/>
      <c r="AO6177" s="8"/>
      <c r="AS6177" s="8"/>
      <c r="AW6177" s="8"/>
      <c r="BA6177" s="8"/>
      <c r="BE6177" s="8"/>
      <c r="BI6177" s="8"/>
      <c r="BM6177" s="8"/>
      <c r="BQ6177" s="8"/>
      <c r="BU6177" s="8"/>
      <c r="BY6177" s="8"/>
      <c r="CC6177" s="8"/>
      <c r="CG6177" s="8"/>
      <c r="CK6177" s="8"/>
    </row>
    <row r="6178" spans="5:89">
      <c r="E6178" s="8"/>
      <c r="I6178" s="8"/>
      <c r="M6178" s="8"/>
      <c r="Q6178" s="8"/>
      <c r="U6178" s="8"/>
      <c r="Y6178" s="8"/>
      <c r="AC6178" s="8"/>
      <c r="AG6178" s="8"/>
      <c r="AK6178" s="8"/>
      <c r="AO6178" s="8"/>
      <c r="AS6178" s="8"/>
      <c r="AW6178" s="8"/>
      <c r="BA6178" s="8"/>
      <c r="BE6178" s="8"/>
      <c r="BI6178" s="8"/>
      <c r="BM6178" s="8"/>
      <c r="BQ6178" s="8"/>
      <c r="BU6178" s="8"/>
      <c r="BY6178" s="8"/>
      <c r="CC6178" s="8"/>
      <c r="CG6178" s="8"/>
      <c r="CK6178" s="8"/>
    </row>
    <row r="6179" spans="5:89">
      <c r="E6179" s="8"/>
      <c r="I6179" s="8"/>
      <c r="M6179" s="8"/>
      <c r="Q6179" s="8"/>
      <c r="U6179" s="8"/>
      <c r="Y6179" s="8"/>
      <c r="AC6179" s="8"/>
      <c r="AG6179" s="8"/>
      <c r="AK6179" s="8"/>
      <c r="AO6179" s="8"/>
      <c r="AS6179" s="8"/>
      <c r="AW6179" s="8"/>
      <c r="BA6179" s="8"/>
      <c r="BE6179" s="8"/>
      <c r="BI6179" s="8"/>
      <c r="BM6179" s="8"/>
      <c r="BQ6179" s="8"/>
      <c r="BU6179" s="8"/>
      <c r="BY6179" s="8"/>
      <c r="CC6179" s="8"/>
      <c r="CG6179" s="8"/>
      <c r="CK6179" s="8"/>
    </row>
    <row r="6180" spans="5:89">
      <c r="E6180" s="8"/>
      <c r="I6180" s="8"/>
      <c r="M6180" s="8"/>
      <c r="Q6180" s="8"/>
      <c r="U6180" s="8"/>
      <c r="Y6180" s="8"/>
      <c r="AC6180" s="8"/>
      <c r="AG6180" s="8"/>
      <c r="AK6180" s="8"/>
      <c r="AO6180" s="8"/>
      <c r="AS6180" s="8"/>
      <c r="AW6180" s="8"/>
      <c r="BA6180" s="8"/>
      <c r="BE6180" s="8"/>
      <c r="BI6180" s="8"/>
      <c r="BM6180" s="8"/>
      <c r="BQ6180" s="8"/>
      <c r="BU6180" s="8"/>
      <c r="BY6180" s="8"/>
      <c r="CC6180" s="8"/>
      <c r="CG6180" s="8"/>
      <c r="CK6180" s="8"/>
    </row>
    <row r="6181" spans="5:89">
      <c r="E6181" s="8"/>
      <c r="I6181" s="8"/>
      <c r="M6181" s="8"/>
      <c r="Q6181" s="8"/>
      <c r="U6181" s="8"/>
      <c r="Y6181" s="8"/>
      <c r="AC6181" s="8"/>
      <c r="AG6181" s="8"/>
      <c r="AK6181" s="8"/>
      <c r="AO6181" s="8"/>
      <c r="AS6181" s="8"/>
      <c r="AW6181" s="8"/>
      <c r="BA6181" s="8"/>
      <c r="BE6181" s="8"/>
      <c r="BI6181" s="8"/>
      <c r="BM6181" s="8"/>
      <c r="BQ6181" s="8"/>
      <c r="BU6181" s="8"/>
      <c r="BY6181" s="8"/>
      <c r="CC6181" s="8"/>
      <c r="CG6181" s="8"/>
      <c r="CK6181" s="8"/>
    </row>
    <row r="6182" spans="5:89">
      <c r="E6182" s="8"/>
      <c r="I6182" s="8"/>
      <c r="M6182" s="8"/>
      <c r="Q6182" s="8"/>
      <c r="U6182" s="8"/>
      <c r="Y6182" s="8"/>
      <c r="AC6182" s="8"/>
      <c r="AG6182" s="8"/>
      <c r="AK6182" s="8"/>
      <c r="AO6182" s="8"/>
      <c r="AS6182" s="8"/>
      <c r="AW6182" s="8"/>
      <c r="BA6182" s="8"/>
      <c r="BE6182" s="8"/>
      <c r="BI6182" s="8"/>
      <c r="BM6182" s="8"/>
      <c r="BQ6182" s="8"/>
      <c r="BU6182" s="8"/>
      <c r="BY6182" s="8"/>
      <c r="CC6182" s="8"/>
      <c r="CG6182" s="8"/>
      <c r="CK6182" s="8"/>
    </row>
    <row r="6183" spans="5:89">
      <c r="E6183" s="8"/>
      <c r="I6183" s="8"/>
      <c r="M6183" s="8"/>
      <c r="Q6183" s="8"/>
      <c r="U6183" s="8"/>
      <c r="Y6183" s="8"/>
      <c r="AC6183" s="8"/>
      <c r="AG6183" s="8"/>
      <c r="AK6183" s="8"/>
      <c r="AO6183" s="8"/>
      <c r="AS6183" s="8"/>
      <c r="AW6183" s="8"/>
      <c r="BA6183" s="8"/>
      <c r="BE6183" s="8"/>
      <c r="BI6183" s="8"/>
      <c r="BM6183" s="8"/>
      <c r="BQ6183" s="8"/>
      <c r="BU6183" s="8"/>
      <c r="BY6183" s="8"/>
      <c r="CC6183" s="8"/>
      <c r="CG6183" s="8"/>
      <c r="CK6183" s="8"/>
    </row>
    <row r="6184" spans="5:89">
      <c r="E6184" s="8"/>
      <c r="I6184" s="8"/>
      <c r="M6184" s="8"/>
      <c r="Q6184" s="8"/>
      <c r="U6184" s="8"/>
      <c r="Y6184" s="8"/>
      <c r="AC6184" s="8"/>
      <c r="AG6184" s="8"/>
      <c r="AK6184" s="8"/>
      <c r="AO6184" s="8"/>
      <c r="AS6184" s="8"/>
      <c r="AW6184" s="8"/>
      <c r="BA6184" s="8"/>
      <c r="BE6184" s="8"/>
      <c r="BI6184" s="8"/>
      <c r="BM6184" s="8"/>
      <c r="BQ6184" s="8"/>
      <c r="BU6184" s="8"/>
      <c r="BY6184" s="8"/>
      <c r="CC6184" s="8"/>
      <c r="CG6184" s="8"/>
      <c r="CK6184" s="8"/>
    </row>
    <row r="6185" spans="5:89">
      <c r="E6185" s="8"/>
      <c r="I6185" s="8"/>
      <c r="M6185" s="8"/>
      <c r="Q6185" s="8"/>
      <c r="U6185" s="8"/>
      <c r="Y6185" s="8"/>
      <c r="AC6185" s="8"/>
      <c r="AG6185" s="8"/>
      <c r="AK6185" s="8"/>
      <c r="AO6185" s="8"/>
      <c r="AS6185" s="8"/>
      <c r="AW6185" s="8"/>
      <c r="BA6185" s="8"/>
      <c r="BE6185" s="8"/>
      <c r="BI6185" s="8"/>
      <c r="BM6185" s="8"/>
      <c r="BQ6185" s="8"/>
      <c r="BU6185" s="8"/>
      <c r="BY6185" s="8"/>
      <c r="CC6185" s="8"/>
      <c r="CG6185" s="8"/>
      <c r="CK6185" s="8"/>
    </row>
    <row r="6186" spans="5:89">
      <c r="E6186" s="8"/>
      <c r="I6186" s="8"/>
      <c r="M6186" s="8"/>
      <c r="Q6186" s="8"/>
      <c r="U6186" s="8"/>
      <c r="Y6186" s="8"/>
      <c r="AC6186" s="8"/>
      <c r="AG6186" s="8"/>
      <c r="AK6186" s="8"/>
      <c r="AO6186" s="8"/>
      <c r="AS6186" s="8"/>
      <c r="AW6186" s="8"/>
      <c r="BA6186" s="8"/>
      <c r="BE6186" s="8"/>
      <c r="BI6186" s="8"/>
      <c r="BM6186" s="8"/>
      <c r="BQ6186" s="8"/>
      <c r="BU6186" s="8"/>
      <c r="BY6186" s="8"/>
      <c r="CC6186" s="8"/>
      <c r="CG6186" s="8"/>
      <c r="CK6186" s="8"/>
    </row>
    <row r="6187" spans="5:89">
      <c r="E6187" s="8"/>
      <c r="I6187" s="8"/>
      <c r="M6187" s="8"/>
      <c r="Q6187" s="8"/>
      <c r="U6187" s="8"/>
      <c r="Y6187" s="8"/>
      <c r="AC6187" s="8"/>
      <c r="AG6187" s="8"/>
      <c r="AK6187" s="8"/>
      <c r="AO6187" s="8"/>
      <c r="AS6187" s="8"/>
      <c r="AW6187" s="8"/>
      <c r="BA6187" s="8"/>
      <c r="BE6187" s="8"/>
      <c r="BI6187" s="8"/>
      <c r="BM6187" s="8"/>
      <c r="BQ6187" s="8"/>
      <c r="BU6187" s="8"/>
      <c r="BY6187" s="8"/>
      <c r="CC6187" s="8"/>
      <c r="CG6187" s="8"/>
      <c r="CK6187" s="8"/>
    </row>
    <row r="6188" spans="5:89">
      <c r="E6188" s="8"/>
      <c r="I6188" s="8"/>
      <c r="M6188" s="8"/>
      <c r="Q6188" s="8"/>
      <c r="U6188" s="8"/>
      <c r="Y6188" s="8"/>
      <c r="AC6188" s="8"/>
      <c r="AG6188" s="8"/>
      <c r="AK6188" s="8"/>
      <c r="AO6188" s="8"/>
      <c r="AS6188" s="8"/>
      <c r="AW6188" s="8"/>
      <c r="BA6188" s="8"/>
      <c r="BE6188" s="8"/>
      <c r="BI6188" s="8"/>
      <c r="BM6188" s="8"/>
      <c r="BQ6188" s="8"/>
      <c r="BU6188" s="8"/>
      <c r="BY6188" s="8"/>
      <c r="CC6188" s="8"/>
      <c r="CG6188" s="8"/>
      <c r="CK6188" s="8"/>
    </row>
    <row r="6189" spans="5:89">
      <c r="E6189" s="8"/>
      <c r="I6189" s="8"/>
      <c r="M6189" s="8"/>
      <c r="Q6189" s="8"/>
      <c r="U6189" s="8"/>
      <c r="Y6189" s="8"/>
      <c r="AC6189" s="8"/>
      <c r="AG6189" s="8"/>
      <c r="AK6189" s="8"/>
      <c r="AO6189" s="8"/>
      <c r="AS6189" s="8"/>
      <c r="AW6189" s="8"/>
      <c r="BA6189" s="8"/>
      <c r="BE6189" s="8"/>
      <c r="BI6189" s="8"/>
      <c r="BM6189" s="8"/>
      <c r="BQ6189" s="8"/>
      <c r="BU6189" s="8"/>
      <c r="BY6189" s="8"/>
      <c r="CC6189" s="8"/>
      <c r="CG6189" s="8"/>
      <c r="CK6189" s="8"/>
    </row>
    <row r="6190" spans="5:89">
      <c r="E6190" s="8"/>
      <c r="I6190" s="8"/>
      <c r="M6190" s="8"/>
      <c r="Q6190" s="8"/>
      <c r="U6190" s="8"/>
      <c r="Y6190" s="8"/>
      <c r="AC6190" s="8"/>
      <c r="AG6190" s="8"/>
      <c r="AK6190" s="8"/>
      <c r="AO6190" s="8"/>
      <c r="AS6190" s="8"/>
      <c r="AW6190" s="8"/>
      <c r="BA6190" s="8"/>
      <c r="BE6190" s="8"/>
      <c r="BI6190" s="8"/>
      <c r="BM6190" s="8"/>
      <c r="BQ6190" s="8"/>
      <c r="BU6190" s="8"/>
      <c r="BY6190" s="8"/>
      <c r="CC6190" s="8"/>
      <c r="CG6190" s="8"/>
      <c r="CK6190" s="8"/>
    </row>
    <row r="6191" spans="5:89">
      <c r="E6191" s="8"/>
      <c r="I6191" s="8"/>
      <c r="M6191" s="8"/>
      <c r="Q6191" s="8"/>
      <c r="U6191" s="8"/>
      <c r="Y6191" s="8"/>
      <c r="AC6191" s="8"/>
      <c r="AG6191" s="8"/>
      <c r="AK6191" s="8"/>
      <c r="AO6191" s="8"/>
      <c r="AS6191" s="8"/>
      <c r="AW6191" s="8"/>
      <c r="BA6191" s="8"/>
      <c r="BE6191" s="8"/>
      <c r="BI6191" s="8"/>
      <c r="BM6191" s="8"/>
      <c r="BQ6191" s="8"/>
      <c r="BU6191" s="8"/>
      <c r="BY6191" s="8"/>
      <c r="CC6191" s="8"/>
      <c r="CG6191" s="8"/>
      <c r="CK6191" s="8"/>
    </row>
    <row r="6192" spans="5:89">
      <c r="E6192" s="8"/>
      <c r="I6192" s="8"/>
      <c r="M6192" s="8"/>
      <c r="Q6192" s="8"/>
      <c r="U6192" s="8"/>
      <c r="Y6192" s="8"/>
      <c r="AC6192" s="8"/>
      <c r="AG6192" s="8"/>
      <c r="AK6192" s="8"/>
      <c r="AO6192" s="8"/>
      <c r="AS6192" s="8"/>
      <c r="AW6192" s="8"/>
      <c r="BA6192" s="8"/>
      <c r="BE6192" s="8"/>
      <c r="BI6192" s="8"/>
      <c r="BM6192" s="8"/>
      <c r="BQ6192" s="8"/>
      <c r="BU6192" s="8"/>
      <c r="BY6192" s="8"/>
      <c r="CC6192" s="8"/>
      <c r="CG6192" s="8"/>
      <c r="CK6192" s="8"/>
    </row>
    <row r="6193" spans="5:89">
      <c r="E6193" s="8"/>
      <c r="I6193" s="8"/>
      <c r="M6193" s="8"/>
      <c r="Q6193" s="8"/>
      <c r="U6193" s="8"/>
      <c r="Y6193" s="8"/>
      <c r="AC6193" s="8"/>
      <c r="AG6193" s="8"/>
      <c r="AK6193" s="8"/>
      <c r="AO6193" s="8"/>
      <c r="AS6193" s="8"/>
      <c r="AW6193" s="8"/>
      <c r="BA6193" s="8"/>
      <c r="BE6193" s="8"/>
      <c r="BI6193" s="8"/>
      <c r="BM6193" s="8"/>
      <c r="BQ6193" s="8"/>
      <c r="BU6193" s="8"/>
      <c r="BY6193" s="8"/>
      <c r="CC6193" s="8"/>
      <c r="CG6193" s="8"/>
      <c r="CK6193" s="8"/>
    </row>
    <row r="6194" spans="5:89">
      <c r="E6194" s="8"/>
      <c r="I6194" s="8"/>
      <c r="M6194" s="8"/>
      <c r="Q6194" s="8"/>
      <c r="U6194" s="8"/>
      <c r="Y6194" s="8"/>
      <c r="AC6194" s="8"/>
      <c r="AG6194" s="8"/>
      <c r="AK6194" s="8"/>
      <c r="AO6194" s="8"/>
      <c r="AS6194" s="8"/>
      <c r="AW6194" s="8"/>
      <c r="BA6194" s="8"/>
      <c r="BE6194" s="8"/>
      <c r="BI6194" s="8"/>
      <c r="BM6194" s="8"/>
      <c r="BQ6194" s="8"/>
      <c r="BU6194" s="8"/>
      <c r="BY6194" s="8"/>
      <c r="CC6194" s="8"/>
      <c r="CG6194" s="8"/>
      <c r="CK6194" s="8"/>
    </row>
    <row r="6195" spans="5:89">
      <c r="E6195" s="8"/>
      <c r="I6195" s="8"/>
      <c r="M6195" s="8"/>
      <c r="Q6195" s="8"/>
      <c r="U6195" s="8"/>
      <c r="Y6195" s="8"/>
      <c r="AC6195" s="8"/>
      <c r="AG6195" s="8"/>
      <c r="AK6195" s="8"/>
      <c r="AO6195" s="8"/>
      <c r="AS6195" s="8"/>
      <c r="AW6195" s="8"/>
      <c r="BA6195" s="8"/>
      <c r="BE6195" s="8"/>
      <c r="BI6195" s="8"/>
      <c r="BM6195" s="8"/>
      <c r="BQ6195" s="8"/>
      <c r="BU6195" s="8"/>
      <c r="BY6195" s="8"/>
      <c r="CC6195" s="8"/>
      <c r="CG6195" s="8"/>
      <c r="CK6195" s="8"/>
    </row>
    <row r="6196" spans="5:89">
      <c r="E6196" s="8"/>
      <c r="I6196" s="8"/>
      <c r="M6196" s="8"/>
      <c r="Q6196" s="8"/>
      <c r="U6196" s="8"/>
      <c r="Y6196" s="8"/>
      <c r="AC6196" s="8"/>
      <c r="AG6196" s="8"/>
      <c r="AK6196" s="8"/>
      <c r="AO6196" s="8"/>
      <c r="AS6196" s="8"/>
      <c r="AW6196" s="8"/>
      <c r="BA6196" s="8"/>
      <c r="BE6196" s="8"/>
      <c r="BI6196" s="8"/>
      <c r="BM6196" s="8"/>
      <c r="BQ6196" s="8"/>
      <c r="BU6196" s="8"/>
      <c r="BY6196" s="8"/>
      <c r="CC6196" s="8"/>
      <c r="CG6196" s="8"/>
      <c r="CK6196" s="8"/>
    </row>
    <row r="6197" spans="5:89">
      <c r="E6197" s="8"/>
      <c r="I6197" s="8"/>
      <c r="M6197" s="8"/>
      <c r="Q6197" s="8"/>
      <c r="U6197" s="8"/>
      <c r="Y6197" s="8"/>
      <c r="AC6197" s="8"/>
      <c r="AG6197" s="8"/>
      <c r="AK6197" s="8"/>
      <c r="AO6197" s="8"/>
      <c r="AS6197" s="8"/>
      <c r="AW6197" s="8"/>
      <c r="BA6197" s="8"/>
      <c r="BE6197" s="8"/>
      <c r="BI6197" s="8"/>
      <c r="BM6197" s="8"/>
      <c r="BQ6197" s="8"/>
      <c r="BU6197" s="8"/>
      <c r="BY6197" s="8"/>
      <c r="CC6197" s="8"/>
      <c r="CG6197" s="8"/>
      <c r="CK6197" s="8"/>
    </row>
    <row r="6198" spans="5:89">
      <c r="E6198" s="8"/>
      <c r="I6198" s="8"/>
      <c r="M6198" s="8"/>
      <c r="Q6198" s="8"/>
      <c r="U6198" s="8"/>
      <c r="Y6198" s="8"/>
      <c r="AC6198" s="8"/>
      <c r="AG6198" s="8"/>
      <c r="AK6198" s="8"/>
      <c r="AO6198" s="8"/>
      <c r="AS6198" s="8"/>
      <c r="AW6198" s="8"/>
      <c r="BA6198" s="8"/>
      <c r="BE6198" s="8"/>
      <c r="BI6198" s="8"/>
      <c r="BM6198" s="8"/>
      <c r="BQ6198" s="8"/>
      <c r="BU6198" s="8"/>
      <c r="BY6198" s="8"/>
      <c r="CC6198" s="8"/>
      <c r="CG6198" s="8"/>
      <c r="CK6198" s="8"/>
    </row>
    <row r="6199" spans="5:89">
      <c r="E6199" s="8"/>
      <c r="I6199" s="8"/>
      <c r="M6199" s="8"/>
      <c r="Q6199" s="8"/>
      <c r="U6199" s="8"/>
      <c r="Y6199" s="8"/>
      <c r="AC6199" s="8"/>
      <c r="AG6199" s="8"/>
      <c r="AK6199" s="8"/>
      <c r="AO6199" s="8"/>
      <c r="AS6199" s="8"/>
      <c r="AW6199" s="8"/>
      <c r="BA6199" s="8"/>
      <c r="BE6199" s="8"/>
      <c r="BI6199" s="8"/>
      <c r="BM6199" s="8"/>
      <c r="BQ6199" s="8"/>
      <c r="BU6199" s="8"/>
      <c r="BY6199" s="8"/>
      <c r="CC6199" s="8"/>
      <c r="CG6199" s="8"/>
      <c r="CK6199" s="8"/>
    </row>
    <row r="6200" spans="5:89">
      <c r="E6200" s="8"/>
      <c r="I6200" s="8"/>
      <c r="M6200" s="8"/>
      <c r="Q6200" s="8"/>
      <c r="U6200" s="8"/>
      <c r="Y6200" s="8"/>
      <c r="AC6200" s="8"/>
      <c r="AG6200" s="8"/>
      <c r="AK6200" s="8"/>
      <c r="AO6200" s="8"/>
      <c r="AS6200" s="8"/>
      <c r="AW6200" s="8"/>
      <c r="BA6200" s="8"/>
      <c r="BE6200" s="8"/>
      <c r="BI6200" s="8"/>
      <c r="BM6200" s="8"/>
      <c r="BQ6200" s="8"/>
      <c r="BU6200" s="8"/>
      <c r="BY6200" s="8"/>
      <c r="CC6200" s="8"/>
      <c r="CG6200" s="8"/>
      <c r="CK6200" s="8"/>
    </row>
    <row r="6201" spans="5:89">
      <c r="E6201" s="8"/>
      <c r="I6201" s="8"/>
      <c r="M6201" s="8"/>
      <c r="Q6201" s="8"/>
      <c r="U6201" s="8"/>
      <c r="Y6201" s="8"/>
      <c r="AC6201" s="8"/>
      <c r="AG6201" s="8"/>
      <c r="AK6201" s="8"/>
      <c r="AO6201" s="8"/>
      <c r="AS6201" s="8"/>
      <c r="AW6201" s="8"/>
      <c r="BA6201" s="8"/>
      <c r="BE6201" s="8"/>
      <c r="BI6201" s="8"/>
      <c r="BM6201" s="8"/>
      <c r="BQ6201" s="8"/>
      <c r="BU6201" s="8"/>
      <c r="BY6201" s="8"/>
      <c r="CC6201" s="8"/>
      <c r="CG6201" s="8"/>
      <c r="CK6201" s="8"/>
    </row>
    <row r="6202" spans="5:89">
      <c r="E6202" s="8"/>
      <c r="I6202" s="8"/>
      <c r="M6202" s="8"/>
      <c r="Q6202" s="8"/>
      <c r="U6202" s="8"/>
      <c r="Y6202" s="8"/>
      <c r="AC6202" s="8"/>
      <c r="AG6202" s="8"/>
      <c r="AK6202" s="8"/>
      <c r="AO6202" s="8"/>
      <c r="AS6202" s="8"/>
      <c r="AW6202" s="8"/>
      <c r="BA6202" s="8"/>
      <c r="BE6202" s="8"/>
      <c r="BI6202" s="8"/>
      <c r="BM6202" s="8"/>
      <c r="BQ6202" s="8"/>
      <c r="BU6202" s="8"/>
      <c r="BY6202" s="8"/>
      <c r="CC6202" s="8"/>
      <c r="CG6202" s="8"/>
      <c r="CK6202" s="8"/>
    </row>
    <row r="6203" spans="5:89">
      <c r="E6203" s="8"/>
      <c r="I6203" s="8"/>
      <c r="M6203" s="8"/>
      <c r="Q6203" s="8"/>
      <c r="U6203" s="8"/>
      <c r="Y6203" s="8"/>
      <c r="AC6203" s="8"/>
      <c r="AG6203" s="8"/>
      <c r="AK6203" s="8"/>
      <c r="AO6203" s="8"/>
      <c r="AS6203" s="8"/>
      <c r="AW6203" s="8"/>
      <c r="BA6203" s="8"/>
      <c r="BE6203" s="8"/>
      <c r="BI6203" s="8"/>
      <c r="BM6203" s="8"/>
      <c r="BQ6203" s="8"/>
      <c r="BU6203" s="8"/>
      <c r="BY6203" s="8"/>
      <c r="CC6203" s="8"/>
      <c r="CG6203" s="8"/>
      <c r="CK6203" s="8"/>
    </row>
    <row r="6204" spans="5:89">
      <c r="E6204" s="8"/>
      <c r="I6204" s="8"/>
      <c r="M6204" s="8"/>
      <c r="Q6204" s="8"/>
      <c r="U6204" s="8"/>
      <c r="Y6204" s="8"/>
      <c r="AC6204" s="8"/>
      <c r="AG6204" s="8"/>
      <c r="AK6204" s="8"/>
      <c r="AO6204" s="8"/>
      <c r="AS6204" s="8"/>
      <c r="AW6204" s="8"/>
      <c r="BA6204" s="8"/>
      <c r="BE6204" s="8"/>
      <c r="BI6204" s="8"/>
      <c r="BM6204" s="8"/>
      <c r="BQ6204" s="8"/>
      <c r="BU6204" s="8"/>
      <c r="BY6204" s="8"/>
      <c r="CC6204" s="8"/>
      <c r="CG6204" s="8"/>
      <c r="CK6204" s="8"/>
    </row>
    <row r="6205" spans="5:89">
      <c r="E6205" s="8"/>
      <c r="I6205" s="8"/>
      <c r="M6205" s="8"/>
      <c r="Q6205" s="8"/>
      <c r="U6205" s="8"/>
      <c r="Y6205" s="8"/>
      <c r="AC6205" s="8"/>
      <c r="AG6205" s="8"/>
      <c r="AK6205" s="8"/>
      <c r="AO6205" s="8"/>
      <c r="AS6205" s="8"/>
      <c r="AW6205" s="8"/>
      <c r="BA6205" s="8"/>
      <c r="BE6205" s="8"/>
      <c r="BI6205" s="8"/>
      <c r="BM6205" s="8"/>
      <c r="BQ6205" s="8"/>
      <c r="BU6205" s="8"/>
      <c r="BY6205" s="8"/>
      <c r="CC6205" s="8"/>
      <c r="CG6205" s="8"/>
      <c r="CK6205" s="8"/>
    </row>
    <row r="6206" spans="5:89">
      <c r="E6206" s="8"/>
      <c r="I6206" s="8"/>
      <c r="M6206" s="8"/>
      <c r="Q6206" s="8"/>
      <c r="U6206" s="8"/>
      <c r="Y6206" s="8"/>
      <c r="AC6206" s="8"/>
      <c r="AG6206" s="8"/>
      <c r="AK6206" s="8"/>
      <c r="AO6206" s="8"/>
      <c r="AS6206" s="8"/>
      <c r="AW6206" s="8"/>
      <c r="BA6206" s="8"/>
      <c r="BE6206" s="8"/>
      <c r="BI6206" s="8"/>
      <c r="BM6206" s="8"/>
      <c r="BQ6206" s="8"/>
      <c r="BU6206" s="8"/>
      <c r="BY6206" s="8"/>
      <c r="CC6206" s="8"/>
      <c r="CG6206" s="8"/>
      <c r="CK6206" s="8"/>
    </row>
    <row r="6207" spans="5:89">
      <c r="E6207" s="8"/>
      <c r="I6207" s="8"/>
      <c r="M6207" s="8"/>
      <c r="Q6207" s="8"/>
      <c r="U6207" s="8"/>
      <c r="Y6207" s="8"/>
      <c r="AC6207" s="8"/>
      <c r="AG6207" s="8"/>
      <c r="AK6207" s="8"/>
      <c r="AO6207" s="8"/>
      <c r="AS6207" s="8"/>
      <c r="AW6207" s="8"/>
      <c r="BA6207" s="8"/>
      <c r="BE6207" s="8"/>
      <c r="BI6207" s="8"/>
      <c r="BM6207" s="8"/>
      <c r="BQ6207" s="8"/>
      <c r="BU6207" s="8"/>
      <c r="BY6207" s="8"/>
      <c r="CC6207" s="8"/>
      <c r="CG6207" s="8"/>
      <c r="CK6207" s="8"/>
    </row>
    <row r="6208" spans="5:89">
      <c r="E6208" s="8"/>
      <c r="I6208" s="8"/>
      <c r="M6208" s="8"/>
      <c r="Q6208" s="8"/>
      <c r="U6208" s="8"/>
      <c r="Y6208" s="8"/>
      <c r="AC6208" s="8"/>
      <c r="AG6208" s="8"/>
      <c r="AK6208" s="8"/>
      <c r="AO6208" s="8"/>
      <c r="AS6208" s="8"/>
      <c r="AW6208" s="8"/>
      <c r="BA6208" s="8"/>
      <c r="BE6208" s="8"/>
      <c r="BI6208" s="8"/>
      <c r="BM6208" s="8"/>
      <c r="BQ6208" s="8"/>
      <c r="BU6208" s="8"/>
      <c r="BY6208" s="8"/>
      <c r="CC6208" s="8"/>
      <c r="CG6208" s="8"/>
      <c r="CK6208" s="8"/>
    </row>
    <row r="6209" spans="5:89">
      <c r="E6209" s="8"/>
      <c r="I6209" s="8"/>
      <c r="M6209" s="8"/>
      <c r="Q6209" s="8"/>
      <c r="U6209" s="8"/>
      <c r="Y6209" s="8"/>
      <c r="AC6209" s="8"/>
      <c r="AG6209" s="8"/>
      <c r="AK6209" s="8"/>
      <c r="AO6209" s="8"/>
      <c r="AS6209" s="8"/>
      <c r="AW6209" s="8"/>
      <c r="BA6209" s="8"/>
      <c r="BE6209" s="8"/>
      <c r="BI6209" s="8"/>
      <c r="BM6209" s="8"/>
      <c r="BQ6209" s="8"/>
      <c r="BU6209" s="8"/>
      <c r="BY6209" s="8"/>
      <c r="CC6209" s="8"/>
      <c r="CG6209" s="8"/>
      <c r="CK6209" s="8"/>
    </row>
    <row r="6210" spans="5:89">
      <c r="E6210" s="8"/>
      <c r="I6210" s="8"/>
      <c r="M6210" s="8"/>
      <c r="Q6210" s="8"/>
      <c r="U6210" s="8"/>
      <c r="Y6210" s="8"/>
      <c r="AC6210" s="8"/>
      <c r="AG6210" s="8"/>
      <c r="AK6210" s="8"/>
      <c r="AO6210" s="8"/>
      <c r="AS6210" s="8"/>
      <c r="AW6210" s="8"/>
      <c r="BA6210" s="8"/>
      <c r="BE6210" s="8"/>
      <c r="BI6210" s="8"/>
      <c r="BM6210" s="8"/>
      <c r="BQ6210" s="8"/>
      <c r="BU6210" s="8"/>
      <c r="BY6210" s="8"/>
      <c r="CC6210" s="8"/>
      <c r="CG6210" s="8"/>
      <c r="CK6210" s="8"/>
    </row>
    <row r="6211" spans="5:89">
      <c r="E6211" s="8"/>
      <c r="I6211" s="8"/>
      <c r="M6211" s="8"/>
      <c r="Q6211" s="8"/>
      <c r="U6211" s="8"/>
      <c r="Y6211" s="8"/>
      <c r="AC6211" s="8"/>
      <c r="AG6211" s="8"/>
      <c r="AK6211" s="8"/>
      <c r="AO6211" s="8"/>
      <c r="AS6211" s="8"/>
      <c r="AW6211" s="8"/>
      <c r="BA6211" s="8"/>
      <c r="BE6211" s="8"/>
      <c r="BI6211" s="8"/>
      <c r="BM6211" s="8"/>
      <c r="BQ6211" s="8"/>
      <c r="BU6211" s="8"/>
      <c r="BY6211" s="8"/>
      <c r="CC6211" s="8"/>
      <c r="CG6211" s="8"/>
      <c r="CK6211" s="8"/>
    </row>
    <row r="6212" spans="5:89">
      <c r="E6212" s="8"/>
      <c r="I6212" s="8"/>
      <c r="M6212" s="8"/>
      <c r="Q6212" s="8"/>
      <c r="U6212" s="8"/>
      <c r="Y6212" s="8"/>
      <c r="AC6212" s="8"/>
      <c r="AG6212" s="8"/>
      <c r="AK6212" s="8"/>
      <c r="AO6212" s="8"/>
      <c r="AS6212" s="8"/>
      <c r="AW6212" s="8"/>
      <c r="BA6212" s="8"/>
      <c r="BE6212" s="8"/>
      <c r="BI6212" s="8"/>
      <c r="BM6212" s="8"/>
      <c r="BQ6212" s="8"/>
      <c r="BU6212" s="8"/>
      <c r="BY6212" s="8"/>
      <c r="CC6212" s="8"/>
      <c r="CG6212" s="8"/>
      <c r="CK6212" s="8"/>
    </row>
    <row r="6213" spans="5:89">
      <c r="E6213" s="8"/>
      <c r="I6213" s="8"/>
      <c r="M6213" s="8"/>
      <c r="Q6213" s="8"/>
      <c r="U6213" s="8"/>
      <c r="Y6213" s="8"/>
      <c r="AC6213" s="8"/>
      <c r="AG6213" s="8"/>
      <c r="AK6213" s="8"/>
      <c r="AO6213" s="8"/>
      <c r="AS6213" s="8"/>
      <c r="AW6213" s="8"/>
      <c r="BA6213" s="8"/>
      <c r="BE6213" s="8"/>
      <c r="BI6213" s="8"/>
      <c r="BM6213" s="8"/>
      <c r="BQ6213" s="8"/>
      <c r="BU6213" s="8"/>
      <c r="BY6213" s="8"/>
      <c r="CC6213" s="8"/>
      <c r="CG6213" s="8"/>
      <c r="CK6213" s="8"/>
    </row>
    <row r="6214" spans="5:89">
      <c r="E6214" s="8"/>
      <c r="I6214" s="8"/>
      <c r="M6214" s="8"/>
      <c r="Q6214" s="8"/>
      <c r="U6214" s="8"/>
      <c r="Y6214" s="8"/>
      <c r="AC6214" s="8"/>
      <c r="AG6214" s="8"/>
      <c r="AK6214" s="8"/>
      <c r="AO6214" s="8"/>
      <c r="AS6214" s="8"/>
      <c r="AW6214" s="8"/>
      <c r="BA6214" s="8"/>
      <c r="BE6214" s="8"/>
      <c r="BI6214" s="8"/>
      <c r="BM6214" s="8"/>
      <c r="BQ6214" s="8"/>
      <c r="BU6214" s="8"/>
      <c r="BY6214" s="8"/>
      <c r="CC6214" s="8"/>
      <c r="CG6214" s="8"/>
      <c r="CK6214" s="8"/>
    </row>
    <row r="6215" spans="5:89">
      <c r="E6215" s="8"/>
      <c r="I6215" s="8"/>
      <c r="M6215" s="8"/>
      <c r="Q6215" s="8"/>
      <c r="U6215" s="8"/>
      <c r="Y6215" s="8"/>
      <c r="AC6215" s="8"/>
      <c r="AG6215" s="8"/>
      <c r="AK6215" s="8"/>
      <c r="AO6215" s="8"/>
      <c r="AS6215" s="8"/>
      <c r="AW6215" s="8"/>
      <c r="BA6215" s="8"/>
      <c r="BE6215" s="8"/>
      <c r="BI6215" s="8"/>
      <c r="BM6215" s="8"/>
      <c r="BQ6215" s="8"/>
      <c r="BU6215" s="8"/>
      <c r="BY6215" s="8"/>
      <c r="CC6215" s="8"/>
      <c r="CG6215" s="8"/>
      <c r="CK6215" s="8"/>
    </row>
    <row r="6216" spans="5:89">
      <c r="E6216" s="8"/>
      <c r="I6216" s="8"/>
      <c r="M6216" s="8"/>
      <c r="Q6216" s="8"/>
      <c r="U6216" s="8"/>
      <c r="Y6216" s="8"/>
      <c r="AC6216" s="8"/>
      <c r="AG6216" s="8"/>
      <c r="AK6216" s="8"/>
      <c r="AO6216" s="8"/>
      <c r="AS6216" s="8"/>
      <c r="AW6216" s="8"/>
      <c r="BA6216" s="8"/>
      <c r="BE6216" s="8"/>
      <c r="BI6216" s="8"/>
      <c r="BM6216" s="8"/>
      <c r="BQ6216" s="8"/>
      <c r="BU6216" s="8"/>
      <c r="BY6216" s="8"/>
      <c r="CC6216" s="8"/>
      <c r="CG6216" s="8"/>
      <c r="CK6216" s="8"/>
    </row>
    <row r="6217" spans="5:89">
      <c r="E6217" s="8"/>
      <c r="I6217" s="8"/>
      <c r="M6217" s="8"/>
      <c r="Q6217" s="8"/>
      <c r="U6217" s="8"/>
      <c r="Y6217" s="8"/>
      <c r="AC6217" s="8"/>
      <c r="AG6217" s="8"/>
      <c r="AK6217" s="8"/>
      <c r="AO6217" s="8"/>
      <c r="AS6217" s="8"/>
      <c r="AW6217" s="8"/>
      <c r="BA6217" s="8"/>
      <c r="BE6217" s="8"/>
      <c r="BI6217" s="8"/>
      <c r="BM6217" s="8"/>
      <c r="BQ6217" s="8"/>
      <c r="BU6217" s="8"/>
      <c r="BY6217" s="8"/>
      <c r="CC6217" s="8"/>
      <c r="CG6217" s="8"/>
      <c r="CK6217" s="8"/>
    </row>
    <row r="6218" spans="5:89">
      <c r="E6218" s="8"/>
      <c r="I6218" s="8"/>
      <c r="M6218" s="8"/>
      <c r="Q6218" s="8"/>
      <c r="U6218" s="8"/>
      <c r="Y6218" s="8"/>
      <c r="AC6218" s="8"/>
      <c r="AG6218" s="8"/>
      <c r="AK6218" s="8"/>
      <c r="AO6218" s="8"/>
      <c r="AS6218" s="8"/>
      <c r="AW6218" s="8"/>
      <c r="BA6218" s="8"/>
      <c r="BE6218" s="8"/>
      <c r="BI6218" s="8"/>
      <c r="BM6218" s="8"/>
      <c r="BQ6218" s="8"/>
      <c r="BU6218" s="8"/>
      <c r="BY6218" s="8"/>
      <c r="CC6218" s="8"/>
      <c r="CG6218" s="8"/>
      <c r="CK6218" s="8"/>
    </row>
    <row r="6219" spans="5:89">
      <c r="E6219" s="8"/>
      <c r="I6219" s="8"/>
      <c r="M6219" s="8"/>
      <c r="Q6219" s="8"/>
      <c r="U6219" s="8"/>
      <c r="Y6219" s="8"/>
      <c r="AC6219" s="8"/>
      <c r="AG6219" s="8"/>
      <c r="AK6219" s="8"/>
      <c r="AO6219" s="8"/>
      <c r="AS6219" s="8"/>
      <c r="AW6219" s="8"/>
      <c r="BA6219" s="8"/>
      <c r="BE6219" s="8"/>
      <c r="BI6219" s="8"/>
      <c r="BM6219" s="8"/>
      <c r="BQ6219" s="8"/>
      <c r="BU6219" s="8"/>
      <c r="BY6219" s="8"/>
      <c r="CC6219" s="8"/>
      <c r="CG6219" s="8"/>
      <c r="CK6219" s="8"/>
    </row>
    <row r="6220" spans="5:89">
      <c r="E6220" s="8"/>
      <c r="I6220" s="8"/>
      <c r="M6220" s="8"/>
      <c r="Q6220" s="8"/>
      <c r="U6220" s="8"/>
      <c r="Y6220" s="8"/>
      <c r="AC6220" s="8"/>
      <c r="AG6220" s="8"/>
      <c r="AK6220" s="8"/>
      <c r="AO6220" s="8"/>
      <c r="AS6220" s="8"/>
      <c r="AW6220" s="8"/>
      <c r="BA6220" s="8"/>
      <c r="BE6220" s="8"/>
      <c r="BI6220" s="8"/>
      <c r="BM6220" s="8"/>
      <c r="BQ6220" s="8"/>
      <c r="BU6220" s="8"/>
      <c r="BY6220" s="8"/>
      <c r="CC6220" s="8"/>
      <c r="CG6220" s="8"/>
      <c r="CK6220" s="8"/>
    </row>
    <row r="6221" spans="5:89">
      <c r="E6221" s="8"/>
      <c r="I6221" s="8"/>
      <c r="M6221" s="8"/>
      <c r="Q6221" s="8"/>
      <c r="U6221" s="8"/>
      <c r="Y6221" s="8"/>
      <c r="AC6221" s="8"/>
      <c r="AG6221" s="8"/>
      <c r="AK6221" s="8"/>
      <c r="AO6221" s="8"/>
      <c r="AS6221" s="8"/>
      <c r="AW6221" s="8"/>
      <c r="BA6221" s="8"/>
      <c r="BE6221" s="8"/>
      <c r="BI6221" s="8"/>
      <c r="BM6221" s="8"/>
      <c r="BQ6221" s="8"/>
      <c r="BU6221" s="8"/>
      <c r="BY6221" s="8"/>
      <c r="CC6221" s="8"/>
      <c r="CG6221" s="8"/>
      <c r="CK6221" s="8"/>
    </row>
    <row r="6222" spans="5:89">
      <c r="E6222" s="8"/>
      <c r="I6222" s="8"/>
      <c r="M6222" s="8"/>
      <c r="Q6222" s="8"/>
      <c r="U6222" s="8"/>
      <c r="Y6222" s="8"/>
      <c r="AC6222" s="8"/>
      <c r="AG6222" s="8"/>
      <c r="AK6222" s="8"/>
      <c r="AO6222" s="8"/>
      <c r="AS6222" s="8"/>
      <c r="AW6222" s="8"/>
      <c r="BA6222" s="8"/>
      <c r="BE6222" s="8"/>
      <c r="BI6222" s="8"/>
      <c r="BM6222" s="8"/>
      <c r="BQ6222" s="8"/>
      <c r="BU6222" s="8"/>
      <c r="BY6222" s="8"/>
      <c r="CC6222" s="8"/>
      <c r="CG6222" s="8"/>
      <c r="CK6222" s="8"/>
    </row>
    <row r="6223" spans="5:89">
      <c r="E6223" s="8"/>
      <c r="I6223" s="8"/>
      <c r="M6223" s="8"/>
      <c r="Q6223" s="8"/>
      <c r="U6223" s="8"/>
      <c r="Y6223" s="8"/>
      <c r="AC6223" s="8"/>
      <c r="AG6223" s="8"/>
      <c r="AK6223" s="8"/>
      <c r="AO6223" s="8"/>
      <c r="AS6223" s="8"/>
      <c r="AW6223" s="8"/>
      <c r="BA6223" s="8"/>
      <c r="BE6223" s="8"/>
      <c r="BI6223" s="8"/>
      <c r="BM6223" s="8"/>
      <c r="BQ6223" s="8"/>
      <c r="BU6223" s="8"/>
      <c r="BY6223" s="8"/>
      <c r="CC6223" s="8"/>
      <c r="CG6223" s="8"/>
      <c r="CK6223" s="8"/>
    </row>
    <row r="6224" spans="5:89">
      <c r="E6224" s="8"/>
      <c r="I6224" s="8"/>
      <c r="M6224" s="8"/>
      <c r="Q6224" s="8"/>
      <c r="U6224" s="8"/>
      <c r="Y6224" s="8"/>
      <c r="AC6224" s="8"/>
      <c r="AG6224" s="8"/>
      <c r="AK6224" s="8"/>
      <c r="AO6224" s="8"/>
      <c r="AS6224" s="8"/>
      <c r="AW6224" s="8"/>
      <c r="BA6224" s="8"/>
      <c r="BE6224" s="8"/>
      <c r="BI6224" s="8"/>
      <c r="BM6224" s="8"/>
      <c r="BQ6224" s="8"/>
      <c r="BU6224" s="8"/>
      <c r="BY6224" s="8"/>
      <c r="CC6224" s="8"/>
      <c r="CG6224" s="8"/>
      <c r="CK6224" s="8"/>
    </row>
    <row r="6225" spans="5:89">
      <c r="E6225" s="8"/>
      <c r="I6225" s="8"/>
      <c r="M6225" s="8"/>
      <c r="Q6225" s="8"/>
      <c r="U6225" s="8"/>
      <c r="Y6225" s="8"/>
      <c r="AC6225" s="8"/>
      <c r="AG6225" s="8"/>
      <c r="AK6225" s="8"/>
      <c r="AO6225" s="8"/>
      <c r="AS6225" s="8"/>
      <c r="AW6225" s="8"/>
      <c r="BA6225" s="8"/>
      <c r="BE6225" s="8"/>
      <c r="BI6225" s="8"/>
      <c r="BM6225" s="8"/>
      <c r="BQ6225" s="8"/>
      <c r="BU6225" s="8"/>
      <c r="BY6225" s="8"/>
      <c r="CC6225" s="8"/>
      <c r="CG6225" s="8"/>
      <c r="CK6225" s="8"/>
    </row>
    <row r="6226" spans="5:89">
      <c r="E6226" s="8"/>
      <c r="I6226" s="8"/>
      <c r="M6226" s="8"/>
      <c r="Q6226" s="8"/>
      <c r="U6226" s="8"/>
      <c r="Y6226" s="8"/>
      <c r="AC6226" s="8"/>
      <c r="AG6226" s="8"/>
      <c r="AK6226" s="8"/>
      <c r="AO6226" s="8"/>
      <c r="AS6226" s="8"/>
      <c r="AW6226" s="8"/>
      <c r="BA6226" s="8"/>
      <c r="BE6226" s="8"/>
      <c r="BI6226" s="8"/>
      <c r="BM6226" s="8"/>
      <c r="BQ6226" s="8"/>
      <c r="BU6226" s="8"/>
      <c r="BY6226" s="8"/>
      <c r="CC6226" s="8"/>
      <c r="CG6226" s="8"/>
      <c r="CK6226" s="8"/>
    </row>
    <row r="6227" spans="5:89">
      <c r="E6227" s="8"/>
      <c r="I6227" s="8"/>
      <c r="M6227" s="8"/>
      <c r="Q6227" s="8"/>
      <c r="U6227" s="8"/>
      <c r="Y6227" s="8"/>
      <c r="AC6227" s="8"/>
      <c r="AG6227" s="8"/>
      <c r="AK6227" s="8"/>
      <c r="AO6227" s="8"/>
      <c r="AS6227" s="8"/>
      <c r="AW6227" s="8"/>
      <c r="BA6227" s="8"/>
      <c r="BE6227" s="8"/>
      <c r="BI6227" s="8"/>
      <c r="BM6227" s="8"/>
      <c r="BQ6227" s="8"/>
      <c r="BU6227" s="8"/>
      <c r="BY6227" s="8"/>
      <c r="CC6227" s="8"/>
      <c r="CG6227" s="8"/>
      <c r="CK6227" s="8"/>
    </row>
    <row r="6228" spans="5:89">
      <c r="E6228" s="8"/>
      <c r="I6228" s="8"/>
      <c r="M6228" s="8"/>
      <c r="Q6228" s="8"/>
      <c r="U6228" s="8"/>
      <c r="Y6228" s="8"/>
      <c r="AC6228" s="8"/>
      <c r="AG6228" s="8"/>
      <c r="AK6228" s="8"/>
      <c r="AO6228" s="8"/>
      <c r="AS6228" s="8"/>
      <c r="AW6228" s="8"/>
      <c r="BA6228" s="8"/>
      <c r="BE6228" s="8"/>
      <c r="BI6228" s="8"/>
      <c r="BM6228" s="8"/>
      <c r="BQ6228" s="8"/>
      <c r="BU6228" s="8"/>
      <c r="BY6228" s="8"/>
      <c r="CC6228" s="8"/>
      <c r="CG6228" s="8"/>
      <c r="CK6228" s="8"/>
    </row>
    <row r="6229" spans="5:89">
      <c r="E6229" s="8"/>
      <c r="I6229" s="8"/>
      <c r="M6229" s="8"/>
      <c r="Q6229" s="8"/>
      <c r="U6229" s="8"/>
      <c r="Y6229" s="8"/>
      <c r="AC6229" s="8"/>
      <c r="AG6229" s="8"/>
      <c r="AK6229" s="8"/>
      <c r="AO6229" s="8"/>
      <c r="AS6229" s="8"/>
      <c r="AW6229" s="8"/>
      <c r="BA6229" s="8"/>
      <c r="BE6229" s="8"/>
      <c r="BI6229" s="8"/>
      <c r="BM6229" s="8"/>
      <c r="BQ6229" s="8"/>
      <c r="BU6229" s="8"/>
      <c r="BY6229" s="8"/>
      <c r="CC6229" s="8"/>
      <c r="CG6229" s="8"/>
      <c r="CK6229" s="8"/>
    </row>
    <row r="6230" spans="5:89">
      <c r="E6230" s="8"/>
      <c r="I6230" s="8"/>
      <c r="M6230" s="8"/>
      <c r="Q6230" s="8"/>
      <c r="U6230" s="8"/>
      <c r="Y6230" s="8"/>
      <c r="AC6230" s="8"/>
      <c r="AG6230" s="8"/>
      <c r="AK6230" s="8"/>
      <c r="AO6230" s="8"/>
      <c r="AS6230" s="8"/>
      <c r="AW6230" s="8"/>
      <c r="BA6230" s="8"/>
      <c r="BE6230" s="8"/>
      <c r="BI6230" s="8"/>
      <c r="BM6230" s="8"/>
      <c r="BQ6230" s="8"/>
      <c r="BU6230" s="8"/>
      <c r="BY6230" s="8"/>
      <c r="CC6230" s="8"/>
      <c r="CG6230" s="8"/>
      <c r="CK6230" s="8"/>
    </row>
    <row r="6231" spans="5:89">
      <c r="E6231" s="8"/>
      <c r="I6231" s="8"/>
      <c r="M6231" s="8"/>
      <c r="Q6231" s="8"/>
      <c r="U6231" s="8"/>
      <c r="Y6231" s="8"/>
      <c r="AC6231" s="8"/>
      <c r="AG6231" s="8"/>
      <c r="AK6231" s="8"/>
      <c r="AO6231" s="8"/>
      <c r="AS6231" s="8"/>
      <c r="AW6231" s="8"/>
      <c r="BA6231" s="8"/>
      <c r="BE6231" s="8"/>
      <c r="BI6231" s="8"/>
      <c r="BM6231" s="8"/>
      <c r="BQ6231" s="8"/>
      <c r="BU6231" s="8"/>
      <c r="BY6231" s="8"/>
      <c r="CC6231" s="8"/>
      <c r="CG6231" s="8"/>
      <c r="CK6231" s="8"/>
    </row>
    <row r="6232" spans="5:89">
      <c r="E6232" s="8"/>
      <c r="I6232" s="8"/>
      <c r="M6232" s="8"/>
      <c r="Q6232" s="8"/>
      <c r="U6232" s="8"/>
      <c r="Y6232" s="8"/>
      <c r="AC6232" s="8"/>
      <c r="AG6232" s="8"/>
      <c r="AK6232" s="8"/>
      <c r="AO6232" s="8"/>
      <c r="AS6232" s="8"/>
      <c r="AW6232" s="8"/>
      <c r="BA6232" s="8"/>
      <c r="BE6232" s="8"/>
      <c r="BI6232" s="8"/>
      <c r="BM6232" s="8"/>
      <c r="BQ6232" s="8"/>
      <c r="BU6232" s="8"/>
      <c r="BY6232" s="8"/>
      <c r="CC6232" s="8"/>
      <c r="CG6232" s="8"/>
      <c r="CK6232" s="8"/>
    </row>
    <row r="6233" spans="5:89">
      <c r="E6233" s="8"/>
      <c r="I6233" s="8"/>
      <c r="M6233" s="8"/>
      <c r="Q6233" s="8"/>
      <c r="U6233" s="8"/>
      <c r="Y6233" s="8"/>
      <c r="AC6233" s="8"/>
      <c r="AG6233" s="8"/>
      <c r="AK6233" s="8"/>
      <c r="AO6233" s="8"/>
      <c r="AS6233" s="8"/>
      <c r="AW6233" s="8"/>
      <c r="BA6233" s="8"/>
      <c r="BE6233" s="8"/>
      <c r="BI6233" s="8"/>
      <c r="BM6233" s="8"/>
      <c r="BQ6233" s="8"/>
      <c r="BU6233" s="8"/>
      <c r="BY6233" s="8"/>
      <c r="CC6233" s="8"/>
      <c r="CG6233" s="8"/>
      <c r="CK6233" s="8"/>
    </row>
    <row r="6234" spans="5:89">
      <c r="E6234" s="8"/>
      <c r="I6234" s="8"/>
      <c r="M6234" s="8"/>
      <c r="Q6234" s="8"/>
      <c r="U6234" s="8"/>
      <c r="Y6234" s="8"/>
      <c r="AC6234" s="8"/>
      <c r="AG6234" s="8"/>
      <c r="AK6234" s="8"/>
      <c r="AO6234" s="8"/>
      <c r="AS6234" s="8"/>
      <c r="AW6234" s="8"/>
      <c r="BA6234" s="8"/>
      <c r="BE6234" s="8"/>
      <c r="BI6234" s="8"/>
      <c r="BM6234" s="8"/>
      <c r="BQ6234" s="8"/>
      <c r="BU6234" s="8"/>
      <c r="BY6234" s="8"/>
      <c r="CC6234" s="8"/>
      <c r="CG6234" s="8"/>
      <c r="CK6234" s="8"/>
    </row>
    <row r="6235" spans="5:89">
      <c r="E6235" s="8"/>
      <c r="I6235" s="8"/>
      <c r="M6235" s="8"/>
      <c r="Q6235" s="8"/>
      <c r="U6235" s="8"/>
      <c r="Y6235" s="8"/>
      <c r="AC6235" s="8"/>
      <c r="AG6235" s="8"/>
      <c r="AK6235" s="8"/>
      <c r="AO6235" s="8"/>
      <c r="AS6235" s="8"/>
      <c r="AW6235" s="8"/>
      <c r="BA6235" s="8"/>
      <c r="BE6235" s="8"/>
      <c r="BI6235" s="8"/>
      <c r="BM6235" s="8"/>
      <c r="BQ6235" s="8"/>
      <c r="BU6235" s="8"/>
      <c r="BY6235" s="8"/>
      <c r="CC6235" s="8"/>
      <c r="CG6235" s="8"/>
      <c r="CK6235" s="8"/>
    </row>
    <row r="6236" spans="5:89">
      <c r="E6236" s="8"/>
      <c r="I6236" s="8"/>
      <c r="M6236" s="8"/>
      <c r="Q6236" s="8"/>
      <c r="U6236" s="8"/>
      <c r="Y6236" s="8"/>
      <c r="AC6236" s="8"/>
      <c r="AG6236" s="8"/>
      <c r="AK6236" s="8"/>
      <c r="AO6236" s="8"/>
      <c r="AS6236" s="8"/>
      <c r="AW6236" s="8"/>
      <c r="BA6236" s="8"/>
      <c r="BE6236" s="8"/>
      <c r="BI6236" s="8"/>
      <c r="BM6236" s="8"/>
      <c r="BQ6236" s="8"/>
      <c r="BU6236" s="8"/>
      <c r="BY6236" s="8"/>
      <c r="CC6236" s="8"/>
      <c r="CG6236" s="8"/>
      <c r="CK6236" s="8"/>
    </row>
    <row r="6237" spans="5:89">
      <c r="E6237" s="8"/>
      <c r="I6237" s="8"/>
      <c r="M6237" s="8"/>
      <c r="Q6237" s="8"/>
      <c r="U6237" s="8"/>
      <c r="Y6237" s="8"/>
      <c r="AC6237" s="8"/>
      <c r="AG6237" s="8"/>
      <c r="AK6237" s="8"/>
      <c r="AO6237" s="8"/>
      <c r="AS6237" s="8"/>
      <c r="AW6237" s="8"/>
      <c r="BA6237" s="8"/>
      <c r="BE6237" s="8"/>
      <c r="BI6237" s="8"/>
      <c r="BM6237" s="8"/>
      <c r="BQ6237" s="8"/>
      <c r="BU6237" s="8"/>
      <c r="BY6237" s="8"/>
      <c r="CC6237" s="8"/>
      <c r="CG6237" s="8"/>
      <c r="CK6237" s="8"/>
    </row>
    <row r="6238" spans="5:89">
      <c r="E6238" s="8"/>
      <c r="I6238" s="8"/>
      <c r="M6238" s="8"/>
      <c r="Q6238" s="8"/>
      <c r="U6238" s="8"/>
      <c r="Y6238" s="8"/>
      <c r="AC6238" s="8"/>
      <c r="AG6238" s="8"/>
      <c r="AK6238" s="8"/>
      <c r="AO6238" s="8"/>
      <c r="AS6238" s="8"/>
      <c r="AW6238" s="8"/>
      <c r="BA6238" s="8"/>
      <c r="BE6238" s="8"/>
      <c r="BI6238" s="8"/>
      <c r="BM6238" s="8"/>
      <c r="BQ6238" s="8"/>
      <c r="BU6238" s="8"/>
      <c r="BY6238" s="8"/>
      <c r="CC6238" s="8"/>
      <c r="CG6238" s="8"/>
      <c r="CK6238" s="8"/>
    </row>
    <row r="6239" spans="5:89">
      <c r="E6239" s="8"/>
      <c r="I6239" s="8"/>
      <c r="M6239" s="8"/>
      <c r="Q6239" s="8"/>
      <c r="U6239" s="8"/>
      <c r="Y6239" s="8"/>
      <c r="AC6239" s="8"/>
      <c r="AG6239" s="8"/>
      <c r="AK6239" s="8"/>
      <c r="AO6239" s="8"/>
      <c r="AS6239" s="8"/>
      <c r="AW6239" s="8"/>
      <c r="BA6239" s="8"/>
      <c r="BE6239" s="8"/>
      <c r="BI6239" s="8"/>
      <c r="BM6239" s="8"/>
      <c r="BQ6239" s="8"/>
      <c r="BU6239" s="8"/>
      <c r="BY6239" s="8"/>
      <c r="CC6239" s="8"/>
      <c r="CG6239" s="8"/>
      <c r="CK6239" s="8"/>
    </row>
    <row r="6240" spans="5:89">
      <c r="E6240" s="8"/>
      <c r="I6240" s="8"/>
      <c r="M6240" s="8"/>
      <c r="Q6240" s="8"/>
      <c r="U6240" s="8"/>
      <c r="Y6240" s="8"/>
      <c r="AC6240" s="8"/>
      <c r="AG6240" s="8"/>
      <c r="AK6240" s="8"/>
      <c r="AO6240" s="8"/>
      <c r="AS6240" s="8"/>
      <c r="AW6240" s="8"/>
      <c r="BA6240" s="8"/>
      <c r="BE6240" s="8"/>
      <c r="BI6240" s="8"/>
      <c r="BM6240" s="8"/>
      <c r="BQ6240" s="8"/>
      <c r="BU6240" s="8"/>
      <c r="BY6240" s="8"/>
      <c r="CC6240" s="8"/>
      <c r="CG6240" s="8"/>
      <c r="CK6240" s="8"/>
    </row>
    <row r="6241" spans="5:89">
      <c r="E6241" s="8"/>
      <c r="I6241" s="8"/>
      <c r="M6241" s="8"/>
      <c r="Q6241" s="8"/>
      <c r="U6241" s="8"/>
      <c r="Y6241" s="8"/>
      <c r="AC6241" s="8"/>
      <c r="AG6241" s="8"/>
      <c r="AK6241" s="8"/>
      <c r="AO6241" s="8"/>
      <c r="AS6241" s="8"/>
      <c r="AW6241" s="8"/>
      <c r="BA6241" s="8"/>
      <c r="BE6241" s="8"/>
      <c r="BI6241" s="8"/>
      <c r="BM6241" s="8"/>
      <c r="BQ6241" s="8"/>
      <c r="BU6241" s="8"/>
      <c r="BY6241" s="8"/>
      <c r="CC6241" s="8"/>
      <c r="CG6241" s="8"/>
      <c r="CK6241" s="8"/>
    </row>
    <row r="6242" spans="5:89">
      <c r="E6242" s="8"/>
      <c r="I6242" s="8"/>
      <c r="M6242" s="8"/>
      <c r="Q6242" s="8"/>
      <c r="U6242" s="8"/>
      <c r="Y6242" s="8"/>
      <c r="AC6242" s="8"/>
      <c r="AG6242" s="8"/>
      <c r="AK6242" s="8"/>
      <c r="AO6242" s="8"/>
      <c r="AS6242" s="8"/>
      <c r="AW6242" s="8"/>
      <c r="BA6242" s="8"/>
      <c r="BE6242" s="8"/>
      <c r="BI6242" s="8"/>
      <c r="BM6242" s="8"/>
      <c r="BQ6242" s="8"/>
      <c r="BU6242" s="8"/>
      <c r="BY6242" s="8"/>
      <c r="CC6242" s="8"/>
      <c r="CG6242" s="8"/>
      <c r="CK6242" s="8"/>
    </row>
    <row r="6243" spans="5:89">
      <c r="E6243" s="8"/>
      <c r="I6243" s="8"/>
      <c r="M6243" s="8"/>
      <c r="Q6243" s="8"/>
      <c r="U6243" s="8"/>
      <c r="Y6243" s="8"/>
      <c r="AC6243" s="8"/>
      <c r="AG6243" s="8"/>
      <c r="AK6243" s="8"/>
      <c r="AO6243" s="8"/>
      <c r="AS6243" s="8"/>
      <c r="AW6243" s="8"/>
      <c r="BA6243" s="8"/>
      <c r="BE6243" s="8"/>
      <c r="BI6243" s="8"/>
      <c r="BM6243" s="8"/>
      <c r="BQ6243" s="8"/>
      <c r="BU6243" s="8"/>
      <c r="BY6243" s="8"/>
      <c r="CC6243" s="8"/>
      <c r="CG6243" s="8"/>
      <c r="CK6243" s="8"/>
    </row>
    <row r="6244" spans="5:89">
      <c r="E6244" s="8"/>
      <c r="I6244" s="8"/>
      <c r="M6244" s="8"/>
      <c r="Q6244" s="8"/>
      <c r="U6244" s="8"/>
      <c r="Y6244" s="8"/>
      <c r="AC6244" s="8"/>
      <c r="AG6244" s="8"/>
      <c r="AK6244" s="8"/>
      <c r="AO6244" s="8"/>
      <c r="AS6244" s="8"/>
      <c r="AW6244" s="8"/>
      <c r="BA6244" s="8"/>
      <c r="BE6244" s="8"/>
      <c r="BI6244" s="8"/>
      <c r="BM6244" s="8"/>
      <c r="BQ6244" s="8"/>
      <c r="BU6244" s="8"/>
      <c r="BY6244" s="8"/>
      <c r="CC6244" s="8"/>
      <c r="CG6244" s="8"/>
      <c r="CK6244" s="8"/>
    </row>
    <row r="6245" spans="5:89">
      <c r="E6245" s="8"/>
      <c r="I6245" s="8"/>
      <c r="M6245" s="8"/>
      <c r="Q6245" s="8"/>
      <c r="U6245" s="8"/>
      <c r="Y6245" s="8"/>
      <c r="AC6245" s="8"/>
      <c r="AG6245" s="8"/>
      <c r="AK6245" s="8"/>
      <c r="AO6245" s="8"/>
      <c r="AS6245" s="8"/>
      <c r="AW6245" s="8"/>
      <c r="BA6245" s="8"/>
      <c r="BE6245" s="8"/>
      <c r="BI6245" s="8"/>
      <c r="BM6245" s="8"/>
      <c r="BQ6245" s="8"/>
      <c r="BU6245" s="8"/>
      <c r="BY6245" s="8"/>
      <c r="CC6245" s="8"/>
      <c r="CG6245" s="8"/>
      <c r="CK6245" s="8"/>
    </row>
    <row r="6246" spans="5:89">
      <c r="E6246" s="8"/>
      <c r="I6246" s="8"/>
      <c r="M6246" s="8"/>
      <c r="Q6246" s="8"/>
      <c r="U6246" s="8"/>
      <c r="Y6246" s="8"/>
      <c r="AC6246" s="8"/>
      <c r="AG6246" s="8"/>
      <c r="AK6246" s="8"/>
      <c r="AO6246" s="8"/>
      <c r="AS6246" s="8"/>
      <c r="AW6246" s="8"/>
      <c r="BA6246" s="8"/>
      <c r="BE6246" s="8"/>
      <c r="BI6246" s="8"/>
      <c r="BM6246" s="8"/>
      <c r="BQ6246" s="8"/>
      <c r="BU6246" s="8"/>
      <c r="BY6246" s="8"/>
      <c r="CC6246" s="8"/>
      <c r="CG6246" s="8"/>
      <c r="CK6246" s="8"/>
    </row>
    <row r="6247" spans="5:89">
      <c r="E6247" s="8"/>
      <c r="I6247" s="8"/>
      <c r="M6247" s="8"/>
      <c r="Q6247" s="8"/>
      <c r="U6247" s="8"/>
      <c r="Y6247" s="8"/>
      <c r="AC6247" s="8"/>
      <c r="AG6247" s="8"/>
      <c r="AK6247" s="8"/>
      <c r="AO6247" s="8"/>
      <c r="AS6247" s="8"/>
      <c r="AW6247" s="8"/>
      <c r="BA6247" s="8"/>
      <c r="BE6247" s="8"/>
      <c r="BI6247" s="8"/>
      <c r="BM6247" s="8"/>
      <c r="BQ6247" s="8"/>
      <c r="BU6247" s="8"/>
      <c r="BY6247" s="8"/>
      <c r="CC6247" s="8"/>
      <c r="CG6247" s="8"/>
      <c r="CK6247" s="8"/>
    </row>
    <row r="6248" spans="5:89">
      <c r="E6248" s="8"/>
      <c r="I6248" s="8"/>
      <c r="M6248" s="8"/>
      <c r="Q6248" s="8"/>
      <c r="U6248" s="8"/>
      <c r="Y6248" s="8"/>
      <c r="AC6248" s="8"/>
      <c r="AG6248" s="8"/>
      <c r="AK6248" s="8"/>
      <c r="AO6248" s="8"/>
      <c r="AS6248" s="8"/>
      <c r="AW6248" s="8"/>
      <c r="BA6248" s="8"/>
      <c r="BE6248" s="8"/>
      <c r="BI6248" s="8"/>
      <c r="BM6248" s="8"/>
      <c r="BQ6248" s="8"/>
      <c r="BU6248" s="8"/>
      <c r="BY6248" s="8"/>
      <c r="CC6248" s="8"/>
      <c r="CG6248" s="8"/>
      <c r="CK6248" s="8"/>
    </row>
    <row r="6249" spans="5:89">
      <c r="E6249" s="8"/>
      <c r="I6249" s="8"/>
      <c r="M6249" s="8"/>
      <c r="Q6249" s="8"/>
      <c r="U6249" s="8"/>
      <c r="Y6249" s="8"/>
      <c r="AC6249" s="8"/>
      <c r="AG6249" s="8"/>
      <c r="AK6249" s="8"/>
      <c r="AO6249" s="8"/>
      <c r="AS6249" s="8"/>
      <c r="AW6249" s="8"/>
      <c r="BA6249" s="8"/>
      <c r="BE6249" s="8"/>
      <c r="BI6249" s="8"/>
      <c r="BM6249" s="8"/>
      <c r="BQ6249" s="8"/>
      <c r="BU6249" s="8"/>
      <c r="BY6249" s="8"/>
      <c r="CC6249" s="8"/>
      <c r="CG6249" s="8"/>
      <c r="CK6249" s="8"/>
    </row>
    <row r="6250" spans="5:89">
      <c r="E6250" s="8"/>
      <c r="I6250" s="8"/>
      <c r="M6250" s="8"/>
      <c r="Q6250" s="8"/>
      <c r="U6250" s="8"/>
      <c r="Y6250" s="8"/>
      <c r="AC6250" s="8"/>
      <c r="AG6250" s="8"/>
      <c r="AK6250" s="8"/>
      <c r="AO6250" s="8"/>
      <c r="AS6250" s="8"/>
      <c r="AW6250" s="8"/>
      <c r="BA6250" s="8"/>
      <c r="BE6250" s="8"/>
      <c r="BI6250" s="8"/>
      <c r="BM6250" s="8"/>
      <c r="BQ6250" s="8"/>
      <c r="BU6250" s="8"/>
      <c r="BY6250" s="8"/>
      <c r="CC6250" s="8"/>
      <c r="CG6250" s="8"/>
      <c r="CK6250" s="8"/>
    </row>
    <row r="6251" spans="5:89">
      <c r="E6251" s="8"/>
      <c r="I6251" s="8"/>
      <c r="M6251" s="8"/>
      <c r="Q6251" s="8"/>
      <c r="U6251" s="8"/>
      <c r="Y6251" s="8"/>
      <c r="AC6251" s="8"/>
      <c r="AG6251" s="8"/>
      <c r="AK6251" s="8"/>
      <c r="AO6251" s="8"/>
      <c r="AS6251" s="8"/>
      <c r="AW6251" s="8"/>
      <c r="BA6251" s="8"/>
      <c r="BE6251" s="8"/>
      <c r="BI6251" s="8"/>
      <c r="BM6251" s="8"/>
      <c r="BQ6251" s="8"/>
      <c r="BU6251" s="8"/>
      <c r="BY6251" s="8"/>
      <c r="CC6251" s="8"/>
      <c r="CG6251" s="8"/>
      <c r="CK6251" s="8"/>
    </row>
    <row r="6252" spans="5:89">
      <c r="E6252" s="8"/>
      <c r="I6252" s="8"/>
      <c r="M6252" s="8"/>
      <c r="Q6252" s="8"/>
      <c r="U6252" s="8"/>
      <c r="Y6252" s="8"/>
      <c r="AC6252" s="8"/>
      <c r="AG6252" s="8"/>
      <c r="AK6252" s="8"/>
      <c r="AO6252" s="8"/>
      <c r="AS6252" s="8"/>
      <c r="AW6252" s="8"/>
      <c r="BA6252" s="8"/>
      <c r="BE6252" s="8"/>
      <c r="BI6252" s="8"/>
      <c r="BM6252" s="8"/>
      <c r="BQ6252" s="8"/>
      <c r="BU6252" s="8"/>
      <c r="BY6252" s="8"/>
      <c r="CC6252" s="8"/>
      <c r="CG6252" s="8"/>
      <c r="CK6252" s="8"/>
    </row>
    <row r="6253" spans="5:89">
      <c r="E6253" s="8"/>
      <c r="I6253" s="8"/>
      <c r="M6253" s="8"/>
      <c r="Q6253" s="8"/>
      <c r="U6253" s="8"/>
      <c r="Y6253" s="8"/>
      <c r="AC6253" s="8"/>
      <c r="AG6253" s="8"/>
      <c r="AK6253" s="8"/>
      <c r="AO6253" s="8"/>
      <c r="AS6253" s="8"/>
      <c r="AW6253" s="8"/>
      <c r="BA6253" s="8"/>
      <c r="BE6253" s="8"/>
      <c r="BI6253" s="8"/>
      <c r="BM6253" s="8"/>
      <c r="BQ6253" s="8"/>
      <c r="BU6253" s="8"/>
      <c r="BY6253" s="8"/>
      <c r="CC6253" s="8"/>
      <c r="CG6253" s="8"/>
      <c r="CK6253" s="8"/>
    </row>
    <row r="6254" spans="5:89">
      <c r="E6254" s="8"/>
      <c r="I6254" s="8"/>
      <c r="M6254" s="8"/>
      <c r="Q6254" s="8"/>
      <c r="U6254" s="8"/>
      <c r="Y6254" s="8"/>
      <c r="AC6254" s="8"/>
      <c r="AG6254" s="8"/>
      <c r="AK6254" s="8"/>
      <c r="AO6254" s="8"/>
      <c r="AS6254" s="8"/>
      <c r="AW6254" s="8"/>
      <c r="BA6254" s="8"/>
      <c r="BE6254" s="8"/>
      <c r="BI6254" s="8"/>
      <c r="BM6254" s="8"/>
      <c r="BQ6254" s="8"/>
      <c r="BU6254" s="8"/>
      <c r="BY6254" s="8"/>
      <c r="CC6254" s="8"/>
      <c r="CG6254" s="8"/>
      <c r="CK6254" s="8"/>
    </row>
    <row r="6255" spans="5:89">
      <c r="E6255" s="8"/>
      <c r="I6255" s="8"/>
      <c r="M6255" s="8"/>
      <c r="Q6255" s="8"/>
      <c r="U6255" s="8"/>
      <c r="Y6255" s="8"/>
      <c r="AC6255" s="8"/>
      <c r="AG6255" s="8"/>
      <c r="AK6255" s="8"/>
      <c r="AO6255" s="8"/>
      <c r="AS6255" s="8"/>
      <c r="AW6255" s="8"/>
      <c r="BA6255" s="8"/>
      <c r="BE6255" s="8"/>
      <c r="BI6255" s="8"/>
      <c r="BM6255" s="8"/>
      <c r="BQ6255" s="8"/>
      <c r="BU6255" s="8"/>
      <c r="BY6255" s="8"/>
      <c r="CC6255" s="8"/>
      <c r="CG6255" s="8"/>
      <c r="CK6255" s="8"/>
    </row>
    <row r="6256" spans="5:89">
      <c r="E6256" s="8"/>
      <c r="I6256" s="8"/>
      <c r="M6256" s="8"/>
      <c r="Q6256" s="8"/>
      <c r="U6256" s="8"/>
      <c r="Y6256" s="8"/>
      <c r="AC6256" s="8"/>
      <c r="AG6256" s="8"/>
      <c r="AK6256" s="8"/>
      <c r="AO6256" s="8"/>
      <c r="AS6256" s="8"/>
      <c r="AW6256" s="8"/>
      <c r="BA6256" s="8"/>
      <c r="BE6256" s="8"/>
      <c r="BI6256" s="8"/>
      <c r="BM6256" s="8"/>
      <c r="BQ6256" s="8"/>
      <c r="BU6256" s="8"/>
      <c r="BY6256" s="8"/>
      <c r="CC6256" s="8"/>
      <c r="CG6256" s="8"/>
      <c r="CK6256" s="8"/>
    </row>
    <row r="6257" spans="5:89">
      <c r="E6257" s="8"/>
      <c r="I6257" s="8"/>
      <c r="M6257" s="8"/>
      <c r="Q6257" s="8"/>
      <c r="U6257" s="8"/>
      <c r="Y6257" s="8"/>
      <c r="AC6257" s="8"/>
      <c r="AG6257" s="8"/>
      <c r="AK6257" s="8"/>
      <c r="AO6257" s="8"/>
      <c r="AS6257" s="8"/>
      <c r="AW6257" s="8"/>
      <c r="BA6257" s="8"/>
      <c r="BE6257" s="8"/>
      <c r="BI6257" s="8"/>
      <c r="BM6257" s="8"/>
      <c r="BQ6257" s="8"/>
      <c r="BU6257" s="8"/>
      <c r="BY6257" s="8"/>
      <c r="CC6257" s="8"/>
      <c r="CG6257" s="8"/>
      <c r="CK6257" s="8"/>
    </row>
    <row r="6258" spans="5:89">
      <c r="E6258" s="8"/>
      <c r="I6258" s="8"/>
      <c r="M6258" s="8"/>
      <c r="Q6258" s="8"/>
      <c r="U6258" s="8"/>
      <c r="Y6258" s="8"/>
      <c r="AC6258" s="8"/>
      <c r="AG6258" s="8"/>
      <c r="AK6258" s="8"/>
      <c r="AO6258" s="8"/>
      <c r="AS6258" s="8"/>
      <c r="AW6258" s="8"/>
      <c r="BA6258" s="8"/>
      <c r="BE6258" s="8"/>
      <c r="BI6258" s="8"/>
      <c r="BM6258" s="8"/>
      <c r="BQ6258" s="8"/>
      <c r="BU6258" s="8"/>
      <c r="BY6258" s="8"/>
      <c r="CC6258" s="8"/>
      <c r="CG6258" s="8"/>
      <c r="CK6258" s="8"/>
    </row>
    <row r="6259" spans="5:89">
      <c r="E6259" s="8"/>
      <c r="I6259" s="8"/>
      <c r="M6259" s="8"/>
      <c r="Q6259" s="8"/>
      <c r="U6259" s="8"/>
      <c r="Y6259" s="8"/>
      <c r="AC6259" s="8"/>
      <c r="AG6259" s="8"/>
      <c r="AK6259" s="8"/>
      <c r="AO6259" s="8"/>
      <c r="AS6259" s="8"/>
      <c r="AW6259" s="8"/>
      <c r="BA6259" s="8"/>
      <c r="BE6259" s="8"/>
      <c r="BI6259" s="8"/>
      <c r="BM6259" s="8"/>
      <c r="BQ6259" s="8"/>
      <c r="BU6259" s="8"/>
      <c r="BY6259" s="8"/>
      <c r="CC6259" s="8"/>
      <c r="CG6259" s="8"/>
      <c r="CK6259" s="8"/>
    </row>
    <row r="6260" spans="5:89">
      <c r="E6260" s="8"/>
      <c r="I6260" s="8"/>
      <c r="M6260" s="8"/>
      <c r="Q6260" s="8"/>
      <c r="U6260" s="8"/>
      <c r="Y6260" s="8"/>
      <c r="AC6260" s="8"/>
      <c r="AG6260" s="8"/>
      <c r="AK6260" s="8"/>
      <c r="AO6260" s="8"/>
      <c r="AS6260" s="8"/>
      <c r="AW6260" s="8"/>
      <c r="BA6260" s="8"/>
      <c r="BE6260" s="8"/>
      <c r="BI6260" s="8"/>
      <c r="BM6260" s="8"/>
      <c r="BQ6260" s="8"/>
      <c r="BU6260" s="8"/>
      <c r="BY6260" s="8"/>
      <c r="CC6260" s="8"/>
      <c r="CG6260" s="8"/>
      <c r="CK6260" s="8"/>
    </row>
    <row r="6261" spans="5:89">
      <c r="E6261" s="8"/>
      <c r="I6261" s="8"/>
      <c r="M6261" s="8"/>
      <c r="Q6261" s="8"/>
      <c r="U6261" s="8"/>
      <c r="Y6261" s="8"/>
      <c r="AC6261" s="8"/>
      <c r="AG6261" s="8"/>
      <c r="AK6261" s="8"/>
      <c r="AO6261" s="8"/>
      <c r="AS6261" s="8"/>
      <c r="AW6261" s="8"/>
      <c r="BA6261" s="8"/>
      <c r="BE6261" s="8"/>
      <c r="BI6261" s="8"/>
      <c r="BM6261" s="8"/>
      <c r="BQ6261" s="8"/>
      <c r="BU6261" s="8"/>
      <c r="BY6261" s="8"/>
      <c r="CC6261" s="8"/>
      <c r="CG6261" s="8"/>
      <c r="CK6261" s="8"/>
    </row>
    <row r="6262" spans="5:89">
      <c r="E6262" s="8"/>
      <c r="I6262" s="8"/>
      <c r="M6262" s="8"/>
      <c r="Q6262" s="8"/>
      <c r="U6262" s="8"/>
      <c r="Y6262" s="8"/>
      <c r="AC6262" s="8"/>
      <c r="AG6262" s="8"/>
      <c r="AK6262" s="8"/>
      <c r="AO6262" s="8"/>
      <c r="AS6262" s="8"/>
      <c r="AW6262" s="8"/>
      <c r="BA6262" s="8"/>
      <c r="BE6262" s="8"/>
      <c r="BI6262" s="8"/>
      <c r="BM6262" s="8"/>
      <c r="BQ6262" s="8"/>
      <c r="BU6262" s="8"/>
      <c r="BY6262" s="8"/>
      <c r="CC6262" s="8"/>
      <c r="CG6262" s="8"/>
      <c r="CK6262" s="8"/>
    </row>
    <row r="6263" spans="5:89">
      <c r="E6263" s="8"/>
      <c r="I6263" s="8"/>
      <c r="M6263" s="8"/>
      <c r="Q6263" s="8"/>
      <c r="U6263" s="8"/>
      <c r="Y6263" s="8"/>
      <c r="AC6263" s="8"/>
      <c r="AG6263" s="8"/>
      <c r="AK6263" s="8"/>
      <c r="AO6263" s="8"/>
      <c r="AS6263" s="8"/>
      <c r="AW6263" s="8"/>
      <c r="BA6263" s="8"/>
      <c r="BE6263" s="8"/>
      <c r="BI6263" s="8"/>
      <c r="BM6263" s="8"/>
      <c r="BQ6263" s="8"/>
      <c r="BU6263" s="8"/>
      <c r="BY6263" s="8"/>
      <c r="CC6263" s="8"/>
      <c r="CG6263" s="8"/>
      <c r="CK6263" s="8"/>
    </row>
    <row r="6264" spans="5:89">
      <c r="E6264" s="8"/>
      <c r="I6264" s="8"/>
      <c r="M6264" s="8"/>
      <c r="Q6264" s="8"/>
      <c r="U6264" s="8"/>
      <c r="Y6264" s="8"/>
      <c r="AC6264" s="8"/>
      <c r="AG6264" s="8"/>
      <c r="AK6264" s="8"/>
      <c r="AO6264" s="8"/>
      <c r="AS6264" s="8"/>
      <c r="AW6264" s="8"/>
      <c r="BA6264" s="8"/>
      <c r="BE6264" s="8"/>
      <c r="BI6264" s="8"/>
      <c r="BM6264" s="8"/>
      <c r="BQ6264" s="8"/>
      <c r="BU6264" s="8"/>
      <c r="BY6264" s="8"/>
      <c r="CC6264" s="8"/>
      <c r="CG6264" s="8"/>
      <c r="CK6264" s="8"/>
    </row>
    <row r="6265" spans="5:89">
      <c r="E6265" s="8"/>
      <c r="I6265" s="8"/>
      <c r="M6265" s="8"/>
      <c r="Q6265" s="8"/>
      <c r="U6265" s="8"/>
      <c r="Y6265" s="8"/>
      <c r="AC6265" s="8"/>
      <c r="AG6265" s="8"/>
      <c r="AK6265" s="8"/>
      <c r="AO6265" s="8"/>
      <c r="AS6265" s="8"/>
      <c r="AW6265" s="8"/>
      <c r="BA6265" s="8"/>
      <c r="BE6265" s="8"/>
      <c r="BI6265" s="8"/>
      <c r="BM6265" s="8"/>
      <c r="BQ6265" s="8"/>
      <c r="BU6265" s="8"/>
      <c r="BY6265" s="8"/>
      <c r="CC6265" s="8"/>
      <c r="CG6265" s="8"/>
      <c r="CK6265" s="8"/>
    </row>
    <row r="6266" spans="5:89">
      <c r="E6266" s="8"/>
      <c r="I6266" s="8"/>
      <c r="M6266" s="8"/>
      <c r="Q6266" s="8"/>
      <c r="U6266" s="8"/>
      <c r="Y6266" s="8"/>
      <c r="AC6266" s="8"/>
      <c r="AG6266" s="8"/>
      <c r="AK6266" s="8"/>
      <c r="AO6266" s="8"/>
      <c r="AS6266" s="8"/>
      <c r="AW6266" s="8"/>
      <c r="BA6266" s="8"/>
      <c r="BE6266" s="8"/>
      <c r="BI6266" s="8"/>
      <c r="BM6266" s="8"/>
      <c r="BQ6266" s="8"/>
      <c r="BU6266" s="8"/>
      <c r="BY6266" s="8"/>
      <c r="CC6266" s="8"/>
      <c r="CG6266" s="8"/>
      <c r="CK6266" s="8"/>
    </row>
    <row r="6267" spans="5:89">
      <c r="E6267" s="8"/>
      <c r="I6267" s="8"/>
      <c r="M6267" s="8"/>
      <c r="Q6267" s="8"/>
      <c r="U6267" s="8"/>
      <c r="Y6267" s="8"/>
      <c r="AC6267" s="8"/>
      <c r="AG6267" s="8"/>
      <c r="AK6267" s="8"/>
      <c r="AO6267" s="8"/>
      <c r="AS6267" s="8"/>
      <c r="AW6267" s="8"/>
      <c r="BA6267" s="8"/>
      <c r="BE6267" s="8"/>
      <c r="BI6267" s="8"/>
      <c r="BM6267" s="8"/>
      <c r="BQ6267" s="8"/>
      <c r="BU6267" s="8"/>
      <c r="BY6267" s="8"/>
      <c r="CC6267" s="8"/>
      <c r="CG6267" s="8"/>
      <c r="CK6267" s="8"/>
    </row>
    <row r="6268" spans="5:89">
      <c r="E6268" s="8"/>
      <c r="I6268" s="8"/>
      <c r="M6268" s="8"/>
      <c r="Q6268" s="8"/>
      <c r="U6268" s="8"/>
      <c r="Y6268" s="8"/>
      <c r="AC6268" s="8"/>
      <c r="AG6268" s="8"/>
      <c r="AK6268" s="8"/>
      <c r="AO6268" s="8"/>
      <c r="AS6268" s="8"/>
      <c r="AW6268" s="8"/>
      <c r="BA6268" s="8"/>
      <c r="BE6268" s="8"/>
      <c r="BI6268" s="8"/>
      <c r="BM6268" s="8"/>
      <c r="BQ6268" s="8"/>
      <c r="BU6268" s="8"/>
      <c r="BY6268" s="8"/>
      <c r="CC6268" s="8"/>
      <c r="CG6268" s="8"/>
      <c r="CK6268" s="8"/>
    </row>
    <row r="6269" spans="5:89">
      <c r="E6269" s="8"/>
      <c r="I6269" s="8"/>
      <c r="M6269" s="8"/>
      <c r="Q6269" s="8"/>
      <c r="U6269" s="8"/>
      <c r="Y6269" s="8"/>
      <c r="AC6269" s="8"/>
      <c r="AG6269" s="8"/>
      <c r="AK6269" s="8"/>
      <c r="AO6269" s="8"/>
      <c r="AS6269" s="8"/>
      <c r="AW6269" s="8"/>
      <c r="BA6269" s="8"/>
      <c r="BE6269" s="8"/>
      <c r="BI6269" s="8"/>
      <c r="BM6269" s="8"/>
      <c r="BQ6269" s="8"/>
      <c r="BU6269" s="8"/>
      <c r="BY6269" s="8"/>
      <c r="CC6269" s="8"/>
      <c r="CG6269" s="8"/>
      <c r="CK6269" s="8"/>
    </row>
    <row r="6270" spans="5:89">
      <c r="E6270" s="8"/>
      <c r="I6270" s="8"/>
      <c r="M6270" s="8"/>
      <c r="Q6270" s="8"/>
      <c r="U6270" s="8"/>
      <c r="Y6270" s="8"/>
      <c r="AC6270" s="8"/>
      <c r="AG6270" s="8"/>
      <c r="AK6270" s="8"/>
      <c r="AO6270" s="8"/>
      <c r="AS6270" s="8"/>
      <c r="AW6270" s="8"/>
      <c r="BA6270" s="8"/>
      <c r="BE6270" s="8"/>
      <c r="BI6270" s="8"/>
      <c r="BM6270" s="8"/>
      <c r="BQ6270" s="8"/>
      <c r="BU6270" s="8"/>
      <c r="BY6270" s="8"/>
      <c r="CC6270" s="8"/>
      <c r="CG6270" s="8"/>
      <c r="CK6270" s="8"/>
    </row>
    <row r="6271" spans="5:89">
      <c r="E6271" s="8"/>
      <c r="I6271" s="8"/>
      <c r="M6271" s="8"/>
      <c r="Q6271" s="8"/>
      <c r="U6271" s="8"/>
      <c r="Y6271" s="8"/>
      <c r="AC6271" s="8"/>
      <c r="AG6271" s="8"/>
      <c r="AK6271" s="8"/>
      <c r="AO6271" s="8"/>
      <c r="AS6271" s="8"/>
      <c r="AW6271" s="8"/>
      <c r="BA6271" s="8"/>
      <c r="BE6271" s="8"/>
      <c r="BI6271" s="8"/>
      <c r="BM6271" s="8"/>
      <c r="BQ6271" s="8"/>
      <c r="BU6271" s="8"/>
      <c r="BY6271" s="8"/>
      <c r="CC6271" s="8"/>
      <c r="CG6271" s="8"/>
      <c r="CK6271" s="8"/>
    </row>
    <row r="6272" spans="5:89">
      <c r="E6272" s="8"/>
      <c r="I6272" s="8"/>
      <c r="M6272" s="8"/>
      <c r="Q6272" s="8"/>
      <c r="U6272" s="8"/>
      <c r="Y6272" s="8"/>
      <c r="AC6272" s="8"/>
      <c r="AG6272" s="8"/>
      <c r="AK6272" s="8"/>
      <c r="AO6272" s="8"/>
      <c r="AS6272" s="8"/>
      <c r="AW6272" s="8"/>
      <c r="BA6272" s="8"/>
      <c r="BE6272" s="8"/>
      <c r="BI6272" s="8"/>
      <c r="BM6272" s="8"/>
      <c r="BQ6272" s="8"/>
      <c r="BU6272" s="8"/>
      <c r="BY6272" s="8"/>
      <c r="CC6272" s="8"/>
      <c r="CG6272" s="8"/>
      <c r="CK6272" s="8"/>
    </row>
    <row r="6273" spans="5:89">
      <c r="E6273" s="8"/>
      <c r="I6273" s="8"/>
      <c r="M6273" s="8"/>
      <c r="Q6273" s="8"/>
      <c r="U6273" s="8"/>
      <c r="Y6273" s="8"/>
      <c r="AC6273" s="8"/>
      <c r="AG6273" s="8"/>
      <c r="AK6273" s="8"/>
      <c r="AO6273" s="8"/>
      <c r="AS6273" s="8"/>
      <c r="AW6273" s="8"/>
      <c r="BA6273" s="8"/>
      <c r="BE6273" s="8"/>
      <c r="BI6273" s="8"/>
      <c r="BM6273" s="8"/>
      <c r="BQ6273" s="8"/>
      <c r="BU6273" s="8"/>
      <c r="BY6273" s="8"/>
      <c r="CC6273" s="8"/>
      <c r="CG6273" s="8"/>
      <c r="CK6273" s="8"/>
    </row>
    <row r="6274" spans="5:89">
      <c r="E6274" s="8"/>
      <c r="I6274" s="8"/>
      <c r="M6274" s="8"/>
      <c r="Q6274" s="8"/>
      <c r="U6274" s="8"/>
      <c r="Y6274" s="8"/>
      <c r="AC6274" s="8"/>
      <c r="AG6274" s="8"/>
      <c r="AK6274" s="8"/>
      <c r="AO6274" s="8"/>
      <c r="AS6274" s="8"/>
      <c r="AW6274" s="8"/>
      <c r="BA6274" s="8"/>
      <c r="BE6274" s="8"/>
      <c r="BI6274" s="8"/>
      <c r="BM6274" s="8"/>
      <c r="BQ6274" s="8"/>
      <c r="BU6274" s="8"/>
      <c r="BY6274" s="8"/>
      <c r="CC6274" s="8"/>
      <c r="CG6274" s="8"/>
      <c r="CK6274" s="8"/>
    </row>
    <row r="6275" spans="5:89">
      <c r="E6275" s="8"/>
      <c r="I6275" s="8"/>
      <c r="M6275" s="8"/>
      <c r="Q6275" s="8"/>
      <c r="U6275" s="8"/>
      <c r="Y6275" s="8"/>
      <c r="AC6275" s="8"/>
      <c r="AG6275" s="8"/>
      <c r="AK6275" s="8"/>
      <c r="AO6275" s="8"/>
      <c r="AS6275" s="8"/>
      <c r="AW6275" s="8"/>
      <c r="BA6275" s="8"/>
      <c r="BE6275" s="8"/>
      <c r="BI6275" s="8"/>
      <c r="BM6275" s="8"/>
      <c r="BQ6275" s="8"/>
      <c r="BU6275" s="8"/>
      <c r="BY6275" s="8"/>
      <c r="CC6275" s="8"/>
      <c r="CG6275" s="8"/>
      <c r="CK6275" s="8"/>
    </row>
    <row r="6276" spans="5:89">
      <c r="E6276" s="8"/>
      <c r="I6276" s="8"/>
      <c r="M6276" s="8"/>
      <c r="Q6276" s="8"/>
      <c r="U6276" s="8"/>
      <c r="Y6276" s="8"/>
      <c r="AC6276" s="8"/>
      <c r="AG6276" s="8"/>
      <c r="AK6276" s="8"/>
      <c r="AO6276" s="8"/>
      <c r="AS6276" s="8"/>
      <c r="AW6276" s="8"/>
      <c r="BA6276" s="8"/>
      <c r="BE6276" s="8"/>
      <c r="BI6276" s="8"/>
      <c r="BM6276" s="8"/>
      <c r="BQ6276" s="8"/>
      <c r="BU6276" s="8"/>
      <c r="BY6276" s="8"/>
      <c r="CC6276" s="8"/>
      <c r="CG6276" s="8"/>
      <c r="CK6276" s="8"/>
    </row>
    <row r="6277" spans="5:89">
      <c r="E6277" s="8"/>
      <c r="I6277" s="8"/>
      <c r="M6277" s="8"/>
      <c r="Q6277" s="8"/>
      <c r="U6277" s="8"/>
      <c r="Y6277" s="8"/>
      <c r="AC6277" s="8"/>
      <c r="AG6277" s="8"/>
      <c r="AK6277" s="8"/>
      <c r="AO6277" s="8"/>
      <c r="AS6277" s="8"/>
      <c r="AW6277" s="8"/>
      <c r="BA6277" s="8"/>
      <c r="BE6277" s="8"/>
      <c r="BI6277" s="8"/>
      <c r="BM6277" s="8"/>
      <c r="BQ6277" s="8"/>
      <c r="BU6277" s="8"/>
      <c r="BY6277" s="8"/>
      <c r="CC6277" s="8"/>
      <c r="CG6277" s="8"/>
      <c r="CK6277" s="8"/>
    </row>
    <row r="6278" spans="5:89">
      <c r="E6278" s="8"/>
      <c r="I6278" s="8"/>
      <c r="M6278" s="8"/>
      <c r="Q6278" s="8"/>
      <c r="U6278" s="8"/>
      <c r="Y6278" s="8"/>
      <c r="AC6278" s="8"/>
      <c r="AG6278" s="8"/>
      <c r="AK6278" s="8"/>
      <c r="AO6278" s="8"/>
      <c r="AS6278" s="8"/>
      <c r="AW6278" s="8"/>
      <c r="BA6278" s="8"/>
      <c r="BE6278" s="8"/>
      <c r="BI6278" s="8"/>
      <c r="BM6278" s="8"/>
      <c r="BQ6278" s="8"/>
      <c r="BU6278" s="8"/>
      <c r="BY6278" s="8"/>
      <c r="CC6278" s="8"/>
      <c r="CG6278" s="8"/>
      <c r="CK6278" s="8"/>
    </row>
    <row r="6279" spans="5:89">
      <c r="E6279" s="8"/>
      <c r="I6279" s="8"/>
      <c r="M6279" s="8"/>
      <c r="Q6279" s="8"/>
      <c r="U6279" s="8"/>
      <c r="Y6279" s="8"/>
      <c r="AC6279" s="8"/>
      <c r="AG6279" s="8"/>
      <c r="AK6279" s="8"/>
      <c r="AO6279" s="8"/>
      <c r="AS6279" s="8"/>
      <c r="AW6279" s="8"/>
      <c r="BA6279" s="8"/>
      <c r="BE6279" s="8"/>
      <c r="BI6279" s="8"/>
      <c r="BM6279" s="8"/>
      <c r="BQ6279" s="8"/>
      <c r="BU6279" s="8"/>
      <c r="BY6279" s="8"/>
      <c r="CC6279" s="8"/>
      <c r="CG6279" s="8"/>
      <c r="CK6279" s="8"/>
    </row>
    <row r="6280" spans="5:89">
      <c r="E6280" s="8"/>
      <c r="I6280" s="8"/>
      <c r="M6280" s="8"/>
      <c r="Q6280" s="8"/>
      <c r="U6280" s="8"/>
      <c r="Y6280" s="8"/>
      <c r="AC6280" s="8"/>
      <c r="AG6280" s="8"/>
      <c r="AK6280" s="8"/>
      <c r="AO6280" s="8"/>
      <c r="AS6280" s="8"/>
      <c r="AW6280" s="8"/>
      <c r="BA6280" s="8"/>
      <c r="BE6280" s="8"/>
      <c r="BI6280" s="8"/>
      <c r="BM6280" s="8"/>
      <c r="BQ6280" s="8"/>
      <c r="BU6280" s="8"/>
      <c r="BY6280" s="8"/>
      <c r="CC6280" s="8"/>
      <c r="CG6280" s="8"/>
      <c r="CK6280" s="8"/>
    </row>
    <row r="6281" spans="5:89">
      <c r="E6281" s="8"/>
      <c r="I6281" s="8"/>
      <c r="M6281" s="8"/>
      <c r="Q6281" s="8"/>
      <c r="U6281" s="8"/>
      <c r="Y6281" s="8"/>
      <c r="AC6281" s="8"/>
      <c r="AG6281" s="8"/>
      <c r="AK6281" s="8"/>
      <c r="AO6281" s="8"/>
      <c r="AS6281" s="8"/>
      <c r="AW6281" s="8"/>
      <c r="BA6281" s="8"/>
      <c r="BE6281" s="8"/>
      <c r="BI6281" s="8"/>
      <c r="BM6281" s="8"/>
      <c r="BQ6281" s="8"/>
      <c r="BU6281" s="8"/>
      <c r="BY6281" s="8"/>
      <c r="CC6281" s="8"/>
      <c r="CG6281" s="8"/>
      <c r="CK6281" s="8"/>
    </row>
    <row r="6282" spans="5:89">
      <c r="E6282" s="8"/>
      <c r="I6282" s="8"/>
      <c r="M6282" s="8"/>
      <c r="Q6282" s="8"/>
      <c r="U6282" s="8"/>
      <c r="Y6282" s="8"/>
      <c r="AC6282" s="8"/>
      <c r="AG6282" s="8"/>
      <c r="AK6282" s="8"/>
      <c r="AO6282" s="8"/>
      <c r="AS6282" s="8"/>
      <c r="AW6282" s="8"/>
      <c r="BA6282" s="8"/>
      <c r="BE6282" s="8"/>
      <c r="BI6282" s="8"/>
      <c r="BM6282" s="8"/>
      <c r="BQ6282" s="8"/>
      <c r="BU6282" s="8"/>
      <c r="BY6282" s="8"/>
      <c r="CC6282" s="8"/>
      <c r="CG6282" s="8"/>
      <c r="CK6282" s="8"/>
    </row>
    <row r="6283" spans="5:89">
      <c r="E6283" s="8"/>
      <c r="I6283" s="8"/>
      <c r="M6283" s="8"/>
      <c r="Q6283" s="8"/>
      <c r="U6283" s="8"/>
      <c r="Y6283" s="8"/>
      <c r="AC6283" s="8"/>
      <c r="AG6283" s="8"/>
      <c r="AK6283" s="8"/>
      <c r="AO6283" s="8"/>
      <c r="AS6283" s="8"/>
      <c r="AW6283" s="8"/>
      <c r="BA6283" s="8"/>
      <c r="BE6283" s="8"/>
      <c r="BI6283" s="8"/>
      <c r="BM6283" s="8"/>
      <c r="BQ6283" s="8"/>
      <c r="BU6283" s="8"/>
      <c r="BY6283" s="8"/>
      <c r="CC6283" s="8"/>
      <c r="CG6283" s="8"/>
      <c r="CK6283" s="8"/>
    </row>
    <row r="6284" spans="5:89">
      <c r="E6284" s="8"/>
      <c r="I6284" s="8"/>
      <c r="M6284" s="8"/>
      <c r="Q6284" s="8"/>
      <c r="U6284" s="8"/>
      <c r="Y6284" s="8"/>
      <c r="AC6284" s="8"/>
      <c r="AG6284" s="8"/>
      <c r="AK6284" s="8"/>
      <c r="AO6284" s="8"/>
      <c r="AS6284" s="8"/>
      <c r="AW6284" s="8"/>
      <c r="BA6284" s="8"/>
      <c r="BE6284" s="8"/>
      <c r="BI6284" s="8"/>
      <c r="BM6284" s="8"/>
      <c r="BQ6284" s="8"/>
      <c r="BU6284" s="8"/>
      <c r="BY6284" s="8"/>
      <c r="CC6284" s="8"/>
      <c r="CG6284" s="8"/>
      <c r="CK6284" s="8"/>
    </row>
    <row r="6285" spans="5:89">
      <c r="E6285" s="8"/>
      <c r="I6285" s="8"/>
      <c r="M6285" s="8"/>
      <c r="Q6285" s="8"/>
      <c r="U6285" s="8"/>
      <c r="Y6285" s="8"/>
      <c r="AC6285" s="8"/>
      <c r="AG6285" s="8"/>
      <c r="AK6285" s="8"/>
      <c r="AO6285" s="8"/>
      <c r="AS6285" s="8"/>
      <c r="AW6285" s="8"/>
      <c r="BA6285" s="8"/>
      <c r="BE6285" s="8"/>
      <c r="BI6285" s="8"/>
      <c r="BM6285" s="8"/>
      <c r="BQ6285" s="8"/>
      <c r="BU6285" s="8"/>
      <c r="BY6285" s="8"/>
      <c r="CC6285" s="8"/>
      <c r="CG6285" s="8"/>
      <c r="CK6285" s="8"/>
    </row>
    <row r="6286" spans="5:89">
      <c r="E6286" s="8"/>
      <c r="I6286" s="8"/>
      <c r="M6286" s="8"/>
      <c r="Q6286" s="8"/>
      <c r="U6286" s="8"/>
      <c r="Y6286" s="8"/>
      <c r="AC6286" s="8"/>
      <c r="AG6286" s="8"/>
      <c r="AK6286" s="8"/>
      <c r="AO6286" s="8"/>
      <c r="AS6286" s="8"/>
      <c r="AW6286" s="8"/>
      <c r="BA6286" s="8"/>
      <c r="BE6286" s="8"/>
      <c r="BI6286" s="8"/>
      <c r="BM6286" s="8"/>
      <c r="BQ6286" s="8"/>
      <c r="BU6286" s="8"/>
      <c r="BY6286" s="8"/>
      <c r="CC6286" s="8"/>
      <c r="CG6286" s="8"/>
      <c r="CK6286" s="8"/>
    </row>
    <row r="6287" spans="5:89">
      <c r="E6287" s="8"/>
      <c r="I6287" s="8"/>
      <c r="M6287" s="8"/>
      <c r="Q6287" s="8"/>
      <c r="U6287" s="8"/>
      <c r="Y6287" s="8"/>
      <c r="AC6287" s="8"/>
      <c r="AG6287" s="8"/>
      <c r="AK6287" s="8"/>
      <c r="AO6287" s="8"/>
      <c r="AS6287" s="8"/>
      <c r="AW6287" s="8"/>
      <c r="BA6287" s="8"/>
      <c r="BE6287" s="8"/>
      <c r="BI6287" s="8"/>
      <c r="BM6287" s="8"/>
      <c r="BQ6287" s="8"/>
      <c r="BU6287" s="8"/>
      <c r="BY6287" s="8"/>
      <c r="CC6287" s="8"/>
      <c r="CG6287" s="8"/>
      <c r="CK6287" s="8"/>
    </row>
    <row r="6288" spans="5:89">
      <c r="E6288" s="8"/>
      <c r="I6288" s="8"/>
      <c r="M6288" s="8"/>
      <c r="Q6288" s="8"/>
      <c r="U6288" s="8"/>
      <c r="Y6288" s="8"/>
      <c r="AC6288" s="8"/>
      <c r="AG6288" s="8"/>
      <c r="AK6288" s="8"/>
      <c r="AO6288" s="8"/>
      <c r="AS6288" s="8"/>
      <c r="AW6288" s="8"/>
      <c r="BA6288" s="8"/>
      <c r="BE6288" s="8"/>
      <c r="BI6288" s="8"/>
      <c r="BM6288" s="8"/>
      <c r="BQ6288" s="8"/>
      <c r="BU6288" s="8"/>
      <c r="BY6288" s="8"/>
      <c r="CC6288" s="8"/>
      <c r="CG6288" s="8"/>
      <c r="CK6288" s="8"/>
    </row>
    <row r="6289" spans="5:89">
      <c r="E6289" s="8"/>
      <c r="I6289" s="8"/>
      <c r="M6289" s="8"/>
      <c r="Q6289" s="8"/>
      <c r="U6289" s="8"/>
      <c r="Y6289" s="8"/>
      <c r="AC6289" s="8"/>
      <c r="AG6289" s="8"/>
      <c r="AK6289" s="8"/>
      <c r="AO6289" s="8"/>
      <c r="AS6289" s="8"/>
      <c r="AW6289" s="8"/>
      <c r="BA6289" s="8"/>
      <c r="BE6289" s="8"/>
      <c r="BI6289" s="8"/>
      <c r="BM6289" s="8"/>
      <c r="BQ6289" s="8"/>
      <c r="BU6289" s="8"/>
      <c r="BY6289" s="8"/>
      <c r="CC6289" s="8"/>
      <c r="CG6289" s="8"/>
      <c r="CK6289" s="8"/>
    </row>
    <row r="6290" spans="5:89">
      <c r="E6290" s="8"/>
      <c r="I6290" s="8"/>
      <c r="M6290" s="8"/>
      <c r="Q6290" s="8"/>
      <c r="U6290" s="8"/>
      <c r="Y6290" s="8"/>
      <c r="AC6290" s="8"/>
      <c r="AG6290" s="8"/>
      <c r="AK6290" s="8"/>
      <c r="AO6290" s="8"/>
      <c r="AS6290" s="8"/>
      <c r="AW6290" s="8"/>
      <c r="BA6290" s="8"/>
      <c r="BE6290" s="8"/>
      <c r="BI6290" s="8"/>
      <c r="BM6290" s="8"/>
      <c r="BQ6290" s="8"/>
      <c r="BU6290" s="8"/>
      <c r="BY6290" s="8"/>
      <c r="CC6290" s="8"/>
      <c r="CG6290" s="8"/>
      <c r="CK6290" s="8"/>
    </row>
    <row r="6291" spans="5:89">
      <c r="E6291" s="8"/>
      <c r="I6291" s="8"/>
      <c r="M6291" s="8"/>
      <c r="Q6291" s="8"/>
      <c r="U6291" s="8"/>
      <c r="Y6291" s="8"/>
      <c r="AC6291" s="8"/>
      <c r="AG6291" s="8"/>
      <c r="AK6291" s="8"/>
      <c r="AO6291" s="8"/>
      <c r="AS6291" s="8"/>
      <c r="AW6291" s="8"/>
      <c r="BA6291" s="8"/>
      <c r="BE6291" s="8"/>
      <c r="BI6291" s="8"/>
      <c r="BM6291" s="8"/>
      <c r="BQ6291" s="8"/>
      <c r="BU6291" s="8"/>
      <c r="BY6291" s="8"/>
      <c r="CC6291" s="8"/>
      <c r="CG6291" s="8"/>
      <c r="CK6291" s="8"/>
    </row>
    <row r="6292" spans="5:89">
      <c r="E6292" s="8"/>
      <c r="I6292" s="8"/>
      <c r="M6292" s="8"/>
      <c r="Q6292" s="8"/>
      <c r="U6292" s="8"/>
      <c r="Y6292" s="8"/>
      <c r="AC6292" s="8"/>
      <c r="AG6292" s="8"/>
      <c r="AK6292" s="8"/>
      <c r="AO6292" s="8"/>
      <c r="AS6292" s="8"/>
      <c r="AW6292" s="8"/>
      <c r="BA6292" s="8"/>
      <c r="BE6292" s="8"/>
      <c r="BI6292" s="8"/>
      <c r="BM6292" s="8"/>
      <c r="BQ6292" s="8"/>
      <c r="BU6292" s="8"/>
      <c r="BY6292" s="8"/>
      <c r="CC6292" s="8"/>
      <c r="CG6292" s="8"/>
      <c r="CK6292" s="8"/>
    </row>
    <row r="6293" spans="5:89">
      <c r="E6293" s="8"/>
      <c r="I6293" s="8"/>
      <c r="M6293" s="8"/>
      <c r="Q6293" s="8"/>
      <c r="U6293" s="8"/>
      <c r="Y6293" s="8"/>
      <c r="AC6293" s="8"/>
      <c r="AG6293" s="8"/>
      <c r="AK6293" s="8"/>
      <c r="AO6293" s="8"/>
      <c r="AS6293" s="8"/>
      <c r="AW6293" s="8"/>
      <c r="BA6293" s="8"/>
      <c r="BE6293" s="8"/>
      <c r="BI6293" s="8"/>
      <c r="BM6293" s="8"/>
      <c r="BQ6293" s="8"/>
      <c r="BU6293" s="8"/>
      <c r="BY6293" s="8"/>
      <c r="CC6293" s="8"/>
      <c r="CG6293" s="8"/>
      <c r="CK6293" s="8"/>
    </row>
    <row r="6294" spans="5:89">
      <c r="E6294" s="8"/>
      <c r="I6294" s="8"/>
      <c r="M6294" s="8"/>
      <c r="Q6294" s="8"/>
      <c r="U6294" s="8"/>
      <c r="Y6294" s="8"/>
      <c r="AC6294" s="8"/>
      <c r="AG6294" s="8"/>
      <c r="AK6294" s="8"/>
      <c r="AO6294" s="8"/>
      <c r="AS6294" s="8"/>
      <c r="AW6294" s="8"/>
      <c r="BA6294" s="8"/>
      <c r="BE6294" s="8"/>
      <c r="BI6294" s="8"/>
      <c r="BM6294" s="8"/>
      <c r="BQ6294" s="8"/>
      <c r="BU6294" s="8"/>
      <c r="BY6294" s="8"/>
      <c r="CC6294" s="8"/>
      <c r="CG6294" s="8"/>
      <c r="CK6294" s="8"/>
    </row>
    <row r="6295" spans="5:89">
      <c r="E6295" s="8"/>
      <c r="I6295" s="8"/>
      <c r="M6295" s="8"/>
      <c r="Q6295" s="8"/>
      <c r="U6295" s="8"/>
      <c r="Y6295" s="8"/>
      <c r="AC6295" s="8"/>
      <c r="AG6295" s="8"/>
      <c r="AK6295" s="8"/>
      <c r="AO6295" s="8"/>
      <c r="AS6295" s="8"/>
      <c r="AW6295" s="8"/>
      <c r="BA6295" s="8"/>
      <c r="BE6295" s="8"/>
      <c r="BI6295" s="8"/>
      <c r="BM6295" s="8"/>
      <c r="BQ6295" s="8"/>
      <c r="BU6295" s="8"/>
      <c r="BY6295" s="8"/>
      <c r="CC6295" s="8"/>
      <c r="CG6295" s="8"/>
      <c r="CK6295" s="8"/>
    </row>
    <row r="6296" spans="5:89">
      <c r="E6296" s="8"/>
      <c r="I6296" s="8"/>
      <c r="M6296" s="8"/>
      <c r="Q6296" s="8"/>
      <c r="U6296" s="8"/>
      <c r="Y6296" s="8"/>
      <c r="AC6296" s="8"/>
      <c r="AG6296" s="8"/>
      <c r="AK6296" s="8"/>
      <c r="AO6296" s="8"/>
      <c r="AS6296" s="8"/>
      <c r="AW6296" s="8"/>
      <c r="BA6296" s="8"/>
      <c r="BE6296" s="8"/>
      <c r="BI6296" s="8"/>
      <c r="BM6296" s="8"/>
      <c r="BQ6296" s="8"/>
      <c r="BU6296" s="8"/>
      <c r="BY6296" s="8"/>
      <c r="CC6296" s="8"/>
      <c r="CG6296" s="8"/>
      <c r="CK6296" s="8"/>
    </row>
    <row r="6297" spans="5:89">
      <c r="E6297" s="8"/>
      <c r="I6297" s="8"/>
      <c r="M6297" s="8"/>
      <c r="Q6297" s="8"/>
      <c r="U6297" s="8"/>
      <c r="Y6297" s="8"/>
      <c r="AC6297" s="8"/>
      <c r="AG6297" s="8"/>
      <c r="AK6297" s="8"/>
      <c r="AO6297" s="8"/>
      <c r="AS6297" s="8"/>
      <c r="AW6297" s="8"/>
      <c r="BA6297" s="8"/>
      <c r="BE6297" s="8"/>
      <c r="BI6297" s="8"/>
      <c r="BM6297" s="8"/>
      <c r="BQ6297" s="8"/>
      <c r="BU6297" s="8"/>
      <c r="BY6297" s="8"/>
      <c r="CC6297" s="8"/>
      <c r="CG6297" s="8"/>
      <c r="CK6297" s="8"/>
    </row>
    <row r="6298" spans="5:89">
      <c r="E6298" s="8"/>
      <c r="I6298" s="8"/>
      <c r="M6298" s="8"/>
      <c r="Q6298" s="8"/>
      <c r="U6298" s="8"/>
      <c r="Y6298" s="8"/>
      <c r="AC6298" s="8"/>
      <c r="AG6298" s="8"/>
      <c r="AK6298" s="8"/>
      <c r="AO6298" s="8"/>
      <c r="AS6298" s="8"/>
      <c r="AW6298" s="8"/>
      <c r="BA6298" s="8"/>
      <c r="BE6298" s="8"/>
      <c r="BI6298" s="8"/>
      <c r="BM6298" s="8"/>
      <c r="BQ6298" s="8"/>
      <c r="BU6298" s="8"/>
      <c r="BY6298" s="8"/>
      <c r="CC6298" s="8"/>
      <c r="CG6298" s="8"/>
      <c r="CK6298" s="8"/>
    </row>
    <row r="6299" spans="5:89">
      <c r="E6299" s="8"/>
      <c r="I6299" s="8"/>
      <c r="M6299" s="8"/>
      <c r="Q6299" s="8"/>
      <c r="U6299" s="8"/>
      <c r="Y6299" s="8"/>
      <c r="AC6299" s="8"/>
      <c r="AG6299" s="8"/>
      <c r="AK6299" s="8"/>
      <c r="AO6299" s="8"/>
      <c r="AS6299" s="8"/>
      <c r="AW6299" s="8"/>
      <c r="BA6299" s="8"/>
      <c r="BE6299" s="8"/>
      <c r="BI6299" s="8"/>
      <c r="BM6299" s="8"/>
      <c r="BQ6299" s="8"/>
      <c r="BU6299" s="8"/>
      <c r="BY6299" s="8"/>
      <c r="CC6299" s="8"/>
      <c r="CG6299" s="8"/>
      <c r="CK6299" s="8"/>
    </row>
    <row r="6300" spans="5:89">
      <c r="E6300" s="8"/>
      <c r="I6300" s="8"/>
      <c r="M6300" s="8"/>
      <c r="Q6300" s="8"/>
      <c r="U6300" s="8"/>
      <c r="Y6300" s="8"/>
      <c r="AC6300" s="8"/>
      <c r="AG6300" s="8"/>
      <c r="AK6300" s="8"/>
      <c r="AO6300" s="8"/>
      <c r="AS6300" s="8"/>
      <c r="AW6300" s="8"/>
      <c r="BA6300" s="8"/>
      <c r="BE6300" s="8"/>
      <c r="BI6300" s="8"/>
      <c r="BM6300" s="8"/>
      <c r="BQ6300" s="8"/>
      <c r="BU6300" s="8"/>
      <c r="BY6300" s="8"/>
      <c r="CC6300" s="8"/>
      <c r="CG6300" s="8"/>
      <c r="CK6300" s="8"/>
    </row>
    <row r="6301" spans="5:89">
      <c r="E6301" s="8"/>
      <c r="I6301" s="8"/>
      <c r="M6301" s="8"/>
      <c r="Q6301" s="8"/>
      <c r="U6301" s="8"/>
      <c r="Y6301" s="8"/>
      <c r="AC6301" s="8"/>
      <c r="AG6301" s="8"/>
      <c r="AK6301" s="8"/>
      <c r="AO6301" s="8"/>
      <c r="AS6301" s="8"/>
      <c r="AW6301" s="8"/>
      <c r="BA6301" s="8"/>
      <c r="BE6301" s="8"/>
      <c r="BI6301" s="8"/>
      <c r="BM6301" s="8"/>
      <c r="BQ6301" s="8"/>
      <c r="BU6301" s="8"/>
      <c r="BY6301" s="8"/>
      <c r="CC6301" s="8"/>
      <c r="CG6301" s="8"/>
      <c r="CK6301" s="8"/>
    </row>
    <row r="6302" spans="5:89">
      <c r="E6302" s="8"/>
      <c r="I6302" s="8"/>
      <c r="M6302" s="8"/>
      <c r="Q6302" s="8"/>
      <c r="U6302" s="8"/>
      <c r="Y6302" s="8"/>
      <c r="AC6302" s="8"/>
      <c r="AG6302" s="8"/>
      <c r="AK6302" s="8"/>
      <c r="AO6302" s="8"/>
      <c r="AS6302" s="8"/>
      <c r="AW6302" s="8"/>
      <c r="BA6302" s="8"/>
      <c r="BE6302" s="8"/>
      <c r="BI6302" s="8"/>
      <c r="BM6302" s="8"/>
      <c r="BQ6302" s="8"/>
      <c r="BU6302" s="8"/>
      <c r="BY6302" s="8"/>
      <c r="CC6302" s="8"/>
      <c r="CG6302" s="8"/>
      <c r="CK6302" s="8"/>
    </row>
    <row r="6303" spans="5:89">
      <c r="E6303" s="8"/>
      <c r="I6303" s="8"/>
      <c r="M6303" s="8"/>
      <c r="Q6303" s="8"/>
      <c r="U6303" s="8"/>
      <c r="Y6303" s="8"/>
      <c r="AC6303" s="8"/>
      <c r="AG6303" s="8"/>
      <c r="AK6303" s="8"/>
      <c r="AO6303" s="8"/>
      <c r="AS6303" s="8"/>
      <c r="AW6303" s="8"/>
      <c r="BA6303" s="8"/>
      <c r="BE6303" s="8"/>
      <c r="BI6303" s="8"/>
      <c r="BM6303" s="8"/>
      <c r="BQ6303" s="8"/>
      <c r="BU6303" s="8"/>
      <c r="BY6303" s="8"/>
      <c r="CC6303" s="8"/>
      <c r="CG6303" s="8"/>
      <c r="CK6303" s="8"/>
    </row>
    <row r="6304" spans="5:89">
      <c r="E6304" s="8"/>
      <c r="I6304" s="8"/>
      <c r="M6304" s="8"/>
      <c r="Q6304" s="8"/>
      <c r="U6304" s="8"/>
      <c r="Y6304" s="8"/>
      <c r="AC6304" s="8"/>
      <c r="AG6304" s="8"/>
      <c r="AK6304" s="8"/>
      <c r="AO6304" s="8"/>
      <c r="AS6304" s="8"/>
      <c r="AW6304" s="8"/>
      <c r="BA6304" s="8"/>
      <c r="BE6304" s="8"/>
      <c r="BI6304" s="8"/>
      <c r="BM6304" s="8"/>
      <c r="BQ6304" s="8"/>
      <c r="BU6304" s="8"/>
      <c r="BY6304" s="8"/>
      <c r="CC6304" s="8"/>
      <c r="CG6304" s="8"/>
      <c r="CK6304" s="8"/>
    </row>
    <row r="6305" spans="5:89">
      <c r="E6305" s="8"/>
      <c r="I6305" s="8"/>
      <c r="M6305" s="8"/>
      <c r="Q6305" s="8"/>
      <c r="U6305" s="8"/>
      <c r="Y6305" s="8"/>
      <c r="AC6305" s="8"/>
      <c r="AG6305" s="8"/>
      <c r="AK6305" s="8"/>
      <c r="AO6305" s="8"/>
      <c r="AS6305" s="8"/>
      <c r="AW6305" s="8"/>
      <c r="BA6305" s="8"/>
      <c r="BE6305" s="8"/>
      <c r="BI6305" s="8"/>
      <c r="BM6305" s="8"/>
      <c r="BQ6305" s="8"/>
      <c r="BU6305" s="8"/>
      <c r="BY6305" s="8"/>
      <c r="CC6305" s="8"/>
      <c r="CG6305" s="8"/>
      <c r="CK6305" s="8"/>
    </row>
    <row r="6306" spans="5:89">
      <c r="E6306" s="8"/>
      <c r="I6306" s="8"/>
      <c r="M6306" s="8"/>
      <c r="Q6306" s="8"/>
      <c r="U6306" s="8"/>
      <c r="Y6306" s="8"/>
      <c r="AC6306" s="8"/>
      <c r="AG6306" s="8"/>
      <c r="AK6306" s="8"/>
      <c r="AO6306" s="8"/>
      <c r="AS6306" s="8"/>
      <c r="AW6306" s="8"/>
      <c r="BA6306" s="8"/>
      <c r="BE6306" s="8"/>
      <c r="BI6306" s="8"/>
      <c r="BM6306" s="8"/>
      <c r="BQ6306" s="8"/>
      <c r="BU6306" s="8"/>
      <c r="BY6306" s="8"/>
      <c r="CC6306" s="8"/>
      <c r="CG6306" s="8"/>
      <c r="CK6306" s="8"/>
    </row>
    <row r="6307" spans="5:89">
      <c r="E6307" s="8"/>
      <c r="I6307" s="8"/>
      <c r="M6307" s="8"/>
      <c r="Q6307" s="8"/>
      <c r="U6307" s="8"/>
      <c r="Y6307" s="8"/>
      <c r="AC6307" s="8"/>
      <c r="AG6307" s="8"/>
      <c r="AK6307" s="8"/>
      <c r="AO6307" s="8"/>
      <c r="AS6307" s="8"/>
      <c r="AW6307" s="8"/>
      <c r="BA6307" s="8"/>
      <c r="BE6307" s="8"/>
      <c r="BI6307" s="8"/>
      <c r="BM6307" s="8"/>
      <c r="BQ6307" s="8"/>
      <c r="BU6307" s="8"/>
      <c r="BY6307" s="8"/>
      <c r="CC6307" s="8"/>
      <c r="CG6307" s="8"/>
      <c r="CK6307" s="8"/>
    </row>
    <row r="6308" spans="5:89">
      <c r="E6308" s="8"/>
      <c r="I6308" s="8"/>
      <c r="M6308" s="8"/>
      <c r="Q6308" s="8"/>
      <c r="U6308" s="8"/>
      <c r="Y6308" s="8"/>
      <c r="AC6308" s="8"/>
      <c r="AG6308" s="8"/>
      <c r="AK6308" s="8"/>
      <c r="AO6308" s="8"/>
      <c r="AS6308" s="8"/>
      <c r="AW6308" s="8"/>
      <c r="BA6308" s="8"/>
      <c r="BE6308" s="8"/>
      <c r="BI6308" s="8"/>
      <c r="BM6308" s="8"/>
      <c r="BQ6308" s="8"/>
      <c r="BU6308" s="8"/>
      <c r="BY6308" s="8"/>
      <c r="CC6308" s="8"/>
      <c r="CG6308" s="8"/>
      <c r="CK6308" s="8"/>
    </row>
    <row r="6309" spans="5:89">
      <c r="E6309" s="8"/>
      <c r="I6309" s="8"/>
      <c r="M6309" s="8"/>
      <c r="Q6309" s="8"/>
      <c r="U6309" s="8"/>
      <c r="Y6309" s="8"/>
      <c r="AC6309" s="8"/>
      <c r="AG6309" s="8"/>
      <c r="AK6309" s="8"/>
      <c r="AO6309" s="8"/>
      <c r="AS6309" s="8"/>
      <c r="AW6309" s="8"/>
      <c r="BA6309" s="8"/>
      <c r="BE6309" s="8"/>
      <c r="BI6309" s="8"/>
      <c r="BM6309" s="8"/>
      <c r="BQ6309" s="8"/>
      <c r="BU6309" s="8"/>
      <c r="BY6309" s="8"/>
      <c r="CC6309" s="8"/>
      <c r="CG6309" s="8"/>
      <c r="CK6309" s="8"/>
    </row>
    <row r="6310" spans="5:89">
      <c r="E6310" s="8"/>
      <c r="I6310" s="8"/>
      <c r="M6310" s="8"/>
      <c r="Q6310" s="8"/>
      <c r="U6310" s="8"/>
      <c r="Y6310" s="8"/>
      <c r="AC6310" s="8"/>
      <c r="AG6310" s="8"/>
      <c r="AK6310" s="8"/>
      <c r="AO6310" s="8"/>
      <c r="AS6310" s="8"/>
      <c r="AW6310" s="8"/>
      <c r="BA6310" s="8"/>
      <c r="BE6310" s="8"/>
      <c r="BI6310" s="8"/>
      <c r="BM6310" s="8"/>
      <c r="BQ6310" s="8"/>
      <c r="BU6310" s="8"/>
      <c r="BY6310" s="8"/>
      <c r="CC6310" s="8"/>
      <c r="CG6310" s="8"/>
      <c r="CK6310" s="8"/>
    </row>
    <row r="6311" spans="5:89">
      <c r="E6311" s="8"/>
      <c r="I6311" s="8"/>
      <c r="M6311" s="8"/>
      <c r="Q6311" s="8"/>
      <c r="U6311" s="8"/>
      <c r="Y6311" s="8"/>
      <c r="AC6311" s="8"/>
      <c r="AG6311" s="8"/>
      <c r="AK6311" s="8"/>
      <c r="AO6311" s="8"/>
      <c r="AS6311" s="8"/>
      <c r="AW6311" s="8"/>
      <c r="BA6311" s="8"/>
      <c r="BE6311" s="8"/>
      <c r="BI6311" s="8"/>
      <c r="BM6311" s="8"/>
      <c r="BQ6311" s="8"/>
      <c r="BU6311" s="8"/>
      <c r="BY6311" s="8"/>
      <c r="CC6311" s="8"/>
      <c r="CG6311" s="8"/>
      <c r="CK6311" s="8"/>
    </row>
    <row r="6312" spans="5:89">
      <c r="E6312" s="8"/>
      <c r="I6312" s="8"/>
      <c r="M6312" s="8"/>
      <c r="Q6312" s="8"/>
      <c r="U6312" s="8"/>
      <c r="Y6312" s="8"/>
      <c r="AC6312" s="8"/>
      <c r="AG6312" s="8"/>
      <c r="AK6312" s="8"/>
      <c r="AO6312" s="8"/>
      <c r="AS6312" s="8"/>
      <c r="AW6312" s="8"/>
      <c r="BA6312" s="8"/>
      <c r="BE6312" s="8"/>
      <c r="BI6312" s="8"/>
      <c r="BM6312" s="8"/>
      <c r="BQ6312" s="8"/>
      <c r="BU6312" s="8"/>
      <c r="BY6312" s="8"/>
      <c r="CC6312" s="8"/>
      <c r="CG6312" s="8"/>
      <c r="CK6312" s="8"/>
    </row>
    <row r="6313" spans="5:89">
      <c r="E6313" s="8"/>
      <c r="I6313" s="8"/>
      <c r="M6313" s="8"/>
      <c r="Q6313" s="8"/>
      <c r="U6313" s="8"/>
      <c r="Y6313" s="8"/>
      <c r="AC6313" s="8"/>
      <c r="AG6313" s="8"/>
      <c r="AK6313" s="8"/>
      <c r="AO6313" s="8"/>
      <c r="AS6313" s="8"/>
      <c r="AW6313" s="8"/>
      <c r="BA6313" s="8"/>
      <c r="BE6313" s="8"/>
      <c r="BI6313" s="8"/>
      <c r="BM6313" s="8"/>
      <c r="BQ6313" s="8"/>
      <c r="BU6313" s="8"/>
      <c r="BY6313" s="8"/>
      <c r="CC6313" s="8"/>
      <c r="CG6313" s="8"/>
      <c r="CK6313" s="8"/>
    </row>
    <row r="6314" spans="5:89">
      <c r="E6314" s="8"/>
      <c r="I6314" s="8"/>
      <c r="M6314" s="8"/>
      <c r="Q6314" s="8"/>
      <c r="U6314" s="8"/>
      <c r="Y6314" s="8"/>
      <c r="AC6314" s="8"/>
      <c r="AG6314" s="8"/>
      <c r="AK6314" s="8"/>
      <c r="AO6314" s="8"/>
      <c r="AS6314" s="8"/>
      <c r="AW6314" s="8"/>
      <c r="BA6314" s="8"/>
      <c r="BE6314" s="8"/>
      <c r="BI6314" s="8"/>
      <c r="BM6314" s="8"/>
      <c r="BQ6314" s="8"/>
      <c r="BU6314" s="8"/>
      <c r="BY6314" s="8"/>
      <c r="CC6314" s="8"/>
      <c r="CG6314" s="8"/>
      <c r="CK6314" s="8"/>
    </row>
    <row r="6315" spans="5:89">
      <c r="E6315" s="8"/>
      <c r="I6315" s="8"/>
      <c r="M6315" s="8"/>
      <c r="Q6315" s="8"/>
      <c r="U6315" s="8"/>
      <c r="Y6315" s="8"/>
      <c r="AC6315" s="8"/>
      <c r="AG6315" s="8"/>
      <c r="AK6315" s="8"/>
      <c r="AO6315" s="8"/>
      <c r="AS6315" s="8"/>
      <c r="AW6315" s="8"/>
      <c r="BA6315" s="8"/>
      <c r="BE6315" s="8"/>
      <c r="BI6315" s="8"/>
      <c r="BM6315" s="8"/>
      <c r="BQ6315" s="8"/>
      <c r="BU6315" s="8"/>
      <c r="BY6315" s="8"/>
      <c r="CC6315" s="8"/>
      <c r="CG6315" s="8"/>
      <c r="CK6315" s="8"/>
    </row>
    <row r="6316" spans="5:89">
      <c r="E6316" s="8"/>
      <c r="I6316" s="8"/>
      <c r="M6316" s="8"/>
      <c r="Q6316" s="8"/>
      <c r="U6316" s="8"/>
      <c r="Y6316" s="8"/>
      <c r="AC6316" s="8"/>
      <c r="AG6316" s="8"/>
      <c r="AK6316" s="8"/>
      <c r="AO6316" s="8"/>
      <c r="AS6316" s="8"/>
      <c r="AW6316" s="8"/>
      <c r="BA6316" s="8"/>
      <c r="BE6316" s="8"/>
      <c r="BI6316" s="8"/>
      <c r="BM6316" s="8"/>
      <c r="BQ6316" s="8"/>
      <c r="BU6316" s="8"/>
      <c r="BY6316" s="8"/>
      <c r="CC6316" s="8"/>
      <c r="CG6316" s="8"/>
      <c r="CK6316" s="8"/>
    </row>
    <row r="6317" spans="5:89">
      <c r="E6317" s="8"/>
      <c r="I6317" s="8"/>
      <c r="M6317" s="8"/>
      <c r="Q6317" s="8"/>
      <c r="U6317" s="8"/>
      <c r="Y6317" s="8"/>
      <c r="AC6317" s="8"/>
      <c r="AG6317" s="8"/>
      <c r="AK6317" s="8"/>
      <c r="AO6317" s="8"/>
      <c r="AS6317" s="8"/>
      <c r="AW6317" s="8"/>
      <c r="BA6317" s="8"/>
      <c r="BE6317" s="8"/>
      <c r="BI6317" s="8"/>
      <c r="BM6317" s="8"/>
      <c r="BQ6317" s="8"/>
      <c r="BU6317" s="8"/>
      <c r="BY6317" s="8"/>
      <c r="CC6317" s="8"/>
      <c r="CG6317" s="8"/>
      <c r="CK6317" s="8"/>
    </row>
    <row r="6318" spans="5:89">
      <c r="E6318" s="8"/>
      <c r="I6318" s="8"/>
      <c r="M6318" s="8"/>
      <c r="Q6318" s="8"/>
      <c r="U6318" s="8"/>
      <c r="Y6318" s="8"/>
      <c r="AC6318" s="8"/>
      <c r="AG6318" s="8"/>
      <c r="AK6318" s="8"/>
      <c r="AO6318" s="8"/>
      <c r="AS6318" s="8"/>
      <c r="AW6318" s="8"/>
      <c r="BA6318" s="8"/>
      <c r="BE6318" s="8"/>
      <c r="BI6318" s="8"/>
      <c r="BM6318" s="8"/>
      <c r="BQ6318" s="8"/>
      <c r="BU6318" s="8"/>
      <c r="BY6318" s="8"/>
      <c r="CC6318" s="8"/>
      <c r="CG6318" s="8"/>
      <c r="CK6318" s="8"/>
    </row>
    <row r="6319" spans="5:89">
      <c r="E6319" s="8"/>
      <c r="I6319" s="8"/>
      <c r="M6319" s="8"/>
      <c r="Q6319" s="8"/>
      <c r="U6319" s="8"/>
      <c r="Y6319" s="8"/>
      <c r="AC6319" s="8"/>
      <c r="AG6319" s="8"/>
      <c r="AK6319" s="8"/>
      <c r="AO6319" s="8"/>
      <c r="AS6319" s="8"/>
      <c r="AW6319" s="8"/>
      <c r="BA6319" s="8"/>
      <c r="BE6319" s="8"/>
      <c r="BI6319" s="8"/>
      <c r="BM6319" s="8"/>
      <c r="BQ6319" s="8"/>
      <c r="BU6319" s="8"/>
      <c r="BY6319" s="8"/>
      <c r="CC6319" s="8"/>
      <c r="CG6319" s="8"/>
      <c r="CK6319" s="8"/>
    </row>
    <row r="6320" spans="5:89">
      <c r="E6320" s="8"/>
      <c r="I6320" s="8"/>
      <c r="M6320" s="8"/>
      <c r="Q6320" s="8"/>
      <c r="U6320" s="8"/>
      <c r="Y6320" s="8"/>
      <c r="AC6320" s="8"/>
      <c r="AG6320" s="8"/>
      <c r="AK6320" s="8"/>
      <c r="AO6320" s="8"/>
      <c r="AS6320" s="8"/>
      <c r="AW6320" s="8"/>
      <c r="BA6320" s="8"/>
      <c r="BE6320" s="8"/>
      <c r="BI6320" s="8"/>
      <c r="BM6320" s="8"/>
      <c r="BQ6320" s="8"/>
      <c r="BU6320" s="8"/>
      <c r="BY6320" s="8"/>
      <c r="CC6320" s="8"/>
      <c r="CG6320" s="8"/>
      <c r="CK6320" s="8"/>
    </row>
    <row r="6321" spans="5:89">
      <c r="E6321" s="8"/>
      <c r="I6321" s="8"/>
      <c r="M6321" s="8"/>
      <c r="Q6321" s="8"/>
      <c r="U6321" s="8"/>
      <c r="Y6321" s="8"/>
      <c r="AC6321" s="8"/>
      <c r="AG6321" s="8"/>
      <c r="AK6321" s="8"/>
      <c r="AO6321" s="8"/>
      <c r="AS6321" s="8"/>
      <c r="AW6321" s="8"/>
      <c r="BA6321" s="8"/>
      <c r="BE6321" s="8"/>
      <c r="BI6321" s="8"/>
      <c r="BM6321" s="8"/>
      <c r="BQ6321" s="8"/>
      <c r="BU6321" s="8"/>
      <c r="BY6321" s="8"/>
      <c r="CC6321" s="8"/>
      <c r="CG6321" s="8"/>
      <c r="CK6321" s="8"/>
    </row>
    <row r="6322" spans="5:89">
      <c r="E6322" s="8"/>
      <c r="I6322" s="8"/>
      <c r="M6322" s="8"/>
      <c r="Q6322" s="8"/>
      <c r="U6322" s="8"/>
      <c r="Y6322" s="8"/>
      <c r="AC6322" s="8"/>
      <c r="AG6322" s="8"/>
      <c r="AK6322" s="8"/>
      <c r="AO6322" s="8"/>
      <c r="AS6322" s="8"/>
      <c r="AW6322" s="8"/>
      <c r="BA6322" s="8"/>
      <c r="BE6322" s="8"/>
      <c r="BI6322" s="8"/>
      <c r="BM6322" s="8"/>
      <c r="BQ6322" s="8"/>
      <c r="BU6322" s="8"/>
      <c r="BY6322" s="8"/>
      <c r="CC6322" s="8"/>
      <c r="CG6322" s="8"/>
      <c r="CK6322" s="8"/>
    </row>
    <row r="6323" spans="5:89">
      <c r="E6323" s="8"/>
      <c r="I6323" s="8"/>
      <c r="M6323" s="8"/>
      <c r="Q6323" s="8"/>
      <c r="U6323" s="8"/>
      <c r="Y6323" s="8"/>
      <c r="AC6323" s="8"/>
      <c r="AG6323" s="8"/>
      <c r="AK6323" s="8"/>
      <c r="AO6323" s="8"/>
      <c r="AS6323" s="8"/>
      <c r="AW6323" s="8"/>
      <c r="BA6323" s="8"/>
      <c r="BE6323" s="8"/>
      <c r="BI6323" s="8"/>
      <c r="BM6323" s="8"/>
      <c r="BQ6323" s="8"/>
      <c r="BU6323" s="8"/>
      <c r="BY6323" s="8"/>
      <c r="CC6323" s="8"/>
      <c r="CG6323" s="8"/>
      <c r="CK6323" s="8"/>
    </row>
    <row r="6324" spans="5:89">
      <c r="E6324" s="8"/>
      <c r="I6324" s="8"/>
      <c r="M6324" s="8"/>
      <c r="Q6324" s="8"/>
      <c r="U6324" s="8"/>
      <c r="Y6324" s="8"/>
      <c r="AC6324" s="8"/>
      <c r="AG6324" s="8"/>
      <c r="AK6324" s="8"/>
      <c r="AO6324" s="8"/>
      <c r="AS6324" s="8"/>
      <c r="AW6324" s="8"/>
      <c r="BA6324" s="8"/>
      <c r="BE6324" s="8"/>
      <c r="BI6324" s="8"/>
      <c r="BM6324" s="8"/>
      <c r="BQ6324" s="8"/>
      <c r="BU6324" s="8"/>
      <c r="BY6324" s="8"/>
      <c r="CC6324" s="8"/>
      <c r="CG6324" s="8"/>
      <c r="CK6324" s="8"/>
    </row>
    <row r="6325" spans="5:89">
      <c r="E6325" s="8"/>
      <c r="I6325" s="8"/>
      <c r="M6325" s="8"/>
      <c r="Q6325" s="8"/>
      <c r="U6325" s="8"/>
      <c r="Y6325" s="8"/>
      <c r="AC6325" s="8"/>
      <c r="AG6325" s="8"/>
      <c r="AK6325" s="8"/>
      <c r="AO6325" s="8"/>
      <c r="AS6325" s="8"/>
      <c r="AW6325" s="8"/>
      <c r="BA6325" s="8"/>
      <c r="BE6325" s="8"/>
      <c r="BI6325" s="8"/>
      <c r="BM6325" s="8"/>
      <c r="BQ6325" s="8"/>
      <c r="BU6325" s="8"/>
      <c r="BY6325" s="8"/>
      <c r="CC6325" s="8"/>
      <c r="CG6325" s="8"/>
      <c r="CK6325" s="8"/>
    </row>
    <row r="6326" spans="5:89">
      <c r="E6326" s="8"/>
      <c r="I6326" s="8"/>
      <c r="M6326" s="8"/>
      <c r="Q6326" s="8"/>
      <c r="U6326" s="8"/>
      <c r="Y6326" s="8"/>
      <c r="AC6326" s="8"/>
      <c r="AG6326" s="8"/>
      <c r="AK6326" s="8"/>
      <c r="AO6326" s="8"/>
      <c r="AS6326" s="8"/>
      <c r="AW6326" s="8"/>
      <c r="BA6326" s="8"/>
      <c r="BE6326" s="8"/>
      <c r="BI6326" s="8"/>
      <c r="BM6326" s="8"/>
      <c r="BQ6326" s="8"/>
      <c r="BU6326" s="8"/>
      <c r="BY6326" s="8"/>
      <c r="CC6326" s="8"/>
      <c r="CG6326" s="8"/>
      <c r="CK6326" s="8"/>
    </row>
    <row r="6327" spans="5:89">
      <c r="E6327" s="8"/>
      <c r="I6327" s="8"/>
      <c r="M6327" s="8"/>
      <c r="Q6327" s="8"/>
      <c r="U6327" s="8"/>
      <c r="Y6327" s="8"/>
      <c r="AC6327" s="8"/>
      <c r="AG6327" s="8"/>
      <c r="AK6327" s="8"/>
      <c r="AO6327" s="8"/>
      <c r="AS6327" s="8"/>
      <c r="AW6327" s="8"/>
      <c r="BA6327" s="8"/>
      <c r="BE6327" s="8"/>
      <c r="BI6327" s="8"/>
      <c r="BM6327" s="8"/>
      <c r="BQ6327" s="8"/>
      <c r="BU6327" s="8"/>
      <c r="BY6327" s="8"/>
      <c r="CC6327" s="8"/>
      <c r="CG6327" s="8"/>
      <c r="CK6327" s="8"/>
    </row>
    <row r="6328" spans="5:89">
      <c r="E6328" s="8"/>
      <c r="I6328" s="8"/>
      <c r="M6328" s="8"/>
      <c r="Q6328" s="8"/>
      <c r="U6328" s="8"/>
      <c r="Y6328" s="8"/>
      <c r="AC6328" s="8"/>
      <c r="AG6328" s="8"/>
      <c r="AK6328" s="8"/>
      <c r="AO6328" s="8"/>
      <c r="AS6328" s="8"/>
      <c r="AW6328" s="8"/>
      <c r="BA6328" s="8"/>
      <c r="BE6328" s="8"/>
      <c r="BI6328" s="8"/>
      <c r="BM6328" s="8"/>
      <c r="BQ6328" s="8"/>
      <c r="BU6328" s="8"/>
      <c r="BY6328" s="8"/>
      <c r="CC6328" s="8"/>
      <c r="CG6328" s="8"/>
      <c r="CK6328" s="8"/>
    </row>
    <row r="6329" spans="5:89">
      <c r="E6329" s="8"/>
      <c r="I6329" s="8"/>
      <c r="M6329" s="8"/>
      <c r="Q6329" s="8"/>
      <c r="U6329" s="8"/>
      <c r="Y6329" s="8"/>
      <c r="AC6329" s="8"/>
      <c r="AG6329" s="8"/>
      <c r="AK6329" s="8"/>
      <c r="AO6329" s="8"/>
      <c r="AS6329" s="8"/>
      <c r="AW6329" s="8"/>
      <c r="BA6329" s="8"/>
      <c r="BE6329" s="8"/>
      <c r="BI6329" s="8"/>
      <c r="BM6329" s="8"/>
      <c r="BQ6329" s="8"/>
      <c r="BU6329" s="8"/>
      <c r="BY6329" s="8"/>
      <c r="CC6329" s="8"/>
      <c r="CG6329" s="8"/>
      <c r="CK6329" s="8"/>
    </row>
    <row r="6330" spans="5:89">
      <c r="E6330" s="8"/>
      <c r="I6330" s="8"/>
      <c r="M6330" s="8"/>
      <c r="Q6330" s="8"/>
      <c r="U6330" s="8"/>
      <c r="Y6330" s="8"/>
      <c r="AC6330" s="8"/>
      <c r="AG6330" s="8"/>
      <c r="AK6330" s="8"/>
      <c r="AO6330" s="8"/>
      <c r="AS6330" s="8"/>
      <c r="AW6330" s="8"/>
      <c r="BA6330" s="8"/>
      <c r="BE6330" s="8"/>
      <c r="BI6330" s="8"/>
      <c r="BM6330" s="8"/>
      <c r="BQ6330" s="8"/>
      <c r="BU6330" s="8"/>
      <c r="BY6330" s="8"/>
      <c r="CC6330" s="8"/>
      <c r="CG6330" s="8"/>
      <c r="CK6330" s="8"/>
    </row>
    <row r="6331" spans="5:89">
      <c r="E6331" s="8"/>
      <c r="I6331" s="8"/>
      <c r="M6331" s="8"/>
      <c r="Q6331" s="8"/>
      <c r="U6331" s="8"/>
      <c r="Y6331" s="8"/>
      <c r="AC6331" s="8"/>
      <c r="AG6331" s="8"/>
      <c r="AK6331" s="8"/>
      <c r="AO6331" s="8"/>
      <c r="AS6331" s="8"/>
      <c r="AW6331" s="8"/>
      <c r="BA6331" s="8"/>
      <c r="BE6331" s="8"/>
      <c r="BI6331" s="8"/>
      <c r="BM6331" s="8"/>
      <c r="BQ6331" s="8"/>
      <c r="BU6331" s="8"/>
      <c r="BY6331" s="8"/>
      <c r="CC6331" s="8"/>
      <c r="CG6331" s="8"/>
      <c r="CK6331" s="8"/>
    </row>
    <row r="6332" spans="5:89">
      <c r="E6332" s="8"/>
      <c r="I6332" s="8"/>
      <c r="M6332" s="8"/>
      <c r="Q6332" s="8"/>
      <c r="U6332" s="8"/>
      <c r="Y6332" s="8"/>
      <c r="AC6332" s="8"/>
      <c r="AG6332" s="8"/>
      <c r="AK6332" s="8"/>
      <c r="AO6332" s="8"/>
      <c r="AS6332" s="8"/>
      <c r="AW6332" s="8"/>
      <c r="BA6332" s="8"/>
      <c r="BE6332" s="8"/>
      <c r="BI6332" s="8"/>
      <c r="BM6332" s="8"/>
      <c r="BQ6332" s="8"/>
      <c r="BU6332" s="8"/>
      <c r="BY6332" s="8"/>
      <c r="CC6332" s="8"/>
      <c r="CG6332" s="8"/>
      <c r="CK6332" s="8"/>
    </row>
    <row r="6333" spans="5:89">
      <c r="E6333" s="8"/>
      <c r="I6333" s="8"/>
      <c r="M6333" s="8"/>
      <c r="Q6333" s="8"/>
      <c r="U6333" s="8"/>
      <c r="Y6333" s="8"/>
      <c r="AC6333" s="8"/>
      <c r="AG6333" s="8"/>
      <c r="AK6333" s="8"/>
      <c r="AO6333" s="8"/>
      <c r="AS6333" s="8"/>
      <c r="AW6333" s="8"/>
      <c r="BA6333" s="8"/>
      <c r="BE6333" s="8"/>
      <c r="BI6333" s="8"/>
      <c r="BM6333" s="8"/>
      <c r="BQ6333" s="8"/>
      <c r="BU6333" s="8"/>
      <c r="BY6333" s="8"/>
      <c r="CC6333" s="8"/>
      <c r="CG6333" s="8"/>
      <c r="CK6333" s="8"/>
    </row>
    <row r="6334" spans="5:89">
      <c r="E6334" s="8"/>
      <c r="I6334" s="8"/>
      <c r="M6334" s="8"/>
      <c r="Q6334" s="8"/>
      <c r="U6334" s="8"/>
      <c r="Y6334" s="8"/>
      <c r="AC6334" s="8"/>
      <c r="AG6334" s="8"/>
      <c r="AK6334" s="8"/>
      <c r="AO6334" s="8"/>
      <c r="AS6334" s="8"/>
      <c r="AW6334" s="8"/>
      <c r="BA6334" s="8"/>
      <c r="BE6334" s="8"/>
      <c r="BI6334" s="8"/>
      <c r="BM6334" s="8"/>
      <c r="BQ6334" s="8"/>
      <c r="BU6334" s="8"/>
      <c r="BY6334" s="8"/>
      <c r="CC6334" s="8"/>
      <c r="CG6334" s="8"/>
      <c r="CK6334" s="8"/>
    </row>
    <row r="6335" spans="5:89">
      <c r="E6335" s="8"/>
      <c r="I6335" s="8"/>
      <c r="M6335" s="8"/>
      <c r="Q6335" s="8"/>
      <c r="U6335" s="8"/>
      <c r="Y6335" s="8"/>
      <c r="AC6335" s="8"/>
      <c r="AG6335" s="8"/>
      <c r="AK6335" s="8"/>
      <c r="AO6335" s="8"/>
      <c r="AS6335" s="8"/>
      <c r="AW6335" s="8"/>
      <c r="BA6335" s="8"/>
      <c r="BE6335" s="8"/>
      <c r="BI6335" s="8"/>
      <c r="BM6335" s="8"/>
      <c r="BQ6335" s="8"/>
      <c r="BU6335" s="8"/>
      <c r="BY6335" s="8"/>
      <c r="CC6335" s="8"/>
      <c r="CG6335" s="8"/>
      <c r="CK6335" s="8"/>
    </row>
    <row r="6336" spans="5:89">
      <c r="E6336" s="8"/>
      <c r="I6336" s="8"/>
      <c r="M6336" s="8"/>
      <c r="Q6336" s="8"/>
      <c r="U6336" s="8"/>
      <c r="Y6336" s="8"/>
      <c r="AC6336" s="8"/>
      <c r="AG6336" s="8"/>
      <c r="AK6336" s="8"/>
      <c r="AO6336" s="8"/>
      <c r="AS6336" s="8"/>
      <c r="AW6336" s="8"/>
      <c r="BA6336" s="8"/>
      <c r="BE6336" s="8"/>
      <c r="BI6336" s="8"/>
      <c r="BM6336" s="8"/>
      <c r="BQ6336" s="8"/>
      <c r="BU6336" s="8"/>
      <c r="BY6336" s="8"/>
      <c r="CC6336" s="8"/>
      <c r="CG6336" s="8"/>
      <c r="CK6336" s="8"/>
    </row>
    <row r="6337" spans="5:89">
      <c r="E6337" s="8"/>
      <c r="I6337" s="8"/>
      <c r="M6337" s="8"/>
      <c r="Q6337" s="8"/>
      <c r="U6337" s="8"/>
      <c r="Y6337" s="8"/>
      <c r="AC6337" s="8"/>
      <c r="AG6337" s="8"/>
      <c r="AK6337" s="8"/>
      <c r="AO6337" s="8"/>
      <c r="AS6337" s="8"/>
      <c r="AW6337" s="8"/>
      <c r="BA6337" s="8"/>
      <c r="BE6337" s="8"/>
      <c r="BI6337" s="8"/>
      <c r="BM6337" s="8"/>
      <c r="BQ6337" s="8"/>
      <c r="BU6337" s="8"/>
      <c r="BY6337" s="8"/>
      <c r="CC6337" s="8"/>
      <c r="CG6337" s="8"/>
      <c r="CK6337" s="8"/>
    </row>
    <row r="6338" spans="5:89">
      <c r="E6338" s="8"/>
      <c r="I6338" s="8"/>
      <c r="M6338" s="8"/>
      <c r="Q6338" s="8"/>
      <c r="U6338" s="8"/>
      <c r="Y6338" s="8"/>
      <c r="AC6338" s="8"/>
      <c r="AG6338" s="8"/>
      <c r="AK6338" s="8"/>
      <c r="AO6338" s="8"/>
      <c r="AS6338" s="8"/>
      <c r="AW6338" s="8"/>
      <c r="BA6338" s="8"/>
      <c r="BE6338" s="8"/>
      <c r="BI6338" s="8"/>
      <c r="BM6338" s="8"/>
      <c r="BQ6338" s="8"/>
      <c r="BU6338" s="8"/>
      <c r="BY6338" s="8"/>
      <c r="CC6338" s="8"/>
      <c r="CG6338" s="8"/>
      <c r="CK6338" s="8"/>
    </row>
    <row r="6339" spans="5:89">
      <c r="E6339" s="8"/>
      <c r="I6339" s="8"/>
      <c r="M6339" s="8"/>
      <c r="Q6339" s="8"/>
      <c r="U6339" s="8"/>
      <c r="Y6339" s="8"/>
      <c r="AC6339" s="8"/>
      <c r="AG6339" s="8"/>
      <c r="AK6339" s="8"/>
      <c r="AO6339" s="8"/>
      <c r="AS6339" s="8"/>
      <c r="AW6339" s="8"/>
      <c r="BA6339" s="8"/>
      <c r="BE6339" s="8"/>
      <c r="BI6339" s="8"/>
      <c r="BM6339" s="8"/>
      <c r="BQ6339" s="8"/>
      <c r="BU6339" s="8"/>
      <c r="BY6339" s="8"/>
      <c r="CC6339" s="8"/>
      <c r="CG6339" s="8"/>
      <c r="CK6339" s="8"/>
    </row>
    <row r="6340" spans="5:89">
      <c r="E6340" s="8"/>
      <c r="I6340" s="8"/>
      <c r="M6340" s="8"/>
      <c r="Q6340" s="8"/>
      <c r="U6340" s="8"/>
      <c r="Y6340" s="8"/>
      <c r="AC6340" s="8"/>
      <c r="AG6340" s="8"/>
      <c r="AK6340" s="8"/>
      <c r="AO6340" s="8"/>
      <c r="AS6340" s="8"/>
      <c r="AW6340" s="8"/>
      <c r="BA6340" s="8"/>
      <c r="BE6340" s="8"/>
      <c r="BI6340" s="8"/>
      <c r="BM6340" s="8"/>
      <c r="BQ6340" s="8"/>
      <c r="BU6340" s="8"/>
      <c r="BY6340" s="8"/>
      <c r="CC6340" s="8"/>
      <c r="CG6340" s="8"/>
      <c r="CK6340" s="8"/>
    </row>
    <row r="6341" spans="5:89">
      <c r="E6341" s="8"/>
      <c r="I6341" s="8"/>
      <c r="M6341" s="8"/>
      <c r="Q6341" s="8"/>
      <c r="U6341" s="8"/>
      <c r="Y6341" s="8"/>
      <c r="AC6341" s="8"/>
      <c r="AG6341" s="8"/>
      <c r="AK6341" s="8"/>
      <c r="AO6341" s="8"/>
      <c r="AS6341" s="8"/>
      <c r="AW6341" s="8"/>
      <c r="BA6341" s="8"/>
      <c r="BE6341" s="8"/>
      <c r="BI6341" s="8"/>
      <c r="BM6341" s="8"/>
      <c r="BQ6341" s="8"/>
      <c r="BU6341" s="8"/>
      <c r="BY6341" s="8"/>
      <c r="CC6341" s="8"/>
      <c r="CG6341" s="8"/>
      <c r="CK6341" s="8"/>
    </row>
    <row r="6342" spans="5:89">
      <c r="E6342" s="8"/>
      <c r="I6342" s="8"/>
      <c r="M6342" s="8"/>
      <c r="Q6342" s="8"/>
      <c r="U6342" s="8"/>
      <c r="Y6342" s="8"/>
      <c r="AC6342" s="8"/>
      <c r="AG6342" s="8"/>
      <c r="AK6342" s="8"/>
      <c r="AO6342" s="8"/>
      <c r="AS6342" s="8"/>
      <c r="AW6342" s="8"/>
      <c r="BA6342" s="8"/>
      <c r="BE6342" s="8"/>
      <c r="BI6342" s="8"/>
      <c r="BM6342" s="8"/>
      <c r="BQ6342" s="8"/>
      <c r="BU6342" s="8"/>
      <c r="BY6342" s="8"/>
      <c r="CC6342" s="8"/>
      <c r="CG6342" s="8"/>
      <c r="CK6342" s="8"/>
    </row>
    <row r="6343" spans="5:89">
      <c r="E6343" s="8"/>
      <c r="I6343" s="8"/>
      <c r="M6343" s="8"/>
      <c r="Q6343" s="8"/>
      <c r="U6343" s="8"/>
      <c r="Y6343" s="8"/>
      <c r="AC6343" s="8"/>
      <c r="AG6343" s="8"/>
      <c r="AK6343" s="8"/>
      <c r="AO6343" s="8"/>
      <c r="AS6343" s="8"/>
      <c r="AW6343" s="8"/>
      <c r="BA6343" s="8"/>
      <c r="BE6343" s="8"/>
      <c r="BI6343" s="8"/>
      <c r="BM6343" s="8"/>
      <c r="BQ6343" s="8"/>
      <c r="BU6343" s="8"/>
      <c r="BY6343" s="8"/>
      <c r="CC6343" s="8"/>
      <c r="CG6343" s="8"/>
      <c r="CK6343" s="8"/>
    </row>
    <row r="6344" spans="5:89">
      <c r="E6344" s="8"/>
      <c r="I6344" s="8"/>
      <c r="M6344" s="8"/>
      <c r="Q6344" s="8"/>
      <c r="U6344" s="8"/>
      <c r="Y6344" s="8"/>
      <c r="AC6344" s="8"/>
      <c r="AG6344" s="8"/>
      <c r="AK6344" s="8"/>
      <c r="AO6344" s="8"/>
      <c r="AS6344" s="8"/>
      <c r="AW6344" s="8"/>
      <c r="BA6344" s="8"/>
      <c r="BE6344" s="8"/>
      <c r="BI6344" s="8"/>
      <c r="BM6344" s="8"/>
      <c r="BQ6344" s="8"/>
      <c r="BU6344" s="8"/>
      <c r="BY6344" s="8"/>
      <c r="CC6344" s="8"/>
      <c r="CG6344" s="8"/>
      <c r="CK6344" s="8"/>
    </row>
    <row r="6345" spans="5:89">
      <c r="E6345" s="8"/>
      <c r="I6345" s="8"/>
      <c r="M6345" s="8"/>
      <c r="Q6345" s="8"/>
      <c r="U6345" s="8"/>
      <c r="Y6345" s="8"/>
      <c r="AC6345" s="8"/>
      <c r="AG6345" s="8"/>
      <c r="AK6345" s="8"/>
      <c r="AO6345" s="8"/>
      <c r="AS6345" s="8"/>
      <c r="AW6345" s="8"/>
      <c r="BA6345" s="8"/>
      <c r="BE6345" s="8"/>
      <c r="BI6345" s="8"/>
      <c r="BM6345" s="8"/>
      <c r="BQ6345" s="8"/>
      <c r="BU6345" s="8"/>
      <c r="BY6345" s="8"/>
      <c r="CC6345" s="8"/>
      <c r="CG6345" s="8"/>
      <c r="CK6345" s="8"/>
    </row>
    <row r="6346" spans="5:89">
      <c r="E6346" s="8"/>
      <c r="I6346" s="8"/>
      <c r="M6346" s="8"/>
      <c r="Q6346" s="8"/>
      <c r="U6346" s="8"/>
      <c r="Y6346" s="8"/>
      <c r="AC6346" s="8"/>
      <c r="AG6346" s="8"/>
      <c r="AK6346" s="8"/>
      <c r="AO6346" s="8"/>
      <c r="AS6346" s="8"/>
      <c r="AW6346" s="8"/>
      <c r="BA6346" s="8"/>
      <c r="BE6346" s="8"/>
      <c r="BI6346" s="8"/>
      <c r="BM6346" s="8"/>
      <c r="BQ6346" s="8"/>
      <c r="BU6346" s="8"/>
      <c r="BY6346" s="8"/>
      <c r="CC6346" s="8"/>
      <c r="CG6346" s="8"/>
      <c r="CK6346" s="8"/>
    </row>
    <row r="6347" spans="5:89">
      <c r="E6347" s="8"/>
      <c r="I6347" s="8"/>
      <c r="M6347" s="8"/>
      <c r="Q6347" s="8"/>
      <c r="U6347" s="8"/>
      <c r="Y6347" s="8"/>
      <c r="AC6347" s="8"/>
      <c r="AG6347" s="8"/>
      <c r="AK6347" s="8"/>
      <c r="AO6347" s="8"/>
      <c r="AS6347" s="8"/>
      <c r="AW6347" s="8"/>
      <c r="BA6347" s="8"/>
      <c r="BE6347" s="8"/>
      <c r="BI6347" s="8"/>
      <c r="BM6347" s="8"/>
      <c r="BQ6347" s="8"/>
      <c r="BU6347" s="8"/>
      <c r="BY6347" s="8"/>
      <c r="CC6347" s="8"/>
      <c r="CG6347" s="8"/>
      <c r="CK6347" s="8"/>
    </row>
    <row r="6348" spans="5:89">
      <c r="E6348" s="8"/>
      <c r="I6348" s="8"/>
      <c r="M6348" s="8"/>
      <c r="Q6348" s="8"/>
      <c r="U6348" s="8"/>
      <c r="Y6348" s="8"/>
      <c r="AC6348" s="8"/>
      <c r="AG6348" s="8"/>
      <c r="AK6348" s="8"/>
      <c r="AO6348" s="8"/>
      <c r="AS6348" s="8"/>
      <c r="AW6348" s="8"/>
      <c r="BA6348" s="8"/>
      <c r="BE6348" s="8"/>
      <c r="BI6348" s="8"/>
      <c r="BM6348" s="8"/>
      <c r="BQ6348" s="8"/>
      <c r="BU6348" s="8"/>
      <c r="BY6348" s="8"/>
      <c r="CC6348" s="8"/>
      <c r="CG6348" s="8"/>
      <c r="CK6348" s="8"/>
    </row>
    <row r="6349" spans="5:89">
      <c r="E6349" s="8"/>
      <c r="I6349" s="8"/>
      <c r="M6349" s="8"/>
      <c r="Q6349" s="8"/>
      <c r="U6349" s="8"/>
      <c r="Y6349" s="8"/>
      <c r="AC6349" s="8"/>
      <c r="AG6349" s="8"/>
      <c r="AK6349" s="8"/>
      <c r="AO6349" s="8"/>
      <c r="AS6349" s="8"/>
      <c r="AW6349" s="8"/>
      <c r="BA6349" s="8"/>
      <c r="BE6349" s="8"/>
      <c r="BI6349" s="8"/>
      <c r="BM6349" s="8"/>
      <c r="BQ6349" s="8"/>
      <c r="BU6349" s="8"/>
      <c r="BY6349" s="8"/>
      <c r="CC6349" s="8"/>
      <c r="CG6349" s="8"/>
      <c r="CK6349" s="8"/>
    </row>
    <row r="6350" spans="5:89">
      <c r="E6350" s="8"/>
      <c r="I6350" s="8"/>
      <c r="M6350" s="8"/>
      <c r="Q6350" s="8"/>
      <c r="U6350" s="8"/>
      <c r="Y6350" s="8"/>
      <c r="AC6350" s="8"/>
      <c r="AG6350" s="8"/>
      <c r="AK6350" s="8"/>
      <c r="AO6350" s="8"/>
      <c r="AS6350" s="8"/>
      <c r="AW6350" s="8"/>
      <c r="BA6350" s="8"/>
      <c r="BE6350" s="8"/>
      <c r="BI6350" s="8"/>
      <c r="BM6350" s="8"/>
      <c r="BQ6350" s="8"/>
      <c r="BU6350" s="8"/>
      <c r="BY6350" s="8"/>
      <c r="CC6350" s="8"/>
      <c r="CG6350" s="8"/>
      <c r="CK6350" s="8"/>
    </row>
    <row r="6351" spans="5:89">
      <c r="E6351" s="8"/>
      <c r="I6351" s="8"/>
      <c r="M6351" s="8"/>
      <c r="Q6351" s="8"/>
      <c r="U6351" s="8"/>
      <c r="Y6351" s="8"/>
      <c r="AC6351" s="8"/>
      <c r="AG6351" s="8"/>
      <c r="AK6351" s="8"/>
      <c r="AO6351" s="8"/>
      <c r="AS6351" s="8"/>
      <c r="AW6351" s="8"/>
      <c r="BA6351" s="8"/>
      <c r="BE6351" s="8"/>
      <c r="BI6351" s="8"/>
      <c r="BM6351" s="8"/>
      <c r="BQ6351" s="8"/>
      <c r="BU6351" s="8"/>
      <c r="BY6351" s="8"/>
      <c r="CC6351" s="8"/>
      <c r="CG6351" s="8"/>
      <c r="CK6351" s="8"/>
    </row>
    <row r="6352" spans="5:89">
      <c r="E6352" s="8"/>
      <c r="I6352" s="8"/>
      <c r="M6352" s="8"/>
      <c r="Q6352" s="8"/>
      <c r="U6352" s="8"/>
      <c r="Y6352" s="8"/>
      <c r="AC6352" s="8"/>
      <c r="AG6352" s="8"/>
      <c r="AK6352" s="8"/>
      <c r="AO6352" s="8"/>
      <c r="AS6352" s="8"/>
      <c r="AW6352" s="8"/>
      <c r="BA6352" s="8"/>
      <c r="BE6352" s="8"/>
      <c r="BI6352" s="8"/>
      <c r="BM6352" s="8"/>
      <c r="BQ6352" s="8"/>
      <c r="BU6352" s="8"/>
      <c r="BY6352" s="8"/>
      <c r="CC6352" s="8"/>
      <c r="CG6352" s="8"/>
      <c r="CK6352" s="8"/>
    </row>
    <row r="6353" spans="5:89">
      <c r="E6353" s="8"/>
      <c r="I6353" s="8"/>
      <c r="M6353" s="8"/>
      <c r="Q6353" s="8"/>
      <c r="U6353" s="8"/>
      <c r="Y6353" s="8"/>
      <c r="AC6353" s="8"/>
      <c r="AG6353" s="8"/>
      <c r="AK6353" s="8"/>
      <c r="AO6353" s="8"/>
      <c r="AS6353" s="8"/>
      <c r="AW6353" s="8"/>
      <c r="BA6353" s="8"/>
      <c r="BE6353" s="8"/>
      <c r="BI6353" s="8"/>
      <c r="BM6353" s="8"/>
      <c r="BQ6353" s="8"/>
      <c r="BU6353" s="8"/>
      <c r="BY6353" s="8"/>
      <c r="CC6353" s="8"/>
      <c r="CG6353" s="8"/>
      <c r="CK6353" s="8"/>
    </row>
    <row r="6354" spans="5:89">
      <c r="E6354" s="8"/>
      <c r="I6354" s="8"/>
      <c r="M6354" s="8"/>
      <c r="Q6354" s="8"/>
      <c r="U6354" s="8"/>
      <c r="Y6354" s="8"/>
      <c r="AC6354" s="8"/>
      <c r="AG6354" s="8"/>
      <c r="AK6354" s="8"/>
      <c r="AO6354" s="8"/>
      <c r="AS6354" s="8"/>
      <c r="AW6354" s="8"/>
      <c r="BA6354" s="8"/>
      <c r="BE6354" s="8"/>
      <c r="BI6354" s="8"/>
      <c r="BM6354" s="8"/>
      <c r="BQ6354" s="8"/>
      <c r="BU6354" s="8"/>
      <c r="BY6354" s="8"/>
      <c r="CC6354" s="8"/>
      <c r="CG6354" s="8"/>
      <c r="CK6354" s="8"/>
    </row>
    <row r="6355" spans="5:89">
      <c r="E6355" s="8"/>
      <c r="I6355" s="8"/>
      <c r="M6355" s="8"/>
      <c r="Q6355" s="8"/>
      <c r="U6355" s="8"/>
      <c r="Y6355" s="8"/>
      <c r="AC6355" s="8"/>
      <c r="AG6355" s="8"/>
      <c r="AK6355" s="8"/>
      <c r="AO6355" s="8"/>
      <c r="AS6355" s="8"/>
      <c r="AW6355" s="8"/>
      <c r="BA6355" s="8"/>
      <c r="BE6355" s="8"/>
      <c r="BI6355" s="8"/>
      <c r="BM6355" s="8"/>
      <c r="BQ6355" s="8"/>
      <c r="BU6355" s="8"/>
      <c r="BY6355" s="8"/>
      <c r="CC6355" s="8"/>
      <c r="CG6355" s="8"/>
      <c r="CK6355" s="8"/>
    </row>
    <row r="6356" spans="5:89">
      <c r="E6356" s="8"/>
      <c r="I6356" s="8"/>
      <c r="M6356" s="8"/>
      <c r="Q6356" s="8"/>
      <c r="U6356" s="8"/>
      <c r="Y6356" s="8"/>
      <c r="AC6356" s="8"/>
      <c r="AG6356" s="8"/>
      <c r="AK6356" s="8"/>
      <c r="AO6356" s="8"/>
      <c r="AS6356" s="8"/>
      <c r="AW6356" s="8"/>
      <c r="BA6356" s="8"/>
      <c r="BE6356" s="8"/>
      <c r="BI6356" s="8"/>
      <c r="BM6356" s="8"/>
      <c r="BQ6356" s="8"/>
      <c r="BU6356" s="8"/>
      <c r="BY6356" s="8"/>
      <c r="CC6356" s="8"/>
      <c r="CG6356" s="8"/>
      <c r="CK6356" s="8"/>
    </row>
    <row r="6357" spans="5:89">
      <c r="E6357" s="8"/>
      <c r="I6357" s="8"/>
      <c r="M6357" s="8"/>
      <c r="Q6357" s="8"/>
      <c r="U6357" s="8"/>
      <c r="Y6357" s="8"/>
      <c r="AC6357" s="8"/>
      <c r="AG6357" s="8"/>
      <c r="AK6357" s="8"/>
      <c r="AO6357" s="8"/>
      <c r="AS6357" s="8"/>
      <c r="AW6357" s="8"/>
      <c r="BA6357" s="8"/>
      <c r="BE6357" s="8"/>
      <c r="BI6357" s="8"/>
      <c r="BM6357" s="8"/>
      <c r="BQ6357" s="8"/>
      <c r="BU6357" s="8"/>
      <c r="BY6357" s="8"/>
      <c r="CC6357" s="8"/>
      <c r="CG6357" s="8"/>
      <c r="CK6357" s="8"/>
    </row>
    <row r="6358" spans="5:89">
      <c r="E6358" s="8"/>
      <c r="I6358" s="8"/>
      <c r="M6358" s="8"/>
      <c r="Q6358" s="8"/>
      <c r="U6358" s="8"/>
      <c r="Y6358" s="8"/>
      <c r="AC6358" s="8"/>
      <c r="AG6358" s="8"/>
      <c r="AK6358" s="8"/>
      <c r="AO6358" s="8"/>
      <c r="AS6358" s="8"/>
      <c r="AW6358" s="8"/>
      <c r="BA6358" s="8"/>
      <c r="BE6358" s="8"/>
      <c r="BI6358" s="8"/>
      <c r="BM6358" s="8"/>
      <c r="BQ6358" s="8"/>
      <c r="BU6358" s="8"/>
      <c r="BY6358" s="8"/>
      <c r="CC6358" s="8"/>
      <c r="CG6358" s="8"/>
      <c r="CK6358" s="8"/>
    </row>
    <row r="6359" spans="5:89">
      <c r="E6359" s="8"/>
      <c r="I6359" s="8"/>
      <c r="M6359" s="8"/>
      <c r="Q6359" s="8"/>
      <c r="U6359" s="8"/>
      <c r="Y6359" s="8"/>
      <c r="AC6359" s="8"/>
      <c r="AG6359" s="8"/>
      <c r="AK6359" s="8"/>
      <c r="AO6359" s="8"/>
      <c r="AS6359" s="8"/>
      <c r="AW6359" s="8"/>
      <c r="BA6359" s="8"/>
      <c r="BE6359" s="8"/>
      <c r="BI6359" s="8"/>
      <c r="BM6359" s="8"/>
      <c r="BQ6359" s="8"/>
      <c r="BU6359" s="8"/>
      <c r="BY6359" s="8"/>
      <c r="CC6359" s="8"/>
      <c r="CG6359" s="8"/>
      <c r="CK6359" s="8"/>
    </row>
    <row r="6360" spans="5:89">
      <c r="E6360" s="8"/>
      <c r="I6360" s="8"/>
      <c r="M6360" s="8"/>
      <c r="Q6360" s="8"/>
      <c r="U6360" s="8"/>
      <c r="Y6360" s="8"/>
      <c r="AC6360" s="8"/>
      <c r="AG6360" s="8"/>
      <c r="AK6360" s="8"/>
      <c r="AO6360" s="8"/>
      <c r="AS6360" s="8"/>
      <c r="AW6360" s="8"/>
      <c r="BA6360" s="8"/>
      <c r="BE6360" s="8"/>
      <c r="BI6360" s="8"/>
      <c r="BM6360" s="8"/>
      <c r="BQ6360" s="8"/>
      <c r="BU6360" s="8"/>
      <c r="BY6360" s="8"/>
      <c r="CC6360" s="8"/>
      <c r="CG6360" s="8"/>
      <c r="CK6360" s="8"/>
    </row>
    <row r="6361" spans="5:89">
      <c r="E6361" s="8"/>
      <c r="I6361" s="8"/>
      <c r="M6361" s="8"/>
      <c r="Q6361" s="8"/>
      <c r="U6361" s="8"/>
      <c r="Y6361" s="8"/>
      <c r="AC6361" s="8"/>
      <c r="AG6361" s="8"/>
      <c r="AK6361" s="8"/>
      <c r="AO6361" s="8"/>
      <c r="AS6361" s="8"/>
      <c r="AW6361" s="8"/>
      <c r="BA6361" s="8"/>
      <c r="BE6361" s="8"/>
      <c r="BI6361" s="8"/>
      <c r="BM6361" s="8"/>
      <c r="BQ6361" s="8"/>
      <c r="BU6361" s="8"/>
      <c r="BY6361" s="8"/>
      <c r="CC6361" s="8"/>
      <c r="CG6361" s="8"/>
      <c r="CK6361" s="8"/>
    </row>
    <row r="6362" spans="5:89">
      <c r="E6362" s="8"/>
      <c r="I6362" s="8"/>
      <c r="M6362" s="8"/>
      <c r="Q6362" s="8"/>
      <c r="U6362" s="8"/>
      <c r="Y6362" s="8"/>
      <c r="AC6362" s="8"/>
      <c r="AG6362" s="8"/>
      <c r="AK6362" s="8"/>
      <c r="AO6362" s="8"/>
      <c r="AS6362" s="8"/>
      <c r="AW6362" s="8"/>
      <c r="BA6362" s="8"/>
      <c r="BE6362" s="8"/>
      <c r="BI6362" s="8"/>
      <c r="BM6362" s="8"/>
      <c r="BQ6362" s="8"/>
      <c r="BU6362" s="8"/>
      <c r="BY6362" s="8"/>
      <c r="CC6362" s="8"/>
      <c r="CG6362" s="8"/>
      <c r="CK6362" s="8"/>
    </row>
    <row r="6363" spans="5:89">
      <c r="E6363" s="8"/>
      <c r="I6363" s="8"/>
      <c r="M6363" s="8"/>
      <c r="Q6363" s="8"/>
      <c r="U6363" s="8"/>
      <c r="Y6363" s="8"/>
      <c r="AC6363" s="8"/>
      <c r="AG6363" s="8"/>
      <c r="AK6363" s="8"/>
      <c r="AO6363" s="8"/>
      <c r="AS6363" s="8"/>
      <c r="AW6363" s="8"/>
      <c r="BA6363" s="8"/>
      <c r="BE6363" s="8"/>
      <c r="BI6363" s="8"/>
      <c r="BM6363" s="8"/>
      <c r="BQ6363" s="8"/>
      <c r="BU6363" s="8"/>
      <c r="BY6363" s="8"/>
      <c r="CC6363" s="8"/>
      <c r="CG6363" s="8"/>
      <c r="CK6363" s="8"/>
    </row>
    <row r="6364" spans="5:89">
      <c r="E6364" s="8"/>
      <c r="I6364" s="8"/>
      <c r="M6364" s="8"/>
      <c r="Q6364" s="8"/>
      <c r="U6364" s="8"/>
      <c r="Y6364" s="8"/>
      <c r="AC6364" s="8"/>
      <c r="AG6364" s="8"/>
      <c r="AK6364" s="8"/>
      <c r="AO6364" s="8"/>
      <c r="AS6364" s="8"/>
      <c r="AW6364" s="8"/>
      <c r="BA6364" s="8"/>
      <c r="BE6364" s="8"/>
      <c r="BI6364" s="8"/>
      <c r="BM6364" s="8"/>
      <c r="BQ6364" s="8"/>
      <c r="BU6364" s="8"/>
      <c r="BY6364" s="8"/>
      <c r="CC6364" s="8"/>
      <c r="CG6364" s="8"/>
      <c r="CK6364" s="8"/>
    </row>
    <row r="6365" spans="5:89">
      <c r="E6365" s="8"/>
      <c r="I6365" s="8"/>
      <c r="M6365" s="8"/>
      <c r="Q6365" s="8"/>
      <c r="U6365" s="8"/>
      <c r="Y6365" s="8"/>
      <c r="AC6365" s="8"/>
      <c r="AG6365" s="8"/>
      <c r="AK6365" s="8"/>
      <c r="AO6365" s="8"/>
      <c r="AS6365" s="8"/>
      <c r="AW6365" s="8"/>
      <c r="BA6365" s="8"/>
      <c r="BE6365" s="8"/>
      <c r="BI6365" s="8"/>
      <c r="BM6365" s="8"/>
      <c r="BQ6365" s="8"/>
      <c r="BU6365" s="8"/>
      <c r="BY6365" s="8"/>
      <c r="CC6365" s="8"/>
      <c r="CG6365" s="8"/>
      <c r="CK6365" s="8"/>
    </row>
    <row r="6366" spans="5:89">
      <c r="E6366" s="8"/>
      <c r="I6366" s="8"/>
      <c r="M6366" s="8"/>
      <c r="Q6366" s="8"/>
      <c r="U6366" s="8"/>
      <c r="Y6366" s="8"/>
      <c r="AC6366" s="8"/>
      <c r="AG6366" s="8"/>
      <c r="AK6366" s="8"/>
      <c r="AO6366" s="8"/>
      <c r="AS6366" s="8"/>
      <c r="AW6366" s="8"/>
      <c r="BA6366" s="8"/>
      <c r="BE6366" s="8"/>
      <c r="BI6366" s="8"/>
      <c r="BM6366" s="8"/>
      <c r="BQ6366" s="8"/>
      <c r="BU6366" s="8"/>
      <c r="BY6366" s="8"/>
      <c r="CC6366" s="8"/>
      <c r="CG6366" s="8"/>
      <c r="CK6366" s="8"/>
    </row>
    <row r="6367" spans="5:89">
      <c r="E6367" s="8"/>
      <c r="I6367" s="8"/>
      <c r="M6367" s="8"/>
      <c r="Q6367" s="8"/>
      <c r="U6367" s="8"/>
      <c r="Y6367" s="8"/>
      <c r="AC6367" s="8"/>
      <c r="AG6367" s="8"/>
      <c r="AK6367" s="8"/>
      <c r="AO6367" s="8"/>
      <c r="AS6367" s="8"/>
      <c r="AW6367" s="8"/>
      <c r="BA6367" s="8"/>
      <c r="BE6367" s="8"/>
      <c r="BI6367" s="8"/>
      <c r="BM6367" s="8"/>
      <c r="BQ6367" s="8"/>
      <c r="BU6367" s="8"/>
      <c r="BY6367" s="8"/>
      <c r="CC6367" s="8"/>
      <c r="CG6367" s="8"/>
      <c r="CK6367" s="8"/>
    </row>
    <row r="6368" spans="5:89">
      <c r="E6368" s="8"/>
      <c r="I6368" s="8"/>
      <c r="M6368" s="8"/>
      <c r="Q6368" s="8"/>
      <c r="U6368" s="8"/>
      <c r="Y6368" s="8"/>
      <c r="AC6368" s="8"/>
      <c r="AG6368" s="8"/>
      <c r="AK6368" s="8"/>
      <c r="AO6368" s="8"/>
      <c r="AS6368" s="8"/>
      <c r="AW6368" s="8"/>
      <c r="BA6368" s="8"/>
      <c r="BE6368" s="8"/>
      <c r="BI6368" s="8"/>
      <c r="BM6368" s="8"/>
      <c r="BQ6368" s="8"/>
      <c r="BU6368" s="8"/>
      <c r="BY6368" s="8"/>
      <c r="CC6368" s="8"/>
      <c r="CG6368" s="8"/>
      <c r="CK6368" s="8"/>
    </row>
    <row r="6369" spans="5:89">
      <c r="E6369" s="8"/>
      <c r="I6369" s="8"/>
      <c r="M6369" s="8"/>
      <c r="Q6369" s="8"/>
      <c r="U6369" s="8"/>
      <c r="Y6369" s="8"/>
      <c r="AC6369" s="8"/>
      <c r="AG6369" s="8"/>
      <c r="AK6369" s="8"/>
      <c r="AO6369" s="8"/>
      <c r="AS6369" s="8"/>
      <c r="AW6369" s="8"/>
      <c r="BA6369" s="8"/>
      <c r="BE6369" s="8"/>
      <c r="BI6369" s="8"/>
      <c r="BM6369" s="8"/>
      <c r="BQ6369" s="8"/>
      <c r="BU6369" s="8"/>
      <c r="BY6369" s="8"/>
      <c r="CC6369" s="8"/>
      <c r="CG6369" s="8"/>
      <c r="CK6369" s="8"/>
    </row>
    <row r="6370" spans="5:89">
      <c r="E6370" s="8"/>
      <c r="I6370" s="8"/>
      <c r="M6370" s="8"/>
      <c r="Q6370" s="8"/>
      <c r="U6370" s="8"/>
      <c r="Y6370" s="8"/>
      <c r="AC6370" s="8"/>
      <c r="AG6370" s="8"/>
      <c r="AK6370" s="8"/>
      <c r="AO6370" s="8"/>
      <c r="AS6370" s="8"/>
      <c r="AW6370" s="8"/>
      <c r="BA6370" s="8"/>
      <c r="BE6370" s="8"/>
      <c r="BI6370" s="8"/>
      <c r="BM6370" s="8"/>
      <c r="BQ6370" s="8"/>
      <c r="BU6370" s="8"/>
      <c r="BY6370" s="8"/>
      <c r="CC6370" s="8"/>
      <c r="CG6370" s="8"/>
      <c r="CK6370" s="8"/>
    </row>
    <row r="6371" spans="5:89">
      <c r="E6371" s="8"/>
      <c r="I6371" s="8"/>
      <c r="M6371" s="8"/>
      <c r="Q6371" s="8"/>
      <c r="U6371" s="8"/>
      <c r="Y6371" s="8"/>
      <c r="AC6371" s="8"/>
      <c r="AG6371" s="8"/>
      <c r="AK6371" s="8"/>
      <c r="AO6371" s="8"/>
      <c r="AS6371" s="8"/>
      <c r="AW6371" s="8"/>
      <c r="BA6371" s="8"/>
      <c r="BE6371" s="8"/>
      <c r="BI6371" s="8"/>
      <c r="BM6371" s="8"/>
      <c r="BQ6371" s="8"/>
      <c r="BU6371" s="8"/>
      <c r="BY6371" s="8"/>
      <c r="CC6371" s="8"/>
      <c r="CG6371" s="8"/>
      <c r="CK6371" s="8"/>
    </row>
    <row r="6372" spans="5:89">
      <c r="E6372" s="8"/>
      <c r="I6372" s="8"/>
      <c r="M6372" s="8"/>
      <c r="Q6372" s="8"/>
      <c r="U6372" s="8"/>
      <c r="Y6372" s="8"/>
      <c r="AC6372" s="8"/>
      <c r="AG6372" s="8"/>
      <c r="AK6372" s="8"/>
      <c r="AO6372" s="8"/>
      <c r="AS6372" s="8"/>
      <c r="AW6372" s="8"/>
      <c r="BA6372" s="8"/>
      <c r="BE6372" s="8"/>
      <c r="BI6372" s="8"/>
      <c r="BM6372" s="8"/>
      <c r="BQ6372" s="8"/>
      <c r="BU6372" s="8"/>
      <c r="BY6372" s="8"/>
      <c r="CC6372" s="8"/>
      <c r="CG6372" s="8"/>
      <c r="CK6372" s="8"/>
    </row>
    <row r="6373" spans="5:89">
      <c r="E6373" s="8"/>
      <c r="I6373" s="8"/>
      <c r="M6373" s="8"/>
      <c r="Q6373" s="8"/>
      <c r="U6373" s="8"/>
      <c r="Y6373" s="8"/>
      <c r="AC6373" s="8"/>
      <c r="AG6373" s="8"/>
      <c r="AK6373" s="8"/>
      <c r="AO6373" s="8"/>
      <c r="AS6373" s="8"/>
      <c r="AW6373" s="8"/>
      <c r="BA6373" s="8"/>
      <c r="BE6373" s="8"/>
      <c r="BI6373" s="8"/>
      <c r="BM6373" s="8"/>
      <c r="BQ6373" s="8"/>
      <c r="BU6373" s="8"/>
      <c r="BY6373" s="8"/>
      <c r="CC6373" s="8"/>
      <c r="CG6373" s="8"/>
      <c r="CK6373" s="8"/>
    </row>
    <row r="6374" spans="5:89">
      <c r="E6374" s="8"/>
      <c r="I6374" s="8"/>
      <c r="M6374" s="8"/>
      <c r="Q6374" s="8"/>
      <c r="U6374" s="8"/>
      <c r="Y6374" s="8"/>
      <c r="AC6374" s="8"/>
      <c r="AG6374" s="8"/>
      <c r="AK6374" s="8"/>
      <c r="AO6374" s="8"/>
      <c r="AS6374" s="8"/>
      <c r="AW6374" s="8"/>
      <c r="BA6374" s="8"/>
      <c r="BE6374" s="8"/>
      <c r="BI6374" s="8"/>
      <c r="BM6374" s="8"/>
      <c r="BQ6374" s="8"/>
      <c r="BU6374" s="8"/>
      <c r="BY6374" s="8"/>
      <c r="CC6374" s="8"/>
      <c r="CG6374" s="8"/>
      <c r="CK6374" s="8"/>
    </row>
    <row r="6375" spans="5:89">
      <c r="E6375" s="8"/>
      <c r="I6375" s="8"/>
      <c r="M6375" s="8"/>
      <c r="Q6375" s="8"/>
      <c r="U6375" s="8"/>
      <c r="Y6375" s="8"/>
      <c r="AC6375" s="8"/>
      <c r="AG6375" s="8"/>
      <c r="AK6375" s="8"/>
      <c r="AO6375" s="8"/>
      <c r="AS6375" s="8"/>
      <c r="AW6375" s="8"/>
      <c r="BA6375" s="8"/>
      <c r="BE6375" s="8"/>
      <c r="BI6375" s="8"/>
      <c r="BM6375" s="8"/>
      <c r="BQ6375" s="8"/>
      <c r="BU6375" s="8"/>
      <c r="BY6375" s="8"/>
      <c r="CC6375" s="8"/>
      <c r="CG6375" s="8"/>
      <c r="CK6375" s="8"/>
    </row>
    <row r="6376" spans="5:89">
      <c r="E6376" s="8"/>
      <c r="I6376" s="8"/>
      <c r="M6376" s="8"/>
      <c r="Q6376" s="8"/>
      <c r="U6376" s="8"/>
      <c r="Y6376" s="8"/>
      <c r="AC6376" s="8"/>
      <c r="AG6376" s="8"/>
      <c r="AK6376" s="8"/>
      <c r="AO6376" s="8"/>
      <c r="AS6376" s="8"/>
      <c r="AW6376" s="8"/>
      <c r="BA6376" s="8"/>
      <c r="BE6376" s="8"/>
      <c r="BI6376" s="8"/>
      <c r="BM6376" s="8"/>
      <c r="BQ6376" s="8"/>
      <c r="BU6376" s="8"/>
      <c r="BY6376" s="8"/>
      <c r="CC6376" s="8"/>
      <c r="CG6376" s="8"/>
      <c r="CK6376" s="8"/>
    </row>
    <row r="6377" spans="5:89">
      <c r="E6377" s="8"/>
      <c r="I6377" s="8"/>
      <c r="M6377" s="8"/>
      <c r="Q6377" s="8"/>
      <c r="U6377" s="8"/>
      <c r="Y6377" s="8"/>
      <c r="AC6377" s="8"/>
      <c r="AG6377" s="8"/>
      <c r="AK6377" s="8"/>
      <c r="AO6377" s="8"/>
      <c r="AS6377" s="8"/>
      <c r="AW6377" s="8"/>
      <c r="BA6377" s="8"/>
      <c r="BE6377" s="8"/>
      <c r="BI6377" s="8"/>
      <c r="BM6377" s="8"/>
      <c r="BQ6377" s="8"/>
      <c r="BU6377" s="8"/>
      <c r="BY6377" s="8"/>
      <c r="CC6377" s="8"/>
      <c r="CG6377" s="8"/>
      <c r="CK6377" s="8"/>
    </row>
    <row r="6378" spans="5:89">
      <c r="E6378" s="8"/>
      <c r="I6378" s="8"/>
      <c r="M6378" s="8"/>
      <c r="Q6378" s="8"/>
      <c r="U6378" s="8"/>
      <c r="Y6378" s="8"/>
      <c r="AC6378" s="8"/>
      <c r="AG6378" s="8"/>
      <c r="AK6378" s="8"/>
      <c r="AO6378" s="8"/>
      <c r="AS6378" s="8"/>
      <c r="AW6378" s="8"/>
      <c r="BA6378" s="8"/>
      <c r="BE6378" s="8"/>
      <c r="BI6378" s="8"/>
      <c r="BM6378" s="8"/>
      <c r="BQ6378" s="8"/>
      <c r="BU6378" s="8"/>
      <c r="BY6378" s="8"/>
      <c r="CC6378" s="8"/>
      <c r="CG6378" s="8"/>
      <c r="CK6378" s="8"/>
    </row>
    <row r="6379" spans="5:89">
      <c r="E6379" s="8"/>
      <c r="I6379" s="8"/>
      <c r="M6379" s="8"/>
      <c r="Q6379" s="8"/>
      <c r="U6379" s="8"/>
      <c r="Y6379" s="8"/>
      <c r="AC6379" s="8"/>
      <c r="AG6379" s="8"/>
      <c r="AK6379" s="8"/>
      <c r="AO6379" s="8"/>
      <c r="AS6379" s="8"/>
      <c r="AW6379" s="8"/>
      <c r="BA6379" s="8"/>
      <c r="BE6379" s="8"/>
      <c r="BI6379" s="8"/>
      <c r="BM6379" s="8"/>
      <c r="BQ6379" s="8"/>
      <c r="BU6379" s="8"/>
      <c r="BY6379" s="8"/>
      <c r="CC6379" s="8"/>
      <c r="CG6379" s="8"/>
      <c r="CK6379" s="8"/>
    </row>
    <row r="6380" spans="5:89">
      <c r="E6380" s="8"/>
      <c r="I6380" s="8"/>
      <c r="M6380" s="8"/>
      <c r="Q6380" s="8"/>
      <c r="U6380" s="8"/>
      <c r="Y6380" s="8"/>
      <c r="AC6380" s="8"/>
      <c r="AG6380" s="8"/>
      <c r="AK6380" s="8"/>
      <c r="AO6380" s="8"/>
      <c r="AS6380" s="8"/>
      <c r="AW6380" s="8"/>
      <c r="BA6380" s="8"/>
      <c r="BE6380" s="8"/>
      <c r="BI6380" s="8"/>
      <c r="BM6380" s="8"/>
      <c r="BQ6380" s="8"/>
      <c r="BU6380" s="8"/>
      <c r="BY6380" s="8"/>
      <c r="CC6380" s="8"/>
      <c r="CG6380" s="8"/>
      <c r="CK6380" s="8"/>
    </row>
    <row r="6381" spans="5:89">
      <c r="E6381" s="8"/>
      <c r="I6381" s="8"/>
      <c r="M6381" s="8"/>
      <c r="Q6381" s="8"/>
      <c r="U6381" s="8"/>
      <c r="Y6381" s="8"/>
      <c r="AC6381" s="8"/>
      <c r="AG6381" s="8"/>
      <c r="AK6381" s="8"/>
      <c r="AO6381" s="8"/>
      <c r="AS6381" s="8"/>
      <c r="AW6381" s="8"/>
      <c r="BA6381" s="8"/>
      <c r="BE6381" s="8"/>
      <c r="BI6381" s="8"/>
      <c r="BM6381" s="8"/>
      <c r="BQ6381" s="8"/>
      <c r="BU6381" s="8"/>
      <c r="BY6381" s="8"/>
      <c r="CC6381" s="8"/>
      <c r="CG6381" s="8"/>
      <c r="CK6381" s="8"/>
    </row>
    <row r="6382" spans="5:89">
      <c r="E6382" s="8"/>
      <c r="I6382" s="8"/>
      <c r="M6382" s="8"/>
      <c r="Q6382" s="8"/>
      <c r="U6382" s="8"/>
      <c r="Y6382" s="8"/>
      <c r="AC6382" s="8"/>
      <c r="AG6382" s="8"/>
      <c r="AK6382" s="8"/>
      <c r="AO6382" s="8"/>
      <c r="AS6382" s="8"/>
      <c r="AW6382" s="8"/>
      <c r="BA6382" s="8"/>
      <c r="BE6382" s="8"/>
      <c r="BI6382" s="8"/>
      <c r="BM6382" s="8"/>
      <c r="BQ6382" s="8"/>
      <c r="BU6382" s="8"/>
      <c r="BY6382" s="8"/>
      <c r="CC6382" s="8"/>
      <c r="CG6382" s="8"/>
      <c r="CK6382" s="8"/>
    </row>
    <row r="6383" spans="5:89">
      <c r="E6383" s="8"/>
      <c r="I6383" s="8"/>
      <c r="M6383" s="8"/>
      <c r="Q6383" s="8"/>
      <c r="U6383" s="8"/>
      <c r="Y6383" s="8"/>
      <c r="AC6383" s="8"/>
      <c r="AG6383" s="8"/>
      <c r="AK6383" s="8"/>
      <c r="AO6383" s="8"/>
      <c r="AS6383" s="8"/>
      <c r="AW6383" s="8"/>
      <c r="BA6383" s="8"/>
      <c r="BE6383" s="8"/>
      <c r="BI6383" s="8"/>
      <c r="BM6383" s="8"/>
      <c r="BQ6383" s="8"/>
      <c r="BU6383" s="8"/>
      <c r="BY6383" s="8"/>
      <c r="CC6383" s="8"/>
      <c r="CG6383" s="8"/>
      <c r="CK6383" s="8"/>
    </row>
    <row r="6384" spans="5:89">
      <c r="E6384" s="8"/>
      <c r="I6384" s="8"/>
      <c r="M6384" s="8"/>
      <c r="Q6384" s="8"/>
      <c r="U6384" s="8"/>
      <c r="Y6384" s="8"/>
      <c r="AC6384" s="8"/>
      <c r="AG6384" s="8"/>
      <c r="AK6384" s="8"/>
      <c r="AO6384" s="8"/>
      <c r="AS6384" s="8"/>
      <c r="AW6384" s="8"/>
      <c r="BA6384" s="8"/>
      <c r="BE6384" s="8"/>
      <c r="BI6384" s="8"/>
      <c r="BM6384" s="8"/>
      <c r="BQ6384" s="8"/>
      <c r="BU6384" s="8"/>
      <c r="BY6384" s="8"/>
      <c r="CC6384" s="8"/>
      <c r="CG6384" s="8"/>
      <c r="CK6384" s="8"/>
    </row>
    <row r="6385" spans="5:89">
      <c r="E6385" s="8"/>
      <c r="I6385" s="8"/>
      <c r="M6385" s="8"/>
      <c r="Q6385" s="8"/>
      <c r="U6385" s="8"/>
      <c r="Y6385" s="8"/>
      <c r="AC6385" s="8"/>
      <c r="AG6385" s="8"/>
      <c r="AK6385" s="8"/>
      <c r="AO6385" s="8"/>
      <c r="AS6385" s="8"/>
      <c r="AW6385" s="8"/>
      <c r="BA6385" s="8"/>
      <c r="BE6385" s="8"/>
      <c r="BI6385" s="8"/>
      <c r="BM6385" s="8"/>
      <c r="BQ6385" s="8"/>
      <c r="BU6385" s="8"/>
      <c r="BY6385" s="8"/>
      <c r="CC6385" s="8"/>
      <c r="CG6385" s="8"/>
      <c r="CK6385" s="8"/>
    </row>
    <row r="6386" spans="5:89">
      <c r="E6386" s="8"/>
      <c r="I6386" s="8"/>
      <c r="M6386" s="8"/>
      <c r="Q6386" s="8"/>
      <c r="U6386" s="8"/>
      <c r="Y6386" s="8"/>
      <c r="AC6386" s="8"/>
      <c r="AG6386" s="8"/>
      <c r="AK6386" s="8"/>
      <c r="AO6386" s="8"/>
      <c r="AS6386" s="8"/>
      <c r="AW6386" s="8"/>
      <c r="BA6386" s="8"/>
      <c r="BE6386" s="8"/>
      <c r="BI6386" s="8"/>
      <c r="BM6386" s="8"/>
      <c r="BQ6386" s="8"/>
      <c r="BU6386" s="8"/>
      <c r="BY6386" s="8"/>
      <c r="CC6386" s="8"/>
      <c r="CG6386" s="8"/>
      <c r="CK6386" s="8"/>
    </row>
    <row r="6387" spans="5:89">
      <c r="E6387" s="8"/>
      <c r="I6387" s="8"/>
      <c r="M6387" s="8"/>
      <c r="Q6387" s="8"/>
      <c r="U6387" s="8"/>
      <c r="Y6387" s="8"/>
      <c r="AC6387" s="8"/>
      <c r="AG6387" s="8"/>
      <c r="AK6387" s="8"/>
      <c r="AO6387" s="8"/>
      <c r="AS6387" s="8"/>
      <c r="AW6387" s="8"/>
      <c r="BA6387" s="8"/>
      <c r="BE6387" s="8"/>
      <c r="BI6387" s="8"/>
      <c r="BM6387" s="8"/>
      <c r="BQ6387" s="8"/>
      <c r="BU6387" s="8"/>
      <c r="BY6387" s="8"/>
      <c r="CC6387" s="8"/>
      <c r="CG6387" s="8"/>
      <c r="CK6387" s="8"/>
    </row>
    <row r="6388" spans="5:89">
      <c r="E6388" s="8"/>
      <c r="I6388" s="8"/>
      <c r="M6388" s="8"/>
      <c r="Q6388" s="8"/>
      <c r="U6388" s="8"/>
      <c r="Y6388" s="8"/>
      <c r="AC6388" s="8"/>
      <c r="AG6388" s="8"/>
      <c r="AK6388" s="8"/>
      <c r="AO6388" s="8"/>
      <c r="AS6388" s="8"/>
      <c r="AW6388" s="8"/>
      <c r="BA6388" s="8"/>
      <c r="BE6388" s="8"/>
      <c r="BI6388" s="8"/>
      <c r="BM6388" s="8"/>
      <c r="BQ6388" s="8"/>
      <c r="BU6388" s="8"/>
      <c r="BY6388" s="8"/>
      <c r="CC6388" s="8"/>
      <c r="CG6388" s="8"/>
      <c r="CK6388" s="8"/>
    </row>
    <row r="6389" spans="5:89">
      <c r="E6389" s="8"/>
      <c r="I6389" s="8"/>
      <c r="M6389" s="8"/>
      <c r="Q6389" s="8"/>
      <c r="U6389" s="8"/>
      <c r="Y6389" s="8"/>
      <c r="AC6389" s="8"/>
      <c r="AG6389" s="8"/>
      <c r="AK6389" s="8"/>
      <c r="AO6389" s="8"/>
      <c r="AS6389" s="8"/>
      <c r="AW6389" s="8"/>
      <c r="BA6389" s="8"/>
      <c r="BE6389" s="8"/>
      <c r="BI6389" s="8"/>
      <c r="BM6389" s="8"/>
      <c r="BQ6389" s="8"/>
      <c r="BU6389" s="8"/>
      <c r="BY6389" s="8"/>
      <c r="CC6389" s="8"/>
      <c r="CG6389" s="8"/>
      <c r="CK6389" s="8"/>
    </row>
    <row r="6390" spans="5:89">
      <c r="E6390" s="8"/>
      <c r="I6390" s="8"/>
      <c r="M6390" s="8"/>
      <c r="Q6390" s="8"/>
      <c r="U6390" s="8"/>
      <c r="Y6390" s="8"/>
      <c r="AC6390" s="8"/>
      <c r="AG6390" s="8"/>
      <c r="AK6390" s="8"/>
      <c r="AO6390" s="8"/>
      <c r="AS6390" s="8"/>
      <c r="AW6390" s="8"/>
      <c r="BA6390" s="8"/>
      <c r="BE6390" s="8"/>
      <c r="BI6390" s="8"/>
      <c r="BM6390" s="8"/>
      <c r="BQ6390" s="8"/>
      <c r="BU6390" s="8"/>
      <c r="BY6390" s="8"/>
      <c r="CC6390" s="8"/>
      <c r="CG6390" s="8"/>
      <c r="CK6390" s="8"/>
    </row>
    <row r="6391" spans="5:89">
      <c r="E6391" s="8"/>
      <c r="I6391" s="8"/>
      <c r="M6391" s="8"/>
      <c r="Q6391" s="8"/>
      <c r="U6391" s="8"/>
      <c r="Y6391" s="8"/>
      <c r="AC6391" s="8"/>
      <c r="AG6391" s="8"/>
      <c r="AK6391" s="8"/>
      <c r="AO6391" s="8"/>
      <c r="AS6391" s="8"/>
      <c r="AW6391" s="8"/>
      <c r="BA6391" s="8"/>
      <c r="BE6391" s="8"/>
      <c r="BI6391" s="8"/>
      <c r="BM6391" s="8"/>
      <c r="BQ6391" s="8"/>
      <c r="BU6391" s="8"/>
      <c r="BY6391" s="8"/>
      <c r="CC6391" s="8"/>
      <c r="CG6391" s="8"/>
      <c r="CK6391" s="8"/>
    </row>
    <row r="6392" spans="5:89">
      <c r="E6392" s="8"/>
      <c r="I6392" s="8"/>
      <c r="M6392" s="8"/>
      <c r="Q6392" s="8"/>
      <c r="U6392" s="8"/>
      <c r="Y6392" s="8"/>
      <c r="AC6392" s="8"/>
      <c r="AG6392" s="8"/>
      <c r="AK6392" s="8"/>
      <c r="AO6392" s="8"/>
      <c r="AS6392" s="8"/>
      <c r="AW6392" s="8"/>
      <c r="BA6392" s="8"/>
      <c r="BE6392" s="8"/>
      <c r="BI6392" s="8"/>
      <c r="BM6392" s="8"/>
      <c r="BQ6392" s="8"/>
      <c r="BU6392" s="8"/>
      <c r="BY6392" s="8"/>
      <c r="CC6392" s="8"/>
      <c r="CG6392" s="8"/>
      <c r="CK6392" s="8"/>
    </row>
    <row r="6393" spans="5:89">
      <c r="E6393" s="8"/>
      <c r="I6393" s="8"/>
      <c r="M6393" s="8"/>
      <c r="Q6393" s="8"/>
      <c r="U6393" s="8"/>
      <c r="Y6393" s="8"/>
      <c r="AC6393" s="8"/>
      <c r="AG6393" s="8"/>
      <c r="AK6393" s="8"/>
      <c r="AO6393" s="8"/>
      <c r="AS6393" s="8"/>
      <c r="AW6393" s="8"/>
      <c r="BA6393" s="8"/>
      <c r="BE6393" s="8"/>
      <c r="BI6393" s="8"/>
      <c r="BM6393" s="8"/>
      <c r="BQ6393" s="8"/>
      <c r="BU6393" s="8"/>
      <c r="BY6393" s="8"/>
      <c r="CC6393" s="8"/>
      <c r="CG6393" s="8"/>
      <c r="CK6393" s="8"/>
    </row>
    <row r="6394" spans="5:89">
      <c r="E6394" s="8"/>
      <c r="I6394" s="8"/>
      <c r="M6394" s="8"/>
      <c r="Q6394" s="8"/>
      <c r="U6394" s="8"/>
      <c r="Y6394" s="8"/>
      <c r="AC6394" s="8"/>
      <c r="AG6394" s="8"/>
      <c r="AK6394" s="8"/>
      <c r="AO6394" s="8"/>
      <c r="AS6394" s="8"/>
      <c r="AW6394" s="8"/>
      <c r="BA6394" s="8"/>
      <c r="BE6394" s="8"/>
      <c r="BI6394" s="8"/>
      <c r="BM6394" s="8"/>
      <c r="BQ6394" s="8"/>
      <c r="BU6394" s="8"/>
      <c r="BY6394" s="8"/>
      <c r="CC6394" s="8"/>
      <c r="CG6394" s="8"/>
      <c r="CK6394" s="8"/>
    </row>
    <row r="6395" spans="5:89">
      <c r="E6395" s="8"/>
      <c r="I6395" s="8"/>
      <c r="M6395" s="8"/>
      <c r="Q6395" s="8"/>
      <c r="U6395" s="8"/>
      <c r="Y6395" s="8"/>
      <c r="AC6395" s="8"/>
      <c r="AG6395" s="8"/>
      <c r="AK6395" s="8"/>
      <c r="AO6395" s="8"/>
      <c r="AS6395" s="8"/>
      <c r="AW6395" s="8"/>
      <c r="BA6395" s="8"/>
      <c r="BE6395" s="8"/>
      <c r="BI6395" s="8"/>
      <c r="BM6395" s="8"/>
      <c r="BQ6395" s="8"/>
      <c r="BU6395" s="8"/>
      <c r="BY6395" s="8"/>
      <c r="CC6395" s="8"/>
      <c r="CG6395" s="8"/>
      <c r="CK6395" s="8"/>
    </row>
    <row r="6396" spans="5:89">
      <c r="E6396" s="8"/>
      <c r="I6396" s="8"/>
      <c r="M6396" s="8"/>
      <c r="Q6396" s="8"/>
      <c r="U6396" s="8"/>
      <c r="Y6396" s="8"/>
      <c r="AC6396" s="8"/>
      <c r="AG6396" s="8"/>
      <c r="AK6396" s="8"/>
      <c r="AO6396" s="8"/>
      <c r="AS6396" s="8"/>
      <c r="AW6396" s="8"/>
      <c r="BA6396" s="8"/>
      <c r="BE6396" s="8"/>
      <c r="BI6396" s="8"/>
      <c r="BM6396" s="8"/>
      <c r="BQ6396" s="8"/>
      <c r="BU6396" s="8"/>
      <c r="BY6396" s="8"/>
      <c r="CC6396" s="8"/>
      <c r="CG6396" s="8"/>
      <c r="CK6396" s="8"/>
    </row>
    <row r="6397" spans="5:89">
      <c r="E6397" s="8"/>
      <c r="I6397" s="8"/>
      <c r="M6397" s="8"/>
      <c r="Q6397" s="8"/>
      <c r="U6397" s="8"/>
      <c r="Y6397" s="8"/>
      <c r="AC6397" s="8"/>
      <c r="AG6397" s="8"/>
      <c r="AK6397" s="8"/>
      <c r="AO6397" s="8"/>
      <c r="AS6397" s="8"/>
      <c r="AW6397" s="8"/>
      <c r="BA6397" s="8"/>
      <c r="BE6397" s="8"/>
      <c r="BI6397" s="8"/>
      <c r="BM6397" s="8"/>
      <c r="BQ6397" s="8"/>
      <c r="BU6397" s="8"/>
      <c r="BY6397" s="8"/>
      <c r="CC6397" s="8"/>
      <c r="CG6397" s="8"/>
      <c r="CK6397" s="8"/>
    </row>
    <row r="6398" spans="5:89">
      <c r="E6398" s="8"/>
      <c r="I6398" s="8"/>
      <c r="M6398" s="8"/>
      <c r="Q6398" s="8"/>
      <c r="U6398" s="8"/>
      <c r="Y6398" s="8"/>
      <c r="AC6398" s="8"/>
      <c r="AG6398" s="8"/>
      <c r="AK6398" s="8"/>
      <c r="AO6398" s="8"/>
      <c r="AS6398" s="8"/>
      <c r="AW6398" s="8"/>
      <c r="BA6398" s="8"/>
      <c r="BE6398" s="8"/>
      <c r="BI6398" s="8"/>
      <c r="BM6398" s="8"/>
      <c r="BQ6398" s="8"/>
      <c r="BU6398" s="8"/>
      <c r="BY6398" s="8"/>
      <c r="CC6398" s="8"/>
      <c r="CG6398" s="8"/>
      <c r="CK6398" s="8"/>
    </row>
    <row r="6399" spans="5:89">
      <c r="E6399" s="8"/>
      <c r="I6399" s="8"/>
      <c r="M6399" s="8"/>
      <c r="Q6399" s="8"/>
      <c r="U6399" s="8"/>
      <c r="Y6399" s="8"/>
      <c r="AC6399" s="8"/>
      <c r="AG6399" s="8"/>
      <c r="AK6399" s="8"/>
      <c r="AO6399" s="8"/>
      <c r="AS6399" s="8"/>
      <c r="AW6399" s="8"/>
      <c r="BA6399" s="8"/>
      <c r="BE6399" s="8"/>
      <c r="BI6399" s="8"/>
      <c r="BM6399" s="8"/>
      <c r="BQ6399" s="8"/>
      <c r="BU6399" s="8"/>
      <c r="BY6399" s="8"/>
      <c r="CC6399" s="8"/>
      <c r="CG6399" s="8"/>
      <c r="CK6399" s="8"/>
    </row>
    <row r="6400" spans="5:89">
      <c r="E6400" s="8"/>
      <c r="I6400" s="8"/>
      <c r="M6400" s="8"/>
      <c r="Q6400" s="8"/>
      <c r="U6400" s="8"/>
      <c r="Y6400" s="8"/>
      <c r="AC6400" s="8"/>
      <c r="AG6400" s="8"/>
      <c r="AK6400" s="8"/>
      <c r="AO6400" s="8"/>
      <c r="AS6400" s="8"/>
      <c r="AW6400" s="8"/>
      <c r="BA6400" s="8"/>
      <c r="BE6400" s="8"/>
      <c r="BI6400" s="8"/>
      <c r="BM6400" s="8"/>
      <c r="BQ6400" s="8"/>
      <c r="BU6400" s="8"/>
      <c r="BY6400" s="8"/>
      <c r="CC6400" s="8"/>
      <c r="CG6400" s="8"/>
      <c r="CK6400" s="8"/>
    </row>
    <row r="6401" spans="5:89">
      <c r="E6401" s="8"/>
      <c r="I6401" s="8"/>
      <c r="M6401" s="8"/>
      <c r="Q6401" s="8"/>
      <c r="U6401" s="8"/>
      <c r="Y6401" s="8"/>
      <c r="AC6401" s="8"/>
      <c r="AG6401" s="8"/>
      <c r="AK6401" s="8"/>
      <c r="AO6401" s="8"/>
      <c r="AS6401" s="8"/>
      <c r="AW6401" s="8"/>
      <c r="BA6401" s="8"/>
      <c r="BE6401" s="8"/>
      <c r="BI6401" s="8"/>
      <c r="BM6401" s="8"/>
      <c r="BQ6401" s="8"/>
      <c r="BU6401" s="8"/>
      <c r="BY6401" s="8"/>
      <c r="CC6401" s="8"/>
      <c r="CG6401" s="8"/>
      <c r="CK6401" s="8"/>
    </row>
    <row r="6402" spans="5:89">
      <c r="E6402" s="8"/>
      <c r="I6402" s="8"/>
      <c r="M6402" s="8"/>
      <c r="Q6402" s="8"/>
      <c r="U6402" s="8"/>
      <c r="Y6402" s="8"/>
      <c r="AC6402" s="8"/>
      <c r="AG6402" s="8"/>
      <c r="AK6402" s="8"/>
      <c r="AO6402" s="8"/>
      <c r="AS6402" s="8"/>
      <c r="AW6402" s="8"/>
      <c r="BA6402" s="8"/>
      <c r="BE6402" s="8"/>
      <c r="BI6402" s="8"/>
      <c r="BM6402" s="8"/>
      <c r="BQ6402" s="8"/>
      <c r="BU6402" s="8"/>
      <c r="BY6402" s="8"/>
      <c r="CC6402" s="8"/>
      <c r="CG6402" s="8"/>
      <c r="CK6402" s="8"/>
    </row>
    <row r="6403" spans="5:89">
      <c r="E6403" s="8"/>
      <c r="I6403" s="8"/>
      <c r="M6403" s="8"/>
      <c r="Q6403" s="8"/>
      <c r="U6403" s="8"/>
      <c r="Y6403" s="8"/>
      <c r="AC6403" s="8"/>
      <c r="AG6403" s="8"/>
      <c r="AK6403" s="8"/>
      <c r="AO6403" s="8"/>
      <c r="AS6403" s="8"/>
      <c r="AW6403" s="8"/>
      <c r="BA6403" s="8"/>
      <c r="BE6403" s="8"/>
      <c r="BI6403" s="8"/>
      <c r="BM6403" s="8"/>
      <c r="BQ6403" s="8"/>
      <c r="BU6403" s="8"/>
      <c r="BY6403" s="8"/>
      <c r="CC6403" s="8"/>
      <c r="CG6403" s="8"/>
      <c r="CK6403" s="8"/>
    </row>
    <row r="6404" spans="5:89">
      <c r="E6404" s="8"/>
      <c r="I6404" s="8"/>
      <c r="M6404" s="8"/>
      <c r="Q6404" s="8"/>
      <c r="U6404" s="8"/>
      <c r="Y6404" s="8"/>
      <c r="AC6404" s="8"/>
      <c r="AG6404" s="8"/>
      <c r="AK6404" s="8"/>
      <c r="AO6404" s="8"/>
      <c r="AS6404" s="8"/>
      <c r="AW6404" s="8"/>
      <c r="BA6404" s="8"/>
      <c r="BE6404" s="8"/>
      <c r="BI6404" s="8"/>
      <c r="BM6404" s="8"/>
      <c r="BQ6404" s="8"/>
      <c r="BU6404" s="8"/>
      <c r="BY6404" s="8"/>
      <c r="CC6404" s="8"/>
      <c r="CG6404" s="8"/>
      <c r="CK6404" s="8"/>
    </row>
    <row r="6405" spans="5:89">
      <c r="E6405" s="8"/>
      <c r="I6405" s="8"/>
      <c r="M6405" s="8"/>
      <c r="Q6405" s="8"/>
      <c r="U6405" s="8"/>
      <c r="Y6405" s="8"/>
      <c r="AC6405" s="8"/>
      <c r="AG6405" s="8"/>
      <c r="AK6405" s="8"/>
      <c r="AO6405" s="8"/>
      <c r="AS6405" s="8"/>
      <c r="AW6405" s="8"/>
      <c r="BA6405" s="8"/>
      <c r="BE6405" s="8"/>
      <c r="BI6405" s="8"/>
      <c r="BM6405" s="8"/>
      <c r="BQ6405" s="8"/>
      <c r="BU6405" s="8"/>
      <c r="BY6405" s="8"/>
      <c r="CC6405" s="8"/>
      <c r="CG6405" s="8"/>
      <c r="CK6405" s="8"/>
    </row>
    <row r="6406" spans="5:89">
      <c r="E6406" s="8"/>
      <c r="I6406" s="8"/>
      <c r="M6406" s="8"/>
      <c r="Q6406" s="8"/>
      <c r="U6406" s="8"/>
      <c r="Y6406" s="8"/>
      <c r="AC6406" s="8"/>
      <c r="AG6406" s="8"/>
      <c r="AK6406" s="8"/>
      <c r="AO6406" s="8"/>
      <c r="AS6406" s="8"/>
      <c r="AW6406" s="8"/>
      <c r="BA6406" s="8"/>
      <c r="BE6406" s="8"/>
      <c r="BI6406" s="8"/>
      <c r="BM6406" s="8"/>
      <c r="BQ6406" s="8"/>
      <c r="BU6406" s="8"/>
      <c r="BY6406" s="8"/>
      <c r="CC6406" s="8"/>
      <c r="CG6406" s="8"/>
      <c r="CK6406" s="8"/>
    </row>
    <row r="6407" spans="5:89">
      <c r="E6407" s="8"/>
      <c r="I6407" s="8"/>
      <c r="M6407" s="8"/>
      <c r="Q6407" s="8"/>
      <c r="U6407" s="8"/>
      <c r="Y6407" s="8"/>
      <c r="AC6407" s="8"/>
      <c r="AG6407" s="8"/>
      <c r="AK6407" s="8"/>
      <c r="AO6407" s="8"/>
      <c r="AS6407" s="8"/>
      <c r="AW6407" s="8"/>
      <c r="BA6407" s="8"/>
      <c r="BE6407" s="8"/>
      <c r="BI6407" s="8"/>
      <c r="BM6407" s="8"/>
      <c r="BQ6407" s="8"/>
      <c r="BU6407" s="8"/>
      <c r="BY6407" s="8"/>
      <c r="CC6407" s="8"/>
      <c r="CG6407" s="8"/>
      <c r="CK6407" s="8"/>
    </row>
    <row r="6408" spans="5:89">
      <c r="E6408" s="8"/>
      <c r="I6408" s="8"/>
      <c r="M6408" s="8"/>
      <c r="Q6408" s="8"/>
      <c r="U6408" s="8"/>
      <c r="Y6408" s="8"/>
      <c r="AC6408" s="8"/>
      <c r="AG6408" s="8"/>
      <c r="AK6408" s="8"/>
      <c r="AO6408" s="8"/>
      <c r="AS6408" s="8"/>
      <c r="AW6408" s="8"/>
      <c r="BA6408" s="8"/>
      <c r="BE6408" s="8"/>
      <c r="BI6408" s="8"/>
      <c r="BM6408" s="8"/>
      <c r="BQ6408" s="8"/>
      <c r="BU6408" s="8"/>
      <c r="BY6408" s="8"/>
      <c r="CC6408" s="8"/>
      <c r="CG6408" s="8"/>
      <c r="CK6408" s="8"/>
    </row>
    <row r="6409" spans="5:89">
      <c r="E6409" s="8"/>
      <c r="I6409" s="8"/>
      <c r="M6409" s="8"/>
      <c r="Q6409" s="8"/>
      <c r="U6409" s="8"/>
      <c r="Y6409" s="8"/>
      <c r="AC6409" s="8"/>
      <c r="AG6409" s="8"/>
      <c r="AK6409" s="8"/>
      <c r="AO6409" s="8"/>
      <c r="AS6409" s="8"/>
      <c r="AW6409" s="8"/>
      <c r="BA6409" s="8"/>
      <c r="BE6409" s="8"/>
      <c r="BI6409" s="8"/>
      <c r="BM6409" s="8"/>
      <c r="BQ6409" s="8"/>
      <c r="BU6409" s="8"/>
      <c r="BY6409" s="8"/>
      <c r="CC6409" s="8"/>
      <c r="CG6409" s="8"/>
      <c r="CK6409" s="8"/>
    </row>
    <row r="6410" spans="5:89">
      <c r="E6410" s="8"/>
      <c r="I6410" s="8"/>
      <c r="M6410" s="8"/>
      <c r="Q6410" s="8"/>
      <c r="U6410" s="8"/>
      <c r="Y6410" s="8"/>
      <c r="AC6410" s="8"/>
      <c r="AG6410" s="8"/>
      <c r="AK6410" s="8"/>
      <c r="AO6410" s="8"/>
      <c r="AS6410" s="8"/>
      <c r="AW6410" s="8"/>
      <c r="BA6410" s="8"/>
      <c r="BE6410" s="8"/>
      <c r="BI6410" s="8"/>
      <c r="BM6410" s="8"/>
      <c r="BQ6410" s="8"/>
      <c r="BU6410" s="8"/>
      <c r="BY6410" s="8"/>
      <c r="CC6410" s="8"/>
      <c r="CG6410" s="8"/>
      <c r="CK6410" s="8"/>
    </row>
    <row r="6411" spans="5:89">
      <c r="E6411" s="8"/>
      <c r="I6411" s="8"/>
      <c r="M6411" s="8"/>
      <c r="Q6411" s="8"/>
      <c r="U6411" s="8"/>
      <c r="Y6411" s="8"/>
      <c r="AC6411" s="8"/>
      <c r="AG6411" s="8"/>
      <c r="AK6411" s="8"/>
      <c r="AO6411" s="8"/>
      <c r="AS6411" s="8"/>
      <c r="AW6411" s="8"/>
      <c r="BA6411" s="8"/>
      <c r="BE6411" s="8"/>
      <c r="BI6411" s="8"/>
      <c r="BM6411" s="8"/>
      <c r="BQ6411" s="8"/>
      <c r="BU6411" s="8"/>
      <c r="BY6411" s="8"/>
      <c r="CC6411" s="8"/>
      <c r="CG6411" s="8"/>
      <c r="CK6411" s="8"/>
    </row>
    <row r="6412" spans="5:89">
      <c r="E6412" s="8"/>
      <c r="I6412" s="8"/>
      <c r="M6412" s="8"/>
      <c r="Q6412" s="8"/>
      <c r="U6412" s="8"/>
      <c r="Y6412" s="8"/>
      <c r="AC6412" s="8"/>
      <c r="AG6412" s="8"/>
      <c r="AK6412" s="8"/>
      <c r="AO6412" s="8"/>
      <c r="AS6412" s="8"/>
      <c r="AW6412" s="8"/>
      <c r="BA6412" s="8"/>
      <c r="BE6412" s="8"/>
      <c r="BI6412" s="8"/>
      <c r="BM6412" s="8"/>
      <c r="BQ6412" s="8"/>
      <c r="BU6412" s="8"/>
      <c r="BY6412" s="8"/>
      <c r="CC6412" s="8"/>
      <c r="CG6412" s="8"/>
      <c r="CK6412" s="8"/>
    </row>
    <row r="6413" spans="5:89">
      <c r="E6413" s="8"/>
      <c r="I6413" s="8"/>
      <c r="M6413" s="8"/>
      <c r="Q6413" s="8"/>
      <c r="U6413" s="8"/>
      <c r="Y6413" s="8"/>
      <c r="AC6413" s="8"/>
      <c r="AG6413" s="8"/>
      <c r="AK6413" s="8"/>
      <c r="AO6413" s="8"/>
      <c r="AS6413" s="8"/>
      <c r="AW6413" s="8"/>
      <c r="BA6413" s="8"/>
      <c r="BE6413" s="8"/>
      <c r="BI6413" s="8"/>
      <c r="BM6413" s="8"/>
      <c r="BQ6413" s="8"/>
      <c r="BU6413" s="8"/>
      <c r="BY6413" s="8"/>
      <c r="CC6413" s="8"/>
      <c r="CG6413" s="8"/>
      <c r="CK6413" s="8"/>
    </row>
    <row r="6414" spans="5:89">
      <c r="E6414" s="8"/>
      <c r="I6414" s="8"/>
      <c r="M6414" s="8"/>
      <c r="Q6414" s="8"/>
      <c r="U6414" s="8"/>
      <c r="Y6414" s="8"/>
      <c r="AC6414" s="8"/>
      <c r="AG6414" s="8"/>
      <c r="AK6414" s="8"/>
      <c r="AO6414" s="8"/>
      <c r="AS6414" s="8"/>
      <c r="AW6414" s="8"/>
      <c r="BA6414" s="8"/>
      <c r="BE6414" s="8"/>
      <c r="BI6414" s="8"/>
      <c r="BM6414" s="8"/>
      <c r="BQ6414" s="8"/>
      <c r="BU6414" s="8"/>
      <c r="BY6414" s="8"/>
      <c r="CC6414" s="8"/>
      <c r="CG6414" s="8"/>
      <c r="CK6414" s="8"/>
    </row>
    <row r="6415" spans="5:89">
      <c r="E6415" s="8"/>
      <c r="I6415" s="8"/>
      <c r="M6415" s="8"/>
      <c r="Q6415" s="8"/>
      <c r="U6415" s="8"/>
      <c r="Y6415" s="8"/>
      <c r="AC6415" s="8"/>
      <c r="AG6415" s="8"/>
      <c r="AK6415" s="8"/>
      <c r="AO6415" s="8"/>
      <c r="AS6415" s="8"/>
      <c r="AW6415" s="8"/>
      <c r="BA6415" s="8"/>
      <c r="BE6415" s="8"/>
      <c r="BI6415" s="8"/>
      <c r="BM6415" s="8"/>
      <c r="BQ6415" s="8"/>
      <c r="BU6415" s="8"/>
      <c r="BY6415" s="8"/>
      <c r="CC6415" s="8"/>
      <c r="CG6415" s="8"/>
      <c r="CK6415" s="8"/>
    </row>
    <row r="6416" spans="5:89">
      <c r="E6416" s="8"/>
      <c r="I6416" s="8"/>
      <c r="M6416" s="8"/>
      <c r="Q6416" s="8"/>
      <c r="U6416" s="8"/>
      <c r="Y6416" s="8"/>
      <c r="AC6416" s="8"/>
      <c r="AG6416" s="8"/>
      <c r="AK6416" s="8"/>
      <c r="AO6416" s="8"/>
      <c r="AS6416" s="8"/>
      <c r="AW6416" s="8"/>
      <c r="BA6416" s="8"/>
      <c r="BE6416" s="8"/>
      <c r="BI6416" s="8"/>
      <c r="BM6416" s="8"/>
      <c r="BQ6416" s="8"/>
      <c r="BU6416" s="8"/>
      <c r="BY6416" s="8"/>
      <c r="CC6416" s="8"/>
      <c r="CG6416" s="8"/>
      <c r="CK6416" s="8"/>
    </row>
    <row r="6417" spans="5:89">
      <c r="E6417" s="8"/>
      <c r="I6417" s="8"/>
      <c r="M6417" s="8"/>
      <c r="Q6417" s="8"/>
      <c r="U6417" s="8"/>
      <c r="Y6417" s="8"/>
      <c r="AC6417" s="8"/>
      <c r="AG6417" s="8"/>
      <c r="AK6417" s="8"/>
      <c r="AO6417" s="8"/>
      <c r="AS6417" s="8"/>
      <c r="AW6417" s="8"/>
      <c r="BA6417" s="8"/>
      <c r="BE6417" s="8"/>
      <c r="BI6417" s="8"/>
      <c r="BM6417" s="8"/>
      <c r="BQ6417" s="8"/>
      <c r="BU6417" s="8"/>
      <c r="BY6417" s="8"/>
      <c r="CC6417" s="8"/>
      <c r="CG6417" s="8"/>
      <c r="CK6417" s="8"/>
    </row>
    <row r="6418" spans="5:89">
      <c r="E6418" s="8"/>
      <c r="I6418" s="8"/>
      <c r="M6418" s="8"/>
      <c r="Q6418" s="8"/>
      <c r="U6418" s="8"/>
      <c r="Y6418" s="8"/>
      <c r="AC6418" s="8"/>
      <c r="AG6418" s="8"/>
      <c r="AK6418" s="8"/>
      <c r="AO6418" s="8"/>
      <c r="AS6418" s="8"/>
      <c r="AW6418" s="8"/>
      <c r="BA6418" s="8"/>
      <c r="BE6418" s="8"/>
      <c r="BI6418" s="8"/>
      <c r="BM6418" s="8"/>
      <c r="BQ6418" s="8"/>
      <c r="BU6418" s="8"/>
      <c r="BY6418" s="8"/>
      <c r="CC6418" s="8"/>
      <c r="CG6418" s="8"/>
      <c r="CK6418" s="8"/>
    </row>
    <row r="6419" spans="5:89">
      <c r="E6419" s="8"/>
      <c r="I6419" s="8"/>
      <c r="M6419" s="8"/>
      <c r="Q6419" s="8"/>
      <c r="U6419" s="8"/>
      <c r="Y6419" s="8"/>
      <c r="AC6419" s="8"/>
      <c r="AG6419" s="8"/>
      <c r="AK6419" s="8"/>
      <c r="AO6419" s="8"/>
      <c r="AS6419" s="8"/>
      <c r="AW6419" s="8"/>
      <c r="BA6419" s="8"/>
      <c r="BE6419" s="8"/>
      <c r="BI6419" s="8"/>
      <c r="BM6419" s="8"/>
      <c r="BQ6419" s="8"/>
      <c r="BU6419" s="8"/>
      <c r="BY6419" s="8"/>
      <c r="CC6419" s="8"/>
      <c r="CG6419" s="8"/>
      <c r="CK6419" s="8"/>
    </row>
    <row r="6420" spans="5:89">
      <c r="E6420" s="8"/>
      <c r="I6420" s="8"/>
      <c r="M6420" s="8"/>
      <c r="Q6420" s="8"/>
      <c r="U6420" s="8"/>
      <c r="Y6420" s="8"/>
      <c r="AC6420" s="8"/>
      <c r="AG6420" s="8"/>
      <c r="AK6420" s="8"/>
      <c r="AO6420" s="8"/>
      <c r="AS6420" s="8"/>
      <c r="AW6420" s="8"/>
      <c r="BA6420" s="8"/>
      <c r="BE6420" s="8"/>
      <c r="BI6420" s="8"/>
      <c r="BM6420" s="8"/>
      <c r="BQ6420" s="8"/>
      <c r="BU6420" s="8"/>
      <c r="BY6420" s="8"/>
      <c r="CC6420" s="8"/>
      <c r="CG6420" s="8"/>
      <c r="CK6420" s="8"/>
    </row>
    <row r="6421" spans="5:89">
      <c r="E6421" s="8"/>
      <c r="I6421" s="8"/>
      <c r="M6421" s="8"/>
      <c r="Q6421" s="8"/>
      <c r="U6421" s="8"/>
      <c r="Y6421" s="8"/>
      <c r="AC6421" s="8"/>
      <c r="AG6421" s="8"/>
      <c r="AK6421" s="8"/>
      <c r="AO6421" s="8"/>
      <c r="AS6421" s="8"/>
      <c r="AW6421" s="8"/>
      <c r="BA6421" s="8"/>
      <c r="BE6421" s="8"/>
      <c r="BI6421" s="8"/>
      <c r="BM6421" s="8"/>
      <c r="BQ6421" s="8"/>
      <c r="BU6421" s="8"/>
      <c r="BY6421" s="8"/>
      <c r="CC6421" s="8"/>
      <c r="CG6421" s="8"/>
      <c r="CK6421" s="8"/>
    </row>
    <row r="6422" spans="5:89">
      <c r="E6422" s="8"/>
      <c r="I6422" s="8"/>
      <c r="M6422" s="8"/>
      <c r="Q6422" s="8"/>
      <c r="U6422" s="8"/>
      <c r="Y6422" s="8"/>
      <c r="AC6422" s="8"/>
      <c r="AG6422" s="8"/>
      <c r="AK6422" s="8"/>
      <c r="AO6422" s="8"/>
      <c r="AS6422" s="8"/>
      <c r="AW6422" s="8"/>
      <c r="BA6422" s="8"/>
      <c r="BE6422" s="8"/>
      <c r="BI6422" s="8"/>
      <c r="BM6422" s="8"/>
      <c r="BQ6422" s="8"/>
      <c r="BU6422" s="8"/>
      <c r="BY6422" s="8"/>
      <c r="CC6422" s="8"/>
      <c r="CG6422" s="8"/>
      <c r="CK6422" s="8"/>
    </row>
    <row r="6423" spans="5:89">
      <c r="E6423" s="8"/>
      <c r="I6423" s="8"/>
      <c r="M6423" s="8"/>
      <c r="Q6423" s="8"/>
      <c r="U6423" s="8"/>
      <c r="Y6423" s="8"/>
      <c r="AC6423" s="8"/>
      <c r="AG6423" s="8"/>
      <c r="AK6423" s="8"/>
      <c r="AO6423" s="8"/>
      <c r="AS6423" s="8"/>
      <c r="AW6423" s="8"/>
      <c r="BA6423" s="8"/>
      <c r="BE6423" s="8"/>
      <c r="BI6423" s="8"/>
      <c r="BM6423" s="8"/>
      <c r="BQ6423" s="8"/>
      <c r="BU6423" s="8"/>
      <c r="BY6423" s="8"/>
      <c r="CC6423" s="8"/>
      <c r="CG6423" s="8"/>
      <c r="CK6423" s="8"/>
    </row>
    <row r="6424" spans="5:89">
      <c r="E6424" s="8"/>
      <c r="I6424" s="8"/>
      <c r="M6424" s="8"/>
      <c r="Q6424" s="8"/>
      <c r="U6424" s="8"/>
      <c r="Y6424" s="8"/>
      <c r="AC6424" s="8"/>
      <c r="AG6424" s="8"/>
      <c r="AK6424" s="8"/>
      <c r="AO6424" s="8"/>
      <c r="AS6424" s="8"/>
      <c r="AW6424" s="8"/>
      <c r="BA6424" s="8"/>
      <c r="BE6424" s="8"/>
      <c r="BI6424" s="8"/>
      <c r="BM6424" s="8"/>
      <c r="BQ6424" s="8"/>
      <c r="BU6424" s="8"/>
      <c r="BY6424" s="8"/>
      <c r="CC6424" s="8"/>
      <c r="CG6424" s="8"/>
      <c r="CK6424" s="8"/>
    </row>
    <row r="6425" spans="5:89">
      <c r="E6425" s="8"/>
      <c r="I6425" s="8"/>
      <c r="M6425" s="8"/>
      <c r="Q6425" s="8"/>
      <c r="U6425" s="8"/>
      <c r="Y6425" s="8"/>
      <c r="AC6425" s="8"/>
      <c r="AG6425" s="8"/>
      <c r="AK6425" s="8"/>
      <c r="AO6425" s="8"/>
      <c r="AS6425" s="8"/>
      <c r="AW6425" s="8"/>
      <c r="BA6425" s="8"/>
      <c r="BE6425" s="8"/>
      <c r="BI6425" s="8"/>
      <c r="BM6425" s="8"/>
      <c r="BQ6425" s="8"/>
      <c r="BU6425" s="8"/>
      <c r="BY6425" s="8"/>
      <c r="CC6425" s="8"/>
      <c r="CG6425" s="8"/>
      <c r="CK6425" s="8"/>
    </row>
    <row r="6426" spans="5:89">
      <c r="E6426" s="8"/>
      <c r="I6426" s="8"/>
      <c r="M6426" s="8"/>
      <c r="Q6426" s="8"/>
      <c r="U6426" s="8"/>
      <c r="Y6426" s="8"/>
      <c r="AC6426" s="8"/>
      <c r="AG6426" s="8"/>
      <c r="AK6426" s="8"/>
      <c r="AO6426" s="8"/>
      <c r="AS6426" s="8"/>
      <c r="AW6426" s="8"/>
      <c r="BA6426" s="8"/>
      <c r="BE6426" s="8"/>
      <c r="BI6426" s="8"/>
      <c r="BM6426" s="8"/>
      <c r="BQ6426" s="8"/>
      <c r="BU6426" s="8"/>
      <c r="BY6426" s="8"/>
      <c r="CC6426" s="8"/>
      <c r="CG6426" s="8"/>
      <c r="CK6426" s="8"/>
    </row>
    <row r="6427" spans="5:89">
      <c r="E6427" s="8"/>
      <c r="I6427" s="8"/>
      <c r="M6427" s="8"/>
      <c r="Q6427" s="8"/>
      <c r="U6427" s="8"/>
      <c r="Y6427" s="8"/>
      <c r="AC6427" s="8"/>
      <c r="AG6427" s="8"/>
      <c r="AK6427" s="8"/>
      <c r="AO6427" s="8"/>
      <c r="AS6427" s="8"/>
      <c r="AW6427" s="8"/>
      <c r="BA6427" s="8"/>
      <c r="BE6427" s="8"/>
      <c r="BI6427" s="8"/>
      <c r="BM6427" s="8"/>
      <c r="BQ6427" s="8"/>
      <c r="BU6427" s="8"/>
      <c r="BY6427" s="8"/>
      <c r="CC6427" s="8"/>
      <c r="CG6427" s="8"/>
      <c r="CK6427" s="8"/>
    </row>
    <row r="6428" spans="5:89">
      <c r="E6428" s="8"/>
      <c r="I6428" s="8"/>
      <c r="M6428" s="8"/>
      <c r="Q6428" s="8"/>
      <c r="U6428" s="8"/>
      <c r="Y6428" s="8"/>
      <c r="AC6428" s="8"/>
      <c r="AG6428" s="8"/>
      <c r="AK6428" s="8"/>
      <c r="AO6428" s="8"/>
      <c r="AS6428" s="8"/>
      <c r="AW6428" s="8"/>
      <c r="BA6428" s="8"/>
      <c r="BE6428" s="8"/>
      <c r="BI6428" s="8"/>
      <c r="BM6428" s="8"/>
      <c r="BQ6428" s="8"/>
      <c r="BU6428" s="8"/>
      <c r="BY6428" s="8"/>
      <c r="CC6428" s="8"/>
      <c r="CG6428" s="8"/>
      <c r="CK6428" s="8"/>
    </row>
    <row r="6429" spans="5:89">
      <c r="E6429" s="8"/>
      <c r="I6429" s="8"/>
      <c r="M6429" s="8"/>
      <c r="Q6429" s="8"/>
      <c r="U6429" s="8"/>
      <c r="Y6429" s="8"/>
      <c r="AC6429" s="8"/>
      <c r="AG6429" s="8"/>
      <c r="AK6429" s="8"/>
      <c r="AO6429" s="8"/>
      <c r="AS6429" s="8"/>
      <c r="AW6429" s="8"/>
      <c r="BA6429" s="8"/>
      <c r="BE6429" s="8"/>
      <c r="BI6429" s="8"/>
      <c r="BM6429" s="8"/>
      <c r="BQ6429" s="8"/>
      <c r="BU6429" s="8"/>
      <c r="BY6429" s="8"/>
      <c r="CC6429" s="8"/>
      <c r="CG6429" s="8"/>
      <c r="CK6429" s="8"/>
    </row>
    <row r="6430" spans="5:89">
      <c r="E6430" s="8"/>
      <c r="I6430" s="8"/>
      <c r="M6430" s="8"/>
      <c r="Q6430" s="8"/>
      <c r="U6430" s="8"/>
      <c r="Y6430" s="8"/>
      <c r="AC6430" s="8"/>
      <c r="AG6430" s="8"/>
      <c r="AK6430" s="8"/>
      <c r="AO6430" s="8"/>
      <c r="AS6430" s="8"/>
      <c r="AW6430" s="8"/>
      <c r="BA6430" s="8"/>
      <c r="BE6430" s="8"/>
      <c r="BI6430" s="8"/>
      <c r="BM6430" s="8"/>
      <c r="BQ6430" s="8"/>
      <c r="BU6430" s="8"/>
      <c r="BY6430" s="8"/>
      <c r="CC6430" s="8"/>
      <c r="CG6430" s="8"/>
      <c r="CK6430" s="8"/>
    </row>
    <row r="6431" spans="5:89">
      <c r="E6431" s="8"/>
      <c r="I6431" s="8"/>
      <c r="M6431" s="8"/>
      <c r="Q6431" s="8"/>
      <c r="U6431" s="8"/>
      <c r="Y6431" s="8"/>
      <c r="AC6431" s="8"/>
      <c r="AG6431" s="8"/>
      <c r="AK6431" s="8"/>
      <c r="AO6431" s="8"/>
      <c r="AS6431" s="8"/>
      <c r="AW6431" s="8"/>
      <c r="BA6431" s="8"/>
      <c r="BE6431" s="8"/>
      <c r="BI6431" s="8"/>
      <c r="BM6431" s="8"/>
      <c r="BQ6431" s="8"/>
      <c r="BU6431" s="8"/>
      <c r="BY6431" s="8"/>
      <c r="CC6431" s="8"/>
      <c r="CG6431" s="8"/>
      <c r="CK6431" s="8"/>
    </row>
    <row r="6432" spans="5:89">
      <c r="E6432" s="8"/>
      <c r="I6432" s="8"/>
      <c r="M6432" s="8"/>
      <c r="Q6432" s="8"/>
      <c r="U6432" s="8"/>
      <c r="Y6432" s="8"/>
      <c r="AC6432" s="8"/>
      <c r="AG6432" s="8"/>
      <c r="AK6432" s="8"/>
      <c r="AO6432" s="8"/>
      <c r="AS6432" s="8"/>
      <c r="AW6432" s="8"/>
      <c r="BA6432" s="8"/>
      <c r="BE6432" s="8"/>
      <c r="BI6432" s="8"/>
      <c r="BM6432" s="8"/>
      <c r="BQ6432" s="8"/>
      <c r="BU6432" s="8"/>
      <c r="BY6432" s="8"/>
      <c r="CC6432" s="8"/>
      <c r="CG6432" s="8"/>
      <c r="CK6432" s="8"/>
    </row>
    <row r="6433" spans="5:89">
      <c r="E6433" s="8"/>
      <c r="I6433" s="8"/>
      <c r="M6433" s="8"/>
      <c r="Q6433" s="8"/>
      <c r="U6433" s="8"/>
      <c r="Y6433" s="8"/>
      <c r="AC6433" s="8"/>
      <c r="AG6433" s="8"/>
      <c r="AK6433" s="8"/>
      <c r="AO6433" s="8"/>
      <c r="AS6433" s="8"/>
      <c r="AW6433" s="8"/>
      <c r="BA6433" s="8"/>
      <c r="BE6433" s="8"/>
      <c r="BI6433" s="8"/>
      <c r="BM6433" s="8"/>
      <c r="BQ6433" s="8"/>
      <c r="BU6433" s="8"/>
      <c r="BY6433" s="8"/>
      <c r="CC6433" s="8"/>
      <c r="CG6433" s="8"/>
      <c r="CK6433" s="8"/>
    </row>
    <row r="6434" spans="5:89">
      <c r="E6434" s="8"/>
      <c r="I6434" s="8"/>
      <c r="M6434" s="8"/>
      <c r="Q6434" s="8"/>
      <c r="U6434" s="8"/>
      <c r="Y6434" s="8"/>
      <c r="AC6434" s="8"/>
      <c r="AG6434" s="8"/>
      <c r="AK6434" s="8"/>
      <c r="AO6434" s="8"/>
      <c r="AS6434" s="8"/>
      <c r="AW6434" s="8"/>
      <c r="BA6434" s="8"/>
      <c r="BE6434" s="8"/>
      <c r="BI6434" s="8"/>
      <c r="BM6434" s="8"/>
      <c r="BQ6434" s="8"/>
      <c r="BU6434" s="8"/>
      <c r="BY6434" s="8"/>
      <c r="CC6434" s="8"/>
      <c r="CG6434" s="8"/>
      <c r="CK6434" s="8"/>
    </row>
    <row r="6435" spans="5:89">
      <c r="E6435" s="8"/>
      <c r="I6435" s="8"/>
      <c r="M6435" s="8"/>
      <c r="Q6435" s="8"/>
      <c r="U6435" s="8"/>
      <c r="Y6435" s="8"/>
      <c r="AC6435" s="8"/>
      <c r="AG6435" s="8"/>
      <c r="AK6435" s="8"/>
      <c r="AO6435" s="8"/>
      <c r="AS6435" s="8"/>
      <c r="AW6435" s="8"/>
      <c r="BA6435" s="8"/>
      <c r="BE6435" s="8"/>
      <c r="BI6435" s="8"/>
      <c r="BM6435" s="8"/>
      <c r="BQ6435" s="8"/>
      <c r="BU6435" s="8"/>
      <c r="BY6435" s="8"/>
      <c r="CC6435" s="8"/>
      <c r="CG6435" s="8"/>
      <c r="CK6435" s="8"/>
    </row>
    <row r="6436" spans="5:89">
      <c r="E6436" s="8"/>
      <c r="I6436" s="8"/>
      <c r="M6436" s="8"/>
      <c r="Q6436" s="8"/>
      <c r="U6436" s="8"/>
      <c r="Y6436" s="8"/>
      <c r="AC6436" s="8"/>
      <c r="AG6436" s="8"/>
      <c r="AK6436" s="8"/>
      <c r="AO6436" s="8"/>
      <c r="AS6436" s="8"/>
      <c r="AW6436" s="8"/>
      <c r="BA6436" s="8"/>
      <c r="BE6436" s="8"/>
      <c r="BI6436" s="8"/>
      <c r="BM6436" s="8"/>
      <c r="BQ6436" s="8"/>
      <c r="BU6436" s="8"/>
      <c r="BY6436" s="8"/>
      <c r="CC6436" s="8"/>
      <c r="CG6436" s="8"/>
      <c r="CK6436" s="8"/>
    </row>
    <row r="6437" spans="5:89">
      <c r="E6437" s="8"/>
      <c r="I6437" s="8"/>
      <c r="M6437" s="8"/>
      <c r="Q6437" s="8"/>
      <c r="U6437" s="8"/>
      <c r="Y6437" s="8"/>
      <c r="AC6437" s="8"/>
      <c r="AG6437" s="8"/>
      <c r="AK6437" s="8"/>
      <c r="AO6437" s="8"/>
      <c r="AS6437" s="8"/>
      <c r="AW6437" s="8"/>
      <c r="BA6437" s="8"/>
      <c r="BE6437" s="8"/>
      <c r="BI6437" s="8"/>
      <c r="BM6437" s="8"/>
      <c r="BQ6437" s="8"/>
      <c r="BU6437" s="8"/>
      <c r="BY6437" s="8"/>
      <c r="CC6437" s="8"/>
      <c r="CG6437" s="8"/>
      <c r="CK6437" s="8"/>
    </row>
    <row r="6438" spans="5:89">
      <c r="E6438" s="8"/>
      <c r="I6438" s="8"/>
      <c r="M6438" s="8"/>
      <c r="Q6438" s="8"/>
      <c r="U6438" s="8"/>
      <c r="Y6438" s="8"/>
      <c r="AC6438" s="8"/>
      <c r="AG6438" s="8"/>
      <c r="AK6438" s="8"/>
      <c r="AO6438" s="8"/>
      <c r="AS6438" s="8"/>
      <c r="AW6438" s="8"/>
      <c r="BA6438" s="8"/>
      <c r="BE6438" s="8"/>
      <c r="BI6438" s="8"/>
      <c r="BM6438" s="8"/>
      <c r="BQ6438" s="8"/>
      <c r="BU6438" s="8"/>
      <c r="BY6438" s="8"/>
      <c r="CC6438" s="8"/>
      <c r="CG6438" s="8"/>
      <c r="CK6438" s="8"/>
    </row>
    <row r="6439" spans="5:89">
      <c r="E6439" s="8"/>
      <c r="I6439" s="8"/>
      <c r="M6439" s="8"/>
      <c r="Q6439" s="8"/>
      <c r="U6439" s="8"/>
      <c r="Y6439" s="8"/>
      <c r="AC6439" s="8"/>
      <c r="AG6439" s="8"/>
      <c r="AK6439" s="8"/>
      <c r="AO6439" s="8"/>
      <c r="AS6439" s="8"/>
      <c r="AW6439" s="8"/>
      <c r="BA6439" s="8"/>
      <c r="BE6439" s="8"/>
      <c r="BI6439" s="8"/>
      <c r="BM6439" s="8"/>
      <c r="BQ6439" s="8"/>
      <c r="BU6439" s="8"/>
      <c r="BY6439" s="8"/>
      <c r="CC6439" s="8"/>
      <c r="CG6439" s="8"/>
      <c r="CK6439" s="8"/>
    </row>
    <row r="6440" spans="5:89">
      <c r="E6440" s="8"/>
      <c r="I6440" s="8"/>
      <c r="M6440" s="8"/>
      <c r="Q6440" s="8"/>
      <c r="U6440" s="8"/>
      <c r="Y6440" s="8"/>
      <c r="AC6440" s="8"/>
      <c r="AG6440" s="8"/>
      <c r="AK6440" s="8"/>
      <c r="AO6440" s="8"/>
      <c r="AS6440" s="8"/>
      <c r="AW6440" s="8"/>
      <c r="BA6440" s="8"/>
      <c r="BE6440" s="8"/>
      <c r="BI6440" s="8"/>
      <c r="BM6440" s="8"/>
      <c r="BQ6440" s="8"/>
      <c r="BU6440" s="8"/>
      <c r="BY6440" s="8"/>
      <c r="CC6440" s="8"/>
      <c r="CG6440" s="8"/>
      <c r="CK6440" s="8"/>
    </row>
    <row r="6441" spans="5:89">
      <c r="E6441" s="8"/>
      <c r="I6441" s="8"/>
      <c r="M6441" s="8"/>
      <c r="Q6441" s="8"/>
      <c r="U6441" s="8"/>
      <c r="Y6441" s="8"/>
      <c r="AC6441" s="8"/>
      <c r="AG6441" s="8"/>
      <c r="AK6441" s="8"/>
      <c r="AO6441" s="8"/>
      <c r="AS6441" s="8"/>
      <c r="AW6441" s="8"/>
      <c r="BA6441" s="8"/>
      <c r="BE6441" s="8"/>
      <c r="BI6441" s="8"/>
      <c r="BM6441" s="8"/>
      <c r="BQ6441" s="8"/>
      <c r="BU6441" s="8"/>
      <c r="BY6441" s="8"/>
      <c r="CC6441" s="8"/>
      <c r="CG6441" s="8"/>
      <c r="CK6441" s="8"/>
    </row>
    <row r="6442" spans="5:89">
      <c r="E6442" s="8"/>
      <c r="I6442" s="8"/>
      <c r="M6442" s="8"/>
      <c r="Q6442" s="8"/>
      <c r="U6442" s="8"/>
      <c r="Y6442" s="8"/>
      <c r="AC6442" s="8"/>
      <c r="AG6442" s="8"/>
      <c r="AK6442" s="8"/>
      <c r="AO6442" s="8"/>
      <c r="AS6442" s="8"/>
      <c r="AW6442" s="8"/>
      <c r="BA6442" s="8"/>
      <c r="BE6442" s="8"/>
      <c r="BI6442" s="8"/>
      <c r="BM6442" s="8"/>
      <c r="BQ6442" s="8"/>
      <c r="BU6442" s="8"/>
      <c r="BY6442" s="8"/>
      <c r="CC6442" s="8"/>
      <c r="CG6442" s="8"/>
      <c r="CK6442" s="8"/>
    </row>
    <row r="6443" spans="5:89">
      <c r="E6443" s="8"/>
      <c r="I6443" s="8"/>
      <c r="M6443" s="8"/>
      <c r="Q6443" s="8"/>
      <c r="U6443" s="8"/>
      <c r="Y6443" s="8"/>
      <c r="AC6443" s="8"/>
      <c r="AG6443" s="8"/>
      <c r="AK6443" s="8"/>
      <c r="AO6443" s="8"/>
      <c r="AS6443" s="8"/>
      <c r="AW6443" s="8"/>
      <c r="BA6443" s="8"/>
      <c r="BE6443" s="8"/>
      <c r="BI6443" s="8"/>
      <c r="BM6443" s="8"/>
      <c r="BQ6443" s="8"/>
      <c r="BU6443" s="8"/>
      <c r="BY6443" s="8"/>
      <c r="CC6443" s="8"/>
      <c r="CG6443" s="8"/>
      <c r="CK6443" s="8"/>
    </row>
    <row r="6444" spans="5:89">
      <c r="E6444" s="8"/>
      <c r="I6444" s="8"/>
      <c r="M6444" s="8"/>
      <c r="Q6444" s="8"/>
      <c r="U6444" s="8"/>
      <c r="Y6444" s="8"/>
      <c r="AC6444" s="8"/>
      <c r="AG6444" s="8"/>
      <c r="AK6444" s="8"/>
      <c r="AO6444" s="8"/>
      <c r="AS6444" s="8"/>
      <c r="AW6444" s="8"/>
      <c r="BA6444" s="8"/>
      <c r="BE6444" s="8"/>
      <c r="BI6444" s="8"/>
      <c r="BM6444" s="8"/>
      <c r="BQ6444" s="8"/>
      <c r="BU6444" s="8"/>
      <c r="BY6444" s="8"/>
      <c r="CC6444" s="8"/>
      <c r="CG6444" s="8"/>
      <c r="CK6444" s="8"/>
    </row>
    <row r="6445" spans="5:89">
      <c r="E6445" s="8"/>
      <c r="I6445" s="8"/>
      <c r="M6445" s="8"/>
      <c r="Q6445" s="8"/>
      <c r="U6445" s="8"/>
      <c r="Y6445" s="8"/>
      <c r="AC6445" s="8"/>
      <c r="AG6445" s="8"/>
      <c r="AK6445" s="8"/>
      <c r="AO6445" s="8"/>
      <c r="AS6445" s="8"/>
      <c r="AW6445" s="8"/>
      <c r="BA6445" s="8"/>
      <c r="BE6445" s="8"/>
      <c r="BI6445" s="8"/>
      <c r="BM6445" s="8"/>
      <c r="BQ6445" s="8"/>
      <c r="BU6445" s="8"/>
      <c r="BY6445" s="8"/>
      <c r="CC6445" s="8"/>
      <c r="CG6445" s="8"/>
      <c r="CK6445" s="8"/>
    </row>
    <row r="6446" spans="5:89">
      <c r="E6446" s="8"/>
      <c r="I6446" s="8"/>
      <c r="M6446" s="8"/>
      <c r="Q6446" s="8"/>
      <c r="U6446" s="8"/>
      <c r="Y6446" s="8"/>
      <c r="AC6446" s="8"/>
      <c r="AG6446" s="8"/>
      <c r="AK6446" s="8"/>
      <c r="AO6446" s="8"/>
      <c r="AS6446" s="8"/>
      <c r="AW6446" s="8"/>
      <c r="BA6446" s="8"/>
      <c r="BE6446" s="8"/>
      <c r="BI6446" s="8"/>
      <c r="BM6446" s="8"/>
      <c r="BQ6446" s="8"/>
      <c r="BU6446" s="8"/>
      <c r="BY6446" s="8"/>
      <c r="CC6446" s="8"/>
      <c r="CG6446" s="8"/>
      <c r="CK6446" s="8"/>
    </row>
    <row r="6447" spans="5:89">
      <c r="E6447" s="8"/>
      <c r="I6447" s="8"/>
      <c r="M6447" s="8"/>
      <c r="Q6447" s="8"/>
      <c r="U6447" s="8"/>
      <c r="Y6447" s="8"/>
      <c r="AC6447" s="8"/>
      <c r="AG6447" s="8"/>
      <c r="AK6447" s="8"/>
      <c r="AO6447" s="8"/>
      <c r="AS6447" s="8"/>
      <c r="AW6447" s="8"/>
      <c r="BA6447" s="8"/>
      <c r="BE6447" s="8"/>
      <c r="BI6447" s="8"/>
      <c r="BM6447" s="8"/>
      <c r="BQ6447" s="8"/>
      <c r="BU6447" s="8"/>
      <c r="BY6447" s="8"/>
      <c r="CC6447" s="8"/>
      <c r="CG6447" s="8"/>
      <c r="CK6447" s="8"/>
    </row>
    <row r="6448" spans="5:89">
      <c r="E6448" s="8"/>
      <c r="I6448" s="8"/>
      <c r="M6448" s="8"/>
      <c r="Q6448" s="8"/>
      <c r="U6448" s="8"/>
      <c r="Y6448" s="8"/>
      <c r="AC6448" s="8"/>
      <c r="AG6448" s="8"/>
      <c r="AK6448" s="8"/>
      <c r="AO6448" s="8"/>
      <c r="AS6448" s="8"/>
      <c r="AW6448" s="8"/>
      <c r="BA6448" s="8"/>
      <c r="BE6448" s="8"/>
      <c r="BI6448" s="8"/>
      <c r="BM6448" s="8"/>
      <c r="BQ6448" s="8"/>
      <c r="BU6448" s="8"/>
      <c r="BY6448" s="8"/>
      <c r="CC6448" s="8"/>
      <c r="CG6448" s="8"/>
      <c r="CK6448" s="8"/>
    </row>
    <row r="6449" spans="5:89">
      <c r="E6449" s="8"/>
      <c r="I6449" s="8"/>
      <c r="M6449" s="8"/>
      <c r="Q6449" s="8"/>
      <c r="U6449" s="8"/>
      <c r="Y6449" s="8"/>
      <c r="AC6449" s="8"/>
      <c r="AG6449" s="8"/>
      <c r="AK6449" s="8"/>
      <c r="AO6449" s="8"/>
      <c r="AS6449" s="8"/>
      <c r="AW6449" s="8"/>
      <c r="BA6449" s="8"/>
      <c r="BE6449" s="8"/>
      <c r="BI6449" s="8"/>
      <c r="BM6449" s="8"/>
      <c r="BQ6449" s="8"/>
      <c r="BU6449" s="8"/>
      <c r="BY6449" s="8"/>
      <c r="CC6449" s="8"/>
      <c r="CG6449" s="8"/>
      <c r="CK6449" s="8"/>
    </row>
    <row r="6450" spans="5:89">
      <c r="E6450" s="8"/>
      <c r="I6450" s="8"/>
      <c r="M6450" s="8"/>
      <c r="Q6450" s="8"/>
      <c r="U6450" s="8"/>
      <c r="Y6450" s="8"/>
      <c r="AC6450" s="8"/>
      <c r="AG6450" s="8"/>
      <c r="AK6450" s="8"/>
      <c r="AO6450" s="8"/>
      <c r="AS6450" s="8"/>
      <c r="AW6450" s="8"/>
      <c r="BA6450" s="8"/>
      <c r="BE6450" s="8"/>
      <c r="BI6450" s="8"/>
      <c r="BM6450" s="8"/>
      <c r="BQ6450" s="8"/>
      <c r="BU6450" s="8"/>
      <c r="BY6450" s="8"/>
      <c r="CC6450" s="8"/>
      <c r="CG6450" s="8"/>
      <c r="CK6450" s="8"/>
    </row>
    <row r="6451" spans="5:89">
      <c r="E6451" s="8"/>
      <c r="I6451" s="8"/>
      <c r="M6451" s="8"/>
      <c r="Q6451" s="8"/>
      <c r="U6451" s="8"/>
      <c r="Y6451" s="8"/>
      <c r="AC6451" s="8"/>
      <c r="AG6451" s="8"/>
      <c r="AK6451" s="8"/>
      <c r="AO6451" s="8"/>
      <c r="AS6451" s="8"/>
      <c r="AW6451" s="8"/>
      <c r="BA6451" s="8"/>
      <c r="BE6451" s="8"/>
      <c r="BI6451" s="8"/>
      <c r="BM6451" s="8"/>
      <c r="BQ6451" s="8"/>
      <c r="BU6451" s="8"/>
      <c r="BY6451" s="8"/>
      <c r="CC6451" s="8"/>
      <c r="CG6451" s="8"/>
      <c r="CK6451" s="8"/>
    </row>
    <row r="6452" spans="5:89">
      <c r="E6452" s="8"/>
      <c r="I6452" s="8"/>
      <c r="M6452" s="8"/>
      <c r="Q6452" s="8"/>
      <c r="U6452" s="8"/>
      <c r="Y6452" s="8"/>
      <c r="AC6452" s="8"/>
      <c r="AG6452" s="8"/>
      <c r="AK6452" s="8"/>
      <c r="AO6452" s="8"/>
      <c r="AS6452" s="8"/>
      <c r="AW6452" s="8"/>
      <c r="BA6452" s="8"/>
      <c r="BE6452" s="8"/>
      <c r="BI6452" s="8"/>
      <c r="BM6452" s="8"/>
      <c r="BQ6452" s="8"/>
      <c r="BU6452" s="8"/>
      <c r="BY6452" s="8"/>
      <c r="CC6452" s="8"/>
      <c r="CG6452" s="8"/>
      <c r="CK6452" s="8"/>
    </row>
    <row r="6453" spans="5:89">
      <c r="E6453" s="8"/>
      <c r="I6453" s="8"/>
      <c r="M6453" s="8"/>
      <c r="Q6453" s="8"/>
      <c r="U6453" s="8"/>
      <c r="Y6453" s="8"/>
      <c r="AC6453" s="8"/>
      <c r="AG6453" s="8"/>
      <c r="AK6453" s="8"/>
      <c r="AO6453" s="8"/>
      <c r="AS6453" s="8"/>
      <c r="AW6453" s="8"/>
      <c r="BA6453" s="8"/>
      <c r="BE6453" s="8"/>
      <c r="BI6453" s="8"/>
      <c r="BM6453" s="8"/>
      <c r="BQ6453" s="8"/>
      <c r="BU6453" s="8"/>
      <c r="BY6453" s="8"/>
      <c r="CC6453" s="8"/>
      <c r="CG6453" s="8"/>
      <c r="CK6453" s="8"/>
    </row>
    <row r="6454" spans="5:89">
      <c r="E6454" s="8"/>
      <c r="I6454" s="8"/>
      <c r="M6454" s="8"/>
      <c r="Q6454" s="8"/>
      <c r="U6454" s="8"/>
      <c r="Y6454" s="8"/>
      <c r="AC6454" s="8"/>
      <c r="AG6454" s="8"/>
      <c r="AK6454" s="8"/>
      <c r="AO6454" s="8"/>
      <c r="AS6454" s="8"/>
      <c r="AW6454" s="8"/>
      <c r="BA6454" s="8"/>
      <c r="BE6454" s="8"/>
      <c r="BI6454" s="8"/>
      <c r="BM6454" s="8"/>
      <c r="BQ6454" s="8"/>
      <c r="BU6454" s="8"/>
      <c r="BY6454" s="8"/>
      <c r="CC6454" s="8"/>
      <c r="CG6454" s="8"/>
      <c r="CK6454" s="8"/>
    </row>
    <row r="6455" spans="5:89">
      <c r="E6455" s="8"/>
      <c r="I6455" s="8"/>
      <c r="M6455" s="8"/>
      <c r="Q6455" s="8"/>
      <c r="U6455" s="8"/>
      <c r="Y6455" s="8"/>
      <c r="AC6455" s="8"/>
      <c r="AG6455" s="8"/>
      <c r="AK6455" s="8"/>
      <c r="AO6455" s="8"/>
      <c r="AS6455" s="8"/>
      <c r="AW6455" s="8"/>
      <c r="BA6455" s="8"/>
      <c r="BE6455" s="8"/>
      <c r="BI6455" s="8"/>
      <c r="BM6455" s="8"/>
      <c r="BQ6455" s="8"/>
      <c r="BU6455" s="8"/>
      <c r="BY6455" s="8"/>
      <c r="CC6455" s="8"/>
      <c r="CG6455" s="8"/>
      <c r="CK6455" s="8"/>
    </row>
    <row r="6456" spans="5:89">
      <c r="E6456" s="8"/>
      <c r="I6456" s="8"/>
      <c r="M6456" s="8"/>
      <c r="Q6456" s="8"/>
      <c r="U6456" s="8"/>
      <c r="Y6456" s="8"/>
      <c r="AC6456" s="8"/>
      <c r="AG6456" s="8"/>
      <c r="AK6456" s="8"/>
      <c r="AO6456" s="8"/>
      <c r="AS6456" s="8"/>
      <c r="AW6456" s="8"/>
      <c r="BA6456" s="8"/>
      <c r="BE6456" s="8"/>
      <c r="BI6456" s="8"/>
      <c r="BM6456" s="8"/>
      <c r="BQ6456" s="8"/>
      <c r="BU6456" s="8"/>
      <c r="BY6456" s="8"/>
      <c r="CC6456" s="8"/>
      <c r="CG6456" s="8"/>
      <c r="CK6456" s="8"/>
    </row>
    <row r="6457" spans="5:89">
      <c r="E6457" s="8"/>
      <c r="I6457" s="8"/>
      <c r="M6457" s="8"/>
      <c r="Q6457" s="8"/>
      <c r="U6457" s="8"/>
      <c r="Y6457" s="8"/>
      <c r="AC6457" s="8"/>
      <c r="AG6457" s="8"/>
      <c r="AK6457" s="8"/>
      <c r="AO6457" s="8"/>
      <c r="AS6457" s="8"/>
      <c r="AW6457" s="8"/>
      <c r="BA6457" s="8"/>
      <c r="BE6457" s="8"/>
      <c r="BI6457" s="8"/>
      <c r="BM6457" s="8"/>
      <c r="BQ6457" s="8"/>
      <c r="BU6457" s="8"/>
      <c r="BY6457" s="8"/>
      <c r="CC6457" s="8"/>
      <c r="CG6457" s="8"/>
      <c r="CK6457" s="8"/>
    </row>
    <row r="6458" spans="5:89">
      <c r="E6458" s="8"/>
      <c r="I6458" s="8"/>
      <c r="M6458" s="8"/>
      <c r="Q6458" s="8"/>
      <c r="U6458" s="8"/>
      <c r="Y6458" s="8"/>
      <c r="AC6458" s="8"/>
      <c r="AG6458" s="8"/>
      <c r="AK6458" s="8"/>
      <c r="AO6458" s="8"/>
      <c r="AS6458" s="8"/>
      <c r="AW6458" s="8"/>
      <c r="BA6458" s="8"/>
      <c r="BE6458" s="8"/>
      <c r="BI6458" s="8"/>
      <c r="BM6458" s="8"/>
      <c r="BQ6458" s="8"/>
      <c r="BU6458" s="8"/>
      <c r="BY6458" s="8"/>
      <c r="CC6458" s="8"/>
      <c r="CG6458" s="8"/>
      <c r="CK6458" s="8"/>
    </row>
    <row r="6459" spans="5:89">
      <c r="E6459" s="8"/>
      <c r="I6459" s="8"/>
      <c r="M6459" s="8"/>
      <c r="Q6459" s="8"/>
      <c r="U6459" s="8"/>
      <c r="Y6459" s="8"/>
      <c r="AC6459" s="8"/>
      <c r="AG6459" s="8"/>
      <c r="AK6459" s="8"/>
      <c r="AO6459" s="8"/>
      <c r="AS6459" s="8"/>
      <c r="AW6459" s="8"/>
      <c r="BA6459" s="8"/>
      <c r="BE6459" s="8"/>
      <c r="BI6459" s="8"/>
      <c r="BM6459" s="8"/>
      <c r="BQ6459" s="8"/>
      <c r="BU6459" s="8"/>
      <c r="BY6459" s="8"/>
      <c r="CC6459" s="8"/>
      <c r="CG6459" s="8"/>
      <c r="CK6459" s="8"/>
    </row>
    <row r="6460" spans="5:89">
      <c r="E6460" s="8"/>
      <c r="I6460" s="8"/>
      <c r="M6460" s="8"/>
      <c r="Q6460" s="8"/>
      <c r="U6460" s="8"/>
      <c r="Y6460" s="8"/>
      <c r="AC6460" s="8"/>
      <c r="AG6460" s="8"/>
      <c r="AK6460" s="8"/>
      <c r="AO6460" s="8"/>
      <c r="AS6460" s="8"/>
      <c r="AW6460" s="8"/>
      <c r="BA6460" s="8"/>
      <c r="BE6460" s="8"/>
      <c r="BI6460" s="8"/>
      <c r="BM6460" s="8"/>
      <c r="BQ6460" s="8"/>
      <c r="BU6460" s="8"/>
      <c r="BY6460" s="8"/>
      <c r="CC6460" s="8"/>
      <c r="CG6460" s="8"/>
      <c r="CK6460" s="8"/>
    </row>
    <row r="6461" spans="5:89">
      <c r="E6461" s="8"/>
      <c r="I6461" s="8"/>
      <c r="M6461" s="8"/>
      <c r="Q6461" s="8"/>
      <c r="U6461" s="8"/>
      <c r="Y6461" s="8"/>
      <c r="AC6461" s="8"/>
      <c r="AG6461" s="8"/>
      <c r="AK6461" s="8"/>
      <c r="AO6461" s="8"/>
      <c r="AS6461" s="8"/>
      <c r="AW6461" s="8"/>
      <c r="BA6461" s="8"/>
      <c r="BE6461" s="8"/>
      <c r="BI6461" s="8"/>
      <c r="BM6461" s="8"/>
      <c r="BQ6461" s="8"/>
      <c r="BU6461" s="8"/>
      <c r="BY6461" s="8"/>
      <c r="CC6461" s="8"/>
      <c r="CG6461" s="8"/>
      <c r="CK6461" s="8"/>
    </row>
    <row r="6462" spans="5:89">
      <c r="E6462" s="8"/>
      <c r="I6462" s="8"/>
      <c r="M6462" s="8"/>
      <c r="Q6462" s="8"/>
      <c r="U6462" s="8"/>
      <c r="Y6462" s="8"/>
      <c r="AC6462" s="8"/>
      <c r="AG6462" s="8"/>
      <c r="AK6462" s="8"/>
      <c r="AO6462" s="8"/>
      <c r="AS6462" s="8"/>
      <c r="AW6462" s="8"/>
      <c r="BA6462" s="8"/>
      <c r="BE6462" s="8"/>
      <c r="BI6462" s="8"/>
      <c r="BM6462" s="8"/>
      <c r="BQ6462" s="8"/>
      <c r="BU6462" s="8"/>
      <c r="BY6462" s="8"/>
      <c r="CC6462" s="8"/>
      <c r="CG6462" s="8"/>
      <c r="CK6462" s="8"/>
    </row>
    <row r="6463" spans="5:89">
      <c r="E6463" s="8"/>
      <c r="I6463" s="8"/>
      <c r="M6463" s="8"/>
      <c r="Q6463" s="8"/>
      <c r="U6463" s="8"/>
      <c r="Y6463" s="8"/>
      <c r="AC6463" s="8"/>
      <c r="AG6463" s="8"/>
      <c r="AK6463" s="8"/>
      <c r="AO6463" s="8"/>
      <c r="AS6463" s="8"/>
      <c r="AW6463" s="8"/>
      <c r="BA6463" s="8"/>
      <c r="BE6463" s="8"/>
      <c r="BI6463" s="8"/>
      <c r="BM6463" s="8"/>
      <c r="BQ6463" s="8"/>
      <c r="BU6463" s="8"/>
      <c r="BY6463" s="8"/>
      <c r="CC6463" s="8"/>
      <c r="CG6463" s="8"/>
      <c r="CK6463" s="8"/>
    </row>
    <row r="6464" spans="5:89">
      <c r="E6464" s="8"/>
      <c r="I6464" s="8"/>
      <c r="M6464" s="8"/>
      <c r="Q6464" s="8"/>
      <c r="U6464" s="8"/>
      <c r="Y6464" s="8"/>
      <c r="AC6464" s="8"/>
      <c r="AG6464" s="8"/>
      <c r="AK6464" s="8"/>
      <c r="AO6464" s="8"/>
      <c r="AS6464" s="8"/>
      <c r="AW6464" s="8"/>
      <c r="BA6464" s="8"/>
      <c r="BE6464" s="8"/>
      <c r="BI6464" s="8"/>
      <c r="BM6464" s="8"/>
      <c r="BQ6464" s="8"/>
      <c r="BU6464" s="8"/>
      <c r="BY6464" s="8"/>
      <c r="CC6464" s="8"/>
      <c r="CG6464" s="8"/>
      <c r="CK6464" s="8"/>
    </row>
    <row r="6465" spans="5:89">
      <c r="E6465" s="8"/>
      <c r="I6465" s="8"/>
      <c r="M6465" s="8"/>
      <c r="Q6465" s="8"/>
      <c r="U6465" s="8"/>
      <c r="Y6465" s="8"/>
      <c r="AC6465" s="8"/>
      <c r="AG6465" s="8"/>
      <c r="AK6465" s="8"/>
      <c r="AO6465" s="8"/>
      <c r="AS6465" s="8"/>
      <c r="AW6465" s="8"/>
      <c r="BA6465" s="8"/>
      <c r="BE6465" s="8"/>
      <c r="BI6465" s="8"/>
      <c r="BM6465" s="8"/>
      <c r="BQ6465" s="8"/>
      <c r="BU6465" s="8"/>
      <c r="BY6465" s="8"/>
      <c r="CC6465" s="8"/>
      <c r="CG6465" s="8"/>
      <c r="CK6465" s="8"/>
    </row>
    <row r="6466" spans="5:89">
      <c r="E6466" s="8"/>
      <c r="I6466" s="8"/>
      <c r="M6466" s="8"/>
      <c r="Q6466" s="8"/>
      <c r="U6466" s="8"/>
      <c r="Y6466" s="8"/>
      <c r="AC6466" s="8"/>
      <c r="AG6466" s="8"/>
      <c r="AK6466" s="8"/>
      <c r="AO6466" s="8"/>
      <c r="AS6466" s="8"/>
      <c r="AW6466" s="8"/>
      <c r="BA6466" s="8"/>
      <c r="BE6466" s="8"/>
      <c r="BI6466" s="8"/>
      <c r="BM6466" s="8"/>
      <c r="BQ6466" s="8"/>
      <c r="BU6466" s="8"/>
      <c r="BY6466" s="8"/>
      <c r="CC6466" s="8"/>
      <c r="CG6466" s="8"/>
      <c r="CK6466" s="8"/>
    </row>
    <row r="6467" spans="5:89">
      <c r="E6467" s="8"/>
      <c r="I6467" s="8"/>
      <c r="M6467" s="8"/>
      <c r="Q6467" s="8"/>
      <c r="U6467" s="8"/>
      <c r="Y6467" s="8"/>
      <c r="AC6467" s="8"/>
      <c r="AG6467" s="8"/>
      <c r="AK6467" s="8"/>
      <c r="AO6467" s="8"/>
      <c r="AS6467" s="8"/>
      <c r="AW6467" s="8"/>
      <c r="BA6467" s="8"/>
      <c r="BE6467" s="8"/>
      <c r="BI6467" s="8"/>
      <c r="BM6467" s="8"/>
      <c r="BQ6467" s="8"/>
      <c r="BU6467" s="8"/>
      <c r="BY6467" s="8"/>
      <c r="CC6467" s="8"/>
      <c r="CG6467" s="8"/>
      <c r="CK6467" s="8"/>
    </row>
    <row r="6468" spans="5:89">
      <c r="E6468" s="8"/>
      <c r="I6468" s="8"/>
      <c r="M6468" s="8"/>
      <c r="Q6468" s="8"/>
      <c r="U6468" s="8"/>
      <c r="Y6468" s="8"/>
      <c r="AC6468" s="8"/>
      <c r="AG6468" s="8"/>
      <c r="AK6468" s="8"/>
      <c r="AO6468" s="8"/>
      <c r="AS6468" s="8"/>
      <c r="AW6468" s="8"/>
      <c r="BA6468" s="8"/>
      <c r="BE6468" s="8"/>
      <c r="BI6468" s="8"/>
      <c r="BM6468" s="8"/>
      <c r="BQ6468" s="8"/>
      <c r="BU6468" s="8"/>
      <c r="BY6468" s="8"/>
      <c r="CC6468" s="8"/>
      <c r="CG6468" s="8"/>
      <c r="CK6468" s="8"/>
    </row>
    <row r="6469" spans="5:89">
      <c r="E6469" s="8"/>
      <c r="I6469" s="8"/>
      <c r="M6469" s="8"/>
      <c r="Q6469" s="8"/>
      <c r="U6469" s="8"/>
      <c r="Y6469" s="8"/>
      <c r="AC6469" s="8"/>
      <c r="AG6469" s="8"/>
      <c r="AK6469" s="8"/>
      <c r="AO6469" s="8"/>
      <c r="AS6469" s="8"/>
      <c r="AW6469" s="8"/>
      <c r="BA6469" s="8"/>
      <c r="BE6469" s="8"/>
      <c r="BI6469" s="8"/>
      <c r="BM6469" s="8"/>
      <c r="BQ6469" s="8"/>
      <c r="BU6469" s="8"/>
      <c r="BY6469" s="8"/>
      <c r="CC6469" s="8"/>
      <c r="CG6469" s="8"/>
      <c r="CK6469" s="8"/>
    </row>
    <row r="6470" spans="5:89">
      <c r="E6470" s="8"/>
      <c r="I6470" s="8"/>
      <c r="M6470" s="8"/>
      <c r="Q6470" s="8"/>
      <c r="U6470" s="8"/>
      <c r="Y6470" s="8"/>
      <c r="AC6470" s="8"/>
      <c r="AG6470" s="8"/>
      <c r="AK6470" s="8"/>
      <c r="AO6470" s="8"/>
      <c r="AS6470" s="8"/>
      <c r="AW6470" s="8"/>
      <c r="BA6470" s="8"/>
      <c r="BE6470" s="8"/>
      <c r="BI6470" s="8"/>
      <c r="BM6470" s="8"/>
      <c r="BQ6470" s="8"/>
      <c r="BU6470" s="8"/>
      <c r="BY6470" s="8"/>
      <c r="CC6470" s="8"/>
      <c r="CG6470" s="8"/>
      <c r="CK6470" s="8"/>
    </row>
    <row r="6471" spans="5:89">
      <c r="E6471" s="8"/>
      <c r="I6471" s="8"/>
      <c r="M6471" s="8"/>
      <c r="Q6471" s="8"/>
      <c r="U6471" s="8"/>
      <c r="Y6471" s="8"/>
      <c r="AC6471" s="8"/>
      <c r="AG6471" s="8"/>
      <c r="AK6471" s="8"/>
      <c r="AO6471" s="8"/>
      <c r="AS6471" s="8"/>
      <c r="AW6471" s="8"/>
      <c r="BA6471" s="8"/>
      <c r="BE6471" s="8"/>
      <c r="BI6471" s="8"/>
      <c r="BM6471" s="8"/>
      <c r="BQ6471" s="8"/>
      <c r="BU6471" s="8"/>
      <c r="BY6471" s="8"/>
      <c r="CC6471" s="8"/>
      <c r="CG6471" s="8"/>
      <c r="CK6471" s="8"/>
    </row>
    <row r="6472" spans="5:89">
      <c r="E6472" s="8"/>
      <c r="I6472" s="8"/>
      <c r="M6472" s="8"/>
      <c r="Q6472" s="8"/>
      <c r="U6472" s="8"/>
      <c r="Y6472" s="8"/>
      <c r="AC6472" s="8"/>
      <c r="AG6472" s="8"/>
      <c r="AK6472" s="8"/>
      <c r="AO6472" s="8"/>
      <c r="AS6472" s="8"/>
      <c r="AW6472" s="8"/>
      <c r="BA6472" s="8"/>
      <c r="BE6472" s="8"/>
      <c r="BI6472" s="8"/>
      <c r="BM6472" s="8"/>
      <c r="BQ6472" s="8"/>
      <c r="BU6472" s="8"/>
      <c r="BY6472" s="8"/>
      <c r="CC6472" s="8"/>
      <c r="CG6472" s="8"/>
      <c r="CK6472" s="8"/>
    </row>
    <row r="6473" spans="5:89">
      <c r="E6473" s="8"/>
      <c r="I6473" s="8"/>
      <c r="M6473" s="8"/>
      <c r="Q6473" s="8"/>
      <c r="U6473" s="8"/>
      <c r="Y6473" s="8"/>
      <c r="AC6473" s="8"/>
      <c r="AG6473" s="8"/>
      <c r="AK6473" s="8"/>
      <c r="AO6473" s="8"/>
      <c r="AS6473" s="8"/>
      <c r="AW6473" s="8"/>
      <c r="BA6473" s="8"/>
      <c r="BE6473" s="8"/>
      <c r="BI6473" s="8"/>
      <c r="BM6473" s="8"/>
      <c r="BQ6473" s="8"/>
      <c r="BU6473" s="8"/>
      <c r="BY6473" s="8"/>
      <c r="CC6473" s="8"/>
      <c r="CG6473" s="8"/>
      <c r="CK6473" s="8"/>
    </row>
    <row r="6474" spans="5:89">
      <c r="E6474" s="8"/>
      <c r="I6474" s="8"/>
      <c r="M6474" s="8"/>
      <c r="Q6474" s="8"/>
      <c r="U6474" s="8"/>
      <c r="Y6474" s="8"/>
      <c r="AC6474" s="8"/>
      <c r="AG6474" s="8"/>
      <c r="AK6474" s="8"/>
      <c r="AO6474" s="8"/>
      <c r="AS6474" s="8"/>
      <c r="AW6474" s="8"/>
      <c r="BA6474" s="8"/>
      <c r="BE6474" s="8"/>
      <c r="BI6474" s="8"/>
      <c r="BM6474" s="8"/>
      <c r="BQ6474" s="8"/>
      <c r="BU6474" s="8"/>
      <c r="BY6474" s="8"/>
      <c r="CC6474" s="8"/>
      <c r="CG6474" s="8"/>
      <c r="CK6474" s="8"/>
    </row>
    <row r="6475" spans="5:89">
      <c r="E6475" s="8"/>
      <c r="I6475" s="8"/>
      <c r="M6475" s="8"/>
      <c r="Q6475" s="8"/>
      <c r="U6475" s="8"/>
      <c r="Y6475" s="8"/>
      <c r="AC6475" s="8"/>
      <c r="AG6475" s="8"/>
      <c r="AK6475" s="8"/>
      <c r="AO6475" s="8"/>
      <c r="AS6475" s="8"/>
      <c r="AW6475" s="8"/>
      <c r="BA6475" s="8"/>
      <c r="BE6475" s="8"/>
      <c r="BI6475" s="8"/>
      <c r="BM6475" s="8"/>
      <c r="BQ6475" s="8"/>
      <c r="BU6475" s="8"/>
      <c r="BY6475" s="8"/>
      <c r="CC6475" s="8"/>
      <c r="CG6475" s="8"/>
      <c r="CK6475" s="8"/>
    </row>
    <row r="6476" spans="5:89">
      <c r="E6476" s="8"/>
      <c r="I6476" s="8"/>
      <c r="M6476" s="8"/>
      <c r="Q6476" s="8"/>
      <c r="U6476" s="8"/>
      <c r="Y6476" s="8"/>
      <c r="AC6476" s="8"/>
      <c r="AG6476" s="8"/>
      <c r="AK6476" s="8"/>
      <c r="AO6476" s="8"/>
      <c r="AS6476" s="8"/>
      <c r="AW6476" s="8"/>
      <c r="BA6476" s="8"/>
      <c r="BE6476" s="8"/>
      <c r="BI6476" s="8"/>
      <c r="BM6476" s="8"/>
      <c r="BQ6476" s="8"/>
      <c r="BU6476" s="8"/>
      <c r="BY6476" s="8"/>
      <c r="CC6476" s="8"/>
      <c r="CG6476" s="8"/>
      <c r="CK6476" s="8"/>
    </row>
    <row r="6477" spans="5:89">
      <c r="E6477" s="8"/>
      <c r="I6477" s="8"/>
      <c r="M6477" s="8"/>
      <c r="Q6477" s="8"/>
      <c r="U6477" s="8"/>
      <c r="Y6477" s="8"/>
      <c r="AC6477" s="8"/>
      <c r="AG6477" s="8"/>
      <c r="AK6477" s="8"/>
      <c r="AO6477" s="8"/>
      <c r="AS6477" s="8"/>
      <c r="AW6477" s="8"/>
      <c r="BA6477" s="8"/>
      <c r="BE6477" s="8"/>
      <c r="BI6477" s="8"/>
      <c r="BM6477" s="8"/>
      <c r="BQ6477" s="8"/>
      <c r="BU6477" s="8"/>
      <c r="BY6477" s="8"/>
      <c r="CC6477" s="8"/>
      <c r="CG6477" s="8"/>
      <c r="CK6477" s="8"/>
    </row>
    <row r="6478" spans="5:89">
      <c r="E6478" s="8"/>
      <c r="I6478" s="8"/>
      <c r="M6478" s="8"/>
      <c r="Q6478" s="8"/>
      <c r="U6478" s="8"/>
      <c r="Y6478" s="8"/>
      <c r="AC6478" s="8"/>
      <c r="AG6478" s="8"/>
      <c r="AK6478" s="8"/>
      <c r="AO6478" s="8"/>
      <c r="AS6478" s="8"/>
      <c r="AW6478" s="8"/>
      <c r="BA6478" s="8"/>
      <c r="BE6478" s="8"/>
      <c r="BI6478" s="8"/>
      <c r="BM6478" s="8"/>
      <c r="BQ6478" s="8"/>
      <c r="BU6478" s="8"/>
      <c r="BY6478" s="8"/>
      <c r="CC6478" s="8"/>
      <c r="CG6478" s="8"/>
      <c r="CK6478" s="8"/>
    </row>
    <row r="6479" spans="5:89">
      <c r="E6479" s="8"/>
      <c r="I6479" s="8"/>
      <c r="M6479" s="8"/>
      <c r="Q6479" s="8"/>
      <c r="U6479" s="8"/>
      <c r="Y6479" s="8"/>
      <c r="AC6479" s="8"/>
      <c r="AG6479" s="8"/>
      <c r="AK6479" s="8"/>
      <c r="AO6479" s="8"/>
      <c r="AS6479" s="8"/>
      <c r="AW6479" s="8"/>
      <c r="BA6479" s="8"/>
      <c r="BE6479" s="8"/>
      <c r="BI6479" s="8"/>
      <c r="BM6479" s="8"/>
      <c r="BQ6479" s="8"/>
      <c r="BU6479" s="8"/>
      <c r="BY6479" s="8"/>
      <c r="CC6479" s="8"/>
      <c r="CG6479" s="8"/>
      <c r="CK6479" s="8"/>
    </row>
    <row r="6480" spans="5:89">
      <c r="E6480" s="8"/>
      <c r="I6480" s="8"/>
      <c r="M6480" s="8"/>
      <c r="Q6480" s="8"/>
      <c r="U6480" s="8"/>
      <c r="Y6480" s="8"/>
      <c r="AC6480" s="8"/>
      <c r="AG6480" s="8"/>
      <c r="AK6480" s="8"/>
      <c r="AO6480" s="8"/>
      <c r="AS6480" s="8"/>
      <c r="AW6480" s="8"/>
      <c r="BA6480" s="8"/>
      <c r="BE6480" s="8"/>
      <c r="BI6480" s="8"/>
      <c r="BM6480" s="8"/>
      <c r="BQ6480" s="8"/>
      <c r="BU6480" s="8"/>
      <c r="BY6480" s="8"/>
      <c r="CC6480" s="8"/>
      <c r="CG6480" s="8"/>
      <c r="CK6480" s="8"/>
    </row>
    <row r="6481" spans="5:89">
      <c r="E6481" s="8"/>
      <c r="I6481" s="8"/>
      <c r="M6481" s="8"/>
      <c r="Q6481" s="8"/>
      <c r="U6481" s="8"/>
      <c r="Y6481" s="8"/>
      <c r="AC6481" s="8"/>
      <c r="AG6481" s="8"/>
      <c r="AK6481" s="8"/>
      <c r="AO6481" s="8"/>
      <c r="AS6481" s="8"/>
      <c r="AW6481" s="8"/>
      <c r="BA6481" s="8"/>
      <c r="BE6481" s="8"/>
      <c r="BI6481" s="8"/>
      <c r="BM6481" s="8"/>
      <c r="BQ6481" s="8"/>
      <c r="BU6481" s="8"/>
      <c r="BY6481" s="8"/>
      <c r="CC6481" s="8"/>
      <c r="CG6481" s="8"/>
      <c r="CK6481" s="8"/>
    </row>
    <row r="6482" spans="5:89">
      <c r="E6482" s="8"/>
      <c r="I6482" s="8"/>
      <c r="M6482" s="8"/>
      <c r="Q6482" s="8"/>
      <c r="U6482" s="8"/>
      <c r="Y6482" s="8"/>
      <c r="AC6482" s="8"/>
      <c r="AG6482" s="8"/>
      <c r="AK6482" s="8"/>
      <c r="AO6482" s="8"/>
      <c r="AS6482" s="8"/>
      <c r="AW6482" s="8"/>
      <c r="BA6482" s="8"/>
      <c r="BE6482" s="8"/>
      <c r="BI6482" s="8"/>
      <c r="BM6482" s="8"/>
      <c r="BQ6482" s="8"/>
      <c r="BU6482" s="8"/>
      <c r="BY6482" s="8"/>
      <c r="CC6482" s="8"/>
      <c r="CG6482" s="8"/>
      <c r="CK6482" s="8"/>
    </row>
    <row r="6483" spans="5:89">
      <c r="E6483" s="8"/>
      <c r="I6483" s="8"/>
      <c r="M6483" s="8"/>
      <c r="Q6483" s="8"/>
      <c r="U6483" s="8"/>
      <c r="Y6483" s="8"/>
      <c r="AC6483" s="8"/>
      <c r="AG6483" s="8"/>
      <c r="AK6483" s="8"/>
      <c r="AO6483" s="8"/>
      <c r="AS6483" s="8"/>
      <c r="AW6483" s="8"/>
      <c r="BA6483" s="8"/>
      <c r="BE6483" s="8"/>
      <c r="BI6483" s="8"/>
      <c r="BM6483" s="8"/>
      <c r="BQ6483" s="8"/>
      <c r="BU6483" s="8"/>
      <c r="BY6483" s="8"/>
      <c r="CC6483" s="8"/>
      <c r="CG6483" s="8"/>
      <c r="CK6483" s="8"/>
    </row>
    <row r="6484" spans="5:89">
      <c r="E6484" s="8"/>
      <c r="I6484" s="8"/>
      <c r="M6484" s="8"/>
      <c r="Q6484" s="8"/>
      <c r="U6484" s="8"/>
      <c r="Y6484" s="8"/>
      <c r="AC6484" s="8"/>
      <c r="AG6484" s="8"/>
      <c r="AK6484" s="8"/>
      <c r="AO6484" s="8"/>
      <c r="AS6484" s="8"/>
      <c r="AW6484" s="8"/>
      <c r="BA6484" s="8"/>
      <c r="BE6484" s="8"/>
      <c r="BI6484" s="8"/>
      <c r="BM6484" s="8"/>
      <c r="BQ6484" s="8"/>
      <c r="BU6484" s="8"/>
      <c r="BY6484" s="8"/>
      <c r="CC6484" s="8"/>
      <c r="CG6484" s="8"/>
      <c r="CK6484" s="8"/>
    </row>
    <row r="6485" spans="5:89">
      <c r="E6485" s="8"/>
      <c r="I6485" s="8"/>
      <c r="M6485" s="8"/>
      <c r="Q6485" s="8"/>
      <c r="U6485" s="8"/>
      <c r="Y6485" s="8"/>
      <c r="AC6485" s="8"/>
      <c r="AG6485" s="8"/>
      <c r="AK6485" s="8"/>
      <c r="AO6485" s="8"/>
      <c r="AS6485" s="8"/>
      <c r="AW6485" s="8"/>
      <c r="BA6485" s="8"/>
      <c r="BE6485" s="8"/>
      <c r="BI6485" s="8"/>
      <c r="BM6485" s="8"/>
      <c r="BQ6485" s="8"/>
      <c r="BU6485" s="8"/>
      <c r="BY6485" s="8"/>
      <c r="CC6485" s="8"/>
      <c r="CG6485" s="8"/>
      <c r="CK6485" s="8"/>
    </row>
    <row r="6486" spans="5:89">
      <c r="E6486" s="8"/>
      <c r="I6486" s="8"/>
      <c r="M6486" s="8"/>
      <c r="Q6486" s="8"/>
      <c r="U6486" s="8"/>
      <c r="Y6486" s="8"/>
      <c r="AC6486" s="8"/>
      <c r="AG6486" s="8"/>
      <c r="AK6486" s="8"/>
      <c r="AO6486" s="8"/>
      <c r="AS6486" s="8"/>
      <c r="AW6486" s="8"/>
      <c r="BA6486" s="8"/>
      <c r="BE6486" s="8"/>
      <c r="BI6486" s="8"/>
      <c r="BM6486" s="8"/>
      <c r="BQ6486" s="8"/>
      <c r="BU6486" s="8"/>
      <c r="BY6486" s="8"/>
      <c r="CC6486" s="8"/>
      <c r="CG6486" s="8"/>
      <c r="CK6486" s="8"/>
    </row>
    <row r="6487" spans="5:89">
      <c r="E6487" s="8"/>
      <c r="I6487" s="8"/>
      <c r="M6487" s="8"/>
      <c r="Q6487" s="8"/>
      <c r="U6487" s="8"/>
      <c r="Y6487" s="8"/>
      <c r="AC6487" s="8"/>
      <c r="AG6487" s="8"/>
      <c r="AK6487" s="8"/>
      <c r="AO6487" s="8"/>
      <c r="AS6487" s="8"/>
      <c r="AW6487" s="8"/>
      <c r="BA6487" s="8"/>
      <c r="BE6487" s="8"/>
      <c r="BI6487" s="8"/>
      <c r="BM6487" s="8"/>
      <c r="BQ6487" s="8"/>
      <c r="BU6487" s="8"/>
      <c r="BY6487" s="8"/>
      <c r="CC6487" s="8"/>
      <c r="CG6487" s="8"/>
      <c r="CK6487" s="8"/>
    </row>
    <row r="6488" spans="5:89">
      <c r="E6488" s="8"/>
      <c r="I6488" s="8"/>
      <c r="M6488" s="8"/>
      <c r="Q6488" s="8"/>
      <c r="U6488" s="8"/>
      <c r="Y6488" s="8"/>
      <c r="AC6488" s="8"/>
      <c r="AG6488" s="8"/>
      <c r="AK6488" s="8"/>
      <c r="AO6488" s="8"/>
      <c r="AS6488" s="8"/>
      <c r="AW6488" s="8"/>
      <c r="BA6488" s="8"/>
      <c r="BE6488" s="8"/>
      <c r="BI6488" s="8"/>
      <c r="BM6488" s="8"/>
      <c r="BQ6488" s="8"/>
      <c r="BU6488" s="8"/>
      <c r="BY6488" s="8"/>
      <c r="CC6488" s="8"/>
      <c r="CG6488" s="8"/>
      <c r="CK6488" s="8"/>
    </row>
    <row r="6489" spans="5:89">
      <c r="E6489" s="8"/>
      <c r="I6489" s="8"/>
      <c r="M6489" s="8"/>
      <c r="Q6489" s="8"/>
      <c r="U6489" s="8"/>
      <c r="Y6489" s="8"/>
      <c r="AC6489" s="8"/>
      <c r="AG6489" s="8"/>
      <c r="AK6489" s="8"/>
      <c r="AO6489" s="8"/>
      <c r="AS6489" s="8"/>
      <c r="AW6489" s="8"/>
      <c r="BA6489" s="8"/>
      <c r="BE6489" s="8"/>
      <c r="BI6489" s="8"/>
      <c r="BM6489" s="8"/>
      <c r="BQ6489" s="8"/>
      <c r="BU6489" s="8"/>
      <c r="BY6489" s="8"/>
      <c r="CC6489" s="8"/>
      <c r="CG6489" s="8"/>
      <c r="CK6489" s="8"/>
    </row>
    <row r="6490" spans="5:89">
      <c r="E6490" s="8"/>
      <c r="I6490" s="8"/>
      <c r="M6490" s="8"/>
      <c r="Q6490" s="8"/>
      <c r="U6490" s="8"/>
      <c r="Y6490" s="8"/>
      <c r="AC6490" s="8"/>
      <c r="AG6490" s="8"/>
      <c r="AK6490" s="8"/>
      <c r="AO6490" s="8"/>
      <c r="AS6490" s="8"/>
      <c r="AW6490" s="8"/>
      <c r="BA6490" s="8"/>
      <c r="BE6490" s="8"/>
      <c r="BI6490" s="8"/>
      <c r="BM6490" s="8"/>
      <c r="BQ6490" s="8"/>
      <c r="BU6490" s="8"/>
      <c r="BY6490" s="8"/>
      <c r="CC6490" s="8"/>
      <c r="CG6490" s="8"/>
      <c r="CK6490" s="8"/>
    </row>
    <row r="6491" spans="5:89">
      <c r="E6491" s="8"/>
      <c r="I6491" s="8"/>
      <c r="M6491" s="8"/>
      <c r="Q6491" s="8"/>
      <c r="U6491" s="8"/>
      <c r="Y6491" s="8"/>
      <c r="AC6491" s="8"/>
      <c r="AG6491" s="8"/>
      <c r="AK6491" s="8"/>
      <c r="AO6491" s="8"/>
      <c r="AS6491" s="8"/>
      <c r="AW6491" s="8"/>
      <c r="BA6491" s="8"/>
      <c r="BE6491" s="8"/>
      <c r="BI6491" s="8"/>
      <c r="BM6491" s="8"/>
      <c r="BQ6491" s="8"/>
      <c r="BU6491" s="8"/>
      <c r="BY6491" s="8"/>
      <c r="CC6491" s="8"/>
      <c r="CG6491" s="8"/>
      <c r="CK6491" s="8"/>
    </row>
    <row r="6492" spans="5:89">
      <c r="E6492" s="8"/>
      <c r="I6492" s="8"/>
      <c r="M6492" s="8"/>
      <c r="Q6492" s="8"/>
      <c r="U6492" s="8"/>
      <c r="Y6492" s="8"/>
      <c r="AC6492" s="8"/>
      <c r="AG6492" s="8"/>
      <c r="AK6492" s="8"/>
      <c r="AO6492" s="8"/>
      <c r="AS6492" s="8"/>
      <c r="AW6492" s="8"/>
      <c r="BA6492" s="8"/>
      <c r="BE6492" s="8"/>
      <c r="BI6492" s="8"/>
      <c r="BM6492" s="8"/>
      <c r="BQ6492" s="8"/>
      <c r="BU6492" s="8"/>
      <c r="BY6492" s="8"/>
      <c r="CC6492" s="8"/>
      <c r="CG6492" s="8"/>
      <c r="CK6492" s="8"/>
    </row>
    <row r="6493" spans="5:89">
      <c r="E6493" s="8"/>
      <c r="I6493" s="8"/>
      <c r="M6493" s="8"/>
      <c r="Q6493" s="8"/>
      <c r="U6493" s="8"/>
      <c r="Y6493" s="8"/>
      <c r="AC6493" s="8"/>
      <c r="AG6493" s="8"/>
      <c r="AK6493" s="8"/>
      <c r="AO6493" s="8"/>
      <c r="AS6493" s="8"/>
      <c r="AW6493" s="8"/>
      <c r="BA6493" s="8"/>
      <c r="BE6493" s="8"/>
      <c r="BI6493" s="8"/>
      <c r="BM6493" s="8"/>
      <c r="BQ6493" s="8"/>
      <c r="BU6493" s="8"/>
      <c r="BY6493" s="8"/>
      <c r="CC6493" s="8"/>
      <c r="CG6493" s="8"/>
      <c r="CK6493" s="8"/>
    </row>
    <row r="6494" spans="5:89">
      <c r="E6494" s="8"/>
      <c r="I6494" s="8"/>
      <c r="M6494" s="8"/>
      <c r="Q6494" s="8"/>
      <c r="U6494" s="8"/>
      <c r="Y6494" s="8"/>
      <c r="AC6494" s="8"/>
      <c r="AG6494" s="8"/>
      <c r="AK6494" s="8"/>
      <c r="AO6494" s="8"/>
      <c r="AS6494" s="8"/>
      <c r="AW6494" s="8"/>
      <c r="BA6494" s="8"/>
      <c r="BE6494" s="8"/>
      <c r="BI6494" s="8"/>
      <c r="BM6494" s="8"/>
      <c r="BQ6494" s="8"/>
      <c r="BU6494" s="8"/>
      <c r="BY6494" s="8"/>
      <c r="CC6494" s="8"/>
      <c r="CG6494" s="8"/>
      <c r="CK6494" s="8"/>
    </row>
    <row r="6495" spans="5:89">
      <c r="E6495" s="8"/>
      <c r="I6495" s="8"/>
      <c r="M6495" s="8"/>
      <c r="Q6495" s="8"/>
      <c r="U6495" s="8"/>
      <c r="Y6495" s="8"/>
      <c r="AC6495" s="8"/>
      <c r="AG6495" s="8"/>
      <c r="AK6495" s="8"/>
      <c r="AO6495" s="8"/>
      <c r="AS6495" s="8"/>
      <c r="AW6495" s="8"/>
      <c r="BA6495" s="8"/>
      <c r="BE6495" s="8"/>
      <c r="BI6495" s="8"/>
      <c r="BM6495" s="8"/>
      <c r="BQ6495" s="8"/>
      <c r="BU6495" s="8"/>
      <c r="BY6495" s="8"/>
      <c r="CC6495" s="8"/>
      <c r="CG6495" s="8"/>
      <c r="CK6495" s="8"/>
    </row>
    <row r="6496" spans="5:89">
      <c r="E6496" s="8"/>
      <c r="I6496" s="8"/>
      <c r="M6496" s="8"/>
      <c r="Q6496" s="8"/>
      <c r="U6496" s="8"/>
      <c r="Y6496" s="8"/>
      <c r="AC6496" s="8"/>
      <c r="AG6496" s="8"/>
      <c r="AK6496" s="8"/>
      <c r="AO6496" s="8"/>
      <c r="AS6496" s="8"/>
      <c r="AW6496" s="8"/>
      <c r="BA6496" s="8"/>
      <c r="BE6496" s="8"/>
      <c r="BI6496" s="8"/>
      <c r="BM6496" s="8"/>
      <c r="BQ6496" s="8"/>
      <c r="BU6496" s="8"/>
      <c r="BY6496" s="8"/>
      <c r="CC6496" s="8"/>
      <c r="CG6496" s="8"/>
      <c r="CK6496" s="8"/>
    </row>
    <row r="6497" spans="5:89">
      <c r="E6497" s="8"/>
      <c r="I6497" s="8"/>
      <c r="M6497" s="8"/>
      <c r="Q6497" s="8"/>
      <c r="U6497" s="8"/>
      <c r="Y6497" s="8"/>
      <c r="AC6497" s="8"/>
      <c r="AG6497" s="8"/>
      <c r="AK6497" s="8"/>
      <c r="AO6497" s="8"/>
      <c r="AS6497" s="8"/>
      <c r="AW6497" s="8"/>
      <c r="BA6497" s="8"/>
      <c r="BE6497" s="8"/>
      <c r="BI6497" s="8"/>
      <c r="BM6497" s="8"/>
      <c r="BQ6497" s="8"/>
      <c r="BU6497" s="8"/>
      <c r="BY6497" s="8"/>
      <c r="CC6497" s="8"/>
      <c r="CG6497" s="8"/>
      <c r="CK6497" s="8"/>
    </row>
    <row r="6498" spans="5:89">
      <c r="E6498" s="8"/>
      <c r="I6498" s="8"/>
      <c r="M6498" s="8"/>
      <c r="Q6498" s="8"/>
      <c r="U6498" s="8"/>
      <c r="Y6498" s="8"/>
      <c r="AC6498" s="8"/>
      <c r="AG6498" s="8"/>
      <c r="AK6498" s="8"/>
      <c r="AO6498" s="8"/>
      <c r="AS6498" s="8"/>
      <c r="AW6498" s="8"/>
      <c r="BA6498" s="8"/>
      <c r="BE6498" s="8"/>
      <c r="BI6498" s="8"/>
      <c r="BM6498" s="8"/>
      <c r="BQ6498" s="8"/>
      <c r="BU6498" s="8"/>
      <c r="BY6498" s="8"/>
      <c r="CC6498" s="8"/>
      <c r="CG6498" s="8"/>
      <c r="CK6498" s="8"/>
    </row>
    <row r="6499" spans="5:89">
      <c r="E6499" s="8"/>
      <c r="I6499" s="8"/>
      <c r="M6499" s="8"/>
      <c r="Q6499" s="8"/>
      <c r="U6499" s="8"/>
      <c r="Y6499" s="8"/>
      <c r="AC6499" s="8"/>
      <c r="AG6499" s="8"/>
      <c r="AK6499" s="8"/>
      <c r="AO6499" s="8"/>
      <c r="AS6499" s="8"/>
      <c r="AW6499" s="8"/>
      <c r="BA6499" s="8"/>
      <c r="BE6499" s="8"/>
      <c r="BI6499" s="8"/>
      <c r="BM6499" s="8"/>
      <c r="BQ6499" s="8"/>
      <c r="BU6499" s="8"/>
      <c r="BY6499" s="8"/>
      <c r="CC6499" s="8"/>
      <c r="CG6499" s="8"/>
      <c r="CK6499" s="8"/>
    </row>
    <row r="6500" spans="5:89">
      <c r="E6500" s="8"/>
      <c r="I6500" s="8"/>
      <c r="M6500" s="8"/>
      <c r="Q6500" s="8"/>
      <c r="U6500" s="8"/>
      <c r="Y6500" s="8"/>
      <c r="AC6500" s="8"/>
      <c r="AG6500" s="8"/>
      <c r="AK6500" s="8"/>
      <c r="AO6500" s="8"/>
      <c r="AS6500" s="8"/>
      <c r="AW6500" s="8"/>
      <c r="BA6500" s="8"/>
      <c r="BE6500" s="8"/>
      <c r="BI6500" s="8"/>
      <c r="BM6500" s="8"/>
      <c r="BQ6500" s="8"/>
      <c r="BU6500" s="8"/>
      <c r="BY6500" s="8"/>
      <c r="CC6500" s="8"/>
      <c r="CG6500" s="8"/>
      <c r="CK6500" s="8"/>
    </row>
    <row r="6501" spans="5:89">
      <c r="E6501" s="8"/>
      <c r="I6501" s="8"/>
      <c r="M6501" s="8"/>
      <c r="Q6501" s="8"/>
      <c r="U6501" s="8"/>
      <c r="Y6501" s="8"/>
      <c r="AC6501" s="8"/>
      <c r="AG6501" s="8"/>
      <c r="AK6501" s="8"/>
      <c r="AO6501" s="8"/>
      <c r="AS6501" s="8"/>
      <c r="AW6501" s="8"/>
      <c r="BA6501" s="8"/>
      <c r="BE6501" s="8"/>
      <c r="BI6501" s="8"/>
      <c r="BM6501" s="8"/>
      <c r="BQ6501" s="8"/>
      <c r="BU6501" s="8"/>
      <c r="BY6501" s="8"/>
      <c r="CC6501" s="8"/>
      <c r="CG6501" s="8"/>
      <c r="CK6501" s="8"/>
    </row>
    <row r="6502" spans="5:89">
      <c r="E6502" s="8"/>
      <c r="I6502" s="8"/>
      <c r="M6502" s="8"/>
      <c r="Q6502" s="8"/>
      <c r="U6502" s="8"/>
      <c r="Y6502" s="8"/>
      <c r="AC6502" s="8"/>
      <c r="AG6502" s="8"/>
      <c r="AK6502" s="8"/>
      <c r="AO6502" s="8"/>
      <c r="AS6502" s="8"/>
      <c r="AW6502" s="8"/>
      <c r="BA6502" s="8"/>
      <c r="BE6502" s="8"/>
      <c r="BI6502" s="8"/>
      <c r="BM6502" s="8"/>
      <c r="BQ6502" s="8"/>
      <c r="BU6502" s="8"/>
      <c r="BY6502" s="8"/>
      <c r="CC6502" s="8"/>
      <c r="CG6502" s="8"/>
      <c r="CK6502" s="8"/>
    </row>
    <row r="6503" spans="5:89">
      <c r="E6503" s="8"/>
      <c r="I6503" s="8"/>
      <c r="M6503" s="8"/>
      <c r="Q6503" s="8"/>
      <c r="U6503" s="8"/>
      <c r="Y6503" s="8"/>
      <c r="AC6503" s="8"/>
      <c r="AG6503" s="8"/>
      <c r="AK6503" s="8"/>
      <c r="AO6503" s="8"/>
      <c r="AS6503" s="8"/>
      <c r="AW6503" s="8"/>
      <c r="BA6503" s="8"/>
      <c r="BE6503" s="8"/>
      <c r="BI6503" s="8"/>
      <c r="BM6503" s="8"/>
      <c r="BQ6503" s="8"/>
      <c r="BU6503" s="8"/>
      <c r="BY6503" s="8"/>
      <c r="CC6503" s="8"/>
      <c r="CG6503" s="8"/>
      <c r="CK6503" s="8"/>
    </row>
    <row r="6504" spans="5:89">
      <c r="E6504" s="8"/>
      <c r="I6504" s="8"/>
      <c r="M6504" s="8"/>
      <c r="Q6504" s="8"/>
      <c r="U6504" s="8"/>
      <c r="Y6504" s="8"/>
      <c r="AC6504" s="8"/>
      <c r="AG6504" s="8"/>
      <c r="AK6504" s="8"/>
      <c r="AO6504" s="8"/>
      <c r="AS6504" s="8"/>
      <c r="AW6504" s="8"/>
      <c r="BA6504" s="8"/>
      <c r="BE6504" s="8"/>
      <c r="BI6504" s="8"/>
      <c r="BM6504" s="8"/>
      <c r="BQ6504" s="8"/>
      <c r="BU6504" s="8"/>
      <c r="BY6504" s="8"/>
      <c r="CC6504" s="8"/>
      <c r="CG6504" s="8"/>
      <c r="CK6504" s="8"/>
    </row>
    <row r="6505" spans="5:89">
      <c r="E6505" s="8"/>
      <c r="I6505" s="8"/>
      <c r="M6505" s="8"/>
      <c r="Q6505" s="8"/>
      <c r="U6505" s="8"/>
      <c r="Y6505" s="8"/>
      <c r="AC6505" s="8"/>
      <c r="AG6505" s="8"/>
      <c r="AK6505" s="8"/>
      <c r="AO6505" s="8"/>
      <c r="AS6505" s="8"/>
      <c r="AW6505" s="8"/>
      <c r="BA6505" s="8"/>
      <c r="BE6505" s="8"/>
      <c r="BI6505" s="8"/>
      <c r="BM6505" s="8"/>
      <c r="BQ6505" s="8"/>
      <c r="BU6505" s="8"/>
      <c r="BY6505" s="8"/>
      <c r="CC6505" s="8"/>
      <c r="CG6505" s="8"/>
      <c r="CK6505" s="8"/>
    </row>
    <row r="6506" spans="5:89">
      <c r="E6506" s="8"/>
      <c r="I6506" s="8"/>
      <c r="M6506" s="8"/>
      <c r="Q6506" s="8"/>
      <c r="U6506" s="8"/>
      <c r="Y6506" s="8"/>
      <c r="AC6506" s="8"/>
      <c r="AG6506" s="8"/>
      <c r="AK6506" s="8"/>
      <c r="AO6506" s="8"/>
      <c r="AS6506" s="8"/>
      <c r="AW6506" s="8"/>
      <c r="BA6506" s="8"/>
      <c r="BE6506" s="8"/>
      <c r="BI6506" s="8"/>
      <c r="BM6506" s="8"/>
      <c r="BQ6506" s="8"/>
      <c r="BU6506" s="8"/>
      <c r="BY6506" s="8"/>
      <c r="CC6506" s="8"/>
      <c r="CG6506" s="8"/>
      <c r="CK6506" s="8"/>
    </row>
    <row r="6507" spans="5:89">
      <c r="E6507" s="8"/>
      <c r="I6507" s="8"/>
      <c r="M6507" s="8"/>
      <c r="Q6507" s="8"/>
      <c r="U6507" s="8"/>
      <c r="Y6507" s="8"/>
      <c r="AC6507" s="8"/>
      <c r="AG6507" s="8"/>
      <c r="AK6507" s="8"/>
      <c r="AO6507" s="8"/>
      <c r="AS6507" s="8"/>
      <c r="AW6507" s="8"/>
      <c r="BA6507" s="8"/>
      <c r="BE6507" s="8"/>
      <c r="BI6507" s="8"/>
      <c r="BM6507" s="8"/>
      <c r="BQ6507" s="8"/>
      <c r="BU6507" s="8"/>
      <c r="BY6507" s="8"/>
      <c r="CC6507" s="8"/>
      <c r="CG6507" s="8"/>
      <c r="CK6507" s="8"/>
    </row>
    <row r="6508" spans="5:89">
      <c r="E6508" s="8"/>
      <c r="I6508" s="8"/>
      <c r="M6508" s="8"/>
      <c r="Q6508" s="8"/>
      <c r="U6508" s="8"/>
      <c r="Y6508" s="8"/>
      <c r="AC6508" s="8"/>
      <c r="AG6508" s="8"/>
      <c r="AK6508" s="8"/>
      <c r="AO6508" s="8"/>
      <c r="AS6508" s="8"/>
      <c r="AW6508" s="8"/>
      <c r="BA6508" s="8"/>
      <c r="BE6508" s="8"/>
      <c r="BI6508" s="8"/>
      <c r="BM6508" s="8"/>
      <c r="BQ6508" s="8"/>
      <c r="BU6508" s="8"/>
      <c r="BY6508" s="8"/>
      <c r="CC6508" s="8"/>
      <c r="CG6508" s="8"/>
      <c r="CK6508" s="8"/>
    </row>
    <row r="6509" spans="5:89">
      <c r="E6509" s="8"/>
      <c r="I6509" s="8"/>
      <c r="M6509" s="8"/>
      <c r="Q6509" s="8"/>
      <c r="U6509" s="8"/>
      <c r="Y6509" s="8"/>
      <c r="AC6509" s="8"/>
      <c r="AG6509" s="8"/>
      <c r="AK6509" s="8"/>
      <c r="AO6509" s="8"/>
      <c r="AS6509" s="8"/>
      <c r="AW6509" s="8"/>
      <c r="BA6509" s="8"/>
      <c r="BE6509" s="8"/>
      <c r="BI6509" s="8"/>
      <c r="BM6509" s="8"/>
      <c r="BQ6509" s="8"/>
      <c r="BU6509" s="8"/>
      <c r="BY6509" s="8"/>
      <c r="CC6509" s="8"/>
      <c r="CG6509" s="8"/>
      <c r="CK6509" s="8"/>
    </row>
    <row r="6510" spans="5:89">
      <c r="E6510" s="8"/>
      <c r="I6510" s="8"/>
      <c r="M6510" s="8"/>
      <c r="Q6510" s="8"/>
      <c r="U6510" s="8"/>
      <c r="Y6510" s="8"/>
      <c r="AC6510" s="8"/>
      <c r="AG6510" s="8"/>
      <c r="AK6510" s="8"/>
      <c r="AO6510" s="8"/>
      <c r="AS6510" s="8"/>
      <c r="AW6510" s="8"/>
      <c r="BA6510" s="8"/>
      <c r="BE6510" s="8"/>
      <c r="BI6510" s="8"/>
      <c r="BM6510" s="8"/>
      <c r="BQ6510" s="8"/>
      <c r="BU6510" s="8"/>
      <c r="BY6510" s="8"/>
      <c r="CC6510" s="8"/>
      <c r="CG6510" s="8"/>
      <c r="CK6510" s="8"/>
    </row>
    <row r="6511" spans="5:89">
      <c r="E6511" s="8"/>
      <c r="I6511" s="8"/>
      <c r="M6511" s="8"/>
      <c r="Q6511" s="8"/>
      <c r="U6511" s="8"/>
      <c r="Y6511" s="8"/>
      <c r="AC6511" s="8"/>
      <c r="AG6511" s="8"/>
      <c r="AK6511" s="8"/>
      <c r="AO6511" s="8"/>
      <c r="AS6511" s="8"/>
      <c r="AW6511" s="8"/>
      <c r="BA6511" s="8"/>
      <c r="BE6511" s="8"/>
      <c r="BI6511" s="8"/>
      <c r="BM6511" s="8"/>
      <c r="BQ6511" s="8"/>
      <c r="BU6511" s="8"/>
      <c r="BY6511" s="8"/>
      <c r="CC6511" s="8"/>
      <c r="CG6511" s="8"/>
      <c r="CK6511" s="8"/>
    </row>
    <row r="6512" spans="5:89">
      <c r="E6512" s="8"/>
      <c r="I6512" s="8"/>
      <c r="M6512" s="8"/>
      <c r="Q6512" s="8"/>
      <c r="U6512" s="8"/>
      <c r="Y6512" s="8"/>
      <c r="AC6512" s="8"/>
      <c r="AG6512" s="8"/>
      <c r="AK6512" s="8"/>
      <c r="AO6512" s="8"/>
      <c r="AS6512" s="8"/>
      <c r="AW6512" s="8"/>
      <c r="BA6512" s="8"/>
      <c r="BE6512" s="8"/>
      <c r="BI6512" s="8"/>
      <c r="BM6512" s="8"/>
      <c r="BQ6512" s="8"/>
      <c r="BU6512" s="8"/>
      <c r="BY6512" s="8"/>
      <c r="CC6512" s="8"/>
      <c r="CG6512" s="8"/>
      <c r="CK6512" s="8"/>
    </row>
    <row r="6513" spans="5:89">
      <c r="E6513" s="8"/>
      <c r="I6513" s="8"/>
      <c r="M6513" s="8"/>
      <c r="Q6513" s="8"/>
      <c r="U6513" s="8"/>
      <c r="Y6513" s="8"/>
      <c r="AC6513" s="8"/>
      <c r="AG6513" s="8"/>
      <c r="AK6513" s="8"/>
      <c r="AO6513" s="8"/>
      <c r="AS6513" s="8"/>
      <c r="AW6513" s="8"/>
      <c r="BA6513" s="8"/>
      <c r="BE6513" s="8"/>
      <c r="BI6513" s="8"/>
      <c r="BM6513" s="8"/>
      <c r="BQ6513" s="8"/>
      <c r="BU6513" s="8"/>
      <c r="BY6513" s="8"/>
      <c r="CC6513" s="8"/>
      <c r="CG6513" s="8"/>
      <c r="CK6513" s="8"/>
    </row>
    <row r="6514" spans="5:89">
      <c r="E6514" s="8"/>
      <c r="I6514" s="8"/>
      <c r="M6514" s="8"/>
      <c r="Q6514" s="8"/>
      <c r="U6514" s="8"/>
      <c r="Y6514" s="8"/>
      <c r="AC6514" s="8"/>
      <c r="AG6514" s="8"/>
      <c r="AK6514" s="8"/>
      <c r="AO6514" s="8"/>
      <c r="AS6514" s="8"/>
      <c r="AW6514" s="8"/>
      <c r="BA6514" s="8"/>
      <c r="BE6514" s="8"/>
      <c r="BI6514" s="8"/>
      <c r="BM6514" s="8"/>
      <c r="BQ6514" s="8"/>
      <c r="BU6514" s="8"/>
      <c r="BY6514" s="8"/>
      <c r="CC6514" s="8"/>
      <c r="CG6514" s="8"/>
      <c r="CK6514" s="8"/>
    </row>
    <row r="6515" spans="5:89">
      <c r="E6515" s="8"/>
      <c r="I6515" s="8"/>
      <c r="M6515" s="8"/>
      <c r="Q6515" s="8"/>
      <c r="U6515" s="8"/>
      <c r="Y6515" s="8"/>
      <c r="AC6515" s="8"/>
      <c r="AG6515" s="8"/>
      <c r="AK6515" s="8"/>
      <c r="AO6515" s="8"/>
      <c r="AS6515" s="8"/>
      <c r="AW6515" s="8"/>
      <c r="BA6515" s="8"/>
      <c r="BE6515" s="8"/>
      <c r="BI6515" s="8"/>
      <c r="BM6515" s="8"/>
      <c r="BQ6515" s="8"/>
      <c r="BU6515" s="8"/>
      <c r="BY6515" s="8"/>
      <c r="CC6515" s="8"/>
      <c r="CG6515" s="8"/>
      <c r="CK6515" s="8"/>
    </row>
    <row r="6516" spans="5:89">
      <c r="E6516" s="8"/>
      <c r="I6516" s="8"/>
      <c r="M6516" s="8"/>
      <c r="Q6516" s="8"/>
      <c r="U6516" s="8"/>
      <c r="Y6516" s="8"/>
      <c r="AC6516" s="8"/>
      <c r="AG6516" s="8"/>
      <c r="AK6516" s="8"/>
      <c r="AO6516" s="8"/>
      <c r="AS6516" s="8"/>
      <c r="AW6516" s="8"/>
      <c r="BA6516" s="8"/>
      <c r="BE6516" s="8"/>
      <c r="BI6516" s="8"/>
      <c r="BM6516" s="8"/>
      <c r="BQ6516" s="8"/>
      <c r="BU6516" s="8"/>
      <c r="BY6516" s="8"/>
      <c r="CC6516" s="8"/>
      <c r="CG6516" s="8"/>
      <c r="CK6516" s="8"/>
    </row>
    <row r="6517" spans="5:89">
      <c r="E6517" s="8"/>
      <c r="I6517" s="8"/>
      <c r="M6517" s="8"/>
      <c r="Q6517" s="8"/>
      <c r="U6517" s="8"/>
      <c r="Y6517" s="8"/>
      <c r="AC6517" s="8"/>
      <c r="AG6517" s="8"/>
      <c r="AK6517" s="8"/>
      <c r="AO6517" s="8"/>
      <c r="AS6517" s="8"/>
      <c r="AW6517" s="8"/>
      <c r="BA6517" s="8"/>
      <c r="BE6517" s="8"/>
      <c r="BI6517" s="8"/>
      <c r="BM6517" s="8"/>
      <c r="BQ6517" s="8"/>
      <c r="BU6517" s="8"/>
      <c r="BY6517" s="8"/>
      <c r="CC6517" s="8"/>
      <c r="CG6517" s="8"/>
      <c r="CK6517" s="8"/>
    </row>
    <row r="6518" spans="5:89">
      <c r="E6518" s="8"/>
      <c r="I6518" s="8"/>
      <c r="M6518" s="8"/>
      <c r="Q6518" s="8"/>
      <c r="U6518" s="8"/>
      <c r="Y6518" s="8"/>
      <c r="AC6518" s="8"/>
      <c r="AG6518" s="8"/>
      <c r="AK6518" s="8"/>
      <c r="AO6518" s="8"/>
      <c r="AS6518" s="8"/>
      <c r="AW6518" s="8"/>
      <c r="BA6518" s="8"/>
      <c r="BE6518" s="8"/>
      <c r="BI6518" s="8"/>
      <c r="BM6518" s="8"/>
      <c r="BQ6518" s="8"/>
      <c r="BU6518" s="8"/>
      <c r="BY6518" s="8"/>
      <c r="CC6518" s="8"/>
      <c r="CG6518" s="8"/>
      <c r="CK6518" s="8"/>
    </row>
    <row r="6519" spans="5:89">
      <c r="E6519" s="8"/>
      <c r="I6519" s="8"/>
      <c r="M6519" s="8"/>
      <c r="Q6519" s="8"/>
      <c r="U6519" s="8"/>
      <c r="Y6519" s="8"/>
      <c r="AC6519" s="8"/>
      <c r="AG6519" s="8"/>
      <c r="AK6519" s="8"/>
      <c r="AO6519" s="8"/>
      <c r="AS6519" s="8"/>
      <c r="AW6519" s="8"/>
      <c r="BA6519" s="8"/>
      <c r="BE6519" s="8"/>
      <c r="BI6519" s="8"/>
      <c r="BM6519" s="8"/>
      <c r="BQ6519" s="8"/>
      <c r="BU6519" s="8"/>
      <c r="BY6519" s="8"/>
      <c r="CC6519" s="8"/>
      <c r="CG6519" s="8"/>
      <c r="CK6519" s="8"/>
    </row>
    <row r="6520" spans="5:89">
      <c r="E6520" s="8"/>
      <c r="I6520" s="8"/>
      <c r="M6520" s="8"/>
      <c r="Q6520" s="8"/>
      <c r="U6520" s="8"/>
      <c r="Y6520" s="8"/>
      <c r="AC6520" s="8"/>
      <c r="AG6520" s="8"/>
      <c r="AK6520" s="8"/>
      <c r="AO6520" s="8"/>
      <c r="AS6520" s="8"/>
      <c r="AW6520" s="8"/>
      <c r="BA6520" s="8"/>
      <c r="BE6520" s="8"/>
      <c r="BI6520" s="8"/>
      <c r="BM6520" s="8"/>
      <c r="BQ6520" s="8"/>
      <c r="BU6520" s="8"/>
      <c r="BY6520" s="8"/>
      <c r="CC6520" s="8"/>
      <c r="CG6520" s="8"/>
      <c r="CK6520" s="8"/>
    </row>
    <row r="6521" spans="5:89">
      <c r="E6521" s="8"/>
      <c r="I6521" s="8"/>
      <c r="M6521" s="8"/>
      <c r="Q6521" s="8"/>
      <c r="U6521" s="8"/>
      <c r="Y6521" s="8"/>
      <c r="AC6521" s="8"/>
      <c r="AG6521" s="8"/>
      <c r="AK6521" s="8"/>
      <c r="AO6521" s="8"/>
      <c r="AS6521" s="8"/>
      <c r="AW6521" s="8"/>
      <c r="BA6521" s="8"/>
      <c r="BE6521" s="8"/>
      <c r="BI6521" s="8"/>
      <c r="BM6521" s="8"/>
      <c r="BQ6521" s="8"/>
      <c r="BU6521" s="8"/>
      <c r="BY6521" s="8"/>
      <c r="CC6521" s="8"/>
      <c r="CG6521" s="8"/>
      <c r="CK6521" s="8"/>
    </row>
    <row r="6522" spans="5:89">
      <c r="E6522" s="8"/>
      <c r="I6522" s="8"/>
      <c r="M6522" s="8"/>
      <c r="Q6522" s="8"/>
      <c r="U6522" s="8"/>
      <c r="Y6522" s="8"/>
      <c r="AC6522" s="8"/>
      <c r="AG6522" s="8"/>
      <c r="AK6522" s="8"/>
      <c r="AO6522" s="8"/>
      <c r="AS6522" s="8"/>
      <c r="AW6522" s="8"/>
      <c r="BA6522" s="8"/>
      <c r="BE6522" s="8"/>
      <c r="BI6522" s="8"/>
      <c r="BM6522" s="8"/>
      <c r="BQ6522" s="8"/>
      <c r="BU6522" s="8"/>
      <c r="BY6522" s="8"/>
      <c r="CC6522" s="8"/>
      <c r="CG6522" s="8"/>
      <c r="CK6522" s="8"/>
    </row>
    <row r="6523" spans="5:89">
      <c r="E6523" s="8"/>
      <c r="I6523" s="8"/>
      <c r="M6523" s="8"/>
      <c r="Q6523" s="8"/>
      <c r="U6523" s="8"/>
      <c r="Y6523" s="8"/>
      <c r="AC6523" s="8"/>
      <c r="AG6523" s="8"/>
      <c r="AK6523" s="8"/>
      <c r="AO6523" s="8"/>
      <c r="AS6523" s="8"/>
      <c r="AW6523" s="8"/>
      <c r="BA6523" s="8"/>
      <c r="BE6523" s="8"/>
      <c r="BI6523" s="8"/>
      <c r="BM6523" s="8"/>
      <c r="BQ6523" s="8"/>
      <c r="BU6523" s="8"/>
      <c r="BY6523" s="8"/>
      <c r="CC6523" s="8"/>
      <c r="CG6523" s="8"/>
      <c r="CK6523" s="8"/>
    </row>
    <row r="6524" spans="5:89">
      <c r="E6524" s="8"/>
      <c r="I6524" s="8"/>
      <c r="M6524" s="8"/>
      <c r="Q6524" s="8"/>
      <c r="U6524" s="8"/>
      <c r="Y6524" s="8"/>
      <c r="AC6524" s="8"/>
      <c r="AG6524" s="8"/>
      <c r="AK6524" s="8"/>
      <c r="AO6524" s="8"/>
      <c r="AS6524" s="8"/>
      <c r="AW6524" s="8"/>
      <c r="BA6524" s="8"/>
      <c r="BE6524" s="8"/>
      <c r="BI6524" s="8"/>
      <c r="BM6524" s="8"/>
      <c r="BQ6524" s="8"/>
      <c r="BU6524" s="8"/>
      <c r="BY6524" s="8"/>
      <c r="CC6524" s="8"/>
      <c r="CG6524" s="8"/>
      <c r="CK6524" s="8"/>
    </row>
    <row r="6525" spans="5:89">
      <c r="E6525" s="8"/>
      <c r="I6525" s="8"/>
      <c r="M6525" s="8"/>
      <c r="Q6525" s="8"/>
      <c r="U6525" s="8"/>
      <c r="Y6525" s="8"/>
      <c r="AC6525" s="8"/>
      <c r="AG6525" s="8"/>
      <c r="AK6525" s="8"/>
      <c r="AO6525" s="8"/>
      <c r="AS6525" s="8"/>
      <c r="AW6525" s="8"/>
      <c r="BA6525" s="8"/>
      <c r="BE6525" s="8"/>
      <c r="BI6525" s="8"/>
      <c r="BM6525" s="8"/>
      <c r="BQ6525" s="8"/>
      <c r="BU6525" s="8"/>
      <c r="BY6525" s="8"/>
      <c r="CC6525" s="8"/>
      <c r="CG6525" s="8"/>
      <c r="CK6525" s="8"/>
    </row>
    <row r="6526" spans="5:89">
      <c r="E6526" s="8"/>
      <c r="I6526" s="8"/>
      <c r="M6526" s="8"/>
      <c r="Q6526" s="8"/>
      <c r="U6526" s="8"/>
      <c r="Y6526" s="8"/>
      <c r="AC6526" s="8"/>
      <c r="AG6526" s="8"/>
      <c r="AK6526" s="8"/>
      <c r="AO6526" s="8"/>
      <c r="AS6526" s="8"/>
      <c r="AW6526" s="8"/>
      <c r="BA6526" s="8"/>
      <c r="BE6526" s="8"/>
      <c r="BI6526" s="8"/>
      <c r="BM6526" s="8"/>
      <c r="BQ6526" s="8"/>
      <c r="BU6526" s="8"/>
      <c r="BY6526" s="8"/>
      <c r="CC6526" s="8"/>
      <c r="CG6526" s="8"/>
      <c r="CK6526" s="8"/>
    </row>
    <row r="6527" spans="5:89">
      <c r="E6527" s="8"/>
      <c r="I6527" s="8"/>
      <c r="M6527" s="8"/>
      <c r="Q6527" s="8"/>
      <c r="U6527" s="8"/>
      <c r="Y6527" s="8"/>
      <c r="AC6527" s="8"/>
      <c r="AG6527" s="8"/>
      <c r="AK6527" s="8"/>
      <c r="AO6527" s="8"/>
      <c r="AS6527" s="8"/>
      <c r="AW6527" s="8"/>
      <c r="BA6527" s="8"/>
      <c r="BE6527" s="8"/>
      <c r="BI6527" s="8"/>
      <c r="BM6527" s="8"/>
      <c r="BQ6527" s="8"/>
      <c r="BU6527" s="8"/>
      <c r="BY6527" s="8"/>
      <c r="CC6527" s="8"/>
      <c r="CG6527" s="8"/>
      <c r="CK6527" s="8"/>
    </row>
    <row r="6528" spans="5:89">
      <c r="E6528" s="8"/>
      <c r="I6528" s="8"/>
      <c r="M6528" s="8"/>
      <c r="Q6528" s="8"/>
      <c r="U6528" s="8"/>
      <c r="Y6528" s="8"/>
      <c r="AC6528" s="8"/>
      <c r="AG6528" s="8"/>
      <c r="AK6528" s="8"/>
      <c r="AO6528" s="8"/>
      <c r="AS6528" s="8"/>
      <c r="AW6528" s="8"/>
      <c r="BA6528" s="8"/>
      <c r="BE6528" s="8"/>
      <c r="BI6528" s="8"/>
      <c r="BM6528" s="8"/>
      <c r="BQ6528" s="8"/>
      <c r="BU6528" s="8"/>
      <c r="BY6528" s="8"/>
      <c r="CC6528" s="8"/>
      <c r="CG6528" s="8"/>
      <c r="CK6528" s="8"/>
    </row>
    <row r="6529" spans="5:89">
      <c r="E6529" s="8"/>
      <c r="I6529" s="8"/>
      <c r="M6529" s="8"/>
      <c r="Q6529" s="8"/>
      <c r="U6529" s="8"/>
      <c r="Y6529" s="8"/>
      <c r="AC6529" s="8"/>
      <c r="AG6529" s="8"/>
      <c r="AK6529" s="8"/>
      <c r="AO6529" s="8"/>
      <c r="AS6529" s="8"/>
      <c r="AW6529" s="8"/>
      <c r="BA6529" s="8"/>
      <c r="BE6529" s="8"/>
      <c r="BI6529" s="8"/>
      <c r="BM6529" s="8"/>
      <c r="BQ6529" s="8"/>
      <c r="BU6529" s="8"/>
      <c r="BY6529" s="8"/>
      <c r="CC6529" s="8"/>
      <c r="CG6529" s="8"/>
      <c r="CK6529" s="8"/>
    </row>
    <row r="6530" spans="5:89">
      <c r="E6530" s="8"/>
      <c r="I6530" s="8"/>
      <c r="M6530" s="8"/>
      <c r="Q6530" s="8"/>
      <c r="U6530" s="8"/>
      <c r="Y6530" s="8"/>
      <c r="AC6530" s="8"/>
      <c r="AG6530" s="8"/>
      <c r="AK6530" s="8"/>
      <c r="AO6530" s="8"/>
      <c r="AS6530" s="8"/>
      <c r="AW6530" s="8"/>
      <c r="BA6530" s="8"/>
      <c r="BE6530" s="8"/>
      <c r="BI6530" s="8"/>
      <c r="BM6530" s="8"/>
      <c r="BQ6530" s="8"/>
      <c r="BU6530" s="8"/>
      <c r="BY6530" s="8"/>
      <c r="CC6530" s="8"/>
      <c r="CG6530" s="8"/>
      <c r="CK6530" s="8"/>
    </row>
    <row r="6531" spans="5:89">
      <c r="E6531" s="8"/>
      <c r="I6531" s="8"/>
      <c r="M6531" s="8"/>
      <c r="Q6531" s="8"/>
      <c r="U6531" s="8"/>
      <c r="Y6531" s="8"/>
      <c r="AC6531" s="8"/>
      <c r="AG6531" s="8"/>
      <c r="AK6531" s="8"/>
      <c r="AO6531" s="8"/>
      <c r="AS6531" s="8"/>
      <c r="AW6531" s="8"/>
      <c r="BA6531" s="8"/>
      <c r="BE6531" s="8"/>
      <c r="BI6531" s="8"/>
      <c r="BM6531" s="8"/>
      <c r="BQ6531" s="8"/>
      <c r="BU6531" s="8"/>
      <c r="BY6531" s="8"/>
      <c r="CC6531" s="8"/>
      <c r="CG6531" s="8"/>
      <c r="CK6531" s="8"/>
    </row>
    <row r="6532" spans="5:89">
      <c r="E6532" s="8"/>
      <c r="I6532" s="8"/>
      <c r="M6532" s="8"/>
      <c r="Q6532" s="8"/>
      <c r="U6532" s="8"/>
      <c r="Y6532" s="8"/>
      <c r="AC6532" s="8"/>
      <c r="AG6532" s="8"/>
      <c r="AK6532" s="8"/>
      <c r="AO6532" s="8"/>
      <c r="AS6532" s="8"/>
      <c r="AW6532" s="8"/>
      <c r="BA6532" s="8"/>
      <c r="BE6532" s="8"/>
      <c r="BI6532" s="8"/>
      <c r="BM6532" s="8"/>
      <c r="BQ6532" s="8"/>
      <c r="BU6532" s="8"/>
      <c r="BY6532" s="8"/>
      <c r="CC6532" s="8"/>
      <c r="CG6532" s="8"/>
      <c r="CK6532" s="8"/>
    </row>
    <row r="6533" spans="5:89">
      <c r="E6533" s="8"/>
      <c r="I6533" s="8"/>
      <c r="M6533" s="8"/>
      <c r="Q6533" s="8"/>
      <c r="U6533" s="8"/>
      <c r="Y6533" s="8"/>
      <c r="AC6533" s="8"/>
      <c r="AG6533" s="8"/>
      <c r="AK6533" s="8"/>
      <c r="AO6533" s="8"/>
      <c r="AS6533" s="8"/>
      <c r="AW6533" s="8"/>
      <c r="BA6533" s="8"/>
      <c r="BE6533" s="8"/>
      <c r="BI6533" s="8"/>
      <c r="BM6533" s="8"/>
      <c r="BQ6533" s="8"/>
      <c r="BU6533" s="8"/>
      <c r="BY6533" s="8"/>
      <c r="CC6533" s="8"/>
      <c r="CG6533" s="8"/>
      <c r="CK6533" s="8"/>
    </row>
    <row r="6534" spans="5:89">
      <c r="E6534" s="8"/>
      <c r="I6534" s="8"/>
      <c r="M6534" s="8"/>
      <c r="Q6534" s="8"/>
      <c r="U6534" s="8"/>
      <c r="Y6534" s="8"/>
      <c r="AC6534" s="8"/>
      <c r="AG6534" s="8"/>
      <c r="AK6534" s="8"/>
      <c r="AO6534" s="8"/>
      <c r="AS6534" s="8"/>
      <c r="AW6534" s="8"/>
      <c r="BA6534" s="8"/>
      <c r="BE6534" s="8"/>
      <c r="BI6534" s="8"/>
      <c r="BM6534" s="8"/>
      <c r="BQ6534" s="8"/>
      <c r="BU6534" s="8"/>
      <c r="BY6534" s="8"/>
      <c r="CC6534" s="8"/>
      <c r="CG6534" s="8"/>
      <c r="CK6534" s="8"/>
    </row>
    <row r="6535" spans="5:89">
      <c r="E6535" s="8"/>
      <c r="I6535" s="8"/>
      <c r="M6535" s="8"/>
      <c r="Q6535" s="8"/>
      <c r="U6535" s="8"/>
      <c r="Y6535" s="8"/>
      <c r="AC6535" s="8"/>
      <c r="AG6535" s="8"/>
      <c r="AK6535" s="8"/>
      <c r="AO6535" s="8"/>
      <c r="AS6535" s="8"/>
      <c r="AW6535" s="8"/>
      <c r="BA6535" s="8"/>
      <c r="BE6535" s="8"/>
      <c r="BI6535" s="8"/>
      <c r="BM6535" s="8"/>
      <c r="BQ6535" s="8"/>
      <c r="BU6535" s="8"/>
      <c r="BY6535" s="8"/>
      <c r="CC6535" s="8"/>
      <c r="CG6535" s="8"/>
      <c r="CK6535" s="8"/>
    </row>
    <row r="6536" spans="5:89">
      <c r="E6536" s="8"/>
      <c r="I6536" s="8"/>
      <c r="M6536" s="8"/>
      <c r="Q6536" s="8"/>
      <c r="U6536" s="8"/>
      <c r="Y6536" s="8"/>
      <c r="AC6536" s="8"/>
      <c r="AG6536" s="8"/>
      <c r="AK6536" s="8"/>
      <c r="AO6536" s="8"/>
      <c r="AS6536" s="8"/>
      <c r="AW6536" s="8"/>
      <c r="BA6536" s="8"/>
      <c r="BE6536" s="8"/>
      <c r="BI6536" s="8"/>
      <c r="BM6536" s="8"/>
      <c r="BQ6536" s="8"/>
      <c r="BU6536" s="8"/>
      <c r="BY6536" s="8"/>
      <c r="CC6536" s="8"/>
      <c r="CG6536" s="8"/>
      <c r="CK6536" s="8"/>
    </row>
    <row r="6537" spans="5:89">
      <c r="E6537" s="8"/>
      <c r="I6537" s="8"/>
      <c r="M6537" s="8"/>
      <c r="Q6537" s="8"/>
      <c r="U6537" s="8"/>
      <c r="Y6537" s="8"/>
      <c r="AC6537" s="8"/>
      <c r="AG6537" s="8"/>
      <c r="AK6537" s="8"/>
      <c r="AO6537" s="8"/>
      <c r="AS6537" s="8"/>
      <c r="AW6537" s="8"/>
      <c r="BA6537" s="8"/>
      <c r="BE6537" s="8"/>
      <c r="BI6537" s="8"/>
      <c r="BM6537" s="8"/>
      <c r="BQ6537" s="8"/>
      <c r="BU6537" s="8"/>
      <c r="BY6537" s="8"/>
      <c r="CC6537" s="8"/>
      <c r="CG6537" s="8"/>
      <c r="CK6537" s="8"/>
    </row>
    <row r="6538" spans="5:89">
      <c r="E6538" s="8"/>
      <c r="I6538" s="8"/>
      <c r="M6538" s="8"/>
      <c r="Q6538" s="8"/>
      <c r="U6538" s="8"/>
      <c r="Y6538" s="8"/>
      <c r="AC6538" s="8"/>
      <c r="AG6538" s="8"/>
      <c r="AK6538" s="8"/>
      <c r="AO6538" s="8"/>
      <c r="AS6538" s="8"/>
      <c r="AW6538" s="8"/>
      <c r="BA6538" s="8"/>
      <c r="BE6538" s="8"/>
      <c r="BI6538" s="8"/>
      <c r="BM6538" s="8"/>
      <c r="BQ6538" s="8"/>
      <c r="BU6538" s="8"/>
      <c r="BY6538" s="8"/>
      <c r="CC6538" s="8"/>
      <c r="CG6538" s="8"/>
      <c r="CK6538" s="8"/>
    </row>
    <row r="6539" spans="5:89">
      <c r="E6539" s="8"/>
      <c r="I6539" s="8"/>
      <c r="M6539" s="8"/>
      <c r="Q6539" s="8"/>
      <c r="U6539" s="8"/>
      <c r="Y6539" s="8"/>
      <c r="AC6539" s="8"/>
      <c r="AG6539" s="8"/>
      <c r="AK6539" s="8"/>
      <c r="AO6539" s="8"/>
      <c r="AS6539" s="8"/>
      <c r="AW6539" s="8"/>
      <c r="BA6539" s="8"/>
      <c r="BE6539" s="8"/>
      <c r="BI6539" s="8"/>
      <c r="BM6539" s="8"/>
      <c r="BQ6539" s="8"/>
      <c r="BU6539" s="8"/>
      <c r="BY6539" s="8"/>
      <c r="CC6539" s="8"/>
      <c r="CG6539" s="8"/>
      <c r="CK6539" s="8"/>
    </row>
    <row r="6540" spans="5:89">
      <c r="E6540" s="8"/>
      <c r="I6540" s="8"/>
      <c r="M6540" s="8"/>
      <c r="Q6540" s="8"/>
      <c r="U6540" s="8"/>
      <c r="Y6540" s="8"/>
      <c r="AC6540" s="8"/>
      <c r="AG6540" s="8"/>
      <c r="AK6540" s="8"/>
      <c r="AO6540" s="8"/>
      <c r="AS6540" s="8"/>
      <c r="AW6540" s="8"/>
      <c r="BA6540" s="8"/>
      <c r="BE6540" s="8"/>
      <c r="BI6540" s="8"/>
      <c r="BM6540" s="8"/>
      <c r="BQ6540" s="8"/>
      <c r="BU6540" s="8"/>
      <c r="BY6540" s="8"/>
      <c r="CC6540" s="8"/>
      <c r="CG6540" s="8"/>
      <c r="CK6540" s="8"/>
    </row>
    <row r="6541" spans="5:89">
      <c r="E6541" s="8"/>
      <c r="I6541" s="8"/>
      <c r="M6541" s="8"/>
      <c r="Q6541" s="8"/>
      <c r="U6541" s="8"/>
      <c r="Y6541" s="8"/>
      <c r="AC6541" s="8"/>
      <c r="AG6541" s="8"/>
      <c r="AK6541" s="8"/>
      <c r="AO6541" s="8"/>
      <c r="AS6541" s="8"/>
      <c r="AW6541" s="8"/>
      <c r="BA6541" s="8"/>
      <c r="BE6541" s="8"/>
      <c r="BI6541" s="8"/>
      <c r="BM6541" s="8"/>
      <c r="BQ6541" s="8"/>
      <c r="BU6541" s="8"/>
      <c r="BY6541" s="8"/>
      <c r="CC6541" s="8"/>
      <c r="CG6541" s="8"/>
      <c r="CK6541" s="8"/>
    </row>
    <row r="6542" spans="5:89">
      <c r="E6542" s="8"/>
      <c r="I6542" s="8"/>
      <c r="M6542" s="8"/>
      <c r="Q6542" s="8"/>
      <c r="U6542" s="8"/>
      <c r="Y6542" s="8"/>
      <c r="AC6542" s="8"/>
      <c r="AG6542" s="8"/>
      <c r="AK6542" s="8"/>
      <c r="AO6542" s="8"/>
      <c r="AS6542" s="8"/>
      <c r="AW6542" s="8"/>
      <c r="BA6542" s="8"/>
      <c r="BE6542" s="8"/>
      <c r="BI6542" s="8"/>
      <c r="BM6542" s="8"/>
      <c r="BQ6542" s="8"/>
      <c r="BU6542" s="8"/>
      <c r="BY6542" s="8"/>
      <c r="CC6542" s="8"/>
      <c r="CG6542" s="8"/>
      <c r="CK6542" s="8"/>
    </row>
    <row r="6543" spans="5:89">
      <c r="E6543" s="8"/>
      <c r="I6543" s="8"/>
      <c r="M6543" s="8"/>
      <c r="Q6543" s="8"/>
      <c r="U6543" s="8"/>
      <c r="Y6543" s="8"/>
      <c r="AC6543" s="8"/>
      <c r="AG6543" s="8"/>
      <c r="AK6543" s="8"/>
      <c r="AO6543" s="8"/>
      <c r="AS6543" s="8"/>
      <c r="AW6543" s="8"/>
      <c r="BA6543" s="8"/>
      <c r="BE6543" s="8"/>
      <c r="BI6543" s="8"/>
      <c r="BM6543" s="8"/>
      <c r="BQ6543" s="8"/>
      <c r="BU6543" s="8"/>
      <c r="BY6543" s="8"/>
      <c r="CC6543" s="8"/>
      <c r="CG6543" s="8"/>
      <c r="CK6543" s="8"/>
    </row>
    <row r="6544" spans="5:89">
      <c r="E6544" s="8"/>
      <c r="I6544" s="8"/>
      <c r="M6544" s="8"/>
      <c r="Q6544" s="8"/>
      <c r="U6544" s="8"/>
      <c r="Y6544" s="8"/>
      <c r="AC6544" s="8"/>
      <c r="AG6544" s="8"/>
      <c r="AK6544" s="8"/>
      <c r="AO6544" s="8"/>
      <c r="AS6544" s="8"/>
      <c r="AW6544" s="8"/>
      <c r="BA6544" s="8"/>
      <c r="BE6544" s="8"/>
      <c r="BI6544" s="8"/>
      <c r="BM6544" s="8"/>
      <c r="BQ6544" s="8"/>
      <c r="BU6544" s="8"/>
      <c r="BY6544" s="8"/>
      <c r="CC6544" s="8"/>
      <c r="CG6544" s="8"/>
      <c r="CK6544" s="8"/>
    </row>
    <row r="6545" spans="5:89">
      <c r="E6545" s="8"/>
      <c r="I6545" s="8"/>
      <c r="M6545" s="8"/>
      <c r="Q6545" s="8"/>
      <c r="U6545" s="8"/>
      <c r="Y6545" s="8"/>
      <c r="AC6545" s="8"/>
      <c r="AG6545" s="8"/>
      <c r="AK6545" s="8"/>
      <c r="AO6545" s="8"/>
      <c r="AS6545" s="8"/>
      <c r="AW6545" s="8"/>
      <c r="BA6545" s="8"/>
      <c r="BE6545" s="8"/>
      <c r="BI6545" s="8"/>
      <c r="BM6545" s="8"/>
      <c r="BQ6545" s="8"/>
      <c r="BU6545" s="8"/>
      <c r="BY6545" s="8"/>
      <c r="CC6545" s="8"/>
      <c r="CG6545" s="8"/>
      <c r="CK6545" s="8"/>
    </row>
    <row r="6546" spans="5:89">
      <c r="E6546" s="8"/>
      <c r="I6546" s="8"/>
      <c r="M6546" s="8"/>
      <c r="Q6546" s="8"/>
      <c r="U6546" s="8"/>
      <c r="Y6546" s="8"/>
      <c r="AC6546" s="8"/>
      <c r="AG6546" s="8"/>
      <c r="AK6546" s="8"/>
      <c r="AO6546" s="8"/>
      <c r="AS6546" s="8"/>
      <c r="AW6546" s="8"/>
      <c r="BA6546" s="8"/>
      <c r="BE6546" s="8"/>
      <c r="BI6546" s="8"/>
      <c r="BM6546" s="8"/>
      <c r="BQ6546" s="8"/>
      <c r="BU6546" s="8"/>
      <c r="BY6546" s="8"/>
      <c r="CC6546" s="8"/>
      <c r="CG6546" s="8"/>
      <c r="CK6546" s="8"/>
    </row>
    <row r="6547" spans="5:89">
      <c r="E6547" s="8"/>
      <c r="I6547" s="8"/>
      <c r="M6547" s="8"/>
      <c r="Q6547" s="8"/>
      <c r="U6547" s="8"/>
      <c r="Y6547" s="8"/>
      <c r="AC6547" s="8"/>
      <c r="AG6547" s="8"/>
      <c r="AK6547" s="8"/>
      <c r="AO6547" s="8"/>
      <c r="AS6547" s="8"/>
      <c r="AW6547" s="8"/>
      <c r="BA6547" s="8"/>
      <c r="BE6547" s="8"/>
      <c r="BI6547" s="8"/>
      <c r="BM6547" s="8"/>
      <c r="BQ6547" s="8"/>
      <c r="BU6547" s="8"/>
      <c r="BY6547" s="8"/>
      <c r="CC6547" s="8"/>
      <c r="CG6547" s="8"/>
      <c r="CK6547" s="8"/>
    </row>
    <row r="6548" spans="5:89">
      <c r="E6548" s="8"/>
      <c r="I6548" s="8"/>
      <c r="M6548" s="8"/>
      <c r="Q6548" s="8"/>
      <c r="U6548" s="8"/>
      <c r="Y6548" s="8"/>
      <c r="AC6548" s="8"/>
      <c r="AG6548" s="8"/>
      <c r="AK6548" s="8"/>
      <c r="AO6548" s="8"/>
      <c r="AS6548" s="8"/>
      <c r="AW6548" s="8"/>
      <c r="BA6548" s="8"/>
      <c r="BE6548" s="8"/>
      <c r="BI6548" s="8"/>
      <c r="BM6548" s="8"/>
      <c r="BQ6548" s="8"/>
      <c r="BU6548" s="8"/>
      <c r="BY6548" s="8"/>
      <c r="CC6548" s="8"/>
      <c r="CG6548" s="8"/>
      <c r="CK6548" s="8"/>
    </row>
    <row r="6549" spans="5:89">
      <c r="E6549" s="8"/>
      <c r="I6549" s="8"/>
      <c r="M6549" s="8"/>
      <c r="Q6549" s="8"/>
      <c r="U6549" s="8"/>
      <c r="Y6549" s="8"/>
      <c r="AC6549" s="8"/>
      <c r="AG6549" s="8"/>
      <c r="AK6549" s="8"/>
      <c r="AO6549" s="8"/>
      <c r="AS6549" s="8"/>
      <c r="AW6549" s="8"/>
      <c r="BA6549" s="8"/>
      <c r="BE6549" s="8"/>
      <c r="BI6549" s="8"/>
      <c r="BM6549" s="8"/>
      <c r="BQ6549" s="8"/>
      <c r="BU6549" s="8"/>
      <c r="BY6549" s="8"/>
      <c r="CC6549" s="8"/>
      <c r="CG6549" s="8"/>
      <c r="CK6549" s="8"/>
    </row>
    <row r="6550" spans="5:89">
      <c r="E6550" s="8"/>
      <c r="I6550" s="8"/>
      <c r="M6550" s="8"/>
      <c r="Q6550" s="8"/>
      <c r="U6550" s="8"/>
      <c r="Y6550" s="8"/>
      <c r="AC6550" s="8"/>
      <c r="AG6550" s="8"/>
      <c r="AK6550" s="8"/>
      <c r="AO6550" s="8"/>
      <c r="AS6550" s="8"/>
      <c r="AW6550" s="8"/>
      <c r="BA6550" s="8"/>
      <c r="BE6550" s="8"/>
      <c r="BI6550" s="8"/>
      <c r="BM6550" s="8"/>
      <c r="BQ6550" s="8"/>
      <c r="BU6550" s="8"/>
      <c r="BY6550" s="8"/>
      <c r="CC6550" s="8"/>
      <c r="CG6550" s="8"/>
      <c r="CK6550" s="8"/>
    </row>
    <row r="6551" spans="5:89">
      <c r="E6551" s="8"/>
      <c r="I6551" s="8"/>
      <c r="M6551" s="8"/>
      <c r="Q6551" s="8"/>
      <c r="U6551" s="8"/>
      <c r="Y6551" s="8"/>
      <c r="AC6551" s="8"/>
      <c r="AG6551" s="8"/>
      <c r="AK6551" s="8"/>
      <c r="AO6551" s="8"/>
      <c r="AS6551" s="8"/>
      <c r="AW6551" s="8"/>
      <c r="BA6551" s="8"/>
      <c r="BE6551" s="8"/>
      <c r="BI6551" s="8"/>
      <c r="BM6551" s="8"/>
      <c r="BQ6551" s="8"/>
      <c r="BU6551" s="8"/>
      <c r="BY6551" s="8"/>
      <c r="CC6551" s="8"/>
      <c r="CG6551" s="8"/>
      <c r="CK6551" s="8"/>
    </row>
    <row r="6552" spans="5:89">
      <c r="E6552" s="8"/>
      <c r="I6552" s="8"/>
      <c r="M6552" s="8"/>
      <c r="Q6552" s="8"/>
      <c r="U6552" s="8"/>
      <c r="Y6552" s="8"/>
      <c r="AC6552" s="8"/>
      <c r="AG6552" s="8"/>
      <c r="AK6552" s="8"/>
      <c r="AO6552" s="8"/>
      <c r="AS6552" s="8"/>
      <c r="AW6552" s="8"/>
      <c r="BA6552" s="8"/>
      <c r="BE6552" s="8"/>
      <c r="BI6552" s="8"/>
      <c r="BM6552" s="8"/>
      <c r="BQ6552" s="8"/>
      <c r="BU6552" s="8"/>
      <c r="BY6552" s="8"/>
      <c r="CC6552" s="8"/>
      <c r="CG6552" s="8"/>
      <c r="CK6552" s="8"/>
    </row>
    <row r="6553" spans="5:89">
      <c r="E6553" s="8"/>
      <c r="I6553" s="8"/>
      <c r="M6553" s="8"/>
      <c r="Q6553" s="8"/>
      <c r="U6553" s="8"/>
      <c r="Y6553" s="8"/>
      <c r="AC6553" s="8"/>
      <c r="AG6553" s="8"/>
      <c r="AK6553" s="8"/>
      <c r="AO6553" s="8"/>
      <c r="AS6553" s="8"/>
      <c r="AW6553" s="8"/>
      <c r="BA6553" s="8"/>
      <c r="BE6553" s="8"/>
      <c r="BI6553" s="8"/>
      <c r="BM6553" s="8"/>
      <c r="BQ6553" s="8"/>
      <c r="BU6553" s="8"/>
      <c r="BY6553" s="8"/>
      <c r="CC6553" s="8"/>
      <c r="CG6553" s="8"/>
      <c r="CK6553" s="8"/>
    </row>
    <row r="6554" spans="5:89">
      <c r="E6554" s="8"/>
      <c r="I6554" s="8"/>
      <c r="M6554" s="8"/>
      <c r="Q6554" s="8"/>
      <c r="U6554" s="8"/>
      <c r="Y6554" s="8"/>
      <c r="AC6554" s="8"/>
      <c r="AG6554" s="8"/>
      <c r="AK6554" s="8"/>
      <c r="AO6554" s="8"/>
      <c r="AS6554" s="8"/>
      <c r="AW6554" s="8"/>
      <c r="BA6554" s="8"/>
      <c r="BE6554" s="8"/>
      <c r="BI6554" s="8"/>
      <c r="BM6554" s="8"/>
      <c r="BQ6554" s="8"/>
      <c r="BU6554" s="8"/>
      <c r="BY6554" s="8"/>
      <c r="CC6554" s="8"/>
      <c r="CG6554" s="8"/>
      <c r="CK6554" s="8"/>
    </row>
    <row r="6555" spans="5:89">
      <c r="E6555" s="8"/>
      <c r="I6555" s="8"/>
      <c r="M6555" s="8"/>
      <c r="Q6555" s="8"/>
      <c r="U6555" s="8"/>
      <c r="Y6555" s="8"/>
      <c r="AC6555" s="8"/>
      <c r="AG6555" s="8"/>
      <c r="AK6555" s="8"/>
      <c r="AO6555" s="8"/>
      <c r="AS6555" s="8"/>
      <c r="AW6555" s="8"/>
      <c r="BA6555" s="8"/>
      <c r="BE6555" s="8"/>
      <c r="BI6555" s="8"/>
      <c r="BM6555" s="8"/>
      <c r="BQ6555" s="8"/>
      <c r="BU6555" s="8"/>
      <c r="BY6555" s="8"/>
      <c r="CC6555" s="8"/>
      <c r="CG6555" s="8"/>
      <c r="CK6555" s="8"/>
    </row>
    <row r="6556" spans="5:89">
      <c r="E6556" s="8"/>
      <c r="I6556" s="8"/>
      <c r="M6556" s="8"/>
      <c r="Q6556" s="8"/>
      <c r="U6556" s="8"/>
      <c r="Y6556" s="8"/>
      <c r="AC6556" s="8"/>
      <c r="AG6556" s="8"/>
      <c r="AK6556" s="8"/>
      <c r="AO6556" s="8"/>
      <c r="AS6556" s="8"/>
      <c r="AW6556" s="8"/>
      <c r="BA6556" s="8"/>
      <c r="BE6556" s="8"/>
      <c r="BI6556" s="8"/>
      <c r="BM6556" s="8"/>
      <c r="BQ6556" s="8"/>
      <c r="BU6556" s="8"/>
      <c r="BY6556" s="8"/>
      <c r="CC6556" s="8"/>
      <c r="CG6556" s="8"/>
      <c r="CK6556" s="8"/>
    </row>
    <row r="6557" spans="5:89">
      <c r="E6557" s="8"/>
      <c r="I6557" s="8"/>
      <c r="M6557" s="8"/>
      <c r="Q6557" s="8"/>
      <c r="U6557" s="8"/>
      <c r="Y6557" s="8"/>
      <c r="AC6557" s="8"/>
      <c r="AG6557" s="8"/>
      <c r="AK6557" s="8"/>
      <c r="AO6557" s="8"/>
      <c r="AS6557" s="8"/>
      <c r="AW6557" s="8"/>
      <c r="BA6557" s="8"/>
      <c r="BE6557" s="8"/>
      <c r="BI6557" s="8"/>
      <c r="BM6557" s="8"/>
      <c r="BQ6557" s="8"/>
      <c r="BU6557" s="8"/>
      <c r="BY6557" s="8"/>
      <c r="CC6557" s="8"/>
      <c r="CG6557" s="8"/>
      <c r="CK6557" s="8"/>
    </row>
    <row r="6558" spans="5:89">
      <c r="E6558" s="8"/>
      <c r="I6558" s="8"/>
      <c r="M6558" s="8"/>
      <c r="Q6558" s="8"/>
      <c r="U6558" s="8"/>
      <c r="Y6558" s="8"/>
      <c r="AC6558" s="8"/>
      <c r="AG6558" s="8"/>
      <c r="AK6558" s="8"/>
      <c r="AO6558" s="8"/>
      <c r="AS6558" s="8"/>
      <c r="AW6558" s="8"/>
      <c r="BA6558" s="8"/>
      <c r="BE6558" s="8"/>
      <c r="BI6558" s="8"/>
      <c r="BM6558" s="8"/>
      <c r="BQ6558" s="8"/>
      <c r="BU6558" s="8"/>
      <c r="BY6558" s="8"/>
      <c r="CC6558" s="8"/>
      <c r="CG6558" s="8"/>
      <c r="CK6558" s="8"/>
    </row>
    <row r="6559" spans="5:89">
      <c r="E6559" s="8"/>
      <c r="I6559" s="8"/>
      <c r="M6559" s="8"/>
      <c r="Q6559" s="8"/>
      <c r="U6559" s="8"/>
      <c r="Y6559" s="8"/>
      <c r="AC6559" s="8"/>
      <c r="AG6559" s="8"/>
      <c r="AK6559" s="8"/>
      <c r="AO6559" s="8"/>
      <c r="AS6559" s="8"/>
      <c r="AW6559" s="8"/>
      <c r="BA6559" s="8"/>
      <c r="BE6559" s="8"/>
      <c r="BI6559" s="8"/>
      <c r="BM6559" s="8"/>
      <c r="BQ6559" s="8"/>
      <c r="BU6559" s="8"/>
      <c r="BY6559" s="8"/>
      <c r="CC6559" s="8"/>
      <c r="CG6559" s="8"/>
      <c r="CK6559" s="8"/>
    </row>
    <row r="6560" spans="5:89">
      <c r="E6560" s="8"/>
      <c r="I6560" s="8"/>
      <c r="M6560" s="8"/>
      <c r="Q6560" s="8"/>
      <c r="U6560" s="8"/>
      <c r="Y6560" s="8"/>
      <c r="AC6560" s="8"/>
      <c r="AG6560" s="8"/>
      <c r="AK6560" s="8"/>
      <c r="AO6560" s="8"/>
      <c r="AS6560" s="8"/>
      <c r="AW6560" s="8"/>
      <c r="BA6560" s="8"/>
      <c r="BE6560" s="8"/>
      <c r="BI6560" s="8"/>
      <c r="BM6560" s="8"/>
      <c r="BQ6560" s="8"/>
      <c r="BU6560" s="8"/>
      <c r="BY6560" s="8"/>
      <c r="CC6560" s="8"/>
      <c r="CG6560" s="8"/>
      <c r="CK6560" s="8"/>
    </row>
    <row r="6561" spans="5:89">
      <c r="E6561" s="8"/>
      <c r="I6561" s="8"/>
      <c r="M6561" s="8"/>
      <c r="Q6561" s="8"/>
      <c r="U6561" s="8"/>
      <c r="Y6561" s="8"/>
      <c r="AC6561" s="8"/>
      <c r="AG6561" s="8"/>
      <c r="AK6561" s="8"/>
      <c r="AO6561" s="8"/>
      <c r="AS6561" s="8"/>
      <c r="AW6561" s="8"/>
      <c r="BA6561" s="8"/>
      <c r="BE6561" s="8"/>
      <c r="BI6561" s="8"/>
      <c r="BM6561" s="8"/>
      <c r="BQ6561" s="8"/>
      <c r="BU6561" s="8"/>
      <c r="BY6561" s="8"/>
      <c r="CC6561" s="8"/>
      <c r="CG6561" s="8"/>
      <c r="CK6561" s="8"/>
    </row>
    <row r="6562" spans="5:89">
      <c r="E6562" s="8"/>
      <c r="I6562" s="8"/>
      <c r="M6562" s="8"/>
      <c r="Q6562" s="8"/>
      <c r="U6562" s="8"/>
      <c r="Y6562" s="8"/>
      <c r="AC6562" s="8"/>
      <c r="AG6562" s="8"/>
      <c r="AK6562" s="8"/>
      <c r="AO6562" s="8"/>
      <c r="AS6562" s="8"/>
      <c r="AW6562" s="8"/>
      <c r="BA6562" s="8"/>
      <c r="BE6562" s="8"/>
      <c r="BI6562" s="8"/>
      <c r="BM6562" s="8"/>
      <c r="BQ6562" s="8"/>
      <c r="BU6562" s="8"/>
      <c r="BY6562" s="8"/>
      <c r="CC6562" s="8"/>
      <c r="CG6562" s="8"/>
      <c r="CK6562" s="8"/>
    </row>
    <row r="6563" spans="5:89">
      <c r="E6563" s="8"/>
      <c r="I6563" s="8"/>
      <c r="M6563" s="8"/>
      <c r="Q6563" s="8"/>
      <c r="U6563" s="8"/>
      <c r="Y6563" s="8"/>
      <c r="AC6563" s="8"/>
      <c r="AG6563" s="8"/>
      <c r="AK6563" s="8"/>
      <c r="AO6563" s="8"/>
      <c r="AS6563" s="8"/>
      <c r="AW6563" s="8"/>
      <c r="BA6563" s="8"/>
      <c r="BE6563" s="8"/>
      <c r="BI6563" s="8"/>
      <c r="BM6563" s="8"/>
      <c r="BQ6563" s="8"/>
      <c r="BU6563" s="8"/>
      <c r="BY6563" s="8"/>
      <c r="CC6563" s="8"/>
      <c r="CG6563" s="8"/>
      <c r="CK6563" s="8"/>
    </row>
    <row r="6564" spans="5:89">
      <c r="E6564" s="8"/>
      <c r="I6564" s="8"/>
      <c r="M6564" s="8"/>
      <c r="Q6564" s="8"/>
      <c r="U6564" s="8"/>
      <c r="Y6564" s="8"/>
      <c r="AC6564" s="8"/>
      <c r="AG6564" s="8"/>
      <c r="AK6564" s="8"/>
      <c r="AO6564" s="8"/>
      <c r="AS6564" s="8"/>
      <c r="AW6564" s="8"/>
      <c r="BA6564" s="8"/>
      <c r="BE6564" s="8"/>
      <c r="BI6564" s="8"/>
      <c r="BM6564" s="8"/>
      <c r="BQ6564" s="8"/>
      <c r="BU6564" s="8"/>
      <c r="BY6564" s="8"/>
      <c r="CC6564" s="8"/>
      <c r="CG6564" s="8"/>
      <c r="CK6564" s="8"/>
    </row>
    <row r="6565" spans="5:89">
      <c r="E6565" s="8"/>
      <c r="I6565" s="8"/>
      <c r="M6565" s="8"/>
      <c r="Q6565" s="8"/>
      <c r="U6565" s="8"/>
      <c r="Y6565" s="8"/>
      <c r="AC6565" s="8"/>
      <c r="AG6565" s="8"/>
      <c r="AK6565" s="8"/>
      <c r="AO6565" s="8"/>
      <c r="AS6565" s="8"/>
      <c r="AW6565" s="8"/>
      <c r="BA6565" s="8"/>
      <c r="BE6565" s="8"/>
      <c r="BI6565" s="8"/>
      <c r="BM6565" s="8"/>
      <c r="BQ6565" s="8"/>
      <c r="BU6565" s="8"/>
      <c r="BY6565" s="8"/>
      <c r="CC6565" s="8"/>
      <c r="CG6565" s="8"/>
      <c r="CK6565" s="8"/>
    </row>
    <row r="6566" spans="5:89">
      <c r="E6566" s="8"/>
      <c r="I6566" s="8"/>
      <c r="M6566" s="8"/>
      <c r="Q6566" s="8"/>
      <c r="U6566" s="8"/>
      <c r="Y6566" s="8"/>
      <c r="AC6566" s="8"/>
      <c r="AG6566" s="8"/>
      <c r="AK6566" s="8"/>
      <c r="AO6566" s="8"/>
      <c r="AS6566" s="8"/>
      <c r="AW6566" s="8"/>
      <c r="BA6566" s="8"/>
      <c r="BE6566" s="8"/>
      <c r="BI6566" s="8"/>
      <c r="BM6566" s="8"/>
      <c r="BQ6566" s="8"/>
      <c r="BU6566" s="8"/>
      <c r="BY6566" s="8"/>
      <c r="CC6566" s="8"/>
      <c r="CG6566" s="8"/>
      <c r="CK6566" s="8"/>
    </row>
    <row r="6567" spans="5:89">
      <c r="E6567" s="8"/>
      <c r="I6567" s="8"/>
      <c r="M6567" s="8"/>
      <c r="Q6567" s="8"/>
      <c r="U6567" s="8"/>
      <c r="Y6567" s="8"/>
      <c r="AC6567" s="8"/>
      <c r="AG6567" s="8"/>
      <c r="AK6567" s="8"/>
      <c r="AO6567" s="8"/>
      <c r="AS6567" s="8"/>
      <c r="AW6567" s="8"/>
      <c r="BA6567" s="8"/>
      <c r="BE6567" s="8"/>
      <c r="BI6567" s="8"/>
      <c r="BM6567" s="8"/>
      <c r="BQ6567" s="8"/>
      <c r="BU6567" s="8"/>
      <c r="BY6567" s="8"/>
      <c r="CC6567" s="8"/>
      <c r="CG6567" s="8"/>
      <c r="CK6567" s="8"/>
    </row>
    <row r="6568" spans="5:89">
      <c r="E6568" s="8"/>
      <c r="I6568" s="8"/>
      <c r="M6568" s="8"/>
      <c r="Q6568" s="8"/>
      <c r="U6568" s="8"/>
      <c r="Y6568" s="8"/>
      <c r="AC6568" s="8"/>
      <c r="AG6568" s="8"/>
      <c r="AK6568" s="8"/>
      <c r="AO6568" s="8"/>
      <c r="AS6568" s="8"/>
      <c r="AW6568" s="8"/>
      <c r="BA6568" s="8"/>
      <c r="BE6568" s="8"/>
      <c r="BI6568" s="8"/>
      <c r="BM6568" s="8"/>
      <c r="BQ6568" s="8"/>
      <c r="BU6568" s="8"/>
      <c r="BY6568" s="8"/>
      <c r="CC6568" s="8"/>
      <c r="CG6568" s="8"/>
      <c r="CK6568" s="8"/>
    </row>
    <row r="6569" spans="5:89">
      <c r="E6569" s="8"/>
      <c r="I6569" s="8"/>
      <c r="M6569" s="8"/>
      <c r="Q6569" s="8"/>
      <c r="U6569" s="8"/>
      <c r="Y6569" s="8"/>
      <c r="AC6569" s="8"/>
      <c r="AG6569" s="8"/>
      <c r="AK6569" s="8"/>
      <c r="AO6569" s="8"/>
      <c r="AS6569" s="8"/>
      <c r="AW6569" s="8"/>
      <c r="BA6569" s="8"/>
      <c r="BE6569" s="8"/>
      <c r="BI6569" s="8"/>
      <c r="BM6569" s="8"/>
      <c r="BQ6569" s="8"/>
      <c r="BU6569" s="8"/>
      <c r="BY6569" s="8"/>
      <c r="CC6569" s="8"/>
      <c r="CG6569" s="8"/>
      <c r="CK6569" s="8"/>
    </row>
    <row r="6570" spans="5:89">
      <c r="E6570" s="8"/>
      <c r="I6570" s="8"/>
      <c r="M6570" s="8"/>
      <c r="Q6570" s="8"/>
      <c r="U6570" s="8"/>
      <c r="Y6570" s="8"/>
      <c r="AC6570" s="8"/>
      <c r="AG6570" s="8"/>
      <c r="AK6570" s="8"/>
      <c r="AO6570" s="8"/>
      <c r="AS6570" s="8"/>
      <c r="AW6570" s="8"/>
      <c r="BA6570" s="8"/>
      <c r="BE6570" s="8"/>
      <c r="BI6570" s="8"/>
      <c r="BM6570" s="8"/>
      <c r="BQ6570" s="8"/>
      <c r="BU6570" s="8"/>
      <c r="BY6570" s="8"/>
      <c r="CC6570" s="8"/>
      <c r="CG6570" s="8"/>
      <c r="CK6570" s="8"/>
    </row>
    <row r="6571" spans="5:89">
      <c r="E6571" s="8"/>
      <c r="I6571" s="8"/>
      <c r="M6571" s="8"/>
      <c r="Q6571" s="8"/>
      <c r="U6571" s="8"/>
      <c r="Y6571" s="8"/>
      <c r="AC6571" s="8"/>
      <c r="AG6571" s="8"/>
      <c r="AK6571" s="8"/>
      <c r="AO6571" s="8"/>
      <c r="AS6571" s="8"/>
      <c r="AW6571" s="8"/>
      <c r="BA6571" s="8"/>
      <c r="BE6571" s="8"/>
      <c r="BI6571" s="8"/>
      <c r="BM6571" s="8"/>
      <c r="BQ6571" s="8"/>
      <c r="BU6571" s="8"/>
      <c r="BY6571" s="8"/>
      <c r="CC6571" s="8"/>
      <c r="CG6571" s="8"/>
      <c r="CK6571" s="8"/>
    </row>
    <row r="6572" spans="5:89">
      <c r="E6572" s="8"/>
      <c r="I6572" s="8"/>
      <c r="M6572" s="8"/>
      <c r="Q6572" s="8"/>
      <c r="U6572" s="8"/>
      <c r="Y6572" s="8"/>
      <c r="AC6572" s="8"/>
      <c r="AG6572" s="8"/>
      <c r="AK6572" s="8"/>
      <c r="AO6572" s="8"/>
      <c r="AS6572" s="8"/>
      <c r="AW6572" s="8"/>
      <c r="BA6572" s="8"/>
      <c r="BE6572" s="8"/>
      <c r="BI6572" s="8"/>
      <c r="BM6572" s="8"/>
      <c r="BQ6572" s="8"/>
      <c r="BU6572" s="8"/>
      <c r="BY6572" s="8"/>
      <c r="CC6572" s="8"/>
      <c r="CG6572" s="8"/>
      <c r="CK6572" s="8"/>
    </row>
    <row r="6573" spans="5:89">
      <c r="E6573" s="8"/>
      <c r="I6573" s="8"/>
      <c r="M6573" s="8"/>
      <c r="Q6573" s="8"/>
      <c r="U6573" s="8"/>
      <c r="Y6573" s="8"/>
      <c r="AC6573" s="8"/>
      <c r="AG6573" s="8"/>
      <c r="AK6573" s="8"/>
      <c r="AO6573" s="8"/>
      <c r="AS6573" s="8"/>
      <c r="AW6573" s="8"/>
      <c r="BA6573" s="8"/>
      <c r="BE6573" s="8"/>
      <c r="BI6573" s="8"/>
      <c r="BM6573" s="8"/>
      <c r="BQ6573" s="8"/>
      <c r="BU6573" s="8"/>
      <c r="BY6573" s="8"/>
      <c r="CC6573" s="8"/>
      <c r="CG6573" s="8"/>
      <c r="CK6573" s="8"/>
    </row>
    <row r="6574" spans="5:89">
      <c r="E6574" s="8"/>
      <c r="I6574" s="8"/>
      <c r="M6574" s="8"/>
      <c r="Q6574" s="8"/>
      <c r="U6574" s="8"/>
      <c r="Y6574" s="8"/>
      <c r="AC6574" s="8"/>
      <c r="AG6574" s="8"/>
      <c r="AK6574" s="8"/>
      <c r="AO6574" s="8"/>
      <c r="AS6574" s="8"/>
      <c r="AW6574" s="8"/>
      <c r="BA6574" s="8"/>
      <c r="BE6574" s="8"/>
      <c r="BI6574" s="8"/>
      <c r="BM6574" s="8"/>
      <c r="BQ6574" s="8"/>
      <c r="BU6574" s="8"/>
      <c r="BY6574" s="8"/>
      <c r="CC6574" s="8"/>
      <c r="CG6574" s="8"/>
      <c r="CK6574" s="8"/>
    </row>
    <row r="6575" spans="5:89">
      <c r="E6575" s="8"/>
      <c r="I6575" s="8"/>
      <c r="M6575" s="8"/>
      <c r="Q6575" s="8"/>
      <c r="U6575" s="8"/>
      <c r="Y6575" s="8"/>
      <c r="AC6575" s="8"/>
      <c r="AG6575" s="8"/>
      <c r="AK6575" s="8"/>
      <c r="AO6575" s="8"/>
      <c r="AS6575" s="8"/>
      <c r="AW6575" s="8"/>
      <c r="BA6575" s="8"/>
      <c r="BE6575" s="8"/>
      <c r="BI6575" s="8"/>
      <c r="BM6575" s="8"/>
      <c r="BQ6575" s="8"/>
      <c r="BU6575" s="8"/>
      <c r="BY6575" s="8"/>
      <c r="CC6575" s="8"/>
      <c r="CG6575" s="8"/>
      <c r="CK6575" s="8"/>
    </row>
    <row r="6576" spans="5:89">
      <c r="E6576" s="8"/>
      <c r="I6576" s="8"/>
      <c r="M6576" s="8"/>
      <c r="Q6576" s="8"/>
      <c r="U6576" s="8"/>
      <c r="Y6576" s="8"/>
      <c r="AC6576" s="8"/>
      <c r="AG6576" s="8"/>
      <c r="AK6576" s="8"/>
      <c r="AO6576" s="8"/>
      <c r="AS6576" s="8"/>
      <c r="AW6576" s="8"/>
      <c r="BA6576" s="8"/>
      <c r="BE6576" s="8"/>
      <c r="BI6576" s="8"/>
      <c r="BM6576" s="8"/>
      <c r="BQ6576" s="8"/>
      <c r="BU6576" s="8"/>
      <c r="BY6576" s="8"/>
      <c r="CC6576" s="8"/>
      <c r="CG6576" s="8"/>
      <c r="CK6576" s="8"/>
    </row>
    <row r="6577" spans="5:89">
      <c r="E6577" s="8"/>
      <c r="I6577" s="8"/>
      <c r="M6577" s="8"/>
      <c r="Q6577" s="8"/>
      <c r="U6577" s="8"/>
      <c r="Y6577" s="8"/>
      <c r="AC6577" s="8"/>
      <c r="AG6577" s="8"/>
      <c r="AK6577" s="8"/>
      <c r="AO6577" s="8"/>
      <c r="AS6577" s="8"/>
      <c r="AW6577" s="8"/>
      <c r="BA6577" s="8"/>
      <c r="BE6577" s="8"/>
      <c r="BI6577" s="8"/>
      <c r="BM6577" s="8"/>
      <c r="BQ6577" s="8"/>
      <c r="BU6577" s="8"/>
      <c r="BY6577" s="8"/>
      <c r="CC6577" s="8"/>
      <c r="CG6577" s="8"/>
      <c r="CK6577" s="8"/>
    </row>
    <row r="6578" spans="5:89">
      <c r="E6578" s="8"/>
      <c r="I6578" s="8"/>
      <c r="M6578" s="8"/>
      <c r="Q6578" s="8"/>
      <c r="U6578" s="8"/>
      <c r="Y6578" s="8"/>
      <c r="AC6578" s="8"/>
      <c r="AG6578" s="8"/>
      <c r="AK6578" s="8"/>
      <c r="AO6578" s="8"/>
      <c r="AS6578" s="8"/>
      <c r="AW6578" s="8"/>
      <c r="BA6578" s="8"/>
      <c r="BE6578" s="8"/>
      <c r="BI6578" s="8"/>
      <c r="BM6578" s="8"/>
      <c r="BQ6578" s="8"/>
      <c r="BU6578" s="8"/>
      <c r="BY6578" s="8"/>
      <c r="CC6578" s="8"/>
      <c r="CG6578" s="8"/>
      <c r="CK6578" s="8"/>
    </row>
    <row r="6579" spans="5:89">
      <c r="E6579" s="8"/>
      <c r="I6579" s="8"/>
      <c r="M6579" s="8"/>
      <c r="Q6579" s="8"/>
      <c r="U6579" s="8"/>
      <c r="Y6579" s="8"/>
      <c r="AC6579" s="8"/>
      <c r="AG6579" s="8"/>
      <c r="AK6579" s="8"/>
      <c r="AO6579" s="8"/>
      <c r="AS6579" s="8"/>
      <c r="AW6579" s="8"/>
      <c r="BA6579" s="8"/>
      <c r="BE6579" s="8"/>
      <c r="BI6579" s="8"/>
      <c r="BM6579" s="8"/>
      <c r="BQ6579" s="8"/>
      <c r="BU6579" s="8"/>
      <c r="BY6579" s="8"/>
      <c r="CC6579" s="8"/>
      <c r="CG6579" s="8"/>
      <c r="CK6579" s="8"/>
    </row>
    <row r="6580" spans="5:89">
      <c r="E6580" s="8"/>
      <c r="I6580" s="8"/>
      <c r="M6580" s="8"/>
      <c r="Q6580" s="8"/>
      <c r="U6580" s="8"/>
      <c r="Y6580" s="8"/>
      <c r="AC6580" s="8"/>
      <c r="AG6580" s="8"/>
      <c r="AK6580" s="8"/>
      <c r="AO6580" s="8"/>
      <c r="AS6580" s="8"/>
      <c r="AW6580" s="8"/>
      <c r="BA6580" s="8"/>
      <c r="BE6580" s="8"/>
      <c r="BI6580" s="8"/>
      <c r="BM6580" s="8"/>
      <c r="BQ6580" s="8"/>
      <c r="BU6580" s="8"/>
      <c r="BY6580" s="8"/>
      <c r="CC6580" s="8"/>
      <c r="CG6580" s="8"/>
      <c r="CK6580" s="8"/>
    </row>
    <row r="6581" spans="5:89">
      <c r="E6581" s="8"/>
      <c r="I6581" s="8"/>
      <c r="M6581" s="8"/>
      <c r="Q6581" s="8"/>
      <c r="U6581" s="8"/>
      <c r="Y6581" s="8"/>
      <c r="AC6581" s="8"/>
      <c r="AG6581" s="8"/>
      <c r="AK6581" s="8"/>
      <c r="AO6581" s="8"/>
      <c r="AS6581" s="8"/>
      <c r="AW6581" s="8"/>
      <c r="BA6581" s="8"/>
      <c r="BE6581" s="8"/>
      <c r="BI6581" s="8"/>
      <c r="BM6581" s="8"/>
      <c r="BQ6581" s="8"/>
      <c r="BU6581" s="8"/>
      <c r="BY6581" s="8"/>
      <c r="CC6581" s="8"/>
      <c r="CG6581" s="8"/>
      <c r="CK6581" s="8"/>
    </row>
    <row r="6582" spans="5:89">
      <c r="E6582" s="8"/>
      <c r="I6582" s="8"/>
      <c r="M6582" s="8"/>
      <c r="Q6582" s="8"/>
      <c r="U6582" s="8"/>
      <c r="Y6582" s="8"/>
      <c r="AC6582" s="8"/>
      <c r="AG6582" s="8"/>
      <c r="AK6582" s="8"/>
      <c r="AO6582" s="8"/>
      <c r="AS6582" s="8"/>
      <c r="AW6582" s="8"/>
      <c r="BA6582" s="8"/>
      <c r="BE6582" s="8"/>
      <c r="BI6582" s="8"/>
      <c r="BM6582" s="8"/>
      <c r="BQ6582" s="8"/>
      <c r="BU6582" s="8"/>
      <c r="BY6582" s="8"/>
      <c r="CC6582" s="8"/>
      <c r="CG6582" s="8"/>
      <c r="CK6582" s="8"/>
    </row>
    <row r="6583" spans="5:89">
      <c r="E6583" s="8"/>
      <c r="I6583" s="8"/>
      <c r="M6583" s="8"/>
      <c r="Q6583" s="8"/>
      <c r="U6583" s="8"/>
      <c r="Y6583" s="8"/>
      <c r="AC6583" s="8"/>
      <c r="AG6583" s="8"/>
      <c r="AK6583" s="8"/>
      <c r="AO6583" s="8"/>
      <c r="AS6583" s="8"/>
      <c r="AW6583" s="8"/>
      <c r="BA6583" s="8"/>
      <c r="BE6583" s="8"/>
      <c r="BI6583" s="8"/>
      <c r="BM6583" s="8"/>
      <c r="BQ6583" s="8"/>
      <c r="BU6583" s="8"/>
      <c r="BY6583" s="8"/>
      <c r="CC6583" s="8"/>
      <c r="CG6583" s="8"/>
      <c r="CK6583" s="8"/>
    </row>
    <row r="6584" spans="5:89">
      <c r="E6584" s="8"/>
      <c r="I6584" s="8"/>
      <c r="M6584" s="8"/>
      <c r="Q6584" s="8"/>
      <c r="U6584" s="8"/>
      <c r="Y6584" s="8"/>
      <c r="AC6584" s="8"/>
      <c r="AG6584" s="8"/>
      <c r="AK6584" s="8"/>
      <c r="AO6584" s="8"/>
      <c r="AS6584" s="8"/>
      <c r="AW6584" s="8"/>
      <c r="BA6584" s="8"/>
      <c r="BE6584" s="8"/>
      <c r="BI6584" s="8"/>
      <c r="BM6584" s="8"/>
      <c r="BQ6584" s="8"/>
      <c r="BU6584" s="8"/>
      <c r="BY6584" s="8"/>
      <c r="CC6584" s="8"/>
      <c r="CG6584" s="8"/>
      <c r="CK6584" s="8"/>
    </row>
    <row r="6585" spans="5:89">
      <c r="E6585" s="8"/>
      <c r="I6585" s="8"/>
      <c r="M6585" s="8"/>
      <c r="Q6585" s="8"/>
      <c r="U6585" s="8"/>
      <c r="Y6585" s="8"/>
      <c r="AC6585" s="8"/>
      <c r="AG6585" s="8"/>
      <c r="AK6585" s="8"/>
      <c r="AO6585" s="8"/>
      <c r="AS6585" s="8"/>
      <c r="AW6585" s="8"/>
      <c r="BA6585" s="8"/>
      <c r="BE6585" s="8"/>
      <c r="BI6585" s="8"/>
      <c r="BM6585" s="8"/>
      <c r="BQ6585" s="8"/>
      <c r="BU6585" s="8"/>
      <c r="BY6585" s="8"/>
      <c r="CC6585" s="8"/>
      <c r="CG6585" s="8"/>
      <c r="CK6585" s="8"/>
    </row>
    <row r="6586" spans="5:89">
      <c r="E6586" s="8"/>
      <c r="I6586" s="8"/>
      <c r="M6586" s="8"/>
      <c r="Q6586" s="8"/>
      <c r="U6586" s="8"/>
      <c r="Y6586" s="8"/>
      <c r="AC6586" s="8"/>
      <c r="AG6586" s="8"/>
      <c r="AK6586" s="8"/>
      <c r="AO6586" s="8"/>
      <c r="AS6586" s="8"/>
      <c r="AW6586" s="8"/>
      <c r="BA6586" s="8"/>
      <c r="BE6586" s="8"/>
      <c r="BI6586" s="8"/>
      <c r="BM6586" s="8"/>
      <c r="BQ6586" s="8"/>
      <c r="BU6586" s="8"/>
      <c r="BY6586" s="8"/>
      <c r="CC6586" s="8"/>
      <c r="CG6586" s="8"/>
      <c r="CK6586" s="8"/>
    </row>
    <row r="6587" spans="5:89">
      <c r="E6587" s="8"/>
      <c r="I6587" s="8"/>
      <c r="M6587" s="8"/>
      <c r="Q6587" s="8"/>
      <c r="U6587" s="8"/>
      <c r="Y6587" s="8"/>
      <c r="AC6587" s="8"/>
      <c r="AG6587" s="8"/>
      <c r="AK6587" s="8"/>
      <c r="AO6587" s="8"/>
      <c r="AS6587" s="8"/>
      <c r="AW6587" s="8"/>
      <c r="BA6587" s="8"/>
      <c r="BE6587" s="8"/>
      <c r="BI6587" s="8"/>
      <c r="BM6587" s="8"/>
      <c r="BQ6587" s="8"/>
      <c r="BU6587" s="8"/>
      <c r="BY6587" s="8"/>
      <c r="CC6587" s="8"/>
      <c r="CG6587" s="8"/>
      <c r="CK6587" s="8"/>
    </row>
    <row r="6588" spans="5:89">
      <c r="E6588" s="8"/>
      <c r="I6588" s="8"/>
      <c r="M6588" s="8"/>
      <c r="Q6588" s="8"/>
      <c r="U6588" s="8"/>
      <c r="Y6588" s="8"/>
      <c r="AC6588" s="8"/>
      <c r="AG6588" s="8"/>
      <c r="AK6588" s="8"/>
      <c r="AO6588" s="8"/>
      <c r="AS6588" s="8"/>
      <c r="AW6588" s="8"/>
      <c r="BA6588" s="8"/>
      <c r="BE6588" s="8"/>
      <c r="BI6588" s="8"/>
      <c r="BM6588" s="8"/>
      <c r="BQ6588" s="8"/>
      <c r="BU6588" s="8"/>
      <c r="BY6588" s="8"/>
      <c r="CC6588" s="8"/>
      <c r="CG6588" s="8"/>
      <c r="CK6588" s="8"/>
    </row>
    <row r="6589" spans="5:89">
      <c r="E6589" s="8"/>
      <c r="I6589" s="8"/>
      <c r="M6589" s="8"/>
      <c r="Q6589" s="8"/>
      <c r="U6589" s="8"/>
      <c r="Y6589" s="8"/>
      <c r="AC6589" s="8"/>
      <c r="AG6589" s="8"/>
      <c r="AK6589" s="8"/>
      <c r="AO6589" s="8"/>
      <c r="AS6589" s="8"/>
      <c r="AW6589" s="8"/>
      <c r="BA6589" s="8"/>
      <c r="BE6589" s="8"/>
      <c r="BI6589" s="8"/>
      <c r="BM6589" s="8"/>
      <c r="BQ6589" s="8"/>
      <c r="BU6589" s="8"/>
      <c r="BY6589" s="8"/>
      <c r="CC6589" s="8"/>
      <c r="CG6589" s="8"/>
      <c r="CK6589" s="8"/>
    </row>
    <row r="6590" spans="5:89">
      <c r="E6590" s="8"/>
      <c r="I6590" s="8"/>
      <c r="M6590" s="8"/>
      <c r="Q6590" s="8"/>
      <c r="U6590" s="8"/>
      <c r="Y6590" s="8"/>
      <c r="AC6590" s="8"/>
      <c r="AG6590" s="8"/>
      <c r="AK6590" s="8"/>
      <c r="AO6590" s="8"/>
      <c r="AS6590" s="8"/>
      <c r="AW6590" s="8"/>
      <c r="BA6590" s="8"/>
      <c r="BE6590" s="8"/>
      <c r="BI6590" s="8"/>
      <c r="BM6590" s="8"/>
      <c r="BQ6590" s="8"/>
      <c r="BU6590" s="8"/>
      <c r="BY6590" s="8"/>
      <c r="CC6590" s="8"/>
      <c r="CG6590" s="8"/>
      <c r="CK6590" s="8"/>
    </row>
    <row r="6591" spans="5:89">
      <c r="E6591" s="8"/>
      <c r="I6591" s="8"/>
      <c r="M6591" s="8"/>
      <c r="Q6591" s="8"/>
      <c r="U6591" s="8"/>
      <c r="Y6591" s="8"/>
      <c r="AC6591" s="8"/>
      <c r="AG6591" s="8"/>
      <c r="AK6591" s="8"/>
      <c r="AO6591" s="8"/>
      <c r="AS6591" s="8"/>
      <c r="AW6591" s="8"/>
      <c r="BA6591" s="8"/>
      <c r="BE6591" s="8"/>
      <c r="BI6591" s="8"/>
      <c r="BM6591" s="8"/>
      <c r="BQ6591" s="8"/>
      <c r="BU6591" s="8"/>
      <c r="BY6591" s="8"/>
      <c r="CC6591" s="8"/>
      <c r="CG6591" s="8"/>
      <c r="CK6591" s="8"/>
    </row>
    <row r="6592" spans="5:89">
      <c r="E6592" s="8"/>
      <c r="I6592" s="8"/>
      <c r="M6592" s="8"/>
      <c r="Q6592" s="8"/>
      <c r="U6592" s="8"/>
      <c r="Y6592" s="8"/>
      <c r="AC6592" s="8"/>
      <c r="AG6592" s="8"/>
      <c r="AK6592" s="8"/>
      <c r="AO6592" s="8"/>
      <c r="AS6592" s="8"/>
      <c r="AW6592" s="8"/>
      <c r="BA6592" s="8"/>
      <c r="BE6592" s="8"/>
      <c r="BI6592" s="8"/>
      <c r="BM6592" s="8"/>
      <c r="BQ6592" s="8"/>
      <c r="BU6592" s="8"/>
      <c r="BY6592" s="8"/>
      <c r="CC6592" s="8"/>
      <c r="CG6592" s="8"/>
      <c r="CK6592" s="8"/>
    </row>
    <row r="6593" spans="5:89">
      <c r="E6593" s="8"/>
      <c r="I6593" s="8"/>
      <c r="M6593" s="8"/>
      <c r="Q6593" s="8"/>
      <c r="U6593" s="8"/>
      <c r="Y6593" s="8"/>
      <c r="AC6593" s="8"/>
      <c r="AG6593" s="8"/>
      <c r="AK6593" s="8"/>
      <c r="AO6593" s="8"/>
      <c r="AS6593" s="8"/>
      <c r="AW6593" s="8"/>
      <c r="BA6593" s="8"/>
      <c r="BE6593" s="8"/>
      <c r="BI6593" s="8"/>
      <c r="BM6593" s="8"/>
      <c r="BQ6593" s="8"/>
      <c r="BU6593" s="8"/>
      <c r="BY6593" s="8"/>
      <c r="CC6593" s="8"/>
      <c r="CG6593" s="8"/>
      <c r="CK6593" s="8"/>
    </row>
    <row r="6594" spans="5:89">
      <c r="E6594" s="8"/>
      <c r="I6594" s="8"/>
      <c r="M6594" s="8"/>
      <c r="Q6594" s="8"/>
      <c r="U6594" s="8"/>
      <c r="Y6594" s="8"/>
      <c r="AC6594" s="8"/>
      <c r="AG6594" s="8"/>
      <c r="AK6594" s="8"/>
      <c r="AO6594" s="8"/>
      <c r="AS6594" s="8"/>
      <c r="AW6594" s="8"/>
      <c r="BA6594" s="8"/>
      <c r="BE6594" s="8"/>
      <c r="BI6594" s="8"/>
      <c r="BM6594" s="8"/>
      <c r="BQ6594" s="8"/>
      <c r="BU6594" s="8"/>
      <c r="BY6594" s="8"/>
      <c r="CC6594" s="8"/>
      <c r="CG6594" s="8"/>
      <c r="CK6594" s="8"/>
    </row>
    <row r="6595" spans="5:89">
      <c r="E6595" s="8"/>
      <c r="I6595" s="8"/>
      <c r="M6595" s="8"/>
      <c r="Q6595" s="8"/>
      <c r="U6595" s="8"/>
      <c r="Y6595" s="8"/>
      <c r="AC6595" s="8"/>
      <c r="AG6595" s="8"/>
      <c r="AK6595" s="8"/>
      <c r="AO6595" s="8"/>
      <c r="AS6595" s="8"/>
      <c r="AW6595" s="8"/>
      <c r="BA6595" s="8"/>
      <c r="BE6595" s="8"/>
      <c r="BI6595" s="8"/>
      <c r="BM6595" s="8"/>
      <c r="BQ6595" s="8"/>
      <c r="BU6595" s="8"/>
      <c r="BY6595" s="8"/>
      <c r="CC6595" s="8"/>
      <c r="CG6595" s="8"/>
      <c r="CK6595" s="8"/>
    </row>
    <row r="6596" spans="5:89">
      <c r="E6596" s="8"/>
      <c r="I6596" s="8"/>
      <c r="M6596" s="8"/>
      <c r="Q6596" s="8"/>
      <c r="U6596" s="8"/>
      <c r="Y6596" s="8"/>
      <c r="AC6596" s="8"/>
      <c r="AG6596" s="8"/>
      <c r="AK6596" s="8"/>
      <c r="AO6596" s="8"/>
      <c r="AS6596" s="8"/>
      <c r="AW6596" s="8"/>
      <c r="BA6596" s="8"/>
      <c r="BE6596" s="8"/>
      <c r="BI6596" s="8"/>
      <c r="BM6596" s="8"/>
      <c r="BQ6596" s="8"/>
      <c r="BU6596" s="8"/>
      <c r="BY6596" s="8"/>
      <c r="CC6596" s="8"/>
      <c r="CG6596" s="8"/>
      <c r="CK6596" s="8"/>
    </row>
    <row r="6597" spans="5:89">
      <c r="E6597" s="8"/>
      <c r="I6597" s="8"/>
      <c r="M6597" s="8"/>
      <c r="Q6597" s="8"/>
      <c r="U6597" s="8"/>
      <c r="Y6597" s="8"/>
      <c r="AC6597" s="8"/>
      <c r="AG6597" s="8"/>
      <c r="AK6597" s="8"/>
      <c r="AO6597" s="8"/>
      <c r="AS6597" s="8"/>
      <c r="AW6597" s="8"/>
      <c r="BA6597" s="8"/>
      <c r="BE6597" s="8"/>
      <c r="BI6597" s="8"/>
      <c r="BM6597" s="8"/>
      <c r="BQ6597" s="8"/>
      <c r="BU6597" s="8"/>
      <c r="BY6597" s="8"/>
      <c r="CC6597" s="8"/>
      <c r="CG6597" s="8"/>
      <c r="CK6597" s="8"/>
    </row>
    <row r="6598" spans="5:89">
      <c r="E6598" s="8"/>
      <c r="I6598" s="8"/>
      <c r="M6598" s="8"/>
      <c r="Q6598" s="8"/>
      <c r="U6598" s="8"/>
      <c r="Y6598" s="8"/>
      <c r="AC6598" s="8"/>
      <c r="AG6598" s="8"/>
      <c r="AK6598" s="8"/>
      <c r="AO6598" s="8"/>
      <c r="AS6598" s="8"/>
      <c r="AW6598" s="8"/>
      <c r="BA6598" s="8"/>
      <c r="BE6598" s="8"/>
      <c r="BI6598" s="8"/>
      <c r="BM6598" s="8"/>
      <c r="BQ6598" s="8"/>
      <c r="BU6598" s="8"/>
      <c r="BY6598" s="8"/>
      <c r="CC6598" s="8"/>
      <c r="CG6598" s="8"/>
      <c r="CK6598" s="8"/>
    </row>
    <row r="6599" spans="5:89">
      <c r="E6599" s="8"/>
      <c r="I6599" s="8"/>
      <c r="M6599" s="8"/>
      <c r="Q6599" s="8"/>
      <c r="U6599" s="8"/>
      <c r="Y6599" s="8"/>
      <c r="AC6599" s="8"/>
      <c r="AG6599" s="8"/>
      <c r="AK6599" s="8"/>
      <c r="AO6599" s="8"/>
      <c r="AS6599" s="8"/>
      <c r="AW6599" s="8"/>
      <c r="BA6599" s="8"/>
      <c r="BE6599" s="8"/>
      <c r="BI6599" s="8"/>
      <c r="BM6599" s="8"/>
      <c r="BQ6599" s="8"/>
      <c r="BU6599" s="8"/>
      <c r="BY6599" s="8"/>
      <c r="CC6599" s="8"/>
      <c r="CG6599" s="8"/>
      <c r="CK6599" s="8"/>
    </row>
    <row r="6600" spans="5:89">
      <c r="E6600" s="8"/>
      <c r="I6600" s="8"/>
      <c r="M6600" s="8"/>
      <c r="Q6600" s="8"/>
      <c r="U6600" s="8"/>
      <c r="Y6600" s="8"/>
      <c r="AC6600" s="8"/>
      <c r="AG6600" s="8"/>
      <c r="AK6600" s="8"/>
      <c r="AO6600" s="8"/>
      <c r="AS6600" s="8"/>
      <c r="AW6600" s="8"/>
      <c r="BA6600" s="8"/>
      <c r="BE6600" s="8"/>
      <c r="BI6600" s="8"/>
      <c r="BM6600" s="8"/>
      <c r="BQ6600" s="8"/>
      <c r="BU6600" s="8"/>
      <c r="BY6600" s="8"/>
      <c r="CC6600" s="8"/>
      <c r="CG6600" s="8"/>
      <c r="CK6600" s="8"/>
    </row>
    <row r="6601" spans="5:89">
      <c r="E6601" s="8"/>
      <c r="I6601" s="8"/>
      <c r="M6601" s="8"/>
      <c r="Q6601" s="8"/>
      <c r="U6601" s="8"/>
      <c r="Y6601" s="8"/>
      <c r="AC6601" s="8"/>
      <c r="AG6601" s="8"/>
      <c r="AK6601" s="8"/>
      <c r="AO6601" s="8"/>
      <c r="AS6601" s="8"/>
      <c r="AW6601" s="8"/>
      <c r="BA6601" s="8"/>
      <c r="BE6601" s="8"/>
      <c r="BI6601" s="8"/>
      <c r="BM6601" s="8"/>
      <c r="BQ6601" s="8"/>
      <c r="BU6601" s="8"/>
      <c r="BY6601" s="8"/>
      <c r="CC6601" s="8"/>
      <c r="CG6601" s="8"/>
      <c r="CK6601" s="8"/>
    </row>
    <row r="6602" spans="5:89">
      <c r="E6602" s="8"/>
      <c r="I6602" s="8"/>
      <c r="M6602" s="8"/>
      <c r="Q6602" s="8"/>
      <c r="U6602" s="8"/>
      <c r="Y6602" s="8"/>
      <c r="AC6602" s="8"/>
      <c r="AG6602" s="8"/>
      <c r="AK6602" s="8"/>
      <c r="AO6602" s="8"/>
      <c r="AS6602" s="8"/>
      <c r="AW6602" s="8"/>
      <c r="BA6602" s="8"/>
      <c r="BE6602" s="8"/>
      <c r="BI6602" s="8"/>
      <c r="BM6602" s="8"/>
      <c r="BQ6602" s="8"/>
      <c r="BU6602" s="8"/>
      <c r="BY6602" s="8"/>
      <c r="CC6602" s="8"/>
      <c r="CG6602" s="8"/>
      <c r="CK6602" s="8"/>
    </row>
    <row r="6603" spans="5:89">
      <c r="E6603" s="8"/>
      <c r="I6603" s="8"/>
      <c r="M6603" s="8"/>
      <c r="Q6603" s="8"/>
      <c r="U6603" s="8"/>
      <c r="Y6603" s="8"/>
      <c r="AC6603" s="8"/>
      <c r="AG6603" s="8"/>
      <c r="AK6603" s="8"/>
      <c r="AO6603" s="8"/>
      <c r="AS6603" s="8"/>
      <c r="AW6603" s="8"/>
      <c r="BA6603" s="8"/>
      <c r="BE6603" s="8"/>
      <c r="BI6603" s="8"/>
      <c r="BM6603" s="8"/>
      <c r="BQ6603" s="8"/>
      <c r="BU6603" s="8"/>
      <c r="BY6603" s="8"/>
      <c r="CC6603" s="8"/>
      <c r="CG6603" s="8"/>
      <c r="CK6603" s="8"/>
    </row>
    <row r="6604" spans="5:89">
      <c r="E6604" s="8"/>
      <c r="I6604" s="8"/>
      <c r="M6604" s="8"/>
      <c r="Q6604" s="8"/>
      <c r="U6604" s="8"/>
      <c r="Y6604" s="8"/>
      <c r="AC6604" s="8"/>
      <c r="AG6604" s="8"/>
      <c r="AK6604" s="8"/>
      <c r="AO6604" s="8"/>
      <c r="AS6604" s="8"/>
      <c r="AW6604" s="8"/>
      <c r="BA6604" s="8"/>
      <c r="BE6604" s="8"/>
      <c r="BI6604" s="8"/>
      <c r="BM6604" s="8"/>
      <c r="BQ6604" s="8"/>
      <c r="BU6604" s="8"/>
      <c r="BY6604" s="8"/>
      <c r="CC6604" s="8"/>
      <c r="CG6604" s="8"/>
      <c r="CK6604" s="8"/>
    </row>
    <row r="6605" spans="5:89">
      <c r="E6605" s="8"/>
      <c r="I6605" s="8"/>
      <c r="M6605" s="8"/>
      <c r="Q6605" s="8"/>
      <c r="U6605" s="8"/>
      <c r="Y6605" s="8"/>
      <c r="AC6605" s="8"/>
      <c r="AG6605" s="8"/>
      <c r="AK6605" s="8"/>
      <c r="AO6605" s="8"/>
      <c r="AS6605" s="8"/>
      <c r="AW6605" s="8"/>
      <c r="BA6605" s="8"/>
      <c r="BE6605" s="8"/>
      <c r="BI6605" s="8"/>
      <c r="BM6605" s="8"/>
      <c r="BQ6605" s="8"/>
      <c r="BU6605" s="8"/>
      <c r="BY6605" s="8"/>
      <c r="CC6605" s="8"/>
      <c r="CG6605" s="8"/>
      <c r="CK6605" s="8"/>
    </row>
    <row r="6606" spans="5:89">
      <c r="E6606" s="8"/>
      <c r="I6606" s="8"/>
      <c r="M6606" s="8"/>
      <c r="Q6606" s="8"/>
      <c r="U6606" s="8"/>
      <c r="Y6606" s="8"/>
      <c r="AC6606" s="8"/>
      <c r="AG6606" s="8"/>
      <c r="AK6606" s="8"/>
      <c r="AO6606" s="8"/>
      <c r="AS6606" s="8"/>
      <c r="AW6606" s="8"/>
      <c r="BA6606" s="8"/>
      <c r="BE6606" s="8"/>
      <c r="BI6606" s="8"/>
      <c r="BM6606" s="8"/>
      <c r="BQ6606" s="8"/>
      <c r="BU6606" s="8"/>
      <c r="BY6606" s="8"/>
      <c r="CC6606" s="8"/>
      <c r="CG6606" s="8"/>
      <c r="CK6606" s="8"/>
    </row>
    <row r="6607" spans="5:89">
      <c r="E6607" s="8"/>
      <c r="I6607" s="8"/>
      <c r="M6607" s="8"/>
      <c r="Q6607" s="8"/>
      <c r="U6607" s="8"/>
      <c r="Y6607" s="8"/>
      <c r="AC6607" s="8"/>
      <c r="AG6607" s="8"/>
      <c r="AK6607" s="8"/>
      <c r="AO6607" s="8"/>
      <c r="AS6607" s="8"/>
      <c r="AW6607" s="8"/>
      <c r="BA6607" s="8"/>
      <c r="BE6607" s="8"/>
      <c r="BI6607" s="8"/>
      <c r="BM6607" s="8"/>
      <c r="BQ6607" s="8"/>
      <c r="BU6607" s="8"/>
      <c r="BY6607" s="8"/>
      <c r="CC6607" s="8"/>
      <c r="CG6607" s="8"/>
      <c r="CK6607" s="8"/>
    </row>
    <row r="6608" spans="5:89">
      <c r="E6608" s="8"/>
      <c r="I6608" s="8"/>
      <c r="M6608" s="8"/>
      <c r="Q6608" s="8"/>
      <c r="U6608" s="8"/>
      <c r="Y6608" s="8"/>
      <c r="AC6608" s="8"/>
      <c r="AG6608" s="8"/>
      <c r="AK6608" s="8"/>
      <c r="AO6608" s="8"/>
      <c r="AS6608" s="8"/>
      <c r="AW6608" s="8"/>
      <c r="BA6608" s="8"/>
      <c r="BE6608" s="8"/>
      <c r="BI6608" s="8"/>
      <c r="BM6608" s="8"/>
      <c r="BQ6608" s="8"/>
      <c r="BU6608" s="8"/>
      <c r="BY6608" s="8"/>
      <c r="CC6608" s="8"/>
      <c r="CG6608" s="8"/>
      <c r="CK6608" s="8"/>
    </row>
    <row r="6609" spans="5:89">
      <c r="E6609" s="8"/>
      <c r="I6609" s="8"/>
      <c r="M6609" s="8"/>
      <c r="Q6609" s="8"/>
      <c r="U6609" s="8"/>
      <c r="Y6609" s="8"/>
      <c r="AC6609" s="8"/>
      <c r="AG6609" s="8"/>
      <c r="AK6609" s="8"/>
      <c r="AO6609" s="8"/>
      <c r="AS6609" s="8"/>
      <c r="AW6609" s="8"/>
      <c r="BA6609" s="8"/>
      <c r="BE6609" s="8"/>
      <c r="BI6609" s="8"/>
      <c r="BM6609" s="8"/>
      <c r="BQ6609" s="8"/>
      <c r="BU6609" s="8"/>
      <c r="BY6609" s="8"/>
      <c r="CC6609" s="8"/>
      <c r="CG6609" s="8"/>
      <c r="CK6609" s="8"/>
    </row>
    <row r="6610" spans="5:89">
      <c r="E6610" s="8"/>
      <c r="I6610" s="8"/>
      <c r="M6610" s="8"/>
      <c r="Q6610" s="8"/>
      <c r="U6610" s="8"/>
      <c r="Y6610" s="8"/>
      <c r="AC6610" s="8"/>
      <c r="AG6610" s="8"/>
      <c r="AK6610" s="8"/>
      <c r="AO6610" s="8"/>
      <c r="AS6610" s="8"/>
      <c r="AW6610" s="8"/>
      <c r="BA6610" s="8"/>
      <c r="BE6610" s="8"/>
      <c r="BI6610" s="8"/>
      <c r="BM6610" s="8"/>
      <c r="BQ6610" s="8"/>
      <c r="BU6610" s="8"/>
      <c r="BY6610" s="8"/>
      <c r="CC6610" s="8"/>
      <c r="CG6610" s="8"/>
      <c r="CK6610" s="8"/>
    </row>
    <row r="6611" spans="5:89">
      <c r="E6611" s="8"/>
      <c r="I6611" s="8"/>
      <c r="M6611" s="8"/>
      <c r="Q6611" s="8"/>
      <c r="U6611" s="8"/>
      <c r="Y6611" s="8"/>
      <c r="AC6611" s="8"/>
      <c r="AG6611" s="8"/>
      <c r="AK6611" s="8"/>
      <c r="AO6611" s="8"/>
      <c r="AS6611" s="8"/>
      <c r="AW6611" s="8"/>
      <c r="BA6611" s="8"/>
      <c r="BE6611" s="8"/>
      <c r="BI6611" s="8"/>
      <c r="BM6611" s="8"/>
      <c r="BQ6611" s="8"/>
      <c r="BU6611" s="8"/>
      <c r="BY6611" s="8"/>
      <c r="CC6611" s="8"/>
      <c r="CG6611" s="8"/>
      <c r="CK6611" s="8"/>
    </row>
    <row r="6612" spans="5:89">
      <c r="E6612" s="8"/>
      <c r="I6612" s="8"/>
      <c r="M6612" s="8"/>
      <c r="Q6612" s="8"/>
      <c r="U6612" s="8"/>
      <c r="Y6612" s="8"/>
      <c r="AC6612" s="8"/>
      <c r="AG6612" s="8"/>
      <c r="AK6612" s="8"/>
      <c r="AO6612" s="8"/>
      <c r="AS6612" s="8"/>
      <c r="AW6612" s="8"/>
      <c r="BA6612" s="8"/>
      <c r="BE6612" s="8"/>
      <c r="BI6612" s="8"/>
      <c r="BM6612" s="8"/>
      <c r="BQ6612" s="8"/>
      <c r="BU6612" s="8"/>
      <c r="BY6612" s="8"/>
      <c r="CC6612" s="8"/>
      <c r="CG6612" s="8"/>
      <c r="CK6612" s="8"/>
    </row>
    <row r="6613" spans="5:89">
      <c r="E6613" s="8"/>
      <c r="I6613" s="8"/>
      <c r="M6613" s="8"/>
      <c r="Q6613" s="8"/>
      <c r="U6613" s="8"/>
      <c r="Y6613" s="8"/>
      <c r="AC6613" s="8"/>
      <c r="AG6613" s="8"/>
      <c r="AK6613" s="8"/>
      <c r="AO6613" s="8"/>
      <c r="AS6613" s="8"/>
      <c r="AW6613" s="8"/>
      <c r="BA6613" s="8"/>
      <c r="BE6613" s="8"/>
      <c r="BI6613" s="8"/>
      <c r="BM6613" s="8"/>
      <c r="BQ6613" s="8"/>
      <c r="BU6613" s="8"/>
      <c r="BY6613" s="8"/>
      <c r="CC6613" s="8"/>
      <c r="CG6613" s="8"/>
      <c r="CK6613" s="8"/>
    </row>
    <row r="6614" spans="5:89">
      <c r="E6614" s="8"/>
      <c r="I6614" s="8"/>
      <c r="M6614" s="8"/>
      <c r="Q6614" s="8"/>
      <c r="U6614" s="8"/>
      <c r="Y6614" s="8"/>
      <c r="AC6614" s="8"/>
      <c r="AG6614" s="8"/>
      <c r="AK6614" s="8"/>
      <c r="AO6614" s="8"/>
      <c r="AS6614" s="8"/>
      <c r="AW6614" s="8"/>
      <c r="BA6614" s="8"/>
      <c r="BE6614" s="8"/>
      <c r="BI6614" s="8"/>
      <c r="BM6614" s="8"/>
      <c r="BQ6614" s="8"/>
      <c r="BU6614" s="8"/>
      <c r="BY6614" s="8"/>
      <c r="CC6614" s="8"/>
      <c r="CG6614" s="8"/>
      <c r="CK6614" s="8"/>
    </row>
    <row r="6615" spans="5:89">
      <c r="E6615" s="8"/>
      <c r="I6615" s="8"/>
      <c r="M6615" s="8"/>
      <c r="Q6615" s="8"/>
      <c r="U6615" s="8"/>
      <c r="Y6615" s="8"/>
      <c r="AC6615" s="8"/>
      <c r="AG6615" s="8"/>
      <c r="AK6615" s="8"/>
      <c r="AO6615" s="8"/>
      <c r="AS6615" s="8"/>
      <c r="AW6615" s="8"/>
      <c r="BA6615" s="8"/>
      <c r="BE6615" s="8"/>
      <c r="BI6615" s="8"/>
      <c r="BM6615" s="8"/>
      <c r="BQ6615" s="8"/>
      <c r="BU6615" s="8"/>
      <c r="BY6615" s="8"/>
      <c r="CC6615" s="8"/>
      <c r="CG6615" s="8"/>
      <c r="CK6615" s="8"/>
    </row>
    <row r="6616" spans="5:89">
      <c r="E6616" s="8"/>
      <c r="I6616" s="8"/>
      <c r="M6616" s="8"/>
      <c r="Q6616" s="8"/>
      <c r="U6616" s="8"/>
      <c r="Y6616" s="8"/>
      <c r="AC6616" s="8"/>
      <c r="AG6616" s="8"/>
      <c r="AK6616" s="8"/>
      <c r="AO6616" s="8"/>
      <c r="AS6616" s="8"/>
      <c r="AW6616" s="8"/>
      <c r="BA6616" s="8"/>
      <c r="BE6616" s="8"/>
      <c r="BI6616" s="8"/>
      <c r="BM6616" s="8"/>
      <c r="BQ6616" s="8"/>
      <c r="BU6616" s="8"/>
      <c r="BY6616" s="8"/>
      <c r="CC6616" s="8"/>
      <c r="CG6616" s="8"/>
      <c r="CK6616" s="8"/>
    </row>
    <row r="6617" spans="5:89">
      <c r="E6617" s="8"/>
      <c r="I6617" s="8"/>
      <c r="M6617" s="8"/>
      <c r="Q6617" s="8"/>
      <c r="U6617" s="8"/>
      <c r="Y6617" s="8"/>
      <c r="AC6617" s="8"/>
      <c r="AG6617" s="8"/>
      <c r="AK6617" s="8"/>
      <c r="AO6617" s="8"/>
      <c r="AS6617" s="8"/>
      <c r="AW6617" s="8"/>
      <c r="BA6617" s="8"/>
      <c r="BE6617" s="8"/>
      <c r="BI6617" s="8"/>
      <c r="BM6617" s="8"/>
      <c r="BQ6617" s="8"/>
      <c r="BU6617" s="8"/>
      <c r="BY6617" s="8"/>
      <c r="CC6617" s="8"/>
      <c r="CG6617" s="8"/>
      <c r="CK6617" s="8"/>
    </row>
    <row r="6618" spans="5:89">
      <c r="E6618" s="8"/>
      <c r="I6618" s="8"/>
      <c r="M6618" s="8"/>
      <c r="Q6618" s="8"/>
      <c r="U6618" s="8"/>
      <c r="Y6618" s="8"/>
      <c r="AC6618" s="8"/>
      <c r="AG6618" s="8"/>
      <c r="AK6618" s="8"/>
      <c r="AO6618" s="8"/>
      <c r="AS6618" s="8"/>
      <c r="AW6618" s="8"/>
      <c r="BA6618" s="8"/>
      <c r="BE6618" s="8"/>
      <c r="BI6618" s="8"/>
      <c r="BM6618" s="8"/>
      <c r="BQ6618" s="8"/>
      <c r="BU6618" s="8"/>
      <c r="BY6618" s="8"/>
      <c r="CC6618" s="8"/>
      <c r="CG6618" s="8"/>
      <c r="CK6618" s="8"/>
    </row>
    <row r="6619" spans="5:89">
      <c r="E6619" s="8"/>
      <c r="I6619" s="8"/>
      <c r="M6619" s="8"/>
      <c r="Q6619" s="8"/>
      <c r="U6619" s="8"/>
      <c r="Y6619" s="8"/>
      <c r="AC6619" s="8"/>
      <c r="AG6619" s="8"/>
      <c r="AK6619" s="8"/>
      <c r="AO6619" s="8"/>
      <c r="AS6619" s="8"/>
      <c r="AW6619" s="8"/>
      <c r="BA6619" s="8"/>
      <c r="BE6619" s="8"/>
      <c r="BI6619" s="8"/>
      <c r="BM6619" s="8"/>
      <c r="BQ6619" s="8"/>
      <c r="BU6619" s="8"/>
      <c r="BY6619" s="8"/>
      <c r="CC6619" s="8"/>
      <c r="CG6619" s="8"/>
      <c r="CK6619" s="8"/>
    </row>
    <row r="6620" spans="5:89">
      <c r="E6620" s="8"/>
      <c r="I6620" s="8"/>
      <c r="M6620" s="8"/>
      <c r="Q6620" s="8"/>
      <c r="U6620" s="8"/>
      <c r="Y6620" s="8"/>
      <c r="AC6620" s="8"/>
      <c r="AG6620" s="8"/>
      <c r="AK6620" s="8"/>
      <c r="AO6620" s="8"/>
      <c r="AS6620" s="8"/>
      <c r="AW6620" s="8"/>
      <c r="BA6620" s="8"/>
      <c r="BE6620" s="8"/>
      <c r="BI6620" s="8"/>
      <c r="BM6620" s="8"/>
      <c r="BQ6620" s="8"/>
      <c r="BU6620" s="8"/>
      <c r="BY6620" s="8"/>
      <c r="CC6620" s="8"/>
      <c r="CG6620" s="8"/>
      <c r="CK6620" s="8"/>
    </row>
    <row r="6621" spans="5:89">
      <c r="E6621" s="8"/>
      <c r="I6621" s="8"/>
      <c r="M6621" s="8"/>
      <c r="Q6621" s="8"/>
      <c r="U6621" s="8"/>
      <c r="Y6621" s="8"/>
      <c r="AC6621" s="8"/>
      <c r="AG6621" s="8"/>
      <c r="AK6621" s="8"/>
      <c r="AO6621" s="8"/>
      <c r="AS6621" s="8"/>
      <c r="AW6621" s="8"/>
      <c r="BA6621" s="8"/>
      <c r="BE6621" s="8"/>
      <c r="BI6621" s="8"/>
      <c r="BM6621" s="8"/>
      <c r="BQ6621" s="8"/>
      <c r="BU6621" s="8"/>
      <c r="BY6621" s="8"/>
      <c r="CC6621" s="8"/>
      <c r="CG6621" s="8"/>
      <c r="CK6621" s="8"/>
    </row>
    <row r="6622" spans="5:89">
      <c r="E6622" s="8"/>
      <c r="I6622" s="8"/>
      <c r="M6622" s="8"/>
      <c r="Q6622" s="8"/>
      <c r="U6622" s="8"/>
      <c r="Y6622" s="8"/>
      <c r="AC6622" s="8"/>
      <c r="AG6622" s="8"/>
      <c r="AK6622" s="8"/>
      <c r="AO6622" s="8"/>
      <c r="AS6622" s="8"/>
      <c r="AW6622" s="8"/>
      <c r="BA6622" s="8"/>
      <c r="BE6622" s="8"/>
      <c r="BI6622" s="8"/>
      <c r="BM6622" s="8"/>
      <c r="BQ6622" s="8"/>
      <c r="BU6622" s="8"/>
      <c r="BY6622" s="8"/>
      <c r="CC6622" s="8"/>
      <c r="CG6622" s="8"/>
      <c r="CK6622" s="8"/>
    </row>
    <row r="6623" spans="5:89">
      <c r="E6623" s="8"/>
      <c r="I6623" s="8"/>
      <c r="M6623" s="8"/>
      <c r="Q6623" s="8"/>
      <c r="U6623" s="8"/>
      <c r="Y6623" s="8"/>
      <c r="AC6623" s="8"/>
      <c r="AG6623" s="8"/>
      <c r="AK6623" s="8"/>
      <c r="AO6623" s="8"/>
      <c r="AS6623" s="8"/>
      <c r="AW6623" s="8"/>
      <c r="BA6623" s="8"/>
      <c r="BE6623" s="8"/>
      <c r="BI6623" s="8"/>
      <c r="BM6623" s="8"/>
      <c r="BQ6623" s="8"/>
      <c r="BU6623" s="8"/>
      <c r="BY6623" s="8"/>
      <c r="CC6623" s="8"/>
      <c r="CG6623" s="8"/>
      <c r="CK6623" s="8"/>
    </row>
    <row r="6624" spans="5:89">
      <c r="E6624" s="8"/>
      <c r="I6624" s="8"/>
      <c r="M6624" s="8"/>
      <c r="Q6624" s="8"/>
      <c r="U6624" s="8"/>
      <c r="Y6624" s="8"/>
      <c r="AC6624" s="8"/>
      <c r="AG6624" s="8"/>
      <c r="AK6624" s="8"/>
      <c r="AO6624" s="8"/>
      <c r="AS6624" s="8"/>
      <c r="AW6624" s="8"/>
      <c r="BA6624" s="8"/>
      <c r="BE6624" s="8"/>
      <c r="BI6624" s="8"/>
      <c r="BM6624" s="8"/>
      <c r="BQ6624" s="8"/>
      <c r="BU6624" s="8"/>
      <c r="BY6624" s="8"/>
      <c r="CC6624" s="8"/>
      <c r="CG6624" s="8"/>
      <c r="CK6624" s="8"/>
    </row>
    <row r="6625" spans="5:89">
      <c r="E6625" s="8"/>
      <c r="I6625" s="8"/>
      <c r="M6625" s="8"/>
      <c r="Q6625" s="8"/>
      <c r="U6625" s="8"/>
      <c r="Y6625" s="8"/>
      <c r="AC6625" s="8"/>
      <c r="AG6625" s="8"/>
      <c r="AK6625" s="8"/>
      <c r="AO6625" s="8"/>
      <c r="AS6625" s="8"/>
      <c r="AW6625" s="8"/>
      <c r="BA6625" s="8"/>
      <c r="BE6625" s="8"/>
      <c r="BI6625" s="8"/>
      <c r="BM6625" s="8"/>
      <c r="BQ6625" s="8"/>
      <c r="BU6625" s="8"/>
      <c r="BY6625" s="8"/>
      <c r="CC6625" s="8"/>
      <c r="CG6625" s="8"/>
      <c r="CK6625" s="8"/>
    </row>
    <row r="6626" spans="5:89">
      <c r="E6626" s="8"/>
      <c r="I6626" s="8"/>
      <c r="M6626" s="8"/>
      <c r="Q6626" s="8"/>
      <c r="U6626" s="8"/>
      <c r="Y6626" s="8"/>
      <c r="AC6626" s="8"/>
      <c r="AG6626" s="8"/>
      <c r="AK6626" s="8"/>
      <c r="AO6626" s="8"/>
      <c r="AS6626" s="8"/>
      <c r="AW6626" s="8"/>
      <c r="BA6626" s="8"/>
      <c r="BE6626" s="8"/>
      <c r="BI6626" s="8"/>
      <c r="BM6626" s="8"/>
      <c r="BQ6626" s="8"/>
      <c r="BU6626" s="8"/>
      <c r="BY6626" s="8"/>
      <c r="CC6626" s="8"/>
      <c r="CG6626" s="8"/>
      <c r="CK6626" s="8"/>
    </row>
    <row r="6627" spans="5:89">
      <c r="E6627" s="8"/>
      <c r="I6627" s="8"/>
      <c r="M6627" s="8"/>
      <c r="Q6627" s="8"/>
      <c r="U6627" s="8"/>
      <c r="Y6627" s="8"/>
      <c r="AC6627" s="8"/>
      <c r="AG6627" s="8"/>
      <c r="AK6627" s="8"/>
      <c r="AO6627" s="8"/>
      <c r="AS6627" s="8"/>
      <c r="AW6627" s="8"/>
      <c r="BA6627" s="8"/>
      <c r="BE6627" s="8"/>
      <c r="BI6627" s="8"/>
      <c r="BM6627" s="8"/>
      <c r="BQ6627" s="8"/>
      <c r="BU6627" s="8"/>
      <c r="BY6627" s="8"/>
      <c r="CC6627" s="8"/>
      <c r="CG6627" s="8"/>
      <c r="CK6627" s="8"/>
    </row>
    <row r="6628" spans="5:89">
      <c r="E6628" s="8"/>
      <c r="I6628" s="8"/>
      <c r="M6628" s="8"/>
      <c r="Q6628" s="8"/>
      <c r="U6628" s="8"/>
      <c r="Y6628" s="8"/>
      <c r="AC6628" s="8"/>
      <c r="AG6628" s="8"/>
      <c r="AK6628" s="8"/>
      <c r="AO6628" s="8"/>
      <c r="AS6628" s="8"/>
      <c r="AW6628" s="8"/>
      <c r="BA6628" s="8"/>
      <c r="BE6628" s="8"/>
      <c r="BI6628" s="8"/>
      <c r="BM6628" s="8"/>
      <c r="BQ6628" s="8"/>
      <c r="BU6628" s="8"/>
      <c r="BY6628" s="8"/>
      <c r="CC6628" s="8"/>
      <c r="CG6628" s="8"/>
      <c r="CK6628" s="8"/>
    </row>
    <row r="6629" spans="5:89">
      <c r="E6629" s="8"/>
      <c r="I6629" s="8"/>
      <c r="M6629" s="8"/>
      <c r="Q6629" s="8"/>
      <c r="U6629" s="8"/>
      <c r="Y6629" s="8"/>
      <c r="AC6629" s="8"/>
      <c r="AG6629" s="8"/>
      <c r="AK6629" s="8"/>
      <c r="AO6629" s="8"/>
      <c r="AS6629" s="8"/>
      <c r="AW6629" s="8"/>
      <c r="BA6629" s="8"/>
      <c r="BE6629" s="8"/>
      <c r="BI6629" s="8"/>
      <c r="BM6629" s="8"/>
      <c r="BQ6629" s="8"/>
      <c r="BU6629" s="8"/>
      <c r="BY6629" s="8"/>
      <c r="CC6629" s="8"/>
      <c r="CG6629" s="8"/>
      <c r="CK6629" s="8"/>
    </row>
    <row r="6630" spans="5:89">
      <c r="E6630" s="8"/>
      <c r="I6630" s="8"/>
      <c r="M6630" s="8"/>
      <c r="Q6630" s="8"/>
      <c r="U6630" s="8"/>
      <c r="Y6630" s="8"/>
      <c r="AC6630" s="8"/>
      <c r="AG6630" s="8"/>
      <c r="AK6630" s="8"/>
      <c r="AO6630" s="8"/>
      <c r="AS6630" s="8"/>
      <c r="AW6630" s="8"/>
      <c r="BA6630" s="8"/>
      <c r="BE6630" s="8"/>
      <c r="BI6630" s="8"/>
      <c r="BM6630" s="8"/>
      <c r="BQ6630" s="8"/>
      <c r="BU6630" s="8"/>
      <c r="BY6630" s="8"/>
      <c r="CC6630" s="8"/>
      <c r="CG6630" s="8"/>
      <c r="CK6630" s="8"/>
    </row>
    <row r="6631" spans="5:89">
      <c r="E6631" s="8"/>
      <c r="I6631" s="8"/>
      <c r="M6631" s="8"/>
      <c r="Q6631" s="8"/>
      <c r="U6631" s="8"/>
      <c r="Y6631" s="8"/>
      <c r="AC6631" s="8"/>
      <c r="AG6631" s="8"/>
      <c r="AK6631" s="8"/>
      <c r="AO6631" s="8"/>
      <c r="AS6631" s="8"/>
      <c r="AW6631" s="8"/>
      <c r="BA6631" s="8"/>
      <c r="BE6631" s="8"/>
      <c r="BI6631" s="8"/>
      <c r="BM6631" s="8"/>
      <c r="BQ6631" s="8"/>
      <c r="BU6631" s="8"/>
      <c r="BY6631" s="8"/>
      <c r="CC6631" s="8"/>
      <c r="CG6631" s="8"/>
      <c r="CK6631" s="8"/>
    </row>
    <row r="6632" spans="5:89">
      <c r="E6632" s="8"/>
      <c r="I6632" s="8"/>
      <c r="M6632" s="8"/>
      <c r="Q6632" s="8"/>
      <c r="U6632" s="8"/>
      <c r="Y6632" s="8"/>
      <c r="AC6632" s="8"/>
      <c r="AG6632" s="8"/>
      <c r="AK6632" s="8"/>
      <c r="AO6632" s="8"/>
      <c r="AS6632" s="8"/>
      <c r="AW6632" s="8"/>
      <c r="BA6632" s="8"/>
      <c r="BE6632" s="8"/>
      <c r="BI6632" s="8"/>
      <c r="BM6632" s="8"/>
      <c r="BQ6632" s="8"/>
      <c r="BU6632" s="8"/>
      <c r="BY6632" s="8"/>
      <c r="CC6632" s="8"/>
      <c r="CG6632" s="8"/>
      <c r="CK6632" s="8"/>
    </row>
    <row r="6633" spans="5:89">
      <c r="E6633" s="8"/>
      <c r="I6633" s="8"/>
      <c r="M6633" s="8"/>
      <c r="Q6633" s="8"/>
      <c r="U6633" s="8"/>
      <c r="Y6633" s="8"/>
      <c r="AC6633" s="8"/>
      <c r="AG6633" s="8"/>
      <c r="AK6633" s="8"/>
      <c r="AO6633" s="8"/>
      <c r="AS6633" s="8"/>
      <c r="AW6633" s="8"/>
      <c r="BA6633" s="8"/>
      <c r="BE6633" s="8"/>
      <c r="BI6633" s="8"/>
      <c r="BM6633" s="8"/>
      <c r="BQ6633" s="8"/>
      <c r="BU6633" s="8"/>
      <c r="BY6633" s="8"/>
      <c r="CC6633" s="8"/>
      <c r="CG6633" s="8"/>
      <c r="CK6633" s="8"/>
    </row>
    <row r="6634" spans="5:89">
      <c r="E6634" s="8"/>
      <c r="I6634" s="8"/>
      <c r="M6634" s="8"/>
      <c r="Q6634" s="8"/>
      <c r="U6634" s="8"/>
      <c r="Y6634" s="8"/>
      <c r="AC6634" s="8"/>
      <c r="AG6634" s="8"/>
      <c r="AK6634" s="8"/>
      <c r="AO6634" s="8"/>
      <c r="AS6634" s="8"/>
      <c r="AW6634" s="8"/>
      <c r="BA6634" s="8"/>
      <c r="BE6634" s="8"/>
      <c r="BI6634" s="8"/>
      <c r="BM6634" s="8"/>
      <c r="BQ6634" s="8"/>
      <c r="BU6634" s="8"/>
      <c r="BY6634" s="8"/>
      <c r="CC6634" s="8"/>
      <c r="CG6634" s="8"/>
      <c r="CK6634" s="8"/>
    </row>
    <row r="6635" spans="5:89">
      <c r="E6635" s="8"/>
      <c r="I6635" s="8"/>
      <c r="M6635" s="8"/>
      <c r="Q6635" s="8"/>
      <c r="U6635" s="8"/>
      <c r="Y6635" s="8"/>
      <c r="AC6635" s="8"/>
      <c r="AG6635" s="8"/>
      <c r="AK6635" s="8"/>
      <c r="AO6635" s="8"/>
      <c r="AS6635" s="8"/>
      <c r="AW6635" s="8"/>
      <c r="BA6635" s="8"/>
      <c r="BE6635" s="8"/>
      <c r="BI6635" s="8"/>
      <c r="BM6635" s="8"/>
      <c r="BQ6635" s="8"/>
      <c r="BU6635" s="8"/>
      <c r="BY6635" s="8"/>
      <c r="CC6635" s="8"/>
      <c r="CG6635" s="8"/>
      <c r="CK6635" s="8"/>
    </row>
    <row r="6636" spans="5:89">
      <c r="E6636" s="8"/>
      <c r="I6636" s="8"/>
      <c r="M6636" s="8"/>
      <c r="Q6636" s="8"/>
      <c r="U6636" s="8"/>
      <c r="Y6636" s="8"/>
      <c r="AC6636" s="8"/>
      <c r="AG6636" s="8"/>
      <c r="AK6636" s="8"/>
      <c r="AO6636" s="8"/>
      <c r="AS6636" s="8"/>
      <c r="AW6636" s="8"/>
      <c r="BA6636" s="8"/>
      <c r="BE6636" s="8"/>
      <c r="BI6636" s="8"/>
      <c r="BM6636" s="8"/>
      <c r="BQ6636" s="8"/>
      <c r="BU6636" s="8"/>
      <c r="BY6636" s="8"/>
      <c r="CC6636" s="8"/>
      <c r="CG6636" s="8"/>
      <c r="CK6636" s="8"/>
    </row>
    <row r="6637" spans="5:89">
      <c r="E6637" s="8"/>
      <c r="I6637" s="8"/>
      <c r="M6637" s="8"/>
      <c r="Q6637" s="8"/>
      <c r="U6637" s="8"/>
      <c r="Y6637" s="8"/>
      <c r="AC6637" s="8"/>
      <c r="AG6637" s="8"/>
      <c r="AK6637" s="8"/>
      <c r="AO6637" s="8"/>
      <c r="AS6637" s="8"/>
      <c r="AW6637" s="8"/>
      <c r="BA6637" s="8"/>
      <c r="BE6637" s="8"/>
      <c r="BI6637" s="8"/>
      <c r="BM6637" s="8"/>
      <c r="BQ6637" s="8"/>
      <c r="BU6637" s="8"/>
      <c r="BY6637" s="8"/>
      <c r="CC6637" s="8"/>
      <c r="CG6637" s="8"/>
      <c r="CK6637" s="8"/>
    </row>
    <row r="6638" spans="5:89">
      <c r="E6638" s="8"/>
      <c r="I6638" s="8"/>
      <c r="M6638" s="8"/>
      <c r="Q6638" s="8"/>
      <c r="U6638" s="8"/>
      <c r="Y6638" s="8"/>
      <c r="AC6638" s="8"/>
      <c r="AG6638" s="8"/>
      <c r="AK6638" s="8"/>
      <c r="AO6638" s="8"/>
      <c r="AS6638" s="8"/>
      <c r="AW6638" s="8"/>
      <c r="BA6638" s="8"/>
      <c r="BE6638" s="8"/>
      <c r="BI6638" s="8"/>
      <c r="BM6638" s="8"/>
      <c r="BQ6638" s="8"/>
      <c r="BU6638" s="8"/>
      <c r="BY6638" s="8"/>
      <c r="CC6638" s="8"/>
      <c r="CG6638" s="8"/>
      <c r="CK6638" s="8"/>
    </row>
    <row r="6639" spans="5:89">
      <c r="E6639" s="8"/>
      <c r="I6639" s="8"/>
      <c r="M6639" s="8"/>
      <c r="Q6639" s="8"/>
      <c r="U6639" s="8"/>
      <c r="Y6639" s="8"/>
      <c r="AC6639" s="8"/>
      <c r="AG6639" s="8"/>
      <c r="AK6639" s="8"/>
      <c r="AO6639" s="8"/>
      <c r="AS6639" s="8"/>
      <c r="AW6639" s="8"/>
      <c r="BA6639" s="8"/>
      <c r="BE6639" s="8"/>
      <c r="BI6639" s="8"/>
      <c r="BM6639" s="8"/>
      <c r="BQ6639" s="8"/>
      <c r="BU6639" s="8"/>
      <c r="BY6639" s="8"/>
      <c r="CC6639" s="8"/>
      <c r="CG6639" s="8"/>
      <c r="CK6639" s="8"/>
    </row>
    <row r="6640" spans="5:89">
      <c r="E6640" s="8"/>
      <c r="I6640" s="8"/>
      <c r="M6640" s="8"/>
      <c r="Q6640" s="8"/>
      <c r="U6640" s="8"/>
      <c r="Y6640" s="8"/>
      <c r="AC6640" s="8"/>
      <c r="AG6640" s="8"/>
      <c r="AK6640" s="8"/>
      <c r="AO6640" s="8"/>
      <c r="AS6640" s="8"/>
      <c r="AW6640" s="8"/>
      <c r="BA6640" s="8"/>
      <c r="BE6640" s="8"/>
      <c r="BI6640" s="8"/>
      <c r="BM6640" s="8"/>
      <c r="BQ6640" s="8"/>
      <c r="BU6640" s="8"/>
      <c r="BY6640" s="8"/>
      <c r="CC6640" s="8"/>
      <c r="CG6640" s="8"/>
      <c r="CK6640" s="8"/>
    </row>
    <row r="6641" spans="5:89">
      <c r="E6641" s="8"/>
      <c r="I6641" s="8"/>
      <c r="M6641" s="8"/>
      <c r="Q6641" s="8"/>
      <c r="U6641" s="8"/>
      <c r="Y6641" s="8"/>
      <c r="AC6641" s="8"/>
      <c r="AG6641" s="8"/>
      <c r="AK6641" s="8"/>
      <c r="AO6641" s="8"/>
      <c r="AS6641" s="8"/>
      <c r="AW6641" s="8"/>
      <c r="BA6641" s="8"/>
      <c r="BE6641" s="8"/>
      <c r="BI6641" s="8"/>
      <c r="BM6641" s="8"/>
      <c r="BQ6641" s="8"/>
      <c r="BU6641" s="8"/>
      <c r="BY6641" s="8"/>
      <c r="CC6641" s="8"/>
      <c r="CG6641" s="8"/>
      <c r="CK6641" s="8"/>
    </row>
    <row r="6642" spans="5:89">
      <c r="E6642" s="8"/>
      <c r="I6642" s="8"/>
      <c r="M6642" s="8"/>
      <c r="Q6642" s="8"/>
      <c r="U6642" s="8"/>
      <c r="Y6642" s="8"/>
      <c r="AC6642" s="8"/>
      <c r="AG6642" s="8"/>
      <c r="AK6642" s="8"/>
      <c r="AO6642" s="8"/>
      <c r="AS6642" s="8"/>
      <c r="AW6642" s="8"/>
      <c r="BA6642" s="8"/>
      <c r="BE6642" s="8"/>
      <c r="BI6642" s="8"/>
      <c r="BM6642" s="8"/>
      <c r="BQ6642" s="8"/>
      <c r="BU6642" s="8"/>
      <c r="BY6642" s="8"/>
      <c r="CC6642" s="8"/>
      <c r="CG6642" s="8"/>
      <c r="CK6642" s="8"/>
    </row>
    <row r="6643" spans="5:89">
      <c r="E6643" s="8"/>
      <c r="I6643" s="8"/>
      <c r="M6643" s="8"/>
      <c r="Q6643" s="8"/>
      <c r="U6643" s="8"/>
      <c r="Y6643" s="8"/>
      <c r="AC6643" s="8"/>
      <c r="AG6643" s="8"/>
      <c r="AK6643" s="8"/>
      <c r="AO6643" s="8"/>
      <c r="AS6643" s="8"/>
      <c r="AW6643" s="8"/>
      <c r="BA6643" s="8"/>
      <c r="BE6643" s="8"/>
      <c r="BI6643" s="8"/>
      <c r="BM6643" s="8"/>
      <c r="BQ6643" s="8"/>
      <c r="BU6643" s="8"/>
      <c r="BY6643" s="8"/>
      <c r="CC6643" s="8"/>
      <c r="CG6643" s="8"/>
      <c r="CK6643" s="8"/>
    </row>
    <row r="6644" spans="5:89">
      <c r="E6644" s="8"/>
      <c r="I6644" s="8"/>
      <c r="M6644" s="8"/>
      <c r="Q6644" s="8"/>
      <c r="U6644" s="8"/>
      <c r="Y6644" s="8"/>
      <c r="AC6644" s="8"/>
      <c r="AG6644" s="8"/>
      <c r="AK6644" s="8"/>
      <c r="AO6644" s="8"/>
      <c r="AS6644" s="8"/>
      <c r="AW6644" s="8"/>
      <c r="BA6644" s="8"/>
      <c r="BE6644" s="8"/>
      <c r="BI6644" s="8"/>
      <c r="BM6644" s="8"/>
      <c r="BQ6644" s="8"/>
      <c r="BU6644" s="8"/>
      <c r="BY6644" s="8"/>
      <c r="CC6644" s="8"/>
      <c r="CG6644" s="8"/>
      <c r="CK6644" s="8"/>
    </row>
    <row r="6645" spans="5:89">
      <c r="E6645" s="8"/>
      <c r="I6645" s="8"/>
      <c r="M6645" s="8"/>
      <c r="Q6645" s="8"/>
      <c r="U6645" s="8"/>
      <c r="Y6645" s="8"/>
      <c r="AC6645" s="8"/>
      <c r="AG6645" s="8"/>
      <c r="AK6645" s="8"/>
      <c r="AO6645" s="8"/>
      <c r="AS6645" s="8"/>
      <c r="AW6645" s="8"/>
      <c r="BA6645" s="8"/>
      <c r="BE6645" s="8"/>
      <c r="BI6645" s="8"/>
      <c r="BM6645" s="8"/>
      <c r="BQ6645" s="8"/>
      <c r="BU6645" s="8"/>
      <c r="BY6645" s="8"/>
      <c r="CC6645" s="8"/>
      <c r="CG6645" s="8"/>
      <c r="CK6645" s="8"/>
    </row>
    <row r="6646" spans="5:89">
      <c r="E6646" s="8"/>
      <c r="I6646" s="8"/>
      <c r="M6646" s="8"/>
      <c r="Q6646" s="8"/>
      <c r="U6646" s="8"/>
      <c r="Y6646" s="8"/>
      <c r="AC6646" s="8"/>
      <c r="AG6646" s="8"/>
      <c r="AK6646" s="8"/>
      <c r="AO6646" s="8"/>
      <c r="AS6646" s="8"/>
      <c r="AW6646" s="8"/>
      <c r="BA6646" s="8"/>
      <c r="BE6646" s="8"/>
      <c r="BI6646" s="8"/>
      <c r="BM6646" s="8"/>
      <c r="BQ6646" s="8"/>
      <c r="BU6646" s="8"/>
      <c r="BY6646" s="8"/>
      <c r="CC6646" s="8"/>
      <c r="CG6646" s="8"/>
      <c r="CK6646" s="8"/>
    </row>
    <row r="6647" spans="5:89">
      <c r="E6647" s="8"/>
      <c r="I6647" s="8"/>
      <c r="M6647" s="8"/>
      <c r="Q6647" s="8"/>
      <c r="U6647" s="8"/>
      <c r="Y6647" s="8"/>
      <c r="AC6647" s="8"/>
      <c r="AG6647" s="8"/>
      <c r="AK6647" s="8"/>
      <c r="AO6647" s="8"/>
      <c r="AS6647" s="8"/>
      <c r="AW6647" s="8"/>
      <c r="BA6647" s="8"/>
      <c r="BE6647" s="8"/>
      <c r="BI6647" s="8"/>
      <c r="BM6647" s="8"/>
      <c r="BQ6647" s="8"/>
      <c r="BU6647" s="8"/>
      <c r="BY6647" s="8"/>
      <c r="CC6647" s="8"/>
      <c r="CG6647" s="8"/>
      <c r="CK6647" s="8"/>
    </row>
    <row r="6648" spans="5:89">
      <c r="E6648" s="8"/>
      <c r="I6648" s="8"/>
      <c r="M6648" s="8"/>
      <c r="Q6648" s="8"/>
      <c r="U6648" s="8"/>
      <c r="Y6648" s="8"/>
      <c r="AC6648" s="8"/>
      <c r="AG6648" s="8"/>
      <c r="AK6648" s="8"/>
      <c r="AO6648" s="8"/>
      <c r="AS6648" s="8"/>
      <c r="AW6648" s="8"/>
      <c r="BA6648" s="8"/>
      <c r="BE6648" s="8"/>
      <c r="BI6648" s="8"/>
      <c r="BM6648" s="8"/>
      <c r="BQ6648" s="8"/>
      <c r="BU6648" s="8"/>
      <c r="BY6648" s="8"/>
      <c r="CC6648" s="8"/>
      <c r="CG6648" s="8"/>
      <c r="CK6648" s="8"/>
    </row>
    <row r="6649" spans="5:89">
      <c r="E6649" s="8"/>
      <c r="I6649" s="8"/>
      <c r="M6649" s="8"/>
      <c r="Q6649" s="8"/>
      <c r="U6649" s="8"/>
      <c r="Y6649" s="8"/>
      <c r="AC6649" s="8"/>
      <c r="AG6649" s="8"/>
      <c r="AK6649" s="8"/>
      <c r="AO6649" s="8"/>
      <c r="AS6649" s="8"/>
      <c r="AW6649" s="8"/>
      <c r="BA6649" s="8"/>
      <c r="BE6649" s="8"/>
      <c r="BI6649" s="8"/>
      <c r="BM6649" s="8"/>
      <c r="BQ6649" s="8"/>
      <c r="BU6649" s="8"/>
      <c r="BY6649" s="8"/>
      <c r="CC6649" s="8"/>
      <c r="CG6649" s="8"/>
      <c r="CK6649" s="8"/>
    </row>
    <row r="6650" spans="5:89">
      <c r="E6650" s="8"/>
      <c r="I6650" s="8"/>
      <c r="M6650" s="8"/>
      <c r="Q6650" s="8"/>
      <c r="U6650" s="8"/>
      <c r="Y6650" s="8"/>
      <c r="AC6650" s="8"/>
      <c r="AG6650" s="8"/>
      <c r="AK6650" s="8"/>
      <c r="AO6650" s="8"/>
      <c r="AS6650" s="8"/>
      <c r="AW6650" s="8"/>
      <c r="BA6650" s="8"/>
      <c r="BE6650" s="8"/>
      <c r="BI6650" s="8"/>
      <c r="BM6650" s="8"/>
      <c r="BQ6650" s="8"/>
      <c r="BU6650" s="8"/>
      <c r="BY6650" s="8"/>
      <c r="CC6650" s="8"/>
      <c r="CG6650" s="8"/>
      <c r="CK6650" s="8"/>
    </row>
    <row r="6651" spans="5:89">
      <c r="E6651" s="8"/>
      <c r="I6651" s="8"/>
      <c r="M6651" s="8"/>
      <c r="Q6651" s="8"/>
      <c r="U6651" s="8"/>
      <c r="Y6651" s="8"/>
      <c r="AC6651" s="8"/>
      <c r="AG6651" s="8"/>
      <c r="AK6651" s="8"/>
      <c r="AO6651" s="8"/>
      <c r="AS6651" s="8"/>
      <c r="AW6651" s="8"/>
      <c r="BA6651" s="8"/>
      <c r="BE6651" s="8"/>
      <c r="BI6651" s="8"/>
      <c r="BM6651" s="8"/>
      <c r="BQ6651" s="8"/>
      <c r="BU6651" s="8"/>
      <c r="BY6651" s="8"/>
      <c r="CC6651" s="8"/>
      <c r="CG6651" s="8"/>
      <c r="CK6651" s="8"/>
    </row>
    <row r="6652" spans="5:89">
      <c r="E6652" s="8"/>
      <c r="I6652" s="8"/>
      <c r="M6652" s="8"/>
      <c r="Q6652" s="8"/>
      <c r="U6652" s="8"/>
      <c r="Y6652" s="8"/>
      <c r="AC6652" s="8"/>
      <c r="AG6652" s="8"/>
      <c r="AK6652" s="8"/>
      <c r="AO6652" s="8"/>
      <c r="AS6652" s="8"/>
      <c r="AW6652" s="8"/>
      <c r="BA6652" s="8"/>
      <c r="BE6652" s="8"/>
      <c r="BI6652" s="8"/>
      <c r="BM6652" s="8"/>
      <c r="BQ6652" s="8"/>
      <c r="BU6652" s="8"/>
      <c r="BY6652" s="8"/>
      <c r="CC6652" s="8"/>
      <c r="CG6652" s="8"/>
      <c r="CK6652" s="8"/>
    </row>
    <row r="6653" spans="5:89">
      <c r="E6653" s="8"/>
      <c r="I6653" s="8"/>
      <c r="M6653" s="8"/>
      <c r="Q6653" s="8"/>
      <c r="U6653" s="8"/>
      <c r="Y6653" s="8"/>
      <c r="AC6653" s="8"/>
      <c r="AG6653" s="8"/>
      <c r="AK6653" s="8"/>
      <c r="AO6653" s="8"/>
      <c r="AS6653" s="8"/>
      <c r="AW6653" s="8"/>
      <c r="BA6653" s="8"/>
      <c r="BE6653" s="8"/>
      <c r="BI6653" s="8"/>
      <c r="BM6653" s="8"/>
      <c r="BQ6653" s="8"/>
      <c r="BU6653" s="8"/>
      <c r="BY6653" s="8"/>
      <c r="CC6653" s="8"/>
      <c r="CG6653" s="8"/>
      <c r="CK6653" s="8"/>
    </row>
    <row r="6654" spans="5:89">
      <c r="E6654" s="8"/>
      <c r="I6654" s="8"/>
      <c r="M6654" s="8"/>
      <c r="Q6654" s="8"/>
      <c r="U6654" s="8"/>
      <c r="Y6654" s="8"/>
      <c r="AC6654" s="8"/>
      <c r="AG6654" s="8"/>
      <c r="AK6654" s="8"/>
      <c r="AO6654" s="8"/>
      <c r="AS6654" s="8"/>
      <c r="AW6654" s="8"/>
      <c r="BA6654" s="8"/>
      <c r="BE6654" s="8"/>
      <c r="BI6654" s="8"/>
      <c r="BM6654" s="8"/>
      <c r="BQ6654" s="8"/>
      <c r="BU6654" s="8"/>
      <c r="BY6654" s="8"/>
      <c r="CC6654" s="8"/>
      <c r="CG6654" s="8"/>
      <c r="CK6654" s="8"/>
    </row>
    <row r="6655" spans="5:89">
      <c r="E6655" s="8"/>
      <c r="I6655" s="8"/>
      <c r="M6655" s="8"/>
      <c r="Q6655" s="8"/>
      <c r="U6655" s="8"/>
      <c r="Y6655" s="8"/>
      <c r="AC6655" s="8"/>
      <c r="AG6655" s="8"/>
      <c r="AK6655" s="8"/>
      <c r="AO6655" s="8"/>
      <c r="AS6655" s="8"/>
      <c r="AW6655" s="8"/>
      <c r="BA6655" s="8"/>
      <c r="BE6655" s="8"/>
      <c r="BI6655" s="8"/>
      <c r="BM6655" s="8"/>
      <c r="BQ6655" s="8"/>
      <c r="BU6655" s="8"/>
      <c r="BY6655" s="8"/>
      <c r="CC6655" s="8"/>
      <c r="CG6655" s="8"/>
      <c r="CK6655" s="8"/>
    </row>
    <row r="6656" spans="5:89">
      <c r="E6656" s="8"/>
      <c r="I6656" s="8"/>
      <c r="M6656" s="8"/>
      <c r="Q6656" s="8"/>
      <c r="U6656" s="8"/>
      <c r="Y6656" s="8"/>
      <c r="AC6656" s="8"/>
      <c r="AG6656" s="8"/>
      <c r="AK6656" s="8"/>
      <c r="AO6656" s="8"/>
      <c r="AS6656" s="8"/>
      <c r="AW6656" s="8"/>
      <c r="BA6656" s="8"/>
      <c r="BE6656" s="8"/>
      <c r="BI6656" s="8"/>
      <c r="BM6656" s="8"/>
      <c r="BQ6656" s="8"/>
      <c r="BU6656" s="8"/>
      <c r="BY6656" s="8"/>
      <c r="CC6656" s="8"/>
      <c r="CG6656" s="8"/>
      <c r="CK6656" s="8"/>
    </row>
    <row r="6657" spans="5:89">
      <c r="E6657" s="8"/>
      <c r="I6657" s="8"/>
      <c r="M6657" s="8"/>
      <c r="Q6657" s="8"/>
      <c r="U6657" s="8"/>
      <c r="Y6657" s="8"/>
      <c r="AC6657" s="8"/>
      <c r="AG6657" s="8"/>
      <c r="AK6657" s="8"/>
      <c r="AO6657" s="8"/>
      <c r="AS6657" s="8"/>
      <c r="AW6657" s="8"/>
      <c r="BA6657" s="8"/>
      <c r="BE6657" s="8"/>
      <c r="BI6657" s="8"/>
      <c r="BM6657" s="8"/>
      <c r="BQ6657" s="8"/>
      <c r="BU6657" s="8"/>
      <c r="BY6657" s="8"/>
      <c r="CC6657" s="8"/>
      <c r="CG6657" s="8"/>
      <c r="CK6657" s="8"/>
    </row>
    <row r="6658" spans="5:89">
      <c r="E6658" s="8"/>
      <c r="I6658" s="8"/>
      <c r="M6658" s="8"/>
      <c r="Q6658" s="8"/>
      <c r="U6658" s="8"/>
      <c r="Y6658" s="8"/>
      <c r="AC6658" s="8"/>
      <c r="AG6658" s="8"/>
      <c r="AK6658" s="8"/>
      <c r="AO6658" s="8"/>
      <c r="AS6658" s="8"/>
      <c r="AW6658" s="8"/>
      <c r="BA6658" s="8"/>
      <c r="BE6658" s="8"/>
      <c r="BI6658" s="8"/>
      <c r="BM6658" s="8"/>
      <c r="BQ6658" s="8"/>
      <c r="BU6658" s="8"/>
      <c r="BY6658" s="8"/>
      <c r="CC6658" s="8"/>
      <c r="CG6658" s="8"/>
      <c r="CK6658" s="8"/>
    </row>
    <row r="6659" spans="5:89">
      <c r="E6659" s="8"/>
      <c r="I6659" s="8"/>
      <c r="M6659" s="8"/>
      <c r="Q6659" s="8"/>
      <c r="U6659" s="8"/>
      <c r="Y6659" s="8"/>
      <c r="AC6659" s="8"/>
      <c r="AG6659" s="8"/>
      <c r="AK6659" s="8"/>
      <c r="AO6659" s="8"/>
      <c r="AS6659" s="8"/>
      <c r="AW6659" s="8"/>
      <c r="BA6659" s="8"/>
      <c r="BE6659" s="8"/>
      <c r="BI6659" s="8"/>
      <c r="BM6659" s="8"/>
      <c r="BQ6659" s="8"/>
      <c r="BU6659" s="8"/>
      <c r="BY6659" s="8"/>
      <c r="CC6659" s="8"/>
      <c r="CG6659" s="8"/>
      <c r="CK6659" s="8"/>
    </row>
    <row r="6660" spans="5:89">
      <c r="E6660" s="8"/>
      <c r="I6660" s="8"/>
      <c r="M6660" s="8"/>
      <c r="Q6660" s="8"/>
      <c r="U6660" s="8"/>
      <c r="Y6660" s="8"/>
      <c r="AC6660" s="8"/>
      <c r="AG6660" s="8"/>
      <c r="AK6660" s="8"/>
      <c r="AO6660" s="8"/>
      <c r="AS6660" s="8"/>
      <c r="AW6660" s="8"/>
      <c r="BA6660" s="8"/>
      <c r="BE6660" s="8"/>
      <c r="BI6660" s="8"/>
      <c r="BM6660" s="8"/>
      <c r="BQ6660" s="8"/>
      <c r="BU6660" s="8"/>
      <c r="BY6660" s="8"/>
      <c r="CC6660" s="8"/>
      <c r="CG6660" s="8"/>
      <c r="CK6660" s="8"/>
    </row>
    <row r="6661" spans="5:89">
      <c r="E6661" s="8"/>
      <c r="I6661" s="8"/>
      <c r="M6661" s="8"/>
      <c r="Q6661" s="8"/>
      <c r="U6661" s="8"/>
      <c r="Y6661" s="8"/>
      <c r="AC6661" s="8"/>
      <c r="AG6661" s="8"/>
      <c r="AK6661" s="8"/>
      <c r="AO6661" s="8"/>
      <c r="AS6661" s="8"/>
      <c r="AW6661" s="8"/>
      <c r="BA6661" s="8"/>
      <c r="BE6661" s="8"/>
      <c r="BI6661" s="8"/>
      <c r="BM6661" s="8"/>
      <c r="BQ6661" s="8"/>
      <c r="BU6661" s="8"/>
      <c r="BY6661" s="8"/>
      <c r="CC6661" s="8"/>
      <c r="CG6661" s="8"/>
      <c r="CK6661" s="8"/>
    </row>
    <row r="6662" spans="5:89">
      <c r="E6662" s="8"/>
      <c r="I6662" s="8"/>
      <c r="M6662" s="8"/>
      <c r="Q6662" s="8"/>
      <c r="U6662" s="8"/>
      <c r="Y6662" s="8"/>
      <c r="AC6662" s="8"/>
      <c r="AG6662" s="8"/>
      <c r="AK6662" s="8"/>
      <c r="AO6662" s="8"/>
      <c r="AS6662" s="8"/>
      <c r="AW6662" s="8"/>
      <c r="BA6662" s="8"/>
      <c r="BE6662" s="8"/>
      <c r="BI6662" s="8"/>
      <c r="BM6662" s="8"/>
      <c r="BQ6662" s="8"/>
      <c r="BU6662" s="8"/>
      <c r="BY6662" s="8"/>
      <c r="CC6662" s="8"/>
      <c r="CG6662" s="8"/>
      <c r="CK6662" s="8"/>
    </row>
    <row r="6663" spans="5:89">
      <c r="E6663" s="8"/>
      <c r="I6663" s="8"/>
      <c r="M6663" s="8"/>
      <c r="Q6663" s="8"/>
      <c r="U6663" s="8"/>
      <c r="Y6663" s="8"/>
      <c r="AC6663" s="8"/>
      <c r="AG6663" s="8"/>
      <c r="AK6663" s="8"/>
      <c r="AO6663" s="8"/>
      <c r="AS6663" s="8"/>
      <c r="AW6663" s="8"/>
      <c r="BA6663" s="8"/>
      <c r="BE6663" s="8"/>
      <c r="BI6663" s="8"/>
      <c r="BM6663" s="8"/>
      <c r="BQ6663" s="8"/>
      <c r="BU6663" s="8"/>
      <c r="BY6663" s="8"/>
      <c r="CC6663" s="8"/>
      <c r="CG6663" s="8"/>
      <c r="CK6663" s="8"/>
    </row>
    <row r="6664" spans="5:89">
      <c r="E6664" s="8"/>
      <c r="I6664" s="8"/>
      <c r="M6664" s="8"/>
      <c r="Q6664" s="8"/>
      <c r="U6664" s="8"/>
      <c r="Y6664" s="8"/>
      <c r="AC6664" s="8"/>
      <c r="AG6664" s="8"/>
      <c r="AK6664" s="8"/>
      <c r="AO6664" s="8"/>
      <c r="AS6664" s="8"/>
      <c r="AW6664" s="8"/>
      <c r="BA6664" s="8"/>
      <c r="BE6664" s="8"/>
      <c r="BI6664" s="8"/>
      <c r="BM6664" s="8"/>
      <c r="BQ6664" s="8"/>
      <c r="BU6664" s="8"/>
      <c r="BY6664" s="8"/>
      <c r="CC6664" s="8"/>
      <c r="CG6664" s="8"/>
      <c r="CK6664" s="8"/>
    </row>
    <row r="6665" spans="5:89">
      <c r="E6665" s="8"/>
      <c r="I6665" s="8"/>
      <c r="M6665" s="8"/>
      <c r="Q6665" s="8"/>
      <c r="U6665" s="8"/>
      <c r="Y6665" s="8"/>
      <c r="AC6665" s="8"/>
      <c r="AG6665" s="8"/>
      <c r="AK6665" s="8"/>
      <c r="AO6665" s="8"/>
      <c r="AS6665" s="8"/>
      <c r="AW6665" s="8"/>
      <c r="BA6665" s="8"/>
      <c r="BE6665" s="8"/>
      <c r="BI6665" s="8"/>
      <c r="BM6665" s="8"/>
      <c r="BQ6665" s="8"/>
      <c r="BU6665" s="8"/>
      <c r="BY6665" s="8"/>
      <c r="CC6665" s="8"/>
      <c r="CG6665" s="8"/>
      <c r="CK6665" s="8"/>
    </row>
    <row r="6666" spans="5:89">
      <c r="E6666" s="8"/>
      <c r="I6666" s="8"/>
      <c r="M6666" s="8"/>
      <c r="Q6666" s="8"/>
      <c r="U6666" s="8"/>
      <c r="Y6666" s="8"/>
      <c r="AC6666" s="8"/>
      <c r="AG6666" s="8"/>
      <c r="AK6666" s="8"/>
      <c r="AO6666" s="8"/>
      <c r="AS6666" s="8"/>
      <c r="AW6666" s="8"/>
      <c r="BA6666" s="8"/>
      <c r="BE6666" s="8"/>
      <c r="BI6666" s="8"/>
      <c r="BM6666" s="8"/>
      <c r="BQ6666" s="8"/>
      <c r="BU6666" s="8"/>
      <c r="BY6666" s="8"/>
      <c r="CC6666" s="8"/>
      <c r="CG6666" s="8"/>
      <c r="CK6666" s="8"/>
    </row>
    <row r="6667" spans="5:89">
      <c r="E6667" s="8"/>
      <c r="I6667" s="8"/>
      <c r="M6667" s="8"/>
      <c r="Q6667" s="8"/>
      <c r="U6667" s="8"/>
      <c r="Y6667" s="8"/>
      <c r="AC6667" s="8"/>
      <c r="AG6667" s="8"/>
      <c r="AK6667" s="8"/>
      <c r="AO6667" s="8"/>
      <c r="AS6667" s="8"/>
      <c r="AW6667" s="8"/>
      <c r="BA6667" s="8"/>
      <c r="BE6667" s="8"/>
      <c r="BI6667" s="8"/>
      <c r="BM6667" s="8"/>
      <c r="BQ6667" s="8"/>
      <c r="BU6667" s="8"/>
      <c r="BY6667" s="8"/>
      <c r="CC6667" s="8"/>
      <c r="CG6667" s="8"/>
      <c r="CK6667" s="8"/>
    </row>
    <row r="6668" spans="5:89">
      <c r="E6668" s="8"/>
      <c r="I6668" s="8"/>
      <c r="M6668" s="8"/>
      <c r="Q6668" s="8"/>
      <c r="U6668" s="8"/>
      <c r="Y6668" s="8"/>
      <c r="AC6668" s="8"/>
      <c r="AG6668" s="8"/>
      <c r="AK6668" s="8"/>
      <c r="AO6668" s="8"/>
      <c r="AS6668" s="8"/>
      <c r="AW6668" s="8"/>
      <c r="BA6668" s="8"/>
      <c r="BE6668" s="8"/>
      <c r="BI6668" s="8"/>
      <c r="BM6668" s="8"/>
      <c r="BQ6668" s="8"/>
      <c r="BU6668" s="8"/>
      <c r="BY6668" s="8"/>
      <c r="CC6668" s="8"/>
      <c r="CG6668" s="8"/>
      <c r="CK6668" s="8"/>
    </row>
    <row r="6669" spans="5:89">
      <c r="E6669" s="8"/>
      <c r="I6669" s="8"/>
      <c r="M6669" s="8"/>
      <c r="Q6669" s="8"/>
      <c r="U6669" s="8"/>
      <c r="Y6669" s="8"/>
      <c r="AC6669" s="8"/>
      <c r="AG6669" s="8"/>
      <c r="AK6669" s="8"/>
      <c r="AO6669" s="8"/>
      <c r="AS6669" s="8"/>
      <c r="AW6669" s="8"/>
      <c r="BA6669" s="8"/>
      <c r="BE6669" s="8"/>
      <c r="BI6669" s="8"/>
      <c r="BM6669" s="8"/>
      <c r="BQ6669" s="8"/>
      <c r="BU6669" s="8"/>
      <c r="BY6669" s="8"/>
      <c r="CC6669" s="8"/>
      <c r="CG6669" s="8"/>
      <c r="CK6669" s="8"/>
    </row>
    <row r="6670" spans="5:89">
      <c r="E6670" s="8"/>
      <c r="I6670" s="8"/>
      <c r="M6670" s="8"/>
      <c r="Q6670" s="8"/>
      <c r="U6670" s="8"/>
      <c r="Y6670" s="8"/>
      <c r="AC6670" s="8"/>
      <c r="AG6670" s="8"/>
      <c r="AK6670" s="8"/>
      <c r="AO6670" s="8"/>
      <c r="AS6670" s="8"/>
      <c r="AW6670" s="8"/>
      <c r="BA6670" s="8"/>
      <c r="BE6670" s="8"/>
      <c r="BI6670" s="8"/>
      <c r="BM6670" s="8"/>
      <c r="BQ6670" s="8"/>
      <c r="BU6670" s="8"/>
      <c r="BY6670" s="8"/>
      <c r="CC6670" s="8"/>
      <c r="CG6670" s="8"/>
      <c r="CK6670" s="8"/>
    </row>
    <row r="6671" spans="5:89">
      <c r="E6671" s="8"/>
      <c r="I6671" s="8"/>
      <c r="M6671" s="8"/>
      <c r="Q6671" s="8"/>
      <c r="U6671" s="8"/>
      <c r="Y6671" s="8"/>
      <c r="AC6671" s="8"/>
      <c r="AG6671" s="8"/>
      <c r="AK6671" s="8"/>
      <c r="AO6671" s="8"/>
      <c r="AS6671" s="8"/>
      <c r="AW6671" s="8"/>
      <c r="BA6671" s="8"/>
      <c r="BE6671" s="8"/>
      <c r="BI6671" s="8"/>
      <c r="BM6671" s="8"/>
      <c r="BQ6671" s="8"/>
      <c r="BU6671" s="8"/>
      <c r="BY6671" s="8"/>
      <c r="CC6671" s="8"/>
      <c r="CG6671" s="8"/>
      <c r="CK6671" s="8"/>
    </row>
    <row r="6672" spans="5:89">
      <c r="E6672" s="8"/>
      <c r="I6672" s="8"/>
      <c r="M6672" s="8"/>
      <c r="Q6672" s="8"/>
      <c r="U6672" s="8"/>
      <c r="Y6672" s="8"/>
      <c r="AC6672" s="8"/>
      <c r="AG6672" s="8"/>
      <c r="AK6672" s="8"/>
      <c r="AO6672" s="8"/>
      <c r="AS6672" s="8"/>
      <c r="AW6672" s="8"/>
      <c r="BA6672" s="8"/>
      <c r="BE6672" s="8"/>
      <c r="BI6672" s="8"/>
      <c r="BM6672" s="8"/>
      <c r="BQ6672" s="8"/>
      <c r="BU6672" s="8"/>
      <c r="BY6672" s="8"/>
      <c r="CC6672" s="8"/>
      <c r="CG6672" s="8"/>
      <c r="CK6672" s="8"/>
    </row>
    <row r="6673" spans="5:89">
      <c r="E6673" s="8"/>
      <c r="I6673" s="8"/>
      <c r="M6673" s="8"/>
      <c r="Q6673" s="8"/>
      <c r="U6673" s="8"/>
      <c r="Y6673" s="8"/>
      <c r="AC6673" s="8"/>
      <c r="AG6673" s="8"/>
      <c r="AK6673" s="8"/>
      <c r="AO6673" s="8"/>
      <c r="AS6673" s="8"/>
      <c r="AW6673" s="8"/>
      <c r="BA6673" s="8"/>
      <c r="BE6673" s="8"/>
      <c r="BI6673" s="8"/>
      <c r="BM6673" s="8"/>
      <c r="BQ6673" s="8"/>
      <c r="BU6673" s="8"/>
      <c r="BY6673" s="8"/>
      <c r="CC6673" s="8"/>
      <c r="CG6673" s="8"/>
      <c r="CK6673" s="8"/>
    </row>
    <row r="6674" spans="5:89">
      <c r="E6674" s="8"/>
      <c r="I6674" s="8"/>
      <c r="M6674" s="8"/>
      <c r="Q6674" s="8"/>
      <c r="U6674" s="8"/>
      <c r="Y6674" s="8"/>
      <c r="AC6674" s="8"/>
      <c r="AG6674" s="8"/>
      <c r="AK6674" s="8"/>
      <c r="AO6674" s="8"/>
      <c r="AS6674" s="8"/>
      <c r="AW6674" s="8"/>
      <c r="BA6674" s="8"/>
      <c r="BE6674" s="8"/>
      <c r="BI6674" s="8"/>
      <c r="BM6674" s="8"/>
      <c r="BQ6674" s="8"/>
      <c r="BU6674" s="8"/>
      <c r="BY6674" s="8"/>
      <c r="CC6674" s="8"/>
      <c r="CG6674" s="8"/>
      <c r="CK6674" s="8"/>
    </row>
    <row r="6675" spans="5:89">
      <c r="E6675" s="8"/>
      <c r="I6675" s="8"/>
      <c r="M6675" s="8"/>
      <c r="Q6675" s="8"/>
      <c r="U6675" s="8"/>
      <c r="Y6675" s="8"/>
      <c r="AC6675" s="8"/>
      <c r="AG6675" s="8"/>
      <c r="AK6675" s="8"/>
      <c r="AO6675" s="8"/>
      <c r="AS6675" s="8"/>
      <c r="AW6675" s="8"/>
      <c r="BA6675" s="8"/>
      <c r="BE6675" s="8"/>
      <c r="BI6675" s="8"/>
      <c r="BM6675" s="8"/>
      <c r="BQ6675" s="8"/>
      <c r="BU6675" s="8"/>
      <c r="BY6675" s="8"/>
      <c r="CC6675" s="8"/>
      <c r="CG6675" s="8"/>
      <c r="CK6675" s="8"/>
    </row>
    <row r="6676" spans="5:89">
      <c r="E6676" s="8"/>
      <c r="I6676" s="8"/>
      <c r="M6676" s="8"/>
      <c r="Q6676" s="8"/>
      <c r="U6676" s="8"/>
      <c r="Y6676" s="8"/>
      <c r="AC6676" s="8"/>
      <c r="AG6676" s="8"/>
      <c r="AK6676" s="8"/>
      <c r="AO6676" s="8"/>
      <c r="AS6676" s="8"/>
      <c r="AW6676" s="8"/>
      <c r="BA6676" s="8"/>
      <c r="BE6676" s="8"/>
      <c r="BI6676" s="8"/>
      <c r="BM6676" s="8"/>
      <c r="BQ6676" s="8"/>
      <c r="BU6676" s="8"/>
      <c r="BY6676" s="8"/>
      <c r="CC6676" s="8"/>
      <c r="CG6676" s="8"/>
      <c r="CK6676" s="8"/>
    </row>
    <row r="6677" spans="5:89">
      <c r="E6677" s="8"/>
      <c r="I6677" s="8"/>
      <c r="M6677" s="8"/>
      <c r="Q6677" s="8"/>
      <c r="U6677" s="8"/>
      <c r="Y6677" s="8"/>
      <c r="AC6677" s="8"/>
      <c r="AG6677" s="8"/>
      <c r="AK6677" s="8"/>
      <c r="AO6677" s="8"/>
      <c r="AS6677" s="8"/>
      <c r="AW6677" s="8"/>
      <c r="BA6677" s="8"/>
      <c r="BE6677" s="8"/>
      <c r="BI6677" s="8"/>
      <c r="BM6677" s="8"/>
      <c r="BQ6677" s="8"/>
      <c r="BU6677" s="8"/>
      <c r="BY6677" s="8"/>
      <c r="CC6677" s="8"/>
      <c r="CG6677" s="8"/>
      <c r="CK6677" s="8"/>
    </row>
    <row r="6678" spans="5:89">
      <c r="E6678" s="8"/>
      <c r="I6678" s="8"/>
      <c r="M6678" s="8"/>
      <c r="Q6678" s="8"/>
      <c r="U6678" s="8"/>
      <c r="Y6678" s="8"/>
      <c r="AC6678" s="8"/>
      <c r="AG6678" s="8"/>
      <c r="AK6678" s="8"/>
      <c r="AO6678" s="8"/>
      <c r="AS6678" s="8"/>
      <c r="AW6678" s="8"/>
      <c r="BA6678" s="8"/>
      <c r="BE6678" s="8"/>
      <c r="BI6678" s="8"/>
      <c r="BM6678" s="8"/>
      <c r="BQ6678" s="8"/>
      <c r="BU6678" s="8"/>
      <c r="BY6678" s="8"/>
      <c r="CC6678" s="8"/>
      <c r="CG6678" s="8"/>
      <c r="CK6678" s="8"/>
    </row>
    <row r="6679" spans="5:89">
      <c r="E6679" s="8"/>
      <c r="I6679" s="8"/>
      <c r="M6679" s="8"/>
      <c r="Q6679" s="8"/>
      <c r="U6679" s="8"/>
      <c r="Y6679" s="8"/>
      <c r="AC6679" s="8"/>
      <c r="AG6679" s="8"/>
      <c r="AK6679" s="8"/>
      <c r="AO6679" s="8"/>
      <c r="AS6679" s="8"/>
      <c r="AW6679" s="8"/>
      <c r="BA6679" s="8"/>
      <c r="BE6679" s="8"/>
      <c r="BI6679" s="8"/>
      <c r="BM6679" s="8"/>
      <c r="BQ6679" s="8"/>
      <c r="BU6679" s="8"/>
      <c r="BY6679" s="8"/>
      <c r="CC6679" s="8"/>
      <c r="CG6679" s="8"/>
      <c r="CK6679" s="8"/>
    </row>
    <row r="6680" spans="5:89">
      <c r="E6680" s="8"/>
      <c r="I6680" s="8"/>
      <c r="M6680" s="8"/>
      <c r="Q6680" s="8"/>
      <c r="U6680" s="8"/>
      <c r="Y6680" s="8"/>
      <c r="AC6680" s="8"/>
      <c r="AG6680" s="8"/>
      <c r="AK6680" s="8"/>
      <c r="AO6680" s="8"/>
      <c r="AS6680" s="8"/>
      <c r="AW6680" s="8"/>
      <c r="BA6680" s="8"/>
      <c r="BE6680" s="8"/>
      <c r="BI6680" s="8"/>
      <c r="BM6680" s="8"/>
      <c r="BQ6680" s="8"/>
      <c r="BU6680" s="8"/>
      <c r="BY6680" s="8"/>
      <c r="CC6680" s="8"/>
      <c r="CG6680" s="8"/>
      <c r="CK6680" s="8"/>
    </row>
    <row r="6681" spans="5:89">
      <c r="E6681" s="8"/>
      <c r="I6681" s="8"/>
      <c r="M6681" s="8"/>
      <c r="Q6681" s="8"/>
      <c r="U6681" s="8"/>
      <c r="Y6681" s="8"/>
      <c r="AC6681" s="8"/>
      <c r="AG6681" s="8"/>
      <c r="AK6681" s="8"/>
      <c r="AO6681" s="8"/>
      <c r="AS6681" s="8"/>
      <c r="AW6681" s="8"/>
      <c r="BA6681" s="8"/>
      <c r="BE6681" s="8"/>
      <c r="BI6681" s="8"/>
      <c r="BM6681" s="8"/>
      <c r="BQ6681" s="8"/>
      <c r="BU6681" s="8"/>
      <c r="BY6681" s="8"/>
      <c r="CC6681" s="8"/>
      <c r="CG6681" s="8"/>
      <c r="CK6681" s="8"/>
    </row>
    <row r="6682" spans="5:89">
      <c r="E6682" s="8"/>
      <c r="I6682" s="8"/>
      <c r="M6682" s="8"/>
      <c r="Q6682" s="8"/>
      <c r="U6682" s="8"/>
      <c r="Y6682" s="8"/>
      <c r="AC6682" s="8"/>
      <c r="AG6682" s="8"/>
      <c r="AK6682" s="8"/>
      <c r="AO6682" s="8"/>
      <c r="AS6682" s="8"/>
      <c r="AW6682" s="8"/>
      <c r="BA6682" s="8"/>
      <c r="BE6682" s="8"/>
      <c r="BI6682" s="8"/>
      <c r="BM6682" s="8"/>
      <c r="BQ6682" s="8"/>
      <c r="BU6682" s="8"/>
      <c r="BY6682" s="8"/>
      <c r="CC6682" s="8"/>
      <c r="CG6682" s="8"/>
      <c r="CK6682" s="8"/>
    </row>
    <row r="6683" spans="5:89">
      <c r="E6683" s="8"/>
      <c r="I6683" s="8"/>
      <c r="M6683" s="8"/>
      <c r="Q6683" s="8"/>
      <c r="U6683" s="8"/>
      <c r="Y6683" s="8"/>
      <c r="AC6683" s="8"/>
      <c r="AG6683" s="8"/>
      <c r="AK6683" s="8"/>
      <c r="AO6683" s="8"/>
      <c r="AS6683" s="8"/>
      <c r="AW6683" s="8"/>
      <c r="BA6683" s="8"/>
      <c r="BE6683" s="8"/>
      <c r="BI6683" s="8"/>
      <c r="BM6683" s="8"/>
      <c r="BQ6683" s="8"/>
      <c r="BU6683" s="8"/>
      <c r="BY6683" s="8"/>
      <c r="CC6683" s="8"/>
      <c r="CG6683" s="8"/>
      <c r="CK6683" s="8"/>
    </row>
    <row r="6684" spans="5:89">
      <c r="E6684" s="8"/>
      <c r="I6684" s="8"/>
      <c r="M6684" s="8"/>
      <c r="Q6684" s="8"/>
      <c r="U6684" s="8"/>
      <c r="Y6684" s="8"/>
      <c r="AC6684" s="8"/>
      <c r="AG6684" s="8"/>
      <c r="AK6684" s="8"/>
      <c r="AO6684" s="8"/>
      <c r="AS6684" s="8"/>
      <c r="AW6684" s="8"/>
      <c r="BA6684" s="8"/>
      <c r="BE6684" s="8"/>
      <c r="BI6684" s="8"/>
      <c r="BM6684" s="8"/>
      <c r="BQ6684" s="8"/>
      <c r="BU6684" s="8"/>
      <c r="BY6684" s="8"/>
      <c r="CC6684" s="8"/>
      <c r="CG6684" s="8"/>
      <c r="CK6684" s="8"/>
    </row>
    <row r="6685" spans="5:89">
      <c r="E6685" s="8"/>
      <c r="I6685" s="8"/>
      <c r="M6685" s="8"/>
      <c r="Q6685" s="8"/>
      <c r="U6685" s="8"/>
      <c r="Y6685" s="8"/>
      <c r="AC6685" s="8"/>
      <c r="AG6685" s="8"/>
      <c r="AK6685" s="8"/>
      <c r="AO6685" s="8"/>
      <c r="AS6685" s="8"/>
      <c r="AW6685" s="8"/>
      <c r="BA6685" s="8"/>
      <c r="BE6685" s="8"/>
      <c r="BI6685" s="8"/>
      <c r="BM6685" s="8"/>
      <c r="BQ6685" s="8"/>
      <c r="BU6685" s="8"/>
      <c r="BY6685" s="8"/>
      <c r="CC6685" s="8"/>
      <c r="CG6685" s="8"/>
      <c r="CK6685" s="8"/>
    </row>
    <row r="6686" spans="5:89">
      <c r="E6686" s="8"/>
      <c r="I6686" s="8"/>
      <c r="M6686" s="8"/>
      <c r="Q6686" s="8"/>
      <c r="U6686" s="8"/>
      <c r="Y6686" s="8"/>
      <c r="AC6686" s="8"/>
      <c r="AG6686" s="8"/>
      <c r="AK6686" s="8"/>
      <c r="AO6686" s="8"/>
      <c r="AS6686" s="8"/>
      <c r="AW6686" s="8"/>
      <c r="BA6686" s="8"/>
      <c r="BE6686" s="8"/>
      <c r="BI6686" s="8"/>
      <c r="BM6686" s="8"/>
      <c r="BQ6686" s="8"/>
      <c r="BU6686" s="8"/>
      <c r="BY6686" s="8"/>
      <c r="CC6686" s="8"/>
      <c r="CG6686" s="8"/>
      <c r="CK6686" s="8"/>
    </row>
    <row r="6687" spans="5:89">
      <c r="E6687" s="8"/>
      <c r="I6687" s="8"/>
      <c r="M6687" s="8"/>
      <c r="Q6687" s="8"/>
      <c r="U6687" s="8"/>
      <c r="Y6687" s="8"/>
      <c r="AC6687" s="8"/>
      <c r="AG6687" s="8"/>
      <c r="AK6687" s="8"/>
      <c r="AO6687" s="8"/>
      <c r="AS6687" s="8"/>
      <c r="AW6687" s="8"/>
      <c r="BA6687" s="8"/>
      <c r="BE6687" s="8"/>
      <c r="BI6687" s="8"/>
      <c r="BM6687" s="8"/>
      <c r="BQ6687" s="8"/>
      <c r="BU6687" s="8"/>
      <c r="BY6687" s="8"/>
      <c r="CC6687" s="8"/>
      <c r="CG6687" s="8"/>
      <c r="CK6687" s="8"/>
    </row>
    <row r="6688" spans="5:89">
      <c r="E6688" s="8"/>
      <c r="I6688" s="8"/>
      <c r="M6688" s="8"/>
      <c r="Q6688" s="8"/>
      <c r="U6688" s="8"/>
      <c r="Y6688" s="8"/>
      <c r="AC6688" s="8"/>
      <c r="AG6688" s="8"/>
      <c r="AK6688" s="8"/>
      <c r="AO6688" s="8"/>
      <c r="AS6688" s="8"/>
      <c r="AW6688" s="8"/>
      <c r="BA6688" s="8"/>
      <c r="BE6688" s="8"/>
      <c r="BI6688" s="8"/>
      <c r="BM6688" s="8"/>
      <c r="BQ6688" s="8"/>
      <c r="BU6688" s="8"/>
      <c r="BY6688" s="8"/>
      <c r="CC6688" s="8"/>
      <c r="CG6688" s="8"/>
      <c r="CK6688" s="8"/>
    </row>
    <row r="6689" spans="5:89">
      <c r="E6689" s="8"/>
      <c r="I6689" s="8"/>
      <c r="M6689" s="8"/>
      <c r="Q6689" s="8"/>
      <c r="U6689" s="8"/>
      <c r="Y6689" s="8"/>
      <c r="AC6689" s="8"/>
      <c r="AG6689" s="8"/>
      <c r="AK6689" s="8"/>
      <c r="AO6689" s="8"/>
      <c r="AS6689" s="8"/>
      <c r="AW6689" s="8"/>
      <c r="BA6689" s="8"/>
      <c r="BE6689" s="8"/>
      <c r="BI6689" s="8"/>
      <c r="BM6689" s="8"/>
      <c r="BQ6689" s="8"/>
      <c r="BU6689" s="8"/>
      <c r="BY6689" s="8"/>
      <c r="CC6689" s="8"/>
      <c r="CG6689" s="8"/>
      <c r="CK6689" s="8"/>
    </row>
    <row r="6690" spans="5:89">
      <c r="E6690" s="8"/>
      <c r="I6690" s="8"/>
      <c r="M6690" s="8"/>
      <c r="Q6690" s="8"/>
      <c r="U6690" s="8"/>
      <c r="Y6690" s="8"/>
      <c r="AC6690" s="8"/>
      <c r="AG6690" s="8"/>
      <c r="AK6690" s="8"/>
      <c r="AO6690" s="8"/>
      <c r="AS6690" s="8"/>
      <c r="AW6690" s="8"/>
      <c r="BA6690" s="8"/>
      <c r="BE6690" s="8"/>
      <c r="BI6690" s="8"/>
      <c r="BM6690" s="8"/>
      <c r="BQ6690" s="8"/>
      <c r="BU6690" s="8"/>
      <c r="BY6690" s="8"/>
      <c r="CC6690" s="8"/>
      <c r="CG6690" s="8"/>
      <c r="CK6690" s="8"/>
    </row>
    <row r="6691" spans="5:89">
      <c r="E6691" s="8"/>
      <c r="I6691" s="8"/>
      <c r="M6691" s="8"/>
      <c r="Q6691" s="8"/>
      <c r="U6691" s="8"/>
      <c r="Y6691" s="8"/>
      <c r="AC6691" s="8"/>
      <c r="AG6691" s="8"/>
      <c r="AK6691" s="8"/>
      <c r="AO6691" s="8"/>
      <c r="AS6691" s="8"/>
      <c r="AW6691" s="8"/>
      <c r="BA6691" s="8"/>
      <c r="BE6691" s="8"/>
      <c r="BI6691" s="8"/>
      <c r="BM6691" s="8"/>
      <c r="BQ6691" s="8"/>
      <c r="BU6691" s="8"/>
      <c r="BY6691" s="8"/>
      <c r="CC6691" s="8"/>
      <c r="CG6691" s="8"/>
      <c r="CK6691" s="8"/>
    </row>
    <row r="6692" spans="5:89">
      <c r="E6692" s="8"/>
      <c r="I6692" s="8"/>
      <c r="M6692" s="8"/>
      <c r="Q6692" s="8"/>
      <c r="U6692" s="8"/>
      <c r="Y6692" s="8"/>
      <c r="AC6692" s="8"/>
      <c r="AG6692" s="8"/>
      <c r="AK6692" s="8"/>
      <c r="AO6692" s="8"/>
      <c r="AS6692" s="8"/>
      <c r="AW6692" s="8"/>
      <c r="BA6692" s="8"/>
      <c r="BE6692" s="8"/>
      <c r="BI6692" s="8"/>
      <c r="BM6692" s="8"/>
      <c r="BQ6692" s="8"/>
      <c r="BU6692" s="8"/>
      <c r="BY6692" s="8"/>
      <c r="CC6692" s="8"/>
      <c r="CG6692" s="8"/>
      <c r="CK6692" s="8"/>
    </row>
    <row r="6693" spans="5:89">
      <c r="E6693" s="8"/>
      <c r="I6693" s="8"/>
      <c r="M6693" s="8"/>
      <c r="Q6693" s="8"/>
      <c r="U6693" s="8"/>
      <c r="Y6693" s="8"/>
      <c r="AC6693" s="8"/>
      <c r="AG6693" s="8"/>
      <c r="AK6693" s="8"/>
      <c r="AO6693" s="8"/>
      <c r="AS6693" s="8"/>
      <c r="AW6693" s="8"/>
      <c r="BA6693" s="8"/>
      <c r="BE6693" s="8"/>
      <c r="BI6693" s="8"/>
      <c r="BM6693" s="8"/>
      <c r="BQ6693" s="8"/>
      <c r="BU6693" s="8"/>
      <c r="BY6693" s="8"/>
      <c r="CC6693" s="8"/>
      <c r="CG6693" s="8"/>
      <c r="CK6693" s="8"/>
    </row>
    <row r="6694" spans="5:89">
      <c r="E6694" s="8"/>
      <c r="I6694" s="8"/>
      <c r="M6694" s="8"/>
      <c r="Q6694" s="8"/>
      <c r="U6694" s="8"/>
      <c r="Y6694" s="8"/>
      <c r="AC6694" s="8"/>
      <c r="AG6694" s="8"/>
      <c r="AK6694" s="8"/>
      <c r="AO6694" s="8"/>
      <c r="AS6694" s="8"/>
      <c r="AW6694" s="8"/>
      <c r="BA6694" s="8"/>
      <c r="BE6694" s="8"/>
      <c r="BI6694" s="8"/>
      <c r="BM6694" s="8"/>
      <c r="BQ6694" s="8"/>
      <c r="BU6694" s="8"/>
      <c r="BY6694" s="8"/>
      <c r="CC6694" s="8"/>
      <c r="CG6694" s="8"/>
      <c r="CK6694" s="8"/>
    </row>
    <row r="6695" spans="5:89">
      <c r="E6695" s="8"/>
      <c r="I6695" s="8"/>
      <c r="M6695" s="8"/>
      <c r="Q6695" s="8"/>
      <c r="U6695" s="8"/>
      <c r="Y6695" s="8"/>
      <c r="AC6695" s="8"/>
      <c r="AG6695" s="8"/>
      <c r="AK6695" s="8"/>
      <c r="AO6695" s="8"/>
      <c r="AS6695" s="8"/>
      <c r="AW6695" s="8"/>
      <c r="BA6695" s="8"/>
      <c r="BE6695" s="8"/>
      <c r="BI6695" s="8"/>
      <c r="BM6695" s="8"/>
      <c r="BQ6695" s="8"/>
      <c r="BU6695" s="8"/>
      <c r="BY6695" s="8"/>
      <c r="CC6695" s="8"/>
      <c r="CG6695" s="8"/>
      <c r="CK6695" s="8"/>
    </row>
    <row r="6696" spans="5:89">
      <c r="E6696" s="8"/>
      <c r="I6696" s="8"/>
      <c r="M6696" s="8"/>
      <c r="Q6696" s="8"/>
      <c r="U6696" s="8"/>
      <c r="Y6696" s="8"/>
      <c r="AC6696" s="8"/>
      <c r="AG6696" s="8"/>
      <c r="AK6696" s="8"/>
      <c r="AO6696" s="8"/>
      <c r="AS6696" s="8"/>
      <c r="AW6696" s="8"/>
      <c r="BA6696" s="8"/>
      <c r="BE6696" s="8"/>
      <c r="BI6696" s="8"/>
      <c r="BM6696" s="8"/>
      <c r="BQ6696" s="8"/>
      <c r="BU6696" s="8"/>
      <c r="BY6696" s="8"/>
      <c r="CC6696" s="8"/>
      <c r="CG6696" s="8"/>
      <c r="CK6696" s="8"/>
    </row>
    <row r="6697" spans="5:89">
      <c r="E6697" s="8"/>
      <c r="I6697" s="8"/>
      <c r="M6697" s="8"/>
      <c r="Q6697" s="8"/>
      <c r="U6697" s="8"/>
      <c r="Y6697" s="8"/>
      <c r="AC6697" s="8"/>
      <c r="AG6697" s="8"/>
      <c r="AK6697" s="8"/>
      <c r="AO6697" s="8"/>
      <c r="AS6697" s="8"/>
      <c r="AW6697" s="8"/>
      <c r="BA6697" s="8"/>
      <c r="BE6697" s="8"/>
      <c r="BI6697" s="8"/>
      <c r="BM6697" s="8"/>
      <c r="BQ6697" s="8"/>
      <c r="BU6697" s="8"/>
      <c r="BY6697" s="8"/>
      <c r="CC6697" s="8"/>
      <c r="CG6697" s="8"/>
      <c r="CK6697" s="8"/>
    </row>
    <row r="6698" spans="5:89">
      <c r="E6698" s="8"/>
      <c r="I6698" s="8"/>
      <c r="M6698" s="8"/>
      <c r="Q6698" s="8"/>
      <c r="U6698" s="8"/>
      <c r="Y6698" s="8"/>
      <c r="AC6698" s="8"/>
      <c r="AG6698" s="8"/>
      <c r="AK6698" s="8"/>
      <c r="AO6698" s="8"/>
      <c r="AS6698" s="8"/>
      <c r="AW6698" s="8"/>
      <c r="BA6698" s="8"/>
      <c r="BE6698" s="8"/>
      <c r="BI6698" s="8"/>
      <c r="BM6698" s="8"/>
      <c r="BQ6698" s="8"/>
      <c r="BU6698" s="8"/>
      <c r="BY6698" s="8"/>
      <c r="CC6698" s="8"/>
      <c r="CG6698" s="8"/>
      <c r="CK6698" s="8"/>
    </row>
    <row r="6699" spans="5:89">
      <c r="E6699" s="8"/>
      <c r="I6699" s="8"/>
      <c r="M6699" s="8"/>
      <c r="Q6699" s="8"/>
      <c r="U6699" s="8"/>
      <c r="Y6699" s="8"/>
      <c r="AC6699" s="8"/>
      <c r="AG6699" s="8"/>
      <c r="AK6699" s="8"/>
      <c r="AO6699" s="8"/>
      <c r="AS6699" s="8"/>
      <c r="AW6699" s="8"/>
      <c r="BA6699" s="8"/>
      <c r="BE6699" s="8"/>
      <c r="BI6699" s="8"/>
      <c r="BM6699" s="8"/>
      <c r="BQ6699" s="8"/>
      <c r="BU6699" s="8"/>
      <c r="BY6699" s="8"/>
      <c r="CC6699" s="8"/>
      <c r="CG6699" s="8"/>
      <c r="CK6699" s="8"/>
    </row>
    <row r="6700" spans="5:89">
      <c r="E6700" s="8"/>
      <c r="I6700" s="8"/>
      <c r="M6700" s="8"/>
      <c r="Q6700" s="8"/>
      <c r="U6700" s="8"/>
      <c r="Y6700" s="8"/>
      <c r="AC6700" s="8"/>
      <c r="AG6700" s="8"/>
      <c r="AK6700" s="8"/>
      <c r="AO6700" s="8"/>
      <c r="AS6700" s="8"/>
      <c r="AW6700" s="8"/>
      <c r="BA6700" s="8"/>
      <c r="BE6700" s="8"/>
      <c r="BI6700" s="8"/>
      <c r="BM6700" s="8"/>
      <c r="BQ6700" s="8"/>
      <c r="BU6700" s="8"/>
      <c r="BY6700" s="8"/>
      <c r="CC6700" s="8"/>
      <c r="CG6700" s="8"/>
      <c r="CK6700" s="8"/>
    </row>
    <row r="6701" spans="5:89">
      <c r="E6701" s="8"/>
      <c r="I6701" s="8"/>
      <c r="M6701" s="8"/>
      <c r="Q6701" s="8"/>
      <c r="U6701" s="8"/>
      <c r="Y6701" s="8"/>
      <c r="AC6701" s="8"/>
      <c r="AG6701" s="8"/>
      <c r="AK6701" s="8"/>
      <c r="AO6701" s="8"/>
      <c r="AS6701" s="8"/>
      <c r="AW6701" s="8"/>
      <c r="BA6701" s="8"/>
      <c r="BE6701" s="8"/>
      <c r="BI6701" s="8"/>
      <c r="BM6701" s="8"/>
      <c r="BQ6701" s="8"/>
      <c r="BU6701" s="8"/>
      <c r="BY6701" s="8"/>
      <c r="CC6701" s="8"/>
      <c r="CG6701" s="8"/>
      <c r="CK6701" s="8"/>
    </row>
    <row r="6702" spans="5:89">
      <c r="E6702" s="8"/>
      <c r="I6702" s="8"/>
      <c r="M6702" s="8"/>
      <c r="Q6702" s="8"/>
      <c r="U6702" s="8"/>
      <c r="Y6702" s="8"/>
      <c r="AC6702" s="8"/>
      <c r="AG6702" s="8"/>
      <c r="AK6702" s="8"/>
      <c r="AO6702" s="8"/>
      <c r="AS6702" s="8"/>
      <c r="AW6702" s="8"/>
      <c r="BA6702" s="8"/>
      <c r="BE6702" s="8"/>
      <c r="BI6702" s="8"/>
      <c r="BM6702" s="8"/>
      <c r="BQ6702" s="8"/>
      <c r="BU6702" s="8"/>
      <c r="BY6702" s="8"/>
      <c r="CC6702" s="8"/>
      <c r="CG6702" s="8"/>
      <c r="CK6702" s="8"/>
    </row>
    <row r="6703" spans="5:89">
      <c r="E6703" s="8"/>
      <c r="I6703" s="8"/>
      <c r="M6703" s="8"/>
      <c r="Q6703" s="8"/>
      <c r="U6703" s="8"/>
      <c r="Y6703" s="8"/>
      <c r="AC6703" s="8"/>
      <c r="AG6703" s="8"/>
      <c r="AK6703" s="8"/>
      <c r="AO6703" s="8"/>
      <c r="AS6703" s="8"/>
      <c r="AW6703" s="8"/>
      <c r="BA6703" s="8"/>
      <c r="BE6703" s="8"/>
      <c r="BI6703" s="8"/>
      <c r="BM6703" s="8"/>
      <c r="BQ6703" s="8"/>
      <c r="BU6703" s="8"/>
      <c r="BY6703" s="8"/>
      <c r="CC6703" s="8"/>
      <c r="CG6703" s="8"/>
      <c r="CK6703" s="8"/>
    </row>
    <row r="6704" spans="5:89">
      <c r="E6704" s="8"/>
      <c r="I6704" s="8"/>
      <c r="M6704" s="8"/>
      <c r="Q6704" s="8"/>
      <c r="U6704" s="8"/>
      <c r="Y6704" s="8"/>
      <c r="AC6704" s="8"/>
      <c r="AG6704" s="8"/>
      <c r="AK6704" s="8"/>
      <c r="AO6704" s="8"/>
      <c r="AS6704" s="8"/>
      <c r="AW6704" s="8"/>
      <c r="BA6704" s="8"/>
      <c r="BE6704" s="8"/>
      <c r="BI6704" s="8"/>
      <c r="BM6704" s="8"/>
      <c r="BQ6704" s="8"/>
      <c r="BU6704" s="8"/>
      <c r="BY6704" s="8"/>
      <c r="CC6704" s="8"/>
      <c r="CG6704" s="8"/>
      <c r="CK6704" s="8"/>
    </row>
    <row r="6705" spans="5:89">
      <c r="E6705" s="8"/>
      <c r="I6705" s="8"/>
      <c r="M6705" s="8"/>
      <c r="Q6705" s="8"/>
      <c r="U6705" s="8"/>
      <c r="Y6705" s="8"/>
      <c r="AC6705" s="8"/>
      <c r="AG6705" s="8"/>
      <c r="AK6705" s="8"/>
      <c r="AO6705" s="8"/>
      <c r="AS6705" s="8"/>
      <c r="AW6705" s="8"/>
      <c r="BA6705" s="8"/>
      <c r="BE6705" s="8"/>
      <c r="BI6705" s="8"/>
      <c r="BM6705" s="8"/>
      <c r="BQ6705" s="8"/>
      <c r="BU6705" s="8"/>
      <c r="BY6705" s="8"/>
      <c r="CC6705" s="8"/>
      <c r="CG6705" s="8"/>
      <c r="CK6705" s="8"/>
    </row>
    <row r="6706" spans="5:89">
      <c r="E6706" s="8"/>
      <c r="I6706" s="8"/>
      <c r="M6706" s="8"/>
      <c r="Q6706" s="8"/>
      <c r="U6706" s="8"/>
      <c r="Y6706" s="8"/>
      <c r="AC6706" s="8"/>
      <c r="AG6706" s="8"/>
      <c r="AK6706" s="8"/>
      <c r="AO6706" s="8"/>
      <c r="AS6706" s="8"/>
      <c r="AW6706" s="8"/>
      <c r="BA6706" s="8"/>
      <c r="BE6706" s="8"/>
      <c r="BI6706" s="8"/>
      <c r="BM6706" s="8"/>
      <c r="BQ6706" s="8"/>
      <c r="BU6706" s="8"/>
      <c r="BY6706" s="8"/>
      <c r="CC6706" s="8"/>
      <c r="CG6706" s="8"/>
      <c r="CK6706" s="8"/>
    </row>
    <row r="6707" spans="5:89">
      <c r="E6707" s="8"/>
      <c r="I6707" s="8"/>
      <c r="M6707" s="8"/>
      <c r="Q6707" s="8"/>
      <c r="U6707" s="8"/>
      <c r="Y6707" s="8"/>
      <c r="AC6707" s="8"/>
      <c r="AG6707" s="8"/>
      <c r="AK6707" s="8"/>
      <c r="AO6707" s="8"/>
      <c r="AS6707" s="8"/>
      <c r="AW6707" s="8"/>
      <c r="BA6707" s="8"/>
      <c r="BE6707" s="8"/>
      <c r="BI6707" s="8"/>
      <c r="BM6707" s="8"/>
      <c r="BQ6707" s="8"/>
      <c r="BU6707" s="8"/>
      <c r="BY6707" s="8"/>
      <c r="CC6707" s="8"/>
      <c r="CG6707" s="8"/>
      <c r="CK6707" s="8"/>
    </row>
    <row r="6708" spans="5:89">
      <c r="E6708" s="8"/>
      <c r="I6708" s="8"/>
      <c r="M6708" s="8"/>
      <c r="Q6708" s="8"/>
      <c r="U6708" s="8"/>
      <c r="Y6708" s="8"/>
      <c r="AC6708" s="8"/>
      <c r="AG6708" s="8"/>
      <c r="AK6708" s="8"/>
      <c r="AO6708" s="8"/>
      <c r="AS6708" s="8"/>
      <c r="AW6708" s="8"/>
      <c r="BA6708" s="8"/>
      <c r="BE6708" s="8"/>
      <c r="BI6708" s="8"/>
      <c r="BM6708" s="8"/>
      <c r="BQ6708" s="8"/>
      <c r="BU6708" s="8"/>
      <c r="BY6708" s="8"/>
      <c r="CC6708" s="8"/>
      <c r="CG6708" s="8"/>
      <c r="CK6708" s="8"/>
    </row>
    <row r="6709" spans="5:89">
      <c r="E6709" s="8"/>
      <c r="I6709" s="8"/>
      <c r="M6709" s="8"/>
      <c r="Q6709" s="8"/>
      <c r="U6709" s="8"/>
      <c r="Y6709" s="8"/>
      <c r="AC6709" s="8"/>
      <c r="AG6709" s="8"/>
      <c r="AK6709" s="8"/>
      <c r="AO6709" s="8"/>
      <c r="AS6709" s="8"/>
      <c r="AW6709" s="8"/>
      <c r="BA6709" s="8"/>
      <c r="BE6709" s="8"/>
      <c r="BI6709" s="8"/>
      <c r="BM6709" s="8"/>
      <c r="BQ6709" s="8"/>
      <c r="BU6709" s="8"/>
      <c r="BY6709" s="8"/>
      <c r="CC6709" s="8"/>
      <c r="CG6709" s="8"/>
      <c r="CK6709" s="8"/>
    </row>
    <row r="6710" spans="5:89">
      <c r="E6710" s="8"/>
      <c r="I6710" s="8"/>
      <c r="M6710" s="8"/>
      <c r="Q6710" s="8"/>
      <c r="U6710" s="8"/>
      <c r="Y6710" s="8"/>
      <c r="AC6710" s="8"/>
      <c r="AG6710" s="8"/>
      <c r="AK6710" s="8"/>
      <c r="AO6710" s="8"/>
      <c r="AS6710" s="8"/>
      <c r="AW6710" s="8"/>
      <c r="BA6710" s="8"/>
      <c r="BE6710" s="8"/>
      <c r="BI6710" s="8"/>
      <c r="BM6710" s="8"/>
      <c r="BQ6710" s="8"/>
      <c r="BU6710" s="8"/>
      <c r="BY6710" s="8"/>
      <c r="CC6710" s="8"/>
      <c r="CG6710" s="8"/>
      <c r="CK6710" s="8"/>
    </row>
    <row r="6711" spans="5:89">
      <c r="E6711" s="8"/>
      <c r="I6711" s="8"/>
      <c r="M6711" s="8"/>
      <c r="Q6711" s="8"/>
      <c r="U6711" s="8"/>
      <c r="Y6711" s="8"/>
      <c r="AC6711" s="8"/>
      <c r="AG6711" s="8"/>
      <c r="AK6711" s="8"/>
      <c r="AO6711" s="8"/>
      <c r="AS6711" s="8"/>
      <c r="AW6711" s="8"/>
      <c r="BA6711" s="8"/>
      <c r="BE6711" s="8"/>
      <c r="BI6711" s="8"/>
      <c r="BM6711" s="8"/>
      <c r="BQ6711" s="8"/>
      <c r="BU6711" s="8"/>
      <c r="BY6711" s="8"/>
      <c r="CC6711" s="8"/>
      <c r="CG6711" s="8"/>
      <c r="CK6711" s="8"/>
    </row>
    <row r="6712" spans="5:89">
      <c r="E6712" s="8"/>
      <c r="I6712" s="8"/>
      <c r="M6712" s="8"/>
      <c r="Q6712" s="8"/>
      <c r="U6712" s="8"/>
      <c r="Y6712" s="8"/>
      <c r="AC6712" s="8"/>
      <c r="AG6712" s="8"/>
      <c r="AK6712" s="8"/>
      <c r="AO6712" s="8"/>
      <c r="AS6712" s="8"/>
      <c r="AW6712" s="8"/>
      <c r="BA6712" s="8"/>
      <c r="BE6712" s="8"/>
      <c r="BI6712" s="8"/>
      <c r="BM6712" s="8"/>
      <c r="BQ6712" s="8"/>
      <c r="BU6712" s="8"/>
      <c r="BY6712" s="8"/>
      <c r="CC6712" s="8"/>
      <c r="CG6712" s="8"/>
      <c r="CK6712" s="8"/>
    </row>
    <row r="6713" spans="5:89">
      <c r="E6713" s="8"/>
      <c r="I6713" s="8"/>
      <c r="M6713" s="8"/>
      <c r="Q6713" s="8"/>
      <c r="U6713" s="8"/>
      <c r="Y6713" s="8"/>
      <c r="AC6713" s="8"/>
      <c r="AG6713" s="8"/>
      <c r="AK6713" s="8"/>
      <c r="AO6713" s="8"/>
      <c r="AS6713" s="8"/>
      <c r="AW6713" s="8"/>
      <c r="BA6713" s="8"/>
      <c r="BE6713" s="8"/>
      <c r="BI6713" s="8"/>
      <c r="BM6713" s="8"/>
      <c r="BQ6713" s="8"/>
      <c r="BU6713" s="8"/>
      <c r="BY6713" s="8"/>
      <c r="CC6713" s="8"/>
      <c r="CG6713" s="8"/>
      <c r="CK6713" s="8"/>
    </row>
    <row r="6714" spans="5:89">
      <c r="E6714" s="8"/>
      <c r="I6714" s="8"/>
      <c r="M6714" s="8"/>
      <c r="Q6714" s="8"/>
      <c r="U6714" s="8"/>
      <c r="Y6714" s="8"/>
      <c r="AC6714" s="8"/>
      <c r="AG6714" s="8"/>
      <c r="AK6714" s="8"/>
      <c r="AO6714" s="8"/>
      <c r="AS6714" s="8"/>
      <c r="AW6714" s="8"/>
      <c r="BA6714" s="8"/>
      <c r="BE6714" s="8"/>
      <c r="BI6714" s="8"/>
      <c r="BM6714" s="8"/>
      <c r="BQ6714" s="8"/>
      <c r="BU6714" s="8"/>
      <c r="BY6714" s="8"/>
      <c r="CC6714" s="8"/>
      <c r="CG6714" s="8"/>
      <c r="CK6714" s="8"/>
    </row>
    <row r="6715" spans="5:89">
      <c r="E6715" s="8"/>
      <c r="I6715" s="8"/>
      <c r="M6715" s="8"/>
      <c r="Q6715" s="8"/>
      <c r="U6715" s="8"/>
      <c r="Y6715" s="8"/>
      <c r="AC6715" s="8"/>
      <c r="AG6715" s="8"/>
      <c r="AK6715" s="8"/>
      <c r="AO6715" s="8"/>
      <c r="AS6715" s="8"/>
      <c r="AW6715" s="8"/>
      <c r="BA6715" s="8"/>
      <c r="BE6715" s="8"/>
      <c r="BI6715" s="8"/>
      <c r="BM6715" s="8"/>
      <c r="BQ6715" s="8"/>
      <c r="BU6715" s="8"/>
      <c r="BY6715" s="8"/>
      <c r="CC6715" s="8"/>
      <c r="CG6715" s="8"/>
      <c r="CK6715" s="8"/>
    </row>
    <row r="6716" spans="5:89">
      <c r="E6716" s="8"/>
      <c r="I6716" s="8"/>
      <c r="M6716" s="8"/>
      <c r="Q6716" s="8"/>
      <c r="U6716" s="8"/>
      <c r="Y6716" s="8"/>
      <c r="AC6716" s="8"/>
      <c r="AG6716" s="8"/>
      <c r="AK6716" s="8"/>
      <c r="AO6716" s="8"/>
      <c r="AS6716" s="8"/>
      <c r="AW6716" s="8"/>
      <c r="BA6716" s="8"/>
      <c r="BE6716" s="8"/>
      <c r="BI6716" s="8"/>
      <c r="BM6716" s="8"/>
      <c r="BQ6716" s="8"/>
      <c r="BU6716" s="8"/>
      <c r="BY6716" s="8"/>
      <c r="CC6716" s="8"/>
      <c r="CG6716" s="8"/>
      <c r="CK6716" s="8"/>
    </row>
    <row r="6717" spans="5:89">
      <c r="E6717" s="8"/>
      <c r="I6717" s="8"/>
      <c r="M6717" s="8"/>
      <c r="Q6717" s="8"/>
      <c r="U6717" s="8"/>
      <c r="Y6717" s="8"/>
      <c r="AC6717" s="8"/>
      <c r="AG6717" s="8"/>
      <c r="AK6717" s="8"/>
      <c r="AO6717" s="8"/>
      <c r="AS6717" s="8"/>
      <c r="AW6717" s="8"/>
      <c r="BA6717" s="8"/>
      <c r="BE6717" s="8"/>
      <c r="BI6717" s="8"/>
      <c r="BM6717" s="8"/>
      <c r="BQ6717" s="8"/>
      <c r="BU6717" s="8"/>
      <c r="BY6717" s="8"/>
      <c r="CC6717" s="8"/>
      <c r="CG6717" s="8"/>
      <c r="CK6717" s="8"/>
    </row>
    <row r="6718" spans="5:89">
      <c r="E6718" s="8"/>
      <c r="I6718" s="8"/>
      <c r="M6718" s="8"/>
      <c r="Q6718" s="8"/>
      <c r="U6718" s="8"/>
      <c r="Y6718" s="8"/>
      <c r="AC6718" s="8"/>
      <c r="AG6718" s="8"/>
      <c r="AK6718" s="8"/>
      <c r="AO6718" s="8"/>
      <c r="AS6718" s="8"/>
      <c r="AW6718" s="8"/>
      <c r="BA6718" s="8"/>
      <c r="BE6718" s="8"/>
      <c r="BI6718" s="8"/>
      <c r="BM6718" s="8"/>
      <c r="BQ6718" s="8"/>
      <c r="BU6718" s="8"/>
      <c r="BY6718" s="8"/>
      <c r="CC6718" s="8"/>
      <c r="CG6718" s="8"/>
      <c r="CK6718" s="8"/>
    </row>
    <row r="6719" spans="5:89">
      <c r="E6719" s="8"/>
      <c r="I6719" s="8"/>
      <c r="M6719" s="8"/>
      <c r="Q6719" s="8"/>
      <c r="U6719" s="8"/>
      <c r="Y6719" s="8"/>
      <c r="AC6719" s="8"/>
      <c r="AG6719" s="8"/>
      <c r="AK6719" s="8"/>
      <c r="AO6719" s="8"/>
      <c r="AS6719" s="8"/>
      <c r="AW6719" s="8"/>
      <c r="BA6719" s="8"/>
      <c r="BE6719" s="8"/>
      <c r="BI6719" s="8"/>
      <c r="BM6719" s="8"/>
      <c r="BQ6719" s="8"/>
      <c r="BU6719" s="8"/>
      <c r="BY6719" s="8"/>
      <c r="CC6719" s="8"/>
      <c r="CG6719" s="8"/>
      <c r="CK6719" s="8"/>
    </row>
    <row r="6720" spans="5:89">
      <c r="E6720" s="8"/>
      <c r="I6720" s="8"/>
      <c r="M6720" s="8"/>
      <c r="Q6720" s="8"/>
      <c r="U6720" s="8"/>
      <c r="Y6720" s="8"/>
      <c r="AC6720" s="8"/>
      <c r="AG6720" s="8"/>
      <c r="AK6720" s="8"/>
      <c r="AO6720" s="8"/>
      <c r="AS6720" s="8"/>
      <c r="AW6720" s="8"/>
      <c r="BA6720" s="8"/>
      <c r="BE6720" s="8"/>
      <c r="BI6720" s="8"/>
      <c r="BM6720" s="8"/>
      <c r="BQ6720" s="8"/>
      <c r="BU6720" s="8"/>
      <c r="BY6720" s="8"/>
      <c r="CC6720" s="8"/>
      <c r="CG6720" s="8"/>
      <c r="CK6720" s="8"/>
    </row>
    <row r="6721" spans="5:89">
      <c r="E6721" s="8"/>
      <c r="I6721" s="8"/>
      <c r="M6721" s="8"/>
      <c r="Q6721" s="8"/>
      <c r="U6721" s="8"/>
      <c r="Y6721" s="8"/>
      <c r="AC6721" s="8"/>
      <c r="AG6721" s="8"/>
      <c r="AK6721" s="8"/>
      <c r="AO6721" s="8"/>
      <c r="AS6721" s="8"/>
      <c r="AW6721" s="8"/>
      <c r="BA6721" s="8"/>
      <c r="BE6721" s="8"/>
      <c r="BI6721" s="8"/>
      <c r="BM6721" s="8"/>
      <c r="BQ6721" s="8"/>
      <c r="BU6721" s="8"/>
      <c r="BY6721" s="8"/>
      <c r="CC6721" s="8"/>
      <c r="CG6721" s="8"/>
      <c r="CK6721" s="8"/>
    </row>
    <row r="6722" spans="5:89">
      <c r="E6722" s="8"/>
      <c r="I6722" s="8"/>
      <c r="M6722" s="8"/>
      <c r="Q6722" s="8"/>
      <c r="U6722" s="8"/>
      <c r="Y6722" s="8"/>
      <c r="AC6722" s="8"/>
      <c r="AG6722" s="8"/>
      <c r="AK6722" s="8"/>
      <c r="AO6722" s="8"/>
      <c r="AS6722" s="8"/>
      <c r="AW6722" s="8"/>
      <c r="BA6722" s="8"/>
      <c r="BE6722" s="8"/>
      <c r="BI6722" s="8"/>
      <c r="BM6722" s="8"/>
      <c r="BQ6722" s="8"/>
      <c r="BU6722" s="8"/>
      <c r="BY6722" s="8"/>
      <c r="CC6722" s="8"/>
      <c r="CG6722" s="8"/>
      <c r="CK6722" s="8"/>
    </row>
    <row r="6723" spans="5:89">
      <c r="E6723" s="8"/>
      <c r="I6723" s="8"/>
      <c r="M6723" s="8"/>
      <c r="Q6723" s="8"/>
      <c r="U6723" s="8"/>
      <c r="Y6723" s="8"/>
      <c r="AC6723" s="8"/>
      <c r="AG6723" s="8"/>
      <c r="AK6723" s="8"/>
      <c r="AO6723" s="8"/>
      <c r="AS6723" s="8"/>
      <c r="AW6723" s="8"/>
      <c r="BA6723" s="8"/>
      <c r="BE6723" s="8"/>
      <c r="BI6723" s="8"/>
      <c r="BM6723" s="8"/>
      <c r="BQ6723" s="8"/>
      <c r="BU6723" s="8"/>
      <c r="BY6723" s="8"/>
      <c r="CC6723" s="8"/>
      <c r="CG6723" s="8"/>
      <c r="CK6723" s="8"/>
    </row>
    <row r="6724" spans="5:89">
      <c r="E6724" s="8"/>
      <c r="I6724" s="8"/>
      <c r="M6724" s="8"/>
      <c r="Q6724" s="8"/>
      <c r="U6724" s="8"/>
      <c r="Y6724" s="8"/>
      <c r="AC6724" s="8"/>
      <c r="AG6724" s="8"/>
      <c r="AK6724" s="8"/>
      <c r="AO6724" s="8"/>
      <c r="AS6724" s="8"/>
      <c r="AW6724" s="8"/>
      <c r="BA6724" s="8"/>
      <c r="BE6724" s="8"/>
      <c r="BI6724" s="8"/>
      <c r="BM6724" s="8"/>
      <c r="BQ6724" s="8"/>
      <c r="BU6724" s="8"/>
      <c r="BY6724" s="8"/>
      <c r="CC6724" s="8"/>
      <c r="CG6724" s="8"/>
      <c r="CK6724" s="8"/>
    </row>
    <row r="6725" spans="5:89">
      <c r="E6725" s="8"/>
      <c r="I6725" s="8"/>
      <c r="M6725" s="8"/>
      <c r="Q6725" s="8"/>
      <c r="U6725" s="8"/>
      <c r="Y6725" s="8"/>
      <c r="AC6725" s="8"/>
      <c r="AG6725" s="8"/>
      <c r="AK6725" s="8"/>
      <c r="AO6725" s="8"/>
      <c r="AS6725" s="8"/>
      <c r="AW6725" s="8"/>
      <c r="BA6725" s="8"/>
      <c r="BE6725" s="8"/>
      <c r="BI6725" s="8"/>
      <c r="BM6725" s="8"/>
      <c r="BQ6725" s="8"/>
      <c r="BU6725" s="8"/>
      <c r="BY6725" s="8"/>
      <c r="CC6725" s="8"/>
      <c r="CG6725" s="8"/>
      <c r="CK6725" s="8"/>
    </row>
    <row r="6726" spans="5:89">
      <c r="E6726" s="8"/>
      <c r="I6726" s="8"/>
      <c r="M6726" s="8"/>
      <c r="Q6726" s="8"/>
      <c r="U6726" s="8"/>
      <c r="Y6726" s="8"/>
      <c r="AC6726" s="8"/>
      <c r="AG6726" s="8"/>
      <c r="AK6726" s="8"/>
      <c r="AO6726" s="8"/>
      <c r="AS6726" s="8"/>
      <c r="AW6726" s="8"/>
      <c r="BA6726" s="8"/>
      <c r="BE6726" s="8"/>
      <c r="BI6726" s="8"/>
      <c r="BM6726" s="8"/>
      <c r="BQ6726" s="8"/>
      <c r="BU6726" s="8"/>
      <c r="BY6726" s="8"/>
      <c r="CC6726" s="8"/>
      <c r="CG6726" s="8"/>
      <c r="CK6726" s="8"/>
    </row>
    <row r="6727" spans="5:89">
      <c r="E6727" s="8"/>
      <c r="I6727" s="8"/>
      <c r="M6727" s="8"/>
      <c r="Q6727" s="8"/>
      <c r="U6727" s="8"/>
      <c r="Y6727" s="8"/>
      <c r="AC6727" s="8"/>
      <c r="AG6727" s="8"/>
      <c r="AK6727" s="8"/>
      <c r="AO6727" s="8"/>
      <c r="AS6727" s="8"/>
      <c r="AW6727" s="8"/>
      <c r="BA6727" s="8"/>
      <c r="BE6727" s="8"/>
      <c r="BI6727" s="8"/>
      <c r="BM6727" s="8"/>
      <c r="BQ6727" s="8"/>
      <c r="BU6727" s="8"/>
      <c r="BY6727" s="8"/>
      <c r="CC6727" s="8"/>
      <c r="CG6727" s="8"/>
      <c r="CK6727" s="8"/>
    </row>
    <row r="6728" spans="5:89">
      <c r="E6728" s="8"/>
      <c r="I6728" s="8"/>
      <c r="M6728" s="8"/>
      <c r="Q6728" s="8"/>
      <c r="U6728" s="8"/>
      <c r="Y6728" s="8"/>
      <c r="AC6728" s="8"/>
      <c r="AG6728" s="8"/>
      <c r="AK6728" s="8"/>
      <c r="AO6728" s="8"/>
      <c r="AS6728" s="8"/>
      <c r="AW6728" s="8"/>
      <c r="BA6728" s="8"/>
      <c r="BE6728" s="8"/>
      <c r="BI6728" s="8"/>
      <c r="BM6728" s="8"/>
      <c r="BQ6728" s="8"/>
      <c r="BU6728" s="8"/>
      <c r="BY6728" s="8"/>
      <c r="CC6728" s="8"/>
      <c r="CG6728" s="8"/>
      <c r="CK6728" s="8"/>
    </row>
    <row r="6729" spans="5:89">
      <c r="E6729" s="8"/>
      <c r="I6729" s="8"/>
      <c r="M6729" s="8"/>
      <c r="Q6729" s="8"/>
      <c r="U6729" s="8"/>
      <c r="Y6729" s="8"/>
      <c r="AC6729" s="8"/>
      <c r="AG6729" s="8"/>
      <c r="AK6729" s="8"/>
      <c r="AO6729" s="8"/>
      <c r="AS6729" s="8"/>
      <c r="AW6729" s="8"/>
      <c r="BA6729" s="8"/>
      <c r="BE6729" s="8"/>
      <c r="BI6729" s="8"/>
      <c r="BM6729" s="8"/>
      <c r="BQ6729" s="8"/>
      <c r="BU6729" s="8"/>
      <c r="BY6729" s="8"/>
      <c r="CC6729" s="8"/>
      <c r="CG6729" s="8"/>
      <c r="CK6729" s="8"/>
    </row>
    <row r="6730" spans="5:89">
      <c r="E6730" s="8"/>
      <c r="I6730" s="8"/>
      <c r="M6730" s="8"/>
      <c r="Q6730" s="8"/>
      <c r="U6730" s="8"/>
      <c r="Y6730" s="8"/>
      <c r="AC6730" s="8"/>
      <c r="AG6730" s="8"/>
      <c r="AK6730" s="8"/>
      <c r="AO6730" s="8"/>
      <c r="AS6730" s="8"/>
      <c r="AW6730" s="8"/>
      <c r="BA6730" s="8"/>
      <c r="BE6730" s="8"/>
      <c r="BI6730" s="8"/>
      <c r="BM6730" s="8"/>
      <c r="BQ6730" s="8"/>
      <c r="BU6730" s="8"/>
      <c r="BY6730" s="8"/>
      <c r="CC6730" s="8"/>
      <c r="CG6730" s="8"/>
      <c r="CK6730" s="8"/>
    </row>
    <row r="6731" spans="5:89">
      <c r="E6731" s="8"/>
      <c r="I6731" s="8"/>
      <c r="M6731" s="8"/>
      <c r="Q6731" s="8"/>
      <c r="U6731" s="8"/>
      <c r="Y6731" s="8"/>
      <c r="AC6731" s="8"/>
      <c r="AG6731" s="8"/>
      <c r="AK6731" s="8"/>
      <c r="AO6731" s="8"/>
      <c r="AS6731" s="8"/>
      <c r="AW6731" s="8"/>
      <c r="BA6731" s="8"/>
      <c r="BE6731" s="8"/>
      <c r="BI6731" s="8"/>
      <c r="BM6731" s="8"/>
      <c r="BQ6731" s="8"/>
      <c r="BU6731" s="8"/>
      <c r="BY6731" s="8"/>
      <c r="CC6731" s="8"/>
      <c r="CG6731" s="8"/>
      <c r="CK6731" s="8"/>
    </row>
    <row r="6732" spans="5:89">
      <c r="E6732" s="8"/>
      <c r="I6732" s="8"/>
      <c r="M6732" s="8"/>
      <c r="Q6732" s="8"/>
      <c r="U6732" s="8"/>
      <c r="Y6732" s="8"/>
      <c r="AC6732" s="8"/>
      <c r="AG6732" s="8"/>
      <c r="AK6732" s="8"/>
      <c r="AO6732" s="8"/>
      <c r="AS6732" s="8"/>
      <c r="AW6732" s="8"/>
      <c r="BA6732" s="8"/>
      <c r="BE6732" s="8"/>
      <c r="BI6732" s="8"/>
      <c r="BM6732" s="8"/>
      <c r="BQ6732" s="8"/>
      <c r="BU6732" s="8"/>
      <c r="BY6732" s="8"/>
      <c r="CC6732" s="8"/>
      <c r="CG6732" s="8"/>
      <c r="CK6732" s="8"/>
    </row>
    <row r="6733" spans="5:89">
      <c r="E6733" s="8"/>
      <c r="I6733" s="8"/>
      <c r="M6733" s="8"/>
      <c r="Q6733" s="8"/>
      <c r="U6733" s="8"/>
      <c r="Y6733" s="8"/>
      <c r="AC6733" s="8"/>
      <c r="AG6733" s="8"/>
      <c r="AK6733" s="8"/>
      <c r="AO6733" s="8"/>
      <c r="AS6733" s="8"/>
      <c r="AW6733" s="8"/>
      <c r="BA6733" s="8"/>
      <c r="BE6733" s="8"/>
      <c r="BI6733" s="8"/>
      <c r="BM6733" s="8"/>
      <c r="BQ6733" s="8"/>
      <c r="BU6733" s="8"/>
      <c r="BY6733" s="8"/>
      <c r="CC6733" s="8"/>
      <c r="CG6733" s="8"/>
      <c r="CK6733" s="8"/>
    </row>
    <row r="6734" spans="5:89">
      <c r="E6734" s="8"/>
      <c r="I6734" s="8"/>
      <c r="M6734" s="8"/>
      <c r="Q6734" s="8"/>
      <c r="U6734" s="8"/>
      <c r="Y6734" s="8"/>
      <c r="AC6734" s="8"/>
      <c r="AG6734" s="8"/>
      <c r="AK6734" s="8"/>
      <c r="AO6734" s="8"/>
      <c r="AS6734" s="8"/>
      <c r="AW6734" s="8"/>
      <c r="BA6734" s="8"/>
      <c r="BE6734" s="8"/>
      <c r="BI6734" s="8"/>
      <c r="BM6734" s="8"/>
      <c r="BQ6734" s="8"/>
      <c r="BU6734" s="8"/>
      <c r="BY6734" s="8"/>
      <c r="CC6734" s="8"/>
      <c r="CG6734" s="8"/>
      <c r="CK6734" s="8"/>
    </row>
    <row r="6735" spans="5:89">
      <c r="E6735" s="8"/>
      <c r="I6735" s="8"/>
      <c r="M6735" s="8"/>
      <c r="Q6735" s="8"/>
      <c r="U6735" s="8"/>
      <c r="Y6735" s="8"/>
      <c r="AC6735" s="8"/>
      <c r="AG6735" s="8"/>
      <c r="AK6735" s="8"/>
      <c r="AO6735" s="8"/>
      <c r="AS6735" s="8"/>
      <c r="AW6735" s="8"/>
      <c r="BA6735" s="8"/>
      <c r="BE6735" s="8"/>
      <c r="BI6735" s="8"/>
      <c r="BM6735" s="8"/>
      <c r="BQ6735" s="8"/>
      <c r="BU6735" s="8"/>
      <c r="BY6735" s="8"/>
      <c r="CC6735" s="8"/>
      <c r="CG6735" s="8"/>
      <c r="CK6735" s="8"/>
    </row>
    <row r="6736" spans="5:89">
      <c r="E6736" s="8"/>
      <c r="I6736" s="8"/>
      <c r="M6736" s="8"/>
      <c r="Q6736" s="8"/>
      <c r="U6736" s="8"/>
      <c r="Y6736" s="8"/>
      <c r="AC6736" s="8"/>
      <c r="AG6736" s="8"/>
      <c r="AK6736" s="8"/>
      <c r="AO6736" s="8"/>
      <c r="AS6736" s="8"/>
      <c r="AW6736" s="8"/>
      <c r="BA6736" s="8"/>
      <c r="BE6736" s="8"/>
      <c r="BI6736" s="8"/>
      <c r="BM6736" s="8"/>
      <c r="BQ6736" s="8"/>
      <c r="BU6736" s="8"/>
      <c r="BY6736" s="8"/>
      <c r="CC6736" s="8"/>
      <c r="CG6736" s="8"/>
      <c r="CK6736" s="8"/>
    </row>
    <row r="6737" spans="5:89">
      <c r="E6737" s="8"/>
      <c r="I6737" s="8"/>
      <c r="M6737" s="8"/>
      <c r="Q6737" s="8"/>
      <c r="U6737" s="8"/>
      <c r="Y6737" s="8"/>
      <c r="AC6737" s="8"/>
      <c r="AG6737" s="8"/>
      <c r="AK6737" s="8"/>
      <c r="AO6737" s="8"/>
      <c r="AS6737" s="8"/>
      <c r="AW6737" s="8"/>
      <c r="BA6737" s="8"/>
      <c r="BE6737" s="8"/>
      <c r="BI6737" s="8"/>
      <c r="BM6737" s="8"/>
      <c r="BQ6737" s="8"/>
      <c r="BU6737" s="8"/>
      <c r="BY6737" s="8"/>
      <c r="CC6737" s="8"/>
      <c r="CG6737" s="8"/>
      <c r="CK6737" s="8"/>
    </row>
    <row r="6738" spans="5:89">
      <c r="E6738" s="8"/>
      <c r="I6738" s="8"/>
      <c r="M6738" s="8"/>
      <c r="Q6738" s="8"/>
      <c r="U6738" s="8"/>
      <c r="Y6738" s="8"/>
      <c r="AC6738" s="8"/>
      <c r="AG6738" s="8"/>
      <c r="AK6738" s="8"/>
      <c r="AO6738" s="8"/>
      <c r="AS6738" s="8"/>
      <c r="AW6738" s="8"/>
      <c r="BA6738" s="8"/>
      <c r="BE6738" s="8"/>
      <c r="BI6738" s="8"/>
      <c r="BM6738" s="8"/>
      <c r="BQ6738" s="8"/>
      <c r="BU6738" s="8"/>
      <c r="BY6738" s="8"/>
      <c r="CC6738" s="8"/>
      <c r="CG6738" s="8"/>
      <c r="CK6738" s="8"/>
    </row>
    <row r="6739" spans="5:89">
      <c r="E6739" s="8"/>
      <c r="I6739" s="8"/>
      <c r="M6739" s="8"/>
      <c r="Q6739" s="8"/>
      <c r="U6739" s="8"/>
      <c r="Y6739" s="8"/>
      <c r="AC6739" s="8"/>
      <c r="AG6739" s="8"/>
      <c r="AK6739" s="8"/>
      <c r="AO6739" s="8"/>
      <c r="AS6739" s="8"/>
      <c r="AW6739" s="8"/>
      <c r="BA6739" s="8"/>
      <c r="BE6739" s="8"/>
      <c r="BI6739" s="8"/>
      <c r="BM6739" s="8"/>
      <c r="BQ6739" s="8"/>
      <c r="BU6739" s="8"/>
      <c r="BY6739" s="8"/>
      <c r="CC6739" s="8"/>
      <c r="CG6739" s="8"/>
      <c r="CK6739" s="8"/>
    </row>
    <row r="6740" spans="5:89">
      <c r="E6740" s="8"/>
      <c r="I6740" s="8"/>
      <c r="M6740" s="8"/>
      <c r="Q6740" s="8"/>
      <c r="U6740" s="8"/>
      <c r="Y6740" s="8"/>
      <c r="AC6740" s="8"/>
      <c r="AG6740" s="8"/>
      <c r="AK6740" s="8"/>
      <c r="AO6740" s="8"/>
      <c r="AS6740" s="8"/>
      <c r="AW6740" s="8"/>
      <c r="BA6740" s="8"/>
      <c r="BE6740" s="8"/>
      <c r="BI6740" s="8"/>
      <c r="BM6740" s="8"/>
      <c r="BQ6740" s="8"/>
      <c r="BU6740" s="8"/>
      <c r="BY6740" s="8"/>
      <c r="CC6740" s="8"/>
      <c r="CG6740" s="8"/>
      <c r="CK6740" s="8"/>
    </row>
    <row r="6741" spans="5:89">
      <c r="E6741" s="8"/>
      <c r="I6741" s="8"/>
      <c r="M6741" s="8"/>
      <c r="Q6741" s="8"/>
      <c r="U6741" s="8"/>
      <c r="Y6741" s="8"/>
      <c r="AC6741" s="8"/>
      <c r="AG6741" s="8"/>
      <c r="AK6741" s="8"/>
      <c r="AO6741" s="8"/>
      <c r="AS6741" s="8"/>
      <c r="AW6741" s="8"/>
      <c r="BA6741" s="8"/>
      <c r="BE6741" s="8"/>
      <c r="BI6741" s="8"/>
      <c r="BM6741" s="8"/>
      <c r="BQ6741" s="8"/>
      <c r="BU6741" s="8"/>
      <c r="BY6741" s="8"/>
      <c r="CC6741" s="8"/>
      <c r="CG6741" s="8"/>
      <c r="CK6741" s="8"/>
    </row>
    <row r="6742" spans="5:89">
      <c r="E6742" s="8"/>
      <c r="I6742" s="8"/>
      <c r="M6742" s="8"/>
      <c r="Q6742" s="8"/>
      <c r="U6742" s="8"/>
      <c r="Y6742" s="8"/>
      <c r="AC6742" s="8"/>
      <c r="AG6742" s="8"/>
      <c r="AK6742" s="8"/>
      <c r="AO6742" s="8"/>
      <c r="AS6742" s="8"/>
      <c r="AW6742" s="8"/>
      <c r="BA6742" s="8"/>
      <c r="BE6742" s="8"/>
      <c r="BI6742" s="8"/>
      <c r="BM6742" s="8"/>
      <c r="BQ6742" s="8"/>
      <c r="BU6742" s="8"/>
      <c r="BY6742" s="8"/>
      <c r="CC6742" s="8"/>
      <c r="CG6742" s="8"/>
      <c r="CK6742" s="8"/>
    </row>
    <row r="6743" spans="5:89">
      <c r="E6743" s="8"/>
      <c r="I6743" s="8"/>
      <c r="M6743" s="8"/>
      <c r="Q6743" s="8"/>
      <c r="U6743" s="8"/>
      <c r="Y6743" s="8"/>
      <c r="AC6743" s="8"/>
      <c r="AG6743" s="8"/>
      <c r="AK6743" s="8"/>
      <c r="AO6743" s="8"/>
      <c r="AS6743" s="8"/>
      <c r="AW6743" s="8"/>
      <c r="BA6743" s="8"/>
      <c r="BE6743" s="8"/>
      <c r="BI6743" s="8"/>
      <c r="BM6743" s="8"/>
      <c r="BQ6743" s="8"/>
      <c r="BU6743" s="8"/>
      <c r="BY6743" s="8"/>
      <c r="CC6743" s="8"/>
      <c r="CG6743" s="8"/>
      <c r="CK6743" s="8"/>
    </row>
    <row r="6744" spans="5:89">
      <c r="E6744" s="8"/>
      <c r="I6744" s="8"/>
      <c r="M6744" s="8"/>
      <c r="Q6744" s="8"/>
      <c r="U6744" s="8"/>
      <c r="Y6744" s="8"/>
      <c r="AC6744" s="8"/>
      <c r="AG6744" s="8"/>
      <c r="AK6744" s="8"/>
      <c r="AO6744" s="8"/>
      <c r="AS6744" s="8"/>
      <c r="AW6744" s="8"/>
      <c r="BA6744" s="8"/>
      <c r="BE6744" s="8"/>
      <c r="BI6744" s="8"/>
      <c r="BM6744" s="8"/>
      <c r="BQ6744" s="8"/>
      <c r="BU6744" s="8"/>
      <c r="BY6744" s="8"/>
      <c r="CC6744" s="8"/>
      <c r="CG6744" s="8"/>
      <c r="CK6744" s="8"/>
    </row>
    <row r="6745" spans="5:89">
      <c r="E6745" s="8"/>
      <c r="I6745" s="8"/>
      <c r="M6745" s="8"/>
      <c r="Q6745" s="8"/>
      <c r="U6745" s="8"/>
      <c r="Y6745" s="8"/>
      <c r="AC6745" s="8"/>
      <c r="AG6745" s="8"/>
      <c r="AK6745" s="8"/>
      <c r="AO6745" s="8"/>
      <c r="AS6745" s="8"/>
      <c r="AW6745" s="8"/>
      <c r="BA6745" s="8"/>
      <c r="BE6745" s="8"/>
      <c r="BI6745" s="8"/>
      <c r="BM6745" s="8"/>
      <c r="BQ6745" s="8"/>
      <c r="BU6745" s="8"/>
      <c r="BY6745" s="8"/>
      <c r="CC6745" s="8"/>
      <c r="CG6745" s="8"/>
      <c r="CK6745" s="8"/>
    </row>
    <row r="6746" spans="5:89">
      <c r="E6746" s="8"/>
      <c r="I6746" s="8"/>
      <c r="M6746" s="8"/>
      <c r="Q6746" s="8"/>
      <c r="U6746" s="8"/>
      <c r="Y6746" s="8"/>
      <c r="AC6746" s="8"/>
      <c r="AG6746" s="8"/>
      <c r="AK6746" s="8"/>
      <c r="AO6746" s="8"/>
      <c r="AS6746" s="8"/>
      <c r="AW6746" s="8"/>
      <c r="BA6746" s="8"/>
      <c r="BE6746" s="8"/>
      <c r="BI6746" s="8"/>
      <c r="BM6746" s="8"/>
      <c r="BQ6746" s="8"/>
      <c r="BU6746" s="8"/>
      <c r="BY6746" s="8"/>
      <c r="CC6746" s="8"/>
      <c r="CG6746" s="8"/>
      <c r="CK6746" s="8"/>
    </row>
    <row r="6747" spans="5:89">
      <c r="E6747" s="8"/>
      <c r="I6747" s="8"/>
      <c r="M6747" s="8"/>
      <c r="Q6747" s="8"/>
      <c r="U6747" s="8"/>
      <c r="Y6747" s="8"/>
      <c r="AC6747" s="8"/>
      <c r="AG6747" s="8"/>
      <c r="AK6747" s="8"/>
      <c r="AO6747" s="8"/>
      <c r="AS6747" s="8"/>
      <c r="AW6747" s="8"/>
      <c r="BA6747" s="8"/>
      <c r="BE6747" s="8"/>
      <c r="BI6747" s="8"/>
      <c r="BM6747" s="8"/>
      <c r="BQ6747" s="8"/>
      <c r="BU6747" s="8"/>
      <c r="BY6747" s="8"/>
      <c r="CC6747" s="8"/>
      <c r="CG6747" s="8"/>
      <c r="CK6747" s="8"/>
    </row>
    <row r="6748" spans="5:89">
      <c r="E6748" s="8"/>
      <c r="I6748" s="8"/>
      <c r="M6748" s="8"/>
      <c r="Q6748" s="8"/>
      <c r="U6748" s="8"/>
      <c r="Y6748" s="8"/>
      <c r="AC6748" s="8"/>
      <c r="AG6748" s="8"/>
      <c r="AK6748" s="8"/>
      <c r="AO6748" s="8"/>
      <c r="AS6748" s="8"/>
      <c r="AW6748" s="8"/>
      <c r="BA6748" s="8"/>
      <c r="BE6748" s="8"/>
      <c r="BI6748" s="8"/>
      <c r="BM6748" s="8"/>
      <c r="BQ6748" s="8"/>
      <c r="BU6748" s="8"/>
      <c r="BY6748" s="8"/>
      <c r="CC6748" s="8"/>
      <c r="CG6748" s="8"/>
      <c r="CK6748" s="8"/>
    </row>
    <row r="6749" spans="5:89">
      <c r="E6749" s="8"/>
      <c r="I6749" s="8"/>
      <c r="M6749" s="8"/>
      <c r="Q6749" s="8"/>
      <c r="U6749" s="8"/>
      <c r="Y6749" s="8"/>
      <c r="AC6749" s="8"/>
      <c r="AG6749" s="8"/>
      <c r="AK6749" s="8"/>
      <c r="AO6749" s="8"/>
      <c r="AS6749" s="8"/>
      <c r="AW6749" s="8"/>
      <c r="BA6749" s="8"/>
      <c r="BE6749" s="8"/>
      <c r="BI6749" s="8"/>
      <c r="BM6749" s="8"/>
      <c r="BQ6749" s="8"/>
      <c r="BU6749" s="8"/>
      <c r="BY6749" s="8"/>
      <c r="CC6749" s="8"/>
      <c r="CG6749" s="8"/>
      <c r="CK6749" s="8"/>
    </row>
    <row r="6750" spans="5:89">
      <c r="E6750" s="8"/>
      <c r="I6750" s="8"/>
      <c r="M6750" s="8"/>
      <c r="Q6750" s="8"/>
      <c r="U6750" s="8"/>
      <c r="Y6750" s="8"/>
      <c r="AC6750" s="8"/>
      <c r="AG6750" s="8"/>
      <c r="AK6750" s="8"/>
      <c r="AO6750" s="8"/>
      <c r="AS6750" s="8"/>
      <c r="AW6750" s="8"/>
      <c r="BA6750" s="8"/>
      <c r="BE6750" s="8"/>
      <c r="BI6750" s="8"/>
      <c r="BM6750" s="8"/>
      <c r="BQ6750" s="8"/>
      <c r="BU6750" s="8"/>
      <c r="BY6750" s="8"/>
      <c r="CC6750" s="8"/>
      <c r="CG6750" s="8"/>
      <c r="CK6750" s="8"/>
    </row>
    <row r="6751" spans="5:89">
      <c r="E6751" s="8"/>
      <c r="I6751" s="8"/>
      <c r="M6751" s="8"/>
      <c r="Q6751" s="8"/>
      <c r="U6751" s="8"/>
      <c r="Y6751" s="8"/>
      <c r="AC6751" s="8"/>
      <c r="AG6751" s="8"/>
      <c r="AK6751" s="8"/>
      <c r="AO6751" s="8"/>
      <c r="AS6751" s="8"/>
      <c r="AW6751" s="8"/>
      <c r="BA6751" s="8"/>
      <c r="BE6751" s="8"/>
      <c r="BI6751" s="8"/>
      <c r="BM6751" s="8"/>
      <c r="BQ6751" s="8"/>
      <c r="BU6751" s="8"/>
      <c r="BY6751" s="8"/>
      <c r="CC6751" s="8"/>
      <c r="CG6751" s="8"/>
      <c r="CK6751" s="8"/>
    </row>
    <row r="6752" spans="5:89">
      <c r="E6752" s="8"/>
      <c r="I6752" s="8"/>
      <c r="M6752" s="8"/>
      <c r="Q6752" s="8"/>
      <c r="U6752" s="8"/>
      <c r="Y6752" s="8"/>
      <c r="AC6752" s="8"/>
      <c r="AG6752" s="8"/>
      <c r="AK6752" s="8"/>
      <c r="AO6752" s="8"/>
      <c r="AS6752" s="8"/>
      <c r="AW6752" s="8"/>
      <c r="BA6752" s="8"/>
      <c r="BE6752" s="8"/>
      <c r="BI6752" s="8"/>
      <c r="BM6752" s="8"/>
      <c r="BQ6752" s="8"/>
      <c r="BU6752" s="8"/>
      <c r="BY6752" s="8"/>
      <c r="CC6752" s="8"/>
      <c r="CG6752" s="8"/>
      <c r="CK6752" s="8"/>
    </row>
    <row r="6753" spans="5:89">
      <c r="E6753" s="8"/>
      <c r="I6753" s="8"/>
      <c r="M6753" s="8"/>
      <c r="Q6753" s="8"/>
      <c r="U6753" s="8"/>
      <c r="Y6753" s="8"/>
      <c r="AC6753" s="8"/>
      <c r="AG6753" s="8"/>
      <c r="AK6753" s="8"/>
      <c r="AO6753" s="8"/>
      <c r="AS6753" s="8"/>
      <c r="AW6753" s="8"/>
      <c r="BA6753" s="8"/>
      <c r="BE6753" s="8"/>
      <c r="BI6753" s="8"/>
      <c r="BM6753" s="8"/>
      <c r="BQ6753" s="8"/>
      <c r="BU6753" s="8"/>
      <c r="BY6753" s="8"/>
      <c r="CC6753" s="8"/>
      <c r="CG6753" s="8"/>
      <c r="CK6753" s="8"/>
    </row>
    <row r="6754" spans="5:89">
      <c r="E6754" s="8"/>
      <c r="I6754" s="8"/>
      <c r="M6754" s="8"/>
      <c r="Q6754" s="8"/>
      <c r="U6754" s="8"/>
      <c r="Y6754" s="8"/>
      <c r="AC6754" s="8"/>
      <c r="AG6754" s="8"/>
      <c r="AK6754" s="8"/>
      <c r="AO6754" s="8"/>
      <c r="AS6754" s="8"/>
      <c r="AW6754" s="8"/>
      <c r="BA6754" s="8"/>
      <c r="BE6754" s="8"/>
      <c r="BI6754" s="8"/>
      <c r="BM6754" s="8"/>
      <c r="BQ6754" s="8"/>
      <c r="BU6754" s="8"/>
      <c r="BY6754" s="8"/>
      <c r="CC6754" s="8"/>
      <c r="CG6754" s="8"/>
      <c r="CK6754" s="8"/>
    </row>
    <row r="6755" spans="5:89">
      <c r="E6755" s="8"/>
      <c r="I6755" s="8"/>
      <c r="M6755" s="8"/>
      <c r="Q6755" s="8"/>
      <c r="U6755" s="8"/>
      <c r="Y6755" s="8"/>
      <c r="AC6755" s="8"/>
      <c r="AG6755" s="8"/>
      <c r="AK6755" s="8"/>
      <c r="AO6755" s="8"/>
      <c r="AS6755" s="8"/>
      <c r="AW6755" s="8"/>
      <c r="BA6755" s="8"/>
      <c r="BE6755" s="8"/>
      <c r="BI6755" s="8"/>
      <c r="BM6755" s="8"/>
      <c r="BQ6755" s="8"/>
      <c r="BU6755" s="8"/>
      <c r="BY6755" s="8"/>
      <c r="CC6755" s="8"/>
      <c r="CG6755" s="8"/>
      <c r="CK6755" s="8"/>
    </row>
    <row r="6756" spans="5:89">
      <c r="E6756" s="8"/>
      <c r="I6756" s="8"/>
      <c r="M6756" s="8"/>
      <c r="Q6756" s="8"/>
      <c r="U6756" s="8"/>
      <c r="Y6756" s="8"/>
      <c r="AC6756" s="8"/>
      <c r="AG6756" s="8"/>
      <c r="AK6756" s="8"/>
      <c r="AO6756" s="8"/>
      <c r="AS6756" s="8"/>
      <c r="AW6756" s="8"/>
      <c r="BA6756" s="8"/>
      <c r="BE6756" s="8"/>
      <c r="BI6756" s="8"/>
      <c r="BM6756" s="8"/>
      <c r="BQ6756" s="8"/>
      <c r="BU6756" s="8"/>
      <c r="BY6756" s="8"/>
      <c r="CC6756" s="8"/>
      <c r="CG6756" s="8"/>
      <c r="CK6756" s="8"/>
    </row>
    <row r="6757" spans="5:89">
      <c r="E6757" s="8"/>
      <c r="I6757" s="8"/>
      <c r="M6757" s="8"/>
      <c r="Q6757" s="8"/>
      <c r="U6757" s="8"/>
      <c r="Y6757" s="8"/>
      <c r="AC6757" s="8"/>
      <c r="AG6757" s="8"/>
      <c r="AK6757" s="8"/>
      <c r="AO6757" s="8"/>
      <c r="AS6757" s="8"/>
      <c r="AW6757" s="8"/>
      <c r="BA6757" s="8"/>
      <c r="BE6757" s="8"/>
      <c r="BI6757" s="8"/>
      <c r="BM6757" s="8"/>
      <c r="BQ6757" s="8"/>
      <c r="BU6757" s="8"/>
      <c r="BY6757" s="8"/>
      <c r="CC6757" s="8"/>
      <c r="CG6757" s="8"/>
      <c r="CK6757" s="8"/>
    </row>
    <row r="6758" spans="5:89">
      <c r="E6758" s="8"/>
      <c r="I6758" s="8"/>
      <c r="M6758" s="8"/>
      <c r="Q6758" s="8"/>
      <c r="U6758" s="8"/>
      <c r="Y6758" s="8"/>
      <c r="AC6758" s="8"/>
      <c r="AG6758" s="8"/>
      <c r="AK6758" s="8"/>
      <c r="AO6758" s="8"/>
      <c r="AS6758" s="8"/>
      <c r="AW6758" s="8"/>
      <c r="BA6758" s="8"/>
      <c r="BE6758" s="8"/>
      <c r="BI6758" s="8"/>
      <c r="BM6758" s="8"/>
      <c r="BQ6758" s="8"/>
      <c r="BU6758" s="8"/>
      <c r="BY6758" s="8"/>
      <c r="CC6758" s="8"/>
      <c r="CG6758" s="8"/>
      <c r="CK6758" s="8"/>
    </row>
    <row r="6759" spans="5:89">
      <c r="E6759" s="8"/>
      <c r="I6759" s="8"/>
      <c r="M6759" s="8"/>
      <c r="Q6759" s="8"/>
      <c r="U6759" s="8"/>
      <c r="Y6759" s="8"/>
      <c r="AC6759" s="8"/>
      <c r="AG6759" s="8"/>
      <c r="AK6759" s="8"/>
      <c r="AO6759" s="8"/>
      <c r="AS6759" s="8"/>
      <c r="AW6759" s="8"/>
      <c r="BA6759" s="8"/>
      <c r="BE6759" s="8"/>
      <c r="BI6759" s="8"/>
      <c r="BM6759" s="8"/>
      <c r="BQ6759" s="8"/>
      <c r="BU6759" s="8"/>
      <c r="BY6759" s="8"/>
      <c r="CC6759" s="8"/>
      <c r="CG6759" s="8"/>
      <c r="CK6759" s="8"/>
    </row>
    <row r="6760" spans="5:89">
      <c r="E6760" s="8"/>
      <c r="I6760" s="8"/>
      <c r="M6760" s="8"/>
      <c r="Q6760" s="8"/>
      <c r="U6760" s="8"/>
      <c r="Y6760" s="8"/>
      <c r="AC6760" s="8"/>
      <c r="AG6760" s="8"/>
      <c r="AK6760" s="8"/>
      <c r="AO6760" s="8"/>
      <c r="AS6760" s="8"/>
      <c r="AW6760" s="8"/>
      <c r="BA6760" s="8"/>
      <c r="BE6760" s="8"/>
      <c r="BI6760" s="8"/>
      <c r="BM6760" s="8"/>
      <c r="BQ6760" s="8"/>
      <c r="BU6760" s="8"/>
      <c r="BY6760" s="8"/>
      <c r="CC6760" s="8"/>
      <c r="CG6760" s="8"/>
      <c r="CK6760" s="8"/>
    </row>
    <row r="6761" spans="5:89">
      <c r="E6761" s="8"/>
      <c r="I6761" s="8"/>
      <c r="M6761" s="8"/>
      <c r="Q6761" s="8"/>
      <c r="U6761" s="8"/>
      <c r="Y6761" s="8"/>
      <c r="AC6761" s="8"/>
      <c r="AG6761" s="8"/>
      <c r="AK6761" s="8"/>
      <c r="AO6761" s="8"/>
      <c r="AS6761" s="8"/>
      <c r="AW6761" s="8"/>
      <c r="BA6761" s="8"/>
      <c r="BE6761" s="8"/>
      <c r="BI6761" s="8"/>
      <c r="BM6761" s="8"/>
      <c r="BQ6761" s="8"/>
      <c r="BU6761" s="8"/>
      <c r="BY6761" s="8"/>
      <c r="CC6761" s="8"/>
      <c r="CG6761" s="8"/>
      <c r="CK6761" s="8"/>
    </row>
    <row r="6762" spans="5:89">
      <c r="E6762" s="8"/>
      <c r="I6762" s="8"/>
      <c r="M6762" s="8"/>
      <c r="Q6762" s="8"/>
      <c r="U6762" s="8"/>
      <c r="Y6762" s="8"/>
      <c r="AC6762" s="8"/>
      <c r="AG6762" s="8"/>
      <c r="AK6762" s="8"/>
      <c r="AO6762" s="8"/>
      <c r="AS6762" s="8"/>
      <c r="AW6762" s="8"/>
      <c r="BA6762" s="8"/>
      <c r="BE6762" s="8"/>
      <c r="BI6762" s="8"/>
      <c r="BM6762" s="8"/>
      <c r="BQ6762" s="8"/>
      <c r="BU6762" s="8"/>
      <c r="BY6762" s="8"/>
      <c r="CC6762" s="8"/>
      <c r="CG6762" s="8"/>
      <c r="CK6762" s="8"/>
    </row>
    <row r="6763" spans="5:89">
      <c r="E6763" s="8"/>
      <c r="I6763" s="8"/>
      <c r="M6763" s="8"/>
      <c r="Q6763" s="8"/>
      <c r="U6763" s="8"/>
      <c r="Y6763" s="8"/>
      <c r="AC6763" s="8"/>
      <c r="AG6763" s="8"/>
      <c r="AK6763" s="8"/>
      <c r="AO6763" s="8"/>
      <c r="AS6763" s="8"/>
      <c r="AW6763" s="8"/>
      <c r="BA6763" s="8"/>
      <c r="BE6763" s="8"/>
      <c r="BI6763" s="8"/>
      <c r="BM6763" s="8"/>
      <c r="BQ6763" s="8"/>
      <c r="BU6763" s="8"/>
      <c r="BY6763" s="8"/>
      <c r="CC6763" s="8"/>
      <c r="CG6763" s="8"/>
      <c r="CK6763" s="8"/>
    </row>
    <row r="6764" spans="5:89">
      <c r="E6764" s="8"/>
      <c r="I6764" s="8"/>
      <c r="M6764" s="8"/>
      <c r="Q6764" s="8"/>
      <c r="U6764" s="8"/>
      <c r="Y6764" s="8"/>
      <c r="AC6764" s="8"/>
      <c r="AG6764" s="8"/>
      <c r="AK6764" s="8"/>
      <c r="AO6764" s="8"/>
      <c r="AS6764" s="8"/>
      <c r="AW6764" s="8"/>
      <c r="BA6764" s="8"/>
      <c r="BE6764" s="8"/>
      <c r="BI6764" s="8"/>
      <c r="BM6764" s="8"/>
      <c r="BQ6764" s="8"/>
      <c r="BU6764" s="8"/>
      <c r="BY6764" s="8"/>
      <c r="CC6764" s="8"/>
      <c r="CG6764" s="8"/>
      <c r="CK6764" s="8"/>
    </row>
    <row r="6765" spans="5:89">
      <c r="E6765" s="8"/>
      <c r="I6765" s="8"/>
      <c r="M6765" s="8"/>
      <c r="Q6765" s="8"/>
      <c r="U6765" s="8"/>
      <c r="Y6765" s="8"/>
      <c r="AC6765" s="8"/>
      <c r="AG6765" s="8"/>
      <c r="AK6765" s="8"/>
      <c r="AO6765" s="8"/>
      <c r="AS6765" s="8"/>
      <c r="AW6765" s="8"/>
      <c r="BA6765" s="8"/>
      <c r="BE6765" s="8"/>
      <c r="BI6765" s="8"/>
      <c r="BM6765" s="8"/>
      <c r="BQ6765" s="8"/>
      <c r="BU6765" s="8"/>
      <c r="BY6765" s="8"/>
      <c r="CC6765" s="8"/>
      <c r="CG6765" s="8"/>
      <c r="CK6765" s="8"/>
    </row>
    <row r="6766" spans="5:89">
      <c r="E6766" s="8"/>
      <c r="I6766" s="8"/>
      <c r="M6766" s="8"/>
      <c r="Q6766" s="8"/>
      <c r="U6766" s="8"/>
      <c r="Y6766" s="8"/>
      <c r="AC6766" s="8"/>
      <c r="AG6766" s="8"/>
      <c r="AK6766" s="8"/>
      <c r="AO6766" s="8"/>
      <c r="AS6766" s="8"/>
      <c r="AW6766" s="8"/>
      <c r="BA6766" s="8"/>
      <c r="BE6766" s="8"/>
      <c r="BI6766" s="8"/>
      <c r="BM6766" s="8"/>
      <c r="BQ6766" s="8"/>
      <c r="BU6766" s="8"/>
      <c r="BY6766" s="8"/>
      <c r="CC6766" s="8"/>
      <c r="CG6766" s="8"/>
      <c r="CK6766" s="8"/>
    </row>
    <row r="6767" spans="5:89">
      <c r="E6767" s="8"/>
      <c r="I6767" s="8"/>
      <c r="M6767" s="8"/>
      <c r="Q6767" s="8"/>
      <c r="U6767" s="8"/>
      <c r="Y6767" s="8"/>
      <c r="AC6767" s="8"/>
      <c r="AG6767" s="8"/>
      <c r="AK6767" s="8"/>
      <c r="AO6767" s="8"/>
      <c r="AS6767" s="8"/>
      <c r="AW6767" s="8"/>
      <c r="BA6767" s="8"/>
      <c r="BE6767" s="8"/>
      <c r="BI6767" s="8"/>
      <c r="BM6767" s="8"/>
      <c r="BQ6767" s="8"/>
      <c r="BU6767" s="8"/>
      <c r="BY6767" s="8"/>
      <c r="CC6767" s="8"/>
      <c r="CG6767" s="8"/>
      <c r="CK6767" s="8"/>
    </row>
    <row r="6768" spans="5:89">
      <c r="E6768" s="8"/>
      <c r="I6768" s="8"/>
      <c r="M6768" s="8"/>
      <c r="Q6768" s="8"/>
      <c r="U6768" s="8"/>
      <c r="Y6768" s="8"/>
      <c r="AC6768" s="8"/>
      <c r="AG6768" s="8"/>
      <c r="AK6768" s="8"/>
      <c r="AO6768" s="8"/>
      <c r="AS6768" s="8"/>
      <c r="AW6768" s="8"/>
      <c r="BA6768" s="8"/>
      <c r="BE6768" s="8"/>
      <c r="BI6768" s="8"/>
      <c r="BM6768" s="8"/>
      <c r="BQ6768" s="8"/>
      <c r="BU6768" s="8"/>
      <c r="BY6768" s="8"/>
      <c r="CC6768" s="8"/>
      <c r="CG6768" s="8"/>
      <c r="CK6768" s="8"/>
    </row>
    <row r="6769" spans="5:89">
      <c r="E6769" s="8"/>
      <c r="I6769" s="8"/>
      <c r="M6769" s="8"/>
      <c r="Q6769" s="8"/>
      <c r="U6769" s="8"/>
      <c r="Y6769" s="8"/>
      <c r="AC6769" s="8"/>
      <c r="AG6769" s="8"/>
      <c r="AK6769" s="8"/>
      <c r="AO6769" s="8"/>
      <c r="AS6769" s="8"/>
      <c r="AW6769" s="8"/>
      <c r="BA6769" s="8"/>
      <c r="BE6769" s="8"/>
      <c r="BI6769" s="8"/>
      <c r="BM6769" s="8"/>
      <c r="BQ6769" s="8"/>
      <c r="BU6769" s="8"/>
      <c r="BY6769" s="8"/>
      <c r="CC6769" s="8"/>
      <c r="CG6769" s="8"/>
      <c r="CK6769" s="8"/>
    </row>
    <row r="6770" spans="5:89">
      <c r="E6770" s="8"/>
      <c r="I6770" s="8"/>
      <c r="M6770" s="8"/>
      <c r="Q6770" s="8"/>
      <c r="U6770" s="8"/>
      <c r="Y6770" s="8"/>
      <c r="AC6770" s="8"/>
      <c r="AG6770" s="8"/>
      <c r="AK6770" s="8"/>
      <c r="AO6770" s="8"/>
      <c r="AS6770" s="8"/>
      <c r="AW6770" s="8"/>
      <c r="BA6770" s="8"/>
      <c r="BE6770" s="8"/>
      <c r="BI6770" s="8"/>
      <c r="BM6770" s="8"/>
      <c r="BQ6770" s="8"/>
      <c r="BU6770" s="8"/>
      <c r="BY6770" s="8"/>
      <c r="CC6770" s="8"/>
      <c r="CG6770" s="8"/>
      <c r="CK6770" s="8"/>
    </row>
    <row r="6771" spans="5:89">
      <c r="E6771" s="8"/>
      <c r="I6771" s="8"/>
      <c r="M6771" s="8"/>
      <c r="Q6771" s="8"/>
      <c r="U6771" s="8"/>
      <c r="Y6771" s="8"/>
      <c r="AC6771" s="8"/>
      <c r="AG6771" s="8"/>
      <c r="AK6771" s="8"/>
      <c r="AO6771" s="8"/>
      <c r="AS6771" s="8"/>
      <c r="AW6771" s="8"/>
      <c r="BA6771" s="8"/>
      <c r="BE6771" s="8"/>
      <c r="BI6771" s="8"/>
      <c r="BM6771" s="8"/>
      <c r="BQ6771" s="8"/>
      <c r="BU6771" s="8"/>
      <c r="BY6771" s="8"/>
      <c r="CC6771" s="8"/>
      <c r="CG6771" s="8"/>
      <c r="CK6771" s="8"/>
    </row>
    <row r="6772" spans="5:89">
      <c r="E6772" s="8"/>
      <c r="I6772" s="8"/>
      <c r="M6772" s="8"/>
      <c r="Q6772" s="8"/>
      <c r="U6772" s="8"/>
      <c r="Y6772" s="8"/>
      <c r="AC6772" s="8"/>
      <c r="AG6772" s="8"/>
      <c r="AK6772" s="8"/>
      <c r="AO6772" s="8"/>
      <c r="AS6772" s="8"/>
      <c r="AW6772" s="8"/>
      <c r="BA6772" s="8"/>
      <c r="BE6772" s="8"/>
      <c r="BI6772" s="8"/>
      <c r="BM6772" s="8"/>
      <c r="BQ6772" s="8"/>
      <c r="BU6772" s="8"/>
      <c r="BY6772" s="8"/>
      <c r="CC6772" s="8"/>
      <c r="CG6772" s="8"/>
      <c r="CK6772" s="8"/>
    </row>
    <row r="6773" spans="5:89">
      <c r="E6773" s="8"/>
      <c r="I6773" s="8"/>
      <c r="M6773" s="8"/>
      <c r="Q6773" s="8"/>
      <c r="U6773" s="8"/>
      <c r="Y6773" s="8"/>
      <c r="AC6773" s="8"/>
      <c r="AG6773" s="8"/>
      <c r="AK6773" s="8"/>
      <c r="AO6773" s="8"/>
      <c r="AS6773" s="8"/>
      <c r="AW6773" s="8"/>
      <c r="BA6773" s="8"/>
      <c r="BE6773" s="8"/>
      <c r="BI6773" s="8"/>
      <c r="BM6773" s="8"/>
      <c r="BQ6773" s="8"/>
      <c r="BU6773" s="8"/>
      <c r="BY6773" s="8"/>
      <c r="CC6773" s="8"/>
      <c r="CG6773" s="8"/>
      <c r="CK6773" s="8"/>
    </row>
    <row r="6774" spans="5:89">
      <c r="E6774" s="8"/>
      <c r="I6774" s="8"/>
      <c r="M6774" s="8"/>
      <c r="Q6774" s="8"/>
      <c r="U6774" s="8"/>
      <c r="Y6774" s="8"/>
      <c r="AC6774" s="8"/>
      <c r="AG6774" s="8"/>
      <c r="AK6774" s="8"/>
      <c r="AO6774" s="8"/>
      <c r="AS6774" s="8"/>
      <c r="AW6774" s="8"/>
      <c r="BA6774" s="8"/>
      <c r="BE6774" s="8"/>
      <c r="BI6774" s="8"/>
      <c r="BM6774" s="8"/>
      <c r="BQ6774" s="8"/>
      <c r="BU6774" s="8"/>
      <c r="BY6774" s="8"/>
      <c r="CC6774" s="8"/>
      <c r="CG6774" s="8"/>
      <c r="CK6774" s="8"/>
    </row>
    <row r="6775" spans="5:89">
      <c r="E6775" s="8"/>
      <c r="I6775" s="8"/>
      <c r="M6775" s="8"/>
      <c r="Q6775" s="8"/>
      <c r="U6775" s="8"/>
      <c r="Y6775" s="8"/>
      <c r="AC6775" s="8"/>
      <c r="AG6775" s="8"/>
      <c r="AK6775" s="8"/>
      <c r="AO6775" s="8"/>
      <c r="AS6775" s="8"/>
      <c r="AW6775" s="8"/>
      <c r="BA6775" s="8"/>
      <c r="BE6775" s="8"/>
      <c r="BI6775" s="8"/>
      <c r="BM6775" s="8"/>
      <c r="BQ6775" s="8"/>
      <c r="BU6775" s="8"/>
      <c r="BY6775" s="8"/>
      <c r="CC6775" s="8"/>
      <c r="CG6775" s="8"/>
      <c r="CK6775" s="8"/>
    </row>
    <row r="6776" spans="5:89">
      <c r="E6776" s="8"/>
      <c r="I6776" s="8"/>
      <c r="M6776" s="8"/>
      <c r="Q6776" s="8"/>
      <c r="U6776" s="8"/>
      <c r="Y6776" s="8"/>
      <c r="AC6776" s="8"/>
      <c r="AG6776" s="8"/>
      <c r="AK6776" s="8"/>
      <c r="AO6776" s="8"/>
      <c r="AS6776" s="8"/>
      <c r="AW6776" s="8"/>
      <c r="BA6776" s="8"/>
      <c r="BE6776" s="8"/>
      <c r="BI6776" s="8"/>
      <c r="BM6776" s="8"/>
      <c r="BQ6776" s="8"/>
      <c r="BU6776" s="8"/>
      <c r="BY6776" s="8"/>
      <c r="CC6776" s="8"/>
      <c r="CG6776" s="8"/>
      <c r="CK6776" s="8"/>
    </row>
    <row r="6777" spans="5:89">
      <c r="E6777" s="8"/>
      <c r="I6777" s="8"/>
      <c r="M6777" s="8"/>
      <c r="Q6777" s="8"/>
      <c r="U6777" s="8"/>
      <c r="Y6777" s="8"/>
      <c r="AC6777" s="8"/>
      <c r="AG6777" s="8"/>
      <c r="AK6777" s="8"/>
      <c r="AO6777" s="8"/>
      <c r="AS6777" s="8"/>
      <c r="AW6777" s="8"/>
      <c r="BA6777" s="8"/>
      <c r="BE6777" s="8"/>
      <c r="BI6777" s="8"/>
      <c r="BM6777" s="8"/>
      <c r="BQ6777" s="8"/>
      <c r="BU6777" s="8"/>
      <c r="BY6777" s="8"/>
      <c r="CC6777" s="8"/>
      <c r="CG6777" s="8"/>
      <c r="CK6777" s="8"/>
    </row>
    <row r="6778" spans="5:89">
      <c r="E6778" s="8"/>
      <c r="I6778" s="8"/>
      <c r="M6778" s="8"/>
      <c r="Q6778" s="8"/>
      <c r="U6778" s="8"/>
      <c r="Y6778" s="8"/>
      <c r="AC6778" s="8"/>
      <c r="AG6778" s="8"/>
      <c r="AK6778" s="8"/>
      <c r="AO6778" s="8"/>
      <c r="AS6778" s="8"/>
      <c r="AW6778" s="8"/>
      <c r="BA6778" s="8"/>
      <c r="BE6778" s="8"/>
      <c r="BI6778" s="8"/>
      <c r="BM6778" s="8"/>
      <c r="BQ6778" s="8"/>
      <c r="BU6778" s="8"/>
      <c r="BY6778" s="8"/>
      <c r="CC6778" s="8"/>
      <c r="CG6778" s="8"/>
      <c r="CK6778" s="8"/>
    </row>
    <row r="6779" spans="5:89">
      <c r="E6779" s="8"/>
      <c r="I6779" s="8"/>
      <c r="M6779" s="8"/>
      <c r="Q6779" s="8"/>
      <c r="U6779" s="8"/>
      <c r="Y6779" s="8"/>
      <c r="AC6779" s="8"/>
      <c r="AG6779" s="8"/>
      <c r="AK6779" s="8"/>
      <c r="AO6779" s="8"/>
      <c r="AS6779" s="8"/>
      <c r="AW6779" s="8"/>
      <c r="BA6779" s="8"/>
      <c r="BE6779" s="8"/>
      <c r="BI6779" s="8"/>
      <c r="BM6779" s="8"/>
      <c r="BQ6779" s="8"/>
      <c r="BU6779" s="8"/>
      <c r="BY6779" s="8"/>
      <c r="CC6779" s="8"/>
      <c r="CG6779" s="8"/>
      <c r="CK6779" s="8"/>
    </row>
    <row r="6780" spans="5:89">
      <c r="E6780" s="8"/>
      <c r="I6780" s="8"/>
      <c r="M6780" s="8"/>
      <c r="Q6780" s="8"/>
      <c r="U6780" s="8"/>
      <c r="Y6780" s="8"/>
      <c r="AC6780" s="8"/>
      <c r="AG6780" s="8"/>
      <c r="AK6780" s="8"/>
      <c r="AO6780" s="8"/>
      <c r="AS6780" s="8"/>
      <c r="AW6780" s="8"/>
      <c r="BA6780" s="8"/>
      <c r="BE6780" s="8"/>
      <c r="BI6780" s="8"/>
      <c r="BM6780" s="8"/>
      <c r="BQ6780" s="8"/>
      <c r="BU6780" s="8"/>
      <c r="BY6780" s="8"/>
      <c r="CC6780" s="8"/>
      <c r="CG6780" s="8"/>
      <c r="CK6780" s="8"/>
    </row>
    <row r="6781" spans="5:89">
      <c r="E6781" s="8"/>
      <c r="I6781" s="8"/>
      <c r="M6781" s="8"/>
      <c r="Q6781" s="8"/>
      <c r="U6781" s="8"/>
      <c r="Y6781" s="8"/>
      <c r="AC6781" s="8"/>
      <c r="AG6781" s="8"/>
      <c r="AK6781" s="8"/>
      <c r="AO6781" s="8"/>
      <c r="AS6781" s="8"/>
      <c r="AW6781" s="8"/>
      <c r="BA6781" s="8"/>
      <c r="BE6781" s="8"/>
      <c r="BI6781" s="8"/>
      <c r="BM6781" s="8"/>
      <c r="BQ6781" s="8"/>
      <c r="BU6781" s="8"/>
      <c r="BY6781" s="8"/>
      <c r="CC6781" s="8"/>
      <c r="CG6781" s="8"/>
      <c r="CK6781" s="8"/>
    </row>
    <row r="6782" spans="5:89">
      <c r="E6782" s="8"/>
      <c r="I6782" s="8"/>
      <c r="M6782" s="8"/>
      <c r="Q6782" s="8"/>
      <c r="U6782" s="8"/>
      <c r="Y6782" s="8"/>
      <c r="AC6782" s="8"/>
      <c r="AG6782" s="8"/>
      <c r="AK6782" s="8"/>
      <c r="AO6782" s="8"/>
      <c r="AS6782" s="8"/>
      <c r="AW6782" s="8"/>
      <c r="BA6782" s="8"/>
      <c r="BE6782" s="8"/>
      <c r="BI6782" s="8"/>
      <c r="BM6782" s="8"/>
      <c r="BQ6782" s="8"/>
      <c r="BU6782" s="8"/>
      <c r="BY6782" s="8"/>
      <c r="CC6782" s="8"/>
      <c r="CG6782" s="8"/>
      <c r="CK6782" s="8"/>
    </row>
    <row r="6783" spans="5:89">
      <c r="E6783" s="8"/>
      <c r="I6783" s="8"/>
      <c r="M6783" s="8"/>
      <c r="Q6783" s="8"/>
      <c r="U6783" s="8"/>
      <c r="Y6783" s="8"/>
      <c r="AC6783" s="8"/>
      <c r="AG6783" s="8"/>
      <c r="AK6783" s="8"/>
      <c r="AO6783" s="8"/>
      <c r="AS6783" s="8"/>
      <c r="AW6783" s="8"/>
      <c r="BA6783" s="8"/>
      <c r="BE6783" s="8"/>
      <c r="BI6783" s="8"/>
      <c r="BM6783" s="8"/>
      <c r="BQ6783" s="8"/>
      <c r="BU6783" s="8"/>
      <c r="BY6783" s="8"/>
      <c r="CC6783" s="8"/>
      <c r="CG6783" s="8"/>
      <c r="CK6783" s="8"/>
    </row>
    <row r="6784" spans="5:89">
      <c r="E6784" s="8"/>
      <c r="I6784" s="8"/>
      <c r="M6784" s="8"/>
      <c r="Q6784" s="8"/>
      <c r="U6784" s="8"/>
      <c r="Y6784" s="8"/>
      <c r="AC6784" s="8"/>
      <c r="AG6784" s="8"/>
      <c r="AK6784" s="8"/>
      <c r="AO6784" s="8"/>
      <c r="AS6784" s="8"/>
      <c r="AW6784" s="8"/>
      <c r="BA6784" s="8"/>
      <c r="BE6784" s="8"/>
      <c r="BI6784" s="8"/>
      <c r="BM6784" s="8"/>
      <c r="BQ6784" s="8"/>
      <c r="BU6784" s="8"/>
      <c r="BY6784" s="8"/>
      <c r="CC6784" s="8"/>
      <c r="CG6784" s="8"/>
      <c r="CK6784" s="8"/>
    </row>
    <row r="6785" spans="5:89">
      <c r="E6785" s="8"/>
      <c r="I6785" s="8"/>
      <c r="M6785" s="8"/>
      <c r="Q6785" s="8"/>
      <c r="U6785" s="8"/>
      <c r="Y6785" s="8"/>
      <c r="AC6785" s="8"/>
      <c r="AG6785" s="8"/>
      <c r="AK6785" s="8"/>
      <c r="AO6785" s="8"/>
      <c r="AS6785" s="8"/>
      <c r="AW6785" s="8"/>
      <c r="BA6785" s="8"/>
      <c r="BE6785" s="8"/>
      <c r="BI6785" s="8"/>
      <c r="BM6785" s="8"/>
      <c r="BQ6785" s="8"/>
      <c r="BU6785" s="8"/>
      <c r="BY6785" s="8"/>
      <c r="CC6785" s="8"/>
      <c r="CG6785" s="8"/>
      <c r="CK6785" s="8"/>
    </row>
    <row r="6786" spans="5:89">
      <c r="E6786" s="8"/>
      <c r="I6786" s="8"/>
      <c r="M6786" s="8"/>
      <c r="Q6786" s="8"/>
      <c r="U6786" s="8"/>
      <c r="Y6786" s="8"/>
      <c r="AC6786" s="8"/>
      <c r="AG6786" s="8"/>
      <c r="AK6786" s="8"/>
      <c r="AO6786" s="8"/>
      <c r="AS6786" s="8"/>
      <c r="AW6786" s="8"/>
      <c r="BA6786" s="8"/>
      <c r="BE6786" s="8"/>
      <c r="BI6786" s="8"/>
      <c r="BM6786" s="8"/>
      <c r="BQ6786" s="8"/>
      <c r="BU6786" s="8"/>
      <c r="BY6786" s="8"/>
      <c r="CC6786" s="8"/>
      <c r="CG6786" s="8"/>
      <c r="CK6786" s="8"/>
    </row>
    <row r="6787" spans="5:89">
      <c r="E6787" s="8"/>
      <c r="I6787" s="8"/>
      <c r="M6787" s="8"/>
      <c r="Q6787" s="8"/>
      <c r="U6787" s="8"/>
      <c r="Y6787" s="8"/>
      <c r="AC6787" s="8"/>
      <c r="AG6787" s="8"/>
      <c r="AK6787" s="8"/>
      <c r="AO6787" s="8"/>
      <c r="AS6787" s="8"/>
      <c r="AW6787" s="8"/>
      <c r="BA6787" s="8"/>
      <c r="BE6787" s="8"/>
      <c r="BI6787" s="8"/>
      <c r="BM6787" s="8"/>
      <c r="BQ6787" s="8"/>
      <c r="BU6787" s="8"/>
      <c r="BY6787" s="8"/>
      <c r="CC6787" s="8"/>
      <c r="CG6787" s="8"/>
      <c r="CK6787" s="8"/>
    </row>
    <row r="6788" spans="5:89">
      <c r="E6788" s="8"/>
      <c r="I6788" s="8"/>
      <c r="M6788" s="8"/>
      <c r="Q6788" s="8"/>
      <c r="U6788" s="8"/>
      <c r="Y6788" s="8"/>
      <c r="AC6788" s="8"/>
      <c r="AG6788" s="8"/>
      <c r="AK6788" s="8"/>
      <c r="AO6788" s="8"/>
      <c r="AS6788" s="8"/>
      <c r="AW6788" s="8"/>
      <c r="BA6788" s="8"/>
      <c r="BE6788" s="8"/>
      <c r="BI6788" s="8"/>
      <c r="BM6788" s="8"/>
      <c r="BQ6788" s="8"/>
      <c r="BU6788" s="8"/>
      <c r="BY6788" s="8"/>
      <c r="CC6788" s="8"/>
      <c r="CG6788" s="8"/>
      <c r="CK6788" s="8"/>
    </row>
    <row r="6789" spans="5:89">
      <c r="E6789" s="8"/>
      <c r="I6789" s="8"/>
      <c r="M6789" s="8"/>
      <c r="Q6789" s="8"/>
      <c r="U6789" s="8"/>
      <c r="Y6789" s="8"/>
      <c r="AC6789" s="8"/>
      <c r="AG6789" s="8"/>
      <c r="AK6789" s="8"/>
      <c r="AO6789" s="8"/>
      <c r="AS6789" s="8"/>
      <c r="AW6789" s="8"/>
      <c r="BA6789" s="8"/>
      <c r="BE6789" s="8"/>
      <c r="BI6789" s="8"/>
      <c r="BM6789" s="8"/>
      <c r="BQ6789" s="8"/>
      <c r="BU6789" s="8"/>
      <c r="BY6789" s="8"/>
      <c r="CC6789" s="8"/>
      <c r="CG6789" s="8"/>
      <c r="CK6789" s="8"/>
    </row>
    <row r="6790" spans="5:89">
      <c r="E6790" s="8"/>
      <c r="I6790" s="8"/>
      <c r="M6790" s="8"/>
      <c r="Q6790" s="8"/>
      <c r="U6790" s="8"/>
      <c r="Y6790" s="8"/>
      <c r="AC6790" s="8"/>
      <c r="AG6790" s="8"/>
      <c r="AK6790" s="8"/>
      <c r="AO6790" s="8"/>
      <c r="AS6790" s="8"/>
      <c r="AW6790" s="8"/>
      <c r="BA6790" s="8"/>
      <c r="BE6790" s="8"/>
      <c r="BI6790" s="8"/>
      <c r="BM6790" s="8"/>
      <c r="BQ6790" s="8"/>
      <c r="BU6790" s="8"/>
      <c r="BY6790" s="8"/>
      <c r="CC6790" s="8"/>
      <c r="CG6790" s="8"/>
      <c r="CK6790" s="8"/>
    </row>
    <row r="6791" spans="5:89">
      <c r="E6791" s="8"/>
      <c r="I6791" s="8"/>
      <c r="M6791" s="8"/>
      <c r="Q6791" s="8"/>
      <c r="U6791" s="8"/>
      <c r="Y6791" s="8"/>
      <c r="AC6791" s="8"/>
      <c r="AG6791" s="8"/>
      <c r="AK6791" s="8"/>
      <c r="AO6791" s="8"/>
      <c r="AS6791" s="8"/>
      <c r="AW6791" s="8"/>
      <c r="BA6791" s="8"/>
      <c r="BE6791" s="8"/>
      <c r="BI6791" s="8"/>
      <c r="BM6791" s="8"/>
      <c r="BQ6791" s="8"/>
      <c r="BU6791" s="8"/>
      <c r="BY6791" s="8"/>
      <c r="CC6791" s="8"/>
      <c r="CG6791" s="8"/>
      <c r="CK6791" s="8"/>
    </row>
    <row r="6792" spans="5:89">
      <c r="E6792" s="8"/>
      <c r="I6792" s="8"/>
      <c r="M6792" s="8"/>
      <c r="Q6792" s="8"/>
      <c r="U6792" s="8"/>
      <c r="Y6792" s="8"/>
      <c r="AC6792" s="8"/>
      <c r="AG6792" s="8"/>
      <c r="AK6792" s="8"/>
      <c r="AO6792" s="8"/>
      <c r="AS6792" s="8"/>
      <c r="AW6792" s="8"/>
      <c r="BA6792" s="8"/>
      <c r="BE6792" s="8"/>
      <c r="BI6792" s="8"/>
      <c r="BM6792" s="8"/>
      <c r="BQ6792" s="8"/>
      <c r="BU6792" s="8"/>
      <c r="BY6792" s="8"/>
      <c r="CC6792" s="8"/>
      <c r="CG6792" s="8"/>
      <c r="CK6792" s="8"/>
    </row>
    <row r="6793" spans="5:89">
      <c r="E6793" s="8"/>
      <c r="I6793" s="8"/>
      <c r="M6793" s="8"/>
      <c r="Q6793" s="8"/>
      <c r="U6793" s="8"/>
      <c r="Y6793" s="8"/>
      <c r="AC6793" s="8"/>
      <c r="AG6793" s="8"/>
      <c r="AK6793" s="8"/>
      <c r="AO6793" s="8"/>
      <c r="AS6793" s="8"/>
      <c r="AW6793" s="8"/>
      <c r="BA6793" s="8"/>
      <c r="BE6793" s="8"/>
      <c r="BI6793" s="8"/>
      <c r="BM6793" s="8"/>
      <c r="BQ6793" s="8"/>
      <c r="BU6793" s="8"/>
      <c r="BY6793" s="8"/>
      <c r="CC6793" s="8"/>
      <c r="CG6793" s="8"/>
      <c r="CK6793" s="8"/>
    </row>
    <row r="6794" spans="5:89">
      <c r="E6794" s="8"/>
      <c r="I6794" s="8"/>
      <c r="M6794" s="8"/>
      <c r="Q6794" s="8"/>
      <c r="U6794" s="8"/>
      <c r="Y6794" s="8"/>
      <c r="AC6794" s="8"/>
      <c r="AG6794" s="8"/>
      <c r="AK6794" s="8"/>
      <c r="AO6794" s="8"/>
      <c r="AS6794" s="8"/>
      <c r="AW6794" s="8"/>
      <c r="BA6794" s="8"/>
      <c r="BE6794" s="8"/>
      <c r="BI6794" s="8"/>
      <c r="BM6794" s="8"/>
      <c r="BQ6794" s="8"/>
      <c r="BU6794" s="8"/>
      <c r="BY6794" s="8"/>
      <c r="CC6794" s="8"/>
      <c r="CG6794" s="8"/>
      <c r="CK6794" s="8"/>
    </row>
    <row r="6795" spans="5:89">
      <c r="E6795" s="8"/>
      <c r="I6795" s="8"/>
      <c r="M6795" s="8"/>
      <c r="Q6795" s="8"/>
      <c r="U6795" s="8"/>
      <c r="Y6795" s="8"/>
      <c r="AC6795" s="8"/>
      <c r="AG6795" s="8"/>
      <c r="AK6795" s="8"/>
      <c r="AO6795" s="8"/>
      <c r="AS6795" s="8"/>
      <c r="AW6795" s="8"/>
      <c r="BA6795" s="8"/>
      <c r="BE6795" s="8"/>
      <c r="BI6795" s="8"/>
      <c r="BM6795" s="8"/>
      <c r="BQ6795" s="8"/>
      <c r="BU6795" s="8"/>
      <c r="BY6795" s="8"/>
      <c r="CC6795" s="8"/>
      <c r="CG6795" s="8"/>
      <c r="CK6795" s="8"/>
    </row>
    <row r="6796" spans="5:89">
      <c r="E6796" s="8"/>
      <c r="I6796" s="8"/>
      <c r="M6796" s="8"/>
      <c r="Q6796" s="8"/>
      <c r="U6796" s="8"/>
      <c r="Y6796" s="8"/>
      <c r="AC6796" s="8"/>
      <c r="AG6796" s="8"/>
      <c r="AK6796" s="8"/>
      <c r="AO6796" s="8"/>
      <c r="AS6796" s="8"/>
      <c r="AW6796" s="8"/>
      <c r="BA6796" s="8"/>
      <c r="BE6796" s="8"/>
      <c r="BI6796" s="8"/>
      <c r="BM6796" s="8"/>
      <c r="BQ6796" s="8"/>
      <c r="BU6796" s="8"/>
      <c r="BY6796" s="8"/>
      <c r="CC6796" s="8"/>
      <c r="CG6796" s="8"/>
      <c r="CK6796" s="8"/>
    </row>
    <row r="6797" spans="5:89">
      <c r="E6797" s="8"/>
      <c r="I6797" s="8"/>
      <c r="M6797" s="8"/>
      <c r="Q6797" s="8"/>
      <c r="U6797" s="8"/>
      <c r="Y6797" s="8"/>
      <c r="AC6797" s="8"/>
      <c r="AG6797" s="8"/>
      <c r="AK6797" s="8"/>
      <c r="AO6797" s="8"/>
      <c r="AS6797" s="8"/>
      <c r="AW6797" s="8"/>
      <c r="BA6797" s="8"/>
      <c r="BE6797" s="8"/>
      <c r="BI6797" s="8"/>
      <c r="BM6797" s="8"/>
      <c r="BQ6797" s="8"/>
      <c r="BU6797" s="8"/>
      <c r="BY6797" s="8"/>
      <c r="CC6797" s="8"/>
      <c r="CG6797" s="8"/>
      <c r="CK6797" s="8"/>
    </row>
    <row r="6798" spans="5:89">
      <c r="E6798" s="8"/>
      <c r="I6798" s="8"/>
      <c r="M6798" s="8"/>
      <c r="Q6798" s="8"/>
      <c r="U6798" s="8"/>
      <c r="Y6798" s="8"/>
      <c r="AC6798" s="8"/>
      <c r="AG6798" s="8"/>
      <c r="AK6798" s="8"/>
      <c r="AO6798" s="8"/>
      <c r="AS6798" s="8"/>
      <c r="AW6798" s="8"/>
      <c r="BA6798" s="8"/>
      <c r="BE6798" s="8"/>
      <c r="BI6798" s="8"/>
      <c r="BM6798" s="8"/>
      <c r="BQ6798" s="8"/>
      <c r="BU6798" s="8"/>
      <c r="BY6798" s="8"/>
      <c r="CC6798" s="8"/>
      <c r="CG6798" s="8"/>
      <c r="CK6798" s="8"/>
    </row>
    <row r="6799" spans="5:89">
      <c r="E6799" s="8"/>
      <c r="I6799" s="8"/>
      <c r="M6799" s="8"/>
      <c r="Q6799" s="8"/>
      <c r="U6799" s="8"/>
      <c r="Y6799" s="8"/>
      <c r="AC6799" s="8"/>
      <c r="AG6799" s="8"/>
      <c r="AK6799" s="8"/>
      <c r="AO6799" s="8"/>
      <c r="AS6799" s="8"/>
      <c r="AW6799" s="8"/>
      <c r="BA6799" s="8"/>
      <c r="BE6799" s="8"/>
      <c r="BI6799" s="8"/>
      <c r="BM6799" s="8"/>
      <c r="BQ6799" s="8"/>
      <c r="BU6799" s="8"/>
      <c r="BY6799" s="8"/>
      <c r="CC6799" s="8"/>
      <c r="CG6799" s="8"/>
      <c r="CK6799" s="8"/>
    </row>
    <row r="6800" spans="5:89">
      <c r="E6800" s="8"/>
      <c r="I6800" s="8"/>
      <c r="M6800" s="8"/>
      <c r="Q6800" s="8"/>
      <c r="U6800" s="8"/>
      <c r="Y6800" s="8"/>
      <c r="AC6800" s="8"/>
      <c r="AG6800" s="8"/>
      <c r="AK6800" s="8"/>
      <c r="AO6800" s="8"/>
      <c r="AS6800" s="8"/>
      <c r="AW6800" s="8"/>
      <c r="BA6800" s="8"/>
      <c r="BE6800" s="8"/>
      <c r="BI6800" s="8"/>
      <c r="BM6800" s="8"/>
      <c r="BQ6800" s="8"/>
      <c r="BU6800" s="8"/>
      <c r="BY6800" s="8"/>
      <c r="CC6800" s="8"/>
      <c r="CG6800" s="8"/>
      <c r="CK6800" s="8"/>
    </row>
    <row r="6801" spans="5:89">
      <c r="E6801" s="8"/>
      <c r="I6801" s="8"/>
      <c r="M6801" s="8"/>
      <c r="Q6801" s="8"/>
      <c r="U6801" s="8"/>
      <c r="Y6801" s="8"/>
      <c r="AC6801" s="8"/>
      <c r="AG6801" s="8"/>
      <c r="AK6801" s="8"/>
      <c r="AO6801" s="8"/>
      <c r="AS6801" s="8"/>
      <c r="AW6801" s="8"/>
      <c r="BA6801" s="8"/>
      <c r="BE6801" s="8"/>
      <c r="BI6801" s="8"/>
      <c r="BM6801" s="8"/>
      <c r="BQ6801" s="8"/>
      <c r="BU6801" s="8"/>
      <c r="BY6801" s="8"/>
      <c r="CC6801" s="8"/>
      <c r="CG6801" s="8"/>
      <c r="CK6801" s="8"/>
    </row>
    <row r="6802" spans="5:89">
      <c r="E6802" s="8"/>
      <c r="I6802" s="8"/>
      <c r="M6802" s="8"/>
      <c r="Q6802" s="8"/>
      <c r="U6802" s="8"/>
      <c r="Y6802" s="8"/>
      <c r="AC6802" s="8"/>
      <c r="AG6802" s="8"/>
      <c r="AK6802" s="8"/>
      <c r="AO6802" s="8"/>
      <c r="AS6802" s="8"/>
      <c r="AW6802" s="8"/>
      <c r="BA6802" s="8"/>
      <c r="BE6802" s="8"/>
      <c r="BI6802" s="8"/>
      <c r="BM6802" s="8"/>
      <c r="BQ6802" s="8"/>
      <c r="BU6802" s="8"/>
      <c r="BY6802" s="8"/>
      <c r="CC6802" s="8"/>
      <c r="CG6802" s="8"/>
      <c r="CK6802" s="8"/>
    </row>
    <row r="6803" spans="5:89">
      <c r="E6803" s="8"/>
      <c r="I6803" s="8"/>
      <c r="M6803" s="8"/>
      <c r="Q6803" s="8"/>
      <c r="U6803" s="8"/>
      <c r="Y6803" s="8"/>
      <c r="AC6803" s="8"/>
      <c r="AG6803" s="8"/>
      <c r="AK6803" s="8"/>
      <c r="AO6803" s="8"/>
      <c r="AS6803" s="8"/>
      <c r="AW6803" s="8"/>
      <c r="BA6803" s="8"/>
      <c r="BE6803" s="8"/>
      <c r="BI6803" s="8"/>
      <c r="BM6803" s="8"/>
      <c r="BQ6803" s="8"/>
      <c r="BU6803" s="8"/>
      <c r="BY6803" s="8"/>
      <c r="CC6803" s="8"/>
      <c r="CG6803" s="8"/>
      <c r="CK6803" s="8"/>
    </row>
    <row r="6804" spans="5:89">
      <c r="E6804" s="8"/>
      <c r="I6804" s="8"/>
      <c r="M6804" s="8"/>
      <c r="Q6804" s="8"/>
      <c r="U6804" s="8"/>
      <c r="Y6804" s="8"/>
      <c r="AC6804" s="8"/>
      <c r="AG6804" s="8"/>
      <c r="AK6804" s="8"/>
      <c r="AO6804" s="8"/>
      <c r="AS6804" s="8"/>
      <c r="AW6804" s="8"/>
      <c r="BA6804" s="8"/>
      <c r="BE6804" s="8"/>
      <c r="BI6804" s="8"/>
      <c r="BM6804" s="8"/>
      <c r="BQ6804" s="8"/>
      <c r="BU6804" s="8"/>
      <c r="BY6804" s="8"/>
      <c r="CC6804" s="8"/>
      <c r="CG6804" s="8"/>
      <c r="CK6804" s="8"/>
    </row>
    <row r="6805" spans="5:89">
      <c r="E6805" s="8"/>
      <c r="I6805" s="8"/>
      <c r="M6805" s="8"/>
      <c r="Q6805" s="8"/>
      <c r="U6805" s="8"/>
      <c r="Y6805" s="8"/>
      <c r="AC6805" s="8"/>
      <c r="AG6805" s="8"/>
      <c r="AK6805" s="8"/>
      <c r="AO6805" s="8"/>
      <c r="AS6805" s="8"/>
      <c r="AW6805" s="8"/>
      <c r="BA6805" s="8"/>
      <c r="BE6805" s="8"/>
      <c r="BI6805" s="8"/>
      <c r="BM6805" s="8"/>
      <c r="BQ6805" s="8"/>
      <c r="BU6805" s="8"/>
      <c r="BY6805" s="8"/>
      <c r="CC6805" s="8"/>
      <c r="CG6805" s="8"/>
      <c r="CK6805" s="8"/>
    </row>
    <row r="6806" spans="5:89">
      <c r="E6806" s="8"/>
      <c r="I6806" s="8"/>
      <c r="M6806" s="8"/>
      <c r="Q6806" s="8"/>
      <c r="U6806" s="8"/>
      <c r="Y6806" s="8"/>
      <c r="AC6806" s="8"/>
      <c r="AG6806" s="8"/>
      <c r="AK6806" s="8"/>
      <c r="AO6806" s="8"/>
      <c r="AS6806" s="8"/>
      <c r="AW6806" s="8"/>
      <c r="BA6806" s="8"/>
      <c r="BE6806" s="8"/>
      <c r="BI6806" s="8"/>
      <c r="BM6806" s="8"/>
      <c r="BQ6806" s="8"/>
      <c r="BU6806" s="8"/>
      <c r="BY6806" s="8"/>
      <c r="CC6806" s="8"/>
      <c r="CG6806" s="8"/>
      <c r="CK6806" s="8"/>
    </row>
    <row r="6807" spans="5:89">
      <c r="E6807" s="8"/>
      <c r="I6807" s="8"/>
      <c r="M6807" s="8"/>
      <c r="Q6807" s="8"/>
      <c r="U6807" s="8"/>
      <c r="Y6807" s="8"/>
      <c r="AC6807" s="8"/>
      <c r="AG6807" s="8"/>
      <c r="AK6807" s="8"/>
      <c r="AO6807" s="8"/>
      <c r="AS6807" s="8"/>
      <c r="AW6807" s="8"/>
      <c r="BA6807" s="8"/>
      <c r="BE6807" s="8"/>
      <c r="BI6807" s="8"/>
      <c r="BM6807" s="8"/>
      <c r="BQ6807" s="8"/>
      <c r="BU6807" s="8"/>
      <c r="BY6807" s="8"/>
      <c r="CC6807" s="8"/>
      <c r="CG6807" s="8"/>
      <c r="CK6807" s="8"/>
    </row>
    <row r="6808" spans="5:89">
      <c r="E6808" s="8"/>
      <c r="I6808" s="8"/>
      <c r="M6808" s="8"/>
      <c r="Q6808" s="8"/>
      <c r="U6808" s="8"/>
      <c r="Y6808" s="8"/>
      <c r="AC6808" s="8"/>
      <c r="AG6808" s="8"/>
      <c r="AK6808" s="8"/>
      <c r="AO6808" s="8"/>
      <c r="AS6808" s="8"/>
      <c r="AW6808" s="8"/>
      <c r="BA6808" s="8"/>
      <c r="BE6808" s="8"/>
      <c r="BI6808" s="8"/>
      <c r="BM6808" s="8"/>
      <c r="BQ6808" s="8"/>
      <c r="BU6808" s="8"/>
      <c r="BY6808" s="8"/>
      <c r="CC6808" s="8"/>
      <c r="CG6808" s="8"/>
      <c r="CK6808" s="8"/>
    </row>
    <row r="6809" spans="5:89">
      <c r="E6809" s="8"/>
      <c r="I6809" s="8"/>
      <c r="M6809" s="8"/>
      <c r="Q6809" s="8"/>
      <c r="U6809" s="8"/>
      <c r="Y6809" s="8"/>
      <c r="AC6809" s="8"/>
      <c r="AG6809" s="8"/>
      <c r="AK6809" s="8"/>
      <c r="AO6809" s="8"/>
      <c r="AS6809" s="8"/>
      <c r="AW6809" s="8"/>
      <c r="BA6809" s="8"/>
      <c r="BE6809" s="8"/>
      <c r="BI6809" s="8"/>
      <c r="BM6809" s="8"/>
      <c r="BQ6809" s="8"/>
      <c r="BU6809" s="8"/>
      <c r="BY6809" s="8"/>
      <c r="CC6809" s="8"/>
      <c r="CG6809" s="8"/>
      <c r="CK6809" s="8"/>
    </row>
    <row r="6810" spans="5:89">
      <c r="E6810" s="8"/>
      <c r="I6810" s="8"/>
      <c r="M6810" s="8"/>
      <c r="Q6810" s="8"/>
      <c r="U6810" s="8"/>
      <c r="Y6810" s="8"/>
      <c r="AC6810" s="8"/>
      <c r="AG6810" s="8"/>
      <c r="AK6810" s="8"/>
      <c r="AO6810" s="8"/>
      <c r="AS6810" s="8"/>
      <c r="AW6810" s="8"/>
      <c r="BA6810" s="8"/>
      <c r="BE6810" s="8"/>
      <c r="BI6810" s="8"/>
      <c r="BM6810" s="8"/>
      <c r="BQ6810" s="8"/>
      <c r="BU6810" s="8"/>
      <c r="BY6810" s="8"/>
      <c r="CC6810" s="8"/>
      <c r="CG6810" s="8"/>
      <c r="CK6810" s="8"/>
    </row>
    <row r="6811" spans="5:89">
      <c r="E6811" s="8"/>
      <c r="I6811" s="8"/>
      <c r="M6811" s="8"/>
      <c r="Q6811" s="8"/>
      <c r="U6811" s="8"/>
      <c r="Y6811" s="8"/>
      <c r="AC6811" s="8"/>
      <c r="AG6811" s="8"/>
      <c r="AK6811" s="8"/>
      <c r="AO6811" s="8"/>
      <c r="AS6811" s="8"/>
      <c r="AW6811" s="8"/>
      <c r="BA6811" s="8"/>
      <c r="BE6811" s="8"/>
      <c r="BI6811" s="8"/>
      <c r="BM6811" s="8"/>
      <c r="BQ6811" s="8"/>
      <c r="BU6811" s="8"/>
      <c r="BY6811" s="8"/>
      <c r="CC6811" s="8"/>
      <c r="CG6811" s="8"/>
      <c r="CK6811" s="8"/>
    </row>
    <row r="6812" spans="5:89">
      <c r="E6812" s="8"/>
      <c r="I6812" s="8"/>
      <c r="M6812" s="8"/>
      <c r="Q6812" s="8"/>
      <c r="U6812" s="8"/>
      <c r="Y6812" s="8"/>
      <c r="AC6812" s="8"/>
      <c r="AG6812" s="8"/>
      <c r="AK6812" s="8"/>
      <c r="AO6812" s="8"/>
      <c r="AS6812" s="8"/>
      <c r="AW6812" s="8"/>
      <c r="BA6812" s="8"/>
      <c r="BE6812" s="8"/>
      <c r="BI6812" s="8"/>
      <c r="BM6812" s="8"/>
      <c r="BQ6812" s="8"/>
      <c r="BU6812" s="8"/>
      <c r="BY6812" s="8"/>
      <c r="CC6812" s="8"/>
      <c r="CG6812" s="8"/>
      <c r="CK6812" s="8"/>
    </row>
    <row r="6813" spans="5:89">
      <c r="E6813" s="8"/>
      <c r="I6813" s="8"/>
      <c r="M6813" s="8"/>
      <c r="Q6813" s="8"/>
      <c r="U6813" s="8"/>
      <c r="Y6813" s="8"/>
      <c r="AC6813" s="8"/>
      <c r="AG6813" s="8"/>
      <c r="AK6813" s="8"/>
      <c r="AO6813" s="8"/>
      <c r="AS6813" s="8"/>
      <c r="AW6813" s="8"/>
      <c r="BA6813" s="8"/>
      <c r="BE6813" s="8"/>
      <c r="BI6813" s="8"/>
      <c r="BM6813" s="8"/>
      <c r="BQ6813" s="8"/>
      <c r="BU6813" s="8"/>
      <c r="BY6813" s="8"/>
      <c r="CC6813" s="8"/>
      <c r="CG6813" s="8"/>
      <c r="CK6813" s="8"/>
    </row>
    <row r="6814" spans="5:89">
      <c r="E6814" s="8"/>
      <c r="I6814" s="8"/>
      <c r="M6814" s="8"/>
      <c r="Q6814" s="8"/>
      <c r="U6814" s="8"/>
      <c r="Y6814" s="8"/>
      <c r="AC6814" s="8"/>
      <c r="AG6814" s="8"/>
      <c r="AK6814" s="8"/>
      <c r="AO6814" s="8"/>
      <c r="AS6814" s="8"/>
      <c r="AW6814" s="8"/>
      <c r="BA6814" s="8"/>
      <c r="BE6814" s="8"/>
      <c r="BI6814" s="8"/>
      <c r="BM6814" s="8"/>
      <c r="BQ6814" s="8"/>
      <c r="BU6814" s="8"/>
      <c r="BY6814" s="8"/>
      <c r="CC6814" s="8"/>
      <c r="CG6814" s="8"/>
      <c r="CK6814" s="8"/>
    </row>
    <row r="6815" spans="5:89">
      <c r="E6815" s="8"/>
      <c r="I6815" s="8"/>
      <c r="M6815" s="8"/>
      <c r="Q6815" s="8"/>
      <c r="U6815" s="8"/>
      <c r="Y6815" s="8"/>
      <c r="AC6815" s="8"/>
      <c r="AG6815" s="8"/>
      <c r="AK6815" s="8"/>
      <c r="AO6815" s="8"/>
      <c r="AS6815" s="8"/>
      <c r="AW6815" s="8"/>
      <c r="BA6815" s="8"/>
      <c r="BE6815" s="8"/>
      <c r="BI6815" s="8"/>
      <c r="BM6815" s="8"/>
      <c r="BQ6815" s="8"/>
      <c r="BU6815" s="8"/>
      <c r="BY6815" s="8"/>
      <c r="CC6815" s="8"/>
      <c r="CG6815" s="8"/>
      <c r="CK6815" s="8"/>
    </row>
    <row r="6816" spans="5:89">
      <c r="E6816" s="8"/>
      <c r="I6816" s="8"/>
      <c r="M6816" s="8"/>
      <c r="Q6816" s="8"/>
      <c r="U6816" s="8"/>
      <c r="Y6816" s="8"/>
      <c r="AC6816" s="8"/>
      <c r="AG6816" s="8"/>
      <c r="AK6816" s="8"/>
      <c r="AO6816" s="8"/>
      <c r="AS6816" s="8"/>
      <c r="AW6816" s="8"/>
      <c r="BA6816" s="8"/>
      <c r="BE6816" s="8"/>
      <c r="BI6816" s="8"/>
      <c r="BM6816" s="8"/>
      <c r="BQ6816" s="8"/>
      <c r="BU6816" s="8"/>
      <c r="BY6816" s="8"/>
      <c r="CC6816" s="8"/>
      <c r="CG6816" s="8"/>
      <c r="CK6816" s="8"/>
    </row>
    <row r="6817" spans="5:89">
      <c r="E6817" s="8"/>
      <c r="I6817" s="8"/>
      <c r="M6817" s="8"/>
      <c r="Q6817" s="8"/>
      <c r="U6817" s="8"/>
      <c r="Y6817" s="8"/>
      <c r="AC6817" s="8"/>
      <c r="AG6817" s="8"/>
      <c r="AK6817" s="8"/>
      <c r="AO6817" s="8"/>
      <c r="AS6817" s="8"/>
      <c r="AW6817" s="8"/>
      <c r="BA6817" s="8"/>
      <c r="BE6817" s="8"/>
      <c r="BI6817" s="8"/>
      <c r="BM6817" s="8"/>
      <c r="BQ6817" s="8"/>
      <c r="BU6817" s="8"/>
      <c r="BY6817" s="8"/>
      <c r="CC6817" s="8"/>
      <c r="CG6817" s="8"/>
      <c r="CK6817" s="8"/>
    </row>
    <row r="6818" spans="5:89">
      <c r="E6818" s="8"/>
      <c r="I6818" s="8"/>
      <c r="M6818" s="8"/>
      <c r="Q6818" s="8"/>
      <c r="U6818" s="8"/>
      <c r="Y6818" s="8"/>
      <c r="AC6818" s="8"/>
      <c r="AG6818" s="8"/>
      <c r="AK6818" s="8"/>
      <c r="AO6818" s="8"/>
      <c r="AS6818" s="8"/>
      <c r="AW6818" s="8"/>
      <c r="BA6818" s="8"/>
      <c r="BE6818" s="8"/>
      <c r="BI6818" s="8"/>
      <c r="BM6818" s="8"/>
      <c r="BQ6818" s="8"/>
      <c r="BU6818" s="8"/>
      <c r="BY6818" s="8"/>
      <c r="CC6818" s="8"/>
      <c r="CG6818" s="8"/>
      <c r="CK6818" s="8"/>
    </row>
    <row r="6819" spans="5:89">
      <c r="E6819" s="8"/>
      <c r="I6819" s="8"/>
      <c r="M6819" s="8"/>
      <c r="Q6819" s="8"/>
      <c r="U6819" s="8"/>
      <c r="Y6819" s="8"/>
      <c r="AC6819" s="8"/>
      <c r="AG6819" s="8"/>
      <c r="AK6819" s="8"/>
      <c r="AO6819" s="8"/>
      <c r="AS6819" s="8"/>
      <c r="AW6819" s="8"/>
      <c r="BA6819" s="8"/>
      <c r="BE6819" s="8"/>
      <c r="BI6819" s="8"/>
      <c r="BM6819" s="8"/>
      <c r="BQ6819" s="8"/>
      <c r="BU6819" s="8"/>
      <c r="BY6819" s="8"/>
      <c r="CC6819" s="8"/>
      <c r="CG6819" s="8"/>
      <c r="CK6819" s="8"/>
    </row>
    <row r="6820" spans="5:89">
      <c r="E6820" s="8"/>
      <c r="I6820" s="8"/>
      <c r="M6820" s="8"/>
      <c r="Q6820" s="8"/>
      <c r="U6820" s="8"/>
      <c r="Y6820" s="8"/>
      <c r="AC6820" s="8"/>
      <c r="AG6820" s="8"/>
      <c r="AK6820" s="8"/>
      <c r="AO6820" s="8"/>
      <c r="AS6820" s="8"/>
      <c r="AW6820" s="8"/>
      <c r="BA6820" s="8"/>
      <c r="BE6820" s="8"/>
      <c r="BI6820" s="8"/>
      <c r="BM6820" s="8"/>
      <c r="BQ6820" s="8"/>
      <c r="BU6820" s="8"/>
      <c r="BY6820" s="8"/>
      <c r="CC6820" s="8"/>
      <c r="CG6820" s="8"/>
      <c r="CK6820" s="8"/>
    </row>
    <row r="6821" spans="5:89">
      <c r="E6821" s="8"/>
      <c r="I6821" s="8"/>
      <c r="M6821" s="8"/>
      <c r="Q6821" s="8"/>
      <c r="U6821" s="8"/>
      <c r="Y6821" s="8"/>
      <c r="AC6821" s="8"/>
      <c r="AG6821" s="8"/>
      <c r="AK6821" s="8"/>
      <c r="AO6821" s="8"/>
      <c r="AS6821" s="8"/>
      <c r="AW6821" s="8"/>
      <c r="BA6821" s="8"/>
      <c r="BE6821" s="8"/>
      <c r="BI6821" s="8"/>
      <c r="BM6821" s="8"/>
      <c r="BQ6821" s="8"/>
      <c r="BU6821" s="8"/>
      <c r="BY6821" s="8"/>
      <c r="CC6821" s="8"/>
      <c r="CG6821" s="8"/>
      <c r="CK6821" s="8"/>
    </row>
    <row r="6822" spans="5:89">
      <c r="E6822" s="8"/>
      <c r="I6822" s="8"/>
      <c r="M6822" s="8"/>
      <c r="Q6822" s="8"/>
      <c r="U6822" s="8"/>
      <c r="Y6822" s="8"/>
      <c r="AC6822" s="8"/>
      <c r="AG6822" s="8"/>
      <c r="AK6822" s="8"/>
      <c r="AO6822" s="8"/>
      <c r="AS6822" s="8"/>
      <c r="AW6822" s="8"/>
      <c r="BA6822" s="8"/>
      <c r="BE6822" s="8"/>
      <c r="BI6822" s="8"/>
      <c r="BM6822" s="8"/>
      <c r="BQ6822" s="8"/>
      <c r="BU6822" s="8"/>
      <c r="BY6822" s="8"/>
      <c r="CC6822" s="8"/>
      <c r="CG6822" s="8"/>
      <c r="CK6822" s="8"/>
    </row>
    <row r="6823" spans="5:89">
      <c r="E6823" s="8"/>
      <c r="I6823" s="8"/>
      <c r="M6823" s="8"/>
      <c r="Q6823" s="8"/>
      <c r="U6823" s="8"/>
      <c r="Y6823" s="8"/>
      <c r="AC6823" s="8"/>
      <c r="AG6823" s="8"/>
      <c r="AK6823" s="8"/>
      <c r="AO6823" s="8"/>
      <c r="AS6823" s="8"/>
      <c r="AW6823" s="8"/>
      <c r="BA6823" s="8"/>
      <c r="BE6823" s="8"/>
      <c r="BI6823" s="8"/>
      <c r="BM6823" s="8"/>
      <c r="BQ6823" s="8"/>
      <c r="BU6823" s="8"/>
      <c r="BY6823" s="8"/>
      <c r="CC6823" s="8"/>
      <c r="CG6823" s="8"/>
      <c r="CK6823" s="8"/>
    </row>
    <row r="6824" spans="5:89">
      <c r="E6824" s="8"/>
      <c r="I6824" s="8"/>
      <c r="M6824" s="8"/>
      <c r="Q6824" s="8"/>
      <c r="U6824" s="8"/>
      <c r="Y6824" s="8"/>
      <c r="AC6824" s="8"/>
      <c r="AG6824" s="8"/>
      <c r="AK6824" s="8"/>
      <c r="AO6824" s="8"/>
      <c r="AS6824" s="8"/>
      <c r="AW6824" s="8"/>
      <c r="BA6824" s="8"/>
      <c r="BE6824" s="8"/>
      <c r="BI6824" s="8"/>
      <c r="BM6824" s="8"/>
      <c r="BQ6824" s="8"/>
      <c r="BU6824" s="8"/>
      <c r="BY6824" s="8"/>
      <c r="CC6824" s="8"/>
      <c r="CG6824" s="8"/>
      <c r="CK6824" s="8"/>
    </row>
    <row r="6825" spans="5:89">
      <c r="E6825" s="8"/>
      <c r="I6825" s="8"/>
      <c r="M6825" s="8"/>
      <c r="Q6825" s="8"/>
      <c r="U6825" s="8"/>
      <c r="Y6825" s="8"/>
      <c r="AC6825" s="8"/>
      <c r="AG6825" s="8"/>
      <c r="AK6825" s="8"/>
      <c r="AO6825" s="8"/>
      <c r="AS6825" s="8"/>
      <c r="AW6825" s="8"/>
      <c r="BA6825" s="8"/>
      <c r="BE6825" s="8"/>
      <c r="BI6825" s="8"/>
      <c r="BM6825" s="8"/>
      <c r="BQ6825" s="8"/>
      <c r="BU6825" s="8"/>
      <c r="BY6825" s="8"/>
      <c r="CC6825" s="8"/>
      <c r="CG6825" s="8"/>
      <c r="CK6825" s="8"/>
    </row>
    <row r="6826" spans="5:89">
      <c r="E6826" s="8"/>
      <c r="I6826" s="8"/>
      <c r="M6826" s="8"/>
      <c r="Q6826" s="8"/>
      <c r="U6826" s="8"/>
      <c r="Y6826" s="8"/>
      <c r="AC6826" s="8"/>
      <c r="AG6826" s="8"/>
      <c r="AK6826" s="8"/>
      <c r="AO6826" s="8"/>
      <c r="AS6826" s="8"/>
      <c r="AW6826" s="8"/>
      <c r="BA6826" s="8"/>
      <c r="BE6826" s="8"/>
      <c r="BI6826" s="8"/>
      <c r="BM6826" s="8"/>
      <c r="BQ6826" s="8"/>
      <c r="BU6826" s="8"/>
      <c r="BY6826" s="8"/>
      <c r="CC6826" s="8"/>
      <c r="CG6826" s="8"/>
      <c r="CK6826" s="8"/>
    </row>
    <row r="6827" spans="5:89">
      <c r="E6827" s="8"/>
      <c r="I6827" s="8"/>
      <c r="M6827" s="8"/>
      <c r="Q6827" s="8"/>
      <c r="U6827" s="8"/>
      <c r="Y6827" s="8"/>
      <c r="AC6827" s="8"/>
      <c r="AG6827" s="8"/>
      <c r="AK6827" s="8"/>
      <c r="AO6827" s="8"/>
      <c r="AS6827" s="8"/>
      <c r="AW6827" s="8"/>
      <c r="BA6827" s="8"/>
      <c r="BE6827" s="8"/>
      <c r="BI6827" s="8"/>
      <c r="BM6827" s="8"/>
      <c r="BQ6827" s="8"/>
      <c r="BU6827" s="8"/>
      <c r="BY6827" s="8"/>
      <c r="CC6827" s="8"/>
      <c r="CG6827" s="8"/>
      <c r="CK6827" s="8"/>
    </row>
    <row r="6828" spans="5:89">
      <c r="E6828" s="8"/>
      <c r="I6828" s="8"/>
      <c r="M6828" s="8"/>
      <c r="Q6828" s="8"/>
      <c r="U6828" s="8"/>
      <c r="Y6828" s="8"/>
      <c r="AC6828" s="8"/>
      <c r="AG6828" s="8"/>
      <c r="AK6828" s="8"/>
      <c r="AO6828" s="8"/>
      <c r="AS6828" s="8"/>
      <c r="AW6828" s="8"/>
      <c r="BA6828" s="8"/>
      <c r="BE6828" s="8"/>
      <c r="BI6828" s="8"/>
      <c r="BM6828" s="8"/>
      <c r="BQ6828" s="8"/>
      <c r="BU6828" s="8"/>
      <c r="BY6828" s="8"/>
      <c r="CC6828" s="8"/>
      <c r="CG6828" s="8"/>
      <c r="CK6828" s="8"/>
    </row>
    <row r="6829" spans="5:89">
      <c r="E6829" s="8"/>
      <c r="I6829" s="8"/>
      <c r="M6829" s="8"/>
      <c r="Q6829" s="8"/>
      <c r="U6829" s="8"/>
      <c r="Y6829" s="8"/>
      <c r="AC6829" s="8"/>
      <c r="AG6829" s="8"/>
      <c r="AK6829" s="8"/>
      <c r="AO6829" s="8"/>
      <c r="AS6829" s="8"/>
      <c r="AW6829" s="8"/>
      <c r="BA6829" s="8"/>
      <c r="BE6829" s="8"/>
      <c r="BI6829" s="8"/>
      <c r="BM6829" s="8"/>
      <c r="BQ6829" s="8"/>
      <c r="BU6829" s="8"/>
      <c r="BY6829" s="8"/>
      <c r="CC6829" s="8"/>
      <c r="CG6829" s="8"/>
      <c r="CK6829" s="8"/>
    </row>
    <row r="6830" spans="5:89">
      <c r="E6830" s="8"/>
      <c r="I6830" s="8"/>
      <c r="M6830" s="8"/>
      <c r="Q6830" s="8"/>
      <c r="U6830" s="8"/>
      <c r="Y6830" s="8"/>
      <c r="AC6830" s="8"/>
      <c r="AG6830" s="8"/>
      <c r="AK6830" s="8"/>
      <c r="AO6830" s="8"/>
      <c r="AS6830" s="8"/>
      <c r="AW6830" s="8"/>
      <c r="BA6830" s="8"/>
      <c r="BE6830" s="8"/>
      <c r="BI6830" s="8"/>
      <c r="BM6830" s="8"/>
      <c r="BQ6830" s="8"/>
      <c r="BU6830" s="8"/>
      <c r="BY6830" s="8"/>
      <c r="CC6830" s="8"/>
      <c r="CG6830" s="8"/>
      <c r="CK6830" s="8"/>
    </row>
    <row r="6831" spans="5:89">
      <c r="E6831" s="8"/>
      <c r="I6831" s="8"/>
      <c r="M6831" s="8"/>
      <c r="Q6831" s="8"/>
      <c r="U6831" s="8"/>
      <c r="Y6831" s="8"/>
      <c r="AC6831" s="8"/>
      <c r="AG6831" s="8"/>
      <c r="AK6831" s="8"/>
      <c r="AO6831" s="8"/>
      <c r="AS6831" s="8"/>
      <c r="AW6831" s="8"/>
      <c r="BA6831" s="8"/>
      <c r="BE6831" s="8"/>
      <c r="BI6831" s="8"/>
      <c r="BM6831" s="8"/>
      <c r="BQ6831" s="8"/>
      <c r="BU6831" s="8"/>
      <c r="BY6831" s="8"/>
      <c r="CC6831" s="8"/>
      <c r="CG6831" s="8"/>
      <c r="CK6831" s="8"/>
    </row>
    <row r="6832" spans="5:89">
      <c r="E6832" s="8"/>
      <c r="I6832" s="8"/>
      <c r="M6832" s="8"/>
      <c r="Q6832" s="8"/>
      <c r="U6832" s="8"/>
      <c r="Y6832" s="8"/>
      <c r="AC6832" s="8"/>
      <c r="AG6832" s="8"/>
      <c r="AK6832" s="8"/>
      <c r="AO6832" s="8"/>
      <c r="AS6832" s="8"/>
      <c r="AW6832" s="8"/>
      <c r="BA6832" s="8"/>
      <c r="BE6832" s="8"/>
      <c r="BI6832" s="8"/>
      <c r="BM6832" s="8"/>
      <c r="BQ6832" s="8"/>
      <c r="BU6832" s="8"/>
      <c r="BY6832" s="8"/>
      <c r="CC6832" s="8"/>
      <c r="CG6832" s="8"/>
      <c r="CK6832" s="8"/>
    </row>
    <row r="6833" spans="5:89">
      <c r="E6833" s="8"/>
      <c r="I6833" s="8"/>
      <c r="M6833" s="8"/>
      <c r="Q6833" s="8"/>
      <c r="U6833" s="8"/>
      <c r="Y6833" s="8"/>
      <c r="AC6833" s="8"/>
      <c r="AG6833" s="8"/>
      <c r="AK6833" s="8"/>
      <c r="AO6833" s="8"/>
      <c r="AS6833" s="8"/>
      <c r="AW6833" s="8"/>
      <c r="BA6833" s="8"/>
      <c r="BE6833" s="8"/>
      <c r="BI6833" s="8"/>
      <c r="BM6833" s="8"/>
      <c r="BQ6833" s="8"/>
      <c r="BU6833" s="8"/>
      <c r="BY6833" s="8"/>
      <c r="CC6833" s="8"/>
      <c r="CG6833" s="8"/>
      <c r="CK6833" s="8"/>
    </row>
    <row r="6834" spans="5:89">
      <c r="E6834" s="8"/>
      <c r="I6834" s="8"/>
      <c r="M6834" s="8"/>
      <c r="Q6834" s="8"/>
      <c r="U6834" s="8"/>
      <c r="Y6834" s="8"/>
      <c r="AC6834" s="8"/>
      <c r="AG6834" s="8"/>
      <c r="AK6834" s="8"/>
      <c r="AO6834" s="8"/>
      <c r="AS6834" s="8"/>
      <c r="AW6834" s="8"/>
      <c r="BA6834" s="8"/>
      <c r="BE6834" s="8"/>
      <c r="BI6834" s="8"/>
      <c r="BM6834" s="8"/>
      <c r="BQ6834" s="8"/>
      <c r="BU6834" s="8"/>
      <c r="BY6834" s="8"/>
      <c r="CC6834" s="8"/>
      <c r="CG6834" s="8"/>
      <c r="CK6834" s="8"/>
    </row>
    <row r="6835" spans="5:89">
      <c r="E6835" s="8"/>
      <c r="I6835" s="8"/>
      <c r="M6835" s="8"/>
      <c r="Q6835" s="8"/>
      <c r="U6835" s="8"/>
      <c r="Y6835" s="8"/>
      <c r="AC6835" s="8"/>
      <c r="AG6835" s="8"/>
      <c r="AK6835" s="8"/>
      <c r="AO6835" s="8"/>
      <c r="AS6835" s="8"/>
      <c r="AW6835" s="8"/>
      <c r="BA6835" s="8"/>
      <c r="BE6835" s="8"/>
      <c r="BI6835" s="8"/>
      <c r="BM6835" s="8"/>
      <c r="BQ6835" s="8"/>
      <c r="BU6835" s="8"/>
      <c r="BY6835" s="8"/>
      <c r="CC6835" s="8"/>
      <c r="CG6835" s="8"/>
      <c r="CK6835" s="8"/>
    </row>
    <row r="6836" spans="5:89">
      <c r="E6836" s="8"/>
      <c r="I6836" s="8"/>
      <c r="M6836" s="8"/>
      <c r="Q6836" s="8"/>
      <c r="U6836" s="8"/>
      <c r="Y6836" s="8"/>
      <c r="AC6836" s="8"/>
      <c r="AG6836" s="8"/>
      <c r="AK6836" s="8"/>
      <c r="AO6836" s="8"/>
      <c r="AS6836" s="8"/>
      <c r="AW6836" s="8"/>
      <c r="BA6836" s="8"/>
      <c r="BE6836" s="8"/>
      <c r="BI6836" s="8"/>
      <c r="BM6836" s="8"/>
      <c r="BQ6836" s="8"/>
      <c r="BU6836" s="8"/>
      <c r="BY6836" s="8"/>
      <c r="CC6836" s="8"/>
      <c r="CG6836" s="8"/>
      <c r="CK6836" s="8"/>
    </row>
    <row r="6837" spans="5:89">
      <c r="E6837" s="8"/>
      <c r="I6837" s="8"/>
      <c r="M6837" s="8"/>
      <c r="Q6837" s="8"/>
      <c r="U6837" s="8"/>
      <c r="Y6837" s="8"/>
      <c r="AC6837" s="8"/>
      <c r="AG6837" s="8"/>
      <c r="AK6837" s="8"/>
      <c r="AO6837" s="8"/>
      <c r="AS6837" s="8"/>
      <c r="AW6837" s="8"/>
      <c r="BA6837" s="8"/>
      <c r="BE6837" s="8"/>
      <c r="BI6837" s="8"/>
      <c r="BM6837" s="8"/>
      <c r="BQ6837" s="8"/>
      <c r="BU6837" s="8"/>
      <c r="BY6837" s="8"/>
      <c r="CC6837" s="8"/>
      <c r="CG6837" s="8"/>
      <c r="CK6837" s="8"/>
    </row>
    <row r="6838" spans="5:89">
      <c r="E6838" s="8"/>
      <c r="I6838" s="8"/>
      <c r="M6838" s="8"/>
      <c r="Q6838" s="8"/>
      <c r="U6838" s="8"/>
      <c r="Y6838" s="8"/>
      <c r="AC6838" s="8"/>
      <c r="AG6838" s="8"/>
      <c r="AK6838" s="8"/>
      <c r="AO6838" s="8"/>
      <c r="AS6838" s="8"/>
      <c r="AW6838" s="8"/>
      <c r="BA6838" s="8"/>
      <c r="BE6838" s="8"/>
      <c r="BI6838" s="8"/>
      <c r="BM6838" s="8"/>
      <c r="BQ6838" s="8"/>
      <c r="BU6838" s="8"/>
      <c r="BY6838" s="8"/>
      <c r="CC6838" s="8"/>
      <c r="CG6838" s="8"/>
      <c r="CK6838" s="8"/>
    </row>
    <row r="6839" spans="5:89">
      <c r="E6839" s="8"/>
      <c r="I6839" s="8"/>
      <c r="M6839" s="8"/>
      <c r="Q6839" s="8"/>
      <c r="U6839" s="8"/>
      <c r="Y6839" s="8"/>
      <c r="AC6839" s="8"/>
      <c r="AG6839" s="8"/>
      <c r="AK6839" s="8"/>
      <c r="AO6839" s="8"/>
      <c r="AS6839" s="8"/>
      <c r="AW6839" s="8"/>
      <c r="BA6839" s="8"/>
      <c r="BE6839" s="8"/>
      <c r="BI6839" s="8"/>
      <c r="BM6839" s="8"/>
      <c r="BQ6839" s="8"/>
      <c r="BU6839" s="8"/>
      <c r="BY6839" s="8"/>
      <c r="CC6839" s="8"/>
      <c r="CG6839" s="8"/>
      <c r="CK6839" s="8"/>
    </row>
    <row r="6840" spans="5:89">
      <c r="E6840" s="8"/>
      <c r="I6840" s="8"/>
      <c r="M6840" s="8"/>
      <c r="Q6840" s="8"/>
      <c r="U6840" s="8"/>
      <c r="Y6840" s="8"/>
      <c r="AC6840" s="8"/>
      <c r="AG6840" s="8"/>
      <c r="AK6840" s="8"/>
      <c r="AO6840" s="8"/>
      <c r="AS6840" s="8"/>
      <c r="AW6840" s="8"/>
      <c r="BA6840" s="8"/>
      <c r="BE6840" s="8"/>
      <c r="BI6840" s="8"/>
      <c r="BM6840" s="8"/>
      <c r="BQ6840" s="8"/>
      <c r="BU6840" s="8"/>
      <c r="BY6840" s="8"/>
      <c r="CC6840" s="8"/>
      <c r="CG6840" s="8"/>
      <c r="CK6840" s="8"/>
    </row>
    <row r="6841" spans="5:89">
      <c r="E6841" s="8"/>
      <c r="I6841" s="8"/>
      <c r="M6841" s="8"/>
      <c r="Q6841" s="8"/>
      <c r="U6841" s="8"/>
      <c r="Y6841" s="8"/>
      <c r="AC6841" s="8"/>
      <c r="AG6841" s="8"/>
      <c r="AK6841" s="8"/>
      <c r="AO6841" s="8"/>
      <c r="AS6841" s="8"/>
      <c r="AW6841" s="8"/>
      <c r="BA6841" s="8"/>
      <c r="BE6841" s="8"/>
      <c r="BI6841" s="8"/>
      <c r="BM6841" s="8"/>
      <c r="BQ6841" s="8"/>
      <c r="BU6841" s="8"/>
      <c r="BY6841" s="8"/>
      <c r="CC6841" s="8"/>
      <c r="CG6841" s="8"/>
      <c r="CK6841" s="8"/>
    </row>
    <row r="6842" spans="5:89">
      <c r="E6842" s="8"/>
      <c r="I6842" s="8"/>
      <c r="M6842" s="8"/>
      <c r="Q6842" s="8"/>
      <c r="U6842" s="8"/>
      <c r="Y6842" s="8"/>
      <c r="AC6842" s="8"/>
      <c r="AG6842" s="8"/>
      <c r="AK6842" s="8"/>
      <c r="AO6842" s="8"/>
      <c r="AS6842" s="8"/>
      <c r="AW6842" s="8"/>
      <c r="BA6842" s="8"/>
      <c r="BE6842" s="8"/>
      <c r="BI6842" s="8"/>
      <c r="BM6842" s="8"/>
      <c r="BQ6842" s="8"/>
      <c r="BU6842" s="8"/>
      <c r="BY6842" s="8"/>
      <c r="CC6842" s="8"/>
      <c r="CG6842" s="8"/>
      <c r="CK6842" s="8"/>
    </row>
    <row r="6843" spans="5:89">
      <c r="E6843" s="8"/>
      <c r="I6843" s="8"/>
      <c r="M6843" s="8"/>
      <c r="Q6843" s="8"/>
      <c r="U6843" s="8"/>
      <c r="Y6843" s="8"/>
      <c r="AC6843" s="8"/>
      <c r="AG6843" s="8"/>
      <c r="AK6843" s="8"/>
      <c r="AO6843" s="8"/>
      <c r="AS6843" s="8"/>
      <c r="AW6843" s="8"/>
      <c r="BA6843" s="8"/>
      <c r="BE6843" s="8"/>
      <c r="BI6843" s="8"/>
      <c r="BM6843" s="8"/>
      <c r="BQ6843" s="8"/>
      <c r="BU6843" s="8"/>
      <c r="BY6843" s="8"/>
      <c r="CC6843" s="8"/>
      <c r="CG6843" s="8"/>
      <c r="CK6843" s="8"/>
    </row>
    <row r="6844" spans="5:89">
      <c r="E6844" s="8"/>
      <c r="I6844" s="8"/>
      <c r="M6844" s="8"/>
      <c r="Q6844" s="8"/>
      <c r="U6844" s="8"/>
      <c r="Y6844" s="8"/>
      <c r="AC6844" s="8"/>
      <c r="AG6844" s="8"/>
      <c r="AK6844" s="8"/>
      <c r="AO6844" s="8"/>
      <c r="AS6844" s="8"/>
      <c r="AW6844" s="8"/>
      <c r="BA6844" s="8"/>
      <c r="BE6844" s="8"/>
      <c r="BI6844" s="8"/>
      <c r="BM6844" s="8"/>
      <c r="BQ6844" s="8"/>
      <c r="BU6844" s="8"/>
      <c r="BY6844" s="8"/>
      <c r="CC6844" s="8"/>
      <c r="CG6844" s="8"/>
      <c r="CK6844" s="8"/>
    </row>
    <row r="6845" spans="5:89">
      <c r="E6845" s="8"/>
      <c r="I6845" s="8"/>
      <c r="M6845" s="8"/>
      <c r="Q6845" s="8"/>
      <c r="U6845" s="8"/>
      <c r="Y6845" s="8"/>
      <c r="AC6845" s="8"/>
      <c r="AG6845" s="8"/>
      <c r="AK6845" s="8"/>
      <c r="AO6845" s="8"/>
      <c r="AS6845" s="8"/>
      <c r="AW6845" s="8"/>
      <c r="BA6845" s="8"/>
      <c r="BE6845" s="8"/>
      <c r="BI6845" s="8"/>
      <c r="BM6845" s="8"/>
      <c r="BQ6845" s="8"/>
      <c r="BU6845" s="8"/>
      <c r="BY6845" s="8"/>
      <c r="CC6845" s="8"/>
      <c r="CG6845" s="8"/>
      <c r="CK6845" s="8"/>
    </row>
    <row r="6846" spans="5:89">
      <c r="E6846" s="8"/>
      <c r="I6846" s="8"/>
      <c r="M6846" s="8"/>
      <c r="Q6846" s="8"/>
      <c r="U6846" s="8"/>
      <c r="Y6846" s="8"/>
      <c r="AC6846" s="8"/>
      <c r="AG6846" s="8"/>
      <c r="AK6846" s="8"/>
      <c r="AO6846" s="8"/>
      <c r="AS6846" s="8"/>
      <c r="AW6846" s="8"/>
      <c r="BA6846" s="8"/>
      <c r="BE6846" s="8"/>
      <c r="BI6846" s="8"/>
      <c r="BM6846" s="8"/>
      <c r="BQ6846" s="8"/>
      <c r="BU6846" s="8"/>
      <c r="BY6846" s="8"/>
      <c r="CC6846" s="8"/>
      <c r="CG6846" s="8"/>
      <c r="CK6846" s="8"/>
    </row>
    <row r="6847" spans="5:89">
      <c r="E6847" s="8"/>
      <c r="I6847" s="8"/>
      <c r="M6847" s="8"/>
      <c r="Q6847" s="8"/>
      <c r="U6847" s="8"/>
      <c r="Y6847" s="8"/>
      <c r="AC6847" s="8"/>
      <c r="AG6847" s="8"/>
      <c r="AK6847" s="8"/>
      <c r="AO6847" s="8"/>
      <c r="AS6847" s="8"/>
      <c r="AW6847" s="8"/>
      <c r="BA6847" s="8"/>
      <c r="BE6847" s="8"/>
      <c r="BI6847" s="8"/>
      <c r="BM6847" s="8"/>
      <c r="BQ6847" s="8"/>
      <c r="BU6847" s="8"/>
      <c r="BY6847" s="8"/>
      <c r="CC6847" s="8"/>
      <c r="CG6847" s="8"/>
      <c r="CK6847" s="8"/>
    </row>
    <row r="6848" spans="5:89">
      <c r="E6848" s="8"/>
      <c r="I6848" s="8"/>
      <c r="M6848" s="8"/>
      <c r="Q6848" s="8"/>
      <c r="U6848" s="8"/>
      <c r="Y6848" s="8"/>
      <c r="AC6848" s="8"/>
      <c r="AG6848" s="8"/>
      <c r="AK6848" s="8"/>
      <c r="AO6848" s="8"/>
      <c r="AS6848" s="8"/>
      <c r="AW6848" s="8"/>
      <c r="BA6848" s="8"/>
      <c r="BE6848" s="8"/>
      <c r="BI6848" s="8"/>
      <c r="BM6848" s="8"/>
      <c r="BQ6848" s="8"/>
      <c r="BU6848" s="8"/>
      <c r="BY6848" s="8"/>
      <c r="CC6848" s="8"/>
      <c r="CG6848" s="8"/>
      <c r="CK6848" s="8"/>
    </row>
    <row r="6849" spans="5:89">
      <c r="E6849" s="8"/>
      <c r="I6849" s="8"/>
      <c r="M6849" s="8"/>
      <c r="Q6849" s="8"/>
      <c r="U6849" s="8"/>
      <c r="Y6849" s="8"/>
      <c r="AC6849" s="8"/>
      <c r="AG6849" s="8"/>
      <c r="AK6849" s="8"/>
      <c r="AO6849" s="8"/>
      <c r="AS6849" s="8"/>
      <c r="AW6849" s="8"/>
      <c r="BA6849" s="8"/>
      <c r="BE6849" s="8"/>
      <c r="BI6849" s="8"/>
      <c r="BM6849" s="8"/>
      <c r="BQ6849" s="8"/>
      <c r="BU6849" s="8"/>
      <c r="BY6849" s="8"/>
      <c r="CC6849" s="8"/>
      <c r="CG6849" s="8"/>
      <c r="CK6849" s="8"/>
    </row>
    <row r="6850" spans="5:89">
      <c r="E6850" s="8"/>
      <c r="I6850" s="8"/>
      <c r="M6850" s="8"/>
      <c r="Q6850" s="8"/>
      <c r="U6850" s="8"/>
      <c r="Y6850" s="8"/>
      <c r="AC6850" s="8"/>
      <c r="AG6850" s="8"/>
      <c r="AK6850" s="8"/>
      <c r="AO6850" s="8"/>
      <c r="AS6850" s="8"/>
      <c r="AW6850" s="8"/>
      <c r="BA6850" s="8"/>
      <c r="BE6850" s="8"/>
      <c r="BI6850" s="8"/>
      <c r="BM6850" s="8"/>
      <c r="BQ6850" s="8"/>
      <c r="BU6850" s="8"/>
      <c r="BY6850" s="8"/>
      <c r="CC6850" s="8"/>
      <c r="CG6850" s="8"/>
      <c r="CK6850" s="8"/>
    </row>
    <row r="6851" spans="5:89">
      <c r="E6851" s="8"/>
      <c r="I6851" s="8"/>
      <c r="M6851" s="8"/>
      <c r="Q6851" s="8"/>
      <c r="U6851" s="8"/>
      <c r="Y6851" s="8"/>
      <c r="AC6851" s="8"/>
      <c r="AG6851" s="8"/>
      <c r="AK6851" s="8"/>
      <c r="AO6851" s="8"/>
      <c r="AS6851" s="8"/>
      <c r="AW6851" s="8"/>
      <c r="BA6851" s="8"/>
      <c r="BE6851" s="8"/>
      <c r="BI6851" s="8"/>
      <c r="BM6851" s="8"/>
      <c r="BQ6851" s="8"/>
      <c r="BU6851" s="8"/>
      <c r="BY6851" s="8"/>
      <c r="CC6851" s="8"/>
      <c r="CG6851" s="8"/>
      <c r="CK6851" s="8"/>
    </row>
    <row r="6852" spans="5:89">
      <c r="E6852" s="8"/>
      <c r="I6852" s="8"/>
      <c r="M6852" s="8"/>
      <c r="Q6852" s="8"/>
      <c r="U6852" s="8"/>
      <c r="Y6852" s="8"/>
      <c r="AC6852" s="8"/>
      <c r="AG6852" s="8"/>
      <c r="AK6852" s="8"/>
      <c r="AO6852" s="8"/>
      <c r="AS6852" s="8"/>
      <c r="AW6852" s="8"/>
      <c r="BA6852" s="8"/>
      <c r="BE6852" s="8"/>
      <c r="BI6852" s="8"/>
      <c r="BM6852" s="8"/>
      <c r="BQ6852" s="8"/>
      <c r="BU6852" s="8"/>
      <c r="BY6852" s="8"/>
      <c r="CC6852" s="8"/>
      <c r="CG6852" s="8"/>
      <c r="CK6852" s="8"/>
    </row>
    <row r="6853" spans="5:89">
      <c r="E6853" s="8"/>
      <c r="I6853" s="8"/>
      <c r="M6853" s="8"/>
      <c r="Q6853" s="8"/>
      <c r="U6853" s="8"/>
      <c r="Y6853" s="8"/>
      <c r="AC6853" s="8"/>
      <c r="AG6853" s="8"/>
      <c r="AK6853" s="8"/>
      <c r="AO6853" s="8"/>
      <c r="AS6853" s="8"/>
      <c r="AW6853" s="8"/>
      <c r="BA6853" s="8"/>
      <c r="BE6853" s="8"/>
      <c r="BI6853" s="8"/>
      <c r="BM6853" s="8"/>
      <c r="BQ6853" s="8"/>
      <c r="BU6853" s="8"/>
      <c r="BY6853" s="8"/>
      <c r="CC6853" s="8"/>
      <c r="CG6853" s="8"/>
      <c r="CK6853" s="8"/>
    </row>
    <row r="6854" spans="5:89">
      <c r="E6854" s="8"/>
      <c r="I6854" s="8"/>
      <c r="M6854" s="8"/>
      <c r="Q6854" s="8"/>
      <c r="U6854" s="8"/>
      <c r="Y6854" s="8"/>
      <c r="AC6854" s="8"/>
      <c r="AG6854" s="8"/>
      <c r="AK6854" s="8"/>
      <c r="AO6854" s="8"/>
      <c r="AS6854" s="8"/>
      <c r="AW6854" s="8"/>
      <c r="BA6854" s="8"/>
      <c r="BE6854" s="8"/>
      <c r="BI6854" s="8"/>
      <c r="BM6854" s="8"/>
      <c r="BQ6854" s="8"/>
      <c r="BU6854" s="8"/>
      <c r="BY6854" s="8"/>
      <c r="CC6854" s="8"/>
      <c r="CG6854" s="8"/>
      <c r="CK6854" s="8"/>
    </row>
    <row r="6855" spans="5:89">
      <c r="E6855" s="8"/>
      <c r="I6855" s="8"/>
      <c r="M6855" s="8"/>
      <c r="Q6855" s="8"/>
      <c r="U6855" s="8"/>
      <c r="Y6855" s="8"/>
      <c r="AC6855" s="8"/>
      <c r="AG6855" s="8"/>
      <c r="AK6855" s="8"/>
      <c r="AO6855" s="8"/>
      <c r="AS6855" s="8"/>
      <c r="AW6855" s="8"/>
      <c r="BA6855" s="8"/>
      <c r="BE6855" s="8"/>
      <c r="BI6855" s="8"/>
      <c r="BM6855" s="8"/>
      <c r="BQ6855" s="8"/>
      <c r="BU6855" s="8"/>
      <c r="BY6855" s="8"/>
      <c r="CC6855" s="8"/>
      <c r="CG6855" s="8"/>
      <c r="CK6855" s="8"/>
    </row>
    <row r="6856" spans="5:89">
      <c r="E6856" s="8"/>
      <c r="I6856" s="8"/>
      <c r="M6856" s="8"/>
      <c r="Q6856" s="8"/>
      <c r="U6856" s="8"/>
      <c r="Y6856" s="8"/>
      <c r="AC6856" s="8"/>
      <c r="AG6856" s="8"/>
      <c r="AK6856" s="8"/>
      <c r="AO6856" s="8"/>
      <c r="AS6856" s="8"/>
      <c r="AW6856" s="8"/>
      <c r="BA6856" s="8"/>
      <c r="BE6856" s="8"/>
      <c r="BI6856" s="8"/>
      <c r="BM6856" s="8"/>
      <c r="BQ6856" s="8"/>
      <c r="BU6856" s="8"/>
      <c r="BY6856" s="8"/>
      <c r="CC6856" s="8"/>
      <c r="CG6856" s="8"/>
      <c r="CK6856" s="8"/>
    </row>
    <row r="6857" spans="5:89">
      <c r="E6857" s="8"/>
      <c r="I6857" s="8"/>
      <c r="M6857" s="8"/>
      <c r="Q6857" s="8"/>
      <c r="U6857" s="8"/>
      <c r="Y6857" s="8"/>
      <c r="AC6857" s="8"/>
      <c r="AG6857" s="8"/>
      <c r="AK6857" s="8"/>
      <c r="AO6857" s="8"/>
      <c r="AS6857" s="8"/>
      <c r="AW6857" s="8"/>
      <c r="BA6857" s="8"/>
      <c r="BE6857" s="8"/>
      <c r="BI6857" s="8"/>
      <c r="BM6857" s="8"/>
      <c r="BQ6857" s="8"/>
      <c r="BU6857" s="8"/>
      <c r="BY6857" s="8"/>
      <c r="CC6857" s="8"/>
      <c r="CG6857" s="8"/>
      <c r="CK6857" s="8"/>
    </row>
    <row r="6858" spans="5:89">
      <c r="E6858" s="8"/>
      <c r="I6858" s="8"/>
      <c r="M6858" s="8"/>
      <c r="Q6858" s="8"/>
      <c r="U6858" s="8"/>
      <c r="Y6858" s="8"/>
      <c r="AC6858" s="8"/>
      <c r="AG6858" s="8"/>
      <c r="AK6858" s="8"/>
      <c r="AO6858" s="8"/>
      <c r="AS6858" s="8"/>
      <c r="AW6858" s="8"/>
      <c r="BA6858" s="8"/>
      <c r="BE6858" s="8"/>
      <c r="BI6858" s="8"/>
      <c r="BM6858" s="8"/>
      <c r="BQ6858" s="8"/>
      <c r="BU6858" s="8"/>
      <c r="BY6858" s="8"/>
      <c r="CC6858" s="8"/>
      <c r="CG6858" s="8"/>
      <c r="CK6858" s="8"/>
    </row>
    <row r="6859" spans="5:89">
      <c r="E6859" s="8"/>
      <c r="I6859" s="8"/>
      <c r="M6859" s="8"/>
      <c r="Q6859" s="8"/>
      <c r="U6859" s="8"/>
      <c r="Y6859" s="8"/>
      <c r="AC6859" s="8"/>
      <c r="AG6859" s="8"/>
      <c r="AK6859" s="8"/>
      <c r="AO6859" s="8"/>
      <c r="AS6859" s="8"/>
      <c r="AW6859" s="8"/>
      <c r="BA6859" s="8"/>
      <c r="BE6859" s="8"/>
      <c r="BI6859" s="8"/>
      <c r="BM6859" s="8"/>
      <c r="BQ6859" s="8"/>
      <c r="BU6859" s="8"/>
      <c r="BY6859" s="8"/>
      <c r="CC6859" s="8"/>
      <c r="CG6859" s="8"/>
      <c r="CK6859" s="8"/>
    </row>
    <row r="6860" spans="5:89">
      <c r="E6860" s="8"/>
      <c r="I6860" s="8"/>
      <c r="M6860" s="8"/>
      <c r="Q6860" s="8"/>
      <c r="U6860" s="8"/>
      <c r="Y6860" s="8"/>
      <c r="AC6860" s="8"/>
      <c r="AG6860" s="8"/>
      <c r="AK6860" s="8"/>
      <c r="AO6860" s="8"/>
      <c r="AS6860" s="8"/>
      <c r="AW6860" s="8"/>
      <c r="BA6860" s="8"/>
      <c r="BE6860" s="8"/>
      <c r="BI6860" s="8"/>
      <c r="BM6860" s="8"/>
      <c r="BQ6860" s="8"/>
      <c r="BU6860" s="8"/>
      <c r="BY6860" s="8"/>
      <c r="CC6860" s="8"/>
      <c r="CG6860" s="8"/>
      <c r="CK6860" s="8"/>
    </row>
    <row r="6861" spans="5:89">
      <c r="E6861" s="8"/>
      <c r="I6861" s="8"/>
      <c r="M6861" s="8"/>
      <c r="Q6861" s="8"/>
      <c r="U6861" s="8"/>
      <c r="Y6861" s="8"/>
      <c r="AC6861" s="8"/>
      <c r="AG6861" s="8"/>
      <c r="AK6861" s="8"/>
      <c r="AO6861" s="8"/>
      <c r="AS6861" s="8"/>
      <c r="AW6861" s="8"/>
      <c r="BA6861" s="8"/>
      <c r="BE6861" s="8"/>
      <c r="BI6861" s="8"/>
      <c r="BM6861" s="8"/>
      <c r="BQ6861" s="8"/>
      <c r="BU6861" s="8"/>
      <c r="BY6861" s="8"/>
      <c r="CC6861" s="8"/>
      <c r="CG6861" s="8"/>
      <c r="CK6861" s="8"/>
    </row>
    <row r="6862" spans="5:89">
      <c r="E6862" s="8"/>
      <c r="I6862" s="8"/>
      <c r="M6862" s="8"/>
      <c r="Q6862" s="8"/>
      <c r="U6862" s="8"/>
      <c r="Y6862" s="8"/>
      <c r="AC6862" s="8"/>
      <c r="AG6862" s="8"/>
      <c r="AK6862" s="8"/>
      <c r="AO6862" s="8"/>
      <c r="AS6862" s="8"/>
      <c r="AW6862" s="8"/>
      <c r="BA6862" s="8"/>
      <c r="BE6862" s="8"/>
      <c r="BI6862" s="8"/>
      <c r="BM6862" s="8"/>
      <c r="BQ6862" s="8"/>
      <c r="BU6862" s="8"/>
      <c r="BY6862" s="8"/>
      <c r="CC6862" s="8"/>
      <c r="CG6862" s="8"/>
      <c r="CK6862" s="8"/>
    </row>
    <row r="6863" spans="5:89">
      <c r="E6863" s="8"/>
      <c r="I6863" s="8"/>
      <c r="M6863" s="8"/>
      <c r="Q6863" s="8"/>
      <c r="U6863" s="8"/>
      <c r="Y6863" s="8"/>
      <c r="AC6863" s="8"/>
      <c r="AG6863" s="8"/>
      <c r="AK6863" s="8"/>
      <c r="AO6863" s="8"/>
      <c r="AS6863" s="8"/>
      <c r="AW6863" s="8"/>
      <c r="BA6863" s="8"/>
      <c r="BE6863" s="8"/>
      <c r="BI6863" s="8"/>
      <c r="BM6863" s="8"/>
      <c r="BQ6863" s="8"/>
      <c r="BU6863" s="8"/>
      <c r="BY6863" s="8"/>
      <c r="CC6863" s="8"/>
      <c r="CG6863" s="8"/>
      <c r="CK6863" s="8"/>
    </row>
    <row r="6864" spans="5:89">
      <c r="E6864" s="8"/>
      <c r="I6864" s="8"/>
      <c r="M6864" s="8"/>
      <c r="Q6864" s="8"/>
      <c r="U6864" s="8"/>
      <c r="Y6864" s="8"/>
      <c r="AC6864" s="8"/>
      <c r="AG6864" s="8"/>
      <c r="AK6864" s="8"/>
      <c r="AO6864" s="8"/>
      <c r="AS6864" s="8"/>
      <c r="AW6864" s="8"/>
      <c r="BA6864" s="8"/>
      <c r="BE6864" s="8"/>
      <c r="BI6864" s="8"/>
      <c r="BM6864" s="8"/>
      <c r="BQ6864" s="8"/>
      <c r="BU6864" s="8"/>
      <c r="BY6864" s="8"/>
      <c r="CC6864" s="8"/>
      <c r="CG6864" s="8"/>
      <c r="CK6864" s="8"/>
    </row>
    <row r="6865" spans="5:89">
      <c r="E6865" s="8"/>
      <c r="I6865" s="8"/>
      <c r="M6865" s="8"/>
      <c r="Q6865" s="8"/>
      <c r="U6865" s="8"/>
      <c r="Y6865" s="8"/>
      <c r="AC6865" s="8"/>
      <c r="AG6865" s="8"/>
      <c r="AK6865" s="8"/>
      <c r="AO6865" s="8"/>
      <c r="AS6865" s="8"/>
      <c r="AW6865" s="8"/>
      <c r="BA6865" s="8"/>
      <c r="BE6865" s="8"/>
      <c r="BI6865" s="8"/>
      <c r="BM6865" s="8"/>
      <c r="BQ6865" s="8"/>
      <c r="BU6865" s="8"/>
      <c r="BY6865" s="8"/>
      <c r="CC6865" s="8"/>
      <c r="CG6865" s="8"/>
      <c r="CK6865" s="8"/>
    </row>
    <row r="6866" spans="5:89">
      <c r="E6866" s="8"/>
      <c r="I6866" s="8"/>
      <c r="M6866" s="8"/>
      <c r="Q6866" s="8"/>
      <c r="U6866" s="8"/>
      <c r="Y6866" s="8"/>
      <c r="AC6866" s="8"/>
      <c r="AG6866" s="8"/>
      <c r="AK6866" s="8"/>
      <c r="AO6866" s="8"/>
      <c r="AS6866" s="8"/>
      <c r="AW6866" s="8"/>
      <c r="BA6866" s="8"/>
      <c r="BE6866" s="8"/>
      <c r="BI6866" s="8"/>
      <c r="BM6866" s="8"/>
      <c r="BQ6866" s="8"/>
      <c r="BU6866" s="8"/>
      <c r="BY6866" s="8"/>
      <c r="CC6866" s="8"/>
      <c r="CG6866" s="8"/>
      <c r="CK6866" s="8"/>
    </row>
    <row r="6867" spans="5:89">
      <c r="E6867" s="8"/>
      <c r="I6867" s="8"/>
      <c r="M6867" s="8"/>
      <c r="Q6867" s="8"/>
      <c r="U6867" s="8"/>
      <c r="Y6867" s="8"/>
      <c r="AC6867" s="8"/>
      <c r="AG6867" s="8"/>
      <c r="AK6867" s="8"/>
      <c r="AO6867" s="8"/>
      <c r="AS6867" s="8"/>
      <c r="AW6867" s="8"/>
      <c r="BA6867" s="8"/>
      <c r="BE6867" s="8"/>
      <c r="BI6867" s="8"/>
      <c r="BM6867" s="8"/>
      <c r="BQ6867" s="8"/>
      <c r="BU6867" s="8"/>
      <c r="BY6867" s="8"/>
      <c r="CC6867" s="8"/>
      <c r="CG6867" s="8"/>
      <c r="CK6867" s="8"/>
    </row>
    <row r="6868" spans="5:89">
      <c r="E6868" s="8"/>
      <c r="I6868" s="8"/>
      <c r="M6868" s="8"/>
      <c r="Q6868" s="8"/>
      <c r="U6868" s="8"/>
      <c r="Y6868" s="8"/>
      <c r="AC6868" s="8"/>
      <c r="AG6868" s="8"/>
      <c r="AK6868" s="8"/>
      <c r="AO6868" s="8"/>
      <c r="AS6868" s="8"/>
      <c r="AW6868" s="8"/>
      <c r="BA6868" s="8"/>
      <c r="BE6868" s="8"/>
      <c r="BI6868" s="8"/>
      <c r="BM6868" s="8"/>
      <c r="BQ6868" s="8"/>
      <c r="BU6868" s="8"/>
      <c r="BY6868" s="8"/>
      <c r="CC6868" s="8"/>
      <c r="CG6868" s="8"/>
      <c r="CK6868" s="8"/>
    </row>
    <row r="6869" spans="5:89">
      <c r="E6869" s="8"/>
      <c r="I6869" s="8"/>
      <c r="M6869" s="8"/>
      <c r="Q6869" s="8"/>
      <c r="U6869" s="8"/>
      <c r="Y6869" s="8"/>
      <c r="AC6869" s="8"/>
      <c r="AG6869" s="8"/>
      <c r="AK6869" s="8"/>
      <c r="AO6869" s="8"/>
      <c r="AS6869" s="8"/>
      <c r="AW6869" s="8"/>
      <c r="BA6869" s="8"/>
      <c r="BE6869" s="8"/>
      <c r="BI6869" s="8"/>
      <c r="BM6869" s="8"/>
      <c r="BQ6869" s="8"/>
      <c r="BU6869" s="8"/>
      <c r="BY6869" s="8"/>
      <c r="CC6869" s="8"/>
      <c r="CG6869" s="8"/>
      <c r="CK6869" s="8"/>
    </row>
    <row r="6870" spans="5:89">
      <c r="E6870" s="8"/>
      <c r="I6870" s="8"/>
      <c r="M6870" s="8"/>
      <c r="Q6870" s="8"/>
      <c r="U6870" s="8"/>
      <c r="Y6870" s="8"/>
      <c r="AC6870" s="8"/>
      <c r="AG6870" s="8"/>
      <c r="AK6870" s="8"/>
      <c r="AO6870" s="8"/>
      <c r="AS6870" s="8"/>
      <c r="AW6870" s="8"/>
      <c r="BA6870" s="8"/>
      <c r="BE6870" s="8"/>
      <c r="BI6870" s="8"/>
      <c r="BM6870" s="8"/>
      <c r="BQ6870" s="8"/>
      <c r="BU6870" s="8"/>
      <c r="BY6870" s="8"/>
      <c r="CC6870" s="8"/>
      <c r="CG6870" s="8"/>
      <c r="CK6870" s="8"/>
    </row>
    <row r="6871" spans="5:89">
      <c r="E6871" s="8"/>
      <c r="I6871" s="8"/>
      <c r="M6871" s="8"/>
      <c r="Q6871" s="8"/>
      <c r="U6871" s="8"/>
      <c r="Y6871" s="8"/>
      <c r="AC6871" s="8"/>
      <c r="AG6871" s="8"/>
      <c r="AK6871" s="8"/>
      <c r="AO6871" s="8"/>
      <c r="AS6871" s="8"/>
      <c r="AW6871" s="8"/>
      <c r="BA6871" s="8"/>
      <c r="BE6871" s="8"/>
      <c r="BI6871" s="8"/>
      <c r="BM6871" s="8"/>
      <c r="BQ6871" s="8"/>
      <c r="BU6871" s="8"/>
      <c r="BY6871" s="8"/>
      <c r="CC6871" s="8"/>
      <c r="CG6871" s="8"/>
      <c r="CK6871" s="8"/>
    </row>
    <row r="6872" spans="5:89">
      <c r="E6872" s="8"/>
      <c r="I6872" s="8"/>
      <c r="M6872" s="8"/>
      <c r="Q6872" s="8"/>
      <c r="U6872" s="8"/>
      <c r="Y6872" s="8"/>
      <c r="AC6872" s="8"/>
      <c r="AG6872" s="8"/>
      <c r="AK6872" s="8"/>
      <c r="AO6872" s="8"/>
      <c r="AS6872" s="8"/>
      <c r="AW6872" s="8"/>
      <c r="BA6872" s="8"/>
      <c r="BE6872" s="8"/>
      <c r="BI6872" s="8"/>
      <c r="BM6872" s="8"/>
      <c r="BQ6872" s="8"/>
      <c r="BU6872" s="8"/>
      <c r="BY6872" s="8"/>
      <c r="CC6872" s="8"/>
      <c r="CG6872" s="8"/>
      <c r="CK6872" s="8"/>
    </row>
    <row r="6873" spans="5:89">
      <c r="E6873" s="8"/>
      <c r="I6873" s="8"/>
      <c r="M6873" s="8"/>
      <c r="Q6873" s="8"/>
      <c r="U6873" s="8"/>
      <c r="Y6873" s="8"/>
      <c r="AC6873" s="8"/>
      <c r="AG6873" s="8"/>
      <c r="AK6873" s="8"/>
      <c r="AO6873" s="8"/>
      <c r="AS6873" s="8"/>
      <c r="AW6873" s="8"/>
      <c r="BA6873" s="8"/>
      <c r="BE6873" s="8"/>
      <c r="BI6873" s="8"/>
      <c r="BM6873" s="8"/>
      <c r="BQ6873" s="8"/>
      <c r="BU6873" s="8"/>
      <c r="BY6873" s="8"/>
      <c r="CC6873" s="8"/>
      <c r="CG6873" s="8"/>
      <c r="CK6873" s="8"/>
    </row>
    <row r="6874" spans="5:89">
      <c r="E6874" s="8"/>
      <c r="I6874" s="8"/>
      <c r="M6874" s="8"/>
      <c r="Q6874" s="8"/>
      <c r="U6874" s="8"/>
      <c r="Y6874" s="8"/>
      <c r="AC6874" s="8"/>
      <c r="AG6874" s="8"/>
      <c r="AK6874" s="8"/>
      <c r="AO6874" s="8"/>
      <c r="AS6874" s="8"/>
      <c r="AW6874" s="8"/>
      <c r="BA6874" s="8"/>
      <c r="BE6874" s="8"/>
      <c r="BI6874" s="8"/>
      <c r="BM6874" s="8"/>
      <c r="BQ6874" s="8"/>
      <c r="BU6874" s="8"/>
      <c r="BY6874" s="8"/>
      <c r="CC6874" s="8"/>
      <c r="CG6874" s="8"/>
      <c r="CK6874" s="8"/>
    </row>
    <row r="6875" spans="5:89">
      <c r="E6875" s="8"/>
      <c r="I6875" s="8"/>
      <c r="M6875" s="8"/>
      <c r="Q6875" s="8"/>
      <c r="U6875" s="8"/>
      <c r="Y6875" s="8"/>
      <c r="AC6875" s="8"/>
      <c r="AG6875" s="8"/>
      <c r="AK6875" s="8"/>
      <c r="AO6875" s="8"/>
      <c r="AS6875" s="8"/>
      <c r="AW6875" s="8"/>
      <c r="BA6875" s="8"/>
      <c r="BE6875" s="8"/>
      <c r="BI6875" s="8"/>
      <c r="BM6875" s="8"/>
      <c r="BQ6875" s="8"/>
      <c r="BU6875" s="8"/>
      <c r="BY6875" s="8"/>
      <c r="CC6875" s="8"/>
      <c r="CG6875" s="8"/>
      <c r="CK6875" s="8"/>
    </row>
    <row r="6876" spans="5:89">
      <c r="E6876" s="8"/>
      <c r="I6876" s="8"/>
      <c r="M6876" s="8"/>
      <c r="Q6876" s="8"/>
      <c r="U6876" s="8"/>
      <c r="Y6876" s="8"/>
      <c r="AC6876" s="8"/>
      <c r="AG6876" s="8"/>
      <c r="AK6876" s="8"/>
      <c r="AO6876" s="8"/>
      <c r="AS6876" s="8"/>
      <c r="AW6876" s="8"/>
      <c r="BA6876" s="8"/>
      <c r="BE6876" s="8"/>
      <c r="BI6876" s="8"/>
      <c r="BM6876" s="8"/>
      <c r="BQ6876" s="8"/>
      <c r="BU6876" s="8"/>
      <c r="BY6876" s="8"/>
      <c r="CC6876" s="8"/>
      <c r="CG6876" s="8"/>
      <c r="CK6876" s="8"/>
    </row>
    <row r="6877" spans="5:89">
      <c r="E6877" s="8"/>
      <c r="I6877" s="8"/>
      <c r="M6877" s="8"/>
      <c r="Q6877" s="8"/>
      <c r="U6877" s="8"/>
      <c r="Y6877" s="8"/>
      <c r="AC6877" s="8"/>
      <c r="AG6877" s="8"/>
      <c r="AK6877" s="8"/>
      <c r="AO6877" s="8"/>
      <c r="AS6877" s="8"/>
      <c r="AW6877" s="8"/>
      <c r="BA6877" s="8"/>
      <c r="BE6877" s="8"/>
      <c r="BI6877" s="8"/>
      <c r="BM6877" s="8"/>
      <c r="BQ6877" s="8"/>
      <c r="BU6877" s="8"/>
      <c r="BY6877" s="8"/>
      <c r="CC6877" s="8"/>
      <c r="CG6877" s="8"/>
      <c r="CK6877" s="8"/>
    </row>
    <row r="6878" spans="5:89">
      <c r="E6878" s="8"/>
      <c r="I6878" s="8"/>
      <c r="M6878" s="8"/>
      <c r="Q6878" s="8"/>
      <c r="U6878" s="8"/>
      <c r="Y6878" s="8"/>
      <c r="AC6878" s="8"/>
      <c r="AG6878" s="8"/>
      <c r="AK6878" s="8"/>
      <c r="AO6878" s="8"/>
      <c r="AS6878" s="8"/>
      <c r="AW6878" s="8"/>
      <c r="BA6878" s="8"/>
      <c r="BE6878" s="8"/>
      <c r="BI6878" s="8"/>
      <c r="BM6878" s="8"/>
      <c r="BQ6878" s="8"/>
      <c r="BU6878" s="8"/>
      <c r="BY6878" s="8"/>
      <c r="CC6878" s="8"/>
      <c r="CG6878" s="8"/>
      <c r="CK6878" s="8"/>
    </row>
    <row r="6879" spans="5:89">
      <c r="E6879" s="8"/>
      <c r="I6879" s="8"/>
      <c r="M6879" s="8"/>
      <c r="Q6879" s="8"/>
      <c r="U6879" s="8"/>
      <c r="Y6879" s="8"/>
      <c r="AC6879" s="8"/>
      <c r="AG6879" s="8"/>
      <c r="AK6879" s="8"/>
      <c r="AO6879" s="8"/>
      <c r="AS6879" s="8"/>
      <c r="AW6879" s="8"/>
      <c r="BA6879" s="8"/>
      <c r="BE6879" s="8"/>
      <c r="BI6879" s="8"/>
      <c r="BM6879" s="8"/>
      <c r="BQ6879" s="8"/>
      <c r="BU6879" s="8"/>
      <c r="BY6879" s="8"/>
      <c r="CC6879" s="8"/>
      <c r="CG6879" s="8"/>
      <c r="CK6879" s="8"/>
    </row>
    <row r="6880" spans="5:89">
      <c r="E6880" s="8"/>
      <c r="I6880" s="8"/>
      <c r="M6880" s="8"/>
      <c r="Q6880" s="8"/>
      <c r="U6880" s="8"/>
      <c r="Y6880" s="8"/>
      <c r="AC6880" s="8"/>
      <c r="AG6880" s="8"/>
      <c r="AK6880" s="8"/>
      <c r="AO6880" s="8"/>
      <c r="AS6880" s="8"/>
      <c r="AW6880" s="8"/>
      <c r="BA6880" s="8"/>
      <c r="BE6880" s="8"/>
      <c r="BI6880" s="8"/>
      <c r="BM6880" s="8"/>
      <c r="BQ6880" s="8"/>
      <c r="BU6880" s="8"/>
      <c r="BY6880" s="8"/>
      <c r="CC6880" s="8"/>
      <c r="CG6880" s="8"/>
      <c r="CK6880" s="8"/>
    </row>
    <row r="6881" spans="5:89">
      <c r="E6881" s="8"/>
      <c r="I6881" s="8"/>
      <c r="M6881" s="8"/>
      <c r="Q6881" s="8"/>
      <c r="U6881" s="8"/>
      <c r="Y6881" s="8"/>
      <c r="AC6881" s="8"/>
      <c r="AG6881" s="8"/>
      <c r="AK6881" s="8"/>
      <c r="AO6881" s="8"/>
      <c r="AS6881" s="8"/>
      <c r="AW6881" s="8"/>
      <c r="BA6881" s="8"/>
      <c r="BE6881" s="8"/>
      <c r="BI6881" s="8"/>
      <c r="BM6881" s="8"/>
      <c r="BQ6881" s="8"/>
      <c r="BU6881" s="8"/>
      <c r="BY6881" s="8"/>
      <c r="CC6881" s="8"/>
      <c r="CG6881" s="8"/>
      <c r="CK6881" s="8"/>
    </row>
    <row r="6882" spans="5:89">
      <c r="E6882" s="8"/>
      <c r="I6882" s="8"/>
      <c r="M6882" s="8"/>
      <c r="Q6882" s="8"/>
      <c r="U6882" s="8"/>
      <c r="Y6882" s="8"/>
      <c r="AC6882" s="8"/>
      <c r="AG6882" s="8"/>
      <c r="AK6882" s="8"/>
      <c r="AO6882" s="8"/>
      <c r="AS6882" s="8"/>
      <c r="AW6882" s="8"/>
      <c r="BA6882" s="8"/>
      <c r="BE6882" s="8"/>
      <c r="BI6882" s="8"/>
      <c r="BM6882" s="8"/>
      <c r="BQ6882" s="8"/>
      <c r="BU6882" s="8"/>
      <c r="BY6882" s="8"/>
      <c r="CC6882" s="8"/>
      <c r="CG6882" s="8"/>
      <c r="CK6882" s="8"/>
    </row>
    <row r="6883" spans="5:89">
      <c r="E6883" s="8"/>
      <c r="I6883" s="8"/>
      <c r="M6883" s="8"/>
      <c r="Q6883" s="8"/>
      <c r="U6883" s="8"/>
      <c r="Y6883" s="8"/>
      <c r="AC6883" s="8"/>
      <c r="AG6883" s="8"/>
      <c r="AK6883" s="8"/>
      <c r="AO6883" s="8"/>
      <c r="AS6883" s="8"/>
      <c r="AW6883" s="8"/>
      <c r="BA6883" s="8"/>
      <c r="BE6883" s="8"/>
      <c r="BI6883" s="8"/>
      <c r="BM6883" s="8"/>
      <c r="BQ6883" s="8"/>
      <c r="BU6883" s="8"/>
      <c r="BY6883" s="8"/>
      <c r="CC6883" s="8"/>
      <c r="CG6883" s="8"/>
      <c r="CK6883" s="8"/>
    </row>
    <row r="6884" spans="5:89">
      <c r="E6884" s="8"/>
      <c r="I6884" s="8"/>
      <c r="M6884" s="8"/>
      <c r="Q6884" s="8"/>
      <c r="U6884" s="8"/>
      <c r="Y6884" s="8"/>
      <c r="AC6884" s="8"/>
      <c r="AG6884" s="8"/>
      <c r="AK6884" s="8"/>
      <c r="AO6884" s="8"/>
      <c r="AS6884" s="8"/>
      <c r="AW6884" s="8"/>
      <c r="BA6884" s="8"/>
      <c r="BE6884" s="8"/>
      <c r="BI6884" s="8"/>
      <c r="BM6884" s="8"/>
      <c r="BQ6884" s="8"/>
      <c r="BU6884" s="8"/>
      <c r="BY6884" s="8"/>
      <c r="CC6884" s="8"/>
      <c r="CG6884" s="8"/>
      <c r="CK6884" s="8"/>
    </row>
    <row r="6885" spans="5:89">
      <c r="E6885" s="8"/>
      <c r="I6885" s="8"/>
      <c r="M6885" s="8"/>
      <c r="Q6885" s="8"/>
      <c r="U6885" s="8"/>
      <c r="Y6885" s="8"/>
      <c r="AC6885" s="8"/>
      <c r="AG6885" s="8"/>
      <c r="AK6885" s="8"/>
      <c r="AO6885" s="8"/>
      <c r="AS6885" s="8"/>
      <c r="AW6885" s="8"/>
      <c r="BA6885" s="8"/>
      <c r="BE6885" s="8"/>
      <c r="BI6885" s="8"/>
      <c r="BM6885" s="8"/>
      <c r="BQ6885" s="8"/>
      <c r="BU6885" s="8"/>
      <c r="BY6885" s="8"/>
      <c r="CC6885" s="8"/>
      <c r="CG6885" s="8"/>
      <c r="CK6885" s="8"/>
    </row>
    <row r="6886" spans="5:89">
      <c r="E6886" s="8"/>
      <c r="I6886" s="8"/>
      <c r="M6886" s="8"/>
      <c r="Q6886" s="8"/>
      <c r="U6886" s="8"/>
      <c r="Y6886" s="8"/>
      <c r="AC6886" s="8"/>
      <c r="AG6886" s="8"/>
      <c r="AK6886" s="8"/>
      <c r="AO6886" s="8"/>
      <c r="AS6886" s="8"/>
      <c r="AW6886" s="8"/>
      <c r="BA6886" s="8"/>
      <c r="BE6886" s="8"/>
      <c r="BI6886" s="8"/>
      <c r="BM6886" s="8"/>
      <c r="BQ6886" s="8"/>
      <c r="BU6886" s="8"/>
      <c r="BY6886" s="8"/>
      <c r="CC6886" s="8"/>
      <c r="CG6886" s="8"/>
      <c r="CK6886" s="8"/>
    </row>
    <row r="6887" spans="5:89">
      <c r="E6887" s="8"/>
      <c r="I6887" s="8"/>
      <c r="M6887" s="8"/>
      <c r="Q6887" s="8"/>
      <c r="U6887" s="8"/>
      <c r="Y6887" s="8"/>
      <c r="AC6887" s="8"/>
      <c r="AG6887" s="8"/>
      <c r="AK6887" s="8"/>
      <c r="AO6887" s="8"/>
      <c r="AS6887" s="8"/>
      <c r="AW6887" s="8"/>
      <c r="BA6887" s="8"/>
      <c r="BE6887" s="8"/>
      <c r="BI6887" s="8"/>
      <c r="BM6887" s="8"/>
      <c r="BQ6887" s="8"/>
      <c r="BU6887" s="8"/>
      <c r="BY6887" s="8"/>
      <c r="CC6887" s="8"/>
      <c r="CG6887" s="8"/>
      <c r="CK6887" s="8"/>
    </row>
    <row r="6888" spans="5:89">
      <c r="E6888" s="8"/>
      <c r="I6888" s="8"/>
      <c r="M6888" s="8"/>
      <c r="Q6888" s="8"/>
      <c r="U6888" s="8"/>
      <c r="Y6888" s="8"/>
      <c r="AC6888" s="8"/>
      <c r="AG6888" s="8"/>
      <c r="AK6888" s="8"/>
      <c r="AO6888" s="8"/>
      <c r="AS6888" s="8"/>
      <c r="AW6888" s="8"/>
      <c r="BA6888" s="8"/>
      <c r="BE6888" s="8"/>
      <c r="BI6888" s="8"/>
      <c r="BM6888" s="8"/>
      <c r="BQ6888" s="8"/>
      <c r="BU6888" s="8"/>
      <c r="BY6888" s="8"/>
      <c r="CC6888" s="8"/>
      <c r="CG6888" s="8"/>
      <c r="CK6888" s="8"/>
    </row>
    <row r="6889" spans="5:89">
      <c r="E6889" s="8"/>
      <c r="I6889" s="8"/>
      <c r="M6889" s="8"/>
      <c r="Q6889" s="8"/>
      <c r="U6889" s="8"/>
      <c r="Y6889" s="8"/>
      <c r="AC6889" s="8"/>
      <c r="AG6889" s="8"/>
      <c r="AK6889" s="8"/>
      <c r="AO6889" s="8"/>
      <c r="AS6889" s="8"/>
      <c r="AW6889" s="8"/>
      <c r="BA6889" s="8"/>
      <c r="BE6889" s="8"/>
      <c r="BI6889" s="8"/>
      <c r="BM6889" s="8"/>
      <c r="BQ6889" s="8"/>
      <c r="BU6889" s="8"/>
      <c r="BY6889" s="8"/>
      <c r="CC6889" s="8"/>
      <c r="CG6889" s="8"/>
      <c r="CK6889" s="8"/>
    </row>
    <row r="6890" spans="5:89">
      <c r="E6890" s="8"/>
      <c r="I6890" s="8"/>
      <c r="M6890" s="8"/>
      <c r="Q6890" s="8"/>
      <c r="U6890" s="8"/>
      <c r="Y6890" s="8"/>
      <c r="AC6890" s="8"/>
      <c r="AG6890" s="8"/>
      <c r="AK6890" s="8"/>
      <c r="AO6890" s="8"/>
      <c r="AS6890" s="8"/>
      <c r="AW6890" s="8"/>
      <c r="BA6890" s="8"/>
      <c r="BE6890" s="8"/>
      <c r="BI6890" s="8"/>
      <c r="BM6890" s="8"/>
      <c r="BQ6890" s="8"/>
      <c r="BU6890" s="8"/>
      <c r="BY6890" s="8"/>
      <c r="CC6890" s="8"/>
      <c r="CG6890" s="8"/>
      <c r="CK6890" s="8"/>
    </row>
    <row r="6891" spans="5:89">
      <c r="E6891" s="8"/>
      <c r="I6891" s="8"/>
      <c r="M6891" s="8"/>
      <c r="Q6891" s="8"/>
      <c r="U6891" s="8"/>
      <c r="Y6891" s="8"/>
      <c r="AC6891" s="8"/>
      <c r="AG6891" s="8"/>
      <c r="AK6891" s="8"/>
      <c r="AO6891" s="8"/>
      <c r="AS6891" s="8"/>
      <c r="AW6891" s="8"/>
      <c r="BA6891" s="8"/>
      <c r="BE6891" s="8"/>
      <c r="BI6891" s="8"/>
      <c r="BM6891" s="8"/>
      <c r="BQ6891" s="8"/>
      <c r="BU6891" s="8"/>
      <c r="BY6891" s="8"/>
      <c r="CC6891" s="8"/>
      <c r="CG6891" s="8"/>
      <c r="CK6891" s="8"/>
    </row>
    <row r="6892" spans="5:89">
      <c r="E6892" s="8"/>
      <c r="I6892" s="8"/>
      <c r="M6892" s="8"/>
      <c r="Q6892" s="8"/>
      <c r="U6892" s="8"/>
      <c r="Y6892" s="8"/>
      <c r="AC6892" s="8"/>
      <c r="AG6892" s="8"/>
      <c r="AK6892" s="8"/>
      <c r="AO6892" s="8"/>
      <c r="AS6892" s="8"/>
      <c r="AW6892" s="8"/>
      <c r="BA6892" s="8"/>
      <c r="BE6892" s="8"/>
      <c r="BI6892" s="8"/>
      <c r="BM6892" s="8"/>
      <c r="BQ6892" s="8"/>
      <c r="BU6892" s="8"/>
      <c r="BY6892" s="8"/>
      <c r="CC6892" s="8"/>
      <c r="CG6892" s="8"/>
      <c r="CK6892" s="8"/>
    </row>
    <row r="6893" spans="5:89">
      <c r="E6893" s="8"/>
      <c r="I6893" s="8"/>
      <c r="M6893" s="8"/>
      <c r="Q6893" s="8"/>
      <c r="U6893" s="8"/>
      <c r="Y6893" s="8"/>
      <c r="AC6893" s="8"/>
      <c r="AG6893" s="8"/>
      <c r="AK6893" s="8"/>
      <c r="AO6893" s="8"/>
      <c r="AS6893" s="8"/>
      <c r="AW6893" s="8"/>
      <c r="BA6893" s="8"/>
      <c r="BE6893" s="8"/>
      <c r="BI6893" s="8"/>
      <c r="BM6893" s="8"/>
      <c r="BQ6893" s="8"/>
      <c r="BU6893" s="8"/>
      <c r="BY6893" s="8"/>
      <c r="CC6893" s="8"/>
      <c r="CG6893" s="8"/>
      <c r="CK6893" s="8"/>
    </row>
    <row r="6894" spans="5:89">
      <c r="E6894" s="8"/>
      <c r="I6894" s="8"/>
      <c r="M6894" s="8"/>
      <c r="Q6894" s="8"/>
      <c r="U6894" s="8"/>
      <c r="Y6894" s="8"/>
      <c r="AC6894" s="8"/>
      <c r="AG6894" s="8"/>
      <c r="AK6894" s="8"/>
      <c r="AO6894" s="8"/>
      <c r="AS6894" s="8"/>
      <c r="AW6894" s="8"/>
      <c r="BA6894" s="8"/>
      <c r="BE6894" s="8"/>
      <c r="BI6894" s="8"/>
      <c r="BM6894" s="8"/>
      <c r="BQ6894" s="8"/>
      <c r="BU6894" s="8"/>
      <c r="BY6894" s="8"/>
      <c r="CC6894" s="8"/>
      <c r="CG6894" s="8"/>
      <c r="CK6894" s="8"/>
    </row>
    <row r="6895" spans="5:89">
      <c r="E6895" s="8"/>
      <c r="I6895" s="8"/>
      <c r="M6895" s="8"/>
      <c r="Q6895" s="8"/>
      <c r="U6895" s="8"/>
      <c r="Y6895" s="8"/>
      <c r="AC6895" s="8"/>
      <c r="AG6895" s="8"/>
      <c r="AK6895" s="8"/>
      <c r="AO6895" s="8"/>
      <c r="AS6895" s="8"/>
      <c r="AW6895" s="8"/>
      <c r="BA6895" s="8"/>
      <c r="BE6895" s="8"/>
      <c r="BI6895" s="8"/>
      <c r="BM6895" s="8"/>
      <c r="BQ6895" s="8"/>
      <c r="BU6895" s="8"/>
      <c r="BY6895" s="8"/>
      <c r="CC6895" s="8"/>
      <c r="CG6895" s="8"/>
      <c r="CK6895" s="8"/>
    </row>
    <row r="6896" spans="5:89">
      <c r="E6896" s="8"/>
      <c r="I6896" s="8"/>
      <c r="M6896" s="8"/>
      <c r="Q6896" s="8"/>
      <c r="U6896" s="8"/>
      <c r="Y6896" s="8"/>
      <c r="AC6896" s="8"/>
      <c r="AG6896" s="8"/>
      <c r="AK6896" s="8"/>
      <c r="AO6896" s="8"/>
      <c r="AS6896" s="8"/>
      <c r="AW6896" s="8"/>
      <c r="BA6896" s="8"/>
      <c r="BE6896" s="8"/>
      <c r="BI6896" s="8"/>
      <c r="BM6896" s="8"/>
      <c r="BQ6896" s="8"/>
      <c r="BU6896" s="8"/>
      <c r="BY6896" s="8"/>
      <c r="CC6896" s="8"/>
      <c r="CG6896" s="8"/>
      <c r="CK6896" s="8"/>
    </row>
    <row r="6897" spans="5:89">
      <c r="E6897" s="8"/>
      <c r="I6897" s="8"/>
      <c r="M6897" s="8"/>
      <c r="Q6897" s="8"/>
      <c r="U6897" s="8"/>
      <c r="Y6897" s="8"/>
      <c r="AC6897" s="8"/>
      <c r="AG6897" s="8"/>
      <c r="AK6897" s="8"/>
      <c r="AO6897" s="8"/>
      <c r="AS6897" s="8"/>
      <c r="AW6897" s="8"/>
      <c r="BA6897" s="8"/>
      <c r="BE6897" s="8"/>
      <c r="BI6897" s="8"/>
      <c r="BM6897" s="8"/>
      <c r="BQ6897" s="8"/>
      <c r="BU6897" s="8"/>
      <c r="BY6897" s="8"/>
      <c r="CC6897" s="8"/>
      <c r="CG6897" s="8"/>
      <c r="CK6897" s="8"/>
    </row>
    <row r="6898" spans="5:89">
      <c r="E6898" s="8"/>
      <c r="I6898" s="8"/>
      <c r="M6898" s="8"/>
      <c r="Q6898" s="8"/>
      <c r="U6898" s="8"/>
      <c r="Y6898" s="8"/>
      <c r="AC6898" s="8"/>
      <c r="AG6898" s="8"/>
      <c r="AK6898" s="8"/>
      <c r="AO6898" s="8"/>
      <c r="AS6898" s="8"/>
      <c r="AW6898" s="8"/>
      <c r="BA6898" s="8"/>
      <c r="BE6898" s="8"/>
      <c r="BI6898" s="8"/>
      <c r="BM6898" s="8"/>
      <c r="BQ6898" s="8"/>
      <c r="BU6898" s="8"/>
      <c r="BY6898" s="8"/>
      <c r="CC6898" s="8"/>
      <c r="CG6898" s="8"/>
      <c r="CK6898" s="8"/>
    </row>
    <row r="6899" spans="5:89">
      <c r="E6899" s="8"/>
      <c r="I6899" s="8"/>
      <c r="M6899" s="8"/>
      <c r="Q6899" s="8"/>
      <c r="U6899" s="8"/>
      <c r="Y6899" s="8"/>
      <c r="AC6899" s="8"/>
      <c r="AG6899" s="8"/>
      <c r="AK6899" s="8"/>
      <c r="AO6899" s="8"/>
      <c r="AS6899" s="8"/>
      <c r="AW6899" s="8"/>
      <c r="BA6899" s="8"/>
      <c r="BE6899" s="8"/>
      <c r="BI6899" s="8"/>
      <c r="BM6899" s="8"/>
      <c r="BQ6899" s="8"/>
      <c r="BU6899" s="8"/>
      <c r="BY6899" s="8"/>
      <c r="CC6899" s="8"/>
      <c r="CG6899" s="8"/>
      <c r="CK6899" s="8"/>
    </row>
    <row r="6900" spans="5:89">
      <c r="E6900" s="8"/>
      <c r="I6900" s="8"/>
      <c r="M6900" s="8"/>
      <c r="Q6900" s="8"/>
      <c r="U6900" s="8"/>
      <c r="Y6900" s="8"/>
      <c r="AC6900" s="8"/>
      <c r="AG6900" s="8"/>
      <c r="AK6900" s="8"/>
      <c r="AO6900" s="8"/>
      <c r="AS6900" s="8"/>
      <c r="AW6900" s="8"/>
      <c r="BA6900" s="8"/>
      <c r="BE6900" s="8"/>
      <c r="BI6900" s="8"/>
      <c r="BM6900" s="8"/>
      <c r="BQ6900" s="8"/>
      <c r="BU6900" s="8"/>
      <c r="BY6900" s="8"/>
      <c r="CC6900" s="8"/>
      <c r="CG6900" s="8"/>
      <c r="CK6900" s="8"/>
    </row>
    <row r="6901" spans="5:89">
      <c r="E6901" s="8"/>
      <c r="I6901" s="8"/>
      <c r="M6901" s="8"/>
      <c r="Q6901" s="8"/>
      <c r="U6901" s="8"/>
      <c r="Y6901" s="8"/>
      <c r="AC6901" s="8"/>
      <c r="AG6901" s="8"/>
      <c r="AK6901" s="8"/>
      <c r="AO6901" s="8"/>
      <c r="AS6901" s="8"/>
      <c r="AW6901" s="8"/>
      <c r="BA6901" s="8"/>
      <c r="BE6901" s="8"/>
      <c r="BI6901" s="8"/>
      <c r="BM6901" s="8"/>
      <c r="BQ6901" s="8"/>
      <c r="BU6901" s="8"/>
      <c r="BY6901" s="8"/>
      <c r="CC6901" s="8"/>
      <c r="CG6901" s="8"/>
      <c r="CK6901" s="8"/>
    </row>
    <row r="6902" spans="5:89">
      <c r="E6902" s="8"/>
      <c r="I6902" s="8"/>
      <c r="M6902" s="8"/>
      <c r="Q6902" s="8"/>
      <c r="U6902" s="8"/>
      <c r="Y6902" s="8"/>
      <c r="AC6902" s="8"/>
      <c r="AG6902" s="8"/>
      <c r="AK6902" s="8"/>
      <c r="AO6902" s="8"/>
      <c r="AS6902" s="8"/>
      <c r="AW6902" s="8"/>
      <c r="BA6902" s="8"/>
      <c r="BE6902" s="8"/>
      <c r="BI6902" s="8"/>
      <c r="BM6902" s="8"/>
      <c r="BQ6902" s="8"/>
      <c r="BU6902" s="8"/>
      <c r="BY6902" s="8"/>
      <c r="CC6902" s="8"/>
      <c r="CG6902" s="8"/>
      <c r="CK6902" s="8"/>
    </row>
    <row r="6903" spans="5:89">
      <c r="E6903" s="8"/>
      <c r="I6903" s="8"/>
      <c r="M6903" s="8"/>
      <c r="Q6903" s="8"/>
      <c r="U6903" s="8"/>
      <c r="Y6903" s="8"/>
      <c r="AC6903" s="8"/>
      <c r="AG6903" s="8"/>
      <c r="AK6903" s="8"/>
      <c r="AO6903" s="8"/>
      <c r="AS6903" s="8"/>
      <c r="AW6903" s="8"/>
      <c r="BA6903" s="8"/>
      <c r="BE6903" s="8"/>
      <c r="BI6903" s="8"/>
      <c r="BM6903" s="8"/>
      <c r="BQ6903" s="8"/>
      <c r="BU6903" s="8"/>
      <c r="BY6903" s="8"/>
      <c r="CC6903" s="8"/>
      <c r="CG6903" s="8"/>
      <c r="CK6903" s="8"/>
    </row>
    <row r="6904" spans="5:89">
      <c r="E6904" s="8"/>
      <c r="I6904" s="8"/>
      <c r="M6904" s="8"/>
      <c r="Q6904" s="8"/>
      <c r="U6904" s="8"/>
      <c r="Y6904" s="8"/>
      <c r="AC6904" s="8"/>
      <c r="AG6904" s="8"/>
      <c r="AK6904" s="8"/>
      <c r="AO6904" s="8"/>
      <c r="AS6904" s="8"/>
      <c r="AW6904" s="8"/>
      <c r="BA6904" s="8"/>
      <c r="BE6904" s="8"/>
      <c r="BI6904" s="8"/>
      <c r="BM6904" s="8"/>
      <c r="BQ6904" s="8"/>
      <c r="BU6904" s="8"/>
      <c r="BY6904" s="8"/>
      <c r="CC6904" s="8"/>
      <c r="CG6904" s="8"/>
      <c r="CK6904" s="8"/>
    </row>
    <row r="6905" spans="5:89">
      <c r="E6905" s="8"/>
      <c r="I6905" s="8"/>
      <c r="M6905" s="8"/>
      <c r="Q6905" s="8"/>
      <c r="U6905" s="8"/>
      <c r="Y6905" s="8"/>
      <c r="AC6905" s="8"/>
      <c r="AG6905" s="8"/>
      <c r="AK6905" s="8"/>
      <c r="AO6905" s="8"/>
      <c r="AS6905" s="8"/>
      <c r="AW6905" s="8"/>
      <c r="BA6905" s="8"/>
      <c r="BE6905" s="8"/>
      <c r="BI6905" s="8"/>
      <c r="BM6905" s="8"/>
      <c r="BQ6905" s="8"/>
      <c r="BU6905" s="8"/>
      <c r="BY6905" s="8"/>
      <c r="CC6905" s="8"/>
      <c r="CG6905" s="8"/>
      <c r="CK6905" s="8"/>
    </row>
    <row r="6906" spans="5:89">
      <c r="E6906" s="8"/>
      <c r="I6906" s="8"/>
      <c r="M6906" s="8"/>
      <c r="Q6906" s="8"/>
      <c r="U6906" s="8"/>
      <c r="Y6906" s="8"/>
      <c r="AC6906" s="8"/>
      <c r="AG6906" s="8"/>
      <c r="AK6906" s="8"/>
      <c r="AO6906" s="8"/>
      <c r="AS6906" s="8"/>
      <c r="AW6906" s="8"/>
      <c r="BA6906" s="8"/>
      <c r="BE6906" s="8"/>
      <c r="BI6906" s="8"/>
      <c r="BM6906" s="8"/>
      <c r="BQ6906" s="8"/>
      <c r="BU6906" s="8"/>
      <c r="BY6906" s="8"/>
      <c r="CC6906" s="8"/>
      <c r="CG6906" s="8"/>
      <c r="CK6906" s="8"/>
    </row>
    <row r="6907" spans="5:89">
      <c r="E6907" s="8"/>
      <c r="I6907" s="8"/>
      <c r="M6907" s="8"/>
      <c r="Q6907" s="8"/>
      <c r="U6907" s="8"/>
      <c r="Y6907" s="8"/>
      <c r="AC6907" s="8"/>
      <c r="AG6907" s="8"/>
      <c r="AK6907" s="8"/>
      <c r="AO6907" s="8"/>
      <c r="AS6907" s="8"/>
      <c r="AW6907" s="8"/>
      <c r="BA6907" s="8"/>
      <c r="BE6907" s="8"/>
      <c r="BI6907" s="8"/>
      <c r="BM6907" s="8"/>
      <c r="BQ6907" s="8"/>
      <c r="BU6907" s="8"/>
      <c r="BY6907" s="8"/>
      <c r="CC6907" s="8"/>
      <c r="CG6907" s="8"/>
      <c r="CK6907" s="8"/>
    </row>
    <row r="6908" spans="5:89">
      <c r="E6908" s="8"/>
      <c r="I6908" s="8"/>
      <c r="M6908" s="8"/>
      <c r="Q6908" s="8"/>
      <c r="U6908" s="8"/>
      <c r="Y6908" s="8"/>
      <c r="AC6908" s="8"/>
      <c r="AG6908" s="8"/>
      <c r="AK6908" s="8"/>
      <c r="AO6908" s="8"/>
      <c r="AS6908" s="8"/>
      <c r="AW6908" s="8"/>
      <c r="BA6908" s="8"/>
      <c r="BE6908" s="8"/>
      <c r="BI6908" s="8"/>
      <c r="BM6908" s="8"/>
      <c r="BQ6908" s="8"/>
      <c r="BU6908" s="8"/>
      <c r="BY6908" s="8"/>
      <c r="CC6908" s="8"/>
      <c r="CG6908" s="8"/>
      <c r="CK6908" s="8"/>
    </row>
    <row r="6909" spans="5:89">
      <c r="E6909" s="8"/>
      <c r="I6909" s="8"/>
      <c r="M6909" s="8"/>
      <c r="Q6909" s="8"/>
      <c r="U6909" s="8"/>
      <c r="Y6909" s="8"/>
      <c r="AC6909" s="8"/>
      <c r="AG6909" s="8"/>
      <c r="AK6909" s="8"/>
      <c r="AO6909" s="8"/>
      <c r="AS6909" s="8"/>
      <c r="AW6909" s="8"/>
      <c r="BA6909" s="8"/>
      <c r="BE6909" s="8"/>
      <c r="BI6909" s="8"/>
      <c r="BM6909" s="8"/>
      <c r="BQ6909" s="8"/>
      <c r="BU6909" s="8"/>
      <c r="BY6909" s="8"/>
      <c r="CC6909" s="8"/>
      <c r="CG6909" s="8"/>
      <c r="CK6909" s="8"/>
    </row>
    <row r="6910" spans="5:89">
      <c r="E6910" s="8"/>
      <c r="I6910" s="8"/>
      <c r="M6910" s="8"/>
      <c r="Q6910" s="8"/>
      <c r="U6910" s="8"/>
      <c r="Y6910" s="8"/>
      <c r="AC6910" s="8"/>
      <c r="AG6910" s="8"/>
      <c r="AK6910" s="8"/>
      <c r="AO6910" s="8"/>
      <c r="AS6910" s="8"/>
      <c r="AW6910" s="8"/>
      <c r="BA6910" s="8"/>
      <c r="BE6910" s="8"/>
      <c r="BI6910" s="8"/>
      <c r="BM6910" s="8"/>
      <c r="BQ6910" s="8"/>
      <c r="BU6910" s="8"/>
      <c r="BY6910" s="8"/>
      <c r="CC6910" s="8"/>
      <c r="CG6910" s="8"/>
      <c r="CK6910" s="8"/>
    </row>
    <row r="6911" spans="5:89">
      <c r="E6911" s="8"/>
      <c r="I6911" s="8"/>
      <c r="M6911" s="8"/>
      <c r="Q6911" s="8"/>
      <c r="U6911" s="8"/>
      <c r="Y6911" s="8"/>
      <c r="AC6911" s="8"/>
      <c r="AG6911" s="8"/>
      <c r="AK6911" s="8"/>
      <c r="AO6911" s="8"/>
      <c r="AS6911" s="8"/>
      <c r="AW6911" s="8"/>
      <c r="BA6911" s="8"/>
      <c r="BE6911" s="8"/>
      <c r="BI6911" s="8"/>
      <c r="BM6911" s="8"/>
      <c r="BQ6911" s="8"/>
      <c r="BU6911" s="8"/>
      <c r="BY6911" s="8"/>
      <c r="CC6911" s="8"/>
      <c r="CG6911" s="8"/>
      <c r="CK6911" s="8"/>
    </row>
    <row r="6912" spans="5:89">
      <c r="E6912" s="8"/>
      <c r="I6912" s="8"/>
      <c r="M6912" s="8"/>
      <c r="Q6912" s="8"/>
      <c r="U6912" s="8"/>
      <c r="Y6912" s="8"/>
      <c r="AC6912" s="8"/>
      <c r="AG6912" s="8"/>
      <c r="AK6912" s="8"/>
      <c r="AO6912" s="8"/>
      <c r="AS6912" s="8"/>
      <c r="AW6912" s="8"/>
      <c r="BA6912" s="8"/>
      <c r="BE6912" s="8"/>
      <c r="BI6912" s="8"/>
      <c r="BM6912" s="8"/>
      <c r="BQ6912" s="8"/>
      <c r="BU6912" s="8"/>
      <c r="BY6912" s="8"/>
      <c r="CC6912" s="8"/>
      <c r="CG6912" s="8"/>
      <c r="CK6912" s="8"/>
    </row>
    <row r="6913" spans="5:89">
      <c r="E6913" s="8"/>
      <c r="I6913" s="8"/>
      <c r="M6913" s="8"/>
      <c r="Q6913" s="8"/>
      <c r="U6913" s="8"/>
      <c r="Y6913" s="8"/>
      <c r="AC6913" s="8"/>
      <c r="AG6913" s="8"/>
      <c r="AK6913" s="8"/>
      <c r="AO6913" s="8"/>
      <c r="AS6913" s="8"/>
      <c r="AW6913" s="8"/>
      <c r="BA6913" s="8"/>
      <c r="BE6913" s="8"/>
      <c r="BI6913" s="8"/>
      <c r="BM6913" s="8"/>
      <c r="BQ6913" s="8"/>
      <c r="BU6913" s="8"/>
      <c r="BY6913" s="8"/>
      <c r="CC6913" s="8"/>
      <c r="CG6913" s="8"/>
      <c r="CK6913" s="8"/>
    </row>
    <row r="6914" spans="5:89">
      <c r="E6914" s="8"/>
      <c r="I6914" s="8"/>
      <c r="M6914" s="8"/>
      <c r="Q6914" s="8"/>
      <c r="U6914" s="8"/>
      <c r="Y6914" s="8"/>
      <c r="AC6914" s="8"/>
      <c r="AG6914" s="8"/>
      <c r="AK6914" s="8"/>
      <c r="AO6914" s="8"/>
      <c r="AS6914" s="8"/>
      <c r="AW6914" s="8"/>
      <c r="BA6914" s="8"/>
      <c r="BE6914" s="8"/>
      <c r="BI6914" s="8"/>
      <c r="BM6914" s="8"/>
      <c r="BQ6914" s="8"/>
      <c r="BU6914" s="8"/>
      <c r="BY6914" s="8"/>
      <c r="CC6914" s="8"/>
      <c r="CG6914" s="8"/>
      <c r="CK6914" s="8"/>
    </row>
    <row r="6915" spans="5:89">
      <c r="E6915" s="8"/>
      <c r="I6915" s="8"/>
      <c r="M6915" s="8"/>
      <c r="Q6915" s="8"/>
      <c r="U6915" s="8"/>
      <c r="Y6915" s="8"/>
      <c r="AC6915" s="8"/>
      <c r="AG6915" s="8"/>
      <c r="AK6915" s="8"/>
      <c r="AO6915" s="8"/>
      <c r="AS6915" s="8"/>
      <c r="AW6915" s="8"/>
      <c r="BA6915" s="8"/>
      <c r="BE6915" s="8"/>
      <c r="BI6915" s="8"/>
      <c r="BM6915" s="8"/>
      <c r="BQ6915" s="8"/>
      <c r="BU6915" s="8"/>
      <c r="BY6915" s="8"/>
      <c r="CC6915" s="8"/>
      <c r="CG6915" s="8"/>
      <c r="CK6915" s="8"/>
    </row>
    <row r="6916" spans="5:89">
      <c r="E6916" s="8"/>
      <c r="I6916" s="8"/>
      <c r="M6916" s="8"/>
      <c r="Q6916" s="8"/>
      <c r="U6916" s="8"/>
      <c r="Y6916" s="8"/>
      <c r="AC6916" s="8"/>
      <c r="AG6916" s="8"/>
      <c r="AK6916" s="8"/>
      <c r="AO6916" s="8"/>
      <c r="AS6916" s="8"/>
      <c r="AW6916" s="8"/>
      <c r="BA6916" s="8"/>
      <c r="BE6916" s="8"/>
      <c r="BI6916" s="8"/>
      <c r="BM6916" s="8"/>
      <c r="BQ6916" s="8"/>
      <c r="BU6916" s="8"/>
      <c r="BY6916" s="8"/>
      <c r="CC6916" s="8"/>
      <c r="CG6916" s="8"/>
      <c r="CK6916" s="8"/>
    </row>
    <row r="6917" spans="5:89">
      <c r="E6917" s="8"/>
      <c r="I6917" s="8"/>
      <c r="M6917" s="8"/>
      <c r="Q6917" s="8"/>
      <c r="U6917" s="8"/>
      <c r="Y6917" s="8"/>
      <c r="AC6917" s="8"/>
      <c r="AG6917" s="8"/>
      <c r="AK6917" s="8"/>
      <c r="AO6917" s="8"/>
      <c r="AS6917" s="8"/>
      <c r="AW6917" s="8"/>
      <c r="BA6917" s="8"/>
      <c r="BE6917" s="8"/>
      <c r="BI6917" s="8"/>
      <c r="BM6917" s="8"/>
      <c r="BQ6917" s="8"/>
      <c r="BU6917" s="8"/>
      <c r="BY6917" s="8"/>
      <c r="CC6917" s="8"/>
      <c r="CG6917" s="8"/>
      <c r="CK6917" s="8"/>
    </row>
    <row r="6918" spans="5:89">
      <c r="E6918" s="8"/>
      <c r="I6918" s="8"/>
      <c r="M6918" s="8"/>
      <c r="Q6918" s="8"/>
      <c r="U6918" s="8"/>
      <c r="Y6918" s="8"/>
      <c r="AC6918" s="8"/>
      <c r="AG6918" s="8"/>
      <c r="AK6918" s="8"/>
      <c r="AO6918" s="8"/>
      <c r="AS6918" s="8"/>
      <c r="AW6918" s="8"/>
      <c r="BA6918" s="8"/>
      <c r="BE6918" s="8"/>
      <c r="BI6918" s="8"/>
      <c r="BM6918" s="8"/>
      <c r="BQ6918" s="8"/>
      <c r="BU6918" s="8"/>
      <c r="BY6918" s="8"/>
      <c r="CC6918" s="8"/>
      <c r="CG6918" s="8"/>
      <c r="CK6918" s="8"/>
    </row>
    <row r="6919" spans="5:89">
      <c r="E6919" s="8"/>
      <c r="I6919" s="8"/>
      <c r="M6919" s="8"/>
      <c r="Q6919" s="8"/>
      <c r="U6919" s="8"/>
      <c r="Y6919" s="8"/>
      <c r="AC6919" s="8"/>
      <c r="AG6919" s="8"/>
      <c r="AK6919" s="8"/>
      <c r="AO6919" s="8"/>
      <c r="AS6919" s="8"/>
      <c r="AW6919" s="8"/>
      <c r="BA6919" s="8"/>
      <c r="BE6919" s="8"/>
      <c r="BI6919" s="8"/>
      <c r="BM6919" s="8"/>
      <c r="BQ6919" s="8"/>
      <c r="BU6919" s="8"/>
      <c r="BY6919" s="8"/>
      <c r="CC6919" s="8"/>
      <c r="CG6919" s="8"/>
      <c r="CK6919" s="8"/>
    </row>
    <row r="6920" spans="5:89">
      <c r="E6920" s="8"/>
      <c r="I6920" s="8"/>
      <c r="M6920" s="8"/>
      <c r="Q6920" s="8"/>
      <c r="U6920" s="8"/>
      <c r="Y6920" s="8"/>
      <c r="AC6920" s="8"/>
      <c r="AG6920" s="8"/>
      <c r="AK6920" s="8"/>
      <c r="AO6920" s="8"/>
      <c r="AS6920" s="8"/>
      <c r="AW6920" s="8"/>
      <c r="BA6920" s="8"/>
      <c r="BE6920" s="8"/>
      <c r="BI6920" s="8"/>
      <c r="BM6920" s="8"/>
      <c r="BQ6920" s="8"/>
      <c r="BU6920" s="8"/>
      <c r="BY6920" s="8"/>
      <c r="CC6920" s="8"/>
      <c r="CG6920" s="8"/>
      <c r="CK6920" s="8"/>
    </row>
    <row r="6921" spans="5:89">
      <c r="E6921" s="8"/>
      <c r="I6921" s="8"/>
      <c r="M6921" s="8"/>
      <c r="Q6921" s="8"/>
      <c r="U6921" s="8"/>
      <c r="Y6921" s="8"/>
      <c r="AC6921" s="8"/>
      <c r="AG6921" s="8"/>
      <c r="AK6921" s="8"/>
      <c r="AO6921" s="8"/>
      <c r="AS6921" s="8"/>
      <c r="AW6921" s="8"/>
      <c r="BA6921" s="8"/>
      <c r="BE6921" s="8"/>
      <c r="BI6921" s="8"/>
      <c r="BM6921" s="8"/>
      <c r="BQ6921" s="8"/>
      <c r="BU6921" s="8"/>
      <c r="BY6921" s="8"/>
      <c r="CC6921" s="8"/>
      <c r="CG6921" s="8"/>
      <c r="CK6921" s="8"/>
    </row>
    <row r="6922" spans="5:89">
      <c r="E6922" s="8"/>
      <c r="I6922" s="8"/>
      <c r="M6922" s="8"/>
      <c r="Q6922" s="8"/>
      <c r="U6922" s="8"/>
      <c r="Y6922" s="8"/>
      <c r="AC6922" s="8"/>
      <c r="AG6922" s="8"/>
      <c r="AK6922" s="8"/>
      <c r="AO6922" s="8"/>
      <c r="AS6922" s="8"/>
      <c r="AW6922" s="8"/>
      <c r="BA6922" s="8"/>
      <c r="BE6922" s="8"/>
      <c r="BI6922" s="8"/>
      <c r="BM6922" s="8"/>
      <c r="BQ6922" s="8"/>
      <c r="BU6922" s="8"/>
      <c r="BY6922" s="8"/>
      <c r="CC6922" s="8"/>
      <c r="CG6922" s="8"/>
      <c r="CK6922" s="8"/>
    </row>
    <row r="6923" spans="5:89">
      <c r="E6923" s="8"/>
      <c r="I6923" s="8"/>
      <c r="M6923" s="8"/>
      <c r="Q6923" s="8"/>
      <c r="U6923" s="8"/>
      <c r="Y6923" s="8"/>
      <c r="AC6923" s="8"/>
      <c r="AG6923" s="8"/>
      <c r="AK6923" s="8"/>
      <c r="AO6923" s="8"/>
      <c r="AS6923" s="8"/>
      <c r="AW6923" s="8"/>
      <c r="BA6923" s="8"/>
      <c r="BE6923" s="8"/>
      <c r="BI6923" s="8"/>
      <c r="BM6923" s="8"/>
      <c r="BQ6923" s="8"/>
      <c r="BU6923" s="8"/>
      <c r="BY6923" s="8"/>
      <c r="CC6923" s="8"/>
      <c r="CG6923" s="8"/>
      <c r="CK6923" s="8"/>
    </row>
    <row r="6924" spans="5:89">
      <c r="E6924" s="8"/>
      <c r="I6924" s="8"/>
      <c r="M6924" s="8"/>
      <c r="Q6924" s="8"/>
      <c r="U6924" s="8"/>
      <c r="Y6924" s="8"/>
      <c r="AC6924" s="8"/>
      <c r="AG6924" s="8"/>
      <c r="AK6924" s="8"/>
      <c r="AO6924" s="8"/>
      <c r="AS6924" s="8"/>
      <c r="AW6924" s="8"/>
      <c r="BA6924" s="8"/>
      <c r="BE6924" s="8"/>
      <c r="BI6924" s="8"/>
      <c r="BM6924" s="8"/>
      <c r="BQ6924" s="8"/>
      <c r="BU6924" s="8"/>
      <c r="BY6924" s="8"/>
      <c r="CC6924" s="8"/>
      <c r="CG6924" s="8"/>
      <c r="CK6924" s="8"/>
    </row>
    <row r="6925" spans="5:89">
      <c r="E6925" s="8"/>
      <c r="I6925" s="8"/>
      <c r="M6925" s="8"/>
      <c r="Q6925" s="8"/>
      <c r="U6925" s="8"/>
      <c r="Y6925" s="8"/>
      <c r="AC6925" s="8"/>
      <c r="AG6925" s="8"/>
      <c r="AK6925" s="8"/>
      <c r="AO6925" s="8"/>
      <c r="AS6925" s="8"/>
      <c r="AW6925" s="8"/>
      <c r="BA6925" s="8"/>
      <c r="BE6925" s="8"/>
      <c r="BI6925" s="8"/>
      <c r="BM6925" s="8"/>
      <c r="BQ6925" s="8"/>
      <c r="BU6925" s="8"/>
      <c r="BY6925" s="8"/>
      <c r="CC6925" s="8"/>
      <c r="CG6925" s="8"/>
      <c r="CK6925" s="8"/>
    </row>
    <row r="6926" spans="5:89">
      <c r="E6926" s="8"/>
      <c r="I6926" s="8"/>
      <c r="M6926" s="8"/>
      <c r="Q6926" s="8"/>
      <c r="U6926" s="8"/>
      <c r="Y6926" s="8"/>
      <c r="AC6926" s="8"/>
      <c r="AG6926" s="8"/>
      <c r="AK6926" s="8"/>
      <c r="AO6926" s="8"/>
      <c r="AS6926" s="8"/>
      <c r="AW6926" s="8"/>
      <c r="BA6926" s="8"/>
      <c r="BE6926" s="8"/>
      <c r="BI6926" s="8"/>
      <c r="BM6926" s="8"/>
      <c r="BQ6926" s="8"/>
      <c r="BU6926" s="8"/>
      <c r="BY6926" s="8"/>
      <c r="CC6926" s="8"/>
      <c r="CG6926" s="8"/>
      <c r="CK6926" s="8"/>
    </row>
    <row r="6927" spans="5:89">
      <c r="E6927" s="8"/>
      <c r="I6927" s="8"/>
      <c r="M6927" s="8"/>
      <c r="Q6927" s="8"/>
      <c r="U6927" s="8"/>
      <c r="Y6927" s="8"/>
      <c r="AC6927" s="8"/>
      <c r="AG6927" s="8"/>
      <c r="AK6927" s="8"/>
      <c r="AO6927" s="8"/>
      <c r="AS6927" s="8"/>
      <c r="AW6927" s="8"/>
      <c r="BA6927" s="8"/>
      <c r="BE6927" s="8"/>
      <c r="BI6927" s="8"/>
      <c r="BM6927" s="8"/>
      <c r="BQ6927" s="8"/>
      <c r="BU6927" s="8"/>
      <c r="BY6927" s="8"/>
      <c r="CC6927" s="8"/>
      <c r="CG6927" s="8"/>
      <c r="CK6927" s="8"/>
    </row>
    <row r="6928" spans="5:89">
      <c r="E6928" s="8"/>
      <c r="I6928" s="8"/>
      <c r="M6928" s="8"/>
      <c r="Q6928" s="8"/>
      <c r="U6928" s="8"/>
      <c r="Y6928" s="8"/>
      <c r="AC6928" s="8"/>
      <c r="AG6928" s="8"/>
      <c r="AK6928" s="8"/>
      <c r="AO6928" s="8"/>
      <c r="AS6928" s="8"/>
      <c r="AW6928" s="8"/>
      <c r="BA6928" s="8"/>
      <c r="BE6928" s="8"/>
      <c r="BI6928" s="8"/>
      <c r="BM6928" s="8"/>
      <c r="BQ6928" s="8"/>
      <c r="BU6928" s="8"/>
      <c r="BY6928" s="8"/>
      <c r="CC6928" s="8"/>
      <c r="CG6928" s="8"/>
      <c r="CK6928" s="8"/>
    </row>
    <row r="6929" spans="5:89">
      <c r="E6929" s="8"/>
      <c r="I6929" s="8"/>
      <c r="M6929" s="8"/>
      <c r="Q6929" s="8"/>
      <c r="U6929" s="8"/>
      <c r="Y6929" s="8"/>
      <c r="AC6929" s="8"/>
      <c r="AG6929" s="8"/>
      <c r="AK6929" s="8"/>
      <c r="AO6929" s="8"/>
      <c r="AS6929" s="8"/>
      <c r="AW6929" s="8"/>
      <c r="BA6929" s="8"/>
      <c r="BE6929" s="8"/>
      <c r="BI6929" s="8"/>
      <c r="BM6929" s="8"/>
      <c r="BQ6929" s="8"/>
      <c r="BU6929" s="8"/>
      <c r="BY6929" s="8"/>
      <c r="CC6929" s="8"/>
      <c r="CG6929" s="8"/>
      <c r="CK6929" s="8"/>
    </row>
    <row r="6930" spans="5:89">
      <c r="E6930" s="8"/>
      <c r="I6930" s="8"/>
      <c r="M6930" s="8"/>
      <c r="Q6930" s="8"/>
      <c r="U6930" s="8"/>
      <c r="Y6930" s="8"/>
      <c r="AC6930" s="8"/>
      <c r="AG6930" s="8"/>
      <c r="AK6930" s="8"/>
      <c r="AO6930" s="8"/>
      <c r="AS6930" s="8"/>
      <c r="AW6930" s="8"/>
      <c r="BA6930" s="8"/>
      <c r="BE6930" s="8"/>
      <c r="BI6930" s="8"/>
      <c r="BM6930" s="8"/>
      <c r="BQ6930" s="8"/>
      <c r="BU6930" s="8"/>
      <c r="BY6930" s="8"/>
      <c r="CC6930" s="8"/>
      <c r="CG6930" s="8"/>
      <c r="CK6930" s="8"/>
    </row>
    <row r="6931" spans="5:89">
      <c r="E6931" s="8"/>
      <c r="I6931" s="8"/>
      <c r="M6931" s="8"/>
      <c r="Q6931" s="8"/>
      <c r="U6931" s="8"/>
      <c r="Y6931" s="8"/>
      <c r="AC6931" s="8"/>
      <c r="AG6931" s="8"/>
      <c r="AK6931" s="8"/>
      <c r="AO6931" s="8"/>
      <c r="AS6931" s="8"/>
      <c r="AW6931" s="8"/>
      <c r="BA6931" s="8"/>
      <c r="BE6931" s="8"/>
      <c r="BI6931" s="8"/>
      <c r="BM6931" s="8"/>
      <c r="BQ6931" s="8"/>
      <c r="BU6931" s="8"/>
      <c r="BY6931" s="8"/>
      <c r="CC6931" s="8"/>
      <c r="CG6931" s="8"/>
      <c r="CK6931" s="8"/>
    </row>
    <row r="6932" spans="5:89">
      <c r="E6932" s="8"/>
      <c r="I6932" s="8"/>
      <c r="M6932" s="8"/>
      <c r="Q6932" s="8"/>
      <c r="U6932" s="8"/>
      <c r="Y6932" s="8"/>
      <c r="AC6932" s="8"/>
      <c r="AG6932" s="8"/>
      <c r="AK6932" s="8"/>
      <c r="AO6932" s="8"/>
      <c r="AS6932" s="8"/>
      <c r="AW6932" s="8"/>
      <c r="BA6932" s="8"/>
      <c r="BE6932" s="8"/>
      <c r="BI6932" s="8"/>
      <c r="BM6932" s="8"/>
      <c r="BQ6932" s="8"/>
      <c r="BU6932" s="8"/>
      <c r="BY6932" s="8"/>
      <c r="CC6932" s="8"/>
      <c r="CG6932" s="8"/>
      <c r="CK6932" s="8"/>
    </row>
    <row r="6933" spans="5:89">
      <c r="E6933" s="8"/>
      <c r="I6933" s="8"/>
      <c r="M6933" s="8"/>
      <c r="Q6933" s="8"/>
      <c r="U6933" s="8"/>
      <c r="Y6933" s="8"/>
      <c r="AC6933" s="8"/>
      <c r="AG6933" s="8"/>
      <c r="AK6933" s="8"/>
      <c r="AO6933" s="8"/>
      <c r="AS6933" s="8"/>
      <c r="AW6933" s="8"/>
      <c r="BA6933" s="8"/>
      <c r="BE6933" s="8"/>
      <c r="BI6933" s="8"/>
      <c r="BM6933" s="8"/>
      <c r="BQ6933" s="8"/>
      <c r="BU6933" s="8"/>
      <c r="BY6933" s="8"/>
      <c r="CC6933" s="8"/>
      <c r="CG6933" s="8"/>
      <c r="CK6933" s="8"/>
    </row>
    <row r="6934" spans="5:89">
      <c r="E6934" s="8"/>
      <c r="I6934" s="8"/>
      <c r="M6934" s="8"/>
      <c r="Q6934" s="8"/>
      <c r="U6934" s="8"/>
      <c r="Y6934" s="8"/>
      <c r="AC6934" s="8"/>
      <c r="AG6934" s="8"/>
      <c r="AK6934" s="8"/>
      <c r="AO6934" s="8"/>
      <c r="AS6934" s="8"/>
      <c r="AW6934" s="8"/>
      <c r="BA6934" s="8"/>
      <c r="BE6934" s="8"/>
      <c r="BI6934" s="8"/>
      <c r="BM6934" s="8"/>
      <c r="BQ6934" s="8"/>
      <c r="BU6934" s="8"/>
      <c r="BY6934" s="8"/>
      <c r="CC6934" s="8"/>
      <c r="CG6934" s="8"/>
      <c r="CK6934" s="8"/>
    </row>
    <row r="6935" spans="5:89">
      <c r="E6935" s="8"/>
      <c r="I6935" s="8"/>
      <c r="M6935" s="8"/>
      <c r="Q6935" s="8"/>
      <c r="U6935" s="8"/>
      <c r="Y6935" s="8"/>
      <c r="AC6935" s="8"/>
      <c r="AG6935" s="8"/>
      <c r="AK6935" s="8"/>
      <c r="AO6935" s="8"/>
      <c r="AS6935" s="8"/>
      <c r="AW6935" s="8"/>
      <c r="BA6935" s="8"/>
      <c r="BE6935" s="8"/>
      <c r="BI6935" s="8"/>
      <c r="BM6935" s="8"/>
      <c r="BQ6935" s="8"/>
      <c r="BU6935" s="8"/>
      <c r="BY6935" s="8"/>
      <c r="CC6935" s="8"/>
      <c r="CG6935" s="8"/>
      <c r="CK6935" s="8"/>
    </row>
    <row r="6936" spans="5:89">
      <c r="E6936" s="8"/>
      <c r="I6936" s="8"/>
      <c r="M6936" s="8"/>
      <c r="Q6936" s="8"/>
      <c r="U6936" s="8"/>
      <c r="Y6936" s="8"/>
      <c r="AC6936" s="8"/>
      <c r="AG6936" s="8"/>
      <c r="AK6936" s="8"/>
      <c r="AO6936" s="8"/>
      <c r="AS6936" s="8"/>
      <c r="AW6936" s="8"/>
      <c r="BA6936" s="8"/>
      <c r="BE6936" s="8"/>
      <c r="BI6936" s="8"/>
      <c r="BM6936" s="8"/>
      <c r="BQ6936" s="8"/>
      <c r="BU6936" s="8"/>
      <c r="BY6936" s="8"/>
      <c r="CC6936" s="8"/>
      <c r="CG6936" s="8"/>
      <c r="CK6936" s="8"/>
    </row>
    <row r="6937" spans="5:89">
      <c r="E6937" s="8"/>
      <c r="I6937" s="8"/>
      <c r="M6937" s="8"/>
      <c r="Q6937" s="8"/>
      <c r="U6937" s="8"/>
      <c r="Y6937" s="8"/>
      <c r="AC6937" s="8"/>
      <c r="AG6937" s="8"/>
      <c r="AK6937" s="8"/>
      <c r="AO6937" s="8"/>
      <c r="AS6937" s="8"/>
      <c r="AW6937" s="8"/>
      <c r="BA6937" s="8"/>
      <c r="BE6937" s="8"/>
      <c r="BI6937" s="8"/>
      <c r="BM6937" s="8"/>
      <c r="BQ6937" s="8"/>
      <c r="BU6937" s="8"/>
      <c r="BY6937" s="8"/>
      <c r="CC6937" s="8"/>
      <c r="CG6937" s="8"/>
      <c r="CK6937" s="8"/>
    </row>
    <row r="6938" spans="5:89">
      <c r="E6938" s="8"/>
      <c r="I6938" s="8"/>
      <c r="M6938" s="8"/>
      <c r="Q6938" s="8"/>
      <c r="U6938" s="8"/>
      <c r="Y6938" s="8"/>
      <c r="AC6938" s="8"/>
      <c r="AG6938" s="8"/>
      <c r="AK6938" s="8"/>
      <c r="AO6938" s="8"/>
      <c r="AS6938" s="8"/>
      <c r="AW6938" s="8"/>
      <c r="BA6938" s="8"/>
      <c r="BE6938" s="8"/>
      <c r="BI6938" s="8"/>
      <c r="BM6938" s="8"/>
      <c r="BQ6938" s="8"/>
      <c r="BU6938" s="8"/>
      <c r="BY6938" s="8"/>
      <c r="CC6938" s="8"/>
      <c r="CG6938" s="8"/>
      <c r="CK6938" s="8"/>
    </row>
    <row r="6939" spans="5:89">
      <c r="E6939" s="8"/>
      <c r="I6939" s="8"/>
      <c r="M6939" s="8"/>
      <c r="Q6939" s="8"/>
      <c r="U6939" s="8"/>
      <c r="Y6939" s="8"/>
      <c r="AC6939" s="8"/>
      <c r="AG6939" s="8"/>
      <c r="AK6939" s="8"/>
      <c r="AO6939" s="8"/>
      <c r="AS6939" s="8"/>
      <c r="AW6939" s="8"/>
      <c r="BA6939" s="8"/>
      <c r="BE6939" s="8"/>
      <c r="BI6939" s="8"/>
      <c r="BM6939" s="8"/>
      <c r="BQ6939" s="8"/>
      <c r="BU6939" s="8"/>
      <c r="BY6939" s="8"/>
      <c r="CC6939" s="8"/>
      <c r="CG6939" s="8"/>
      <c r="CK6939" s="8"/>
    </row>
    <row r="6940" spans="5:89">
      <c r="E6940" s="8"/>
      <c r="I6940" s="8"/>
      <c r="M6940" s="8"/>
      <c r="Q6940" s="8"/>
      <c r="U6940" s="8"/>
      <c r="Y6940" s="8"/>
      <c r="AC6940" s="8"/>
      <c r="AG6940" s="8"/>
      <c r="AK6940" s="8"/>
      <c r="AO6940" s="8"/>
      <c r="AS6940" s="8"/>
      <c r="AW6940" s="8"/>
      <c r="BA6940" s="8"/>
      <c r="BE6940" s="8"/>
      <c r="BI6940" s="8"/>
      <c r="BM6940" s="8"/>
      <c r="BQ6940" s="8"/>
      <c r="BU6940" s="8"/>
      <c r="BY6940" s="8"/>
      <c r="CC6940" s="8"/>
      <c r="CG6940" s="8"/>
      <c r="CK6940" s="8"/>
    </row>
    <row r="6941" spans="5:89">
      <c r="E6941" s="8"/>
      <c r="I6941" s="8"/>
      <c r="M6941" s="8"/>
      <c r="Q6941" s="8"/>
      <c r="U6941" s="8"/>
      <c r="Y6941" s="8"/>
      <c r="AC6941" s="8"/>
      <c r="AG6941" s="8"/>
      <c r="AK6941" s="8"/>
      <c r="AO6941" s="8"/>
      <c r="AS6941" s="8"/>
      <c r="AW6941" s="8"/>
      <c r="BA6941" s="8"/>
      <c r="BE6941" s="8"/>
      <c r="BI6941" s="8"/>
      <c r="BM6941" s="8"/>
      <c r="BQ6941" s="8"/>
      <c r="BU6941" s="8"/>
      <c r="BY6941" s="8"/>
      <c r="CC6941" s="8"/>
      <c r="CG6941" s="8"/>
      <c r="CK6941" s="8"/>
    </row>
    <row r="6942" spans="5:89">
      <c r="E6942" s="8"/>
      <c r="I6942" s="8"/>
      <c r="M6942" s="8"/>
      <c r="Q6942" s="8"/>
      <c r="U6942" s="8"/>
      <c r="Y6942" s="8"/>
      <c r="AC6942" s="8"/>
      <c r="AG6942" s="8"/>
      <c r="AK6942" s="8"/>
      <c r="AO6942" s="8"/>
      <c r="AS6942" s="8"/>
      <c r="AW6942" s="8"/>
      <c r="BA6942" s="8"/>
      <c r="BE6942" s="8"/>
      <c r="BI6942" s="8"/>
      <c r="BM6942" s="8"/>
      <c r="BQ6942" s="8"/>
      <c r="BU6942" s="8"/>
      <c r="BY6942" s="8"/>
      <c r="CC6942" s="8"/>
      <c r="CG6942" s="8"/>
      <c r="CK6942" s="8"/>
    </row>
    <row r="6943" spans="5:89">
      <c r="E6943" s="8"/>
      <c r="I6943" s="8"/>
      <c r="M6943" s="8"/>
      <c r="Q6943" s="8"/>
      <c r="U6943" s="8"/>
      <c r="Y6943" s="8"/>
      <c r="AC6943" s="8"/>
      <c r="AG6943" s="8"/>
      <c r="AK6943" s="8"/>
      <c r="AO6943" s="8"/>
      <c r="AS6943" s="8"/>
      <c r="AW6943" s="8"/>
      <c r="BA6943" s="8"/>
      <c r="BE6943" s="8"/>
      <c r="BI6943" s="8"/>
      <c r="BM6943" s="8"/>
      <c r="BQ6943" s="8"/>
      <c r="BU6943" s="8"/>
      <c r="BY6943" s="8"/>
      <c r="CC6943" s="8"/>
      <c r="CG6943" s="8"/>
      <c r="CK6943" s="8"/>
    </row>
    <row r="6944" spans="5:89">
      <c r="E6944" s="8"/>
      <c r="I6944" s="8"/>
      <c r="M6944" s="8"/>
      <c r="Q6944" s="8"/>
      <c r="U6944" s="8"/>
      <c r="Y6944" s="8"/>
      <c r="AC6944" s="8"/>
      <c r="AG6944" s="8"/>
      <c r="AK6944" s="8"/>
      <c r="AO6944" s="8"/>
      <c r="AS6944" s="8"/>
      <c r="AW6944" s="8"/>
      <c r="BA6944" s="8"/>
      <c r="BE6944" s="8"/>
      <c r="BI6944" s="8"/>
      <c r="BM6944" s="8"/>
      <c r="BQ6944" s="8"/>
      <c r="BU6944" s="8"/>
      <c r="BY6944" s="8"/>
      <c r="CC6944" s="8"/>
      <c r="CG6944" s="8"/>
      <c r="CK6944" s="8"/>
    </row>
    <row r="6945" spans="5:89">
      <c r="E6945" s="8"/>
      <c r="I6945" s="8"/>
      <c r="M6945" s="8"/>
      <c r="Q6945" s="8"/>
      <c r="U6945" s="8"/>
      <c r="Y6945" s="8"/>
      <c r="AC6945" s="8"/>
      <c r="AG6945" s="8"/>
      <c r="AK6945" s="8"/>
      <c r="AO6945" s="8"/>
      <c r="AS6945" s="8"/>
      <c r="AW6945" s="8"/>
      <c r="BA6945" s="8"/>
      <c r="BE6945" s="8"/>
      <c r="BI6945" s="8"/>
      <c r="BM6945" s="8"/>
      <c r="BQ6945" s="8"/>
      <c r="BU6945" s="8"/>
      <c r="BY6945" s="8"/>
      <c r="CC6945" s="8"/>
      <c r="CG6945" s="8"/>
      <c r="CK6945" s="8"/>
    </row>
    <row r="6946" spans="5:89">
      <c r="E6946" s="8"/>
      <c r="I6946" s="8"/>
      <c r="M6946" s="8"/>
      <c r="Q6946" s="8"/>
      <c r="U6946" s="8"/>
      <c r="Y6946" s="8"/>
      <c r="AC6946" s="8"/>
      <c r="AG6946" s="8"/>
      <c r="AK6946" s="8"/>
      <c r="AO6946" s="8"/>
      <c r="AS6946" s="8"/>
      <c r="AW6946" s="8"/>
      <c r="BA6946" s="8"/>
      <c r="BE6946" s="8"/>
      <c r="BI6946" s="8"/>
      <c r="BM6946" s="8"/>
      <c r="BQ6946" s="8"/>
      <c r="BU6946" s="8"/>
      <c r="BY6946" s="8"/>
      <c r="CC6946" s="8"/>
      <c r="CG6946" s="8"/>
      <c r="CK6946" s="8"/>
    </row>
    <row r="6947" spans="5:89">
      <c r="E6947" s="8"/>
      <c r="I6947" s="8"/>
      <c r="M6947" s="8"/>
      <c r="Q6947" s="8"/>
      <c r="U6947" s="8"/>
      <c r="Y6947" s="8"/>
      <c r="AC6947" s="8"/>
      <c r="AG6947" s="8"/>
      <c r="AK6947" s="8"/>
      <c r="AO6947" s="8"/>
      <c r="AS6947" s="8"/>
      <c r="AW6947" s="8"/>
      <c r="BA6947" s="8"/>
      <c r="BE6947" s="8"/>
      <c r="BI6947" s="8"/>
      <c r="BM6947" s="8"/>
      <c r="BQ6947" s="8"/>
      <c r="BU6947" s="8"/>
      <c r="BY6947" s="8"/>
      <c r="CC6947" s="8"/>
      <c r="CG6947" s="8"/>
      <c r="CK6947" s="8"/>
    </row>
    <row r="6948" spans="5:89">
      <c r="E6948" s="8"/>
      <c r="I6948" s="8"/>
      <c r="M6948" s="8"/>
      <c r="Q6948" s="8"/>
      <c r="U6948" s="8"/>
      <c r="Y6948" s="8"/>
      <c r="AC6948" s="8"/>
      <c r="AG6948" s="8"/>
      <c r="AK6948" s="8"/>
      <c r="AO6948" s="8"/>
      <c r="AS6948" s="8"/>
      <c r="AW6948" s="8"/>
      <c r="BA6948" s="8"/>
      <c r="BE6948" s="8"/>
      <c r="BI6948" s="8"/>
      <c r="BM6948" s="8"/>
      <c r="BQ6948" s="8"/>
      <c r="BU6948" s="8"/>
      <c r="BY6948" s="8"/>
      <c r="CC6948" s="8"/>
      <c r="CG6948" s="8"/>
      <c r="CK6948" s="8"/>
    </row>
    <row r="6949" spans="5:89">
      <c r="E6949" s="8"/>
      <c r="I6949" s="8"/>
      <c r="M6949" s="8"/>
      <c r="Q6949" s="8"/>
      <c r="U6949" s="8"/>
      <c r="Y6949" s="8"/>
      <c r="AC6949" s="8"/>
      <c r="AG6949" s="8"/>
      <c r="AK6949" s="8"/>
      <c r="AO6949" s="8"/>
      <c r="AS6949" s="8"/>
      <c r="AW6949" s="8"/>
      <c r="BA6949" s="8"/>
      <c r="BE6949" s="8"/>
      <c r="BI6949" s="8"/>
      <c r="BM6949" s="8"/>
      <c r="BQ6949" s="8"/>
      <c r="BU6949" s="8"/>
      <c r="BY6949" s="8"/>
      <c r="CC6949" s="8"/>
      <c r="CG6949" s="8"/>
      <c r="CK6949" s="8"/>
    </row>
    <row r="6950" spans="5:89">
      <c r="E6950" s="8"/>
      <c r="I6950" s="8"/>
      <c r="M6950" s="8"/>
      <c r="Q6950" s="8"/>
      <c r="U6950" s="8"/>
      <c r="Y6950" s="8"/>
      <c r="AC6950" s="8"/>
      <c r="AG6950" s="8"/>
      <c r="AK6950" s="8"/>
      <c r="AO6950" s="8"/>
      <c r="AS6950" s="8"/>
      <c r="AW6950" s="8"/>
      <c r="BA6950" s="8"/>
      <c r="BE6950" s="8"/>
      <c r="BI6950" s="8"/>
      <c r="BM6950" s="8"/>
      <c r="BQ6950" s="8"/>
      <c r="BU6950" s="8"/>
      <c r="BY6950" s="8"/>
      <c r="CC6950" s="8"/>
      <c r="CG6950" s="8"/>
      <c r="CK6950" s="8"/>
    </row>
    <row r="6951" spans="5:89">
      <c r="E6951" s="8"/>
      <c r="I6951" s="8"/>
      <c r="M6951" s="8"/>
      <c r="Q6951" s="8"/>
      <c r="U6951" s="8"/>
      <c r="Y6951" s="8"/>
      <c r="AC6951" s="8"/>
      <c r="AG6951" s="8"/>
      <c r="AK6951" s="8"/>
      <c r="AO6951" s="8"/>
      <c r="AS6951" s="8"/>
      <c r="AW6951" s="8"/>
      <c r="BA6951" s="8"/>
      <c r="BE6951" s="8"/>
      <c r="BI6951" s="8"/>
      <c r="BM6951" s="8"/>
      <c r="BQ6951" s="8"/>
      <c r="BU6951" s="8"/>
      <c r="BY6951" s="8"/>
      <c r="CC6951" s="8"/>
      <c r="CG6951" s="8"/>
      <c r="CK6951" s="8"/>
    </row>
    <row r="6952" spans="5:89">
      <c r="E6952" s="8"/>
      <c r="I6952" s="8"/>
      <c r="M6952" s="8"/>
      <c r="Q6952" s="8"/>
      <c r="U6952" s="8"/>
      <c r="Y6952" s="8"/>
      <c r="AC6952" s="8"/>
      <c r="AG6952" s="8"/>
      <c r="AK6952" s="8"/>
      <c r="AO6952" s="8"/>
      <c r="AS6952" s="8"/>
      <c r="AW6952" s="8"/>
      <c r="BA6952" s="8"/>
      <c r="BE6952" s="8"/>
      <c r="BI6952" s="8"/>
      <c r="BM6952" s="8"/>
      <c r="BQ6952" s="8"/>
      <c r="BU6952" s="8"/>
      <c r="BY6952" s="8"/>
      <c r="CC6952" s="8"/>
      <c r="CG6952" s="8"/>
      <c r="CK6952" s="8"/>
    </row>
    <row r="6953" spans="5:89">
      <c r="E6953" s="8"/>
      <c r="I6953" s="8"/>
      <c r="M6953" s="8"/>
      <c r="Q6953" s="8"/>
      <c r="U6953" s="8"/>
      <c r="Y6953" s="8"/>
      <c r="AC6953" s="8"/>
      <c r="AG6953" s="8"/>
      <c r="AK6953" s="8"/>
      <c r="AO6953" s="8"/>
      <c r="AS6953" s="8"/>
      <c r="AW6953" s="8"/>
      <c r="BA6953" s="8"/>
      <c r="BE6953" s="8"/>
      <c r="BI6953" s="8"/>
      <c r="BM6953" s="8"/>
      <c r="BQ6953" s="8"/>
      <c r="BU6953" s="8"/>
      <c r="BY6953" s="8"/>
      <c r="CC6953" s="8"/>
      <c r="CG6953" s="8"/>
      <c r="CK6953" s="8"/>
    </row>
    <row r="6954" spans="5:89">
      <c r="E6954" s="8"/>
      <c r="I6954" s="8"/>
      <c r="M6954" s="8"/>
      <c r="Q6954" s="8"/>
      <c r="U6954" s="8"/>
      <c r="Y6954" s="8"/>
      <c r="AC6954" s="8"/>
      <c r="AG6954" s="8"/>
      <c r="AK6954" s="8"/>
      <c r="AO6954" s="8"/>
      <c r="AS6954" s="8"/>
      <c r="AW6954" s="8"/>
      <c r="BA6954" s="8"/>
      <c r="BE6954" s="8"/>
      <c r="BI6954" s="8"/>
      <c r="BM6954" s="8"/>
      <c r="BQ6954" s="8"/>
      <c r="BU6954" s="8"/>
      <c r="BY6954" s="8"/>
      <c r="CC6954" s="8"/>
      <c r="CG6954" s="8"/>
      <c r="CK6954" s="8"/>
    </row>
    <row r="6955" spans="5:89">
      <c r="E6955" s="8"/>
      <c r="I6955" s="8"/>
      <c r="M6955" s="8"/>
      <c r="Q6955" s="8"/>
      <c r="U6955" s="8"/>
      <c r="Y6955" s="8"/>
      <c r="AC6955" s="8"/>
      <c r="AG6955" s="8"/>
      <c r="AK6955" s="8"/>
      <c r="AO6955" s="8"/>
      <c r="AS6955" s="8"/>
      <c r="AW6955" s="8"/>
      <c r="BA6955" s="8"/>
      <c r="BE6955" s="8"/>
      <c r="BI6955" s="8"/>
      <c r="BM6955" s="8"/>
      <c r="BQ6955" s="8"/>
      <c r="BU6955" s="8"/>
      <c r="BY6955" s="8"/>
      <c r="CC6955" s="8"/>
      <c r="CG6955" s="8"/>
      <c r="CK6955" s="8"/>
    </row>
    <row r="6956" spans="5:89">
      <c r="E6956" s="8"/>
      <c r="I6956" s="8"/>
      <c r="M6956" s="8"/>
      <c r="Q6956" s="8"/>
      <c r="U6956" s="8"/>
      <c r="Y6956" s="8"/>
      <c r="AC6956" s="8"/>
      <c r="AG6956" s="8"/>
      <c r="AK6956" s="8"/>
      <c r="AO6956" s="8"/>
      <c r="AS6956" s="8"/>
      <c r="AW6956" s="8"/>
      <c r="BA6956" s="8"/>
      <c r="BE6956" s="8"/>
      <c r="BI6956" s="8"/>
      <c r="BM6956" s="8"/>
      <c r="BQ6956" s="8"/>
      <c r="BU6956" s="8"/>
      <c r="BY6956" s="8"/>
      <c r="CC6956" s="8"/>
      <c r="CG6956" s="8"/>
      <c r="CK6956" s="8"/>
    </row>
    <row r="6957" spans="5:89">
      <c r="E6957" s="8"/>
      <c r="I6957" s="8"/>
      <c r="M6957" s="8"/>
      <c r="Q6957" s="8"/>
      <c r="U6957" s="8"/>
      <c r="Y6957" s="8"/>
      <c r="AC6957" s="8"/>
      <c r="AG6957" s="8"/>
      <c r="AK6957" s="8"/>
      <c r="AO6957" s="8"/>
      <c r="AS6957" s="8"/>
      <c r="AW6957" s="8"/>
      <c r="BA6957" s="8"/>
      <c r="BE6957" s="8"/>
      <c r="BI6957" s="8"/>
      <c r="BM6957" s="8"/>
      <c r="BQ6957" s="8"/>
      <c r="BU6957" s="8"/>
      <c r="BY6957" s="8"/>
      <c r="CC6957" s="8"/>
      <c r="CG6957" s="8"/>
      <c r="CK6957" s="8"/>
    </row>
    <row r="6958" spans="5:89">
      <c r="E6958" s="8"/>
      <c r="I6958" s="8"/>
      <c r="M6958" s="8"/>
      <c r="Q6958" s="8"/>
      <c r="U6958" s="8"/>
      <c r="Y6958" s="8"/>
      <c r="AC6958" s="8"/>
      <c r="AG6958" s="8"/>
      <c r="AK6958" s="8"/>
      <c r="AO6958" s="8"/>
      <c r="AS6958" s="8"/>
      <c r="AW6958" s="8"/>
      <c r="BA6958" s="8"/>
      <c r="BE6958" s="8"/>
      <c r="BI6958" s="8"/>
      <c r="BM6958" s="8"/>
      <c r="BQ6958" s="8"/>
      <c r="BU6958" s="8"/>
      <c r="BY6958" s="8"/>
      <c r="CC6958" s="8"/>
      <c r="CG6958" s="8"/>
      <c r="CK6958" s="8"/>
    </row>
    <row r="6959" spans="5:89">
      <c r="E6959" s="8"/>
      <c r="I6959" s="8"/>
      <c r="M6959" s="8"/>
      <c r="Q6959" s="8"/>
      <c r="U6959" s="8"/>
      <c r="Y6959" s="8"/>
      <c r="AC6959" s="8"/>
      <c r="AG6959" s="8"/>
      <c r="AK6959" s="8"/>
      <c r="AO6959" s="8"/>
      <c r="AS6959" s="8"/>
      <c r="AW6959" s="8"/>
      <c r="BA6959" s="8"/>
      <c r="BE6959" s="8"/>
      <c r="BI6959" s="8"/>
      <c r="BM6959" s="8"/>
      <c r="BQ6959" s="8"/>
      <c r="BU6959" s="8"/>
      <c r="BY6959" s="8"/>
      <c r="CC6959" s="8"/>
      <c r="CG6959" s="8"/>
      <c r="CK6959" s="8"/>
    </row>
    <row r="6960" spans="5:89">
      <c r="E6960" s="8"/>
      <c r="I6960" s="8"/>
      <c r="M6960" s="8"/>
      <c r="Q6960" s="8"/>
      <c r="U6960" s="8"/>
      <c r="Y6960" s="8"/>
      <c r="AC6960" s="8"/>
      <c r="AG6960" s="8"/>
      <c r="AK6960" s="8"/>
      <c r="AO6960" s="8"/>
      <c r="AS6960" s="8"/>
      <c r="AW6960" s="8"/>
      <c r="BA6960" s="8"/>
      <c r="BE6960" s="8"/>
      <c r="BI6960" s="8"/>
      <c r="BM6960" s="8"/>
      <c r="BQ6960" s="8"/>
      <c r="BU6960" s="8"/>
      <c r="BY6960" s="8"/>
      <c r="CC6960" s="8"/>
      <c r="CG6960" s="8"/>
      <c r="CK6960" s="8"/>
    </row>
    <row r="6961" spans="5:89">
      <c r="E6961" s="8"/>
      <c r="I6961" s="8"/>
      <c r="M6961" s="8"/>
      <c r="Q6961" s="8"/>
      <c r="U6961" s="8"/>
      <c r="Y6961" s="8"/>
      <c r="AC6961" s="8"/>
      <c r="AG6961" s="8"/>
      <c r="AK6961" s="8"/>
      <c r="AO6961" s="8"/>
      <c r="AS6961" s="8"/>
      <c r="AW6961" s="8"/>
      <c r="BA6961" s="8"/>
      <c r="BE6961" s="8"/>
      <c r="BI6961" s="8"/>
      <c r="BM6961" s="8"/>
      <c r="BQ6961" s="8"/>
      <c r="BU6961" s="8"/>
      <c r="BY6961" s="8"/>
      <c r="CC6961" s="8"/>
      <c r="CG6961" s="8"/>
      <c r="CK6961" s="8"/>
    </row>
    <row r="6962" spans="5:89">
      <c r="E6962" s="8"/>
      <c r="I6962" s="8"/>
      <c r="M6962" s="8"/>
      <c r="Q6962" s="8"/>
      <c r="U6962" s="8"/>
      <c r="Y6962" s="8"/>
      <c r="AC6962" s="8"/>
      <c r="AG6962" s="8"/>
      <c r="AK6962" s="8"/>
      <c r="AO6962" s="8"/>
      <c r="AS6962" s="8"/>
      <c r="AW6962" s="8"/>
      <c r="BA6962" s="8"/>
      <c r="BE6962" s="8"/>
      <c r="BI6962" s="8"/>
      <c r="BM6962" s="8"/>
      <c r="BQ6962" s="8"/>
      <c r="BU6962" s="8"/>
      <c r="BY6962" s="8"/>
      <c r="CC6962" s="8"/>
      <c r="CG6962" s="8"/>
      <c r="CK6962" s="8"/>
    </row>
    <row r="6963" spans="5:89">
      <c r="E6963" s="8"/>
      <c r="I6963" s="8"/>
      <c r="M6963" s="8"/>
      <c r="Q6963" s="8"/>
      <c r="U6963" s="8"/>
      <c r="Y6963" s="8"/>
      <c r="AC6963" s="8"/>
      <c r="AG6963" s="8"/>
      <c r="AK6963" s="8"/>
      <c r="AO6963" s="8"/>
      <c r="AS6963" s="8"/>
      <c r="AW6963" s="8"/>
      <c r="BA6963" s="8"/>
      <c r="BE6963" s="8"/>
      <c r="BI6963" s="8"/>
      <c r="BM6963" s="8"/>
      <c r="BQ6963" s="8"/>
      <c r="BU6963" s="8"/>
      <c r="BY6963" s="8"/>
      <c r="CC6963" s="8"/>
      <c r="CG6963" s="8"/>
      <c r="CK6963" s="8"/>
    </row>
    <row r="6964" spans="5:89">
      <c r="E6964" s="8"/>
      <c r="I6964" s="8"/>
      <c r="M6964" s="8"/>
      <c r="Q6964" s="8"/>
      <c r="U6964" s="8"/>
      <c r="Y6964" s="8"/>
      <c r="AC6964" s="8"/>
      <c r="AG6964" s="8"/>
      <c r="AK6964" s="8"/>
      <c r="AO6964" s="8"/>
      <c r="AS6964" s="8"/>
      <c r="AW6964" s="8"/>
      <c r="BA6964" s="8"/>
      <c r="BE6964" s="8"/>
      <c r="BI6964" s="8"/>
      <c r="BM6964" s="8"/>
      <c r="BQ6964" s="8"/>
      <c r="BU6964" s="8"/>
      <c r="BY6964" s="8"/>
      <c r="CC6964" s="8"/>
      <c r="CG6964" s="8"/>
      <c r="CK6964" s="8"/>
    </row>
    <row r="6965" spans="5:89">
      <c r="E6965" s="8"/>
      <c r="I6965" s="8"/>
      <c r="M6965" s="8"/>
      <c r="Q6965" s="8"/>
      <c r="U6965" s="8"/>
      <c r="Y6965" s="8"/>
      <c r="AC6965" s="8"/>
      <c r="AG6965" s="8"/>
      <c r="AK6965" s="8"/>
      <c r="AO6965" s="8"/>
      <c r="AS6965" s="8"/>
      <c r="AW6965" s="8"/>
      <c r="BA6965" s="8"/>
      <c r="BE6965" s="8"/>
      <c r="BI6965" s="8"/>
      <c r="BM6965" s="8"/>
      <c r="BQ6965" s="8"/>
      <c r="BU6965" s="8"/>
      <c r="BY6965" s="8"/>
      <c r="CC6965" s="8"/>
      <c r="CG6965" s="8"/>
      <c r="CK6965" s="8"/>
    </row>
    <row r="6966" spans="5:89">
      <c r="E6966" s="8"/>
      <c r="I6966" s="8"/>
      <c r="M6966" s="8"/>
      <c r="Q6966" s="8"/>
      <c r="U6966" s="8"/>
      <c r="Y6966" s="8"/>
      <c r="AC6966" s="8"/>
      <c r="AG6966" s="8"/>
      <c r="AK6966" s="8"/>
      <c r="AO6966" s="8"/>
      <c r="AS6966" s="8"/>
      <c r="AW6966" s="8"/>
      <c r="BA6966" s="8"/>
      <c r="BE6966" s="8"/>
      <c r="BI6966" s="8"/>
      <c r="BM6966" s="8"/>
      <c r="BQ6966" s="8"/>
      <c r="BU6966" s="8"/>
      <c r="BY6966" s="8"/>
      <c r="CC6966" s="8"/>
      <c r="CG6966" s="8"/>
      <c r="CK6966" s="8"/>
    </row>
    <row r="6967" spans="5:89">
      <c r="E6967" s="8"/>
      <c r="I6967" s="8"/>
      <c r="M6967" s="8"/>
      <c r="Q6967" s="8"/>
      <c r="U6967" s="8"/>
      <c r="Y6967" s="8"/>
      <c r="AC6967" s="8"/>
      <c r="AG6967" s="8"/>
      <c r="AK6967" s="8"/>
      <c r="AO6967" s="8"/>
      <c r="AS6967" s="8"/>
      <c r="AW6967" s="8"/>
      <c r="BA6967" s="8"/>
      <c r="BE6967" s="8"/>
      <c r="BI6967" s="8"/>
      <c r="BM6967" s="8"/>
      <c r="BQ6967" s="8"/>
      <c r="BU6967" s="8"/>
      <c r="BY6967" s="8"/>
      <c r="CC6967" s="8"/>
      <c r="CG6967" s="8"/>
      <c r="CK6967" s="8"/>
    </row>
    <row r="6968" spans="5:89">
      <c r="E6968" s="8"/>
      <c r="I6968" s="8"/>
      <c r="M6968" s="8"/>
      <c r="Q6968" s="8"/>
      <c r="U6968" s="8"/>
      <c r="Y6968" s="8"/>
      <c r="AC6968" s="8"/>
      <c r="AG6968" s="8"/>
      <c r="AK6968" s="8"/>
      <c r="AO6968" s="8"/>
      <c r="AS6968" s="8"/>
      <c r="AW6968" s="8"/>
      <c r="BA6968" s="8"/>
      <c r="BE6968" s="8"/>
      <c r="BI6968" s="8"/>
      <c r="BM6968" s="8"/>
      <c r="BQ6968" s="8"/>
      <c r="BU6968" s="8"/>
      <c r="BY6968" s="8"/>
      <c r="CC6968" s="8"/>
      <c r="CG6968" s="8"/>
      <c r="CK6968" s="8"/>
    </row>
    <row r="6969" spans="5:89">
      <c r="E6969" s="8"/>
      <c r="I6969" s="8"/>
      <c r="M6969" s="8"/>
      <c r="Q6969" s="8"/>
      <c r="U6969" s="8"/>
      <c r="Y6969" s="8"/>
      <c r="AC6969" s="8"/>
      <c r="AG6969" s="8"/>
      <c r="AK6969" s="8"/>
      <c r="AO6969" s="8"/>
      <c r="AS6969" s="8"/>
      <c r="AW6969" s="8"/>
      <c r="BA6969" s="8"/>
      <c r="BE6969" s="8"/>
      <c r="BI6969" s="8"/>
      <c r="BM6969" s="8"/>
      <c r="BQ6969" s="8"/>
      <c r="BU6969" s="8"/>
      <c r="BY6969" s="8"/>
      <c r="CC6969" s="8"/>
      <c r="CG6969" s="8"/>
      <c r="CK6969" s="8"/>
    </row>
    <row r="6970" spans="5:89">
      <c r="E6970" s="8"/>
      <c r="I6970" s="8"/>
      <c r="M6970" s="8"/>
      <c r="Q6970" s="8"/>
      <c r="U6970" s="8"/>
      <c r="Y6970" s="8"/>
      <c r="AC6970" s="8"/>
      <c r="AG6970" s="8"/>
      <c r="AK6970" s="8"/>
      <c r="AO6970" s="8"/>
      <c r="AS6970" s="8"/>
      <c r="AW6970" s="8"/>
      <c r="BA6970" s="8"/>
      <c r="BE6970" s="8"/>
      <c r="BI6970" s="8"/>
      <c r="BM6970" s="8"/>
      <c r="BQ6970" s="8"/>
      <c r="BU6970" s="8"/>
      <c r="BY6970" s="8"/>
      <c r="CC6970" s="8"/>
      <c r="CG6970" s="8"/>
      <c r="CK6970" s="8"/>
    </row>
    <row r="6971" spans="5:89">
      <c r="E6971" s="8"/>
      <c r="I6971" s="8"/>
      <c r="M6971" s="8"/>
      <c r="Q6971" s="8"/>
      <c r="U6971" s="8"/>
      <c r="Y6971" s="8"/>
      <c r="AC6971" s="8"/>
      <c r="AG6971" s="8"/>
      <c r="AK6971" s="8"/>
      <c r="AO6971" s="8"/>
      <c r="AS6971" s="8"/>
      <c r="AW6971" s="8"/>
      <c r="BA6971" s="8"/>
      <c r="BE6971" s="8"/>
      <c r="BI6971" s="8"/>
      <c r="BM6971" s="8"/>
      <c r="BQ6971" s="8"/>
      <c r="BU6971" s="8"/>
      <c r="BY6971" s="8"/>
      <c r="CC6971" s="8"/>
      <c r="CG6971" s="8"/>
      <c r="CK6971" s="8"/>
    </row>
    <row r="6972" spans="5:89">
      <c r="E6972" s="8"/>
      <c r="I6972" s="8"/>
      <c r="M6972" s="8"/>
      <c r="Q6972" s="8"/>
      <c r="U6972" s="8"/>
      <c r="Y6972" s="8"/>
      <c r="AC6972" s="8"/>
      <c r="AG6972" s="8"/>
      <c r="AK6972" s="8"/>
      <c r="AO6972" s="8"/>
      <c r="AS6972" s="8"/>
      <c r="AW6972" s="8"/>
      <c r="BA6972" s="8"/>
      <c r="BE6972" s="8"/>
      <c r="BI6972" s="8"/>
      <c r="BM6972" s="8"/>
      <c r="BQ6972" s="8"/>
      <c r="BU6972" s="8"/>
      <c r="BY6972" s="8"/>
      <c r="CC6972" s="8"/>
      <c r="CG6972" s="8"/>
      <c r="CK6972" s="8"/>
    </row>
    <row r="6973" spans="5:89">
      <c r="E6973" s="8"/>
      <c r="I6973" s="8"/>
      <c r="M6973" s="8"/>
      <c r="Q6973" s="8"/>
      <c r="U6973" s="8"/>
      <c r="Y6973" s="8"/>
      <c r="AC6973" s="8"/>
      <c r="AG6973" s="8"/>
      <c r="AK6973" s="8"/>
      <c r="AO6973" s="8"/>
      <c r="AS6973" s="8"/>
      <c r="AW6973" s="8"/>
      <c r="BA6973" s="8"/>
      <c r="BE6973" s="8"/>
      <c r="BI6973" s="8"/>
      <c r="BM6973" s="8"/>
      <c r="BQ6973" s="8"/>
      <c r="BU6973" s="8"/>
      <c r="BY6973" s="8"/>
      <c r="CC6973" s="8"/>
      <c r="CG6973" s="8"/>
      <c r="CK6973" s="8"/>
    </row>
    <row r="6974" spans="5:89">
      <c r="E6974" s="8"/>
      <c r="I6974" s="8"/>
      <c r="M6974" s="8"/>
      <c r="Q6974" s="8"/>
      <c r="U6974" s="8"/>
      <c r="Y6974" s="8"/>
      <c r="AC6974" s="8"/>
      <c r="AG6974" s="8"/>
      <c r="AK6974" s="8"/>
      <c r="AO6974" s="8"/>
      <c r="AS6974" s="8"/>
      <c r="AW6974" s="8"/>
      <c r="BA6974" s="8"/>
      <c r="BE6974" s="8"/>
      <c r="BI6974" s="8"/>
      <c r="BM6974" s="8"/>
      <c r="BQ6974" s="8"/>
      <c r="BU6974" s="8"/>
      <c r="BY6974" s="8"/>
      <c r="CC6974" s="8"/>
      <c r="CG6974" s="8"/>
      <c r="CK6974" s="8"/>
    </row>
    <row r="6975" spans="5:89">
      <c r="E6975" s="8"/>
      <c r="I6975" s="8"/>
      <c r="M6975" s="8"/>
      <c r="Q6975" s="8"/>
      <c r="U6975" s="8"/>
      <c r="Y6975" s="8"/>
      <c r="AC6975" s="8"/>
      <c r="AG6975" s="8"/>
      <c r="AK6975" s="8"/>
      <c r="AO6975" s="8"/>
      <c r="AS6975" s="8"/>
      <c r="AW6975" s="8"/>
      <c r="BA6975" s="8"/>
      <c r="BE6975" s="8"/>
      <c r="BI6975" s="8"/>
      <c r="BM6975" s="8"/>
      <c r="BQ6975" s="8"/>
      <c r="BU6975" s="8"/>
      <c r="BY6975" s="8"/>
      <c r="CC6975" s="8"/>
      <c r="CG6975" s="8"/>
      <c r="CK6975" s="8"/>
    </row>
    <row r="6976" spans="5:89">
      <c r="E6976" s="8"/>
      <c r="I6976" s="8"/>
      <c r="M6976" s="8"/>
      <c r="Q6976" s="8"/>
      <c r="U6976" s="8"/>
      <c r="Y6976" s="8"/>
      <c r="AC6976" s="8"/>
      <c r="AG6976" s="8"/>
      <c r="AK6976" s="8"/>
      <c r="AO6976" s="8"/>
      <c r="AS6976" s="8"/>
      <c r="AW6976" s="8"/>
      <c r="BA6976" s="8"/>
      <c r="BE6976" s="8"/>
      <c r="BI6976" s="8"/>
      <c r="BM6976" s="8"/>
      <c r="BQ6976" s="8"/>
      <c r="BU6976" s="8"/>
      <c r="BY6976" s="8"/>
      <c r="CC6976" s="8"/>
      <c r="CG6976" s="8"/>
      <c r="CK6976" s="8"/>
    </row>
    <row r="6977" spans="5:89">
      <c r="E6977" s="8"/>
      <c r="I6977" s="8"/>
      <c r="M6977" s="8"/>
      <c r="Q6977" s="8"/>
      <c r="U6977" s="8"/>
      <c r="Y6977" s="8"/>
      <c r="AC6977" s="8"/>
      <c r="AG6977" s="8"/>
      <c r="AK6977" s="8"/>
      <c r="AO6977" s="8"/>
      <c r="AS6977" s="8"/>
      <c r="AW6977" s="8"/>
      <c r="BA6977" s="8"/>
      <c r="BE6977" s="8"/>
      <c r="BI6977" s="8"/>
      <c r="BM6977" s="8"/>
      <c r="BQ6977" s="8"/>
      <c r="BU6977" s="8"/>
      <c r="BY6977" s="8"/>
      <c r="CC6977" s="8"/>
      <c r="CG6977" s="8"/>
      <c r="CK6977" s="8"/>
    </row>
    <row r="6978" spans="5:89">
      <c r="E6978" s="8"/>
      <c r="I6978" s="8"/>
      <c r="M6978" s="8"/>
      <c r="Q6978" s="8"/>
      <c r="U6978" s="8"/>
      <c r="Y6978" s="8"/>
      <c r="AC6978" s="8"/>
      <c r="AG6978" s="8"/>
      <c r="AK6978" s="8"/>
      <c r="AO6978" s="8"/>
      <c r="AS6978" s="8"/>
      <c r="AW6978" s="8"/>
      <c r="BA6978" s="8"/>
      <c r="BE6978" s="8"/>
      <c r="BI6978" s="8"/>
      <c r="BM6978" s="8"/>
      <c r="BQ6978" s="8"/>
      <c r="BU6978" s="8"/>
      <c r="BY6978" s="8"/>
      <c r="CC6978" s="8"/>
      <c r="CG6978" s="8"/>
      <c r="CK6978" s="8"/>
    </row>
    <row r="6979" spans="5:89">
      <c r="E6979" s="8"/>
      <c r="I6979" s="8"/>
      <c r="M6979" s="8"/>
      <c r="Q6979" s="8"/>
      <c r="U6979" s="8"/>
      <c r="Y6979" s="8"/>
      <c r="AC6979" s="8"/>
      <c r="AG6979" s="8"/>
      <c r="AK6979" s="8"/>
      <c r="AO6979" s="8"/>
      <c r="AS6979" s="8"/>
      <c r="AW6979" s="8"/>
      <c r="BA6979" s="8"/>
      <c r="BE6979" s="8"/>
      <c r="BI6979" s="8"/>
      <c r="BM6979" s="8"/>
      <c r="BQ6979" s="8"/>
      <c r="BU6979" s="8"/>
      <c r="BY6979" s="8"/>
      <c r="CC6979" s="8"/>
      <c r="CG6979" s="8"/>
      <c r="CK6979" s="8"/>
    </row>
    <row r="6980" spans="5:89">
      <c r="E6980" s="8"/>
      <c r="I6980" s="8"/>
      <c r="M6980" s="8"/>
      <c r="Q6980" s="8"/>
      <c r="U6980" s="8"/>
      <c r="Y6980" s="8"/>
      <c r="AC6980" s="8"/>
      <c r="AG6980" s="8"/>
      <c r="AK6980" s="8"/>
      <c r="AO6980" s="8"/>
      <c r="AS6980" s="8"/>
      <c r="AW6980" s="8"/>
      <c r="BA6980" s="8"/>
      <c r="BE6980" s="8"/>
      <c r="BI6980" s="8"/>
      <c r="BM6980" s="8"/>
      <c r="BQ6980" s="8"/>
      <c r="BU6980" s="8"/>
      <c r="BY6980" s="8"/>
      <c r="CC6980" s="8"/>
      <c r="CG6980" s="8"/>
      <c r="CK6980" s="8"/>
    </row>
    <row r="6981" spans="5:89">
      <c r="E6981" s="8"/>
      <c r="I6981" s="8"/>
      <c r="M6981" s="8"/>
      <c r="Q6981" s="8"/>
      <c r="U6981" s="8"/>
      <c r="Y6981" s="8"/>
      <c r="AC6981" s="8"/>
      <c r="AG6981" s="8"/>
      <c r="AK6981" s="8"/>
      <c r="AO6981" s="8"/>
      <c r="AS6981" s="8"/>
      <c r="AW6981" s="8"/>
      <c r="BA6981" s="8"/>
      <c r="BE6981" s="8"/>
      <c r="BI6981" s="8"/>
      <c r="BM6981" s="8"/>
      <c r="BQ6981" s="8"/>
      <c r="BU6981" s="8"/>
      <c r="BY6981" s="8"/>
      <c r="CC6981" s="8"/>
      <c r="CG6981" s="8"/>
      <c r="CK6981" s="8"/>
    </row>
    <row r="6982" spans="5:89">
      <c r="E6982" s="8"/>
      <c r="I6982" s="8"/>
      <c r="M6982" s="8"/>
      <c r="Q6982" s="8"/>
      <c r="U6982" s="8"/>
      <c r="Y6982" s="8"/>
      <c r="AC6982" s="8"/>
      <c r="AG6982" s="8"/>
      <c r="AK6982" s="8"/>
      <c r="AO6982" s="8"/>
      <c r="AS6982" s="8"/>
      <c r="AW6982" s="8"/>
      <c r="BA6982" s="8"/>
      <c r="BE6982" s="8"/>
      <c r="BI6982" s="8"/>
      <c r="BM6982" s="8"/>
      <c r="BQ6982" s="8"/>
      <c r="BU6982" s="8"/>
      <c r="BY6982" s="8"/>
      <c r="CC6982" s="8"/>
      <c r="CG6982" s="8"/>
      <c r="CK6982" s="8"/>
    </row>
    <row r="6983" spans="5:89">
      <c r="E6983" s="8"/>
      <c r="I6983" s="8"/>
      <c r="M6983" s="8"/>
      <c r="Q6983" s="8"/>
      <c r="U6983" s="8"/>
      <c r="Y6983" s="8"/>
      <c r="AC6983" s="8"/>
      <c r="AG6983" s="8"/>
      <c r="AK6983" s="8"/>
      <c r="AO6983" s="8"/>
      <c r="AS6983" s="8"/>
      <c r="AW6983" s="8"/>
      <c r="BA6983" s="8"/>
      <c r="BE6983" s="8"/>
      <c r="BI6983" s="8"/>
      <c r="BM6983" s="8"/>
      <c r="BQ6983" s="8"/>
      <c r="BU6983" s="8"/>
      <c r="BY6983" s="8"/>
      <c r="CC6983" s="8"/>
      <c r="CG6983" s="8"/>
      <c r="CK6983" s="8"/>
    </row>
    <row r="6984" spans="5:89">
      <c r="E6984" s="8"/>
      <c r="I6984" s="8"/>
      <c r="M6984" s="8"/>
      <c r="Q6984" s="8"/>
      <c r="U6984" s="8"/>
      <c r="Y6984" s="8"/>
      <c r="AC6984" s="8"/>
      <c r="AG6984" s="8"/>
      <c r="AK6984" s="8"/>
      <c r="AO6984" s="8"/>
      <c r="AS6984" s="8"/>
      <c r="AW6984" s="8"/>
      <c r="BA6984" s="8"/>
      <c r="BE6984" s="8"/>
      <c r="BI6984" s="8"/>
      <c r="BM6984" s="8"/>
      <c r="BQ6984" s="8"/>
      <c r="BU6984" s="8"/>
      <c r="BY6984" s="8"/>
      <c r="CC6984" s="8"/>
      <c r="CG6984" s="8"/>
      <c r="CK6984" s="8"/>
    </row>
    <row r="6985" spans="5:89">
      <c r="E6985" s="8"/>
      <c r="I6985" s="8"/>
      <c r="M6985" s="8"/>
      <c r="Q6985" s="8"/>
      <c r="U6985" s="8"/>
      <c r="Y6985" s="8"/>
      <c r="AC6985" s="8"/>
      <c r="AG6985" s="8"/>
      <c r="AK6985" s="8"/>
      <c r="AO6985" s="8"/>
      <c r="AS6985" s="8"/>
      <c r="AW6985" s="8"/>
      <c r="BA6985" s="8"/>
      <c r="BE6985" s="8"/>
      <c r="BI6985" s="8"/>
      <c r="BM6985" s="8"/>
      <c r="BQ6985" s="8"/>
      <c r="BU6985" s="8"/>
      <c r="BY6985" s="8"/>
      <c r="CC6985" s="8"/>
      <c r="CG6985" s="8"/>
      <c r="CK6985" s="8"/>
    </row>
    <row r="6986" spans="5:89">
      <c r="E6986" s="8"/>
      <c r="I6986" s="8"/>
      <c r="M6986" s="8"/>
      <c r="Q6986" s="8"/>
      <c r="U6986" s="8"/>
      <c r="Y6986" s="8"/>
      <c r="AC6986" s="8"/>
      <c r="AG6986" s="8"/>
      <c r="AK6986" s="8"/>
      <c r="AO6986" s="8"/>
      <c r="AS6986" s="8"/>
      <c r="AW6986" s="8"/>
      <c r="BA6986" s="8"/>
      <c r="BE6986" s="8"/>
      <c r="BI6986" s="8"/>
      <c r="BM6986" s="8"/>
      <c r="BQ6986" s="8"/>
      <c r="BU6986" s="8"/>
      <c r="BY6986" s="8"/>
      <c r="CC6986" s="8"/>
      <c r="CG6986" s="8"/>
      <c r="CK6986" s="8"/>
    </row>
    <row r="6987" spans="5:89">
      <c r="E6987" s="8"/>
      <c r="I6987" s="8"/>
      <c r="M6987" s="8"/>
      <c r="Q6987" s="8"/>
      <c r="U6987" s="8"/>
      <c r="Y6987" s="8"/>
      <c r="AC6987" s="8"/>
      <c r="AG6987" s="8"/>
      <c r="AK6987" s="8"/>
      <c r="AO6987" s="8"/>
      <c r="AS6987" s="8"/>
      <c r="AW6987" s="8"/>
      <c r="BA6987" s="8"/>
      <c r="BE6987" s="8"/>
      <c r="BI6987" s="8"/>
      <c r="BM6987" s="8"/>
      <c r="BQ6987" s="8"/>
      <c r="BU6987" s="8"/>
      <c r="BY6987" s="8"/>
      <c r="CC6987" s="8"/>
      <c r="CG6987" s="8"/>
      <c r="CK6987" s="8"/>
    </row>
    <row r="6988" spans="5:89">
      <c r="E6988" s="8"/>
      <c r="I6988" s="8"/>
      <c r="M6988" s="8"/>
      <c r="Q6988" s="8"/>
      <c r="U6988" s="8"/>
      <c r="Y6988" s="8"/>
      <c r="AC6988" s="8"/>
      <c r="AG6988" s="8"/>
      <c r="AK6988" s="8"/>
      <c r="AO6988" s="8"/>
      <c r="AS6988" s="8"/>
      <c r="AW6988" s="8"/>
      <c r="BA6988" s="8"/>
      <c r="BE6988" s="8"/>
      <c r="BI6988" s="8"/>
      <c r="BM6988" s="8"/>
      <c r="BQ6988" s="8"/>
      <c r="BU6988" s="8"/>
      <c r="BY6988" s="8"/>
      <c r="CC6988" s="8"/>
      <c r="CG6988" s="8"/>
      <c r="CK6988" s="8"/>
    </row>
    <row r="6989" spans="5:89">
      <c r="E6989" s="8"/>
      <c r="I6989" s="8"/>
      <c r="M6989" s="8"/>
      <c r="Q6989" s="8"/>
      <c r="U6989" s="8"/>
      <c r="Y6989" s="8"/>
      <c r="AC6989" s="8"/>
      <c r="AG6989" s="8"/>
      <c r="AK6989" s="8"/>
      <c r="AO6989" s="8"/>
      <c r="AS6989" s="8"/>
      <c r="AW6989" s="8"/>
      <c r="BA6989" s="8"/>
      <c r="BE6989" s="8"/>
      <c r="BI6989" s="8"/>
      <c r="BM6989" s="8"/>
      <c r="BQ6989" s="8"/>
      <c r="BU6989" s="8"/>
      <c r="BY6989" s="8"/>
      <c r="CC6989" s="8"/>
      <c r="CG6989" s="8"/>
      <c r="CK6989" s="8"/>
    </row>
    <row r="6990" spans="5:89">
      <c r="E6990" s="8"/>
      <c r="I6990" s="8"/>
      <c r="M6990" s="8"/>
      <c r="Q6990" s="8"/>
      <c r="U6990" s="8"/>
      <c r="Y6990" s="8"/>
      <c r="AC6990" s="8"/>
      <c r="AG6990" s="8"/>
      <c r="AK6990" s="8"/>
      <c r="AO6990" s="8"/>
      <c r="AS6990" s="8"/>
      <c r="AW6990" s="8"/>
      <c r="BA6990" s="8"/>
      <c r="BE6990" s="8"/>
      <c r="BI6990" s="8"/>
      <c r="BM6990" s="8"/>
      <c r="BQ6990" s="8"/>
      <c r="BU6990" s="8"/>
      <c r="BY6990" s="8"/>
      <c r="CC6990" s="8"/>
      <c r="CG6990" s="8"/>
      <c r="CK6990" s="8"/>
    </row>
    <row r="6991" spans="5:89">
      <c r="E6991" s="8"/>
      <c r="I6991" s="8"/>
      <c r="M6991" s="8"/>
      <c r="Q6991" s="8"/>
      <c r="U6991" s="8"/>
      <c r="Y6991" s="8"/>
      <c r="AC6991" s="8"/>
      <c r="AG6991" s="8"/>
      <c r="AK6991" s="8"/>
      <c r="AO6991" s="8"/>
      <c r="AS6991" s="8"/>
      <c r="AW6991" s="8"/>
      <c r="BA6991" s="8"/>
      <c r="BE6991" s="8"/>
      <c r="BI6991" s="8"/>
      <c r="BM6991" s="8"/>
      <c r="BQ6991" s="8"/>
      <c r="BU6991" s="8"/>
      <c r="BY6991" s="8"/>
      <c r="CC6991" s="8"/>
      <c r="CG6991" s="8"/>
      <c r="CK6991" s="8"/>
    </row>
    <row r="6992" spans="5:89">
      <c r="E6992" s="8"/>
      <c r="I6992" s="8"/>
      <c r="M6992" s="8"/>
      <c r="Q6992" s="8"/>
      <c r="U6992" s="8"/>
      <c r="Y6992" s="8"/>
      <c r="AC6992" s="8"/>
      <c r="AG6992" s="8"/>
      <c r="AK6992" s="8"/>
      <c r="AO6992" s="8"/>
      <c r="AS6992" s="8"/>
      <c r="AW6992" s="8"/>
      <c r="BA6992" s="8"/>
      <c r="BE6992" s="8"/>
      <c r="BI6992" s="8"/>
      <c r="BM6992" s="8"/>
      <c r="BQ6992" s="8"/>
      <c r="BU6992" s="8"/>
      <c r="BY6992" s="8"/>
      <c r="CC6992" s="8"/>
      <c r="CG6992" s="8"/>
      <c r="CK6992" s="8"/>
    </row>
    <row r="6993" spans="5:89">
      <c r="E6993" s="8"/>
      <c r="I6993" s="8"/>
      <c r="M6993" s="8"/>
      <c r="Q6993" s="8"/>
      <c r="U6993" s="8"/>
      <c r="Y6993" s="8"/>
      <c r="AC6993" s="8"/>
      <c r="AG6993" s="8"/>
      <c r="AK6993" s="8"/>
      <c r="AO6993" s="8"/>
      <c r="AS6993" s="8"/>
      <c r="AW6993" s="8"/>
      <c r="BA6993" s="8"/>
      <c r="BE6993" s="8"/>
      <c r="BI6993" s="8"/>
      <c r="BM6993" s="8"/>
      <c r="BQ6993" s="8"/>
      <c r="BU6993" s="8"/>
      <c r="BY6993" s="8"/>
      <c r="CC6993" s="8"/>
      <c r="CG6993" s="8"/>
      <c r="CK6993" s="8"/>
    </row>
    <row r="6994" spans="5:89">
      <c r="E6994" s="8"/>
      <c r="I6994" s="8"/>
      <c r="M6994" s="8"/>
      <c r="Q6994" s="8"/>
      <c r="U6994" s="8"/>
      <c r="Y6994" s="8"/>
      <c r="AC6994" s="8"/>
      <c r="AG6994" s="8"/>
      <c r="AK6994" s="8"/>
      <c r="AO6994" s="8"/>
      <c r="AS6994" s="8"/>
      <c r="AW6994" s="8"/>
      <c r="BA6994" s="8"/>
      <c r="BE6994" s="8"/>
      <c r="BI6994" s="8"/>
      <c r="BM6994" s="8"/>
      <c r="BQ6994" s="8"/>
      <c r="BU6994" s="8"/>
      <c r="BY6994" s="8"/>
      <c r="CC6994" s="8"/>
      <c r="CG6994" s="8"/>
      <c r="CK6994" s="8"/>
    </row>
    <row r="6995" spans="5:89">
      <c r="E6995" s="8"/>
      <c r="I6995" s="8"/>
      <c r="M6995" s="8"/>
      <c r="Q6995" s="8"/>
      <c r="U6995" s="8"/>
      <c r="Y6995" s="8"/>
      <c r="AC6995" s="8"/>
      <c r="AG6995" s="8"/>
      <c r="AK6995" s="8"/>
      <c r="AO6995" s="8"/>
      <c r="AS6995" s="8"/>
      <c r="AW6995" s="8"/>
      <c r="BA6995" s="8"/>
      <c r="BE6995" s="8"/>
      <c r="BI6995" s="8"/>
      <c r="BM6995" s="8"/>
      <c r="BQ6995" s="8"/>
      <c r="BU6995" s="8"/>
      <c r="BY6995" s="8"/>
      <c r="CC6995" s="8"/>
      <c r="CG6995" s="8"/>
      <c r="CK6995" s="8"/>
    </row>
    <row r="6996" spans="5:89">
      <c r="E6996" s="8"/>
      <c r="I6996" s="8"/>
      <c r="M6996" s="8"/>
      <c r="Q6996" s="8"/>
      <c r="U6996" s="8"/>
      <c r="Y6996" s="8"/>
      <c r="AC6996" s="8"/>
      <c r="AG6996" s="8"/>
      <c r="AK6996" s="8"/>
      <c r="AO6996" s="8"/>
      <c r="AS6996" s="8"/>
      <c r="AW6996" s="8"/>
      <c r="BA6996" s="8"/>
      <c r="BE6996" s="8"/>
      <c r="BI6996" s="8"/>
      <c r="BM6996" s="8"/>
      <c r="BQ6996" s="8"/>
      <c r="BU6996" s="8"/>
      <c r="BY6996" s="8"/>
      <c r="CC6996" s="8"/>
      <c r="CG6996" s="8"/>
      <c r="CK6996" s="8"/>
    </row>
    <row r="6997" spans="5:89">
      <c r="E6997" s="8"/>
      <c r="I6997" s="8"/>
      <c r="M6997" s="8"/>
      <c r="Q6997" s="8"/>
      <c r="U6997" s="8"/>
      <c r="Y6997" s="8"/>
      <c r="AC6997" s="8"/>
      <c r="AG6997" s="8"/>
      <c r="AK6997" s="8"/>
      <c r="AO6997" s="8"/>
      <c r="AS6997" s="8"/>
      <c r="AW6997" s="8"/>
      <c r="BA6997" s="8"/>
      <c r="BE6997" s="8"/>
      <c r="BI6997" s="8"/>
      <c r="BM6997" s="8"/>
      <c r="BQ6997" s="8"/>
      <c r="BU6997" s="8"/>
      <c r="BY6997" s="8"/>
      <c r="CC6997" s="8"/>
      <c r="CG6997" s="8"/>
      <c r="CK6997" s="8"/>
    </row>
    <row r="6998" spans="5:89">
      <c r="E6998" s="8"/>
      <c r="I6998" s="8"/>
      <c r="M6998" s="8"/>
      <c r="Q6998" s="8"/>
      <c r="U6998" s="8"/>
      <c r="Y6998" s="8"/>
      <c r="AC6998" s="8"/>
      <c r="AG6998" s="8"/>
      <c r="AK6998" s="8"/>
      <c r="AO6998" s="8"/>
      <c r="AS6998" s="8"/>
      <c r="AW6998" s="8"/>
      <c r="BA6998" s="8"/>
      <c r="BE6998" s="8"/>
      <c r="BI6998" s="8"/>
      <c r="BM6998" s="8"/>
      <c r="BQ6998" s="8"/>
      <c r="BU6998" s="8"/>
      <c r="BY6998" s="8"/>
      <c r="CC6998" s="8"/>
      <c r="CG6998" s="8"/>
      <c r="CK6998" s="8"/>
    </row>
    <row r="6999" spans="5:89">
      <c r="E6999" s="8"/>
      <c r="I6999" s="8"/>
      <c r="M6999" s="8"/>
      <c r="Q6999" s="8"/>
      <c r="U6999" s="8"/>
      <c r="Y6999" s="8"/>
      <c r="AC6999" s="8"/>
      <c r="AG6999" s="8"/>
      <c r="AK6999" s="8"/>
      <c r="AO6999" s="8"/>
      <c r="AS6999" s="8"/>
      <c r="AW6999" s="8"/>
      <c r="BA6999" s="8"/>
      <c r="BE6999" s="8"/>
      <c r="BI6999" s="8"/>
      <c r="BM6999" s="8"/>
      <c r="BQ6999" s="8"/>
      <c r="BU6999" s="8"/>
      <c r="BY6999" s="8"/>
      <c r="CC6999" s="8"/>
      <c r="CG6999" s="8"/>
      <c r="CK6999" s="8"/>
    </row>
    <row r="7000" spans="5:89">
      <c r="E7000" s="8"/>
      <c r="I7000" s="8"/>
      <c r="M7000" s="8"/>
      <c r="Q7000" s="8"/>
      <c r="U7000" s="8"/>
      <c r="Y7000" s="8"/>
      <c r="AC7000" s="8"/>
      <c r="AG7000" s="8"/>
      <c r="AK7000" s="8"/>
      <c r="AO7000" s="8"/>
      <c r="AS7000" s="8"/>
      <c r="AW7000" s="8"/>
      <c r="BA7000" s="8"/>
      <c r="BE7000" s="8"/>
      <c r="BI7000" s="8"/>
      <c r="BM7000" s="8"/>
      <c r="BQ7000" s="8"/>
      <c r="BU7000" s="8"/>
      <c r="BY7000" s="8"/>
      <c r="CC7000" s="8"/>
      <c r="CG7000" s="8"/>
      <c r="CK7000" s="8"/>
    </row>
    <row r="7001" spans="5:89">
      <c r="E7001" s="8"/>
      <c r="I7001" s="8"/>
      <c r="M7001" s="8"/>
      <c r="Q7001" s="8"/>
      <c r="U7001" s="8"/>
      <c r="Y7001" s="8"/>
      <c r="AC7001" s="8"/>
      <c r="AG7001" s="8"/>
      <c r="AK7001" s="8"/>
      <c r="AO7001" s="8"/>
      <c r="AS7001" s="8"/>
      <c r="AW7001" s="8"/>
      <c r="BA7001" s="8"/>
      <c r="BE7001" s="8"/>
      <c r="BI7001" s="8"/>
      <c r="BM7001" s="8"/>
      <c r="BQ7001" s="8"/>
      <c r="BU7001" s="8"/>
      <c r="BY7001" s="8"/>
      <c r="CC7001" s="8"/>
      <c r="CG7001" s="8"/>
      <c r="CK7001" s="8"/>
    </row>
    <row r="7002" spans="5:89">
      <c r="E7002" s="8"/>
      <c r="I7002" s="8"/>
      <c r="M7002" s="8"/>
      <c r="Q7002" s="8"/>
      <c r="U7002" s="8"/>
      <c r="Y7002" s="8"/>
      <c r="AC7002" s="8"/>
      <c r="AG7002" s="8"/>
      <c r="AK7002" s="8"/>
      <c r="AO7002" s="8"/>
      <c r="AS7002" s="8"/>
      <c r="AW7002" s="8"/>
      <c r="BA7002" s="8"/>
      <c r="BE7002" s="8"/>
      <c r="BI7002" s="8"/>
      <c r="BM7002" s="8"/>
      <c r="BQ7002" s="8"/>
      <c r="BU7002" s="8"/>
      <c r="BY7002" s="8"/>
      <c r="CC7002" s="8"/>
      <c r="CG7002" s="8"/>
      <c r="CK7002" s="8"/>
    </row>
    <row r="7003" spans="5:89">
      <c r="E7003" s="8"/>
      <c r="I7003" s="8"/>
      <c r="M7003" s="8"/>
      <c r="Q7003" s="8"/>
      <c r="U7003" s="8"/>
      <c r="Y7003" s="8"/>
      <c r="AC7003" s="8"/>
      <c r="AG7003" s="8"/>
      <c r="AK7003" s="8"/>
      <c r="AO7003" s="8"/>
      <c r="AS7003" s="8"/>
      <c r="AW7003" s="8"/>
      <c r="BA7003" s="8"/>
      <c r="BE7003" s="8"/>
      <c r="BI7003" s="8"/>
      <c r="BM7003" s="8"/>
      <c r="BQ7003" s="8"/>
      <c r="BU7003" s="8"/>
      <c r="BY7003" s="8"/>
      <c r="CC7003" s="8"/>
      <c r="CG7003" s="8"/>
      <c r="CK7003" s="8"/>
    </row>
    <row r="7004" spans="5:89">
      <c r="E7004" s="8"/>
      <c r="I7004" s="8"/>
      <c r="M7004" s="8"/>
      <c r="Q7004" s="8"/>
      <c r="U7004" s="8"/>
      <c r="Y7004" s="8"/>
      <c r="AC7004" s="8"/>
      <c r="AG7004" s="8"/>
      <c r="AK7004" s="8"/>
      <c r="AO7004" s="8"/>
      <c r="AS7004" s="8"/>
      <c r="AW7004" s="8"/>
      <c r="BA7004" s="8"/>
      <c r="BE7004" s="8"/>
      <c r="BI7004" s="8"/>
      <c r="BM7004" s="8"/>
      <c r="BQ7004" s="8"/>
      <c r="BU7004" s="8"/>
      <c r="BY7004" s="8"/>
      <c r="CC7004" s="8"/>
      <c r="CG7004" s="8"/>
      <c r="CK7004" s="8"/>
    </row>
    <row r="7005" spans="5:89">
      <c r="E7005" s="8"/>
      <c r="I7005" s="8"/>
      <c r="M7005" s="8"/>
      <c r="Q7005" s="8"/>
      <c r="U7005" s="8"/>
      <c r="Y7005" s="8"/>
      <c r="AC7005" s="8"/>
      <c r="AG7005" s="8"/>
      <c r="AK7005" s="8"/>
      <c r="AO7005" s="8"/>
      <c r="AS7005" s="8"/>
      <c r="AW7005" s="8"/>
      <c r="BA7005" s="8"/>
      <c r="BE7005" s="8"/>
      <c r="BI7005" s="8"/>
      <c r="BM7005" s="8"/>
      <c r="BQ7005" s="8"/>
      <c r="BU7005" s="8"/>
      <c r="BY7005" s="8"/>
      <c r="CC7005" s="8"/>
      <c r="CG7005" s="8"/>
      <c r="CK7005" s="8"/>
    </row>
    <row r="7006" spans="5:89">
      <c r="E7006" s="8"/>
      <c r="I7006" s="8"/>
      <c r="M7006" s="8"/>
      <c r="Q7006" s="8"/>
      <c r="U7006" s="8"/>
      <c r="Y7006" s="8"/>
      <c r="AC7006" s="8"/>
      <c r="AG7006" s="8"/>
      <c r="AK7006" s="8"/>
      <c r="AO7006" s="8"/>
      <c r="AS7006" s="8"/>
      <c r="AW7006" s="8"/>
      <c r="BA7006" s="8"/>
      <c r="BE7006" s="8"/>
      <c r="BI7006" s="8"/>
      <c r="BM7006" s="8"/>
      <c r="BQ7006" s="8"/>
      <c r="BU7006" s="8"/>
      <c r="BY7006" s="8"/>
      <c r="CC7006" s="8"/>
      <c r="CG7006" s="8"/>
      <c r="CK7006" s="8"/>
    </row>
    <row r="7007" spans="5:89">
      <c r="E7007" s="8"/>
      <c r="I7007" s="8"/>
      <c r="M7007" s="8"/>
      <c r="Q7007" s="8"/>
      <c r="U7007" s="8"/>
      <c r="Y7007" s="8"/>
      <c r="AC7007" s="8"/>
      <c r="AG7007" s="8"/>
      <c r="AK7007" s="8"/>
      <c r="AO7007" s="8"/>
      <c r="AS7007" s="8"/>
      <c r="AW7007" s="8"/>
      <c r="BA7007" s="8"/>
      <c r="BE7007" s="8"/>
      <c r="BI7007" s="8"/>
      <c r="BM7007" s="8"/>
      <c r="BQ7007" s="8"/>
      <c r="BU7007" s="8"/>
      <c r="BY7007" s="8"/>
      <c r="CC7007" s="8"/>
      <c r="CG7007" s="8"/>
      <c r="CK7007" s="8"/>
    </row>
    <row r="7008" spans="5:89">
      <c r="E7008" s="8"/>
      <c r="I7008" s="8"/>
      <c r="M7008" s="8"/>
      <c r="Q7008" s="8"/>
      <c r="U7008" s="8"/>
      <c r="Y7008" s="8"/>
      <c r="AC7008" s="8"/>
      <c r="AG7008" s="8"/>
      <c r="AK7008" s="8"/>
      <c r="AO7008" s="8"/>
      <c r="AS7008" s="8"/>
      <c r="AW7008" s="8"/>
      <c r="BA7008" s="8"/>
      <c r="BE7008" s="8"/>
      <c r="BI7008" s="8"/>
      <c r="BM7008" s="8"/>
      <c r="BQ7008" s="8"/>
      <c r="BU7008" s="8"/>
      <c r="BY7008" s="8"/>
      <c r="CC7008" s="8"/>
      <c r="CG7008" s="8"/>
      <c r="CK7008" s="8"/>
    </row>
    <row r="7009" spans="5:89">
      <c r="E7009" s="8"/>
      <c r="I7009" s="8"/>
      <c r="M7009" s="8"/>
      <c r="Q7009" s="8"/>
      <c r="U7009" s="8"/>
      <c r="Y7009" s="8"/>
      <c r="AC7009" s="8"/>
      <c r="AG7009" s="8"/>
      <c r="AK7009" s="8"/>
      <c r="AO7009" s="8"/>
      <c r="AS7009" s="8"/>
      <c r="AW7009" s="8"/>
      <c r="BA7009" s="8"/>
      <c r="BE7009" s="8"/>
      <c r="BI7009" s="8"/>
      <c r="BM7009" s="8"/>
      <c r="BQ7009" s="8"/>
      <c r="BU7009" s="8"/>
      <c r="BY7009" s="8"/>
      <c r="CC7009" s="8"/>
      <c r="CG7009" s="8"/>
      <c r="CK7009" s="8"/>
    </row>
    <row r="7010" spans="5:89">
      <c r="E7010" s="8"/>
      <c r="I7010" s="8"/>
      <c r="M7010" s="8"/>
      <c r="Q7010" s="8"/>
      <c r="U7010" s="8"/>
      <c r="Y7010" s="8"/>
      <c r="AC7010" s="8"/>
      <c r="AG7010" s="8"/>
      <c r="AK7010" s="8"/>
      <c r="AO7010" s="8"/>
      <c r="AS7010" s="8"/>
      <c r="AW7010" s="8"/>
      <c r="BA7010" s="8"/>
      <c r="BE7010" s="8"/>
      <c r="BI7010" s="8"/>
      <c r="BM7010" s="8"/>
      <c r="BQ7010" s="8"/>
      <c r="BU7010" s="8"/>
      <c r="BY7010" s="8"/>
      <c r="CC7010" s="8"/>
      <c r="CG7010" s="8"/>
      <c r="CK7010" s="8"/>
    </row>
    <row r="7011" spans="5:89">
      <c r="E7011" s="8"/>
      <c r="I7011" s="8"/>
      <c r="M7011" s="8"/>
      <c r="Q7011" s="8"/>
      <c r="U7011" s="8"/>
      <c r="Y7011" s="8"/>
      <c r="AC7011" s="8"/>
      <c r="AG7011" s="8"/>
      <c r="AK7011" s="8"/>
      <c r="AO7011" s="8"/>
      <c r="AS7011" s="8"/>
      <c r="AW7011" s="8"/>
      <c r="BA7011" s="8"/>
      <c r="BE7011" s="8"/>
      <c r="BI7011" s="8"/>
      <c r="BM7011" s="8"/>
      <c r="BQ7011" s="8"/>
      <c r="BU7011" s="8"/>
      <c r="BY7011" s="8"/>
      <c r="CC7011" s="8"/>
      <c r="CG7011" s="8"/>
      <c r="CK7011" s="8"/>
    </row>
    <row r="7012" spans="5:89">
      <c r="E7012" s="8"/>
      <c r="I7012" s="8"/>
      <c r="M7012" s="8"/>
      <c r="Q7012" s="8"/>
      <c r="U7012" s="8"/>
      <c r="Y7012" s="8"/>
      <c r="AC7012" s="8"/>
      <c r="AG7012" s="8"/>
      <c r="AK7012" s="8"/>
      <c r="AO7012" s="8"/>
      <c r="AS7012" s="8"/>
      <c r="AW7012" s="8"/>
      <c r="BA7012" s="8"/>
      <c r="BE7012" s="8"/>
      <c r="BI7012" s="8"/>
      <c r="BM7012" s="8"/>
      <c r="BQ7012" s="8"/>
      <c r="BU7012" s="8"/>
      <c r="BY7012" s="8"/>
      <c r="CC7012" s="8"/>
      <c r="CG7012" s="8"/>
      <c r="CK7012" s="8"/>
    </row>
    <row r="7013" spans="5:89">
      <c r="E7013" s="8"/>
      <c r="I7013" s="8"/>
      <c r="M7013" s="8"/>
      <c r="Q7013" s="8"/>
      <c r="U7013" s="8"/>
      <c r="Y7013" s="8"/>
      <c r="AC7013" s="8"/>
      <c r="AG7013" s="8"/>
      <c r="AK7013" s="8"/>
      <c r="AO7013" s="8"/>
      <c r="AS7013" s="8"/>
      <c r="AW7013" s="8"/>
      <c r="BA7013" s="8"/>
      <c r="BE7013" s="8"/>
      <c r="BI7013" s="8"/>
      <c r="BM7013" s="8"/>
      <c r="BQ7013" s="8"/>
      <c r="BU7013" s="8"/>
      <c r="BY7013" s="8"/>
      <c r="CC7013" s="8"/>
      <c r="CG7013" s="8"/>
      <c r="CK7013" s="8"/>
    </row>
    <row r="7014" spans="5:89">
      <c r="E7014" s="8"/>
      <c r="I7014" s="8"/>
      <c r="M7014" s="8"/>
      <c r="Q7014" s="8"/>
      <c r="U7014" s="8"/>
      <c r="Y7014" s="8"/>
      <c r="AC7014" s="8"/>
      <c r="AG7014" s="8"/>
      <c r="AK7014" s="8"/>
      <c r="AO7014" s="8"/>
      <c r="AS7014" s="8"/>
      <c r="AW7014" s="8"/>
      <c r="BA7014" s="8"/>
      <c r="BE7014" s="8"/>
      <c r="BI7014" s="8"/>
      <c r="BM7014" s="8"/>
      <c r="BQ7014" s="8"/>
      <c r="BU7014" s="8"/>
      <c r="BY7014" s="8"/>
      <c r="CC7014" s="8"/>
      <c r="CG7014" s="8"/>
      <c r="CK7014" s="8"/>
    </row>
    <row r="7015" spans="5:89">
      <c r="E7015" s="8"/>
      <c r="I7015" s="8"/>
      <c r="M7015" s="8"/>
      <c r="Q7015" s="8"/>
      <c r="U7015" s="8"/>
      <c r="Y7015" s="8"/>
      <c r="AC7015" s="8"/>
      <c r="AG7015" s="8"/>
      <c r="AK7015" s="8"/>
      <c r="AO7015" s="8"/>
      <c r="AS7015" s="8"/>
      <c r="AW7015" s="8"/>
      <c r="BA7015" s="8"/>
      <c r="BE7015" s="8"/>
      <c r="BI7015" s="8"/>
      <c r="BM7015" s="8"/>
      <c r="BQ7015" s="8"/>
      <c r="BU7015" s="8"/>
      <c r="BY7015" s="8"/>
      <c r="CC7015" s="8"/>
      <c r="CG7015" s="8"/>
      <c r="CK7015" s="8"/>
    </row>
    <row r="7016" spans="5:89">
      <c r="E7016" s="8"/>
      <c r="I7016" s="8"/>
      <c r="M7016" s="8"/>
      <c r="Q7016" s="8"/>
      <c r="U7016" s="8"/>
      <c r="Y7016" s="8"/>
      <c r="AC7016" s="8"/>
      <c r="AG7016" s="8"/>
      <c r="AK7016" s="8"/>
      <c r="AO7016" s="8"/>
      <c r="AS7016" s="8"/>
      <c r="AW7016" s="8"/>
      <c r="BA7016" s="8"/>
      <c r="BE7016" s="8"/>
      <c r="BI7016" s="8"/>
      <c r="BM7016" s="8"/>
      <c r="BQ7016" s="8"/>
      <c r="BU7016" s="8"/>
      <c r="BY7016" s="8"/>
      <c r="CC7016" s="8"/>
      <c r="CG7016" s="8"/>
      <c r="CK7016" s="8"/>
    </row>
    <row r="7017" spans="5:89">
      <c r="E7017" s="8"/>
      <c r="I7017" s="8"/>
      <c r="M7017" s="8"/>
      <c r="Q7017" s="8"/>
      <c r="U7017" s="8"/>
      <c r="Y7017" s="8"/>
      <c r="AC7017" s="8"/>
      <c r="AG7017" s="8"/>
      <c r="AK7017" s="8"/>
      <c r="AO7017" s="8"/>
      <c r="AS7017" s="8"/>
      <c r="AW7017" s="8"/>
      <c r="BA7017" s="8"/>
      <c r="BE7017" s="8"/>
      <c r="BI7017" s="8"/>
      <c r="BM7017" s="8"/>
      <c r="BQ7017" s="8"/>
      <c r="BU7017" s="8"/>
      <c r="BY7017" s="8"/>
      <c r="CC7017" s="8"/>
      <c r="CG7017" s="8"/>
      <c r="CK7017" s="8"/>
    </row>
    <row r="7018" spans="5:89">
      <c r="E7018" s="8"/>
      <c r="I7018" s="8"/>
      <c r="M7018" s="8"/>
      <c r="Q7018" s="8"/>
      <c r="U7018" s="8"/>
      <c r="Y7018" s="8"/>
      <c r="AC7018" s="8"/>
      <c r="AG7018" s="8"/>
      <c r="AK7018" s="8"/>
      <c r="AO7018" s="8"/>
      <c r="AS7018" s="8"/>
      <c r="AW7018" s="8"/>
      <c r="BA7018" s="8"/>
      <c r="BE7018" s="8"/>
      <c r="BI7018" s="8"/>
      <c r="BM7018" s="8"/>
      <c r="BQ7018" s="8"/>
      <c r="BU7018" s="8"/>
      <c r="BY7018" s="8"/>
      <c r="CC7018" s="8"/>
      <c r="CG7018" s="8"/>
      <c r="CK7018" s="8"/>
    </row>
    <row r="7019" spans="5:89">
      <c r="E7019" s="8"/>
      <c r="I7019" s="8"/>
      <c r="M7019" s="8"/>
      <c r="Q7019" s="8"/>
      <c r="U7019" s="8"/>
      <c r="Y7019" s="8"/>
      <c r="AC7019" s="8"/>
      <c r="AG7019" s="8"/>
      <c r="AK7019" s="8"/>
      <c r="AO7019" s="8"/>
      <c r="AS7019" s="8"/>
      <c r="AW7019" s="8"/>
      <c r="BA7019" s="8"/>
      <c r="BE7019" s="8"/>
      <c r="BI7019" s="8"/>
      <c r="BM7019" s="8"/>
      <c r="BQ7019" s="8"/>
      <c r="BU7019" s="8"/>
      <c r="BY7019" s="8"/>
      <c r="CC7019" s="8"/>
      <c r="CG7019" s="8"/>
      <c r="CK7019" s="8"/>
    </row>
    <row r="7020" spans="5:89">
      <c r="E7020" s="8"/>
      <c r="I7020" s="8"/>
      <c r="M7020" s="8"/>
      <c r="Q7020" s="8"/>
      <c r="U7020" s="8"/>
      <c r="Y7020" s="8"/>
      <c r="AC7020" s="8"/>
      <c r="AG7020" s="8"/>
      <c r="AK7020" s="8"/>
      <c r="AO7020" s="8"/>
      <c r="AS7020" s="8"/>
      <c r="AW7020" s="8"/>
      <c r="BA7020" s="8"/>
      <c r="BE7020" s="8"/>
      <c r="BI7020" s="8"/>
      <c r="BM7020" s="8"/>
      <c r="BQ7020" s="8"/>
      <c r="BU7020" s="8"/>
      <c r="BY7020" s="8"/>
      <c r="CC7020" s="8"/>
      <c r="CG7020" s="8"/>
      <c r="CK7020" s="8"/>
    </row>
    <row r="7021" spans="5:89">
      <c r="E7021" s="8"/>
      <c r="I7021" s="8"/>
      <c r="M7021" s="8"/>
      <c r="Q7021" s="8"/>
      <c r="U7021" s="8"/>
      <c r="Y7021" s="8"/>
      <c r="AC7021" s="8"/>
      <c r="AG7021" s="8"/>
      <c r="AK7021" s="8"/>
      <c r="AO7021" s="8"/>
      <c r="AS7021" s="8"/>
      <c r="AW7021" s="8"/>
      <c r="BA7021" s="8"/>
      <c r="BE7021" s="8"/>
      <c r="BI7021" s="8"/>
      <c r="BM7021" s="8"/>
      <c r="BQ7021" s="8"/>
      <c r="BU7021" s="8"/>
      <c r="BY7021" s="8"/>
      <c r="CC7021" s="8"/>
      <c r="CG7021" s="8"/>
      <c r="CK7021" s="8"/>
    </row>
    <row r="7022" spans="5:89">
      <c r="E7022" s="8"/>
      <c r="I7022" s="8"/>
      <c r="M7022" s="8"/>
      <c r="Q7022" s="8"/>
      <c r="U7022" s="8"/>
      <c r="Y7022" s="8"/>
      <c r="AC7022" s="8"/>
      <c r="AG7022" s="8"/>
      <c r="AK7022" s="8"/>
      <c r="AO7022" s="8"/>
      <c r="AS7022" s="8"/>
      <c r="AW7022" s="8"/>
      <c r="BA7022" s="8"/>
      <c r="BE7022" s="8"/>
      <c r="BI7022" s="8"/>
      <c r="BM7022" s="8"/>
      <c r="BQ7022" s="8"/>
      <c r="BU7022" s="8"/>
      <c r="BY7022" s="8"/>
      <c r="CC7022" s="8"/>
      <c r="CG7022" s="8"/>
      <c r="CK7022" s="8"/>
    </row>
    <row r="7023" spans="5:89">
      <c r="E7023" s="8"/>
      <c r="I7023" s="8"/>
      <c r="M7023" s="8"/>
      <c r="Q7023" s="8"/>
      <c r="U7023" s="8"/>
      <c r="Y7023" s="8"/>
      <c r="AC7023" s="8"/>
      <c r="AG7023" s="8"/>
      <c r="AK7023" s="8"/>
      <c r="AO7023" s="8"/>
      <c r="AS7023" s="8"/>
      <c r="AW7023" s="8"/>
      <c r="BA7023" s="8"/>
      <c r="BE7023" s="8"/>
      <c r="BI7023" s="8"/>
      <c r="BM7023" s="8"/>
      <c r="BQ7023" s="8"/>
      <c r="BU7023" s="8"/>
      <c r="BY7023" s="8"/>
      <c r="CC7023" s="8"/>
      <c r="CG7023" s="8"/>
      <c r="CK7023" s="8"/>
    </row>
    <row r="7024" spans="5:89">
      <c r="E7024" s="8"/>
      <c r="I7024" s="8"/>
      <c r="M7024" s="8"/>
      <c r="Q7024" s="8"/>
      <c r="U7024" s="8"/>
      <c r="Y7024" s="8"/>
      <c r="AC7024" s="8"/>
      <c r="AG7024" s="8"/>
      <c r="AK7024" s="8"/>
      <c r="AO7024" s="8"/>
      <c r="AS7024" s="8"/>
      <c r="AW7024" s="8"/>
      <c r="BA7024" s="8"/>
      <c r="BE7024" s="8"/>
      <c r="BI7024" s="8"/>
      <c r="BM7024" s="8"/>
      <c r="BQ7024" s="8"/>
      <c r="BU7024" s="8"/>
      <c r="BY7024" s="8"/>
      <c r="CC7024" s="8"/>
      <c r="CG7024" s="8"/>
      <c r="CK7024" s="8"/>
    </row>
    <row r="7025" spans="5:89">
      <c r="E7025" s="8"/>
      <c r="I7025" s="8"/>
      <c r="M7025" s="8"/>
      <c r="Q7025" s="8"/>
      <c r="U7025" s="8"/>
      <c r="Y7025" s="8"/>
      <c r="AC7025" s="8"/>
      <c r="AG7025" s="8"/>
      <c r="AK7025" s="8"/>
      <c r="AO7025" s="8"/>
      <c r="AS7025" s="8"/>
      <c r="AW7025" s="8"/>
      <c r="BA7025" s="8"/>
      <c r="BE7025" s="8"/>
      <c r="BI7025" s="8"/>
      <c r="BM7025" s="8"/>
      <c r="BQ7025" s="8"/>
      <c r="BU7025" s="8"/>
      <c r="BY7025" s="8"/>
      <c r="CC7025" s="8"/>
      <c r="CG7025" s="8"/>
      <c r="CK7025" s="8"/>
    </row>
    <row r="7026" spans="5:89">
      <c r="E7026" s="8"/>
      <c r="I7026" s="8"/>
      <c r="M7026" s="8"/>
      <c r="Q7026" s="8"/>
      <c r="U7026" s="8"/>
      <c r="Y7026" s="8"/>
      <c r="AC7026" s="8"/>
      <c r="AG7026" s="8"/>
      <c r="AK7026" s="8"/>
      <c r="AO7026" s="8"/>
      <c r="AS7026" s="8"/>
      <c r="AW7026" s="8"/>
      <c r="BA7026" s="8"/>
      <c r="BE7026" s="8"/>
      <c r="BI7026" s="8"/>
      <c r="BM7026" s="8"/>
      <c r="BQ7026" s="8"/>
      <c r="BU7026" s="8"/>
      <c r="BY7026" s="8"/>
      <c r="CC7026" s="8"/>
      <c r="CG7026" s="8"/>
      <c r="CK7026" s="8"/>
    </row>
    <row r="7027" spans="5:89">
      <c r="E7027" s="8"/>
      <c r="I7027" s="8"/>
      <c r="M7027" s="8"/>
      <c r="Q7027" s="8"/>
      <c r="U7027" s="8"/>
      <c r="Y7027" s="8"/>
      <c r="AC7027" s="8"/>
      <c r="AG7027" s="8"/>
      <c r="AK7027" s="8"/>
      <c r="AO7027" s="8"/>
      <c r="AS7027" s="8"/>
      <c r="AW7027" s="8"/>
      <c r="BA7027" s="8"/>
      <c r="BE7027" s="8"/>
      <c r="BI7027" s="8"/>
      <c r="BM7027" s="8"/>
      <c r="BQ7027" s="8"/>
      <c r="BU7027" s="8"/>
      <c r="BY7027" s="8"/>
      <c r="CC7027" s="8"/>
      <c r="CG7027" s="8"/>
      <c r="CK7027" s="8"/>
    </row>
    <row r="7028" spans="5:89">
      <c r="E7028" s="8"/>
      <c r="I7028" s="8"/>
      <c r="M7028" s="8"/>
      <c r="Q7028" s="8"/>
      <c r="U7028" s="8"/>
      <c r="Y7028" s="8"/>
      <c r="AC7028" s="8"/>
      <c r="AG7028" s="8"/>
      <c r="AK7028" s="8"/>
      <c r="AO7028" s="8"/>
      <c r="AS7028" s="8"/>
      <c r="AW7028" s="8"/>
      <c r="BA7028" s="8"/>
      <c r="BE7028" s="8"/>
      <c r="BI7028" s="8"/>
      <c r="BM7028" s="8"/>
      <c r="BQ7028" s="8"/>
      <c r="BU7028" s="8"/>
      <c r="BY7028" s="8"/>
      <c r="CC7028" s="8"/>
      <c r="CG7028" s="8"/>
      <c r="CK7028" s="8"/>
    </row>
    <row r="7029" spans="5:89">
      <c r="E7029" s="8"/>
      <c r="I7029" s="8"/>
      <c r="M7029" s="8"/>
      <c r="Q7029" s="8"/>
      <c r="U7029" s="8"/>
      <c r="Y7029" s="8"/>
      <c r="AC7029" s="8"/>
      <c r="AG7029" s="8"/>
      <c r="AK7029" s="8"/>
      <c r="AO7029" s="8"/>
      <c r="AS7029" s="8"/>
      <c r="AW7029" s="8"/>
      <c r="BA7029" s="8"/>
      <c r="BE7029" s="8"/>
      <c r="BI7029" s="8"/>
      <c r="BM7029" s="8"/>
      <c r="BQ7029" s="8"/>
      <c r="BU7029" s="8"/>
      <c r="BY7029" s="8"/>
      <c r="CC7029" s="8"/>
      <c r="CG7029" s="8"/>
      <c r="CK7029" s="8"/>
    </row>
    <row r="7030" spans="5:89">
      <c r="E7030" s="8"/>
      <c r="I7030" s="8"/>
      <c r="M7030" s="8"/>
      <c r="Q7030" s="8"/>
      <c r="U7030" s="8"/>
      <c r="Y7030" s="8"/>
      <c r="AC7030" s="8"/>
      <c r="AG7030" s="8"/>
      <c r="AK7030" s="8"/>
      <c r="AO7030" s="8"/>
      <c r="AS7030" s="8"/>
      <c r="AW7030" s="8"/>
      <c r="BA7030" s="8"/>
      <c r="BE7030" s="8"/>
      <c r="BI7030" s="8"/>
      <c r="BM7030" s="8"/>
      <c r="BQ7030" s="8"/>
      <c r="BU7030" s="8"/>
      <c r="BY7030" s="8"/>
      <c r="CC7030" s="8"/>
      <c r="CG7030" s="8"/>
      <c r="CK7030" s="8"/>
    </row>
    <row r="7031" spans="5:89">
      <c r="E7031" s="8"/>
      <c r="I7031" s="8"/>
      <c r="M7031" s="8"/>
      <c r="Q7031" s="8"/>
      <c r="U7031" s="8"/>
      <c r="Y7031" s="8"/>
      <c r="AC7031" s="8"/>
      <c r="AG7031" s="8"/>
      <c r="AK7031" s="8"/>
      <c r="AO7031" s="8"/>
      <c r="AS7031" s="8"/>
      <c r="AW7031" s="8"/>
      <c r="BA7031" s="8"/>
      <c r="BE7031" s="8"/>
      <c r="BI7031" s="8"/>
      <c r="BM7031" s="8"/>
      <c r="BQ7031" s="8"/>
      <c r="BU7031" s="8"/>
      <c r="BY7031" s="8"/>
      <c r="CC7031" s="8"/>
      <c r="CG7031" s="8"/>
      <c r="CK7031" s="8"/>
    </row>
    <row r="7032" spans="5:89">
      <c r="E7032" s="8"/>
      <c r="I7032" s="8"/>
      <c r="M7032" s="8"/>
      <c r="Q7032" s="8"/>
      <c r="U7032" s="8"/>
      <c r="Y7032" s="8"/>
      <c r="AC7032" s="8"/>
      <c r="AG7032" s="8"/>
      <c r="AK7032" s="8"/>
      <c r="AO7032" s="8"/>
      <c r="AS7032" s="8"/>
      <c r="AW7032" s="8"/>
      <c r="BA7032" s="8"/>
      <c r="BE7032" s="8"/>
      <c r="BI7032" s="8"/>
      <c r="BM7032" s="8"/>
      <c r="BQ7032" s="8"/>
      <c r="BU7032" s="8"/>
      <c r="BY7032" s="8"/>
      <c r="CC7032" s="8"/>
      <c r="CG7032" s="8"/>
      <c r="CK7032" s="8"/>
    </row>
    <row r="7033" spans="5:89">
      <c r="E7033" s="8"/>
      <c r="I7033" s="8"/>
      <c r="M7033" s="8"/>
      <c r="Q7033" s="8"/>
      <c r="U7033" s="8"/>
      <c r="Y7033" s="8"/>
      <c r="AC7033" s="8"/>
      <c r="AG7033" s="8"/>
      <c r="AK7033" s="8"/>
      <c r="AO7033" s="8"/>
      <c r="AS7033" s="8"/>
      <c r="AW7033" s="8"/>
      <c r="BA7033" s="8"/>
      <c r="BE7033" s="8"/>
      <c r="BI7033" s="8"/>
      <c r="BM7033" s="8"/>
      <c r="BQ7033" s="8"/>
      <c r="BU7033" s="8"/>
      <c r="BY7033" s="8"/>
      <c r="CC7033" s="8"/>
      <c r="CG7033" s="8"/>
      <c r="CK7033" s="8"/>
    </row>
    <row r="7034" spans="5:89">
      <c r="E7034" s="8"/>
      <c r="I7034" s="8"/>
      <c r="M7034" s="8"/>
      <c r="Q7034" s="8"/>
      <c r="U7034" s="8"/>
      <c r="Y7034" s="8"/>
      <c r="AC7034" s="8"/>
      <c r="AG7034" s="8"/>
      <c r="AK7034" s="8"/>
      <c r="AO7034" s="8"/>
      <c r="AS7034" s="8"/>
      <c r="AW7034" s="8"/>
      <c r="BA7034" s="8"/>
      <c r="BE7034" s="8"/>
      <c r="BI7034" s="8"/>
      <c r="BM7034" s="8"/>
      <c r="BQ7034" s="8"/>
      <c r="BU7034" s="8"/>
      <c r="BY7034" s="8"/>
      <c r="CC7034" s="8"/>
      <c r="CG7034" s="8"/>
      <c r="CK7034" s="8"/>
    </row>
    <row r="7035" spans="5:89">
      <c r="E7035" s="8"/>
      <c r="I7035" s="8"/>
      <c r="M7035" s="8"/>
      <c r="Q7035" s="8"/>
      <c r="U7035" s="8"/>
      <c r="Y7035" s="8"/>
      <c r="AC7035" s="8"/>
      <c r="AG7035" s="8"/>
      <c r="AK7035" s="8"/>
      <c r="AO7035" s="8"/>
      <c r="AS7035" s="8"/>
      <c r="AW7035" s="8"/>
      <c r="BA7035" s="8"/>
      <c r="BE7035" s="8"/>
      <c r="BI7035" s="8"/>
      <c r="BM7035" s="8"/>
      <c r="BQ7035" s="8"/>
      <c r="BU7035" s="8"/>
      <c r="BY7035" s="8"/>
      <c r="CC7035" s="8"/>
      <c r="CG7035" s="8"/>
      <c r="CK7035" s="8"/>
    </row>
    <row r="7036" spans="5:89">
      <c r="E7036" s="8"/>
      <c r="I7036" s="8"/>
      <c r="M7036" s="8"/>
      <c r="Q7036" s="8"/>
      <c r="U7036" s="8"/>
      <c r="Y7036" s="8"/>
      <c r="AC7036" s="8"/>
      <c r="AG7036" s="8"/>
      <c r="AK7036" s="8"/>
      <c r="AO7036" s="8"/>
      <c r="AS7036" s="8"/>
      <c r="AW7036" s="8"/>
      <c r="BA7036" s="8"/>
      <c r="BE7036" s="8"/>
      <c r="BI7036" s="8"/>
      <c r="BM7036" s="8"/>
      <c r="BQ7036" s="8"/>
      <c r="BU7036" s="8"/>
      <c r="BY7036" s="8"/>
      <c r="CC7036" s="8"/>
      <c r="CG7036" s="8"/>
      <c r="CK7036" s="8"/>
    </row>
    <row r="7037" spans="5:89">
      <c r="E7037" s="8"/>
      <c r="I7037" s="8"/>
      <c r="M7037" s="8"/>
      <c r="Q7037" s="8"/>
      <c r="U7037" s="8"/>
      <c r="Y7037" s="8"/>
      <c r="AC7037" s="8"/>
      <c r="AG7037" s="8"/>
      <c r="AK7037" s="8"/>
      <c r="AO7037" s="8"/>
      <c r="AS7037" s="8"/>
      <c r="AW7037" s="8"/>
      <c r="BA7037" s="8"/>
      <c r="BE7037" s="8"/>
      <c r="BI7037" s="8"/>
      <c r="BM7037" s="8"/>
      <c r="BQ7037" s="8"/>
      <c r="BU7037" s="8"/>
      <c r="BY7037" s="8"/>
      <c r="CC7037" s="8"/>
      <c r="CG7037" s="8"/>
      <c r="CK7037" s="8"/>
    </row>
    <row r="7038" spans="5:89">
      <c r="E7038" s="8"/>
      <c r="I7038" s="8"/>
      <c r="M7038" s="8"/>
      <c r="Q7038" s="8"/>
      <c r="U7038" s="8"/>
      <c r="Y7038" s="8"/>
      <c r="AC7038" s="8"/>
      <c r="AG7038" s="8"/>
      <c r="AK7038" s="8"/>
      <c r="AO7038" s="8"/>
      <c r="AS7038" s="8"/>
      <c r="AW7038" s="8"/>
      <c r="BA7038" s="8"/>
      <c r="BE7038" s="8"/>
      <c r="BI7038" s="8"/>
      <c r="BM7038" s="8"/>
      <c r="BQ7038" s="8"/>
      <c r="BU7038" s="8"/>
      <c r="BY7038" s="8"/>
      <c r="CC7038" s="8"/>
      <c r="CG7038" s="8"/>
      <c r="CK7038" s="8"/>
    </row>
    <row r="7039" spans="5:89">
      <c r="E7039" s="8"/>
      <c r="I7039" s="8"/>
      <c r="M7039" s="8"/>
      <c r="Q7039" s="8"/>
      <c r="U7039" s="8"/>
      <c r="Y7039" s="8"/>
      <c r="AC7039" s="8"/>
      <c r="AG7039" s="8"/>
      <c r="AK7039" s="8"/>
      <c r="AO7039" s="8"/>
      <c r="AS7039" s="8"/>
      <c r="AW7039" s="8"/>
      <c r="BA7039" s="8"/>
      <c r="BE7039" s="8"/>
      <c r="BI7039" s="8"/>
      <c r="BM7039" s="8"/>
      <c r="BQ7039" s="8"/>
      <c r="BU7039" s="8"/>
      <c r="BY7039" s="8"/>
      <c r="CC7039" s="8"/>
      <c r="CG7039" s="8"/>
      <c r="CK7039" s="8"/>
    </row>
    <row r="7040" spans="5:89">
      <c r="E7040" s="8"/>
      <c r="I7040" s="8"/>
      <c r="M7040" s="8"/>
      <c r="Q7040" s="8"/>
      <c r="U7040" s="8"/>
      <c r="Y7040" s="8"/>
      <c r="AC7040" s="8"/>
      <c r="AG7040" s="8"/>
      <c r="AK7040" s="8"/>
      <c r="AO7040" s="8"/>
      <c r="AS7040" s="8"/>
      <c r="AW7040" s="8"/>
      <c r="BA7040" s="8"/>
      <c r="BE7040" s="8"/>
      <c r="BI7040" s="8"/>
      <c r="BM7040" s="8"/>
      <c r="BQ7040" s="8"/>
      <c r="BU7040" s="8"/>
      <c r="BY7040" s="8"/>
      <c r="CC7040" s="8"/>
      <c r="CG7040" s="8"/>
      <c r="CK7040" s="8"/>
    </row>
    <row r="7041" spans="5:89">
      <c r="E7041" s="8"/>
      <c r="I7041" s="8"/>
      <c r="M7041" s="8"/>
      <c r="Q7041" s="8"/>
      <c r="U7041" s="8"/>
      <c r="Y7041" s="8"/>
      <c r="AC7041" s="8"/>
      <c r="AG7041" s="8"/>
      <c r="AK7041" s="8"/>
      <c r="AO7041" s="8"/>
      <c r="AS7041" s="8"/>
      <c r="AW7041" s="8"/>
      <c r="BA7041" s="8"/>
      <c r="BE7041" s="8"/>
      <c r="BI7041" s="8"/>
      <c r="BM7041" s="8"/>
      <c r="BQ7041" s="8"/>
      <c r="BU7041" s="8"/>
      <c r="BY7041" s="8"/>
      <c r="CC7041" s="8"/>
      <c r="CG7041" s="8"/>
      <c r="CK7041" s="8"/>
    </row>
    <row r="7042" spans="5:89">
      <c r="E7042" s="8"/>
      <c r="I7042" s="8"/>
      <c r="M7042" s="8"/>
      <c r="Q7042" s="8"/>
      <c r="U7042" s="8"/>
      <c r="Y7042" s="8"/>
      <c r="AC7042" s="8"/>
      <c r="AG7042" s="8"/>
      <c r="AK7042" s="8"/>
      <c r="AO7042" s="8"/>
      <c r="AS7042" s="8"/>
      <c r="AW7042" s="8"/>
      <c r="BA7042" s="8"/>
      <c r="BE7042" s="8"/>
      <c r="BI7042" s="8"/>
      <c r="BM7042" s="8"/>
      <c r="BQ7042" s="8"/>
      <c r="BU7042" s="8"/>
      <c r="BY7042" s="8"/>
      <c r="CC7042" s="8"/>
      <c r="CG7042" s="8"/>
      <c r="CK7042" s="8"/>
    </row>
    <row r="7043" spans="5:89">
      <c r="E7043" s="8"/>
      <c r="I7043" s="8"/>
      <c r="M7043" s="8"/>
      <c r="Q7043" s="8"/>
      <c r="U7043" s="8"/>
      <c r="Y7043" s="8"/>
      <c r="AC7043" s="8"/>
      <c r="AG7043" s="8"/>
      <c r="AK7043" s="8"/>
      <c r="AO7043" s="8"/>
      <c r="AS7043" s="8"/>
      <c r="AW7043" s="8"/>
      <c r="BA7043" s="8"/>
      <c r="BE7043" s="8"/>
      <c r="BI7043" s="8"/>
      <c r="BM7043" s="8"/>
      <c r="BQ7043" s="8"/>
      <c r="BU7043" s="8"/>
      <c r="BY7043" s="8"/>
      <c r="CC7043" s="8"/>
      <c r="CG7043" s="8"/>
      <c r="CK7043" s="8"/>
    </row>
    <row r="7044" spans="5:89">
      <c r="E7044" s="8"/>
      <c r="I7044" s="8"/>
      <c r="M7044" s="8"/>
      <c r="Q7044" s="8"/>
      <c r="U7044" s="8"/>
      <c r="Y7044" s="8"/>
      <c r="AC7044" s="8"/>
      <c r="AG7044" s="8"/>
      <c r="AK7044" s="8"/>
      <c r="AO7044" s="8"/>
      <c r="AS7044" s="8"/>
      <c r="AW7044" s="8"/>
      <c r="BA7044" s="8"/>
      <c r="BE7044" s="8"/>
      <c r="BI7044" s="8"/>
      <c r="BM7044" s="8"/>
      <c r="BQ7044" s="8"/>
      <c r="BU7044" s="8"/>
      <c r="BY7044" s="8"/>
      <c r="CC7044" s="8"/>
      <c r="CG7044" s="8"/>
      <c r="CK7044" s="8"/>
    </row>
    <row r="7045" spans="5:89">
      <c r="E7045" s="8"/>
      <c r="I7045" s="8"/>
      <c r="M7045" s="8"/>
      <c r="Q7045" s="8"/>
      <c r="U7045" s="8"/>
      <c r="Y7045" s="8"/>
      <c r="AC7045" s="8"/>
      <c r="AG7045" s="8"/>
      <c r="AK7045" s="8"/>
      <c r="AO7045" s="8"/>
      <c r="AS7045" s="8"/>
      <c r="AW7045" s="8"/>
      <c r="BA7045" s="8"/>
      <c r="BE7045" s="8"/>
      <c r="BI7045" s="8"/>
      <c r="BM7045" s="8"/>
      <c r="BQ7045" s="8"/>
      <c r="BU7045" s="8"/>
      <c r="BY7045" s="8"/>
      <c r="CC7045" s="8"/>
      <c r="CG7045" s="8"/>
      <c r="CK7045" s="8"/>
    </row>
    <row r="7046" spans="5:89">
      <c r="E7046" s="8"/>
      <c r="I7046" s="8"/>
      <c r="M7046" s="8"/>
      <c r="Q7046" s="8"/>
      <c r="U7046" s="8"/>
      <c r="Y7046" s="8"/>
      <c r="AC7046" s="8"/>
      <c r="AG7046" s="8"/>
      <c r="AK7046" s="8"/>
      <c r="AO7046" s="8"/>
      <c r="AS7046" s="8"/>
      <c r="AW7046" s="8"/>
      <c r="BA7046" s="8"/>
      <c r="BE7046" s="8"/>
      <c r="BI7046" s="8"/>
      <c r="BM7046" s="8"/>
      <c r="BQ7046" s="8"/>
      <c r="BU7046" s="8"/>
      <c r="BY7046" s="8"/>
      <c r="CC7046" s="8"/>
      <c r="CG7046" s="8"/>
      <c r="CK7046" s="8"/>
    </row>
    <row r="7047" spans="5:89">
      <c r="E7047" s="8"/>
      <c r="I7047" s="8"/>
      <c r="M7047" s="8"/>
      <c r="Q7047" s="8"/>
      <c r="U7047" s="8"/>
      <c r="Y7047" s="8"/>
      <c r="AC7047" s="8"/>
      <c r="AG7047" s="8"/>
      <c r="AK7047" s="8"/>
      <c r="AO7047" s="8"/>
      <c r="AS7047" s="8"/>
      <c r="AW7047" s="8"/>
      <c r="BA7047" s="8"/>
      <c r="BE7047" s="8"/>
      <c r="BI7047" s="8"/>
      <c r="BM7047" s="8"/>
      <c r="BQ7047" s="8"/>
      <c r="BU7047" s="8"/>
      <c r="BY7047" s="8"/>
      <c r="CC7047" s="8"/>
      <c r="CG7047" s="8"/>
      <c r="CK7047" s="8"/>
    </row>
    <row r="7048" spans="5:89">
      <c r="E7048" s="8"/>
      <c r="I7048" s="8"/>
      <c r="M7048" s="8"/>
      <c r="Q7048" s="8"/>
      <c r="U7048" s="8"/>
      <c r="Y7048" s="8"/>
      <c r="AC7048" s="8"/>
      <c r="AG7048" s="8"/>
      <c r="AK7048" s="8"/>
      <c r="AO7048" s="8"/>
      <c r="AS7048" s="8"/>
      <c r="AW7048" s="8"/>
      <c r="BA7048" s="8"/>
      <c r="BE7048" s="8"/>
      <c r="BI7048" s="8"/>
      <c r="BM7048" s="8"/>
      <c r="BQ7048" s="8"/>
      <c r="BU7048" s="8"/>
      <c r="BY7048" s="8"/>
      <c r="CC7048" s="8"/>
      <c r="CG7048" s="8"/>
      <c r="CK7048" s="8"/>
    </row>
    <row r="7049" spans="5:89">
      <c r="E7049" s="8"/>
      <c r="I7049" s="8"/>
      <c r="M7049" s="8"/>
      <c r="Q7049" s="8"/>
      <c r="U7049" s="8"/>
      <c r="Y7049" s="8"/>
      <c r="AC7049" s="8"/>
      <c r="AG7049" s="8"/>
      <c r="AK7049" s="8"/>
      <c r="AO7049" s="8"/>
      <c r="AS7049" s="8"/>
      <c r="AW7049" s="8"/>
      <c r="BA7049" s="8"/>
      <c r="BE7049" s="8"/>
      <c r="BI7049" s="8"/>
      <c r="BM7049" s="8"/>
      <c r="BQ7049" s="8"/>
      <c r="BU7049" s="8"/>
      <c r="BY7049" s="8"/>
      <c r="CC7049" s="8"/>
      <c r="CG7049" s="8"/>
      <c r="CK7049" s="8"/>
    </row>
    <row r="7050" spans="5:89">
      <c r="E7050" s="8"/>
      <c r="I7050" s="8"/>
      <c r="M7050" s="8"/>
      <c r="Q7050" s="8"/>
      <c r="U7050" s="8"/>
      <c r="Y7050" s="8"/>
      <c r="AC7050" s="8"/>
      <c r="AG7050" s="8"/>
      <c r="AK7050" s="8"/>
      <c r="AO7050" s="8"/>
      <c r="AS7050" s="8"/>
      <c r="AW7050" s="8"/>
      <c r="BA7050" s="8"/>
      <c r="BE7050" s="8"/>
      <c r="BI7050" s="8"/>
      <c r="BM7050" s="8"/>
      <c r="BQ7050" s="8"/>
      <c r="BU7050" s="8"/>
      <c r="BY7050" s="8"/>
      <c r="CC7050" s="8"/>
      <c r="CG7050" s="8"/>
      <c r="CK7050" s="8"/>
    </row>
    <row r="7051" spans="5:89">
      <c r="E7051" s="8"/>
      <c r="I7051" s="8"/>
      <c r="M7051" s="8"/>
      <c r="Q7051" s="8"/>
      <c r="U7051" s="8"/>
      <c r="Y7051" s="8"/>
      <c r="AC7051" s="8"/>
      <c r="AG7051" s="8"/>
      <c r="AK7051" s="8"/>
      <c r="AO7051" s="8"/>
      <c r="AS7051" s="8"/>
      <c r="AW7051" s="8"/>
      <c r="BA7051" s="8"/>
      <c r="BE7051" s="8"/>
      <c r="BI7051" s="8"/>
      <c r="BM7051" s="8"/>
      <c r="BQ7051" s="8"/>
      <c r="BU7051" s="8"/>
      <c r="BY7051" s="8"/>
      <c r="CC7051" s="8"/>
      <c r="CG7051" s="8"/>
      <c r="CK7051" s="8"/>
    </row>
    <row r="7052" spans="5:89">
      <c r="E7052" s="8"/>
      <c r="I7052" s="8"/>
      <c r="M7052" s="8"/>
      <c r="Q7052" s="8"/>
      <c r="U7052" s="8"/>
      <c r="Y7052" s="8"/>
      <c r="AC7052" s="8"/>
      <c r="AG7052" s="8"/>
      <c r="AK7052" s="8"/>
      <c r="AO7052" s="8"/>
      <c r="AS7052" s="8"/>
      <c r="AW7052" s="8"/>
      <c r="BA7052" s="8"/>
      <c r="BE7052" s="8"/>
      <c r="BI7052" s="8"/>
      <c r="BM7052" s="8"/>
      <c r="BQ7052" s="8"/>
      <c r="BU7052" s="8"/>
      <c r="BY7052" s="8"/>
      <c r="CC7052" s="8"/>
      <c r="CG7052" s="8"/>
      <c r="CK7052" s="8"/>
    </row>
    <row r="7053" spans="5:89">
      <c r="E7053" s="8"/>
      <c r="I7053" s="8"/>
      <c r="M7053" s="8"/>
      <c r="Q7053" s="8"/>
      <c r="U7053" s="8"/>
      <c r="Y7053" s="8"/>
      <c r="AC7053" s="8"/>
      <c r="AG7053" s="8"/>
      <c r="AK7053" s="8"/>
      <c r="AO7053" s="8"/>
      <c r="AS7053" s="8"/>
      <c r="AW7053" s="8"/>
      <c r="BA7053" s="8"/>
      <c r="BE7053" s="8"/>
      <c r="BI7053" s="8"/>
      <c r="BM7053" s="8"/>
      <c r="BQ7053" s="8"/>
      <c r="BU7053" s="8"/>
      <c r="BY7053" s="8"/>
      <c r="CC7053" s="8"/>
      <c r="CG7053" s="8"/>
      <c r="CK7053" s="8"/>
    </row>
    <row r="7054" spans="5:89">
      <c r="E7054" s="8"/>
      <c r="I7054" s="8"/>
      <c r="M7054" s="8"/>
      <c r="Q7054" s="8"/>
      <c r="U7054" s="8"/>
      <c r="Y7054" s="8"/>
      <c r="AC7054" s="8"/>
      <c r="AG7054" s="8"/>
      <c r="AK7054" s="8"/>
      <c r="AO7054" s="8"/>
      <c r="AS7054" s="8"/>
      <c r="AW7054" s="8"/>
      <c r="BA7054" s="8"/>
      <c r="BE7054" s="8"/>
      <c r="BI7054" s="8"/>
      <c r="BM7054" s="8"/>
      <c r="BQ7054" s="8"/>
      <c r="BU7054" s="8"/>
      <c r="BY7054" s="8"/>
      <c r="CC7054" s="8"/>
      <c r="CG7054" s="8"/>
      <c r="CK7054" s="8"/>
    </row>
    <row r="7055" spans="5:89">
      <c r="E7055" s="8"/>
      <c r="I7055" s="8"/>
      <c r="M7055" s="8"/>
      <c r="Q7055" s="8"/>
      <c r="U7055" s="8"/>
      <c r="Y7055" s="8"/>
      <c r="AC7055" s="8"/>
      <c r="AG7055" s="8"/>
      <c r="AK7055" s="8"/>
      <c r="AO7055" s="8"/>
      <c r="AS7055" s="8"/>
      <c r="AW7055" s="8"/>
      <c r="BA7055" s="8"/>
      <c r="BE7055" s="8"/>
      <c r="BI7055" s="8"/>
      <c r="BM7055" s="8"/>
      <c r="BQ7055" s="8"/>
      <c r="BU7055" s="8"/>
      <c r="BY7055" s="8"/>
      <c r="CC7055" s="8"/>
      <c r="CG7055" s="8"/>
      <c r="CK7055" s="8"/>
    </row>
    <row r="7056" spans="5:89">
      <c r="E7056" s="8"/>
      <c r="I7056" s="8"/>
      <c r="M7056" s="8"/>
      <c r="Q7056" s="8"/>
      <c r="U7056" s="8"/>
      <c r="Y7056" s="8"/>
      <c r="AC7056" s="8"/>
      <c r="AG7056" s="8"/>
      <c r="AK7056" s="8"/>
      <c r="AO7056" s="8"/>
      <c r="AS7056" s="8"/>
      <c r="AW7056" s="8"/>
      <c r="BA7056" s="8"/>
      <c r="BE7056" s="8"/>
      <c r="BI7056" s="8"/>
      <c r="BM7056" s="8"/>
      <c r="BQ7056" s="8"/>
      <c r="BU7056" s="8"/>
      <c r="BY7056" s="8"/>
      <c r="CC7056" s="8"/>
      <c r="CG7056" s="8"/>
      <c r="CK7056" s="8"/>
    </row>
    <row r="7057" spans="5:89">
      <c r="E7057" s="8"/>
      <c r="I7057" s="8"/>
      <c r="M7057" s="8"/>
      <c r="Q7057" s="8"/>
      <c r="U7057" s="8"/>
      <c r="Y7057" s="8"/>
      <c r="AC7057" s="8"/>
      <c r="AG7057" s="8"/>
      <c r="AK7057" s="8"/>
      <c r="AO7057" s="8"/>
      <c r="AS7057" s="8"/>
      <c r="AW7057" s="8"/>
      <c r="BA7057" s="8"/>
      <c r="BE7057" s="8"/>
      <c r="BI7057" s="8"/>
      <c r="BM7057" s="8"/>
      <c r="BQ7057" s="8"/>
      <c r="BU7057" s="8"/>
      <c r="BY7057" s="8"/>
      <c r="CC7057" s="8"/>
      <c r="CG7057" s="8"/>
      <c r="CK7057" s="8"/>
    </row>
    <row r="7058" spans="5:89">
      <c r="E7058" s="8"/>
      <c r="I7058" s="8"/>
      <c r="M7058" s="8"/>
      <c r="Q7058" s="8"/>
      <c r="U7058" s="8"/>
      <c r="Y7058" s="8"/>
      <c r="AC7058" s="8"/>
      <c r="AG7058" s="8"/>
      <c r="AK7058" s="8"/>
      <c r="AO7058" s="8"/>
      <c r="AS7058" s="8"/>
      <c r="AW7058" s="8"/>
      <c r="BA7058" s="8"/>
      <c r="BE7058" s="8"/>
      <c r="BI7058" s="8"/>
      <c r="BM7058" s="8"/>
      <c r="BQ7058" s="8"/>
      <c r="BU7058" s="8"/>
      <c r="BY7058" s="8"/>
      <c r="CC7058" s="8"/>
      <c r="CG7058" s="8"/>
      <c r="CK7058" s="8"/>
    </row>
    <row r="7059" spans="5:89">
      <c r="E7059" s="8"/>
      <c r="I7059" s="8"/>
      <c r="M7059" s="8"/>
      <c r="Q7059" s="8"/>
      <c r="U7059" s="8"/>
      <c r="Y7059" s="8"/>
      <c r="AC7059" s="8"/>
      <c r="AG7059" s="8"/>
      <c r="AK7059" s="8"/>
      <c r="AO7059" s="8"/>
      <c r="AS7059" s="8"/>
      <c r="AW7059" s="8"/>
      <c r="BA7059" s="8"/>
      <c r="BE7059" s="8"/>
      <c r="BI7059" s="8"/>
      <c r="BM7059" s="8"/>
      <c r="BQ7059" s="8"/>
      <c r="BU7059" s="8"/>
      <c r="BY7059" s="8"/>
      <c r="CC7059" s="8"/>
      <c r="CG7059" s="8"/>
      <c r="CK7059" s="8"/>
    </row>
    <row r="7060" spans="5:89">
      <c r="E7060" s="8"/>
      <c r="I7060" s="8"/>
      <c r="M7060" s="8"/>
      <c r="Q7060" s="8"/>
      <c r="U7060" s="8"/>
      <c r="Y7060" s="8"/>
      <c r="AC7060" s="8"/>
      <c r="AG7060" s="8"/>
      <c r="AK7060" s="8"/>
      <c r="AO7060" s="8"/>
      <c r="AS7060" s="8"/>
      <c r="AW7060" s="8"/>
      <c r="BA7060" s="8"/>
      <c r="BE7060" s="8"/>
      <c r="BI7060" s="8"/>
      <c r="BM7060" s="8"/>
      <c r="BQ7060" s="8"/>
      <c r="BU7060" s="8"/>
      <c r="BY7060" s="8"/>
      <c r="CC7060" s="8"/>
      <c r="CG7060" s="8"/>
      <c r="CK7060" s="8"/>
    </row>
    <row r="7061" spans="5:89">
      <c r="E7061" s="8"/>
      <c r="I7061" s="8"/>
      <c r="M7061" s="8"/>
      <c r="Q7061" s="8"/>
      <c r="U7061" s="8"/>
      <c r="Y7061" s="8"/>
      <c r="AC7061" s="8"/>
      <c r="AG7061" s="8"/>
      <c r="AK7061" s="8"/>
      <c r="AO7061" s="8"/>
      <c r="AS7061" s="8"/>
      <c r="AW7061" s="8"/>
      <c r="BA7061" s="8"/>
      <c r="BE7061" s="8"/>
      <c r="BI7061" s="8"/>
      <c r="BM7061" s="8"/>
      <c r="BQ7061" s="8"/>
      <c r="BU7061" s="8"/>
      <c r="BY7061" s="8"/>
      <c r="CC7061" s="8"/>
      <c r="CG7061" s="8"/>
      <c r="CK7061" s="8"/>
    </row>
    <row r="7062" spans="5:89">
      <c r="E7062" s="8"/>
      <c r="I7062" s="8"/>
      <c r="M7062" s="8"/>
      <c r="Q7062" s="8"/>
      <c r="U7062" s="8"/>
      <c r="Y7062" s="8"/>
      <c r="AC7062" s="8"/>
      <c r="AG7062" s="8"/>
      <c r="AK7062" s="8"/>
      <c r="AO7062" s="8"/>
      <c r="AS7062" s="8"/>
      <c r="AW7062" s="8"/>
      <c r="BA7062" s="8"/>
      <c r="BE7062" s="8"/>
      <c r="BI7062" s="8"/>
      <c r="BM7062" s="8"/>
      <c r="BQ7062" s="8"/>
      <c r="BU7062" s="8"/>
      <c r="BY7062" s="8"/>
      <c r="CC7062" s="8"/>
      <c r="CG7062" s="8"/>
      <c r="CK7062" s="8"/>
    </row>
    <row r="7063" spans="5:89">
      <c r="E7063" s="8"/>
      <c r="I7063" s="8"/>
      <c r="M7063" s="8"/>
      <c r="Q7063" s="8"/>
      <c r="U7063" s="8"/>
      <c r="Y7063" s="8"/>
      <c r="AC7063" s="8"/>
      <c r="AG7063" s="8"/>
      <c r="AK7063" s="8"/>
      <c r="AO7063" s="8"/>
      <c r="AS7063" s="8"/>
      <c r="AW7063" s="8"/>
      <c r="BA7063" s="8"/>
      <c r="BE7063" s="8"/>
      <c r="BI7063" s="8"/>
      <c r="BM7063" s="8"/>
      <c r="BQ7063" s="8"/>
      <c r="BU7063" s="8"/>
      <c r="BY7063" s="8"/>
      <c r="CC7063" s="8"/>
      <c r="CG7063" s="8"/>
      <c r="CK7063" s="8"/>
    </row>
    <row r="7064" spans="5:89">
      <c r="E7064" s="8"/>
      <c r="I7064" s="8"/>
      <c r="M7064" s="8"/>
      <c r="Q7064" s="8"/>
      <c r="U7064" s="8"/>
      <c r="Y7064" s="8"/>
      <c r="AC7064" s="8"/>
      <c r="AG7064" s="8"/>
      <c r="AK7064" s="8"/>
      <c r="AO7064" s="8"/>
      <c r="AS7064" s="8"/>
      <c r="AW7064" s="8"/>
      <c r="BA7064" s="8"/>
      <c r="BE7064" s="8"/>
      <c r="BI7064" s="8"/>
      <c r="BM7064" s="8"/>
      <c r="BQ7064" s="8"/>
      <c r="BU7064" s="8"/>
      <c r="BY7064" s="8"/>
      <c r="CC7064" s="8"/>
      <c r="CG7064" s="8"/>
      <c r="CK7064" s="8"/>
    </row>
    <row r="7065" spans="5:89">
      <c r="E7065" s="8"/>
      <c r="I7065" s="8"/>
      <c r="M7065" s="8"/>
      <c r="Q7065" s="8"/>
      <c r="U7065" s="8"/>
      <c r="Y7065" s="8"/>
      <c r="AC7065" s="8"/>
      <c r="AG7065" s="8"/>
      <c r="AK7065" s="8"/>
      <c r="AO7065" s="8"/>
      <c r="AS7065" s="8"/>
      <c r="AW7065" s="8"/>
      <c r="BA7065" s="8"/>
      <c r="BE7065" s="8"/>
      <c r="BI7065" s="8"/>
      <c r="BM7065" s="8"/>
      <c r="BQ7065" s="8"/>
      <c r="BU7065" s="8"/>
      <c r="BY7065" s="8"/>
      <c r="CC7065" s="8"/>
      <c r="CG7065" s="8"/>
      <c r="CK7065" s="8"/>
    </row>
    <row r="7066" spans="5:89">
      <c r="E7066" s="8"/>
      <c r="I7066" s="8"/>
      <c r="M7066" s="8"/>
      <c r="Q7066" s="8"/>
      <c r="U7066" s="8"/>
      <c r="Y7066" s="8"/>
      <c r="AC7066" s="8"/>
      <c r="AG7066" s="8"/>
      <c r="AK7066" s="8"/>
      <c r="AO7066" s="8"/>
      <c r="AS7066" s="8"/>
      <c r="AW7066" s="8"/>
      <c r="BA7066" s="8"/>
      <c r="BE7066" s="8"/>
      <c r="BI7066" s="8"/>
      <c r="BM7066" s="8"/>
      <c r="BQ7066" s="8"/>
      <c r="BU7066" s="8"/>
      <c r="BY7066" s="8"/>
      <c r="CC7066" s="8"/>
      <c r="CG7066" s="8"/>
      <c r="CK7066" s="8"/>
    </row>
    <row r="7067" spans="5:89">
      <c r="E7067" s="8"/>
      <c r="I7067" s="8"/>
      <c r="M7067" s="8"/>
      <c r="Q7067" s="8"/>
      <c r="U7067" s="8"/>
      <c r="Y7067" s="8"/>
      <c r="AC7067" s="8"/>
      <c r="AG7067" s="8"/>
      <c r="AK7067" s="8"/>
      <c r="AO7067" s="8"/>
      <c r="AS7067" s="8"/>
      <c r="AW7067" s="8"/>
      <c r="BA7067" s="8"/>
      <c r="BE7067" s="8"/>
      <c r="BI7067" s="8"/>
      <c r="BM7067" s="8"/>
      <c r="BQ7067" s="8"/>
      <c r="BU7067" s="8"/>
      <c r="BY7067" s="8"/>
      <c r="CC7067" s="8"/>
      <c r="CG7067" s="8"/>
      <c r="CK7067" s="8"/>
    </row>
    <row r="7068" spans="5:89">
      <c r="E7068" s="8"/>
      <c r="I7068" s="8"/>
      <c r="M7068" s="8"/>
      <c r="Q7068" s="8"/>
      <c r="U7068" s="8"/>
      <c r="Y7068" s="8"/>
      <c r="AC7068" s="8"/>
      <c r="AG7068" s="8"/>
      <c r="AK7068" s="8"/>
      <c r="AO7068" s="8"/>
      <c r="AS7068" s="8"/>
      <c r="AW7068" s="8"/>
      <c r="BA7068" s="8"/>
      <c r="BE7068" s="8"/>
      <c r="BI7068" s="8"/>
      <c r="BM7068" s="8"/>
      <c r="BQ7068" s="8"/>
      <c r="BU7068" s="8"/>
      <c r="BY7068" s="8"/>
      <c r="CC7068" s="8"/>
      <c r="CG7068" s="8"/>
      <c r="CK7068" s="8"/>
    </row>
    <row r="7069" spans="5:89">
      <c r="E7069" s="8"/>
      <c r="I7069" s="8"/>
      <c r="M7069" s="8"/>
      <c r="Q7069" s="8"/>
      <c r="U7069" s="8"/>
      <c r="Y7069" s="8"/>
      <c r="AC7069" s="8"/>
      <c r="AG7069" s="8"/>
      <c r="AK7069" s="8"/>
      <c r="AO7069" s="8"/>
      <c r="AS7069" s="8"/>
      <c r="AW7069" s="8"/>
      <c r="BA7069" s="8"/>
      <c r="BE7069" s="8"/>
      <c r="BI7069" s="8"/>
      <c r="BM7069" s="8"/>
      <c r="BQ7069" s="8"/>
      <c r="BU7069" s="8"/>
      <c r="BY7069" s="8"/>
      <c r="CC7069" s="8"/>
      <c r="CG7069" s="8"/>
      <c r="CK7069" s="8"/>
    </row>
    <row r="7070" spans="5:89">
      <c r="E7070" s="8"/>
      <c r="I7070" s="8"/>
      <c r="M7070" s="8"/>
      <c r="Q7070" s="8"/>
      <c r="U7070" s="8"/>
      <c r="Y7070" s="8"/>
      <c r="AC7070" s="8"/>
      <c r="AG7070" s="8"/>
      <c r="AK7070" s="8"/>
      <c r="AO7070" s="8"/>
      <c r="AS7070" s="8"/>
      <c r="AW7070" s="8"/>
      <c r="BA7070" s="8"/>
      <c r="BE7070" s="8"/>
      <c r="BI7070" s="8"/>
      <c r="BM7070" s="8"/>
      <c r="BQ7070" s="8"/>
      <c r="BU7070" s="8"/>
      <c r="BY7070" s="8"/>
      <c r="CC7070" s="8"/>
      <c r="CG7070" s="8"/>
      <c r="CK7070" s="8"/>
    </row>
    <row r="7071" spans="5:89">
      <c r="E7071" s="8"/>
      <c r="I7071" s="8"/>
      <c r="M7071" s="8"/>
      <c r="Q7071" s="8"/>
      <c r="U7071" s="8"/>
      <c r="Y7071" s="8"/>
      <c r="AC7071" s="8"/>
      <c r="AG7071" s="8"/>
      <c r="AK7071" s="8"/>
      <c r="AO7071" s="8"/>
      <c r="AS7071" s="8"/>
      <c r="AW7071" s="8"/>
      <c r="BA7071" s="8"/>
      <c r="BE7071" s="8"/>
      <c r="BI7071" s="8"/>
      <c r="BM7071" s="8"/>
      <c r="BQ7071" s="8"/>
      <c r="BU7071" s="8"/>
      <c r="BY7071" s="8"/>
      <c r="CC7071" s="8"/>
      <c r="CG7071" s="8"/>
      <c r="CK7071" s="8"/>
    </row>
    <row r="7072" spans="5:89">
      <c r="E7072" s="8"/>
      <c r="I7072" s="8"/>
      <c r="M7072" s="8"/>
      <c r="Q7072" s="8"/>
      <c r="U7072" s="8"/>
      <c r="Y7072" s="8"/>
      <c r="AC7072" s="8"/>
      <c r="AG7072" s="8"/>
      <c r="AK7072" s="8"/>
      <c r="AO7072" s="8"/>
      <c r="AS7072" s="8"/>
      <c r="AW7072" s="8"/>
      <c r="BA7072" s="8"/>
      <c r="BE7072" s="8"/>
      <c r="BI7072" s="8"/>
      <c r="BM7072" s="8"/>
      <c r="BQ7072" s="8"/>
      <c r="BU7072" s="8"/>
      <c r="BY7072" s="8"/>
      <c r="CC7072" s="8"/>
      <c r="CG7072" s="8"/>
      <c r="CK7072" s="8"/>
    </row>
    <row r="7073" spans="5:89">
      <c r="E7073" s="8"/>
      <c r="I7073" s="8"/>
      <c r="M7073" s="8"/>
      <c r="Q7073" s="8"/>
      <c r="U7073" s="8"/>
      <c r="Y7073" s="8"/>
      <c r="AC7073" s="8"/>
      <c r="AG7073" s="8"/>
      <c r="AK7073" s="8"/>
      <c r="AO7073" s="8"/>
      <c r="AS7073" s="8"/>
      <c r="AW7073" s="8"/>
      <c r="BA7073" s="8"/>
      <c r="BE7073" s="8"/>
      <c r="BI7073" s="8"/>
      <c r="BM7073" s="8"/>
      <c r="BQ7073" s="8"/>
      <c r="BU7073" s="8"/>
      <c r="BY7073" s="8"/>
      <c r="CC7073" s="8"/>
      <c r="CG7073" s="8"/>
      <c r="CK7073" s="8"/>
    </row>
    <row r="7074" spans="5:89">
      <c r="E7074" s="8"/>
      <c r="I7074" s="8"/>
      <c r="M7074" s="8"/>
      <c r="Q7074" s="8"/>
      <c r="U7074" s="8"/>
      <c r="Y7074" s="8"/>
      <c r="AC7074" s="8"/>
      <c r="AG7074" s="8"/>
      <c r="AK7074" s="8"/>
      <c r="AO7074" s="8"/>
      <c r="AS7074" s="8"/>
      <c r="AW7074" s="8"/>
      <c r="BA7074" s="8"/>
      <c r="BE7074" s="8"/>
      <c r="BI7074" s="8"/>
      <c r="BM7074" s="8"/>
      <c r="BQ7074" s="8"/>
      <c r="BU7074" s="8"/>
      <c r="BY7074" s="8"/>
      <c r="CC7074" s="8"/>
      <c r="CG7074" s="8"/>
      <c r="CK7074" s="8"/>
    </row>
    <row r="7075" spans="5:89">
      <c r="E7075" s="8"/>
      <c r="I7075" s="8"/>
      <c r="M7075" s="8"/>
      <c r="Q7075" s="8"/>
      <c r="U7075" s="8"/>
      <c r="Y7075" s="8"/>
      <c r="AC7075" s="8"/>
      <c r="AG7075" s="8"/>
      <c r="AK7075" s="8"/>
      <c r="AO7075" s="8"/>
      <c r="AS7075" s="8"/>
      <c r="AW7075" s="8"/>
      <c r="BA7075" s="8"/>
      <c r="BE7075" s="8"/>
      <c r="BI7075" s="8"/>
      <c r="BM7075" s="8"/>
      <c r="BQ7075" s="8"/>
      <c r="BU7075" s="8"/>
      <c r="BY7075" s="8"/>
      <c r="CC7075" s="8"/>
      <c r="CG7075" s="8"/>
      <c r="CK7075" s="8"/>
    </row>
    <row r="7076" spans="5:89">
      <c r="E7076" s="8"/>
      <c r="I7076" s="8"/>
      <c r="M7076" s="8"/>
      <c r="Q7076" s="8"/>
      <c r="U7076" s="8"/>
      <c r="Y7076" s="8"/>
      <c r="AC7076" s="8"/>
      <c r="AG7076" s="8"/>
      <c r="AK7076" s="8"/>
      <c r="AO7076" s="8"/>
      <c r="AS7076" s="8"/>
      <c r="AW7076" s="8"/>
      <c r="BA7076" s="8"/>
      <c r="BE7076" s="8"/>
      <c r="BI7076" s="8"/>
      <c r="BM7076" s="8"/>
      <c r="BQ7076" s="8"/>
      <c r="BU7076" s="8"/>
      <c r="BY7076" s="8"/>
      <c r="CC7076" s="8"/>
      <c r="CG7076" s="8"/>
      <c r="CK7076" s="8"/>
    </row>
    <row r="7077" spans="5:89">
      <c r="E7077" s="8"/>
      <c r="I7077" s="8"/>
      <c r="M7077" s="8"/>
      <c r="Q7077" s="8"/>
      <c r="U7077" s="8"/>
      <c r="Y7077" s="8"/>
      <c r="AC7077" s="8"/>
      <c r="AG7077" s="8"/>
      <c r="AK7077" s="8"/>
      <c r="AO7077" s="8"/>
      <c r="AS7077" s="8"/>
      <c r="AW7077" s="8"/>
      <c r="BA7077" s="8"/>
      <c r="BE7077" s="8"/>
      <c r="BI7077" s="8"/>
      <c r="BM7077" s="8"/>
      <c r="BQ7077" s="8"/>
      <c r="BU7077" s="8"/>
      <c r="BY7077" s="8"/>
      <c r="CC7077" s="8"/>
      <c r="CG7077" s="8"/>
      <c r="CK7077" s="8"/>
    </row>
    <row r="7078" spans="5:89">
      <c r="E7078" s="8"/>
      <c r="I7078" s="8"/>
      <c r="M7078" s="8"/>
      <c r="Q7078" s="8"/>
      <c r="U7078" s="8"/>
      <c r="Y7078" s="8"/>
      <c r="AC7078" s="8"/>
      <c r="AG7078" s="8"/>
      <c r="AK7078" s="8"/>
      <c r="AO7078" s="8"/>
      <c r="AS7078" s="8"/>
      <c r="AW7078" s="8"/>
      <c r="BA7078" s="8"/>
      <c r="BE7078" s="8"/>
      <c r="BI7078" s="8"/>
      <c r="BM7078" s="8"/>
      <c r="BQ7078" s="8"/>
      <c r="BU7078" s="8"/>
      <c r="BY7078" s="8"/>
      <c r="CC7078" s="8"/>
      <c r="CG7078" s="8"/>
      <c r="CK7078" s="8"/>
    </row>
    <row r="7079" spans="5:89">
      <c r="E7079" s="8"/>
      <c r="I7079" s="8"/>
      <c r="M7079" s="8"/>
      <c r="Q7079" s="8"/>
      <c r="U7079" s="8"/>
      <c r="Y7079" s="8"/>
      <c r="AC7079" s="8"/>
      <c r="AG7079" s="8"/>
      <c r="AK7079" s="8"/>
      <c r="AO7079" s="8"/>
      <c r="AS7079" s="8"/>
      <c r="AW7079" s="8"/>
      <c r="BA7079" s="8"/>
      <c r="BE7079" s="8"/>
      <c r="BI7079" s="8"/>
      <c r="BM7079" s="8"/>
      <c r="BQ7079" s="8"/>
      <c r="BU7079" s="8"/>
      <c r="BY7079" s="8"/>
      <c r="CC7079" s="8"/>
      <c r="CG7079" s="8"/>
      <c r="CK7079" s="8"/>
    </row>
    <row r="7080" spans="5:89">
      <c r="E7080" s="8"/>
      <c r="I7080" s="8"/>
      <c r="M7080" s="8"/>
      <c r="Q7080" s="8"/>
      <c r="U7080" s="8"/>
      <c r="Y7080" s="8"/>
      <c r="AC7080" s="8"/>
      <c r="AG7080" s="8"/>
      <c r="AK7080" s="8"/>
      <c r="AO7080" s="8"/>
      <c r="AS7080" s="8"/>
      <c r="AW7080" s="8"/>
      <c r="BA7080" s="8"/>
      <c r="BE7080" s="8"/>
      <c r="BI7080" s="8"/>
      <c r="BM7080" s="8"/>
      <c r="BQ7080" s="8"/>
      <c r="BU7080" s="8"/>
      <c r="BY7080" s="8"/>
      <c r="CC7080" s="8"/>
      <c r="CG7080" s="8"/>
      <c r="CK7080" s="8"/>
    </row>
    <row r="7081" spans="5:89">
      <c r="E7081" s="8"/>
      <c r="I7081" s="8"/>
      <c r="M7081" s="8"/>
      <c r="Q7081" s="8"/>
      <c r="U7081" s="8"/>
      <c r="Y7081" s="8"/>
      <c r="AC7081" s="8"/>
      <c r="AG7081" s="8"/>
      <c r="AK7081" s="8"/>
      <c r="AO7081" s="8"/>
      <c r="AS7081" s="8"/>
      <c r="AW7081" s="8"/>
      <c r="BA7081" s="8"/>
      <c r="BE7081" s="8"/>
      <c r="BI7081" s="8"/>
      <c r="BM7081" s="8"/>
      <c r="BQ7081" s="8"/>
      <c r="BU7081" s="8"/>
      <c r="BY7081" s="8"/>
      <c r="CC7081" s="8"/>
      <c r="CG7081" s="8"/>
      <c r="CK7081" s="8"/>
    </row>
    <row r="7082" spans="5:89">
      <c r="E7082" s="8"/>
      <c r="I7082" s="8"/>
      <c r="M7082" s="8"/>
      <c r="Q7082" s="8"/>
      <c r="U7082" s="8"/>
      <c r="Y7082" s="8"/>
      <c r="AC7082" s="8"/>
      <c r="AG7082" s="8"/>
      <c r="AK7082" s="8"/>
      <c r="AO7082" s="8"/>
      <c r="AS7082" s="8"/>
      <c r="AW7082" s="8"/>
      <c r="BA7082" s="8"/>
      <c r="BE7082" s="8"/>
      <c r="BI7082" s="8"/>
      <c r="BM7082" s="8"/>
      <c r="BQ7082" s="8"/>
      <c r="BU7082" s="8"/>
      <c r="BY7082" s="8"/>
      <c r="CC7082" s="8"/>
      <c r="CG7082" s="8"/>
      <c r="CK7082" s="8"/>
    </row>
    <row r="7083" spans="5:89">
      <c r="E7083" s="8"/>
      <c r="I7083" s="8"/>
      <c r="M7083" s="8"/>
      <c r="Q7083" s="8"/>
      <c r="U7083" s="8"/>
      <c r="Y7083" s="8"/>
      <c r="AC7083" s="8"/>
      <c r="AG7083" s="8"/>
      <c r="AK7083" s="8"/>
      <c r="AO7083" s="8"/>
      <c r="AS7083" s="8"/>
      <c r="AW7083" s="8"/>
      <c r="BA7083" s="8"/>
      <c r="BE7083" s="8"/>
      <c r="BI7083" s="8"/>
      <c r="BM7083" s="8"/>
      <c r="BQ7083" s="8"/>
      <c r="BU7083" s="8"/>
      <c r="BY7083" s="8"/>
      <c r="CC7083" s="8"/>
      <c r="CG7083" s="8"/>
      <c r="CK7083" s="8"/>
    </row>
    <row r="7084" spans="5:89">
      <c r="E7084" s="8"/>
      <c r="I7084" s="8"/>
      <c r="M7084" s="8"/>
      <c r="Q7084" s="8"/>
      <c r="U7084" s="8"/>
      <c r="Y7084" s="8"/>
      <c r="AC7084" s="8"/>
      <c r="AG7084" s="8"/>
      <c r="AK7084" s="8"/>
      <c r="AO7084" s="8"/>
      <c r="AS7084" s="8"/>
      <c r="AW7084" s="8"/>
      <c r="BA7084" s="8"/>
      <c r="BE7084" s="8"/>
      <c r="BI7084" s="8"/>
      <c r="BM7084" s="8"/>
      <c r="BQ7084" s="8"/>
      <c r="BU7084" s="8"/>
      <c r="BY7084" s="8"/>
      <c r="CC7084" s="8"/>
      <c r="CG7084" s="8"/>
      <c r="CK7084" s="8"/>
    </row>
    <row r="7085" spans="5:89">
      <c r="E7085" s="8"/>
      <c r="I7085" s="8"/>
      <c r="M7085" s="8"/>
      <c r="Q7085" s="8"/>
      <c r="U7085" s="8"/>
      <c r="Y7085" s="8"/>
      <c r="AC7085" s="8"/>
      <c r="AG7085" s="8"/>
      <c r="AK7085" s="8"/>
      <c r="AO7085" s="8"/>
      <c r="AS7085" s="8"/>
      <c r="AW7085" s="8"/>
      <c r="BA7085" s="8"/>
      <c r="BE7085" s="8"/>
      <c r="BI7085" s="8"/>
      <c r="BM7085" s="8"/>
      <c r="BQ7085" s="8"/>
      <c r="BU7085" s="8"/>
      <c r="BY7085" s="8"/>
      <c r="CC7085" s="8"/>
      <c r="CG7085" s="8"/>
      <c r="CK7085" s="8"/>
    </row>
    <row r="7086" spans="5:89">
      <c r="E7086" s="8"/>
      <c r="I7086" s="8"/>
      <c r="M7086" s="8"/>
      <c r="Q7086" s="8"/>
      <c r="U7086" s="8"/>
      <c r="Y7086" s="8"/>
      <c r="AC7086" s="8"/>
      <c r="AG7086" s="8"/>
      <c r="AK7086" s="8"/>
      <c r="AO7086" s="8"/>
      <c r="AS7086" s="8"/>
      <c r="AW7086" s="8"/>
      <c r="BA7086" s="8"/>
      <c r="BE7086" s="8"/>
      <c r="BI7086" s="8"/>
      <c r="BM7086" s="8"/>
      <c r="BQ7086" s="8"/>
      <c r="BU7086" s="8"/>
      <c r="BY7086" s="8"/>
      <c r="CC7086" s="8"/>
      <c r="CG7086" s="8"/>
      <c r="CK7086" s="8"/>
    </row>
    <row r="7087" spans="5:89">
      <c r="E7087" s="8"/>
      <c r="I7087" s="8"/>
      <c r="M7087" s="8"/>
      <c r="Q7087" s="8"/>
      <c r="U7087" s="8"/>
      <c r="Y7087" s="8"/>
      <c r="AC7087" s="8"/>
      <c r="AG7087" s="8"/>
      <c r="AK7087" s="8"/>
      <c r="AO7087" s="8"/>
      <c r="AS7087" s="8"/>
      <c r="AW7087" s="8"/>
      <c r="BA7087" s="8"/>
      <c r="BE7087" s="8"/>
      <c r="BI7087" s="8"/>
      <c r="BM7087" s="8"/>
      <c r="BQ7087" s="8"/>
      <c r="BU7087" s="8"/>
      <c r="BY7087" s="8"/>
      <c r="CC7087" s="8"/>
      <c r="CG7087" s="8"/>
      <c r="CK7087" s="8"/>
    </row>
    <row r="7088" spans="5:89">
      <c r="E7088" s="8"/>
      <c r="I7088" s="8"/>
      <c r="M7088" s="8"/>
      <c r="Q7088" s="8"/>
      <c r="U7088" s="8"/>
      <c r="Y7088" s="8"/>
      <c r="AC7088" s="8"/>
      <c r="AG7088" s="8"/>
      <c r="AK7088" s="8"/>
      <c r="AO7088" s="8"/>
      <c r="AS7088" s="8"/>
      <c r="AW7088" s="8"/>
      <c r="BA7088" s="8"/>
      <c r="BE7088" s="8"/>
      <c r="BI7088" s="8"/>
      <c r="BM7088" s="8"/>
      <c r="BQ7088" s="8"/>
      <c r="BU7088" s="8"/>
      <c r="BY7088" s="8"/>
      <c r="CC7088" s="8"/>
      <c r="CG7088" s="8"/>
      <c r="CK7088" s="8"/>
    </row>
    <row r="7089" spans="5:89">
      <c r="E7089" s="8"/>
      <c r="I7089" s="8"/>
      <c r="M7089" s="8"/>
      <c r="Q7089" s="8"/>
      <c r="U7089" s="8"/>
      <c r="Y7089" s="8"/>
      <c r="AC7089" s="8"/>
      <c r="AG7089" s="8"/>
      <c r="AK7089" s="8"/>
      <c r="AO7089" s="8"/>
      <c r="AS7089" s="8"/>
      <c r="AW7089" s="8"/>
      <c r="BA7089" s="8"/>
      <c r="BE7089" s="8"/>
      <c r="BI7089" s="8"/>
      <c r="BM7089" s="8"/>
      <c r="BQ7089" s="8"/>
      <c r="BU7089" s="8"/>
      <c r="BY7089" s="8"/>
      <c r="CC7089" s="8"/>
      <c r="CG7089" s="8"/>
      <c r="CK7089" s="8"/>
    </row>
    <row r="7090" spans="5:89">
      <c r="E7090" s="8"/>
      <c r="I7090" s="8"/>
      <c r="M7090" s="8"/>
      <c r="Q7090" s="8"/>
      <c r="U7090" s="8"/>
      <c r="Y7090" s="8"/>
      <c r="AC7090" s="8"/>
      <c r="AG7090" s="8"/>
      <c r="AK7090" s="8"/>
      <c r="AO7090" s="8"/>
      <c r="AS7090" s="8"/>
      <c r="AW7090" s="8"/>
      <c r="BA7090" s="8"/>
      <c r="BE7090" s="8"/>
      <c r="BI7090" s="8"/>
      <c r="BM7090" s="8"/>
      <c r="BQ7090" s="8"/>
      <c r="BU7090" s="8"/>
      <c r="BY7090" s="8"/>
      <c r="CC7090" s="8"/>
      <c r="CG7090" s="8"/>
      <c r="CK7090" s="8"/>
    </row>
    <row r="7091" spans="5:89">
      <c r="E7091" s="8"/>
      <c r="I7091" s="8"/>
      <c r="M7091" s="8"/>
      <c r="Q7091" s="8"/>
      <c r="U7091" s="8"/>
      <c r="Y7091" s="8"/>
      <c r="AC7091" s="8"/>
      <c r="AG7091" s="8"/>
      <c r="AK7091" s="8"/>
      <c r="AO7091" s="8"/>
      <c r="AS7091" s="8"/>
      <c r="AW7091" s="8"/>
      <c r="BA7091" s="8"/>
      <c r="BE7091" s="8"/>
      <c r="BI7091" s="8"/>
      <c r="BM7091" s="8"/>
      <c r="BQ7091" s="8"/>
      <c r="BU7091" s="8"/>
      <c r="BY7091" s="8"/>
      <c r="CC7091" s="8"/>
      <c r="CG7091" s="8"/>
      <c r="CK7091" s="8"/>
    </row>
    <row r="7092" spans="5:89">
      <c r="E7092" s="8"/>
      <c r="I7092" s="8"/>
      <c r="M7092" s="8"/>
      <c r="Q7092" s="8"/>
      <c r="U7092" s="8"/>
      <c r="Y7092" s="8"/>
      <c r="AC7092" s="8"/>
      <c r="AG7092" s="8"/>
      <c r="AK7092" s="8"/>
      <c r="AO7092" s="8"/>
      <c r="AS7092" s="8"/>
      <c r="AW7092" s="8"/>
      <c r="BA7092" s="8"/>
      <c r="BE7092" s="8"/>
      <c r="BI7092" s="8"/>
      <c r="BM7092" s="8"/>
      <c r="BQ7092" s="8"/>
      <c r="BU7092" s="8"/>
      <c r="BY7092" s="8"/>
      <c r="CC7092" s="8"/>
      <c r="CG7092" s="8"/>
      <c r="CK7092" s="8"/>
    </row>
    <row r="7093" spans="5:89">
      <c r="E7093" s="8"/>
      <c r="I7093" s="8"/>
      <c r="M7093" s="8"/>
      <c r="Q7093" s="8"/>
      <c r="U7093" s="8"/>
      <c r="Y7093" s="8"/>
      <c r="AC7093" s="8"/>
      <c r="AG7093" s="8"/>
      <c r="AK7093" s="8"/>
      <c r="AO7093" s="8"/>
      <c r="AS7093" s="8"/>
      <c r="AW7093" s="8"/>
      <c r="BA7093" s="8"/>
      <c r="BE7093" s="8"/>
      <c r="BI7093" s="8"/>
      <c r="BM7093" s="8"/>
      <c r="BQ7093" s="8"/>
      <c r="BU7093" s="8"/>
      <c r="BY7093" s="8"/>
      <c r="CC7093" s="8"/>
      <c r="CG7093" s="8"/>
      <c r="CK7093" s="8"/>
    </row>
    <row r="7094" spans="5:89">
      <c r="E7094" s="8"/>
      <c r="I7094" s="8"/>
      <c r="M7094" s="8"/>
      <c r="Q7094" s="8"/>
      <c r="U7094" s="8"/>
      <c r="Y7094" s="8"/>
      <c r="AC7094" s="8"/>
      <c r="AG7094" s="8"/>
      <c r="AK7094" s="8"/>
      <c r="AO7094" s="8"/>
      <c r="AS7094" s="8"/>
      <c r="AW7094" s="8"/>
      <c r="BA7094" s="8"/>
      <c r="BE7094" s="8"/>
      <c r="BI7094" s="8"/>
      <c r="BM7094" s="8"/>
      <c r="BQ7094" s="8"/>
      <c r="BU7094" s="8"/>
      <c r="BY7094" s="8"/>
      <c r="CC7094" s="8"/>
      <c r="CG7094" s="8"/>
      <c r="CK7094" s="8"/>
    </row>
    <row r="7095" spans="5:89">
      <c r="E7095" s="8"/>
      <c r="I7095" s="8"/>
      <c r="M7095" s="8"/>
      <c r="Q7095" s="8"/>
      <c r="U7095" s="8"/>
      <c r="Y7095" s="8"/>
      <c r="AC7095" s="8"/>
      <c r="AG7095" s="8"/>
      <c r="AK7095" s="8"/>
      <c r="AO7095" s="8"/>
      <c r="AS7095" s="8"/>
      <c r="AW7095" s="8"/>
      <c r="BA7095" s="8"/>
      <c r="BE7095" s="8"/>
      <c r="BI7095" s="8"/>
      <c r="BM7095" s="8"/>
      <c r="BQ7095" s="8"/>
      <c r="BU7095" s="8"/>
      <c r="BY7095" s="8"/>
      <c r="CC7095" s="8"/>
      <c r="CG7095" s="8"/>
      <c r="CK7095" s="8"/>
    </row>
    <row r="7096" spans="5:89">
      <c r="E7096" s="8"/>
      <c r="I7096" s="8"/>
      <c r="M7096" s="8"/>
      <c r="Q7096" s="8"/>
      <c r="U7096" s="8"/>
      <c r="Y7096" s="8"/>
      <c r="AC7096" s="8"/>
      <c r="AG7096" s="8"/>
      <c r="AK7096" s="8"/>
      <c r="AO7096" s="8"/>
      <c r="AS7096" s="8"/>
      <c r="AW7096" s="8"/>
      <c r="BA7096" s="8"/>
      <c r="BE7096" s="8"/>
      <c r="BI7096" s="8"/>
      <c r="BM7096" s="8"/>
      <c r="BQ7096" s="8"/>
      <c r="BU7096" s="8"/>
      <c r="BY7096" s="8"/>
      <c r="CC7096" s="8"/>
      <c r="CG7096" s="8"/>
      <c r="CK7096" s="8"/>
    </row>
    <row r="7097" spans="5:89">
      <c r="E7097" s="8"/>
      <c r="I7097" s="8"/>
      <c r="M7097" s="8"/>
      <c r="Q7097" s="8"/>
      <c r="U7097" s="8"/>
      <c r="Y7097" s="8"/>
      <c r="AC7097" s="8"/>
      <c r="AG7097" s="8"/>
      <c r="AK7097" s="8"/>
      <c r="AO7097" s="8"/>
      <c r="AS7097" s="8"/>
      <c r="AW7097" s="8"/>
      <c r="BA7097" s="8"/>
      <c r="BE7097" s="8"/>
      <c r="BI7097" s="8"/>
      <c r="BM7097" s="8"/>
      <c r="BQ7097" s="8"/>
      <c r="BU7097" s="8"/>
      <c r="BY7097" s="8"/>
      <c r="CC7097" s="8"/>
      <c r="CG7097" s="8"/>
      <c r="CK7097" s="8"/>
    </row>
    <row r="7098" spans="5:89">
      <c r="E7098" s="8"/>
      <c r="I7098" s="8"/>
      <c r="M7098" s="8"/>
      <c r="Q7098" s="8"/>
      <c r="U7098" s="8"/>
      <c r="Y7098" s="8"/>
      <c r="AC7098" s="8"/>
      <c r="AG7098" s="8"/>
      <c r="AK7098" s="8"/>
      <c r="AO7098" s="8"/>
      <c r="AS7098" s="8"/>
      <c r="AW7098" s="8"/>
      <c r="BA7098" s="8"/>
      <c r="BE7098" s="8"/>
      <c r="BI7098" s="8"/>
      <c r="BM7098" s="8"/>
      <c r="BQ7098" s="8"/>
      <c r="BU7098" s="8"/>
      <c r="BY7098" s="8"/>
      <c r="CC7098" s="8"/>
      <c r="CG7098" s="8"/>
      <c r="CK7098" s="8"/>
    </row>
    <row r="7099" spans="5:89">
      <c r="E7099" s="8"/>
      <c r="I7099" s="8"/>
      <c r="M7099" s="8"/>
      <c r="Q7099" s="8"/>
      <c r="U7099" s="8"/>
      <c r="Y7099" s="8"/>
      <c r="AC7099" s="8"/>
      <c r="AG7099" s="8"/>
      <c r="AK7099" s="8"/>
      <c r="AO7099" s="8"/>
      <c r="AS7099" s="8"/>
      <c r="AW7099" s="8"/>
      <c r="BA7099" s="8"/>
      <c r="BE7099" s="8"/>
      <c r="BI7099" s="8"/>
      <c r="BM7099" s="8"/>
      <c r="BQ7099" s="8"/>
      <c r="BU7099" s="8"/>
      <c r="BY7099" s="8"/>
      <c r="CC7099" s="8"/>
      <c r="CG7099" s="8"/>
      <c r="CK7099" s="8"/>
    </row>
    <row r="7100" spans="5:89">
      <c r="E7100" s="8"/>
      <c r="I7100" s="8"/>
      <c r="M7100" s="8"/>
      <c r="Q7100" s="8"/>
      <c r="U7100" s="8"/>
      <c r="Y7100" s="8"/>
      <c r="AC7100" s="8"/>
      <c r="AG7100" s="8"/>
      <c r="AK7100" s="8"/>
      <c r="AO7100" s="8"/>
      <c r="AS7100" s="8"/>
      <c r="AW7100" s="8"/>
      <c r="BA7100" s="8"/>
      <c r="BE7100" s="8"/>
      <c r="BI7100" s="8"/>
      <c r="BM7100" s="8"/>
      <c r="BQ7100" s="8"/>
      <c r="BU7100" s="8"/>
      <c r="BY7100" s="8"/>
      <c r="CC7100" s="8"/>
      <c r="CG7100" s="8"/>
      <c r="CK7100" s="8"/>
    </row>
    <row r="7101" spans="5:89">
      <c r="E7101" s="8"/>
      <c r="I7101" s="8"/>
      <c r="M7101" s="8"/>
      <c r="Q7101" s="8"/>
      <c r="U7101" s="8"/>
      <c r="Y7101" s="8"/>
      <c r="AC7101" s="8"/>
      <c r="AG7101" s="8"/>
      <c r="AK7101" s="8"/>
      <c r="AO7101" s="8"/>
      <c r="AS7101" s="8"/>
      <c r="AW7101" s="8"/>
      <c r="BA7101" s="8"/>
      <c r="BE7101" s="8"/>
      <c r="BI7101" s="8"/>
      <c r="BM7101" s="8"/>
      <c r="BQ7101" s="8"/>
      <c r="BU7101" s="8"/>
      <c r="BY7101" s="8"/>
      <c r="CC7101" s="8"/>
      <c r="CG7101" s="8"/>
      <c r="CK7101" s="8"/>
    </row>
    <row r="7102" spans="5:89">
      <c r="E7102" s="8"/>
      <c r="I7102" s="8"/>
      <c r="M7102" s="8"/>
      <c r="Q7102" s="8"/>
      <c r="U7102" s="8"/>
      <c r="Y7102" s="8"/>
      <c r="AC7102" s="8"/>
      <c r="AG7102" s="8"/>
      <c r="AK7102" s="8"/>
      <c r="AO7102" s="8"/>
      <c r="AS7102" s="8"/>
      <c r="AW7102" s="8"/>
      <c r="BA7102" s="8"/>
      <c r="BE7102" s="8"/>
      <c r="BI7102" s="8"/>
      <c r="BM7102" s="8"/>
      <c r="BQ7102" s="8"/>
      <c r="BU7102" s="8"/>
      <c r="BY7102" s="8"/>
      <c r="CC7102" s="8"/>
      <c r="CG7102" s="8"/>
      <c r="CK7102" s="8"/>
    </row>
    <row r="7103" spans="5:89">
      <c r="E7103" s="8"/>
      <c r="I7103" s="8"/>
      <c r="M7103" s="8"/>
      <c r="Q7103" s="8"/>
      <c r="U7103" s="8"/>
      <c r="Y7103" s="8"/>
      <c r="AC7103" s="8"/>
      <c r="AG7103" s="8"/>
      <c r="AK7103" s="8"/>
      <c r="AO7103" s="8"/>
      <c r="AS7103" s="8"/>
      <c r="AW7103" s="8"/>
      <c r="BA7103" s="8"/>
      <c r="BE7103" s="8"/>
      <c r="BI7103" s="8"/>
      <c r="BM7103" s="8"/>
      <c r="BQ7103" s="8"/>
      <c r="BU7103" s="8"/>
      <c r="BY7103" s="8"/>
      <c r="CC7103" s="8"/>
      <c r="CG7103" s="8"/>
      <c r="CK7103" s="8"/>
    </row>
    <row r="7104" spans="5:89">
      <c r="E7104" s="8"/>
      <c r="I7104" s="8"/>
      <c r="M7104" s="8"/>
      <c r="Q7104" s="8"/>
      <c r="U7104" s="8"/>
      <c r="Y7104" s="8"/>
      <c r="AC7104" s="8"/>
      <c r="AG7104" s="8"/>
      <c r="AK7104" s="8"/>
      <c r="AO7104" s="8"/>
      <c r="AS7104" s="8"/>
      <c r="AW7104" s="8"/>
      <c r="BA7104" s="8"/>
      <c r="BE7104" s="8"/>
      <c r="BI7104" s="8"/>
      <c r="BM7104" s="8"/>
      <c r="BQ7104" s="8"/>
      <c r="BU7104" s="8"/>
      <c r="BY7104" s="8"/>
      <c r="CC7104" s="8"/>
      <c r="CG7104" s="8"/>
      <c r="CK7104" s="8"/>
    </row>
    <row r="7105" spans="5:89">
      <c r="E7105" s="8"/>
      <c r="I7105" s="8"/>
      <c r="M7105" s="8"/>
      <c r="Q7105" s="8"/>
      <c r="U7105" s="8"/>
      <c r="Y7105" s="8"/>
      <c r="AC7105" s="8"/>
      <c r="AG7105" s="8"/>
      <c r="AK7105" s="8"/>
      <c r="AO7105" s="8"/>
      <c r="AS7105" s="8"/>
      <c r="AW7105" s="8"/>
      <c r="BA7105" s="8"/>
      <c r="BE7105" s="8"/>
      <c r="BI7105" s="8"/>
      <c r="BM7105" s="8"/>
      <c r="BQ7105" s="8"/>
      <c r="BU7105" s="8"/>
      <c r="BY7105" s="8"/>
      <c r="CC7105" s="8"/>
      <c r="CG7105" s="8"/>
      <c r="CK7105" s="8"/>
    </row>
    <row r="7106" spans="5:89">
      <c r="E7106" s="8"/>
      <c r="I7106" s="8"/>
      <c r="M7106" s="8"/>
      <c r="Q7106" s="8"/>
      <c r="U7106" s="8"/>
      <c r="Y7106" s="8"/>
      <c r="AC7106" s="8"/>
      <c r="AG7106" s="8"/>
      <c r="AK7106" s="8"/>
      <c r="AO7106" s="8"/>
      <c r="AS7106" s="8"/>
      <c r="AW7106" s="8"/>
      <c r="BA7106" s="8"/>
      <c r="BE7106" s="8"/>
      <c r="BI7106" s="8"/>
      <c r="BM7106" s="8"/>
      <c r="BQ7106" s="8"/>
      <c r="BU7106" s="8"/>
      <c r="BY7106" s="8"/>
      <c r="CC7106" s="8"/>
      <c r="CG7106" s="8"/>
      <c r="CK7106" s="8"/>
    </row>
    <row r="7107" spans="5:89">
      <c r="E7107" s="8"/>
      <c r="I7107" s="8"/>
      <c r="M7107" s="8"/>
      <c r="Q7107" s="8"/>
      <c r="U7107" s="8"/>
      <c r="Y7107" s="8"/>
      <c r="AC7107" s="8"/>
      <c r="AG7107" s="8"/>
      <c r="AK7107" s="8"/>
      <c r="AO7107" s="8"/>
      <c r="AS7107" s="8"/>
      <c r="AW7107" s="8"/>
      <c r="BA7107" s="8"/>
      <c r="BE7107" s="8"/>
      <c r="BI7107" s="8"/>
      <c r="BM7107" s="8"/>
      <c r="BQ7107" s="8"/>
      <c r="BU7107" s="8"/>
      <c r="BY7107" s="8"/>
      <c r="CC7107" s="8"/>
      <c r="CG7107" s="8"/>
      <c r="CK7107" s="8"/>
    </row>
    <row r="7108" spans="5:89">
      <c r="E7108" s="8"/>
      <c r="I7108" s="8"/>
      <c r="M7108" s="8"/>
      <c r="Q7108" s="8"/>
      <c r="U7108" s="8"/>
      <c r="Y7108" s="8"/>
      <c r="AC7108" s="8"/>
      <c r="AG7108" s="8"/>
      <c r="AK7108" s="8"/>
      <c r="AO7108" s="8"/>
      <c r="AS7108" s="8"/>
      <c r="AW7108" s="8"/>
      <c r="BA7108" s="8"/>
      <c r="BE7108" s="8"/>
      <c r="BI7108" s="8"/>
      <c r="BM7108" s="8"/>
      <c r="BQ7108" s="8"/>
      <c r="BU7108" s="8"/>
      <c r="BY7108" s="8"/>
      <c r="CC7108" s="8"/>
      <c r="CG7108" s="8"/>
      <c r="CK7108" s="8"/>
    </row>
    <row r="7109" spans="5:89">
      <c r="E7109" s="8"/>
      <c r="I7109" s="8"/>
      <c r="M7109" s="8"/>
      <c r="Q7109" s="8"/>
      <c r="U7109" s="8"/>
      <c r="Y7109" s="8"/>
      <c r="AC7109" s="8"/>
      <c r="AG7109" s="8"/>
      <c r="AK7109" s="8"/>
      <c r="AO7109" s="8"/>
      <c r="AS7109" s="8"/>
      <c r="AW7109" s="8"/>
      <c r="BA7109" s="8"/>
      <c r="BE7109" s="8"/>
      <c r="BI7109" s="8"/>
      <c r="BM7109" s="8"/>
      <c r="BQ7109" s="8"/>
      <c r="BU7109" s="8"/>
      <c r="BY7109" s="8"/>
      <c r="CC7109" s="8"/>
      <c r="CG7109" s="8"/>
      <c r="CK7109" s="8"/>
    </row>
    <row r="7110" spans="5:89">
      <c r="E7110" s="8"/>
      <c r="I7110" s="8"/>
      <c r="M7110" s="8"/>
      <c r="Q7110" s="8"/>
      <c r="U7110" s="8"/>
      <c r="Y7110" s="8"/>
      <c r="AC7110" s="8"/>
      <c r="AG7110" s="8"/>
      <c r="AK7110" s="8"/>
      <c r="AO7110" s="8"/>
      <c r="AS7110" s="8"/>
      <c r="AW7110" s="8"/>
      <c r="BA7110" s="8"/>
      <c r="BE7110" s="8"/>
      <c r="BI7110" s="8"/>
      <c r="BM7110" s="8"/>
      <c r="BQ7110" s="8"/>
      <c r="BU7110" s="8"/>
      <c r="BY7110" s="8"/>
      <c r="CC7110" s="8"/>
      <c r="CG7110" s="8"/>
      <c r="CK7110" s="8"/>
    </row>
    <row r="7111" spans="5:89">
      <c r="E7111" s="8"/>
      <c r="I7111" s="8"/>
      <c r="M7111" s="8"/>
      <c r="Q7111" s="8"/>
      <c r="U7111" s="8"/>
      <c r="Y7111" s="8"/>
      <c r="AC7111" s="8"/>
      <c r="AG7111" s="8"/>
      <c r="AK7111" s="8"/>
      <c r="AO7111" s="8"/>
      <c r="AS7111" s="8"/>
      <c r="AW7111" s="8"/>
      <c r="BA7111" s="8"/>
      <c r="BE7111" s="8"/>
      <c r="BI7111" s="8"/>
      <c r="BM7111" s="8"/>
      <c r="BQ7111" s="8"/>
      <c r="BU7111" s="8"/>
      <c r="BY7111" s="8"/>
      <c r="CC7111" s="8"/>
      <c r="CG7111" s="8"/>
      <c r="CK7111" s="8"/>
    </row>
    <row r="7112" spans="5:89">
      <c r="E7112" s="8"/>
      <c r="I7112" s="8"/>
      <c r="M7112" s="8"/>
      <c r="Q7112" s="8"/>
      <c r="U7112" s="8"/>
      <c r="Y7112" s="8"/>
      <c r="AC7112" s="8"/>
      <c r="AG7112" s="8"/>
      <c r="AK7112" s="8"/>
      <c r="AO7112" s="8"/>
      <c r="AS7112" s="8"/>
      <c r="AW7112" s="8"/>
      <c r="BA7112" s="8"/>
      <c r="BE7112" s="8"/>
      <c r="BI7112" s="8"/>
      <c r="BM7112" s="8"/>
      <c r="BQ7112" s="8"/>
      <c r="BU7112" s="8"/>
      <c r="BY7112" s="8"/>
      <c r="CC7112" s="8"/>
      <c r="CG7112" s="8"/>
      <c r="CK7112" s="8"/>
    </row>
    <row r="7113" spans="5:89">
      <c r="E7113" s="8"/>
      <c r="I7113" s="8"/>
      <c r="M7113" s="8"/>
      <c r="Q7113" s="8"/>
      <c r="U7113" s="8"/>
      <c r="Y7113" s="8"/>
      <c r="AC7113" s="8"/>
      <c r="AG7113" s="8"/>
      <c r="AK7113" s="8"/>
      <c r="AO7113" s="8"/>
      <c r="AS7113" s="8"/>
      <c r="AW7113" s="8"/>
      <c r="BA7113" s="8"/>
      <c r="BE7113" s="8"/>
      <c r="BI7113" s="8"/>
      <c r="BM7113" s="8"/>
      <c r="BQ7113" s="8"/>
      <c r="BU7113" s="8"/>
      <c r="BY7113" s="8"/>
      <c r="CC7113" s="8"/>
      <c r="CG7113" s="8"/>
      <c r="CK7113" s="8"/>
    </row>
    <row r="7114" spans="5:89">
      <c r="E7114" s="8"/>
      <c r="I7114" s="8"/>
      <c r="M7114" s="8"/>
      <c r="Q7114" s="8"/>
      <c r="U7114" s="8"/>
      <c r="Y7114" s="8"/>
      <c r="AC7114" s="8"/>
      <c r="AG7114" s="8"/>
      <c r="AK7114" s="8"/>
      <c r="AO7114" s="8"/>
      <c r="AS7114" s="8"/>
      <c r="AW7114" s="8"/>
      <c r="BA7114" s="8"/>
      <c r="BE7114" s="8"/>
      <c r="BI7114" s="8"/>
      <c r="BM7114" s="8"/>
      <c r="BQ7114" s="8"/>
      <c r="BU7114" s="8"/>
      <c r="BY7114" s="8"/>
      <c r="CC7114" s="8"/>
      <c r="CG7114" s="8"/>
      <c r="CK7114" s="8"/>
    </row>
    <row r="7115" spans="5:89">
      <c r="E7115" s="8"/>
      <c r="I7115" s="8"/>
      <c r="M7115" s="8"/>
      <c r="Q7115" s="8"/>
      <c r="U7115" s="8"/>
      <c r="Y7115" s="8"/>
      <c r="AC7115" s="8"/>
      <c r="AG7115" s="8"/>
      <c r="AK7115" s="8"/>
      <c r="AO7115" s="8"/>
      <c r="AS7115" s="8"/>
      <c r="AW7115" s="8"/>
      <c r="BA7115" s="8"/>
      <c r="BE7115" s="8"/>
      <c r="BI7115" s="8"/>
      <c r="BM7115" s="8"/>
      <c r="BQ7115" s="8"/>
      <c r="BU7115" s="8"/>
      <c r="BY7115" s="8"/>
      <c r="CC7115" s="8"/>
      <c r="CG7115" s="8"/>
      <c r="CK7115" s="8"/>
    </row>
    <row r="7116" spans="5:89">
      <c r="E7116" s="8"/>
      <c r="I7116" s="8"/>
      <c r="M7116" s="8"/>
      <c r="Q7116" s="8"/>
      <c r="U7116" s="8"/>
      <c r="Y7116" s="8"/>
      <c r="AC7116" s="8"/>
      <c r="AG7116" s="8"/>
      <c r="AK7116" s="8"/>
      <c r="AO7116" s="8"/>
      <c r="AS7116" s="8"/>
      <c r="AW7116" s="8"/>
      <c r="BA7116" s="8"/>
      <c r="BE7116" s="8"/>
      <c r="BI7116" s="8"/>
      <c r="BM7116" s="8"/>
      <c r="BQ7116" s="8"/>
      <c r="BU7116" s="8"/>
      <c r="BY7116" s="8"/>
      <c r="CC7116" s="8"/>
      <c r="CG7116" s="8"/>
      <c r="CK7116" s="8"/>
    </row>
    <row r="7117" spans="5:89">
      <c r="E7117" s="8"/>
      <c r="I7117" s="8"/>
      <c r="M7117" s="8"/>
      <c r="Q7117" s="8"/>
      <c r="U7117" s="8"/>
      <c r="Y7117" s="8"/>
      <c r="AC7117" s="8"/>
      <c r="AG7117" s="8"/>
      <c r="AK7117" s="8"/>
      <c r="AO7117" s="8"/>
      <c r="AS7117" s="8"/>
      <c r="AW7117" s="8"/>
      <c r="BA7117" s="8"/>
      <c r="BE7117" s="8"/>
      <c r="BI7117" s="8"/>
      <c r="BM7117" s="8"/>
      <c r="BQ7117" s="8"/>
      <c r="BU7117" s="8"/>
      <c r="BY7117" s="8"/>
      <c r="CC7117" s="8"/>
      <c r="CG7117" s="8"/>
      <c r="CK7117" s="8"/>
    </row>
    <row r="7118" spans="5:89">
      <c r="E7118" s="8"/>
      <c r="I7118" s="8"/>
      <c r="M7118" s="8"/>
      <c r="Q7118" s="8"/>
      <c r="U7118" s="8"/>
      <c r="Y7118" s="8"/>
      <c r="AC7118" s="8"/>
      <c r="AG7118" s="8"/>
      <c r="AK7118" s="8"/>
      <c r="AO7118" s="8"/>
      <c r="AS7118" s="8"/>
      <c r="AW7118" s="8"/>
      <c r="BA7118" s="8"/>
      <c r="BE7118" s="8"/>
      <c r="BI7118" s="8"/>
      <c r="BM7118" s="8"/>
      <c r="BQ7118" s="8"/>
      <c r="BU7118" s="8"/>
      <c r="BY7118" s="8"/>
      <c r="CC7118" s="8"/>
      <c r="CG7118" s="8"/>
      <c r="CK7118" s="8"/>
    </row>
    <row r="7119" spans="5:89">
      <c r="E7119" s="8"/>
      <c r="I7119" s="8"/>
      <c r="M7119" s="8"/>
      <c r="Q7119" s="8"/>
      <c r="U7119" s="8"/>
      <c r="Y7119" s="8"/>
      <c r="AC7119" s="8"/>
      <c r="AG7119" s="8"/>
      <c r="AK7119" s="8"/>
      <c r="AO7119" s="8"/>
      <c r="AS7119" s="8"/>
      <c r="AW7119" s="8"/>
      <c r="BA7119" s="8"/>
      <c r="BE7119" s="8"/>
      <c r="BI7119" s="8"/>
      <c r="BM7119" s="8"/>
      <c r="BQ7119" s="8"/>
      <c r="BU7119" s="8"/>
      <c r="BY7119" s="8"/>
      <c r="CC7119" s="8"/>
      <c r="CG7119" s="8"/>
      <c r="CK7119" s="8"/>
    </row>
    <row r="7120" spans="5:89">
      <c r="E7120" s="8"/>
      <c r="I7120" s="8"/>
      <c r="M7120" s="8"/>
      <c r="Q7120" s="8"/>
      <c r="U7120" s="8"/>
      <c r="Y7120" s="8"/>
      <c r="AC7120" s="8"/>
      <c r="AG7120" s="8"/>
      <c r="AK7120" s="8"/>
      <c r="AO7120" s="8"/>
      <c r="AS7120" s="8"/>
      <c r="AW7120" s="8"/>
      <c r="BA7120" s="8"/>
      <c r="BE7120" s="8"/>
      <c r="BI7120" s="8"/>
      <c r="BM7120" s="8"/>
      <c r="BQ7120" s="8"/>
      <c r="BU7120" s="8"/>
      <c r="BY7120" s="8"/>
      <c r="CC7120" s="8"/>
      <c r="CG7120" s="8"/>
      <c r="CK7120" s="8"/>
    </row>
    <row r="7121" spans="5:89">
      <c r="E7121" s="8"/>
      <c r="I7121" s="8"/>
      <c r="M7121" s="8"/>
      <c r="Q7121" s="8"/>
      <c r="U7121" s="8"/>
      <c r="Y7121" s="8"/>
      <c r="AC7121" s="8"/>
      <c r="AG7121" s="8"/>
      <c r="AK7121" s="8"/>
      <c r="AO7121" s="8"/>
      <c r="AS7121" s="8"/>
      <c r="AW7121" s="8"/>
      <c r="BA7121" s="8"/>
      <c r="BE7121" s="8"/>
      <c r="BI7121" s="8"/>
      <c r="BM7121" s="8"/>
      <c r="BQ7121" s="8"/>
      <c r="BU7121" s="8"/>
      <c r="BY7121" s="8"/>
      <c r="CC7121" s="8"/>
      <c r="CG7121" s="8"/>
      <c r="CK7121" s="8"/>
    </row>
    <row r="7122" spans="5:89">
      <c r="E7122" s="8"/>
      <c r="I7122" s="8"/>
      <c r="M7122" s="8"/>
      <c r="Q7122" s="8"/>
      <c r="U7122" s="8"/>
      <c r="Y7122" s="8"/>
      <c r="AC7122" s="8"/>
      <c r="AG7122" s="8"/>
      <c r="AK7122" s="8"/>
      <c r="AO7122" s="8"/>
      <c r="AS7122" s="8"/>
      <c r="AW7122" s="8"/>
      <c r="BA7122" s="8"/>
      <c r="BE7122" s="8"/>
      <c r="BI7122" s="8"/>
      <c r="BM7122" s="8"/>
      <c r="BQ7122" s="8"/>
      <c r="BU7122" s="8"/>
      <c r="BY7122" s="8"/>
      <c r="CC7122" s="8"/>
      <c r="CG7122" s="8"/>
      <c r="CK7122" s="8"/>
    </row>
    <row r="7123" spans="5:89">
      <c r="E7123" s="8"/>
      <c r="I7123" s="8"/>
      <c r="M7123" s="8"/>
      <c r="Q7123" s="8"/>
      <c r="U7123" s="8"/>
      <c r="Y7123" s="8"/>
      <c r="AC7123" s="8"/>
      <c r="AG7123" s="8"/>
      <c r="AK7123" s="8"/>
      <c r="AO7123" s="8"/>
      <c r="AS7123" s="8"/>
      <c r="AW7123" s="8"/>
      <c r="BA7123" s="8"/>
      <c r="BE7123" s="8"/>
      <c r="BI7123" s="8"/>
      <c r="BM7123" s="8"/>
      <c r="BQ7123" s="8"/>
      <c r="BU7123" s="8"/>
      <c r="BY7123" s="8"/>
      <c r="CC7123" s="8"/>
      <c r="CG7123" s="8"/>
      <c r="CK7123" s="8"/>
    </row>
    <row r="7124" spans="5:89">
      <c r="E7124" s="8"/>
      <c r="I7124" s="8"/>
      <c r="M7124" s="8"/>
      <c r="Q7124" s="8"/>
      <c r="U7124" s="8"/>
      <c r="Y7124" s="8"/>
      <c r="AC7124" s="8"/>
      <c r="AG7124" s="8"/>
      <c r="AK7124" s="8"/>
      <c r="AO7124" s="8"/>
      <c r="AS7124" s="8"/>
      <c r="AW7124" s="8"/>
      <c r="BA7124" s="8"/>
      <c r="BE7124" s="8"/>
      <c r="BI7124" s="8"/>
      <c r="BM7124" s="8"/>
      <c r="BQ7124" s="8"/>
      <c r="BU7124" s="8"/>
      <c r="BY7124" s="8"/>
      <c r="CC7124" s="8"/>
      <c r="CG7124" s="8"/>
      <c r="CK7124" s="8"/>
    </row>
    <row r="7125" spans="5:89">
      <c r="E7125" s="8"/>
      <c r="I7125" s="8"/>
      <c r="M7125" s="8"/>
      <c r="Q7125" s="8"/>
      <c r="U7125" s="8"/>
      <c r="Y7125" s="8"/>
      <c r="AC7125" s="8"/>
      <c r="AG7125" s="8"/>
      <c r="AK7125" s="8"/>
      <c r="AO7125" s="8"/>
      <c r="AS7125" s="8"/>
      <c r="AW7125" s="8"/>
      <c r="BA7125" s="8"/>
      <c r="BE7125" s="8"/>
      <c r="BI7125" s="8"/>
      <c r="BM7125" s="8"/>
      <c r="BQ7125" s="8"/>
      <c r="BU7125" s="8"/>
      <c r="BY7125" s="8"/>
      <c r="CC7125" s="8"/>
      <c r="CG7125" s="8"/>
      <c r="CK7125" s="8"/>
    </row>
    <row r="7126" spans="5:89">
      <c r="E7126" s="8"/>
      <c r="I7126" s="8"/>
      <c r="M7126" s="8"/>
      <c r="Q7126" s="8"/>
      <c r="U7126" s="8"/>
      <c r="Y7126" s="8"/>
      <c r="AC7126" s="8"/>
      <c r="AG7126" s="8"/>
      <c r="AK7126" s="8"/>
      <c r="AO7126" s="8"/>
      <c r="AS7126" s="8"/>
      <c r="AW7126" s="8"/>
      <c r="BA7126" s="8"/>
      <c r="BE7126" s="8"/>
      <c r="BI7126" s="8"/>
      <c r="BM7126" s="8"/>
      <c r="BQ7126" s="8"/>
      <c r="BU7126" s="8"/>
      <c r="BY7126" s="8"/>
      <c r="CC7126" s="8"/>
      <c r="CG7126" s="8"/>
      <c r="CK7126" s="8"/>
    </row>
    <row r="7127" spans="5:89">
      <c r="E7127" s="8"/>
      <c r="I7127" s="8"/>
      <c r="M7127" s="8"/>
      <c r="Q7127" s="8"/>
      <c r="U7127" s="8"/>
      <c r="Y7127" s="8"/>
      <c r="AC7127" s="8"/>
      <c r="AG7127" s="8"/>
      <c r="AK7127" s="8"/>
      <c r="AO7127" s="8"/>
      <c r="AS7127" s="8"/>
      <c r="AW7127" s="8"/>
      <c r="BA7127" s="8"/>
      <c r="BE7127" s="8"/>
      <c r="BI7127" s="8"/>
      <c r="BM7127" s="8"/>
      <c r="BQ7127" s="8"/>
      <c r="BU7127" s="8"/>
      <c r="BY7127" s="8"/>
      <c r="CC7127" s="8"/>
      <c r="CG7127" s="8"/>
      <c r="CK7127" s="8"/>
    </row>
    <row r="7128" spans="5:89">
      <c r="E7128" s="8"/>
      <c r="I7128" s="8"/>
      <c r="M7128" s="8"/>
      <c r="Q7128" s="8"/>
      <c r="U7128" s="8"/>
      <c r="Y7128" s="8"/>
      <c r="AC7128" s="8"/>
      <c r="AG7128" s="8"/>
      <c r="AK7128" s="8"/>
      <c r="AO7128" s="8"/>
      <c r="AS7128" s="8"/>
      <c r="AW7128" s="8"/>
      <c r="BA7128" s="8"/>
      <c r="BE7128" s="8"/>
      <c r="BI7128" s="8"/>
      <c r="BM7128" s="8"/>
      <c r="BQ7128" s="8"/>
      <c r="BU7128" s="8"/>
      <c r="BY7128" s="8"/>
      <c r="CC7128" s="8"/>
      <c r="CG7128" s="8"/>
      <c r="CK7128" s="8"/>
    </row>
    <row r="7129" spans="5:89">
      <c r="E7129" s="8"/>
      <c r="I7129" s="8"/>
      <c r="M7129" s="8"/>
      <c r="Q7129" s="8"/>
      <c r="U7129" s="8"/>
      <c r="Y7129" s="8"/>
      <c r="AC7129" s="8"/>
      <c r="AG7129" s="8"/>
      <c r="AK7129" s="8"/>
      <c r="AO7129" s="8"/>
      <c r="AS7129" s="8"/>
      <c r="AW7129" s="8"/>
      <c r="BA7129" s="8"/>
      <c r="BE7129" s="8"/>
      <c r="BI7129" s="8"/>
      <c r="BM7129" s="8"/>
      <c r="BQ7129" s="8"/>
      <c r="BU7129" s="8"/>
      <c r="BY7129" s="8"/>
      <c r="CC7129" s="8"/>
      <c r="CG7129" s="8"/>
      <c r="CK7129" s="8"/>
    </row>
    <row r="7130" spans="5:89">
      <c r="E7130" s="8"/>
      <c r="I7130" s="8"/>
      <c r="M7130" s="8"/>
      <c r="Q7130" s="8"/>
      <c r="U7130" s="8"/>
      <c r="Y7130" s="8"/>
      <c r="AC7130" s="8"/>
      <c r="AG7130" s="8"/>
      <c r="AK7130" s="8"/>
      <c r="AO7130" s="8"/>
      <c r="AS7130" s="8"/>
      <c r="AW7130" s="8"/>
      <c r="BA7130" s="8"/>
      <c r="BE7130" s="8"/>
      <c r="BI7130" s="8"/>
      <c r="BM7130" s="8"/>
      <c r="BQ7130" s="8"/>
      <c r="BU7130" s="8"/>
      <c r="BY7130" s="8"/>
      <c r="CC7130" s="8"/>
      <c r="CG7130" s="8"/>
      <c r="CK7130" s="8"/>
    </row>
    <row r="7131" spans="5:89">
      <c r="E7131" s="8"/>
      <c r="I7131" s="8"/>
      <c r="M7131" s="8"/>
      <c r="Q7131" s="8"/>
      <c r="U7131" s="8"/>
      <c r="Y7131" s="8"/>
      <c r="AC7131" s="8"/>
      <c r="AG7131" s="8"/>
      <c r="AK7131" s="8"/>
      <c r="AO7131" s="8"/>
      <c r="AS7131" s="8"/>
      <c r="AW7131" s="8"/>
      <c r="BA7131" s="8"/>
      <c r="BE7131" s="8"/>
      <c r="BI7131" s="8"/>
      <c r="BM7131" s="8"/>
      <c r="BQ7131" s="8"/>
      <c r="BU7131" s="8"/>
      <c r="BY7131" s="8"/>
      <c r="CC7131" s="8"/>
      <c r="CG7131" s="8"/>
      <c r="CK7131" s="8"/>
    </row>
    <row r="7132" spans="5:89">
      <c r="E7132" s="8"/>
      <c r="I7132" s="8"/>
      <c r="M7132" s="8"/>
      <c r="Q7132" s="8"/>
      <c r="U7132" s="8"/>
      <c r="Y7132" s="8"/>
      <c r="AC7132" s="8"/>
      <c r="AG7132" s="8"/>
      <c r="AK7132" s="8"/>
      <c r="AO7132" s="8"/>
      <c r="AS7132" s="8"/>
      <c r="AW7132" s="8"/>
      <c r="BA7132" s="8"/>
      <c r="BE7132" s="8"/>
      <c r="BI7132" s="8"/>
      <c r="BM7132" s="8"/>
      <c r="BQ7132" s="8"/>
      <c r="BU7132" s="8"/>
      <c r="BY7132" s="8"/>
      <c r="CC7132" s="8"/>
      <c r="CG7132" s="8"/>
      <c r="CK7132" s="8"/>
    </row>
    <row r="7133" spans="5:89">
      <c r="E7133" s="8"/>
      <c r="I7133" s="8"/>
      <c r="M7133" s="8"/>
      <c r="Q7133" s="8"/>
      <c r="U7133" s="8"/>
      <c r="Y7133" s="8"/>
      <c r="AC7133" s="8"/>
      <c r="AG7133" s="8"/>
      <c r="AK7133" s="8"/>
      <c r="AO7133" s="8"/>
      <c r="AS7133" s="8"/>
      <c r="AW7133" s="8"/>
      <c r="BA7133" s="8"/>
      <c r="BE7133" s="8"/>
      <c r="BI7133" s="8"/>
      <c r="BM7133" s="8"/>
      <c r="BQ7133" s="8"/>
      <c r="BU7133" s="8"/>
      <c r="BY7133" s="8"/>
      <c r="CC7133" s="8"/>
      <c r="CG7133" s="8"/>
      <c r="CK7133" s="8"/>
    </row>
    <row r="7134" spans="5:89">
      <c r="E7134" s="8"/>
      <c r="I7134" s="8"/>
      <c r="M7134" s="8"/>
      <c r="Q7134" s="8"/>
      <c r="U7134" s="8"/>
      <c r="Y7134" s="8"/>
      <c r="AC7134" s="8"/>
      <c r="AG7134" s="8"/>
      <c r="AK7134" s="8"/>
      <c r="AO7134" s="8"/>
      <c r="AS7134" s="8"/>
      <c r="AW7134" s="8"/>
      <c r="BA7134" s="8"/>
      <c r="BE7134" s="8"/>
      <c r="BI7134" s="8"/>
      <c r="BM7134" s="8"/>
      <c r="BQ7134" s="8"/>
      <c r="BU7134" s="8"/>
      <c r="BY7134" s="8"/>
      <c r="CC7134" s="8"/>
      <c r="CG7134" s="8"/>
      <c r="CK7134" s="8"/>
    </row>
    <row r="7135" spans="5:89">
      <c r="E7135" s="8"/>
      <c r="I7135" s="8"/>
      <c r="M7135" s="8"/>
      <c r="Q7135" s="8"/>
      <c r="U7135" s="8"/>
      <c r="Y7135" s="8"/>
      <c r="AC7135" s="8"/>
      <c r="AG7135" s="8"/>
      <c r="AK7135" s="8"/>
      <c r="AO7135" s="8"/>
      <c r="AS7135" s="8"/>
      <c r="AW7135" s="8"/>
      <c r="BA7135" s="8"/>
      <c r="BE7135" s="8"/>
      <c r="BI7135" s="8"/>
      <c r="BM7135" s="8"/>
      <c r="BQ7135" s="8"/>
      <c r="BU7135" s="8"/>
      <c r="BY7135" s="8"/>
      <c r="CC7135" s="8"/>
      <c r="CG7135" s="8"/>
      <c r="CK7135" s="8"/>
    </row>
    <row r="7136" spans="5:89">
      <c r="E7136" s="8"/>
      <c r="I7136" s="8"/>
      <c r="M7136" s="8"/>
      <c r="Q7136" s="8"/>
      <c r="U7136" s="8"/>
      <c r="Y7136" s="8"/>
      <c r="AC7136" s="8"/>
      <c r="AG7136" s="8"/>
      <c r="AK7136" s="8"/>
      <c r="AO7136" s="8"/>
      <c r="AS7136" s="8"/>
      <c r="AW7136" s="8"/>
      <c r="BA7136" s="8"/>
      <c r="BE7136" s="8"/>
      <c r="BI7136" s="8"/>
      <c r="BM7136" s="8"/>
      <c r="BQ7136" s="8"/>
      <c r="BU7136" s="8"/>
      <c r="BY7136" s="8"/>
      <c r="CC7136" s="8"/>
      <c r="CG7136" s="8"/>
      <c r="CK7136" s="8"/>
    </row>
    <row r="7137" spans="5:89">
      <c r="E7137" s="8"/>
      <c r="I7137" s="8"/>
      <c r="M7137" s="8"/>
      <c r="Q7137" s="8"/>
      <c r="U7137" s="8"/>
      <c r="Y7137" s="8"/>
      <c r="AC7137" s="8"/>
      <c r="AG7137" s="8"/>
      <c r="AK7137" s="8"/>
      <c r="AO7137" s="8"/>
      <c r="AS7137" s="8"/>
      <c r="AW7137" s="8"/>
      <c r="BA7137" s="8"/>
      <c r="BE7137" s="8"/>
      <c r="BI7137" s="8"/>
      <c r="BM7137" s="8"/>
      <c r="BQ7137" s="8"/>
      <c r="BU7137" s="8"/>
      <c r="BY7137" s="8"/>
      <c r="CC7137" s="8"/>
      <c r="CG7137" s="8"/>
      <c r="CK7137" s="8"/>
    </row>
    <row r="7138" spans="5:89">
      <c r="E7138" s="8"/>
      <c r="I7138" s="8"/>
      <c r="M7138" s="8"/>
      <c r="Q7138" s="8"/>
      <c r="U7138" s="8"/>
      <c r="Y7138" s="8"/>
      <c r="AC7138" s="8"/>
      <c r="AG7138" s="8"/>
      <c r="AK7138" s="8"/>
      <c r="AO7138" s="8"/>
      <c r="AS7138" s="8"/>
      <c r="AW7138" s="8"/>
      <c r="BA7138" s="8"/>
      <c r="BE7138" s="8"/>
      <c r="BI7138" s="8"/>
      <c r="BM7138" s="8"/>
      <c r="BQ7138" s="8"/>
      <c r="BU7138" s="8"/>
      <c r="BY7138" s="8"/>
      <c r="CC7138" s="8"/>
      <c r="CG7138" s="8"/>
      <c r="CK7138" s="8"/>
    </row>
    <row r="7139" spans="5:89">
      <c r="E7139" s="8"/>
      <c r="I7139" s="8"/>
      <c r="M7139" s="8"/>
      <c r="Q7139" s="8"/>
      <c r="U7139" s="8"/>
      <c r="Y7139" s="8"/>
      <c r="AC7139" s="8"/>
      <c r="AG7139" s="8"/>
      <c r="AK7139" s="8"/>
      <c r="AO7139" s="8"/>
      <c r="AS7139" s="8"/>
      <c r="AW7139" s="8"/>
      <c r="BA7139" s="8"/>
      <c r="BE7139" s="8"/>
      <c r="BI7139" s="8"/>
      <c r="BM7139" s="8"/>
      <c r="BQ7139" s="8"/>
      <c r="BU7139" s="8"/>
      <c r="BY7139" s="8"/>
      <c r="CC7139" s="8"/>
      <c r="CG7139" s="8"/>
      <c r="CK7139" s="8"/>
    </row>
    <row r="7140" spans="5:89">
      <c r="E7140" s="8"/>
      <c r="I7140" s="8"/>
      <c r="M7140" s="8"/>
      <c r="Q7140" s="8"/>
      <c r="U7140" s="8"/>
      <c r="Y7140" s="8"/>
      <c r="AC7140" s="8"/>
      <c r="AG7140" s="8"/>
      <c r="AK7140" s="8"/>
      <c r="AO7140" s="8"/>
      <c r="AS7140" s="8"/>
      <c r="AW7140" s="8"/>
      <c r="BA7140" s="8"/>
      <c r="BE7140" s="8"/>
      <c r="BI7140" s="8"/>
      <c r="BM7140" s="8"/>
      <c r="BQ7140" s="8"/>
      <c r="BU7140" s="8"/>
      <c r="BY7140" s="8"/>
      <c r="CC7140" s="8"/>
      <c r="CG7140" s="8"/>
      <c r="CK7140" s="8"/>
    </row>
    <row r="7141" spans="5:89">
      <c r="E7141" s="8"/>
      <c r="I7141" s="8"/>
      <c r="M7141" s="8"/>
      <c r="Q7141" s="8"/>
      <c r="U7141" s="8"/>
      <c r="Y7141" s="8"/>
      <c r="AC7141" s="8"/>
      <c r="AG7141" s="8"/>
      <c r="AK7141" s="8"/>
      <c r="AO7141" s="8"/>
      <c r="AS7141" s="8"/>
      <c r="AW7141" s="8"/>
      <c r="BA7141" s="8"/>
      <c r="BE7141" s="8"/>
      <c r="BI7141" s="8"/>
      <c r="BM7141" s="8"/>
      <c r="BQ7141" s="8"/>
      <c r="BU7141" s="8"/>
      <c r="BY7141" s="8"/>
      <c r="CC7141" s="8"/>
      <c r="CG7141" s="8"/>
      <c r="CK7141" s="8"/>
    </row>
    <row r="7142" spans="5:89">
      <c r="E7142" s="8"/>
      <c r="I7142" s="8"/>
      <c r="M7142" s="8"/>
      <c r="Q7142" s="8"/>
      <c r="U7142" s="8"/>
      <c r="Y7142" s="8"/>
      <c r="AC7142" s="8"/>
      <c r="AG7142" s="8"/>
      <c r="AK7142" s="8"/>
      <c r="AO7142" s="8"/>
      <c r="AS7142" s="8"/>
      <c r="AW7142" s="8"/>
      <c r="BA7142" s="8"/>
      <c r="BE7142" s="8"/>
      <c r="BI7142" s="8"/>
      <c r="BM7142" s="8"/>
      <c r="BQ7142" s="8"/>
      <c r="BU7142" s="8"/>
      <c r="BY7142" s="8"/>
      <c r="CC7142" s="8"/>
      <c r="CG7142" s="8"/>
      <c r="CK7142" s="8"/>
    </row>
    <row r="7143" spans="5:89">
      <c r="E7143" s="8"/>
      <c r="I7143" s="8"/>
      <c r="M7143" s="8"/>
      <c r="Q7143" s="8"/>
      <c r="U7143" s="8"/>
      <c r="Y7143" s="8"/>
      <c r="AC7143" s="8"/>
      <c r="AG7143" s="8"/>
      <c r="AK7143" s="8"/>
      <c r="AO7143" s="8"/>
      <c r="AS7143" s="8"/>
      <c r="AW7143" s="8"/>
      <c r="BA7143" s="8"/>
      <c r="BE7143" s="8"/>
      <c r="BI7143" s="8"/>
      <c r="BM7143" s="8"/>
      <c r="BQ7143" s="8"/>
      <c r="BU7143" s="8"/>
      <c r="BY7143" s="8"/>
      <c r="CC7143" s="8"/>
      <c r="CG7143" s="8"/>
      <c r="CK7143" s="8"/>
    </row>
    <row r="7144" spans="5:89">
      <c r="E7144" s="8"/>
      <c r="I7144" s="8"/>
      <c r="M7144" s="8"/>
      <c r="Q7144" s="8"/>
      <c r="U7144" s="8"/>
      <c r="Y7144" s="8"/>
      <c r="AC7144" s="8"/>
      <c r="AG7144" s="8"/>
      <c r="AK7144" s="8"/>
      <c r="AO7144" s="8"/>
      <c r="AS7144" s="8"/>
      <c r="AW7144" s="8"/>
      <c r="BA7144" s="8"/>
      <c r="BE7144" s="8"/>
      <c r="BI7144" s="8"/>
      <c r="BM7144" s="8"/>
      <c r="BQ7144" s="8"/>
      <c r="BU7144" s="8"/>
      <c r="BY7144" s="8"/>
      <c r="CC7144" s="8"/>
      <c r="CG7144" s="8"/>
      <c r="CK7144" s="8"/>
    </row>
    <row r="7145" spans="5:89">
      <c r="E7145" s="8"/>
      <c r="I7145" s="8"/>
      <c r="M7145" s="8"/>
      <c r="Q7145" s="8"/>
      <c r="U7145" s="8"/>
      <c r="Y7145" s="8"/>
      <c r="AC7145" s="8"/>
      <c r="AG7145" s="8"/>
      <c r="AK7145" s="8"/>
      <c r="AO7145" s="8"/>
      <c r="AS7145" s="8"/>
      <c r="AW7145" s="8"/>
      <c r="BA7145" s="8"/>
      <c r="BE7145" s="8"/>
      <c r="BI7145" s="8"/>
      <c r="BM7145" s="8"/>
      <c r="BQ7145" s="8"/>
      <c r="BU7145" s="8"/>
      <c r="BY7145" s="8"/>
      <c r="CC7145" s="8"/>
      <c r="CG7145" s="8"/>
      <c r="CK7145" s="8"/>
    </row>
    <row r="7146" spans="5:89">
      <c r="E7146" s="8"/>
      <c r="I7146" s="8"/>
      <c r="M7146" s="8"/>
      <c r="Q7146" s="8"/>
      <c r="U7146" s="8"/>
      <c r="Y7146" s="8"/>
      <c r="AC7146" s="8"/>
      <c r="AG7146" s="8"/>
      <c r="AK7146" s="8"/>
      <c r="AO7146" s="8"/>
      <c r="AS7146" s="8"/>
      <c r="AW7146" s="8"/>
      <c r="BA7146" s="8"/>
      <c r="BE7146" s="8"/>
      <c r="BI7146" s="8"/>
      <c r="BM7146" s="8"/>
      <c r="BQ7146" s="8"/>
      <c r="BU7146" s="8"/>
      <c r="BY7146" s="8"/>
      <c r="CC7146" s="8"/>
      <c r="CG7146" s="8"/>
      <c r="CK7146" s="8"/>
    </row>
    <row r="7147" spans="5:89">
      <c r="E7147" s="8"/>
      <c r="I7147" s="8"/>
      <c r="M7147" s="8"/>
      <c r="Q7147" s="8"/>
      <c r="U7147" s="8"/>
      <c r="Y7147" s="8"/>
      <c r="AC7147" s="8"/>
      <c r="AG7147" s="8"/>
      <c r="AK7147" s="8"/>
      <c r="AO7147" s="8"/>
      <c r="AS7147" s="8"/>
      <c r="AW7147" s="8"/>
      <c r="BA7147" s="8"/>
      <c r="BE7147" s="8"/>
      <c r="BI7147" s="8"/>
      <c r="BM7147" s="8"/>
      <c r="BQ7147" s="8"/>
      <c r="BU7147" s="8"/>
      <c r="BY7147" s="8"/>
      <c r="CC7147" s="8"/>
      <c r="CG7147" s="8"/>
      <c r="CK7147" s="8"/>
    </row>
    <row r="7148" spans="5:89">
      <c r="E7148" s="8"/>
      <c r="I7148" s="8"/>
      <c r="M7148" s="8"/>
      <c r="Q7148" s="8"/>
      <c r="U7148" s="8"/>
      <c r="Y7148" s="8"/>
      <c r="AC7148" s="8"/>
      <c r="AG7148" s="8"/>
      <c r="AK7148" s="8"/>
      <c r="AO7148" s="8"/>
      <c r="AS7148" s="8"/>
      <c r="AW7148" s="8"/>
      <c r="BA7148" s="8"/>
      <c r="BE7148" s="8"/>
      <c r="BI7148" s="8"/>
      <c r="BM7148" s="8"/>
      <c r="BQ7148" s="8"/>
      <c r="BU7148" s="8"/>
      <c r="BY7148" s="8"/>
      <c r="CC7148" s="8"/>
      <c r="CG7148" s="8"/>
      <c r="CK7148" s="8"/>
    </row>
    <row r="7149" spans="5:89">
      <c r="E7149" s="8"/>
      <c r="I7149" s="8"/>
      <c r="M7149" s="8"/>
      <c r="Q7149" s="8"/>
      <c r="U7149" s="8"/>
      <c r="Y7149" s="8"/>
      <c r="AC7149" s="8"/>
      <c r="AG7149" s="8"/>
      <c r="AK7149" s="8"/>
      <c r="AO7149" s="8"/>
      <c r="AS7149" s="8"/>
      <c r="AW7149" s="8"/>
      <c r="BA7149" s="8"/>
      <c r="BE7149" s="8"/>
      <c r="BI7149" s="8"/>
      <c r="BM7149" s="8"/>
      <c r="BQ7149" s="8"/>
      <c r="BU7149" s="8"/>
      <c r="BY7149" s="8"/>
      <c r="CC7149" s="8"/>
      <c r="CG7149" s="8"/>
      <c r="CK7149" s="8"/>
    </row>
    <row r="7150" spans="5:89">
      <c r="E7150" s="8"/>
      <c r="I7150" s="8"/>
      <c r="M7150" s="8"/>
      <c r="Q7150" s="8"/>
      <c r="U7150" s="8"/>
      <c r="Y7150" s="8"/>
      <c r="AC7150" s="8"/>
      <c r="AG7150" s="8"/>
      <c r="AK7150" s="8"/>
      <c r="AO7150" s="8"/>
      <c r="AS7150" s="8"/>
      <c r="AW7150" s="8"/>
      <c r="BA7150" s="8"/>
      <c r="BE7150" s="8"/>
      <c r="BI7150" s="8"/>
      <c r="BM7150" s="8"/>
      <c r="BQ7150" s="8"/>
      <c r="BU7150" s="8"/>
      <c r="BY7150" s="8"/>
      <c r="CC7150" s="8"/>
      <c r="CG7150" s="8"/>
      <c r="CK7150" s="8"/>
    </row>
    <row r="7151" spans="5:89">
      <c r="E7151" s="8"/>
      <c r="I7151" s="8"/>
      <c r="M7151" s="8"/>
      <c r="Q7151" s="8"/>
      <c r="U7151" s="8"/>
      <c r="Y7151" s="8"/>
      <c r="AC7151" s="8"/>
      <c r="AG7151" s="8"/>
      <c r="AK7151" s="8"/>
      <c r="AO7151" s="8"/>
      <c r="AS7151" s="8"/>
      <c r="AW7151" s="8"/>
      <c r="BA7151" s="8"/>
      <c r="BE7151" s="8"/>
      <c r="BI7151" s="8"/>
      <c r="BM7151" s="8"/>
      <c r="BQ7151" s="8"/>
      <c r="BU7151" s="8"/>
      <c r="BY7151" s="8"/>
      <c r="CC7151" s="8"/>
      <c r="CG7151" s="8"/>
      <c r="CK7151" s="8"/>
    </row>
    <row r="7152" spans="5:89">
      <c r="E7152" s="8"/>
      <c r="I7152" s="8"/>
      <c r="M7152" s="8"/>
      <c r="Q7152" s="8"/>
      <c r="U7152" s="8"/>
      <c r="Y7152" s="8"/>
      <c r="AC7152" s="8"/>
      <c r="AG7152" s="8"/>
      <c r="AK7152" s="8"/>
      <c r="AO7152" s="8"/>
      <c r="AS7152" s="8"/>
      <c r="AW7152" s="8"/>
      <c r="BA7152" s="8"/>
      <c r="BE7152" s="8"/>
      <c r="BI7152" s="8"/>
      <c r="BM7152" s="8"/>
      <c r="BQ7152" s="8"/>
      <c r="BU7152" s="8"/>
      <c r="BY7152" s="8"/>
      <c r="CC7152" s="8"/>
      <c r="CG7152" s="8"/>
      <c r="CK7152" s="8"/>
    </row>
    <row r="7153" spans="5:89">
      <c r="E7153" s="8"/>
      <c r="I7153" s="8"/>
      <c r="M7153" s="8"/>
      <c r="Q7153" s="8"/>
      <c r="U7153" s="8"/>
      <c r="Y7153" s="8"/>
      <c r="AC7153" s="8"/>
      <c r="AG7153" s="8"/>
      <c r="AK7153" s="8"/>
      <c r="AO7153" s="8"/>
      <c r="AS7153" s="8"/>
      <c r="AW7153" s="8"/>
      <c r="BA7153" s="8"/>
      <c r="BE7153" s="8"/>
      <c r="BI7153" s="8"/>
      <c r="BM7153" s="8"/>
      <c r="BQ7153" s="8"/>
      <c r="BU7153" s="8"/>
      <c r="BY7153" s="8"/>
      <c r="CC7153" s="8"/>
      <c r="CG7153" s="8"/>
      <c r="CK7153" s="8"/>
    </row>
    <row r="7154" spans="5:89">
      <c r="E7154" s="8"/>
      <c r="I7154" s="8"/>
      <c r="M7154" s="8"/>
      <c r="Q7154" s="8"/>
      <c r="U7154" s="8"/>
      <c r="Y7154" s="8"/>
      <c r="AC7154" s="8"/>
      <c r="AG7154" s="8"/>
      <c r="AK7154" s="8"/>
      <c r="AO7154" s="8"/>
      <c r="AS7154" s="8"/>
      <c r="AW7154" s="8"/>
      <c r="BA7154" s="8"/>
      <c r="BE7154" s="8"/>
      <c r="BI7154" s="8"/>
      <c r="BM7154" s="8"/>
      <c r="BQ7154" s="8"/>
      <c r="BU7154" s="8"/>
      <c r="BY7154" s="8"/>
      <c r="CC7154" s="8"/>
      <c r="CG7154" s="8"/>
      <c r="CK7154" s="8"/>
    </row>
    <row r="7155" spans="5:89">
      <c r="E7155" s="8"/>
      <c r="I7155" s="8"/>
      <c r="M7155" s="8"/>
      <c r="Q7155" s="8"/>
      <c r="U7155" s="8"/>
      <c r="Y7155" s="8"/>
      <c r="AC7155" s="8"/>
      <c r="AG7155" s="8"/>
      <c r="AK7155" s="8"/>
      <c r="AO7155" s="8"/>
      <c r="AS7155" s="8"/>
      <c r="AW7155" s="8"/>
      <c r="BA7155" s="8"/>
      <c r="BE7155" s="8"/>
      <c r="BI7155" s="8"/>
      <c r="BM7155" s="8"/>
      <c r="BQ7155" s="8"/>
      <c r="BU7155" s="8"/>
      <c r="BY7155" s="8"/>
      <c r="CC7155" s="8"/>
      <c r="CG7155" s="8"/>
      <c r="CK7155" s="8"/>
    </row>
    <row r="7156" spans="5:89">
      <c r="E7156" s="8"/>
      <c r="I7156" s="8"/>
      <c r="M7156" s="8"/>
      <c r="Q7156" s="8"/>
      <c r="U7156" s="8"/>
      <c r="Y7156" s="8"/>
      <c r="AC7156" s="8"/>
      <c r="AG7156" s="8"/>
      <c r="AK7156" s="8"/>
      <c r="AO7156" s="8"/>
      <c r="AS7156" s="8"/>
      <c r="AW7156" s="8"/>
      <c r="BA7156" s="8"/>
      <c r="BE7156" s="8"/>
      <c r="BI7156" s="8"/>
      <c r="BM7156" s="8"/>
      <c r="BQ7156" s="8"/>
      <c r="BU7156" s="8"/>
      <c r="BY7156" s="8"/>
      <c r="CC7156" s="8"/>
      <c r="CG7156" s="8"/>
      <c r="CK7156" s="8"/>
    </row>
    <row r="7157" spans="5:89">
      <c r="E7157" s="8"/>
      <c r="I7157" s="8"/>
      <c r="M7157" s="8"/>
      <c r="Q7157" s="8"/>
      <c r="U7157" s="8"/>
      <c r="Y7157" s="8"/>
      <c r="AC7157" s="8"/>
      <c r="AG7157" s="8"/>
      <c r="AK7157" s="8"/>
      <c r="AO7157" s="8"/>
      <c r="AS7157" s="8"/>
      <c r="AW7157" s="8"/>
      <c r="BA7157" s="8"/>
      <c r="BE7157" s="8"/>
      <c r="BI7157" s="8"/>
      <c r="BM7157" s="8"/>
      <c r="BQ7157" s="8"/>
      <c r="BU7157" s="8"/>
      <c r="BY7157" s="8"/>
      <c r="CC7157" s="8"/>
      <c r="CG7157" s="8"/>
      <c r="CK7157" s="8"/>
    </row>
    <row r="7158" spans="5:89">
      <c r="E7158" s="8"/>
      <c r="I7158" s="8"/>
      <c r="M7158" s="8"/>
      <c r="Q7158" s="8"/>
      <c r="U7158" s="8"/>
      <c r="Y7158" s="8"/>
      <c r="AC7158" s="8"/>
      <c r="AG7158" s="8"/>
      <c r="AK7158" s="8"/>
      <c r="AO7158" s="8"/>
      <c r="AS7158" s="8"/>
      <c r="AW7158" s="8"/>
      <c r="BA7158" s="8"/>
      <c r="BE7158" s="8"/>
      <c r="BI7158" s="8"/>
      <c r="BM7158" s="8"/>
      <c r="BQ7158" s="8"/>
      <c r="BU7158" s="8"/>
      <c r="BY7158" s="8"/>
      <c r="CC7158" s="8"/>
      <c r="CG7158" s="8"/>
      <c r="CK7158" s="8"/>
    </row>
    <row r="7159" spans="5:89">
      <c r="E7159" s="8"/>
      <c r="I7159" s="8"/>
      <c r="M7159" s="8"/>
      <c r="Q7159" s="8"/>
      <c r="U7159" s="8"/>
      <c r="Y7159" s="8"/>
      <c r="AC7159" s="8"/>
      <c r="AG7159" s="8"/>
      <c r="AK7159" s="8"/>
      <c r="AO7159" s="8"/>
      <c r="AS7159" s="8"/>
      <c r="AW7159" s="8"/>
      <c r="BA7159" s="8"/>
      <c r="BE7159" s="8"/>
      <c r="BI7159" s="8"/>
      <c r="BM7159" s="8"/>
      <c r="BQ7159" s="8"/>
      <c r="BU7159" s="8"/>
      <c r="BY7159" s="8"/>
      <c r="CC7159" s="8"/>
      <c r="CG7159" s="8"/>
      <c r="CK7159" s="8"/>
    </row>
    <row r="7160" spans="5:89">
      <c r="E7160" s="8"/>
      <c r="I7160" s="8"/>
      <c r="M7160" s="8"/>
      <c r="Q7160" s="8"/>
      <c r="U7160" s="8"/>
      <c r="Y7160" s="8"/>
      <c r="AC7160" s="8"/>
      <c r="AG7160" s="8"/>
      <c r="AK7160" s="8"/>
      <c r="AO7160" s="8"/>
      <c r="AS7160" s="8"/>
      <c r="AW7160" s="8"/>
      <c r="BA7160" s="8"/>
      <c r="BE7160" s="8"/>
      <c r="BI7160" s="8"/>
      <c r="BM7160" s="8"/>
      <c r="BQ7160" s="8"/>
      <c r="BU7160" s="8"/>
      <c r="BY7160" s="8"/>
      <c r="CC7160" s="8"/>
      <c r="CG7160" s="8"/>
      <c r="CK7160" s="8"/>
    </row>
    <row r="7161" spans="5:89">
      <c r="E7161" s="8"/>
      <c r="I7161" s="8"/>
      <c r="M7161" s="8"/>
      <c r="Q7161" s="8"/>
      <c r="U7161" s="8"/>
      <c r="Y7161" s="8"/>
      <c r="AC7161" s="8"/>
      <c r="AG7161" s="8"/>
      <c r="AK7161" s="8"/>
      <c r="AO7161" s="8"/>
      <c r="AS7161" s="8"/>
      <c r="AW7161" s="8"/>
      <c r="BA7161" s="8"/>
      <c r="BE7161" s="8"/>
      <c r="BI7161" s="8"/>
      <c r="BM7161" s="8"/>
      <c r="BQ7161" s="8"/>
      <c r="BU7161" s="8"/>
      <c r="BY7161" s="8"/>
      <c r="CC7161" s="8"/>
      <c r="CG7161" s="8"/>
      <c r="CK7161" s="8"/>
    </row>
    <row r="7162" spans="5:89">
      <c r="E7162" s="8"/>
      <c r="I7162" s="8"/>
      <c r="M7162" s="8"/>
      <c r="Q7162" s="8"/>
      <c r="U7162" s="8"/>
      <c r="Y7162" s="8"/>
      <c r="AC7162" s="8"/>
      <c r="AG7162" s="8"/>
      <c r="AK7162" s="8"/>
      <c r="AO7162" s="8"/>
      <c r="AS7162" s="8"/>
      <c r="AW7162" s="8"/>
      <c r="BA7162" s="8"/>
      <c r="BE7162" s="8"/>
      <c r="BI7162" s="8"/>
      <c r="BM7162" s="8"/>
      <c r="BQ7162" s="8"/>
      <c r="BU7162" s="8"/>
      <c r="BY7162" s="8"/>
      <c r="CC7162" s="8"/>
      <c r="CG7162" s="8"/>
      <c r="CK7162" s="8"/>
    </row>
    <row r="7163" spans="5:89">
      <c r="E7163" s="8"/>
      <c r="I7163" s="8"/>
      <c r="M7163" s="8"/>
      <c r="Q7163" s="8"/>
      <c r="U7163" s="8"/>
      <c r="Y7163" s="8"/>
      <c r="AC7163" s="8"/>
      <c r="AG7163" s="8"/>
      <c r="AK7163" s="8"/>
      <c r="AO7163" s="8"/>
      <c r="AS7163" s="8"/>
      <c r="AW7163" s="8"/>
      <c r="BA7163" s="8"/>
      <c r="BE7163" s="8"/>
      <c r="BI7163" s="8"/>
      <c r="BM7163" s="8"/>
      <c r="BQ7163" s="8"/>
      <c r="BU7163" s="8"/>
      <c r="BY7163" s="8"/>
      <c r="CC7163" s="8"/>
      <c r="CG7163" s="8"/>
      <c r="CK7163" s="8"/>
    </row>
    <row r="7164" spans="5:89">
      <c r="E7164" s="8"/>
      <c r="I7164" s="8"/>
      <c r="M7164" s="8"/>
      <c r="Q7164" s="8"/>
      <c r="U7164" s="8"/>
      <c r="Y7164" s="8"/>
      <c r="AC7164" s="8"/>
      <c r="AG7164" s="8"/>
      <c r="AK7164" s="8"/>
      <c r="AO7164" s="8"/>
      <c r="AS7164" s="8"/>
      <c r="AW7164" s="8"/>
      <c r="BA7164" s="8"/>
      <c r="BE7164" s="8"/>
      <c r="BI7164" s="8"/>
      <c r="BM7164" s="8"/>
      <c r="BQ7164" s="8"/>
      <c r="BU7164" s="8"/>
      <c r="BY7164" s="8"/>
      <c r="CC7164" s="8"/>
      <c r="CG7164" s="8"/>
      <c r="CK7164" s="8"/>
    </row>
    <row r="7165" spans="5:89">
      <c r="E7165" s="8"/>
      <c r="I7165" s="8"/>
      <c r="M7165" s="8"/>
      <c r="Q7165" s="8"/>
      <c r="U7165" s="8"/>
      <c r="Y7165" s="8"/>
      <c r="AC7165" s="8"/>
      <c r="AG7165" s="8"/>
      <c r="AK7165" s="8"/>
      <c r="AO7165" s="8"/>
      <c r="AS7165" s="8"/>
      <c r="AW7165" s="8"/>
      <c r="BA7165" s="8"/>
      <c r="BE7165" s="8"/>
      <c r="BI7165" s="8"/>
      <c r="BM7165" s="8"/>
      <c r="BQ7165" s="8"/>
      <c r="BU7165" s="8"/>
      <c r="BY7165" s="8"/>
      <c r="CC7165" s="8"/>
      <c r="CG7165" s="8"/>
      <c r="CK7165" s="8"/>
    </row>
    <row r="7166" spans="5:89">
      <c r="E7166" s="8"/>
      <c r="I7166" s="8"/>
      <c r="M7166" s="8"/>
      <c r="Q7166" s="8"/>
      <c r="U7166" s="8"/>
      <c r="Y7166" s="8"/>
      <c r="AC7166" s="8"/>
      <c r="AG7166" s="8"/>
      <c r="AK7166" s="8"/>
      <c r="AO7166" s="8"/>
      <c r="AS7166" s="8"/>
      <c r="AW7166" s="8"/>
      <c r="BA7166" s="8"/>
      <c r="BE7166" s="8"/>
      <c r="BI7166" s="8"/>
      <c r="BM7166" s="8"/>
      <c r="BQ7166" s="8"/>
      <c r="BU7166" s="8"/>
      <c r="BY7166" s="8"/>
      <c r="CC7166" s="8"/>
      <c r="CG7166" s="8"/>
      <c r="CK7166" s="8"/>
    </row>
    <row r="7167" spans="5:89">
      <c r="E7167" s="8"/>
      <c r="I7167" s="8"/>
      <c r="M7167" s="8"/>
      <c r="Q7167" s="8"/>
      <c r="U7167" s="8"/>
      <c r="Y7167" s="8"/>
      <c r="AC7167" s="8"/>
      <c r="AG7167" s="8"/>
      <c r="AK7167" s="8"/>
      <c r="AO7167" s="8"/>
      <c r="AS7167" s="8"/>
      <c r="AW7167" s="8"/>
      <c r="BA7167" s="8"/>
      <c r="BE7167" s="8"/>
      <c r="BI7167" s="8"/>
      <c r="BM7167" s="8"/>
      <c r="BQ7167" s="8"/>
      <c r="BU7167" s="8"/>
      <c r="BY7167" s="8"/>
      <c r="CC7167" s="8"/>
      <c r="CG7167" s="8"/>
      <c r="CK7167" s="8"/>
    </row>
    <row r="7168" spans="5:89">
      <c r="E7168" s="8"/>
      <c r="I7168" s="8"/>
      <c r="M7168" s="8"/>
      <c r="Q7168" s="8"/>
      <c r="U7168" s="8"/>
      <c r="Y7168" s="8"/>
      <c r="AC7168" s="8"/>
      <c r="AG7168" s="8"/>
      <c r="AK7168" s="8"/>
      <c r="AO7168" s="8"/>
      <c r="AS7168" s="8"/>
      <c r="AW7168" s="8"/>
      <c r="BA7168" s="8"/>
      <c r="BE7168" s="8"/>
      <c r="BI7168" s="8"/>
      <c r="BM7168" s="8"/>
      <c r="BQ7168" s="8"/>
      <c r="BU7168" s="8"/>
      <c r="BY7168" s="8"/>
      <c r="CC7168" s="8"/>
      <c r="CG7168" s="8"/>
      <c r="CK7168" s="8"/>
    </row>
    <row r="7169" spans="5:89">
      <c r="E7169" s="8"/>
      <c r="I7169" s="8"/>
      <c r="M7169" s="8"/>
      <c r="Q7169" s="8"/>
      <c r="U7169" s="8"/>
      <c r="Y7169" s="8"/>
      <c r="AC7169" s="8"/>
      <c r="AG7169" s="8"/>
      <c r="AK7169" s="8"/>
      <c r="AO7169" s="8"/>
      <c r="AS7169" s="8"/>
      <c r="AW7169" s="8"/>
      <c r="BA7169" s="8"/>
      <c r="BE7169" s="8"/>
      <c r="BI7169" s="8"/>
      <c r="BM7169" s="8"/>
      <c r="BQ7169" s="8"/>
      <c r="BU7169" s="8"/>
      <c r="BY7169" s="8"/>
      <c r="CC7169" s="8"/>
      <c r="CG7169" s="8"/>
      <c r="CK7169" s="8"/>
    </row>
    <row r="7170" spans="5:89">
      <c r="E7170" s="8"/>
      <c r="I7170" s="8"/>
      <c r="M7170" s="8"/>
      <c r="Q7170" s="8"/>
      <c r="U7170" s="8"/>
      <c r="Y7170" s="8"/>
      <c r="AC7170" s="8"/>
      <c r="AG7170" s="8"/>
      <c r="AK7170" s="8"/>
      <c r="AO7170" s="8"/>
      <c r="AS7170" s="8"/>
      <c r="AW7170" s="8"/>
      <c r="BA7170" s="8"/>
      <c r="BE7170" s="8"/>
      <c r="BI7170" s="8"/>
      <c r="BM7170" s="8"/>
      <c r="BQ7170" s="8"/>
      <c r="BU7170" s="8"/>
      <c r="BY7170" s="8"/>
      <c r="CC7170" s="8"/>
      <c r="CG7170" s="8"/>
      <c r="CK7170" s="8"/>
    </row>
    <row r="7171" spans="5:89">
      <c r="E7171" s="8"/>
      <c r="I7171" s="8"/>
      <c r="M7171" s="8"/>
      <c r="Q7171" s="8"/>
      <c r="U7171" s="8"/>
      <c r="Y7171" s="8"/>
      <c r="AC7171" s="8"/>
      <c r="AG7171" s="8"/>
      <c r="AK7171" s="8"/>
      <c r="AO7171" s="8"/>
      <c r="AS7171" s="8"/>
      <c r="AW7171" s="8"/>
      <c r="BA7171" s="8"/>
      <c r="BE7171" s="8"/>
      <c r="BI7171" s="8"/>
      <c r="BM7171" s="8"/>
      <c r="BQ7171" s="8"/>
      <c r="BU7171" s="8"/>
      <c r="BY7171" s="8"/>
      <c r="CC7171" s="8"/>
      <c r="CG7171" s="8"/>
      <c r="CK7171" s="8"/>
    </row>
    <row r="7172" spans="5:89">
      <c r="E7172" s="8"/>
      <c r="I7172" s="8"/>
      <c r="M7172" s="8"/>
      <c r="Q7172" s="8"/>
      <c r="U7172" s="8"/>
      <c r="Y7172" s="8"/>
      <c r="AC7172" s="8"/>
      <c r="AG7172" s="8"/>
      <c r="AK7172" s="8"/>
      <c r="AO7172" s="8"/>
      <c r="AS7172" s="8"/>
      <c r="AW7172" s="8"/>
      <c r="BA7172" s="8"/>
      <c r="BE7172" s="8"/>
      <c r="BI7172" s="8"/>
      <c r="BM7172" s="8"/>
      <c r="BQ7172" s="8"/>
      <c r="BU7172" s="8"/>
      <c r="BY7172" s="8"/>
      <c r="CC7172" s="8"/>
      <c r="CG7172" s="8"/>
      <c r="CK7172" s="8"/>
    </row>
    <row r="7173" spans="5:89">
      <c r="E7173" s="8"/>
      <c r="I7173" s="8"/>
      <c r="M7173" s="8"/>
      <c r="Q7173" s="8"/>
      <c r="U7173" s="8"/>
      <c r="Y7173" s="8"/>
      <c r="AC7173" s="8"/>
      <c r="AG7173" s="8"/>
      <c r="AK7173" s="8"/>
      <c r="AO7173" s="8"/>
      <c r="AS7173" s="8"/>
      <c r="AW7173" s="8"/>
      <c r="BA7173" s="8"/>
      <c r="BE7173" s="8"/>
      <c r="BI7173" s="8"/>
      <c r="BM7173" s="8"/>
      <c r="BQ7173" s="8"/>
      <c r="BU7173" s="8"/>
      <c r="BY7173" s="8"/>
      <c r="CC7173" s="8"/>
      <c r="CG7173" s="8"/>
      <c r="CK7173" s="8"/>
    </row>
    <row r="7174" spans="5:89">
      <c r="E7174" s="8"/>
      <c r="I7174" s="8"/>
      <c r="M7174" s="8"/>
      <c r="Q7174" s="8"/>
      <c r="U7174" s="8"/>
      <c r="Y7174" s="8"/>
      <c r="AC7174" s="8"/>
      <c r="AG7174" s="8"/>
      <c r="AK7174" s="8"/>
      <c r="AO7174" s="8"/>
      <c r="AS7174" s="8"/>
      <c r="AW7174" s="8"/>
      <c r="BA7174" s="8"/>
      <c r="BE7174" s="8"/>
      <c r="BI7174" s="8"/>
      <c r="BM7174" s="8"/>
      <c r="BQ7174" s="8"/>
      <c r="BU7174" s="8"/>
      <c r="BY7174" s="8"/>
      <c r="CC7174" s="8"/>
      <c r="CG7174" s="8"/>
      <c r="CK7174" s="8"/>
    </row>
    <row r="7175" spans="5:89">
      <c r="E7175" s="8"/>
      <c r="I7175" s="8"/>
      <c r="M7175" s="8"/>
      <c r="Q7175" s="8"/>
      <c r="U7175" s="8"/>
      <c r="Y7175" s="8"/>
      <c r="AC7175" s="8"/>
      <c r="AG7175" s="8"/>
      <c r="AK7175" s="8"/>
      <c r="AO7175" s="8"/>
      <c r="AS7175" s="8"/>
      <c r="AW7175" s="8"/>
      <c r="BA7175" s="8"/>
      <c r="BE7175" s="8"/>
      <c r="BI7175" s="8"/>
      <c r="BM7175" s="8"/>
      <c r="BQ7175" s="8"/>
      <c r="BU7175" s="8"/>
      <c r="BY7175" s="8"/>
      <c r="CC7175" s="8"/>
      <c r="CG7175" s="8"/>
      <c r="CK7175" s="8"/>
    </row>
    <row r="7176" spans="5:89">
      <c r="E7176" s="8"/>
      <c r="I7176" s="8"/>
      <c r="M7176" s="8"/>
      <c r="Q7176" s="8"/>
      <c r="U7176" s="8"/>
      <c r="Y7176" s="8"/>
      <c r="AC7176" s="8"/>
      <c r="AG7176" s="8"/>
      <c r="AK7176" s="8"/>
      <c r="AO7176" s="8"/>
      <c r="AS7176" s="8"/>
      <c r="AW7176" s="8"/>
      <c r="BA7176" s="8"/>
      <c r="BE7176" s="8"/>
      <c r="BI7176" s="8"/>
      <c r="BM7176" s="8"/>
      <c r="BQ7176" s="8"/>
      <c r="BU7176" s="8"/>
      <c r="BY7176" s="8"/>
      <c r="CC7176" s="8"/>
      <c r="CG7176" s="8"/>
      <c r="CK7176" s="8"/>
    </row>
    <row r="7177" spans="5:89">
      <c r="E7177" s="8"/>
      <c r="I7177" s="8"/>
      <c r="M7177" s="8"/>
      <c r="Q7177" s="8"/>
      <c r="U7177" s="8"/>
      <c r="Y7177" s="8"/>
      <c r="AC7177" s="8"/>
      <c r="AG7177" s="8"/>
      <c r="AK7177" s="8"/>
      <c r="AO7177" s="8"/>
      <c r="AS7177" s="8"/>
      <c r="AW7177" s="8"/>
      <c r="BA7177" s="8"/>
      <c r="BE7177" s="8"/>
      <c r="BI7177" s="8"/>
      <c r="BM7177" s="8"/>
      <c r="BQ7177" s="8"/>
      <c r="BU7177" s="8"/>
      <c r="BY7177" s="8"/>
      <c r="CC7177" s="8"/>
      <c r="CG7177" s="8"/>
      <c r="CK7177" s="8"/>
    </row>
    <row r="7178" spans="5:89">
      <c r="E7178" s="8"/>
      <c r="I7178" s="8"/>
      <c r="M7178" s="8"/>
      <c r="Q7178" s="8"/>
      <c r="U7178" s="8"/>
      <c r="Y7178" s="8"/>
      <c r="AC7178" s="8"/>
      <c r="AG7178" s="8"/>
      <c r="AK7178" s="8"/>
      <c r="AO7178" s="8"/>
      <c r="AS7178" s="8"/>
      <c r="AW7178" s="8"/>
      <c r="BA7178" s="8"/>
      <c r="BE7178" s="8"/>
      <c r="BI7178" s="8"/>
      <c r="BM7178" s="8"/>
      <c r="BQ7178" s="8"/>
      <c r="BU7178" s="8"/>
      <c r="BY7178" s="8"/>
      <c r="CC7178" s="8"/>
      <c r="CG7178" s="8"/>
      <c r="CK7178" s="8"/>
    </row>
    <row r="7179" spans="5:89">
      <c r="E7179" s="8"/>
      <c r="I7179" s="8"/>
      <c r="M7179" s="8"/>
      <c r="Q7179" s="8"/>
      <c r="U7179" s="8"/>
      <c r="Y7179" s="8"/>
      <c r="AC7179" s="8"/>
      <c r="AG7179" s="8"/>
      <c r="AK7179" s="8"/>
      <c r="AO7179" s="8"/>
      <c r="AS7179" s="8"/>
      <c r="AW7179" s="8"/>
      <c r="BA7179" s="8"/>
      <c r="BE7179" s="8"/>
      <c r="BI7179" s="8"/>
      <c r="BM7179" s="8"/>
      <c r="BQ7179" s="8"/>
      <c r="BU7179" s="8"/>
      <c r="BY7179" s="8"/>
      <c r="CC7179" s="8"/>
      <c r="CG7179" s="8"/>
      <c r="CK7179" s="8"/>
    </row>
    <row r="7180" spans="5:89">
      <c r="E7180" s="8"/>
      <c r="I7180" s="8"/>
      <c r="M7180" s="8"/>
      <c r="Q7180" s="8"/>
      <c r="U7180" s="8"/>
      <c r="Y7180" s="8"/>
      <c r="AC7180" s="8"/>
      <c r="AG7180" s="8"/>
      <c r="AK7180" s="8"/>
      <c r="AO7180" s="8"/>
      <c r="AS7180" s="8"/>
      <c r="AW7180" s="8"/>
      <c r="BA7180" s="8"/>
      <c r="BE7180" s="8"/>
      <c r="BI7180" s="8"/>
      <c r="BM7180" s="8"/>
      <c r="BQ7180" s="8"/>
      <c r="BU7180" s="8"/>
      <c r="BY7180" s="8"/>
      <c r="CC7180" s="8"/>
      <c r="CG7180" s="8"/>
      <c r="CK7180" s="8"/>
    </row>
    <row r="7181" spans="5:89">
      <c r="E7181" s="8"/>
      <c r="I7181" s="8"/>
      <c r="M7181" s="8"/>
      <c r="Q7181" s="8"/>
      <c r="U7181" s="8"/>
      <c r="Y7181" s="8"/>
      <c r="AC7181" s="8"/>
      <c r="AG7181" s="8"/>
      <c r="AK7181" s="8"/>
      <c r="AO7181" s="8"/>
      <c r="AS7181" s="8"/>
      <c r="AW7181" s="8"/>
      <c r="BA7181" s="8"/>
      <c r="BE7181" s="8"/>
      <c r="BI7181" s="8"/>
      <c r="BM7181" s="8"/>
      <c r="BQ7181" s="8"/>
      <c r="BU7181" s="8"/>
      <c r="BY7181" s="8"/>
      <c r="CC7181" s="8"/>
      <c r="CG7181" s="8"/>
      <c r="CK7181" s="8"/>
    </row>
    <row r="7182" spans="5:89">
      <c r="E7182" s="8"/>
      <c r="I7182" s="8"/>
      <c r="M7182" s="8"/>
      <c r="Q7182" s="8"/>
      <c r="U7182" s="8"/>
      <c r="Y7182" s="8"/>
      <c r="AC7182" s="8"/>
      <c r="AG7182" s="8"/>
      <c r="AK7182" s="8"/>
      <c r="AO7182" s="8"/>
      <c r="AS7182" s="8"/>
      <c r="AW7182" s="8"/>
      <c r="BA7182" s="8"/>
      <c r="BE7182" s="8"/>
      <c r="BI7182" s="8"/>
      <c r="BM7182" s="8"/>
      <c r="BQ7182" s="8"/>
      <c r="BU7182" s="8"/>
      <c r="BY7182" s="8"/>
      <c r="CC7182" s="8"/>
      <c r="CG7182" s="8"/>
      <c r="CK7182" s="8"/>
    </row>
    <row r="7183" spans="5:89">
      <c r="E7183" s="8"/>
      <c r="I7183" s="8"/>
      <c r="M7183" s="8"/>
      <c r="Q7183" s="8"/>
      <c r="U7183" s="8"/>
      <c r="Y7183" s="8"/>
      <c r="AC7183" s="8"/>
      <c r="AG7183" s="8"/>
      <c r="AK7183" s="8"/>
      <c r="AO7183" s="8"/>
      <c r="AS7183" s="8"/>
      <c r="AW7183" s="8"/>
      <c r="BA7183" s="8"/>
      <c r="BE7183" s="8"/>
      <c r="BI7183" s="8"/>
      <c r="BM7183" s="8"/>
      <c r="BQ7183" s="8"/>
      <c r="BU7183" s="8"/>
      <c r="BY7183" s="8"/>
      <c r="CC7183" s="8"/>
      <c r="CG7183" s="8"/>
      <c r="CK7183" s="8"/>
    </row>
    <row r="7184" spans="5:89">
      <c r="E7184" s="8"/>
      <c r="I7184" s="8"/>
      <c r="M7184" s="8"/>
      <c r="Q7184" s="8"/>
      <c r="U7184" s="8"/>
      <c r="Y7184" s="8"/>
      <c r="AC7184" s="8"/>
      <c r="AG7184" s="8"/>
      <c r="AK7184" s="8"/>
      <c r="AO7184" s="8"/>
      <c r="AS7184" s="8"/>
      <c r="AW7184" s="8"/>
      <c r="BA7184" s="8"/>
      <c r="BE7184" s="8"/>
      <c r="BI7184" s="8"/>
      <c r="BM7184" s="8"/>
      <c r="BQ7184" s="8"/>
      <c r="BU7184" s="8"/>
      <c r="BY7184" s="8"/>
      <c r="CC7184" s="8"/>
      <c r="CG7184" s="8"/>
      <c r="CK7184" s="8"/>
    </row>
    <row r="7185" spans="5:89">
      <c r="E7185" s="8"/>
      <c r="I7185" s="8"/>
      <c r="M7185" s="8"/>
      <c r="Q7185" s="8"/>
      <c r="U7185" s="8"/>
      <c r="Y7185" s="8"/>
      <c r="AC7185" s="8"/>
      <c r="AG7185" s="8"/>
      <c r="AK7185" s="8"/>
      <c r="AO7185" s="8"/>
      <c r="AS7185" s="8"/>
      <c r="AW7185" s="8"/>
      <c r="BA7185" s="8"/>
      <c r="BE7185" s="8"/>
      <c r="BI7185" s="8"/>
      <c r="BM7185" s="8"/>
      <c r="BQ7185" s="8"/>
      <c r="BU7185" s="8"/>
      <c r="BY7185" s="8"/>
      <c r="CC7185" s="8"/>
      <c r="CG7185" s="8"/>
      <c r="CK7185" s="8"/>
    </row>
    <row r="7186" spans="5:89">
      <c r="E7186" s="8"/>
      <c r="I7186" s="8"/>
      <c r="M7186" s="8"/>
      <c r="Q7186" s="8"/>
      <c r="U7186" s="8"/>
      <c r="Y7186" s="8"/>
      <c r="AC7186" s="8"/>
      <c r="AG7186" s="8"/>
      <c r="AK7186" s="8"/>
      <c r="AO7186" s="8"/>
      <c r="AS7186" s="8"/>
      <c r="AW7186" s="8"/>
      <c r="BA7186" s="8"/>
      <c r="BE7186" s="8"/>
      <c r="BI7186" s="8"/>
      <c r="BM7186" s="8"/>
      <c r="BQ7186" s="8"/>
      <c r="BU7186" s="8"/>
      <c r="BY7186" s="8"/>
      <c r="CC7186" s="8"/>
      <c r="CG7186" s="8"/>
      <c r="CK7186" s="8"/>
    </row>
    <row r="7187" spans="5:89">
      <c r="E7187" s="8"/>
      <c r="I7187" s="8"/>
      <c r="M7187" s="8"/>
      <c r="Q7187" s="8"/>
      <c r="U7187" s="8"/>
      <c r="Y7187" s="8"/>
      <c r="AC7187" s="8"/>
      <c r="AG7187" s="8"/>
      <c r="AK7187" s="8"/>
      <c r="AO7187" s="8"/>
      <c r="AS7187" s="8"/>
      <c r="AW7187" s="8"/>
      <c r="BA7187" s="8"/>
      <c r="BE7187" s="8"/>
      <c r="BI7187" s="8"/>
      <c r="BM7187" s="8"/>
      <c r="BQ7187" s="8"/>
      <c r="BU7187" s="8"/>
      <c r="BY7187" s="8"/>
      <c r="CC7187" s="8"/>
      <c r="CG7187" s="8"/>
      <c r="CK7187" s="8"/>
    </row>
    <row r="7188" spans="5:89">
      <c r="E7188" s="8"/>
      <c r="I7188" s="8"/>
      <c r="M7188" s="8"/>
      <c r="Q7188" s="8"/>
      <c r="U7188" s="8"/>
      <c r="Y7188" s="8"/>
      <c r="AC7188" s="8"/>
      <c r="AG7188" s="8"/>
      <c r="AK7188" s="8"/>
      <c r="AO7188" s="8"/>
      <c r="AS7188" s="8"/>
      <c r="AW7188" s="8"/>
      <c r="BA7188" s="8"/>
      <c r="BE7188" s="8"/>
      <c r="BI7188" s="8"/>
      <c r="BM7188" s="8"/>
      <c r="BQ7188" s="8"/>
      <c r="BU7188" s="8"/>
      <c r="BY7188" s="8"/>
      <c r="CC7188" s="8"/>
      <c r="CG7188" s="8"/>
      <c r="CK7188" s="8"/>
    </row>
    <row r="7189" spans="5:89">
      <c r="E7189" s="8"/>
      <c r="I7189" s="8"/>
      <c r="M7189" s="8"/>
      <c r="Q7189" s="8"/>
      <c r="U7189" s="8"/>
      <c r="Y7189" s="8"/>
      <c r="AC7189" s="8"/>
      <c r="AG7189" s="8"/>
      <c r="AK7189" s="8"/>
      <c r="AO7189" s="8"/>
      <c r="AS7189" s="8"/>
      <c r="AW7189" s="8"/>
      <c r="BA7189" s="8"/>
      <c r="BE7189" s="8"/>
      <c r="BI7189" s="8"/>
      <c r="BM7189" s="8"/>
      <c r="BQ7189" s="8"/>
      <c r="BU7189" s="8"/>
      <c r="BY7189" s="8"/>
      <c r="CC7189" s="8"/>
      <c r="CG7189" s="8"/>
      <c r="CK7189" s="8"/>
    </row>
    <row r="7190" spans="5:89">
      <c r="E7190" s="8"/>
      <c r="I7190" s="8"/>
      <c r="M7190" s="8"/>
      <c r="Q7190" s="8"/>
      <c r="U7190" s="8"/>
      <c r="Y7190" s="8"/>
      <c r="AC7190" s="8"/>
      <c r="AG7190" s="8"/>
      <c r="AK7190" s="8"/>
      <c r="AO7190" s="8"/>
      <c r="AS7190" s="8"/>
      <c r="AW7190" s="8"/>
      <c r="BA7190" s="8"/>
      <c r="BE7190" s="8"/>
      <c r="BI7190" s="8"/>
      <c r="BM7190" s="8"/>
      <c r="BQ7190" s="8"/>
      <c r="BU7190" s="8"/>
      <c r="BY7190" s="8"/>
      <c r="CC7190" s="8"/>
      <c r="CG7190" s="8"/>
      <c r="CK7190" s="8"/>
    </row>
    <row r="7191" spans="5:89">
      <c r="E7191" s="8"/>
      <c r="I7191" s="8"/>
      <c r="M7191" s="8"/>
      <c r="Q7191" s="8"/>
      <c r="U7191" s="8"/>
      <c r="Y7191" s="8"/>
      <c r="AC7191" s="8"/>
      <c r="AG7191" s="8"/>
      <c r="AK7191" s="8"/>
      <c r="AO7191" s="8"/>
      <c r="AS7191" s="8"/>
      <c r="AW7191" s="8"/>
      <c r="BA7191" s="8"/>
      <c r="BE7191" s="8"/>
      <c r="BI7191" s="8"/>
      <c r="BM7191" s="8"/>
      <c r="BQ7191" s="8"/>
      <c r="BU7191" s="8"/>
      <c r="BY7191" s="8"/>
      <c r="CC7191" s="8"/>
      <c r="CG7191" s="8"/>
      <c r="CK7191" s="8"/>
    </row>
    <row r="7192" spans="5:89">
      <c r="E7192" s="8"/>
      <c r="I7192" s="8"/>
      <c r="M7192" s="8"/>
      <c r="Q7192" s="8"/>
      <c r="U7192" s="8"/>
      <c r="Y7192" s="8"/>
      <c r="AC7192" s="8"/>
      <c r="AG7192" s="8"/>
      <c r="AK7192" s="8"/>
      <c r="AO7192" s="8"/>
      <c r="AS7192" s="8"/>
      <c r="AW7192" s="8"/>
      <c r="BA7192" s="8"/>
      <c r="BE7192" s="8"/>
      <c r="BI7192" s="8"/>
      <c r="BM7192" s="8"/>
      <c r="BQ7192" s="8"/>
      <c r="BU7192" s="8"/>
      <c r="BY7192" s="8"/>
      <c r="CC7192" s="8"/>
      <c r="CG7192" s="8"/>
      <c r="CK7192" s="8"/>
    </row>
    <row r="7193" spans="5:89">
      <c r="E7193" s="8"/>
      <c r="I7193" s="8"/>
      <c r="M7193" s="8"/>
      <c r="Q7193" s="8"/>
      <c r="U7193" s="8"/>
      <c r="Y7193" s="8"/>
      <c r="AC7193" s="8"/>
      <c r="AG7193" s="8"/>
      <c r="AK7193" s="8"/>
      <c r="AO7193" s="8"/>
      <c r="AS7193" s="8"/>
      <c r="AW7193" s="8"/>
      <c r="BA7193" s="8"/>
      <c r="BE7193" s="8"/>
      <c r="BI7193" s="8"/>
      <c r="BM7193" s="8"/>
      <c r="BQ7193" s="8"/>
      <c r="BU7193" s="8"/>
      <c r="BY7193" s="8"/>
      <c r="CC7193" s="8"/>
      <c r="CG7193" s="8"/>
      <c r="CK7193" s="8"/>
    </row>
    <row r="7194" spans="5:89">
      <c r="E7194" s="8"/>
      <c r="I7194" s="8"/>
      <c r="M7194" s="8"/>
      <c r="Q7194" s="8"/>
      <c r="U7194" s="8"/>
      <c r="Y7194" s="8"/>
      <c r="AC7194" s="8"/>
      <c r="AG7194" s="8"/>
      <c r="AK7194" s="8"/>
      <c r="AO7194" s="8"/>
      <c r="AS7194" s="8"/>
      <c r="AW7194" s="8"/>
      <c r="BA7194" s="8"/>
      <c r="BE7194" s="8"/>
      <c r="BI7194" s="8"/>
      <c r="BM7194" s="8"/>
      <c r="BQ7194" s="8"/>
      <c r="BU7194" s="8"/>
      <c r="BY7194" s="8"/>
      <c r="CC7194" s="8"/>
      <c r="CG7194" s="8"/>
      <c r="CK7194" s="8"/>
    </row>
    <row r="7195" spans="5:89">
      <c r="E7195" s="8"/>
      <c r="I7195" s="8"/>
      <c r="M7195" s="8"/>
      <c r="Q7195" s="8"/>
      <c r="U7195" s="8"/>
      <c r="Y7195" s="8"/>
      <c r="AC7195" s="8"/>
      <c r="AG7195" s="8"/>
      <c r="AK7195" s="8"/>
      <c r="AO7195" s="8"/>
      <c r="AS7195" s="8"/>
      <c r="AW7195" s="8"/>
      <c r="BA7195" s="8"/>
      <c r="BE7195" s="8"/>
      <c r="BI7195" s="8"/>
      <c r="BM7195" s="8"/>
      <c r="BQ7195" s="8"/>
      <c r="BU7195" s="8"/>
      <c r="BY7195" s="8"/>
      <c r="CC7195" s="8"/>
      <c r="CG7195" s="8"/>
      <c r="CK7195" s="8"/>
    </row>
    <row r="7196" spans="5:89">
      <c r="E7196" s="8"/>
      <c r="I7196" s="8"/>
      <c r="M7196" s="8"/>
      <c r="Q7196" s="8"/>
      <c r="U7196" s="8"/>
      <c r="Y7196" s="8"/>
      <c r="AC7196" s="8"/>
      <c r="AG7196" s="8"/>
      <c r="AK7196" s="8"/>
      <c r="AO7196" s="8"/>
      <c r="AS7196" s="8"/>
      <c r="AW7196" s="8"/>
      <c r="BA7196" s="8"/>
      <c r="BE7196" s="8"/>
      <c r="BI7196" s="8"/>
      <c r="BM7196" s="8"/>
      <c r="BQ7196" s="8"/>
      <c r="BU7196" s="8"/>
      <c r="BY7196" s="8"/>
      <c r="CC7196" s="8"/>
      <c r="CG7196" s="8"/>
      <c r="CK7196" s="8"/>
    </row>
    <row r="7197" spans="5:89">
      <c r="E7197" s="8"/>
      <c r="I7197" s="8"/>
      <c r="M7197" s="8"/>
      <c r="Q7197" s="8"/>
      <c r="U7197" s="8"/>
      <c r="Y7197" s="8"/>
      <c r="AC7197" s="8"/>
      <c r="AG7197" s="8"/>
      <c r="AK7197" s="8"/>
      <c r="AO7197" s="8"/>
      <c r="AS7197" s="8"/>
      <c r="AW7197" s="8"/>
      <c r="BA7197" s="8"/>
      <c r="BE7197" s="8"/>
      <c r="BI7197" s="8"/>
      <c r="BM7197" s="8"/>
      <c r="BQ7197" s="8"/>
      <c r="BU7197" s="8"/>
      <c r="BY7197" s="8"/>
      <c r="CC7197" s="8"/>
      <c r="CG7197" s="8"/>
      <c r="CK7197" s="8"/>
    </row>
    <row r="7198" spans="5:89">
      <c r="E7198" s="8"/>
      <c r="I7198" s="8"/>
      <c r="M7198" s="8"/>
      <c r="Q7198" s="8"/>
      <c r="U7198" s="8"/>
      <c r="Y7198" s="8"/>
      <c r="AC7198" s="8"/>
      <c r="AG7198" s="8"/>
      <c r="AK7198" s="8"/>
      <c r="AO7198" s="8"/>
      <c r="AS7198" s="8"/>
      <c r="AW7198" s="8"/>
      <c r="BA7198" s="8"/>
      <c r="BE7198" s="8"/>
      <c r="BI7198" s="8"/>
      <c r="BM7198" s="8"/>
      <c r="BQ7198" s="8"/>
      <c r="BU7198" s="8"/>
      <c r="BY7198" s="8"/>
      <c r="CC7198" s="8"/>
      <c r="CG7198" s="8"/>
      <c r="CK7198" s="8"/>
    </row>
    <row r="7199" spans="5:89">
      <c r="E7199" s="8"/>
      <c r="I7199" s="8"/>
      <c r="M7199" s="8"/>
      <c r="Q7199" s="8"/>
      <c r="U7199" s="8"/>
      <c r="Y7199" s="8"/>
      <c r="AC7199" s="8"/>
      <c r="AG7199" s="8"/>
      <c r="AK7199" s="8"/>
      <c r="AO7199" s="8"/>
      <c r="AS7199" s="8"/>
      <c r="AW7199" s="8"/>
      <c r="BA7199" s="8"/>
      <c r="BE7199" s="8"/>
      <c r="BI7199" s="8"/>
      <c r="BM7199" s="8"/>
      <c r="BQ7199" s="8"/>
      <c r="BU7199" s="8"/>
      <c r="BY7199" s="8"/>
      <c r="CC7199" s="8"/>
      <c r="CG7199" s="8"/>
      <c r="CK7199" s="8"/>
    </row>
    <row r="7200" spans="5:89">
      <c r="E7200" s="8"/>
      <c r="I7200" s="8"/>
      <c r="M7200" s="8"/>
      <c r="Q7200" s="8"/>
      <c r="U7200" s="8"/>
      <c r="Y7200" s="8"/>
      <c r="AC7200" s="8"/>
      <c r="AG7200" s="8"/>
      <c r="AK7200" s="8"/>
      <c r="AO7200" s="8"/>
      <c r="AS7200" s="8"/>
      <c r="AW7200" s="8"/>
      <c r="BA7200" s="8"/>
      <c r="BE7200" s="8"/>
      <c r="BI7200" s="8"/>
      <c r="BM7200" s="8"/>
      <c r="BQ7200" s="8"/>
      <c r="BU7200" s="8"/>
      <c r="BY7200" s="8"/>
      <c r="CC7200" s="8"/>
      <c r="CG7200" s="8"/>
      <c r="CK7200" s="8"/>
    </row>
    <row r="7201" spans="5:89">
      <c r="E7201" s="8"/>
      <c r="I7201" s="8"/>
      <c r="M7201" s="8"/>
      <c r="Q7201" s="8"/>
      <c r="U7201" s="8"/>
      <c r="Y7201" s="8"/>
      <c r="AC7201" s="8"/>
      <c r="AG7201" s="8"/>
      <c r="AK7201" s="8"/>
      <c r="AO7201" s="8"/>
      <c r="AS7201" s="8"/>
      <c r="AW7201" s="8"/>
      <c r="BA7201" s="8"/>
      <c r="BE7201" s="8"/>
      <c r="BI7201" s="8"/>
      <c r="BM7201" s="8"/>
      <c r="BQ7201" s="8"/>
      <c r="BU7201" s="8"/>
      <c r="BY7201" s="8"/>
      <c r="CC7201" s="8"/>
      <c r="CG7201" s="8"/>
      <c r="CK7201" s="8"/>
    </row>
    <row r="7202" spans="5:89">
      <c r="E7202" s="8"/>
      <c r="I7202" s="8"/>
      <c r="M7202" s="8"/>
      <c r="Q7202" s="8"/>
      <c r="U7202" s="8"/>
      <c r="Y7202" s="8"/>
      <c r="AC7202" s="8"/>
      <c r="AG7202" s="8"/>
      <c r="AK7202" s="8"/>
      <c r="AO7202" s="8"/>
      <c r="AS7202" s="8"/>
      <c r="AW7202" s="8"/>
      <c r="BA7202" s="8"/>
      <c r="BE7202" s="8"/>
      <c r="BI7202" s="8"/>
      <c r="BM7202" s="8"/>
      <c r="BQ7202" s="8"/>
      <c r="BU7202" s="8"/>
      <c r="BY7202" s="8"/>
      <c r="CC7202" s="8"/>
      <c r="CG7202" s="8"/>
      <c r="CK7202" s="8"/>
    </row>
    <row r="7203" spans="5:89">
      <c r="E7203" s="8"/>
      <c r="I7203" s="8"/>
      <c r="M7203" s="8"/>
      <c r="Q7203" s="8"/>
      <c r="U7203" s="8"/>
      <c r="Y7203" s="8"/>
      <c r="AC7203" s="8"/>
      <c r="AG7203" s="8"/>
      <c r="AK7203" s="8"/>
      <c r="AO7203" s="8"/>
      <c r="AS7203" s="8"/>
      <c r="AW7203" s="8"/>
      <c r="BA7203" s="8"/>
      <c r="BE7203" s="8"/>
      <c r="BI7203" s="8"/>
      <c r="BM7203" s="8"/>
      <c r="BQ7203" s="8"/>
      <c r="BU7203" s="8"/>
      <c r="BY7203" s="8"/>
      <c r="CC7203" s="8"/>
      <c r="CG7203" s="8"/>
      <c r="CK7203" s="8"/>
    </row>
    <row r="7204" spans="5:89">
      <c r="E7204" s="8"/>
      <c r="I7204" s="8"/>
      <c r="M7204" s="8"/>
      <c r="Q7204" s="8"/>
      <c r="U7204" s="8"/>
      <c r="Y7204" s="8"/>
      <c r="AC7204" s="8"/>
      <c r="AG7204" s="8"/>
      <c r="AK7204" s="8"/>
      <c r="AO7204" s="8"/>
      <c r="AS7204" s="8"/>
      <c r="AW7204" s="8"/>
      <c r="BA7204" s="8"/>
      <c r="BE7204" s="8"/>
      <c r="BI7204" s="8"/>
      <c r="BM7204" s="8"/>
      <c r="BQ7204" s="8"/>
      <c r="BU7204" s="8"/>
      <c r="BY7204" s="8"/>
      <c r="CC7204" s="8"/>
      <c r="CG7204" s="8"/>
      <c r="CK7204" s="8"/>
    </row>
    <row r="7205" spans="5:89">
      <c r="E7205" s="8"/>
      <c r="I7205" s="8"/>
      <c r="M7205" s="8"/>
      <c r="Q7205" s="8"/>
      <c r="U7205" s="8"/>
      <c r="Y7205" s="8"/>
      <c r="AC7205" s="8"/>
      <c r="AG7205" s="8"/>
      <c r="AK7205" s="8"/>
      <c r="AO7205" s="8"/>
      <c r="AS7205" s="8"/>
      <c r="AW7205" s="8"/>
      <c r="BA7205" s="8"/>
      <c r="BE7205" s="8"/>
      <c r="BI7205" s="8"/>
      <c r="BM7205" s="8"/>
      <c r="BQ7205" s="8"/>
      <c r="BU7205" s="8"/>
      <c r="BY7205" s="8"/>
      <c r="CC7205" s="8"/>
      <c r="CG7205" s="8"/>
      <c r="CK7205" s="8"/>
    </row>
    <row r="7206" spans="5:89">
      <c r="E7206" s="8"/>
      <c r="I7206" s="8"/>
      <c r="M7206" s="8"/>
      <c r="Q7206" s="8"/>
      <c r="U7206" s="8"/>
      <c r="Y7206" s="8"/>
      <c r="AC7206" s="8"/>
      <c r="AG7206" s="8"/>
      <c r="AK7206" s="8"/>
      <c r="AO7206" s="8"/>
      <c r="AS7206" s="8"/>
      <c r="AW7206" s="8"/>
      <c r="BA7206" s="8"/>
      <c r="BE7206" s="8"/>
      <c r="BI7206" s="8"/>
      <c r="BM7206" s="8"/>
      <c r="BQ7206" s="8"/>
      <c r="BU7206" s="8"/>
      <c r="BY7206" s="8"/>
      <c r="CC7206" s="8"/>
      <c r="CG7206" s="8"/>
      <c r="CK7206" s="8"/>
    </row>
    <row r="7207" spans="5:89">
      <c r="E7207" s="8"/>
      <c r="I7207" s="8"/>
      <c r="M7207" s="8"/>
      <c r="Q7207" s="8"/>
      <c r="U7207" s="8"/>
      <c r="Y7207" s="8"/>
      <c r="AC7207" s="8"/>
      <c r="AG7207" s="8"/>
      <c r="AK7207" s="8"/>
      <c r="AO7207" s="8"/>
      <c r="AS7207" s="8"/>
      <c r="AW7207" s="8"/>
      <c r="BA7207" s="8"/>
      <c r="BE7207" s="8"/>
      <c r="BI7207" s="8"/>
      <c r="BM7207" s="8"/>
      <c r="BQ7207" s="8"/>
      <c r="BU7207" s="8"/>
      <c r="BY7207" s="8"/>
      <c r="CC7207" s="8"/>
      <c r="CG7207" s="8"/>
      <c r="CK7207" s="8"/>
    </row>
    <row r="7208" spans="5:89">
      <c r="E7208" s="8"/>
      <c r="I7208" s="8"/>
      <c r="M7208" s="8"/>
      <c r="Q7208" s="8"/>
      <c r="U7208" s="8"/>
      <c r="Y7208" s="8"/>
      <c r="AC7208" s="8"/>
      <c r="AG7208" s="8"/>
      <c r="AK7208" s="8"/>
      <c r="AO7208" s="8"/>
      <c r="AS7208" s="8"/>
      <c r="AW7208" s="8"/>
      <c r="BA7208" s="8"/>
      <c r="BE7208" s="8"/>
      <c r="BI7208" s="8"/>
      <c r="BM7208" s="8"/>
      <c r="BQ7208" s="8"/>
      <c r="BU7208" s="8"/>
      <c r="BY7208" s="8"/>
      <c r="CC7208" s="8"/>
      <c r="CG7208" s="8"/>
      <c r="CK7208" s="8"/>
    </row>
    <row r="7209" spans="5:89">
      <c r="E7209" s="8"/>
      <c r="I7209" s="8"/>
      <c r="M7209" s="8"/>
      <c r="Q7209" s="8"/>
      <c r="U7209" s="8"/>
      <c r="Y7209" s="8"/>
      <c r="AC7209" s="8"/>
      <c r="AG7209" s="8"/>
      <c r="AK7209" s="8"/>
      <c r="AO7209" s="8"/>
      <c r="AS7209" s="8"/>
      <c r="AW7209" s="8"/>
      <c r="BA7209" s="8"/>
      <c r="BE7209" s="8"/>
      <c r="BI7209" s="8"/>
      <c r="BM7209" s="8"/>
      <c r="BQ7209" s="8"/>
      <c r="BU7209" s="8"/>
      <c r="BY7209" s="8"/>
      <c r="CC7209" s="8"/>
      <c r="CG7209" s="8"/>
      <c r="CK7209" s="8"/>
    </row>
    <row r="7210" spans="5:89">
      <c r="E7210" s="8"/>
      <c r="I7210" s="8"/>
      <c r="M7210" s="8"/>
      <c r="Q7210" s="8"/>
      <c r="U7210" s="8"/>
      <c r="Y7210" s="8"/>
      <c r="AC7210" s="8"/>
      <c r="AG7210" s="8"/>
      <c r="AK7210" s="8"/>
      <c r="AO7210" s="8"/>
      <c r="AS7210" s="8"/>
      <c r="AW7210" s="8"/>
      <c r="BA7210" s="8"/>
      <c r="BE7210" s="8"/>
      <c r="BI7210" s="8"/>
      <c r="BM7210" s="8"/>
      <c r="BQ7210" s="8"/>
      <c r="BU7210" s="8"/>
      <c r="BY7210" s="8"/>
      <c r="CC7210" s="8"/>
      <c r="CG7210" s="8"/>
      <c r="CK7210" s="8"/>
    </row>
    <row r="7211" spans="5:89">
      <c r="E7211" s="8"/>
      <c r="I7211" s="8"/>
      <c r="M7211" s="8"/>
      <c r="Q7211" s="8"/>
      <c r="U7211" s="8"/>
      <c r="Y7211" s="8"/>
      <c r="AC7211" s="8"/>
      <c r="AG7211" s="8"/>
      <c r="AK7211" s="8"/>
      <c r="AO7211" s="8"/>
      <c r="AS7211" s="8"/>
      <c r="AW7211" s="8"/>
      <c r="BA7211" s="8"/>
      <c r="BE7211" s="8"/>
      <c r="BI7211" s="8"/>
      <c r="BM7211" s="8"/>
      <c r="BQ7211" s="8"/>
      <c r="BU7211" s="8"/>
      <c r="BY7211" s="8"/>
      <c r="CC7211" s="8"/>
      <c r="CG7211" s="8"/>
      <c r="CK7211" s="8"/>
    </row>
    <row r="7212" spans="5:89">
      <c r="E7212" s="8"/>
      <c r="I7212" s="8"/>
      <c r="M7212" s="8"/>
      <c r="Q7212" s="8"/>
      <c r="U7212" s="8"/>
      <c r="Y7212" s="8"/>
      <c r="AC7212" s="8"/>
      <c r="AG7212" s="8"/>
      <c r="AK7212" s="8"/>
      <c r="AO7212" s="8"/>
      <c r="AS7212" s="8"/>
      <c r="AW7212" s="8"/>
      <c r="BA7212" s="8"/>
      <c r="BE7212" s="8"/>
      <c r="BI7212" s="8"/>
      <c r="BM7212" s="8"/>
      <c r="BQ7212" s="8"/>
      <c r="BU7212" s="8"/>
      <c r="BY7212" s="8"/>
      <c r="CC7212" s="8"/>
      <c r="CG7212" s="8"/>
      <c r="CK7212" s="8"/>
    </row>
    <row r="7213" spans="5:89">
      <c r="E7213" s="8"/>
      <c r="I7213" s="8"/>
      <c r="M7213" s="8"/>
      <c r="Q7213" s="8"/>
      <c r="U7213" s="8"/>
      <c r="Y7213" s="8"/>
      <c r="AC7213" s="8"/>
      <c r="AG7213" s="8"/>
      <c r="AK7213" s="8"/>
      <c r="AO7213" s="8"/>
      <c r="AS7213" s="8"/>
      <c r="AW7213" s="8"/>
      <c r="BA7213" s="8"/>
      <c r="BE7213" s="8"/>
      <c r="BI7213" s="8"/>
      <c r="BM7213" s="8"/>
      <c r="BQ7213" s="8"/>
      <c r="BU7213" s="8"/>
      <c r="BY7213" s="8"/>
      <c r="CC7213" s="8"/>
      <c r="CG7213" s="8"/>
      <c r="CK7213" s="8"/>
    </row>
    <row r="7214" spans="5:89">
      <c r="E7214" s="8"/>
      <c r="I7214" s="8"/>
      <c r="M7214" s="8"/>
      <c r="Q7214" s="8"/>
      <c r="U7214" s="8"/>
      <c r="Y7214" s="8"/>
      <c r="AC7214" s="8"/>
      <c r="AG7214" s="8"/>
      <c r="AK7214" s="8"/>
      <c r="AO7214" s="8"/>
      <c r="AS7214" s="8"/>
      <c r="AW7214" s="8"/>
      <c r="BA7214" s="8"/>
      <c r="BE7214" s="8"/>
      <c r="BI7214" s="8"/>
      <c r="BM7214" s="8"/>
      <c r="BQ7214" s="8"/>
      <c r="BU7214" s="8"/>
      <c r="BY7214" s="8"/>
      <c r="CC7214" s="8"/>
      <c r="CG7214" s="8"/>
      <c r="CK7214" s="8"/>
    </row>
    <row r="7215" spans="5:89">
      <c r="E7215" s="8"/>
      <c r="I7215" s="8"/>
      <c r="M7215" s="8"/>
      <c r="Q7215" s="8"/>
      <c r="U7215" s="8"/>
      <c r="Y7215" s="8"/>
      <c r="AC7215" s="8"/>
      <c r="AG7215" s="8"/>
      <c r="AK7215" s="8"/>
      <c r="AO7215" s="8"/>
      <c r="AS7215" s="8"/>
      <c r="AW7215" s="8"/>
      <c r="BA7215" s="8"/>
      <c r="BE7215" s="8"/>
      <c r="BI7215" s="8"/>
      <c r="BM7215" s="8"/>
      <c r="BQ7215" s="8"/>
      <c r="BU7215" s="8"/>
      <c r="BY7215" s="8"/>
      <c r="CC7215" s="8"/>
      <c r="CG7215" s="8"/>
      <c r="CK7215" s="8"/>
    </row>
    <row r="7216" spans="5:89">
      <c r="E7216" s="8"/>
      <c r="I7216" s="8"/>
      <c r="M7216" s="8"/>
      <c r="Q7216" s="8"/>
      <c r="U7216" s="8"/>
      <c r="Y7216" s="8"/>
      <c r="AC7216" s="8"/>
      <c r="AG7216" s="8"/>
      <c r="AK7216" s="8"/>
      <c r="AO7216" s="8"/>
      <c r="AS7216" s="8"/>
      <c r="AW7216" s="8"/>
      <c r="BA7216" s="8"/>
      <c r="BE7216" s="8"/>
      <c r="BI7216" s="8"/>
      <c r="BM7216" s="8"/>
      <c r="BQ7216" s="8"/>
      <c r="BU7216" s="8"/>
      <c r="BY7216" s="8"/>
      <c r="CC7216" s="8"/>
      <c r="CG7216" s="8"/>
      <c r="CK7216" s="8"/>
    </row>
    <row r="7217" spans="5:89">
      <c r="E7217" s="8"/>
      <c r="I7217" s="8"/>
      <c r="M7217" s="8"/>
      <c r="Q7217" s="8"/>
      <c r="U7217" s="8"/>
      <c r="Y7217" s="8"/>
      <c r="AC7217" s="8"/>
      <c r="AG7217" s="8"/>
      <c r="AK7217" s="8"/>
      <c r="AO7217" s="8"/>
      <c r="AS7217" s="8"/>
      <c r="AW7217" s="8"/>
      <c r="BA7217" s="8"/>
      <c r="BE7217" s="8"/>
      <c r="BI7217" s="8"/>
      <c r="BM7217" s="8"/>
      <c r="BQ7217" s="8"/>
      <c r="BU7217" s="8"/>
      <c r="BY7217" s="8"/>
      <c r="CC7217" s="8"/>
      <c r="CG7217" s="8"/>
      <c r="CK7217" s="8"/>
    </row>
    <row r="7218" spans="5:89">
      <c r="E7218" s="8"/>
      <c r="I7218" s="8"/>
      <c r="M7218" s="8"/>
      <c r="Q7218" s="8"/>
      <c r="U7218" s="8"/>
      <c r="Y7218" s="8"/>
      <c r="AC7218" s="8"/>
      <c r="AG7218" s="8"/>
      <c r="AK7218" s="8"/>
      <c r="AO7218" s="8"/>
      <c r="AS7218" s="8"/>
      <c r="AW7218" s="8"/>
      <c r="BA7218" s="8"/>
      <c r="BE7218" s="8"/>
      <c r="BI7218" s="8"/>
      <c r="BM7218" s="8"/>
      <c r="BQ7218" s="8"/>
      <c r="BU7218" s="8"/>
      <c r="BY7218" s="8"/>
      <c r="CC7218" s="8"/>
      <c r="CG7218" s="8"/>
      <c r="CK7218" s="8"/>
    </row>
    <row r="7219" spans="5:89">
      <c r="E7219" s="8"/>
      <c r="I7219" s="8"/>
      <c r="M7219" s="8"/>
      <c r="Q7219" s="8"/>
      <c r="U7219" s="8"/>
      <c r="Y7219" s="8"/>
      <c r="AC7219" s="8"/>
      <c r="AG7219" s="8"/>
      <c r="AK7219" s="8"/>
      <c r="AO7219" s="8"/>
      <c r="AS7219" s="8"/>
      <c r="AW7219" s="8"/>
      <c r="BA7219" s="8"/>
      <c r="BE7219" s="8"/>
      <c r="BI7219" s="8"/>
      <c r="BM7219" s="8"/>
      <c r="BQ7219" s="8"/>
      <c r="BU7219" s="8"/>
      <c r="BY7219" s="8"/>
      <c r="CC7219" s="8"/>
      <c r="CG7219" s="8"/>
      <c r="CK7219" s="8"/>
    </row>
    <row r="7220" spans="5:89">
      <c r="E7220" s="8"/>
      <c r="I7220" s="8"/>
      <c r="M7220" s="8"/>
      <c r="Q7220" s="8"/>
      <c r="U7220" s="8"/>
      <c r="Y7220" s="8"/>
      <c r="AC7220" s="8"/>
      <c r="AG7220" s="8"/>
      <c r="AK7220" s="8"/>
      <c r="AO7220" s="8"/>
      <c r="AS7220" s="8"/>
      <c r="AW7220" s="8"/>
      <c r="BA7220" s="8"/>
      <c r="BE7220" s="8"/>
      <c r="BI7220" s="8"/>
      <c r="BM7220" s="8"/>
      <c r="BQ7220" s="8"/>
      <c r="BU7220" s="8"/>
      <c r="BY7220" s="8"/>
      <c r="CC7220" s="8"/>
      <c r="CG7220" s="8"/>
      <c r="CK7220" s="8"/>
    </row>
    <row r="7221" spans="5:89">
      <c r="E7221" s="8"/>
      <c r="I7221" s="8"/>
      <c r="M7221" s="8"/>
      <c r="Q7221" s="8"/>
      <c r="U7221" s="8"/>
      <c r="Y7221" s="8"/>
      <c r="AC7221" s="8"/>
      <c r="AG7221" s="8"/>
      <c r="AK7221" s="8"/>
      <c r="AO7221" s="8"/>
      <c r="AS7221" s="8"/>
      <c r="AW7221" s="8"/>
      <c r="BA7221" s="8"/>
      <c r="BE7221" s="8"/>
      <c r="BI7221" s="8"/>
      <c r="BM7221" s="8"/>
      <c r="BQ7221" s="8"/>
      <c r="BU7221" s="8"/>
      <c r="BY7221" s="8"/>
      <c r="CC7221" s="8"/>
      <c r="CG7221" s="8"/>
      <c r="CK7221" s="8"/>
    </row>
    <row r="7222" spans="5:89">
      <c r="E7222" s="8"/>
      <c r="I7222" s="8"/>
      <c r="M7222" s="8"/>
      <c r="Q7222" s="8"/>
      <c r="U7222" s="8"/>
      <c r="Y7222" s="8"/>
      <c r="AC7222" s="8"/>
      <c r="AG7222" s="8"/>
      <c r="AK7222" s="8"/>
      <c r="AO7222" s="8"/>
      <c r="AS7222" s="8"/>
      <c r="AW7222" s="8"/>
      <c r="BA7222" s="8"/>
      <c r="BE7222" s="8"/>
      <c r="BI7222" s="8"/>
      <c r="BM7222" s="8"/>
      <c r="BQ7222" s="8"/>
      <c r="BU7222" s="8"/>
      <c r="BY7222" s="8"/>
      <c r="CC7222" s="8"/>
      <c r="CG7222" s="8"/>
      <c r="CK7222" s="8"/>
    </row>
    <row r="7223" spans="5:89">
      <c r="E7223" s="8"/>
      <c r="I7223" s="8"/>
      <c r="M7223" s="8"/>
      <c r="Q7223" s="8"/>
      <c r="U7223" s="8"/>
      <c r="Y7223" s="8"/>
      <c r="AC7223" s="8"/>
      <c r="AG7223" s="8"/>
      <c r="AK7223" s="8"/>
      <c r="AO7223" s="8"/>
      <c r="AS7223" s="8"/>
      <c r="AW7223" s="8"/>
      <c r="BA7223" s="8"/>
      <c r="BE7223" s="8"/>
      <c r="BI7223" s="8"/>
      <c r="BM7223" s="8"/>
      <c r="BQ7223" s="8"/>
      <c r="BU7223" s="8"/>
      <c r="BY7223" s="8"/>
      <c r="CC7223" s="8"/>
      <c r="CG7223" s="8"/>
      <c r="CK7223" s="8"/>
    </row>
    <row r="7224" spans="5:89">
      <c r="E7224" s="8"/>
      <c r="I7224" s="8"/>
      <c r="M7224" s="8"/>
      <c r="Q7224" s="8"/>
      <c r="U7224" s="8"/>
      <c r="Y7224" s="8"/>
      <c r="AC7224" s="8"/>
      <c r="AG7224" s="8"/>
      <c r="AK7224" s="8"/>
      <c r="AO7224" s="8"/>
      <c r="AS7224" s="8"/>
      <c r="AW7224" s="8"/>
      <c r="BA7224" s="8"/>
      <c r="BE7224" s="8"/>
      <c r="BI7224" s="8"/>
      <c r="BM7224" s="8"/>
      <c r="BQ7224" s="8"/>
      <c r="BU7224" s="8"/>
      <c r="BY7224" s="8"/>
      <c r="CC7224" s="8"/>
      <c r="CG7224" s="8"/>
      <c r="CK7224" s="8"/>
    </row>
    <row r="7225" spans="5:89">
      <c r="E7225" s="8"/>
      <c r="I7225" s="8"/>
      <c r="M7225" s="8"/>
      <c r="Q7225" s="8"/>
      <c r="U7225" s="8"/>
      <c r="Y7225" s="8"/>
      <c r="AC7225" s="8"/>
      <c r="AG7225" s="8"/>
      <c r="AK7225" s="8"/>
      <c r="AO7225" s="8"/>
      <c r="AS7225" s="8"/>
      <c r="AW7225" s="8"/>
      <c r="BA7225" s="8"/>
      <c r="BE7225" s="8"/>
      <c r="BI7225" s="8"/>
      <c r="BM7225" s="8"/>
      <c r="BQ7225" s="8"/>
      <c r="BU7225" s="8"/>
      <c r="BY7225" s="8"/>
      <c r="CC7225" s="8"/>
      <c r="CG7225" s="8"/>
      <c r="CK7225" s="8"/>
    </row>
    <row r="7226" spans="5:89">
      <c r="E7226" s="8"/>
      <c r="I7226" s="8"/>
      <c r="M7226" s="8"/>
      <c r="Q7226" s="8"/>
      <c r="U7226" s="8"/>
      <c r="Y7226" s="8"/>
      <c r="AC7226" s="8"/>
      <c r="AG7226" s="8"/>
      <c r="AK7226" s="8"/>
      <c r="AO7226" s="8"/>
      <c r="AS7226" s="8"/>
      <c r="AW7226" s="8"/>
      <c r="BA7226" s="8"/>
      <c r="BE7226" s="8"/>
      <c r="BI7226" s="8"/>
      <c r="BM7226" s="8"/>
      <c r="BQ7226" s="8"/>
      <c r="BU7226" s="8"/>
      <c r="BY7226" s="8"/>
      <c r="CC7226" s="8"/>
      <c r="CG7226" s="8"/>
      <c r="CK7226" s="8"/>
    </row>
    <row r="7227" spans="5:89">
      <c r="E7227" s="8"/>
      <c r="I7227" s="8"/>
      <c r="M7227" s="8"/>
      <c r="Q7227" s="8"/>
      <c r="U7227" s="8"/>
      <c r="Y7227" s="8"/>
      <c r="AC7227" s="8"/>
      <c r="AG7227" s="8"/>
      <c r="AK7227" s="8"/>
      <c r="AO7227" s="8"/>
      <c r="AS7227" s="8"/>
      <c r="AW7227" s="8"/>
      <c r="BA7227" s="8"/>
      <c r="BE7227" s="8"/>
      <c r="BI7227" s="8"/>
      <c r="BM7227" s="8"/>
      <c r="BQ7227" s="8"/>
      <c r="BU7227" s="8"/>
      <c r="BY7227" s="8"/>
      <c r="CC7227" s="8"/>
      <c r="CG7227" s="8"/>
      <c r="CK7227" s="8"/>
    </row>
    <row r="7228" spans="5:89">
      <c r="E7228" s="8"/>
      <c r="I7228" s="8"/>
      <c r="M7228" s="8"/>
      <c r="Q7228" s="8"/>
      <c r="U7228" s="8"/>
      <c r="Y7228" s="8"/>
      <c r="AC7228" s="8"/>
      <c r="AG7228" s="8"/>
      <c r="AK7228" s="8"/>
      <c r="AO7228" s="8"/>
      <c r="AS7228" s="8"/>
      <c r="AW7228" s="8"/>
      <c r="BA7228" s="8"/>
      <c r="BE7228" s="8"/>
      <c r="BI7228" s="8"/>
      <c r="BM7228" s="8"/>
      <c r="BQ7228" s="8"/>
      <c r="BU7228" s="8"/>
      <c r="BY7228" s="8"/>
      <c r="CC7228" s="8"/>
      <c r="CG7228" s="8"/>
      <c r="CK7228" s="8"/>
    </row>
    <row r="7229" spans="5:89">
      <c r="E7229" s="8"/>
      <c r="I7229" s="8"/>
      <c r="M7229" s="8"/>
      <c r="Q7229" s="8"/>
      <c r="U7229" s="8"/>
      <c r="Y7229" s="8"/>
      <c r="AC7229" s="8"/>
      <c r="AG7229" s="8"/>
      <c r="AK7229" s="8"/>
      <c r="AO7229" s="8"/>
      <c r="AS7229" s="8"/>
      <c r="AW7229" s="8"/>
      <c r="BA7229" s="8"/>
      <c r="BE7229" s="8"/>
      <c r="BI7229" s="8"/>
      <c r="BM7229" s="8"/>
      <c r="BQ7229" s="8"/>
      <c r="BU7229" s="8"/>
      <c r="BY7229" s="8"/>
      <c r="CC7229" s="8"/>
      <c r="CG7229" s="8"/>
      <c r="CK7229" s="8"/>
    </row>
    <row r="7230" spans="5:89">
      <c r="E7230" s="8"/>
      <c r="I7230" s="8"/>
      <c r="M7230" s="8"/>
      <c r="Q7230" s="8"/>
      <c r="U7230" s="8"/>
      <c r="Y7230" s="8"/>
      <c r="AC7230" s="8"/>
      <c r="AG7230" s="8"/>
      <c r="AK7230" s="8"/>
      <c r="AO7230" s="8"/>
      <c r="AS7230" s="8"/>
      <c r="AW7230" s="8"/>
      <c r="BA7230" s="8"/>
      <c r="BE7230" s="8"/>
      <c r="BI7230" s="8"/>
      <c r="BM7230" s="8"/>
      <c r="BQ7230" s="8"/>
      <c r="BU7230" s="8"/>
      <c r="BY7230" s="8"/>
      <c r="CC7230" s="8"/>
      <c r="CG7230" s="8"/>
      <c r="CK7230" s="8"/>
    </row>
    <row r="7231" spans="5:89">
      <c r="E7231" s="8"/>
      <c r="I7231" s="8"/>
      <c r="M7231" s="8"/>
      <c r="Q7231" s="8"/>
      <c r="U7231" s="8"/>
      <c r="Y7231" s="8"/>
      <c r="AC7231" s="8"/>
      <c r="AG7231" s="8"/>
      <c r="AK7231" s="8"/>
      <c r="AO7231" s="8"/>
      <c r="AS7231" s="8"/>
      <c r="AW7231" s="8"/>
      <c r="BA7231" s="8"/>
      <c r="BE7231" s="8"/>
      <c r="BI7231" s="8"/>
      <c r="BM7231" s="8"/>
      <c r="BQ7231" s="8"/>
      <c r="BU7231" s="8"/>
      <c r="BY7231" s="8"/>
      <c r="CC7231" s="8"/>
      <c r="CG7231" s="8"/>
      <c r="CK7231" s="8"/>
    </row>
    <row r="7232" spans="5:89">
      <c r="E7232" s="8"/>
      <c r="I7232" s="8"/>
      <c r="M7232" s="8"/>
      <c r="Q7232" s="8"/>
      <c r="U7232" s="8"/>
      <c r="Y7232" s="8"/>
      <c r="AC7232" s="8"/>
      <c r="AG7232" s="8"/>
      <c r="AK7232" s="8"/>
      <c r="AO7232" s="8"/>
      <c r="AS7232" s="8"/>
      <c r="AW7232" s="8"/>
      <c r="BA7232" s="8"/>
      <c r="BE7232" s="8"/>
      <c r="BI7232" s="8"/>
      <c r="BM7232" s="8"/>
      <c r="BQ7232" s="8"/>
      <c r="BU7232" s="8"/>
      <c r="BY7232" s="8"/>
      <c r="CC7232" s="8"/>
      <c r="CG7232" s="8"/>
      <c r="CK7232" s="8"/>
    </row>
    <row r="7233" spans="5:89">
      <c r="E7233" s="8"/>
      <c r="I7233" s="8"/>
      <c r="M7233" s="8"/>
      <c r="Q7233" s="8"/>
      <c r="U7233" s="8"/>
      <c r="Y7233" s="8"/>
      <c r="AC7233" s="8"/>
      <c r="AG7233" s="8"/>
      <c r="AK7233" s="8"/>
      <c r="AO7233" s="8"/>
      <c r="AS7233" s="8"/>
      <c r="AW7233" s="8"/>
      <c r="BA7233" s="8"/>
      <c r="BE7233" s="8"/>
      <c r="BI7233" s="8"/>
      <c r="BM7233" s="8"/>
      <c r="BQ7233" s="8"/>
      <c r="BU7233" s="8"/>
      <c r="BY7233" s="8"/>
      <c r="CC7233" s="8"/>
      <c r="CG7233" s="8"/>
      <c r="CK7233" s="8"/>
    </row>
    <row r="7234" spans="5:89">
      <c r="E7234" s="8"/>
      <c r="I7234" s="8"/>
      <c r="M7234" s="8"/>
      <c r="Q7234" s="8"/>
      <c r="U7234" s="8"/>
      <c r="Y7234" s="8"/>
      <c r="AC7234" s="8"/>
      <c r="AG7234" s="8"/>
      <c r="AK7234" s="8"/>
      <c r="AO7234" s="8"/>
      <c r="AS7234" s="8"/>
      <c r="AW7234" s="8"/>
      <c r="BA7234" s="8"/>
      <c r="BE7234" s="8"/>
      <c r="BI7234" s="8"/>
      <c r="BM7234" s="8"/>
      <c r="BQ7234" s="8"/>
      <c r="BU7234" s="8"/>
      <c r="BY7234" s="8"/>
      <c r="CC7234" s="8"/>
      <c r="CG7234" s="8"/>
      <c r="CK7234" s="8"/>
    </row>
    <row r="7235" spans="5:89">
      <c r="E7235" s="8"/>
      <c r="I7235" s="8"/>
      <c r="M7235" s="8"/>
      <c r="Q7235" s="8"/>
      <c r="U7235" s="8"/>
      <c r="Y7235" s="8"/>
      <c r="AC7235" s="8"/>
      <c r="AG7235" s="8"/>
      <c r="AK7235" s="8"/>
      <c r="AO7235" s="8"/>
      <c r="AS7235" s="8"/>
      <c r="AW7235" s="8"/>
      <c r="BA7235" s="8"/>
      <c r="BE7235" s="8"/>
      <c r="BI7235" s="8"/>
      <c r="BM7235" s="8"/>
      <c r="BQ7235" s="8"/>
      <c r="BU7235" s="8"/>
      <c r="BY7235" s="8"/>
      <c r="CC7235" s="8"/>
      <c r="CG7235" s="8"/>
      <c r="CK7235" s="8"/>
    </row>
    <row r="7236" spans="5:89">
      <c r="E7236" s="8"/>
      <c r="I7236" s="8"/>
      <c r="M7236" s="8"/>
      <c r="Q7236" s="8"/>
      <c r="U7236" s="8"/>
      <c r="Y7236" s="8"/>
      <c r="AC7236" s="8"/>
      <c r="AG7236" s="8"/>
      <c r="AK7236" s="8"/>
      <c r="AO7236" s="8"/>
      <c r="AS7236" s="8"/>
      <c r="AW7236" s="8"/>
      <c r="BA7236" s="8"/>
      <c r="BE7236" s="8"/>
      <c r="BI7236" s="8"/>
      <c r="BM7236" s="8"/>
      <c r="BQ7236" s="8"/>
      <c r="BU7236" s="8"/>
      <c r="BY7236" s="8"/>
      <c r="CC7236" s="8"/>
      <c r="CG7236" s="8"/>
      <c r="CK7236" s="8"/>
    </row>
    <row r="7237" spans="5:89">
      <c r="E7237" s="8"/>
      <c r="I7237" s="8"/>
      <c r="M7237" s="8"/>
      <c r="Q7237" s="8"/>
      <c r="U7237" s="8"/>
      <c r="Y7237" s="8"/>
      <c r="AC7237" s="8"/>
      <c r="AG7237" s="8"/>
      <c r="AK7237" s="8"/>
      <c r="AO7237" s="8"/>
      <c r="AS7237" s="8"/>
      <c r="AW7237" s="8"/>
      <c r="BA7237" s="8"/>
      <c r="BE7237" s="8"/>
      <c r="BI7237" s="8"/>
      <c r="BM7237" s="8"/>
      <c r="BQ7237" s="8"/>
      <c r="BU7237" s="8"/>
      <c r="BY7237" s="8"/>
      <c r="CC7237" s="8"/>
      <c r="CG7237" s="8"/>
      <c r="CK7237" s="8"/>
    </row>
    <row r="7238" spans="5:89">
      <c r="E7238" s="8"/>
      <c r="I7238" s="8"/>
      <c r="M7238" s="8"/>
      <c r="Q7238" s="8"/>
      <c r="U7238" s="8"/>
      <c r="Y7238" s="8"/>
      <c r="AC7238" s="8"/>
      <c r="AG7238" s="8"/>
      <c r="AK7238" s="8"/>
      <c r="AO7238" s="8"/>
      <c r="AS7238" s="8"/>
      <c r="AW7238" s="8"/>
      <c r="BA7238" s="8"/>
      <c r="BE7238" s="8"/>
      <c r="BI7238" s="8"/>
      <c r="BM7238" s="8"/>
      <c r="BQ7238" s="8"/>
      <c r="BU7238" s="8"/>
      <c r="BY7238" s="8"/>
      <c r="CC7238" s="8"/>
      <c r="CG7238" s="8"/>
      <c r="CK7238" s="8"/>
    </row>
    <row r="7239" spans="5:89">
      <c r="E7239" s="8"/>
      <c r="I7239" s="8"/>
      <c r="M7239" s="8"/>
      <c r="Q7239" s="8"/>
      <c r="U7239" s="8"/>
      <c r="Y7239" s="8"/>
      <c r="AC7239" s="8"/>
      <c r="AG7239" s="8"/>
      <c r="AK7239" s="8"/>
      <c r="AO7239" s="8"/>
      <c r="AS7239" s="8"/>
      <c r="AW7239" s="8"/>
      <c r="BA7239" s="8"/>
      <c r="BE7239" s="8"/>
      <c r="BI7239" s="8"/>
      <c r="BM7239" s="8"/>
      <c r="BQ7239" s="8"/>
      <c r="BU7239" s="8"/>
      <c r="BY7239" s="8"/>
      <c r="CC7239" s="8"/>
      <c r="CG7239" s="8"/>
      <c r="CK7239" s="8"/>
    </row>
    <row r="7240" spans="5:89">
      <c r="E7240" s="8"/>
      <c r="I7240" s="8"/>
      <c r="M7240" s="8"/>
      <c r="Q7240" s="8"/>
      <c r="U7240" s="8"/>
      <c r="Y7240" s="8"/>
      <c r="AC7240" s="8"/>
      <c r="AG7240" s="8"/>
      <c r="AK7240" s="8"/>
      <c r="AO7240" s="8"/>
      <c r="AS7240" s="8"/>
      <c r="AW7240" s="8"/>
      <c r="BA7240" s="8"/>
      <c r="BE7240" s="8"/>
      <c r="BI7240" s="8"/>
      <c r="BM7240" s="8"/>
      <c r="BQ7240" s="8"/>
      <c r="BU7240" s="8"/>
      <c r="BY7240" s="8"/>
      <c r="CC7240" s="8"/>
      <c r="CG7240" s="8"/>
      <c r="CK7240" s="8"/>
    </row>
    <row r="7241" spans="5:89">
      <c r="E7241" s="8"/>
      <c r="I7241" s="8"/>
      <c r="M7241" s="8"/>
      <c r="Q7241" s="8"/>
      <c r="U7241" s="8"/>
      <c r="Y7241" s="8"/>
      <c r="AC7241" s="8"/>
      <c r="AG7241" s="8"/>
      <c r="AK7241" s="8"/>
      <c r="AO7241" s="8"/>
      <c r="AS7241" s="8"/>
      <c r="AW7241" s="8"/>
      <c r="BA7241" s="8"/>
      <c r="BE7241" s="8"/>
      <c r="BI7241" s="8"/>
      <c r="BM7241" s="8"/>
      <c r="BQ7241" s="8"/>
      <c r="BU7241" s="8"/>
      <c r="BY7241" s="8"/>
      <c r="CC7241" s="8"/>
      <c r="CG7241" s="8"/>
      <c r="CK7241" s="8"/>
    </row>
    <row r="7242" spans="5:89">
      <c r="E7242" s="8"/>
      <c r="I7242" s="8"/>
      <c r="M7242" s="8"/>
      <c r="Q7242" s="8"/>
      <c r="U7242" s="8"/>
      <c r="Y7242" s="8"/>
      <c r="AC7242" s="8"/>
      <c r="AG7242" s="8"/>
      <c r="AK7242" s="8"/>
      <c r="AO7242" s="8"/>
      <c r="AS7242" s="8"/>
      <c r="AW7242" s="8"/>
      <c r="BA7242" s="8"/>
      <c r="BE7242" s="8"/>
      <c r="BI7242" s="8"/>
      <c r="BM7242" s="8"/>
      <c r="BQ7242" s="8"/>
      <c r="BU7242" s="8"/>
      <c r="BY7242" s="8"/>
      <c r="CC7242" s="8"/>
      <c r="CG7242" s="8"/>
      <c r="CK7242" s="8"/>
    </row>
    <row r="7243" spans="5:89">
      <c r="E7243" s="8"/>
      <c r="I7243" s="8"/>
      <c r="M7243" s="8"/>
      <c r="Q7243" s="8"/>
      <c r="U7243" s="8"/>
      <c r="Y7243" s="8"/>
      <c r="AC7243" s="8"/>
      <c r="AG7243" s="8"/>
      <c r="AK7243" s="8"/>
      <c r="AO7243" s="8"/>
      <c r="AS7243" s="8"/>
      <c r="AW7243" s="8"/>
      <c r="BA7243" s="8"/>
      <c r="BE7243" s="8"/>
      <c r="BI7243" s="8"/>
      <c r="BM7243" s="8"/>
      <c r="BQ7243" s="8"/>
      <c r="BU7243" s="8"/>
      <c r="BY7243" s="8"/>
      <c r="CC7243" s="8"/>
      <c r="CG7243" s="8"/>
      <c r="CK7243" s="8"/>
    </row>
    <row r="7244" spans="5:89">
      <c r="E7244" s="8"/>
      <c r="I7244" s="8"/>
      <c r="M7244" s="8"/>
      <c r="Q7244" s="8"/>
      <c r="U7244" s="8"/>
      <c r="Y7244" s="8"/>
      <c r="AC7244" s="8"/>
      <c r="AG7244" s="8"/>
      <c r="AK7244" s="8"/>
      <c r="AO7244" s="8"/>
      <c r="AS7244" s="8"/>
      <c r="AW7244" s="8"/>
      <c r="BA7244" s="8"/>
      <c r="BE7244" s="8"/>
      <c r="BI7244" s="8"/>
      <c r="BM7244" s="8"/>
      <c r="BQ7244" s="8"/>
      <c r="BU7244" s="8"/>
      <c r="BY7244" s="8"/>
      <c r="CC7244" s="8"/>
      <c r="CG7244" s="8"/>
      <c r="CK7244" s="8"/>
    </row>
    <row r="7245" spans="5:89">
      <c r="E7245" s="8"/>
      <c r="I7245" s="8"/>
      <c r="M7245" s="8"/>
      <c r="Q7245" s="8"/>
      <c r="U7245" s="8"/>
      <c r="Y7245" s="8"/>
      <c r="AC7245" s="8"/>
      <c r="AG7245" s="8"/>
      <c r="AK7245" s="8"/>
      <c r="AO7245" s="8"/>
      <c r="AS7245" s="8"/>
      <c r="AW7245" s="8"/>
      <c r="BA7245" s="8"/>
      <c r="BE7245" s="8"/>
      <c r="BI7245" s="8"/>
      <c r="BM7245" s="8"/>
      <c r="BQ7245" s="8"/>
      <c r="BU7245" s="8"/>
      <c r="BY7245" s="8"/>
      <c r="CC7245" s="8"/>
      <c r="CG7245" s="8"/>
      <c r="CK7245" s="8"/>
    </row>
    <row r="7246" spans="5:89">
      <c r="E7246" s="8"/>
      <c r="I7246" s="8"/>
      <c r="M7246" s="8"/>
      <c r="Q7246" s="8"/>
      <c r="U7246" s="8"/>
      <c r="Y7246" s="8"/>
      <c r="AC7246" s="8"/>
      <c r="AG7246" s="8"/>
      <c r="AK7246" s="8"/>
      <c r="AO7246" s="8"/>
      <c r="AS7246" s="8"/>
      <c r="AW7246" s="8"/>
      <c r="BA7246" s="8"/>
      <c r="BE7246" s="8"/>
      <c r="BI7246" s="8"/>
      <c r="BM7246" s="8"/>
      <c r="BQ7246" s="8"/>
      <c r="BU7246" s="8"/>
      <c r="BY7246" s="8"/>
      <c r="CC7246" s="8"/>
      <c r="CG7246" s="8"/>
      <c r="CK7246" s="8"/>
    </row>
    <row r="7247" spans="5:89">
      <c r="E7247" s="8"/>
      <c r="I7247" s="8"/>
      <c r="M7247" s="8"/>
      <c r="Q7247" s="8"/>
      <c r="U7247" s="8"/>
      <c r="Y7247" s="8"/>
      <c r="AC7247" s="8"/>
      <c r="AG7247" s="8"/>
      <c r="AK7247" s="8"/>
      <c r="AO7247" s="8"/>
      <c r="AS7247" s="8"/>
      <c r="AW7247" s="8"/>
      <c r="BA7247" s="8"/>
      <c r="BE7247" s="8"/>
      <c r="BI7247" s="8"/>
      <c r="BM7247" s="8"/>
      <c r="BQ7247" s="8"/>
      <c r="BU7247" s="8"/>
      <c r="BY7247" s="8"/>
      <c r="CC7247" s="8"/>
      <c r="CG7247" s="8"/>
      <c r="CK7247" s="8"/>
    </row>
    <row r="7248" spans="5:89">
      <c r="E7248" s="8"/>
      <c r="I7248" s="8"/>
      <c r="M7248" s="8"/>
      <c r="Q7248" s="8"/>
      <c r="U7248" s="8"/>
      <c r="Y7248" s="8"/>
      <c r="AC7248" s="8"/>
      <c r="AG7248" s="8"/>
      <c r="AK7248" s="8"/>
      <c r="AO7248" s="8"/>
      <c r="AS7248" s="8"/>
      <c r="AW7248" s="8"/>
      <c r="BA7248" s="8"/>
      <c r="BE7248" s="8"/>
      <c r="BI7248" s="8"/>
      <c r="BM7248" s="8"/>
      <c r="BQ7248" s="8"/>
      <c r="BU7248" s="8"/>
      <c r="BY7248" s="8"/>
      <c r="CC7248" s="8"/>
      <c r="CG7248" s="8"/>
      <c r="CK7248" s="8"/>
    </row>
    <row r="7249" spans="5:89">
      <c r="E7249" s="8"/>
      <c r="I7249" s="8"/>
      <c r="M7249" s="8"/>
      <c r="Q7249" s="8"/>
      <c r="U7249" s="8"/>
      <c r="Y7249" s="8"/>
      <c r="AC7249" s="8"/>
      <c r="AG7249" s="8"/>
      <c r="AK7249" s="8"/>
      <c r="AO7249" s="8"/>
      <c r="AS7249" s="8"/>
      <c r="AW7249" s="8"/>
      <c r="BA7249" s="8"/>
      <c r="BE7249" s="8"/>
      <c r="BI7249" s="8"/>
      <c r="BM7249" s="8"/>
      <c r="BQ7249" s="8"/>
      <c r="BU7249" s="8"/>
      <c r="BY7249" s="8"/>
      <c r="CC7249" s="8"/>
      <c r="CG7249" s="8"/>
      <c r="CK7249" s="8"/>
    </row>
    <row r="7250" spans="5:89">
      <c r="E7250" s="8"/>
      <c r="I7250" s="8"/>
      <c r="M7250" s="8"/>
      <c r="Q7250" s="8"/>
      <c r="U7250" s="8"/>
      <c r="Y7250" s="8"/>
      <c r="AC7250" s="8"/>
      <c r="AG7250" s="8"/>
      <c r="AK7250" s="8"/>
      <c r="AO7250" s="8"/>
      <c r="AS7250" s="8"/>
      <c r="AW7250" s="8"/>
      <c r="BA7250" s="8"/>
      <c r="BE7250" s="8"/>
      <c r="BI7250" s="8"/>
      <c r="BM7250" s="8"/>
      <c r="BQ7250" s="8"/>
      <c r="BU7250" s="8"/>
      <c r="BY7250" s="8"/>
      <c r="CC7250" s="8"/>
      <c r="CG7250" s="8"/>
      <c r="CK7250" s="8"/>
    </row>
    <row r="7251" spans="5:89">
      <c r="E7251" s="8"/>
      <c r="I7251" s="8"/>
      <c r="M7251" s="8"/>
      <c r="Q7251" s="8"/>
      <c r="U7251" s="8"/>
      <c r="Y7251" s="8"/>
      <c r="AC7251" s="8"/>
      <c r="AG7251" s="8"/>
      <c r="AK7251" s="8"/>
      <c r="AO7251" s="8"/>
      <c r="AS7251" s="8"/>
      <c r="AW7251" s="8"/>
      <c r="BA7251" s="8"/>
      <c r="BE7251" s="8"/>
      <c r="BI7251" s="8"/>
      <c r="BM7251" s="8"/>
      <c r="BQ7251" s="8"/>
      <c r="BU7251" s="8"/>
      <c r="BY7251" s="8"/>
      <c r="CC7251" s="8"/>
      <c r="CG7251" s="8"/>
      <c r="CK7251" s="8"/>
    </row>
    <row r="7252" spans="5:89">
      <c r="E7252" s="8"/>
      <c r="I7252" s="8"/>
      <c r="M7252" s="8"/>
      <c r="Q7252" s="8"/>
      <c r="U7252" s="8"/>
      <c r="Y7252" s="8"/>
      <c r="AC7252" s="8"/>
      <c r="AG7252" s="8"/>
      <c r="AK7252" s="8"/>
      <c r="AO7252" s="8"/>
      <c r="AS7252" s="8"/>
      <c r="AW7252" s="8"/>
      <c r="BA7252" s="8"/>
      <c r="BE7252" s="8"/>
      <c r="BI7252" s="8"/>
      <c r="BM7252" s="8"/>
      <c r="BQ7252" s="8"/>
      <c r="BU7252" s="8"/>
      <c r="BY7252" s="8"/>
      <c r="CC7252" s="8"/>
      <c r="CG7252" s="8"/>
      <c r="CK7252" s="8"/>
    </row>
    <row r="7253" spans="5:89">
      <c r="E7253" s="8"/>
      <c r="I7253" s="8"/>
      <c r="M7253" s="8"/>
      <c r="Q7253" s="8"/>
      <c r="U7253" s="8"/>
      <c r="Y7253" s="8"/>
      <c r="AC7253" s="8"/>
      <c r="AG7253" s="8"/>
      <c r="AK7253" s="8"/>
      <c r="AO7253" s="8"/>
      <c r="AS7253" s="8"/>
      <c r="AW7253" s="8"/>
      <c r="BA7253" s="8"/>
      <c r="BE7253" s="8"/>
      <c r="BI7253" s="8"/>
      <c r="BM7253" s="8"/>
      <c r="BQ7253" s="8"/>
      <c r="BU7253" s="8"/>
      <c r="BY7253" s="8"/>
      <c r="CC7253" s="8"/>
      <c r="CG7253" s="8"/>
      <c r="CK7253" s="8"/>
    </row>
    <row r="7254" spans="5:89">
      <c r="E7254" s="8"/>
      <c r="I7254" s="8"/>
      <c r="M7254" s="8"/>
      <c r="Q7254" s="8"/>
      <c r="U7254" s="8"/>
      <c r="Y7254" s="8"/>
      <c r="AC7254" s="8"/>
      <c r="AG7254" s="8"/>
      <c r="AK7254" s="8"/>
      <c r="AO7254" s="8"/>
      <c r="AS7254" s="8"/>
      <c r="AW7254" s="8"/>
      <c r="BA7254" s="8"/>
      <c r="BE7254" s="8"/>
      <c r="BI7254" s="8"/>
      <c r="BM7254" s="8"/>
      <c r="BQ7254" s="8"/>
      <c r="BU7254" s="8"/>
      <c r="BY7254" s="8"/>
      <c r="CC7254" s="8"/>
      <c r="CG7254" s="8"/>
      <c r="CK7254" s="8"/>
    </row>
    <row r="7255" spans="5:89">
      <c r="E7255" s="8"/>
      <c r="I7255" s="8"/>
      <c r="M7255" s="8"/>
      <c r="Q7255" s="8"/>
      <c r="U7255" s="8"/>
      <c r="Y7255" s="8"/>
      <c r="AC7255" s="8"/>
      <c r="AG7255" s="8"/>
      <c r="AK7255" s="8"/>
      <c r="AO7255" s="8"/>
      <c r="AS7255" s="8"/>
      <c r="AW7255" s="8"/>
      <c r="BA7255" s="8"/>
      <c r="BE7255" s="8"/>
      <c r="BI7255" s="8"/>
      <c r="BM7255" s="8"/>
      <c r="BQ7255" s="8"/>
      <c r="BU7255" s="8"/>
      <c r="BY7255" s="8"/>
      <c r="CC7255" s="8"/>
      <c r="CG7255" s="8"/>
      <c r="CK7255" s="8"/>
    </row>
    <row r="7256" spans="5:89">
      <c r="E7256" s="8"/>
      <c r="I7256" s="8"/>
      <c r="M7256" s="8"/>
      <c r="Q7256" s="8"/>
      <c r="U7256" s="8"/>
      <c r="Y7256" s="8"/>
      <c r="AC7256" s="8"/>
      <c r="AG7256" s="8"/>
      <c r="AK7256" s="8"/>
      <c r="AO7256" s="8"/>
      <c r="AS7256" s="8"/>
      <c r="AW7256" s="8"/>
      <c r="BA7256" s="8"/>
      <c r="BE7256" s="8"/>
      <c r="BI7256" s="8"/>
      <c r="BM7256" s="8"/>
      <c r="BQ7256" s="8"/>
      <c r="BU7256" s="8"/>
      <c r="BY7256" s="8"/>
      <c r="CC7256" s="8"/>
      <c r="CG7256" s="8"/>
      <c r="CK7256" s="8"/>
    </row>
    <row r="7257" spans="5:89">
      <c r="E7257" s="8"/>
      <c r="I7257" s="8"/>
      <c r="M7257" s="8"/>
      <c r="Q7257" s="8"/>
      <c r="U7257" s="8"/>
      <c r="Y7257" s="8"/>
      <c r="AC7257" s="8"/>
      <c r="AG7257" s="8"/>
      <c r="AK7257" s="8"/>
      <c r="AO7257" s="8"/>
      <c r="AS7257" s="8"/>
      <c r="AW7257" s="8"/>
      <c r="BA7257" s="8"/>
      <c r="BE7257" s="8"/>
      <c r="BI7257" s="8"/>
      <c r="BM7257" s="8"/>
      <c r="BQ7257" s="8"/>
      <c r="BU7257" s="8"/>
      <c r="BY7257" s="8"/>
      <c r="CC7257" s="8"/>
      <c r="CG7257" s="8"/>
      <c r="CK7257" s="8"/>
    </row>
    <row r="7258" spans="5:89">
      <c r="E7258" s="8"/>
      <c r="I7258" s="8"/>
      <c r="M7258" s="8"/>
      <c r="Q7258" s="8"/>
      <c r="U7258" s="8"/>
      <c r="Y7258" s="8"/>
      <c r="AC7258" s="8"/>
      <c r="AG7258" s="8"/>
      <c r="AK7258" s="8"/>
      <c r="AO7258" s="8"/>
      <c r="AS7258" s="8"/>
      <c r="AW7258" s="8"/>
      <c r="BA7258" s="8"/>
      <c r="BE7258" s="8"/>
      <c r="BI7258" s="8"/>
      <c r="BM7258" s="8"/>
      <c r="BQ7258" s="8"/>
      <c r="BU7258" s="8"/>
      <c r="BY7258" s="8"/>
      <c r="CC7258" s="8"/>
      <c r="CG7258" s="8"/>
      <c r="CK7258" s="8"/>
    </row>
    <row r="7259" spans="5:89">
      <c r="E7259" s="8"/>
      <c r="I7259" s="8"/>
      <c r="M7259" s="8"/>
      <c r="Q7259" s="8"/>
      <c r="U7259" s="8"/>
      <c r="Y7259" s="8"/>
      <c r="AC7259" s="8"/>
      <c r="AG7259" s="8"/>
      <c r="AK7259" s="8"/>
      <c r="AO7259" s="8"/>
      <c r="AS7259" s="8"/>
      <c r="AW7259" s="8"/>
      <c r="BA7259" s="8"/>
      <c r="BE7259" s="8"/>
      <c r="BI7259" s="8"/>
      <c r="BM7259" s="8"/>
      <c r="BQ7259" s="8"/>
      <c r="BU7259" s="8"/>
      <c r="BY7259" s="8"/>
      <c r="CC7259" s="8"/>
      <c r="CG7259" s="8"/>
      <c r="CK7259" s="8"/>
    </row>
    <row r="7260" spans="5:89">
      <c r="E7260" s="8"/>
      <c r="I7260" s="8"/>
      <c r="M7260" s="8"/>
      <c r="Q7260" s="8"/>
      <c r="U7260" s="8"/>
      <c r="Y7260" s="8"/>
      <c r="AC7260" s="8"/>
      <c r="AG7260" s="8"/>
      <c r="AK7260" s="8"/>
      <c r="AO7260" s="8"/>
      <c r="AS7260" s="8"/>
      <c r="AW7260" s="8"/>
      <c r="BA7260" s="8"/>
      <c r="BE7260" s="8"/>
      <c r="BI7260" s="8"/>
      <c r="BM7260" s="8"/>
      <c r="BQ7260" s="8"/>
      <c r="BU7260" s="8"/>
      <c r="BY7260" s="8"/>
      <c r="CC7260" s="8"/>
      <c r="CG7260" s="8"/>
      <c r="CK7260" s="8"/>
    </row>
    <row r="7261" spans="5:89">
      <c r="E7261" s="8"/>
      <c r="I7261" s="8"/>
      <c r="M7261" s="8"/>
      <c r="Q7261" s="8"/>
      <c r="U7261" s="8"/>
      <c r="Y7261" s="8"/>
      <c r="AC7261" s="8"/>
      <c r="AG7261" s="8"/>
      <c r="AK7261" s="8"/>
      <c r="AO7261" s="8"/>
      <c r="AS7261" s="8"/>
      <c r="AW7261" s="8"/>
      <c r="BA7261" s="8"/>
      <c r="BE7261" s="8"/>
      <c r="BI7261" s="8"/>
      <c r="BM7261" s="8"/>
      <c r="BQ7261" s="8"/>
      <c r="BU7261" s="8"/>
      <c r="BY7261" s="8"/>
      <c r="CC7261" s="8"/>
      <c r="CG7261" s="8"/>
      <c r="CK7261" s="8"/>
    </row>
    <row r="7262" spans="5:89">
      <c r="E7262" s="8"/>
      <c r="I7262" s="8"/>
      <c r="M7262" s="8"/>
      <c r="Q7262" s="8"/>
      <c r="U7262" s="8"/>
      <c r="Y7262" s="8"/>
      <c r="AC7262" s="8"/>
      <c r="AG7262" s="8"/>
      <c r="AK7262" s="8"/>
      <c r="AO7262" s="8"/>
      <c r="AS7262" s="8"/>
      <c r="AW7262" s="8"/>
      <c r="BA7262" s="8"/>
      <c r="BE7262" s="8"/>
      <c r="BI7262" s="8"/>
      <c r="BM7262" s="8"/>
      <c r="BQ7262" s="8"/>
      <c r="BU7262" s="8"/>
      <c r="BY7262" s="8"/>
      <c r="CC7262" s="8"/>
      <c r="CG7262" s="8"/>
      <c r="CK7262" s="8"/>
    </row>
    <row r="7263" spans="5:89">
      <c r="E7263" s="8"/>
      <c r="I7263" s="8"/>
      <c r="M7263" s="8"/>
      <c r="Q7263" s="8"/>
      <c r="U7263" s="8"/>
      <c r="Y7263" s="8"/>
      <c r="AC7263" s="8"/>
      <c r="AG7263" s="8"/>
      <c r="AK7263" s="8"/>
      <c r="AO7263" s="8"/>
      <c r="AS7263" s="8"/>
      <c r="AW7263" s="8"/>
      <c r="BA7263" s="8"/>
      <c r="BE7263" s="8"/>
      <c r="BI7263" s="8"/>
      <c r="BM7263" s="8"/>
      <c r="BQ7263" s="8"/>
      <c r="BU7263" s="8"/>
      <c r="BY7263" s="8"/>
      <c r="CC7263" s="8"/>
      <c r="CG7263" s="8"/>
      <c r="CK7263" s="8"/>
    </row>
    <row r="7264" spans="5:89">
      <c r="E7264" s="8"/>
      <c r="I7264" s="8"/>
      <c r="M7264" s="8"/>
      <c r="Q7264" s="8"/>
      <c r="U7264" s="8"/>
      <c r="Y7264" s="8"/>
      <c r="AC7264" s="8"/>
      <c r="AG7264" s="8"/>
      <c r="AK7264" s="8"/>
      <c r="AO7264" s="8"/>
      <c r="AS7264" s="8"/>
      <c r="AW7264" s="8"/>
      <c r="BA7264" s="8"/>
      <c r="BE7264" s="8"/>
      <c r="BI7264" s="8"/>
      <c r="BM7264" s="8"/>
      <c r="BQ7264" s="8"/>
      <c r="BU7264" s="8"/>
      <c r="BY7264" s="8"/>
      <c r="CC7264" s="8"/>
      <c r="CG7264" s="8"/>
      <c r="CK7264" s="8"/>
    </row>
    <row r="7265" spans="5:89">
      <c r="E7265" s="8"/>
      <c r="I7265" s="8"/>
      <c r="M7265" s="8"/>
      <c r="Q7265" s="8"/>
      <c r="U7265" s="8"/>
      <c r="Y7265" s="8"/>
      <c r="AC7265" s="8"/>
      <c r="AG7265" s="8"/>
      <c r="AK7265" s="8"/>
      <c r="AO7265" s="8"/>
      <c r="AS7265" s="8"/>
      <c r="AW7265" s="8"/>
      <c r="BA7265" s="8"/>
      <c r="BE7265" s="8"/>
      <c r="BI7265" s="8"/>
      <c r="BM7265" s="8"/>
      <c r="BQ7265" s="8"/>
      <c r="BU7265" s="8"/>
      <c r="BY7265" s="8"/>
      <c r="CC7265" s="8"/>
      <c r="CG7265" s="8"/>
      <c r="CK7265" s="8"/>
    </row>
    <row r="7266" spans="5:89">
      <c r="E7266" s="8"/>
      <c r="I7266" s="8"/>
      <c r="M7266" s="8"/>
      <c r="Q7266" s="8"/>
      <c r="U7266" s="8"/>
      <c r="Y7266" s="8"/>
      <c r="AC7266" s="8"/>
      <c r="AG7266" s="8"/>
      <c r="AK7266" s="8"/>
      <c r="AO7266" s="8"/>
      <c r="AS7266" s="8"/>
      <c r="AW7266" s="8"/>
      <c r="BA7266" s="8"/>
      <c r="BE7266" s="8"/>
      <c r="BI7266" s="8"/>
      <c r="BM7266" s="8"/>
      <c r="BQ7266" s="8"/>
      <c r="BU7266" s="8"/>
      <c r="BY7266" s="8"/>
      <c r="CC7266" s="8"/>
      <c r="CG7266" s="8"/>
      <c r="CK7266" s="8"/>
    </row>
    <row r="7267" spans="5:89">
      <c r="E7267" s="8"/>
      <c r="I7267" s="8"/>
      <c r="M7267" s="8"/>
      <c r="Q7267" s="8"/>
      <c r="U7267" s="8"/>
      <c r="Y7267" s="8"/>
      <c r="AC7267" s="8"/>
      <c r="AG7267" s="8"/>
      <c r="AK7267" s="8"/>
      <c r="AO7267" s="8"/>
      <c r="AS7267" s="8"/>
      <c r="AW7267" s="8"/>
      <c r="BA7267" s="8"/>
      <c r="BE7267" s="8"/>
      <c r="BI7267" s="8"/>
      <c r="BM7267" s="8"/>
      <c r="BQ7267" s="8"/>
      <c r="BU7267" s="8"/>
      <c r="BY7267" s="8"/>
      <c r="CC7267" s="8"/>
      <c r="CG7267" s="8"/>
      <c r="CK7267" s="8"/>
    </row>
    <row r="7268" spans="5:89">
      <c r="E7268" s="8"/>
      <c r="I7268" s="8"/>
      <c r="M7268" s="8"/>
      <c r="Q7268" s="8"/>
      <c r="U7268" s="8"/>
      <c r="Y7268" s="8"/>
      <c r="AC7268" s="8"/>
      <c r="AG7268" s="8"/>
      <c r="AK7268" s="8"/>
      <c r="AO7268" s="8"/>
      <c r="AS7268" s="8"/>
      <c r="AW7268" s="8"/>
      <c r="BA7268" s="8"/>
      <c r="BE7268" s="8"/>
      <c r="BI7268" s="8"/>
      <c r="BM7268" s="8"/>
      <c r="BQ7268" s="8"/>
      <c r="BU7268" s="8"/>
      <c r="BY7268" s="8"/>
      <c r="CC7268" s="8"/>
      <c r="CG7268" s="8"/>
      <c r="CK7268" s="8"/>
    </row>
    <row r="7269" spans="5:89">
      <c r="E7269" s="8"/>
      <c r="I7269" s="8"/>
      <c r="M7269" s="8"/>
      <c r="Q7269" s="8"/>
      <c r="U7269" s="8"/>
      <c r="Y7269" s="8"/>
      <c r="AC7269" s="8"/>
      <c r="AG7269" s="8"/>
      <c r="AK7269" s="8"/>
      <c r="AO7269" s="8"/>
      <c r="AS7269" s="8"/>
      <c r="AW7269" s="8"/>
      <c r="BA7269" s="8"/>
      <c r="BE7269" s="8"/>
      <c r="BI7269" s="8"/>
      <c r="BM7269" s="8"/>
      <c r="BQ7269" s="8"/>
      <c r="BU7269" s="8"/>
      <c r="BY7269" s="8"/>
      <c r="CC7269" s="8"/>
      <c r="CG7269" s="8"/>
      <c r="CK7269" s="8"/>
    </row>
    <row r="7270" spans="5:89">
      <c r="E7270" s="8"/>
      <c r="I7270" s="8"/>
      <c r="M7270" s="8"/>
      <c r="Q7270" s="8"/>
      <c r="U7270" s="8"/>
      <c r="Y7270" s="8"/>
      <c r="AC7270" s="8"/>
      <c r="AG7270" s="8"/>
      <c r="AK7270" s="8"/>
      <c r="AO7270" s="8"/>
      <c r="AS7270" s="8"/>
      <c r="AW7270" s="8"/>
      <c r="BA7270" s="8"/>
      <c r="BE7270" s="8"/>
      <c r="BI7270" s="8"/>
      <c r="BM7270" s="8"/>
      <c r="BQ7270" s="8"/>
      <c r="BU7270" s="8"/>
      <c r="BY7270" s="8"/>
      <c r="CC7270" s="8"/>
      <c r="CG7270" s="8"/>
      <c r="CK7270" s="8"/>
    </row>
    <row r="7271" spans="5:89">
      <c r="E7271" s="8"/>
      <c r="I7271" s="8"/>
      <c r="M7271" s="8"/>
      <c r="Q7271" s="8"/>
      <c r="U7271" s="8"/>
      <c r="Y7271" s="8"/>
      <c r="AC7271" s="8"/>
      <c r="AG7271" s="8"/>
      <c r="AK7271" s="8"/>
      <c r="AO7271" s="8"/>
      <c r="AS7271" s="8"/>
      <c r="AW7271" s="8"/>
      <c r="BA7271" s="8"/>
      <c r="BE7271" s="8"/>
      <c r="BI7271" s="8"/>
      <c r="BM7271" s="8"/>
      <c r="BQ7271" s="8"/>
      <c r="BU7271" s="8"/>
      <c r="BY7271" s="8"/>
      <c r="CC7271" s="8"/>
      <c r="CG7271" s="8"/>
      <c r="CK7271" s="8"/>
    </row>
    <row r="7272" spans="5:89">
      <c r="E7272" s="8"/>
      <c r="I7272" s="8"/>
      <c r="M7272" s="8"/>
      <c r="Q7272" s="8"/>
      <c r="U7272" s="8"/>
      <c r="Y7272" s="8"/>
      <c r="AC7272" s="8"/>
      <c r="AG7272" s="8"/>
      <c r="AK7272" s="8"/>
      <c r="AO7272" s="8"/>
      <c r="AS7272" s="8"/>
      <c r="AW7272" s="8"/>
      <c r="BA7272" s="8"/>
      <c r="BE7272" s="8"/>
      <c r="BI7272" s="8"/>
      <c r="BM7272" s="8"/>
      <c r="BQ7272" s="8"/>
      <c r="BU7272" s="8"/>
      <c r="BY7272" s="8"/>
      <c r="CC7272" s="8"/>
      <c r="CG7272" s="8"/>
      <c r="CK7272" s="8"/>
    </row>
    <row r="7273" spans="5:89">
      <c r="E7273" s="8"/>
      <c r="I7273" s="8"/>
      <c r="M7273" s="8"/>
      <c r="Q7273" s="8"/>
      <c r="U7273" s="8"/>
      <c r="Y7273" s="8"/>
      <c r="AC7273" s="8"/>
      <c r="AG7273" s="8"/>
      <c r="AK7273" s="8"/>
      <c r="AO7273" s="8"/>
      <c r="AS7273" s="8"/>
      <c r="AW7273" s="8"/>
      <c r="BA7273" s="8"/>
      <c r="BE7273" s="8"/>
      <c r="BI7273" s="8"/>
      <c r="BM7273" s="8"/>
      <c r="BQ7273" s="8"/>
      <c r="BU7273" s="8"/>
      <c r="BY7273" s="8"/>
      <c r="CC7273" s="8"/>
      <c r="CG7273" s="8"/>
      <c r="CK7273" s="8"/>
    </row>
    <row r="7274" spans="5:89">
      <c r="E7274" s="8"/>
      <c r="I7274" s="8"/>
      <c r="M7274" s="8"/>
      <c r="Q7274" s="8"/>
      <c r="U7274" s="8"/>
      <c r="Y7274" s="8"/>
      <c r="AC7274" s="8"/>
      <c r="AG7274" s="8"/>
      <c r="AK7274" s="8"/>
      <c r="AO7274" s="8"/>
      <c r="AS7274" s="8"/>
      <c r="AW7274" s="8"/>
      <c r="BA7274" s="8"/>
      <c r="BE7274" s="8"/>
      <c r="BI7274" s="8"/>
      <c r="BM7274" s="8"/>
      <c r="BQ7274" s="8"/>
      <c r="BU7274" s="8"/>
      <c r="BY7274" s="8"/>
      <c r="CC7274" s="8"/>
      <c r="CG7274" s="8"/>
      <c r="CK7274" s="8"/>
    </row>
    <row r="7275" spans="5:89">
      <c r="E7275" s="8"/>
      <c r="I7275" s="8"/>
      <c r="M7275" s="8"/>
      <c r="Q7275" s="8"/>
      <c r="U7275" s="8"/>
      <c r="Y7275" s="8"/>
      <c r="AC7275" s="8"/>
      <c r="AG7275" s="8"/>
      <c r="AK7275" s="8"/>
      <c r="AO7275" s="8"/>
      <c r="AS7275" s="8"/>
      <c r="AW7275" s="8"/>
      <c r="BA7275" s="8"/>
      <c r="BE7275" s="8"/>
      <c r="BI7275" s="8"/>
      <c r="BM7275" s="8"/>
      <c r="BQ7275" s="8"/>
      <c r="BU7275" s="8"/>
      <c r="BY7275" s="8"/>
      <c r="CC7275" s="8"/>
      <c r="CG7275" s="8"/>
      <c r="CK7275" s="8"/>
    </row>
    <row r="7276" spans="5:89">
      <c r="E7276" s="8"/>
      <c r="I7276" s="8"/>
      <c r="M7276" s="8"/>
      <c r="Q7276" s="8"/>
      <c r="U7276" s="8"/>
      <c r="Y7276" s="8"/>
      <c r="AC7276" s="8"/>
      <c r="AG7276" s="8"/>
      <c r="AK7276" s="8"/>
      <c r="AO7276" s="8"/>
      <c r="AS7276" s="8"/>
      <c r="AW7276" s="8"/>
      <c r="BA7276" s="8"/>
      <c r="BE7276" s="8"/>
      <c r="BI7276" s="8"/>
      <c r="BM7276" s="8"/>
      <c r="BQ7276" s="8"/>
      <c r="BU7276" s="8"/>
      <c r="BY7276" s="8"/>
      <c r="CC7276" s="8"/>
      <c r="CG7276" s="8"/>
      <c r="CK7276" s="8"/>
    </row>
    <row r="7277" spans="5:89">
      <c r="E7277" s="8"/>
      <c r="I7277" s="8"/>
      <c r="M7277" s="8"/>
      <c r="Q7277" s="8"/>
      <c r="U7277" s="8"/>
      <c r="Y7277" s="8"/>
      <c r="AC7277" s="8"/>
      <c r="AG7277" s="8"/>
      <c r="AK7277" s="8"/>
      <c r="AO7277" s="8"/>
      <c r="AS7277" s="8"/>
      <c r="AW7277" s="8"/>
      <c r="BA7277" s="8"/>
      <c r="BE7277" s="8"/>
      <c r="BI7277" s="8"/>
      <c r="BM7277" s="8"/>
      <c r="BQ7277" s="8"/>
      <c r="BU7277" s="8"/>
      <c r="BY7277" s="8"/>
      <c r="CC7277" s="8"/>
      <c r="CG7277" s="8"/>
      <c r="CK7277" s="8"/>
    </row>
    <row r="7278" spans="5:89">
      <c r="E7278" s="8"/>
      <c r="I7278" s="8"/>
      <c r="M7278" s="8"/>
      <c r="Q7278" s="8"/>
      <c r="U7278" s="8"/>
      <c r="Y7278" s="8"/>
      <c r="AC7278" s="8"/>
      <c r="AG7278" s="8"/>
      <c r="AK7278" s="8"/>
      <c r="AO7278" s="8"/>
      <c r="AS7278" s="8"/>
      <c r="AW7278" s="8"/>
      <c r="BA7278" s="8"/>
      <c r="BE7278" s="8"/>
      <c r="BI7278" s="8"/>
      <c r="BM7278" s="8"/>
      <c r="BQ7278" s="8"/>
      <c r="BU7278" s="8"/>
      <c r="BY7278" s="8"/>
      <c r="CC7278" s="8"/>
      <c r="CG7278" s="8"/>
      <c r="CK7278" s="8"/>
    </row>
    <row r="7279" spans="5:89">
      <c r="E7279" s="8"/>
      <c r="I7279" s="8"/>
      <c r="M7279" s="8"/>
      <c r="Q7279" s="8"/>
      <c r="U7279" s="8"/>
      <c r="Y7279" s="8"/>
      <c r="AC7279" s="8"/>
      <c r="AG7279" s="8"/>
      <c r="AK7279" s="8"/>
      <c r="AO7279" s="8"/>
      <c r="AS7279" s="8"/>
      <c r="AW7279" s="8"/>
      <c r="BA7279" s="8"/>
      <c r="BE7279" s="8"/>
      <c r="BI7279" s="8"/>
      <c r="BM7279" s="8"/>
      <c r="BQ7279" s="8"/>
      <c r="BU7279" s="8"/>
      <c r="BY7279" s="8"/>
      <c r="CC7279" s="8"/>
      <c r="CG7279" s="8"/>
      <c r="CK7279" s="8"/>
    </row>
    <row r="7280" spans="5:89">
      <c r="E7280" s="8"/>
      <c r="I7280" s="8"/>
      <c r="M7280" s="8"/>
      <c r="Q7280" s="8"/>
      <c r="U7280" s="8"/>
      <c r="Y7280" s="8"/>
      <c r="AC7280" s="8"/>
      <c r="AG7280" s="8"/>
      <c r="AK7280" s="8"/>
      <c r="AO7280" s="8"/>
      <c r="AS7280" s="8"/>
      <c r="AW7280" s="8"/>
      <c r="BA7280" s="8"/>
      <c r="BE7280" s="8"/>
      <c r="BI7280" s="8"/>
      <c r="BM7280" s="8"/>
      <c r="BQ7280" s="8"/>
      <c r="BU7280" s="8"/>
      <c r="BY7280" s="8"/>
      <c r="CC7280" s="8"/>
      <c r="CG7280" s="8"/>
      <c r="CK7280" s="8"/>
    </row>
    <row r="7281" spans="5:89">
      <c r="E7281" s="8"/>
      <c r="I7281" s="8"/>
      <c r="M7281" s="8"/>
      <c r="Q7281" s="8"/>
      <c r="U7281" s="8"/>
      <c r="Y7281" s="8"/>
      <c r="AC7281" s="8"/>
      <c r="AG7281" s="8"/>
      <c r="AK7281" s="8"/>
      <c r="AO7281" s="8"/>
      <c r="AS7281" s="8"/>
      <c r="AW7281" s="8"/>
      <c r="BA7281" s="8"/>
      <c r="BE7281" s="8"/>
      <c r="BI7281" s="8"/>
      <c r="BM7281" s="8"/>
      <c r="BQ7281" s="8"/>
      <c r="BU7281" s="8"/>
      <c r="BY7281" s="8"/>
      <c r="CC7281" s="8"/>
      <c r="CG7281" s="8"/>
      <c r="CK7281" s="8"/>
    </row>
    <row r="7282" spans="5:89">
      <c r="E7282" s="8"/>
      <c r="I7282" s="8"/>
      <c r="M7282" s="8"/>
      <c r="Q7282" s="8"/>
      <c r="U7282" s="8"/>
      <c r="Y7282" s="8"/>
      <c r="AC7282" s="8"/>
      <c r="AG7282" s="8"/>
      <c r="AK7282" s="8"/>
      <c r="AO7282" s="8"/>
      <c r="AS7282" s="8"/>
      <c r="AW7282" s="8"/>
      <c r="BA7282" s="8"/>
      <c r="BE7282" s="8"/>
      <c r="BI7282" s="8"/>
      <c r="BM7282" s="8"/>
      <c r="BQ7282" s="8"/>
      <c r="BU7282" s="8"/>
      <c r="BY7282" s="8"/>
      <c r="CC7282" s="8"/>
      <c r="CG7282" s="8"/>
      <c r="CK7282" s="8"/>
    </row>
    <row r="7283" spans="5:89">
      <c r="E7283" s="8"/>
      <c r="I7283" s="8"/>
      <c r="M7283" s="8"/>
      <c r="Q7283" s="8"/>
      <c r="U7283" s="8"/>
      <c r="Y7283" s="8"/>
      <c r="AC7283" s="8"/>
      <c r="AG7283" s="8"/>
      <c r="AK7283" s="8"/>
      <c r="AO7283" s="8"/>
      <c r="AS7283" s="8"/>
      <c r="AW7283" s="8"/>
      <c r="BA7283" s="8"/>
      <c r="BE7283" s="8"/>
      <c r="BI7283" s="8"/>
      <c r="BM7283" s="8"/>
      <c r="BQ7283" s="8"/>
      <c r="BU7283" s="8"/>
      <c r="BY7283" s="8"/>
      <c r="CC7283" s="8"/>
      <c r="CG7283" s="8"/>
      <c r="CK7283" s="8"/>
    </row>
    <row r="7284" spans="5:89">
      <c r="E7284" s="8"/>
      <c r="I7284" s="8"/>
      <c r="M7284" s="8"/>
      <c r="Q7284" s="8"/>
      <c r="U7284" s="8"/>
      <c r="Y7284" s="8"/>
      <c r="AC7284" s="8"/>
      <c r="AG7284" s="8"/>
      <c r="AK7284" s="8"/>
      <c r="AO7284" s="8"/>
      <c r="AS7284" s="8"/>
      <c r="AW7284" s="8"/>
      <c r="BA7284" s="8"/>
      <c r="BE7284" s="8"/>
      <c r="BI7284" s="8"/>
      <c r="BM7284" s="8"/>
      <c r="BQ7284" s="8"/>
      <c r="BU7284" s="8"/>
      <c r="BY7284" s="8"/>
      <c r="CC7284" s="8"/>
      <c r="CG7284" s="8"/>
      <c r="CK7284" s="8"/>
    </row>
    <row r="7285" spans="5:89">
      <c r="E7285" s="8"/>
      <c r="I7285" s="8"/>
      <c r="M7285" s="8"/>
      <c r="Q7285" s="8"/>
      <c r="U7285" s="8"/>
      <c r="Y7285" s="8"/>
      <c r="AC7285" s="8"/>
      <c r="AG7285" s="8"/>
      <c r="AK7285" s="8"/>
      <c r="AO7285" s="8"/>
      <c r="AS7285" s="8"/>
      <c r="AW7285" s="8"/>
      <c r="BA7285" s="8"/>
      <c r="BE7285" s="8"/>
      <c r="BI7285" s="8"/>
      <c r="BM7285" s="8"/>
      <c r="BQ7285" s="8"/>
      <c r="BU7285" s="8"/>
      <c r="BY7285" s="8"/>
      <c r="CC7285" s="8"/>
      <c r="CG7285" s="8"/>
      <c r="CK7285" s="8"/>
    </row>
    <row r="7286" spans="5:89">
      <c r="E7286" s="8"/>
      <c r="I7286" s="8"/>
      <c r="M7286" s="8"/>
      <c r="Q7286" s="8"/>
      <c r="U7286" s="8"/>
      <c r="Y7286" s="8"/>
      <c r="AC7286" s="8"/>
      <c r="AG7286" s="8"/>
      <c r="AK7286" s="8"/>
      <c r="AO7286" s="8"/>
      <c r="AS7286" s="8"/>
      <c r="AW7286" s="8"/>
      <c r="BA7286" s="8"/>
      <c r="BE7286" s="8"/>
      <c r="BI7286" s="8"/>
      <c r="BM7286" s="8"/>
      <c r="BQ7286" s="8"/>
      <c r="BU7286" s="8"/>
      <c r="BY7286" s="8"/>
      <c r="CC7286" s="8"/>
      <c r="CG7286" s="8"/>
      <c r="CK7286" s="8"/>
    </row>
    <row r="7287" spans="5:89">
      <c r="E7287" s="8"/>
      <c r="I7287" s="8"/>
      <c r="M7287" s="8"/>
      <c r="Q7287" s="8"/>
      <c r="U7287" s="8"/>
      <c r="Y7287" s="8"/>
      <c r="AC7287" s="8"/>
      <c r="AG7287" s="8"/>
      <c r="AK7287" s="8"/>
      <c r="AO7287" s="8"/>
      <c r="AS7287" s="8"/>
      <c r="AW7287" s="8"/>
      <c r="BA7287" s="8"/>
      <c r="BE7287" s="8"/>
      <c r="BI7287" s="8"/>
      <c r="BM7287" s="8"/>
      <c r="BQ7287" s="8"/>
      <c r="BU7287" s="8"/>
      <c r="BY7287" s="8"/>
      <c r="CC7287" s="8"/>
      <c r="CG7287" s="8"/>
      <c r="CK7287" s="8"/>
    </row>
    <row r="7288" spans="5:89">
      <c r="E7288" s="8"/>
      <c r="I7288" s="8"/>
      <c r="M7288" s="8"/>
      <c r="Q7288" s="8"/>
      <c r="U7288" s="8"/>
      <c r="Y7288" s="8"/>
      <c r="AC7288" s="8"/>
      <c r="AG7288" s="8"/>
      <c r="AK7288" s="8"/>
      <c r="AO7288" s="8"/>
      <c r="AS7288" s="8"/>
      <c r="AW7288" s="8"/>
      <c r="BA7288" s="8"/>
      <c r="BE7288" s="8"/>
      <c r="BI7288" s="8"/>
      <c r="BM7288" s="8"/>
      <c r="BQ7288" s="8"/>
      <c r="BU7288" s="8"/>
      <c r="BY7288" s="8"/>
      <c r="CC7288" s="8"/>
      <c r="CG7288" s="8"/>
      <c r="CK7288" s="8"/>
    </row>
    <row r="7289" spans="5:89">
      <c r="E7289" s="8"/>
      <c r="I7289" s="8"/>
      <c r="M7289" s="8"/>
      <c r="Q7289" s="8"/>
      <c r="U7289" s="8"/>
      <c r="Y7289" s="8"/>
      <c r="AC7289" s="8"/>
      <c r="AG7289" s="8"/>
      <c r="AK7289" s="8"/>
      <c r="AO7289" s="8"/>
      <c r="AS7289" s="8"/>
      <c r="AW7289" s="8"/>
      <c r="BA7289" s="8"/>
      <c r="BE7289" s="8"/>
      <c r="BI7289" s="8"/>
      <c r="BM7289" s="8"/>
      <c r="BQ7289" s="8"/>
      <c r="BU7289" s="8"/>
      <c r="BY7289" s="8"/>
      <c r="CC7289" s="8"/>
      <c r="CG7289" s="8"/>
      <c r="CK7289" s="8"/>
    </row>
    <row r="7290" spans="5:89">
      <c r="E7290" s="8"/>
      <c r="I7290" s="8"/>
      <c r="M7290" s="8"/>
      <c r="Q7290" s="8"/>
      <c r="U7290" s="8"/>
      <c r="Y7290" s="8"/>
      <c r="AC7290" s="8"/>
      <c r="AG7290" s="8"/>
      <c r="AK7290" s="8"/>
      <c r="AO7290" s="8"/>
      <c r="AS7290" s="8"/>
      <c r="AW7290" s="8"/>
      <c r="BA7290" s="8"/>
      <c r="BE7290" s="8"/>
      <c r="BI7290" s="8"/>
      <c r="BM7290" s="8"/>
      <c r="BQ7290" s="8"/>
      <c r="BU7290" s="8"/>
      <c r="BY7290" s="8"/>
      <c r="CC7290" s="8"/>
      <c r="CG7290" s="8"/>
      <c r="CK7290" s="8"/>
    </row>
    <row r="7291" spans="5:89">
      <c r="E7291" s="8"/>
      <c r="I7291" s="8"/>
      <c r="M7291" s="8"/>
      <c r="Q7291" s="8"/>
      <c r="U7291" s="8"/>
      <c r="Y7291" s="8"/>
      <c r="AC7291" s="8"/>
      <c r="AG7291" s="8"/>
      <c r="AK7291" s="8"/>
      <c r="AO7291" s="8"/>
      <c r="AS7291" s="8"/>
      <c r="AW7291" s="8"/>
      <c r="BA7291" s="8"/>
      <c r="BE7291" s="8"/>
      <c r="BI7291" s="8"/>
      <c r="BM7291" s="8"/>
      <c r="BQ7291" s="8"/>
      <c r="BU7291" s="8"/>
      <c r="BY7291" s="8"/>
      <c r="CC7291" s="8"/>
      <c r="CG7291" s="8"/>
      <c r="CK7291" s="8"/>
    </row>
    <row r="7292" spans="5:89">
      <c r="E7292" s="8"/>
      <c r="I7292" s="8"/>
      <c r="M7292" s="8"/>
      <c r="Q7292" s="8"/>
      <c r="U7292" s="8"/>
      <c r="Y7292" s="8"/>
      <c r="AC7292" s="8"/>
      <c r="AG7292" s="8"/>
      <c r="AK7292" s="8"/>
      <c r="AO7292" s="8"/>
      <c r="AS7292" s="8"/>
      <c r="AW7292" s="8"/>
      <c r="BA7292" s="8"/>
      <c r="BE7292" s="8"/>
      <c r="BI7292" s="8"/>
      <c r="BM7292" s="8"/>
      <c r="BQ7292" s="8"/>
      <c r="BU7292" s="8"/>
      <c r="BY7292" s="8"/>
      <c r="CC7292" s="8"/>
      <c r="CG7292" s="8"/>
      <c r="CK7292" s="8"/>
    </row>
    <row r="7293" spans="5:89">
      <c r="E7293" s="8"/>
      <c r="I7293" s="8"/>
      <c r="M7293" s="8"/>
      <c r="Q7293" s="8"/>
      <c r="U7293" s="8"/>
      <c r="Y7293" s="8"/>
      <c r="AC7293" s="8"/>
      <c r="AG7293" s="8"/>
      <c r="AK7293" s="8"/>
      <c r="AO7293" s="8"/>
      <c r="AS7293" s="8"/>
      <c r="AW7293" s="8"/>
      <c r="BA7293" s="8"/>
      <c r="BE7293" s="8"/>
      <c r="BI7293" s="8"/>
      <c r="BM7293" s="8"/>
      <c r="BQ7293" s="8"/>
      <c r="BU7293" s="8"/>
      <c r="BY7293" s="8"/>
      <c r="CC7293" s="8"/>
      <c r="CG7293" s="8"/>
      <c r="CK7293" s="8"/>
    </row>
    <row r="7294" spans="5:89">
      <c r="E7294" s="8"/>
      <c r="I7294" s="8"/>
      <c r="M7294" s="8"/>
      <c r="Q7294" s="8"/>
      <c r="U7294" s="8"/>
      <c r="Y7294" s="8"/>
      <c r="AC7294" s="8"/>
      <c r="AG7294" s="8"/>
      <c r="AK7294" s="8"/>
      <c r="AO7294" s="8"/>
      <c r="AS7294" s="8"/>
      <c r="AW7294" s="8"/>
      <c r="BA7294" s="8"/>
      <c r="BE7294" s="8"/>
      <c r="BI7294" s="8"/>
      <c r="BM7294" s="8"/>
      <c r="BQ7294" s="8"/>
      <c r="BU7294" s="8"/>
      <c r="BY7294" s="8"/>
      <c r="CC7294" s="8"/>
      <c r="CG7294" s="8"/>
      <c r="CK7294" s="8"/>
    </row>
    <row r="7295" spans="5:89">
      <c r="E7295" s="8"/>
      <c r="I7295" s="8"/>
      <c r="M7295" s="8"/>
      <c r="Q7295" s="8"/>
      <c r="U7295" s="8"/>
      <c r="Y7295" s="8"/>
      <c r="AC7295" s="8"/>
      <c r="AG7295" s="8"/>
      <c r="AK7295" s="8"/>
      <c r="AO7295" s="8"/>
      <c r="AS7295" s="8"/>
      <c r="AW7295" s="8"/>
      <c r="BA7295" s="8"/>
      <c r="BE7295" s="8"/>
      <c r="BI7295" s="8"/>
      <c r="BM7295" s="8"/>
      <c r="BQ7295" s="8"/>
      <c r="BU7295" s="8"/>
      <c r="BY7295" s="8"/>
      <c r="CC7295" s="8"/>
      <c r="CG7295" s="8"/>
      <c r="CK7295" s="8"/>
    </row>
    <row r="7296" spans="5:89">
      <c r="E7296" s="8"/>
      <c r="I7296" s="8"/>
      <c r="M7296" s="8"/>
      <c r="Q7296" s="8"/>
      <c r="U7296" s="8"/>
      <c r="Y7296" s="8"/>
      <c r="AC7296" s="8"/>
      <c r="AG7296" s="8"/>
      <c r="AK7296" s="8"/>
      <c r="AO7296" s="8"/>
      <c r="AS7296" s="8"/>
      <c r="AW7296" s="8"/>
      <c r="BA7296" s="8"/>
      <c r="BE7296" s="8"/>
      <c r="BI7296" s="8"/>
      <c r="BM7296" s="8"/>
      <c r="BQ7296" s="8"/>
      <c r="BU7296" s="8"/>
      <c r="BY7296" s="8"/>
      <c r="CC7296" s="8"/>
      <c r="CG7296" s="8"/>
      <c r="CK7296" s="8"/>
    </row>
    <row r="7297" spans="5:89">
      <c r="E7297" s="8"/>
      <c r="I7297" s="8"/>
      <c r="M7297" s="8"/>
      <c r="Q7297" s="8"/>
      <c r="U7297" s="8"/>
      <c r="Y7297" s="8"/>
      <c r="AC7297" s="8"/>
      <c r="AG7297" s="8"/>
      <c r="AK7297" s="8"/>
      <c r="AO7297" s="8"/>
      <c r="AS7297" s="8"/>
      <c r="AW7297" s="8"/>
      <c r="BA7297" s="8"/>
      <c r="BE7297" s="8"/>
      <c r="BI7297" s="8"/>
      <c r="BM7297" s="8"/>
      <c r="BQ7297" s="8"/>
      <c r="BU7297" s="8"/>
      <c r="BY7297" s="8"/>
      <c r="CC7297" s="8"/>
      <c r="CG7297" s="8"/>
      <c r="CK7297" s="8"/>
    </row>
    <row r="7298" spans="5:89">
      <c r="E7298" s="8"/>
      <c r="I7298" s="8"/>
      <c r="M7298" s="8"/>
      <c r="Q7298" s="8"/>
      <c r="U7298" s="8"/>
      <c r="Y7298" s="8"/>
      <c r="AC7298" s="8"/>
      <c r="AG7298" s="8"/>
      <c r="AK7298" s="8"/>
      <c r="AO7298" s="8"/>
      <c r="AS7298" s="8"/>
      <c r="AW7298" s="8"/>
      <c r="BA7298" s="8"/>
      <c r="BE7298" s="8"/>
      <c r="BI7298" s="8"/>
      <c r="BM7298" s="8"/>
      <c r="BQ7298" s="8"/>
      <c r="BU7298" s="8"/>
      <c r="BY7298" s="8"/>
      <c r="CC7298" s="8"/>
      <c r="CG7298" s="8"/>
      <c r="CK7298" s="8"/>
    </row>
    <row r="7299" spans="5:89">
      <c r="E7299" s="8"/>
      <c r="I7299" s="8"/>
      <c r="M7299" s="8"/>
      <c r="Q7299" s="8"/>
      <c r="U7299" s="8"/>
      <c r="Y7299" s="8"/>
      <c r="AC7299" s="8"/>
      <c r="AG7299" s="8"/>
      <c r="AK7299" s="8"/>
      <c r="AO7299" s="8"/>
      <c r="AS7299" s="8"/>
      <c r="AW7299" s="8"/>
      <c r="BA7299" s="8"/>
      <c r="BE7299" s="8"/>
      <c r="BI7299" s="8"/>
      <c r="BM7299" s="8"/>
      <c r="BQ7299" s="8"/>
      <c r="BU7299" s="8"/>
      <c r="BY7299" s="8"/>
      <c r="CC7299" s="8"/>
      <c r="CG7299" s="8"/>
      <c r="CK7299" s="8"/>
    </row>
    <row r="7300" spans="5:89">
      <c r="E7300" s="8"/>
      <c r="I7300" s="8"/>
      <c r="M7300" s="8"/>
      <c r="Q7300" s="8"/>
      <c r="U7300" s="8"/>
      <c r="Y7300" s="8"/>
      <c r="AC7300" s="8"/>
      <c r="AG7300" s="8"/>
      <c r="AK7300" s="8"/>
      <c r="AO7300" s="8"/>
      <c r="AS7300" s="8"/>
      <c r="AW7300" s="8"/>
      <c r="BA7300" s="8"/>
      <c r="BE7300" s="8"/>
      <c r="BI7300" s="8"/>
      <c r="BM7300" s="8"/>
      <c r="BQ7300" s="8"/>
      <c r="BU7300" s="8"/>
      <c r="BY7300" s="8"/>
      <c r="CC7300" s="8"/>
      <c r="CG7300" s="8"/>
      <c r="CK7300" s="8"/>
    </row>
    <row r="7301" spans="5:89">
      <c r="E7301" s="8"/>
      <c r="I7301" s="8"/>
      <c r="M7301" s="8"/>
      <c r="Q7301" s="8"/>
      <c r="U7301" s="8"/>
      <c r="Y7301" s="8"/>
      <c r="AC7301" s="8"/>
      <c r="AG7301" s="8"/>
      <c r="AK7301" s="8"/>
      <c r="AO7301" s="8"/>
      <c r="AS7301" s="8"/>
      <c r="AW7301" s="8"/>
      <c r="BA7301" s="8"/>
      <c r="BE7301" s="8"/>
      <c r="BI7301" s="8"/>
      <c r="BM7301" s="8"/>
      <c r="BQ7301" s="8"/>
      <c r="BU7301" s="8"/>
      <c r="BY7301" s="8"/>
      <c r="CC7301" s="8"/>
      <c r="CG7301" s="8"/>
      <c r="CK7301" s="8"/>
    </row>
    <row r="7302" spans="5:89">
      <c r="E7302" s="8"/>
      <c r="I7302" s="8"/>
      <c r="M7302" s="8"/>
      <c r="Q7302" s="8"/>
      <c r="U7302" s="8"/>
      <c r="Y7302" s="8"/>
      <c r="AC7302" s="8"/>
      <c r="AG7302" s="8"/>
      <c r="AK7302" s="8"/>
      <c r="AO7302" s="8"/>
      <c r="AS7302" s="8"/>
      <c r="AW7302" s="8"/>
      <c r="BA7302" s="8"/>
      <c r="BE7302" s="8"/>
      <c r="BI7302" s="8"/>
      <c r="BM7302" s="8"/>
      <c r="BQ7302" s="8"/>
      <c r="BU7302" s="8"/>
      <c r="BY7302" s="8"/>
      <c r="CC7302" s="8"/>
      <c r="CG7302" s="8"/>
      <c r="CK7302" s="8"/>
    </row>
    <row r="7303" spans="5:89">
      <c r="E7303" s="8"/>
      <c r="I7303" s="8"/>
      <c r="M7303" s="8"/>
      <c r="Q7303" s="8"/>
      <c r="U7303" s="8"/>
      <c r="Y7303" s="8"/>
      <c r="AC7303" s="8"/>
      <c r="AG7303" s="8"/>
      <c r="AK7303" s="8"/>
      <c r="AO7303" s="8"/>
      <c r="AS7303" s="8"/>
      <c r="AW7303" s="8"/>
      <c r="BA7303" s="8"/>
      <c r="BE7303" s="8"/>
      <c r="BI7303" s="8"/>
      <c r="BM7303" s="8"/>
      <c r="BQ7303" s="8"/>
      <c r="BU7303" s="8"/>
      <c r="BY7303" s="8"/>
      <c r="CC7303" s="8"/>
      <c r="CG7303" s="8"/>
      <c r="CK7303" s="8"/>
    </row>
    <row r="7304" spans="5:89">
      <c r="E7304" s="8"/>
      <c r="I7304" s="8"/>
      <c r="M7304" s="8"/>
      <c r="Q7304" s="8"/>
      <c r="U7304" s="8"/>
      <c r="Y7304" s="8"/>
      <c r="AC7304" s="8"/>
      <c r="AG7304" s="8"/>
      <c r="AK7304" s="8"/>
      <c r="AO7304" s="8"/>
      <c r="AS7304" s="8"/>
      <c r="AW7304" s="8"/>
      <c r="BA7304" s="8"/>
      <c r="BE7304" s="8"/>
      <c r="BI7304" s="8"/>
      <c r="BM7304" s="8"/>
      <c r="BQ7304" s="8"/>
      <c r="BU7304" s="8"/>
      <c r="BY7304" s="8"/>
      <c r="CC7304" s="8"/>
      <c r="CG7304" s="8"/>
      <c r="CK7304" s="8"/>
    </row>
    <row r="7305" spans="5:89">
      <c r="E7305" s="8"/>
      <c r="I7305" s="8"/>
      <c r="M7305" s="8"/>
      <c r="Q7305" s="8"/>
      <c r="U7305" s="8"/>
      <c r="Y7305" s="8"/>
      <c r="AC7305" s="8"/>
      <c r="AG7305" s="8"/>
      <c r="AK7305" s="8"/>
      <c r="AO7305" s="8"/>
      <c r="AS7305" s="8"/>
      <c r="AW7305" s="8"/>
      <c r="BA7305" s="8"/>
      <c r="BE7305" s="8"/>
      <c r="BI7305" s="8"/>
      <c r="BM7305" s="8"/>
      <c r="BQ7305" s="8"/>
      <c r="BU7305" s="8"/>
      <c r="BY7305" s="8"/>
      <c r="CC7305" s="8"/>
      <c r="CG7305" s="8"/>
      <c r="CK7305" s="8"/>
    </row>
    <row r="7306" spans="5:89">
      <c r="E7306" s="8"/>
      <c r="I7306" s="8"/>
      <c r="M7306" s="8"/>
      <c r="Q7306" s="8"/>
      <c r="U7306" s="8"/>
      <c r="Y7306" s="8"/>
      <c r="AC7306" s="8"/>
      <c r="AG7306" s="8"/>
      <c r="AK7306" s="8"/>
      <c r="AO7306" s="8"/>
      <c r="AS7306" s="8"/>
      <c r="AW7306" s="8"/>
      <c r="BA7306" s="8"/>
      <c r="BE7306" s="8"/>
      <c r="BI7306" s="8"/>
      <c r="BM7306" s="8"/>
      <c r="BQ7306" s="8"/>
      <c r="BU7306" s="8"/>
      <c r="BY7306" s="8"/>
      <c r="CC7306" s="8"/>
      <c r="CG7306" s="8"/>
      <c r="CK7306" s="8"/>
    </row>
    <row r="7307" spans="5:89">
      <c r="E7307" s="8"/>
      <c r="I7307" s="8"/>
      <c r="M7307" s="8"/>
      <c r="Q7307" s="8"/>
      <c r="U7307" s="8"/>
      <c r="Y7307" s="8"/>
      <c r="AC7307" s="8"/>
      <c r="AG7307" s="8"/>
      <c r="AK7307" s="8"/>
      <c r="AO7307" s="8"/>
      <c r="AS7307" s="8"/>
      <c r="AW7307" s="8"/>
      <c r="BA7307" s="8"/>
      <c r="BE7307" s="8"/>
      <c r="BI7307" s="8"/>
      <c r="BM7307" s="8"/>
      <c r="BQ7307" s="8"/>
      <c r="BU7307" s="8"/>
      <c r="BY7307" s="8"/>
      <c r="CC7307" s="8"/>
      <c r="CG7307" s="8"/>
      <c r="CK7307" s="8"/>
    </row>
    <row r="7308" spans="5:89">
      <c r="E7308" s="8"/>
      <c r="I7308" s="8"/>
      <c r="M7308" s="8"/>
      <c r="Q7308" s="8"/>
      <c r="U7308" s="8"/>
      <c r="Y7308" s="8"/>
      <c r="AC7308" s="8"/>
      <c r="AG7308" s="8"/>
      <c r="AK7308" s="8"/>
      <c r="AO7308" s="8"/>
      <c r="AS7308" s="8"/>
      <c r="AW7308" s="8"/>
      <c r="BA7308" s="8"/>
      <c r="BE7308" s="8"/>
      <c r="BI7308" s="8"/>
      <c r="BM7308" s="8"/>
      <c r="BQ7308" s="8"/>
      <c r="BU7308" s="8"/>
      <c r="BY7308" s="8"/>
      <c r="CC7308" s="8"/>
      <c r="CG7308" s="8"/>
      <c r="CK7308" s="8"/>
    </row>
    <row r="7309" spans="5:89">
      <c r="E7309" s="8"/>
      <c r="I7309" s="8"/>
      <c r="M7309" s="8"/>
      <c r="Q7309" s="8"/>
      <c r="U7309" s="8"/>
      <c r="Y7309" s="8"/>
      <c r="AC7309" s="8"/>
      <c r="AG7309" s="8"/>
      <c r="AK7309" s="8"/>
      <c r="AO7309" s="8"/>
      <c r="AS7309" s="8"/>
      <c r="AW7309" s="8"/>
      <c r="BA7309" s="8"/>
      <c r="BE7309" s="8"/>
      <c r="BI7309" s="8"/>
      <c r="BM7309" s="8"/>
      <c r="BQ7309" s="8"/>
      <c r="BU7309" s="8"/>
      <c r="BY7309" s="8"/>
      <c r="CC7309" s="8"/>
      <c r="CG7309" s="8"/>
      <c r="CK7309" s="8"/>
    </row>
    <row r="7310" spans="5:89">
      <c r="E7310" s="8"/>
      <c r="I7310" s="8"/>
      <c r="M7310" s="8"/>
      <c r="Q7310" s="8"/>
      <c r="U7310" s="8"/>
      <c r="Y7310" s="8"/>
      <c r="AC7310" s="8"/>
      <c r="AG7310" s="8"/>
      <c r="AK7310" s="8"/>
      <c r="AO7310" s="8"/>
      <c r="AS7310" s="8"/>
      <c r="AW7310" s="8"/>
      <c r="BA7310" s="8"/>
      <c r="BE7310" s="8"/>
      <c r="BI7310" s="8"/>
      <c r="BM7310" s="8"/>
      <c r="BQ7310" s="8"/>
      <c r="BU7310" s="8"/>
      <c r="BY7310" s="8"/>
      <c r="CC7310" s="8"/>
      <c r="CG7310" s="8"/>
      <c r="CK7310" s="8"/>
    </row>
    <row r="7311" spans="5:89">
      <c r="E7311" s="8"/>
      <c r="I7311" s="8"/>
      <c r="M7311" s="8"/>
      <c r="Q7311" s="8"/>
      <c r="U7311" s="8"/>
      <c r="Y7311" s="8"/>
      <c r="AC7311" s="8"/>
      <c r="AG7311" s="8"/>
      <c r="AK7311" s="8"/>
      <c r="AO7311" s="8"/>
      <c r="AS7311" s="8"/>
      <c r="AW7311" s="8"/>
      <c r="BA7311" s="8"/>
      <c r="BE7311" s="8"/>
      <c r="BI7311" s="8"/>
      <c r="BM7311" s="8"/>
      <c r="BQ7311" s="8"/>
      <c r="BU7311" s="8"/>
      <c r="BY7311" s="8"/>
      <c r="CC7311" s="8"/>
      <c r="CG7311" s="8"/>
      <c r="CK7311" s="8"/>
    </row>
    <row r="7312" spans="5:89">
      <c r="E7312" s="8"/>
      <c r="I7312" s="8"/>
      <c r="M7312" s="8"/>
      <c r="Q7312" s="8"/>
      <c r="U7312" s="8"/>
      <c r="Y7312" s="8"/>
      <c r="AC7312" s="8"/>
      <c r="AG7312" s="8"/>
      <c r="AK7312" s="8"/>
      <c r="AO7312" s="8"/>
      <c r="AS7312" s="8"/>
      <c r="AW7312" s="8"/>
      <c r="BA7312" s="8"/>
      <c r="BE7312" s="8"/>
      <c r="BI7312" s="8"/>
      <c r="BM7312" s="8"/>
      <c r="BQ7312" s="8"/>
      <c r="BU7312" s="8"/>
      <c r="BY7312" s="8"/>
      <c r="CC7312" s="8"/>
      <c r="CG7312" s="8"/>
      <c r="CK7312" s="8"/>
    </row>
    <row r="7313" spans="5:89">
      <c r="E7313" s="8"/>
      <c r="I7313" s="8"/>
      <c r="M7313" s="8"/>
      <c r="Q7313" s="8"/>
      <c r="U7313" s="8"/>
      <c r="Y7313" s="8"/>
      <c r="AC7313" s="8"/>
      <c r="AG7313" s="8"/>
      <c r="AK7313" s="8"/>
      <c r="AO7313" s="8"/>
      <c r="AS7313" s="8"/>
      <c r="AW7313" s="8"/>
      <c r="BA7313" s="8"/>
      <c r="BE7313" s="8"/>
      <c r="BI7313" s="8"/>
      <c r="BM7313" s="8"/>
      <c r="BQ7313" s="8"/>
      <c r="BU7313" s="8"/>
      <c r="BY7313" s="8"/>
      <c r="CC7313" s="8"/>
      <c r="CG7313" s="8"/>
      <c r="CK7313" s="8"/>
    </row>
    <row r="7314" spans="5:89">
      <c r="E7314" s="8"/>
      <c r="I7314" s="8"/>
      <c r="M7314" s="8"/>
      <c r="Q7314" s="8"/>
      <c r="U7314" s="8"/>
      <c r="Y7314" s="8"/>
      <c r="AC7314" s="8"/>
      <c r="AG7314" s="8"/>
      <c r="AK7314" s="8"/>
      <c r="AO7314" s="8"/>
      <c r="AS7314" s="8"/>
      <c r="AW7314" s="8"/>
      <c r="BA7314" s="8"/>
      <c r="BE7314" s="8"/>
      <c r="BI7314" s="8"/>
      <c r="BM7314" s="8"/>
      <c r="BQ7314" s="8"/>
      <c r="BU7314" s="8"/>
      <c r="BY7314" s="8"/>
      <c r="CC7314" s="8"/>
      <c r="CG7314" s="8"/>
      <c r="CK7314" s="8"/>
    </row>
    <row r="7315" spans="5:89">
      <c r="E7315" s="8"/>
      <c r="I7315" s="8"/>
      <c r="M7315" s="8"/>
      <c r="Q7315" s="8"/>
      <c r="U7315" s="8"/>
      <c r="Y7315" s="8"/>
      <c r="AC7315" s="8"/>
      <c r="AG7315" s="8"/>
      <c r="AK7315" s="8"/>
      <c r="AO7315" s="8"/>
      <c r="AS7315" s="8"/>
      <c r="AW7315" s="8"/>
      <c r="BA7315" s="8"/>
      <c r="BE7315" s="8"/>
      <c r="BI7315" s="8"/>
      <c r="BM7315" s="8"/>
      <c r="BQ7315" s="8"/>
      <c r="BU7315" s="8"/>
      <c r="BY7315" s="8"/>
      <c r="CC7315" s="8"/>
      <c r="CG7315" s="8"/>
      <c r="CK7315" s="8"/>
    </row>
    <row r="7316" spans="5:89">
      <c r="E7316" s="8"/>
      <c r="I7316" s="8"/>
      <c r="M7316" s="8"/>
      <c r="Q7316" s="8"/>
      <c r="U7316" s="8"/>
      <c r="Y7316" s="8"/>
      <c r="AC7316" s="8"/>
      <c r="AG7316" s="8"/>
      <c r="AK7316" s="8"/>
      <c r="AO7316" s="8"/>
      <c r="AS7316" s="8"/>
      <c r="AW7316" s="8"/>
      <c r="BA7316" s="8"/>
      <c r="BE7316" s="8"/>
      <c r="BI7316" s="8"/>
      <c r="BM7316" s="8"/>
      <c r="BQ7316" s="8"/>
      <c r="BU7316" s="8"/>
      <c r="BY7316" s="8"/>
      <c r="CC7316" s="8"/>
      <c r="CG7316" s="8"/>
      <c r="CK7316" s="8"/>
    </row>
    <row r="7317" spans="5:89">
      <c r="E7317" s="8"/>
      <c r="I7317" s="8"/>
      <c r="M7317" s="8"/>
      <c r="Q7317" s="8"/>
      <c r="U7317" s="8"/>
      <c r="Y7317" s="8"/>
      <c r="AC7317" s="8"/>
      <c r="AG7317" s="8"/>
      <c r="AK7317" s="8"/>
      <c r="AO7317" s="8"/>
      <c r="AS7317" s="8"/>
      <c r="AW7317" s="8"/>
      <c r="BA7317" s="8"/>
      <c r="BE7317" s="8"/>
      <c r="BI7317" s="8"/>
      <c r="BM7317" s="8"/>
      <c r="BQ7317" s="8"/>
      <c r="BU7317" s="8"/>
      <c r="BY7317" s="8"/>
      <c r="CC7317" s="8"/>
      <c r="CG7317" s="8"/>
      <c r="CK7317" s="8"/>
    </row>
    <row r="7318" spans="5:89">
      <c r="E7318" s="8"/>
      <c r="I7318" s="8"/>
      <c r="M7318" s="8"/>
      <c r="Q7318" s="8"/>
      <c r="U7318" s="8"/>
      <c r="Y7318" s="8"/>
      <c r="AC7318" s="8"/>
      <c r="AG7318" s="8"/>
      <c r="AK7318" s="8"/>
      <c r="AO7318" s="8"/>
      <c r="AS7318" s="8"/>
      <c r="AW7318" s="8"/>
      <c r="BA7318" s="8"/>
      <c r="BE7318" s="8"/>
      <c r="BI7318" s="8"/>
      <c r="BM7318" s="8"/>
      <c r="BQ7318" s="8"/>
      <c r="BU7318" s="8"/>
      <c r="BY7318" s="8"/>
      <c r="CC7318" s="8"/>
      <c r="CG7318" s="8"/>
      <c r="CK7318" s="8"/>
    </row>
    <row r="7319" spans="5:89">
      <c r="E7319" s="8"/>
      <c r="I7319" s="8"/>
      <c r="M7319" s="8"/>
      <c r="Q7319" s="8"/>
      <c r="U7319" s="8"/>
      <c r="Y7319" s="8"/>
      <c r="AC7319" s="8"/>
      <c r="AG7319" s="8"/>
      <c r="AK7319" s="8"/>
      <c r="AO7319" s="8"/>
      <c r="AS7319" s="8"/>
      <c r="AW7319" s="8"/>
      <c r="BA7319" s="8"/>
      <c r="BE7319" s="8"/>
      <c r="BI7319" s="8"/>
      <c r="BM7319" s="8"/>
      <c r="BQ7319" s="8"/>
      <c r="BU7319" s="8"/>
      <c r="BY7319" s="8"/>
      <c r="CC7319" s="8"/>
      <c r="CG7319" s="8"/>
      <c r="CK7319" s="8"/>
    </row>
    <row r="7320" spans="5:89">
      <c r="E7320" s="8"/>
      <c r="I7320" s="8"/>
      <c r="M7320" s="8"/>
      <c r="Q7320" s="8"/>
      <c r="U7320" s="8"/>
      <c r="Y7320" s="8"/>
      <c r="AC7320" s="8"/>
      <c r="AG7320" s="8"/>
      <c r="AK7320" s="8"/>
      <c r="AO7320" s="8"/>
      <c r="AS7320" s="8"/>
      <c r="AW7320" s="8"/>
      <c r="BA7320" s="8"/>
      <c r="BE7320" s="8"/>
      <c r="BI7320" s="8"/>
      <c r="BM7320" s="8"/>
      <c r="BQ7320" s="8"/>
      <c r="BU7320" s="8"/>
      <c r="BY7320" s="8"/>
      <c r="CC7320" s="8"/>
      <c r="CG7320" s="8"/>
      <c r="CK7320" s="8"/>
    </row>
    <row r="7321" spans="5:89">
      <c r="E7321" s="8"/>
      <c r="I7321" s="8"/>
      <c r="M7321" s="8"/>
      <c r="Q7321" s="8"/>
      <c r="U7321" s="8"/>
      <c r="Y7321" s="8"/>
      <c r="AC7321" s="8"/>
      <c r="AG7321" s="8"/>
      <c r="AK7321" s="8"/>
      <c r="AO7321" s="8"/>
      <c r="AS7321" s="8"/>
      <c r="AW7321" s="8"/>
      <c r="BA7321" s="8"/>
      <c r="BE7321" s="8"/>
      <c r="BI7321" s="8"/>
      <c r="BM7321" s="8"/>
      <c r="BQ7321" s="8"/>
      <c r="BU7321" s="8"/>
      <c r="BY7321" s="8"/>
      <c r="CC7321" s="8"/>
      <c r="CG7321" s="8"/>
      <c r="CK7321" s="8"/>
    </row>
    <row r="7322" spans="5:89">
      <c r="E7322" s="8"/>
      <c r="I7322" s="8"/>
      <c r="M7322" s="8"/>
      <c r="Q7322" s="8"/>
      <c r="U7322" s="8"/>
      <c r="Y7322" s="8"/>
      <c r="AC7322" s="8"/>
      <c r="AG7322" s="8"/>
      <c r="AK7322" s="8"/>
      <c r="AO7322" s="8"/>
      <c r="AS7322" s="8"/>
      <c r="AW7322" s="8"/>
      <c r="BA7322" s="8"/>
      <c r="BE7322" s="8"/>
      <c r="BI7322" s="8"/>
      <c r="BM7322" s="8"/>
      <c r="BQ7322" s="8"/>
      <c r="BU7322" s="8"/>
      <c r="BY7322" s="8"/>
      <c r="CC7322" s="8"/>
      <c r="CG7322" s="8"/>
      <c r="CK7322" s="8"/>
    </row>
    <row r="7323" spans="5:89">
      <c r="E7323" s="8"/>
      <c r="I7323" s="8"/>
      <c r="M7323" s="8"/>
      <c r="Q7323" s="8"/>
      <c r="U7323" s="8"/>
      <c r="Y7323" s="8"/>
      <c r="AC7323" s="8"/>
      <c r="AG7323" s="8"/>
      <c r="AK7323" s="8"/>
      <c r="AO7323" s="8"/>
      <c r="AS7323" s="8"/>
      <c r="AW7323" s="8"/>
      <c r="BA7323" s="8"/>
      <c r="BE7323" s="8"/>
      <c r="BI7323" s="8"/>
      <c r="BM7323" s="8"/>
      <c r="BQ7323" s="8"/>
      <c r="BU7323" s="8"/>
      <c r="BY7323" s="8"/>
      <c r="CC7323" s="8"/>
      <c r="CG7323" s="8"/>
      <c r="CK7323" s="8"/>
    </row>
    <row r="7324" spans="5:89">
      <c r="E7324" s="8"/>
      <c r="I7324" s="8"/>
      <c r="M7324" s="8"/>
      <c r="Q7324" s="8"/>
      <c r="U7324" s="8"/>
      <c r="Y7324" s="8"/>
      <c r="AC7324" s="8"/>
      <c r="AG7324" s="8"/>
      <c r="AK7324" s="8"/>
      <c r="AO7324" s="8"/>
      <c r="AS7324" s="8"/>
      <c r="AW7324" s="8"/>
      <c r="BA7324" s="8"/>
      <c r="BE7324" s="8"/>
      <c r="BI7324" s="8"/>
      <c r="BM7324" s="8"/>
      <c r="BQ7324" s="8"/>
      <c r="BU7324" s="8"/>
      <c r="BY7324" s="8"/>
      <c r="CC7324" s="8"/>
      <c r="CG7324" s="8"/>
      <c r="CK7324" s="8"/>
    </row>
    <row r="7325" spans="5:89">
      <c r="E7325" s="8"/>
      <c r="I7325" s="8"/>
      <c r="M7325" s="8"/>
      <c r="Q7325" s="8"/>
      <c r="U7325" s="8"/>
      <c r="Y7325" s="8"/>
      <c r="AC7325" s="8"/>
      <c r="AG7325" s="8"/>
      <c r="AK7325" s="8"/>
      <c r="AO7325" s="8"/>
      <c r="AS7325" s="8"/>
      <c r="AW7325" s="8"/>
      <c r="BA7325" s="8"/>
      <c r="BE7325" s="8"/>
      <c r="BI7325" s="8"/>
      <c r="BM7325" s="8"/>
      <c r="BQ7325" s="8"/>
      <c r="BU7325" s="8"/>
      <c r="BY7325" s="8"/>
      <c r="CC7325" s="8"/>
      <c r="CG7325" s="8"/>
      <c r="CK7325" s="8"/>
    </row>
    <row r="7326" spans="5:89">
      <c r="E7326" s="8"/>
      <c r="I7326" s="8"/>
      <c r="M7326" s="8"/>
      <c r="Q7326" s="8"/>
      <c r="U7326" s="8"/>
      <c r="Y7326" s="8"/>
      <c r="AC7326" s="8"/>
      <c r="AG7326" s="8"/>
      <c r="AK7326" s="8"/>
      <c r="AO7326" s="8"/>
      <c r="AS7326" s="8"/>
      <c r="AW7326" s="8"/>
      <c r="BA7326" s="8"/>
      <c r="BE7326" s="8"/>
      <c r="BI7326" s="8"/>
      <c r="BM7326" s="8"/>
      <c r="BQ7326" s="8"/>
      <c r="BU7326" s="8"/>
      <c r="BY7326" s="8"/>
      <c r="CC7326" s="8"/>
      <c r="CG7326" s="8"/>
      <c r="CK7326" s="8"/>
    </row>
    <row r="7327" spans="5:89">
      <c r="E7327" s="8"/>
      <c r="I7327" s="8"/>
      <c r="M7327" s="8"/>
      <c r="Q7327" s="8"/>
      <c r="U7327" s="8"/>
      <c r="Y7327" s="8"/>
      <c r="AC7327" s="8"/>
      <c r="AG7327" s="8"/>
      <c r="AK7327" s="8"/>
      <c r="AO7327" s="8"/>
      <c r="AS7327" s="8"/>
      <c r="AW7327" s="8"/>
      <c r="BA7327" s="8"/>
      <c r="BE7327" s="8"/>
      <c r="BI7327" s="8"/>
      <c r="BM7327" s="8"/>
      <c r="BQ7327" s="8"/>
      <c r="BU7327" s="8"/>
      <c r="BY7327" s="8"/>
      <c r="CC7327" s="8"/>
      <c r="CG7327" s="8"/>
      <c r="CK7327" s="8"/>
    </row>
    <row r="7328" spans="5:89">
      <c r="E7328" s="8"/>
      <c r="I7328" s="8"/>
      <c r="M7328" s="8"/>
      <c r="Q7328" s="8"/>
      <c r="U7328" s="8"/>
      <c r="Y7328" s="8"/>
      <c r="AC7328" s="8"/>
      <c r="AG7328" s="8"/>
      <c r="AK7328" s="8"/>
      <c r="AO7328" s="8"/>
      <c r="AS7328" s="8"/>
      <c r="AW7328" s="8"/>
      <c r="BA7328" s="8"/>
      <c r="BE7328" s="8"/>
      <c r="BI7328" s="8"/>
      <c r="BM7328" s="8"/>
      <c r="BQ7328" s="8"/>
      <c r="BU7328" s="8"/>
      <c r="BY7328" s="8"/>
      <c r="CC7328" s="8"/>
      <c r="CG7328" s="8"/>
      <c r="CK7328" s="8"/>
    </row>
    <row r="7329" spans="5:89">
      <c r="E7329" s="8"/>
      <c r="I7329" s="8"/>
      <c r="M7329" s="8"/>
      <c r="Q7329" s="8"/>
      <c r="U7329" s="8"/>
      <c r="Y7329" s="8"/>
      <c r="AC7329" s="8"/>
      <c r="AG7329" s="8"/>
      <c r="AK7329" s="8"/>
      <c r="AO7329" s="8"/>
      <c r="AS7329" s="8"/>
      <c r="AW7329" s="8"/>
      <c r="BA7329" s="8"/>
      <c r="BE7329" s="8"/>
      <c r="BI7329" s="8"/>
      <c r="BM7329" s="8"/>
      <c r="BQ7329" s="8"/>
      <c r="BU7329" s="8"/>
      <c r="BY7329" s="8"/>
      <c r="CC7329" s="8"/>
      <c r="CG7329" s="8"/>
      <c r="CK7329" s="8"/>
    </row>
    <row r="7330" spans="5:89">
      <c r="E7330" s="8"/>
      <c r="I7330" s="8"/>
      <c r="M7330" s="8"/>
      <c r="Q7330" s="8"/>
      <c r="U7330" s="8"/>
      <c r="Y7330" s="8"/>
      <c r="AC7330" s="8"/>
      <c r="AG7330" s="8"/>
      <c r="AK7330" s="8"/>
      <c r="AO7330" s="8"/>
      <c r="AS7330" s="8"/>
      <c r="AW7330" s="8"/>
      <c r="BA7330" s="8"/>
      <c r="BE7330" s="8"/>
      <c r="BI7330" s="8"/>
      <c r="BM7330" s="8"/>
      <c r="BQ7330" s="8"/>
      <c r="BU7330" s="8"/>
      <c r="BY7330" s="8"/>
      <c r="CC7330" s="8"/>
      <c r="CG7330" s="8"/>
      <c r="CK7330" s="8"/>
    </row>
    <row r="7331" spans="5:89">
      <c r="E7331" s="8"/>
      <c r="I7331" s="8"/>
      <c r="M7331" s="8"/>
      <c r="Q7331" s="8"/>
      <c r="U7331" s="8"/>
      <c r="Y7331" s="8"/>
      <c r="AC7331" s="8"/>
      <c r="AG7331" s="8"/>
      <c r="AK7331" s="8"/>
      <c r="AO7331" s="8"/>
      <c r="AS7331" s="8"/>
      <c r="AW7331" s="8"/>
      <c r="BA7331" s="8"/>
      <c r="BE7331" s="8"/>
      <c r="BI7331" s="8"/>
      <c r="BM7331" s="8"/>
      <c r="BQ7331" s="8"/>
      <c r="BU7331" s="8"/>
      <c r="BY7331" s="8"/>
      <c r="CC7331" s="8"/>
      <c r="CG7331" s="8"/>
      <c r="CK7331" s="8"/>
    </row>
    <row r="7332" spans="5:89">
      <c r="E7332" s="8"/>
      <c r="I7332" s="8"/>
      <c r="M7332" s="8"/>
      <c r="Q7332" s="8"/>
      <c r="U7332" s="8"/>
      <c r="Y7332" s="8"/>
      <c r="AC7332" s="8"/>
      <c r="AG7332" s="8"/>
      <c r="AK7332" s="8"/>
      <c r="AO7332" s="8"/>
      <c r="AS7332" s="8"/>
      <c r="AW7332" s="8"/>
      <c r="BA7332" s="8"/>
      <c r="BE7332" s="8"/>
      <c r="BI7332" s="8"/>
      <c r="BM7332" s="8"/>
      <c r="BQ7332" s="8"/>
      <c r="BU7332" s="8"/>
      <c r="BY7332" s="8"/>
      <c r="CC7332" s="8"/>
      <c r="CG7332" s="8"/>
      <c r="CK7332" s="8"/>
    </row>
    <row r="7333" spans="5:89">
      <c r="E7333" s="8"/>
      <c r="I7333" s="8"/>
      <c r="M7333" s="8"/>
      <c r="Q7333" s="8"/>
      <c r="U7333" s="8"/>
      <c r="Y7333" s="8"/>
      <c r="AC7333" s="8"/>
      <c r="AG7333" s="8"/>
      <c r="AK7333" s="8"/>
      <c r="AO7333" s="8"/>
      <c r="AS7333" s="8"/>
      <c r="AW7333" s="8"/>
      <c r="BA7333" s="8"/>
      <c r="BE7333" s="8"/>
      <c r="BI7333" s="8"/>
      <c r="BM7333" s="8"/>
      <c r="BQ7333" s="8"/>
      <c r="BU7333" s="8"/>
      <c r="BY7333" s="8"/>
      <c r="CC7333" s="8"/>
      <c r="CG7333" s="8"/>
      <c r="CK7333" s="8"/>
    </row>
    <row r="7334" spans="5:89">
      <c r="E7334" s="8"/>
      <c r="I7334" s="8"/>
      <c r="M7334" s="8"/>
      <c r="Q7334" s="8"/>
      <c r="U7334" s="8"/>
      <c r="Y7334" s="8"/>
      <c r="AC7334" s="8"/>
      <c r="AG7334" s="8"/>
      <c r="AK7334" s="8"/>
      <c r="AO7334" s="8"/>
      <c r="AS7334" s="8"/>
      <c r="AW7334" s="8"/>
      <c r="BA7334" s="8"/>
      <c r="BE7334" s="8"/>
      <c r="BI7334" s="8"/>
      <c r="BM7334" s="8"/>
      <c r="BQ7334" s="8"/>
      <c r="BU7334" s="8"/>
      <c r="BY7334" s="8"/>
      <c r="CC7334" s="8"/>
      <c r="CG7334" s="8"/>
      <c r="CK7334" s="8"/>
    </row>
    <row r="7335" spans="5:89">
      <c r="E7335" s="8"/>
      <c r="I7335" s="8"/>
      <c r="M7335" s="8"/>
      <c r="Q7335" s="8"/>
      <c r="U7335" s="8"/>
      <c r="Y7335" s="8"/>
      <c r="AC7335" s="8"/>
      <c r="AG7335" s="8"/>
      <c r="AK7335" s="8"/>
      <c r="AO7335" s="8"/>
      <c r="AS7335" s="8"/>
      <c r="AW7335" s="8"/>
      <c r="BA7335" s="8"/>
      <c r="BE7335" s="8"/>
      <c r="BI7335" s="8"/>
      <c r="BM7335" s="8"/>
      <c r="BQ7335" s="8"/>
      <c r="BU7335" s="8"/>
      <c r="BY7335" s="8"/>
      <c r="CC7335" s="8"/>
      <c r="CG7335" s="8"/>
      <c r="CK7335" s="8"/>
    </row>
    <row r="7336" spans="5:89">
      <c r="E7336" s="8"/>
      <c r="I7336" s="8"/>
      <c r="M7336" s="8"/>
      <c r="Q7336" s="8"/>
      <c r="U7336" s="8"/>
      <c r="Y7336" s="8"/>
      <c r="AC7336" s="8"/>
      <c r="AG7336" s="8"/>
      <c r="AK7336" s="8"/>
      <c r="AO7336" s="8"/>
      <c r="AS7336" s="8"/>
      <c r="AW7336" s="8"/>
      <c r="BA7336" s="8"/>
      <c r="BE7336" s="8"/>
      <c r="BI7336" s="8"/>
      <c r="BM7336" s="8"/>
      <c r="BQ7336" s="8"/>
      <c r="BU7336" s="8"/>
      <c r="BY7336" s="8"/>
      <c r="CC7336" s="8"/>
      <c r="CG7336" s="8"/>
      <c r="CK7336" s="8"/>
    </row>
    <row r="7337" spans="5:89">
      <c r="E7337" s="8"/>
      <c r="I7337" s="8"/>
      <c r="M7337" s="8"/>
      <c r="Q7337" s="8"/>
      <c r="U7337" s="8"/>
      <c r="Y7337" s="8"/>
      <c r="AC7337" s="8"/>
      <c r="AG7337" s="8"/>
      <c r="AK7337" s="8"/>
      <c r="AO7337" s="8"/>
      <c r="AS7337" s="8"/>
      <c r="AW7337" s="8"/>
      <c r="BA7337" s="8"/>
      <c r="BE7337" s="8"/>
      <c r="BI7337" s="8"/>
      <c r="BM7337" s="8"/>
      <c r="BQ7337" s="8"/>
      <c r="BU7337" s="8"/>
      <c r="BY7337" s="8"/>
      <c r="CC7337" s="8"/>
      <c r="CG7337" s="8"/>
      <c r="CK7337" s="8"/>
    </row>
    <row r="7338" spans="5:89">
      <c r="E7338" s="8"/>
      <c r="I7338" s="8"/>
      <c r="M7338" s="8"/>
      <c r="Q7338" s="8"/>
      <c r="U7338" s="8"/>
      <c r="Y7338" s="8"/>
      <c r="AC7338" s="8"/>
      <c r="AG7338" s="8"/>
      <c r="AK7338" s="8"/>
      <c r="AO7338" s="8"/>
      <c r="AS7338" s="8"/>
      <c r="AW7338" s="8"/>
      <c r="BA7338" s="8"/>
      <c r="BE7338" s="8"/>
      <c r="BI7338" s="8"/>
      <c r="BM7338" s="8"/>
      <c r="BQ7338" s="8"/>
      <c r="BU7338" s="8"/>
      <c r="BY7338" s="8"/>
      <c r="CC7338" s="8"/>
      <c r="CG7338" s="8"/>
      <c r="CK7338" s="8"/>
    </row>
    <row r="7339" spans="5:89">
      <c r="E7339" s="8"/>
      <c r="I7339" s="8"/>
      <c r="M7339" s="8"/>
      <c r="Q7339" s="8"/>
      <c r="U7339" s="8"/>
      <c r="Y7339" s="8"/>
      <c r="AC7339" s="8"/>
      <c r="AG7339" s="8"/>
      <c r="AK7339" s="8"/>
      <c r="AO7339" s="8"/>
      <c r="AS7339" s="8"/>
      <c r="AW7339" s="8"/>
      <c r="BA7339" s="8"/>
      <c r="BE7339" s="8"/>
      <c r="BI7339" s="8"/>
      <c r="BM7339" s="8"/>
      <c r="BQ7339" s="8"/>
      <c r="BU7339" s="8"/>
      <c r="BY7339" s="8"/>
      <c r="CC7339" s="8"/>
      <c r="CG7339" s="8"/>
      <c r="CK7339" s="8"/>
    </row>
    <row r="7340" spans="5:89">
      <c r="E7340" s="8"/>
      <c r="I7340" s="8"/>
      <c r="M7340" s="8"/>
      <c r="Q7340" s="8"/>
      <c r="U7340" s="8"/>
      <c r="Y7340" s="8"/>
      <c r="AC7340" s="8"/>
      <c r="AG7340" s="8"/>
      <c r="AK7340" s="8"/>
      <c r="AO7340" s="8"/>
      <c r="AS7340" s="8"/>
      <c r="AW7340" s="8"/>
      <c r="BA7340" s="8"/>
      <c r="BE7340" s="8"/>
      <c r="BI7340" s="8"/>
      <c r="BM7340" s="8"/>
      <c r="BQ7340" s="8"/>
      <c r="BU7340" s="8"/>
      <c r="BY7340" s="8"/>
      <c r="CC7340" s="8"/>
      <c r="CG7340" s="8"/>
      <c r="CK7340" s="8"/>
    </row>
    <row r="7341" spans="5:89">
      <c r="E7341" s="8"/>
      <c r="I7341" s="8"/>
      <c r="M7341" s="8"/>
      <c r="Q7341" s="8"/>
      <c r="U7341" s="8"/>
      <c r="Y7341" s="8"/>
      <c r="AC7341" s="8"/>
      <c r="AG7341" s="8"/>
      <c r="AK7341" s="8"/>
      <c r="AO7341" s="8"/>
      <c r="AS7341" s="8"/>
      <c r="AW7341" s="8"/>
      <c r="BA7341" s="8"/>
      <c r="BE7341" s="8"/>
      <c r="BI7341" s="8"/>
      <c r="BM7341" s="8"/>
      <c r="BQ7341" s="8"/>
      <c r="BU7341" s="8"/>
      <c r="BY7341" s="8"/>
      <c r="CC7341" s="8"/>
      <c r="CG7341" s="8"/>
      <c r="CK7341" s="8"/>
    </row>
    <row r="7342" spans="5:89">
      <c r="E7342" s="8"/>
      <c r="I7342" s="8"/>
      <c r="M7342" s="8"/>
      <c r="Q7342" s="8"/>
      <c r="U7342" s="8"/>
      <c r="Y7342" s="8"/>
      <c r="AC7342" s="8"/>
      <c r="AG7342" s="8"/>
      <c r="AK7342" s="8"/>
      <c r="AO7342" s="8"/>
      <c r="AS7342" s="8"/>
      <c r="AW7342" s="8"/>
      <c r="BA7342" s="8"/>
      <c r="BE7342" s="8"/>
      <c r="BI7342" s="8"/>
      <c r="BM7342" s="8"/>
      <c r="BQ7342" s="8"/>
      <c r="BU7342" s="8"/>
      <c r="BY7342" s="8"/>
      <c r="CC7342" s="8"/>
      <c r="CG7342" s="8"/>
      <c r="CK7342" s="8"/>
    </row>
    <row r="7343" spans="5:89">
      <c r="E7343" s="8"/>
      <c r="I7343" s="8"/>
      <c r="M7343" s="8"/>
      <c r="Q7343" s="8"/>
      <c r="U7343" s="8"/>
      <c r="Y7343" s="8"/>
      <c r="AC7343" s="8"/>
      <c r="AG7343" s="8"/>
      <c r="AK7343" s="8"/>
      <c r="AO7343" s="8"/>
      <c r="AS7343" s="8"/>
      <c r="AW7343" s="8"/>
      <c r="BA7343" s="8"/>
      <c r="BE7343" s="8"/>
      <c r="BI7343" s="8"/>
      <c r="BM7343" s="8"/>
      <c r="BQ7343" s="8"/>
      <c r="BU7343" s="8"/>
      <c r="BY7343" s="8"/>
      <c r="CC7343" s="8"/>
      <c r="CG7343" s="8"/>
      <c r="CK7343" s="8"/>
    </row>
    <row r="7344" spans="5:89">
      <c r="E7344" s="8"/>
      <c r="I7344" s="8"/>
      <c r="M7344" s="8"/>
      <c r="Q7344" s="8"/>
      <c r="U7344" s="8"/>
      <c r="Y7344" s="8"/>
      <c r="AC7344" s="8"/>
      <c r="AG7344" s="8"/>
      <c r="AK7344" s="8"/>
      <c r="AO7344" s="8"/>
      <c r="AS7344" s="8"/>
      <c r="AW7344" s="8"/>
      <c r="BA7344" s="8"/>
      <c r="BE7344" s="8"/>
      <c r="BI7344" s="8"/>
      <c r="BM7344" s="8"/>
      <c r="BQ7344" s="8"/>
      <c r="BU7344" s="8"/>
      <c r="BY7344" s="8"/>
      <c r="CC7344" s="8"/>
      <c r="CG7344" s="8"/>
      <c r="CK7344" s="8"/>
    </row>
    <row r="7345" spans="5:89">
      <c r="E7345" s="8"/>
      <c r="I7345" s="8"/>
      <c r="M7345" s="8"/>
      <c r="Q7345" s="8"/>
      <c r="U7345" s="8"/>
      <c r="Y7345" s="8"/>
      <c r="AC7345" s="8"/>
      <c r="AG7345" s="8"/>
      <c r="AK7345" s="8"/>
      <c r="AO7345" s="8"/>
      <c r="AS7345" s="8"/>
      <c r="AW7345" s="8"/>
      <c r="BA7345" s="8"/>
      <c r="BE7345" s="8"/>
      <c r="BI7345" s="8"/>
      <c r="BM7345" s="8"/>
      <c r="BQ7345" s="8"/>
      <c r="BU7345" s="8"/>
      <c r="BY7345" s="8"/>
      <c r="CC7345" s="8"/>
      <c r="CG7345" s="8"/>
      <c r="CK7345" s="8"/>
    </row>
    <row r="7346" spans="5:89">
      <c r="E7346" s="8"/>
      <c r="I7346" s="8"/>
      <c r="M7346" s="8"/>
      <c r="Q7346" s="8"/>
      <c r="U7346" s="8"/>
      <c r="Y7346" s="8"/>
      <c r="AC7346" s="8"/>
      <c r="AG7346" s="8"/>
      <c r="AK7346" s="8"/>
      <c r="AO7346" s="8"/>
      <c r="AS7346" s="8"/>
      <c r="AW7346" s="8"/>
      <c r="BA7346" s="8"/>
      <c r="BE7346" s="8"/>
      <c r="BI7346" s="8"/>
      <c r="BM7346" s="8"/>
      <c r="BQ7346" s="8"/>
      <c r="BU7346" s="8"/>
      <c r="BY7346" s="8"/>
      <c r="CC7346" s="8"/>
      <c r="CG7346" s="8"/>
      <c r="CK7346" s="8"/>
    </row>
    <row r="7347" spans="5:89">
      <c r="E7347" s="8"/>
      <c r="I7347" s="8"/>
      <c r="M7347" s="8"/>
      <c r="Q7347" s="8"/>
      <c r="U7347" s="8"/>
      <c r="Y7347" s="8"/>
      <c r="AC7347" s="8"/>
      <c r="AG7347" s="8"/>
      <c r="AK7347" s="8"/>
      <c r="AO7347" s="8"/>
      <c r="AS7347" s="8"/>
      <c r="AW7347" s="8"/>
      <c r="BA7347" s="8"/>
      <c r="BE7347" s="8"/>
      <c r="BI7347" s="8"/>
      <c r="BM7347" s="8"/>
      <c r="BQ7347" s="8"/>
      <c r="BU7347" s="8"/>
      <c r="BY7347" s="8"/>
      <c r="CC7347" s="8"/>
      <c r="CG7347" s="8"/>
      <c r="CK7347" s="8"/>
    </row>
    <row r="7348" spans="5:89">
      <c r="E7348" s="8"/>
      <c r="I7348" s="8"/>
      <c r="M7348" s="8"/>
      <c r="Q7348" s="8"/>
      <c r="U7348" s="8"/>
      <c r="Y7348" s="8"/>
      <c r="AC7348" s="8"/>
      <c r="AG7348" s="8"/>
      <c r="AK7348" s="8"/>
      <c r="AO7348" s="8"/>
      <c r="AS7348" s="8"/>
      <c r="AW7348" s="8"/>
      <c r="BA7348" s="8"/>
      <c r="BE7348" s="8"/>
      <c r="BI7348" s="8"/>
      <c r="BM7348" s="8"/>
      <c r="BQ7348" s="8"/>
      <c r="BU7348" s="8"/>
      <c r="BY7348" s="8"/>
      <c r="CC7348" s="8"/>
      <c r="CG7348" s="8"/>
      <c r="CK7348" s="8"/>
    </row>
    <row r="7349" spans="5:89">
      <c r="E7349" s="8"/>
      <c r="I7349" s="8"/>
      <c r="M7349" s="8"/>
      <c r="Q7349" s="8"/>
      <c r="U7349" s="8"/>
      <c r="Y7349" s="8"/>
      <c r="AC7349" s="8"/>
      <c r="AG7349" s="8"/>
      <c r="AK7349" s="8"/>
      <c r="AO7349" s="8"/>
      <c r="AS7349" s="8"/>
      <c r="AW7349" s="8"/>
      <c r="BA7349" s="8"/>
      <c r="BE7349" s="8"/>
      <c r="BI7349" s="8"/>
      <c r="BM7349" s="8"/>
      <c r="BQ7349" s="8"/>
      <c r="BU7349" s="8"/>
      <c r="BY7349" s="8"/>
      <c r="CC7349" s="8"/>
      <c r="CG7349" s="8"/>
      <c r="CK7349" s="8"/>
    </row>
    <row r="7350" spans="5:89">
      <c r="E7350" s="8"/>
      <c r="I7350" s="8"/>
      <c r="M7350" s="8"/>
      <c r="Q7350" s="8"/>
      <c r="U7350" s="8"/>
      <c r="Y7350" s="8"/>
      <c r="AC7350" s="8"/>
      <c r="AG7350" s="8"/>
      <c r="AK7350" s="8"/>
      <c r="AO7350" s="8"/>
      <c r="AS7350" s="8"/>
      <c r="AW7350" s="8"/>
      <c r="BA7350" s="8"/>
      <c r="BE7350" s="8"/>
      <c r="BI7350" s="8"/>
      <c r="BM7350" s="8"/>
      <c r="BQ7350" s="8"/>
      <c r="BU7350" s="8"/>
      <c r="BY7350" s="8"/>
      <c r="CC7350" s="8"/>
      <c r="CG7350" s="8"/>
      <c r="CK7350" s="8"/>
    </row>
    <row r="7351" spans="5:89">
      <c r="E7351" s="8"/>
      <c r="I7351" s="8"/>
      <c r="M7351" s="8"/>
      <c r="Q7351" s="8"/>
      <c r="U7351" s="8"/>
      <c r="Y7351" s="8"/>
      <c r="AC7351" s="8"/>
      <c r="AG7351" s="8"/>
      <c r="AK7351" s="8"/>
      <c r="AO7351" s="8"/>
      <c r="AS7351" s="8"/>
      <c r="AW7351" s="8"/>
      <c r="BA7351" s="8"/>
      <c r="BE7351" s="8"/>
      <c r="BI7351" s="8"/>
      <c r="BM7351" s="8"/>
      <c r="BQ7351" s="8"/>
      <c r="BU7351" s="8"/>
      <c r="BY7351" s="8"/>
      <c r="CC7351" s="8"/>
      <c r="CG7351" s="8"/>
      <c r="CK7351" s="8"/>
    </row>
    <row r="7352" spans="5:89">
      <c r="E7352" s="8"/>
      <c r="I7352" s="8"/>
      <c r="M7352" s="8"/>
      <c r="Q7352" s="8"/>
      <c r="U7352" s="8"/>
      <c r="Y7352" s="8"/>
      <c r="AC7352" s="8"/>
      <c r="AG7352" s="8"/>
      <c r="AK7352" s="8"/>
      <c r="AO7352" s="8"/>
      <c r="AS7352" s="8"/>
      <c r="AW7352" s="8"/>
      <c r="BA7352" s="8"/>
      <c r="BE7352" s="8"/>
      <c r="BI7352" s="8"/>
      <c r="BM7352" s="8"/>
      <c r="BQ7352" s="8"/>
      <c r="BU7352" s="8"/>
      <c r="BY7352" s="8"/>
      <c r="CC7352" s="8"/>
      <c r="CG7352" s="8"/>
      <c r="CK7352" s="8"/>
    </row>
    <row r="7353" spans="5:89">
      <c r="E7353" s="8"/>
      <c r="I7353" s="8"/>
      <c r="M7353" s="8"/>
      <c r="Q7353" s="8"/>
      <c r="U7353" s="8"/>
      <c r="Y7353" s="8"/>
      <c r="AC7353" s="8"/>
      <c r="AG7353" s="8"/>
      <c r="AK7353" s="8"/>
      <c r="AO7353" s="8"/>
      <c r="AS7353" s="8"/>
      <c r="AW7353" s="8"/>
      <c r="BA7353" s="8"/>
      <c r="BE7353" s="8"/>
      <c r="BI7353" s="8"/>
      <c r="BM7353" s="8"/>
      <c r="BQ7353" s="8"/>
      <c r="BU7353" s="8"/>
      <c r="BY7353" s="8"/>
      <c r="CC7353" s="8"/>
      <c r="CG7353" s="8"/>
      <c r="CK7353" s="8"/>
    </row>
    <row r="7354" spans="5:89">
      <c r="E7354" s="8"/>
      <c r="I7354" s="8"/>
      <c r="M7354" s="8"/>
      <c r="Q7354" s="8"/>
      <c r="U7354" s="8"/>
      <c r="Y7354" s="8"/>
      <c r="AC7354" s="8"/>
      <c r="AG7354" s="8"/>
      <c r="AK7354" s="8"/>
      <c r="AO7354" s="8"/>
      <c r="AS7354" s="8"/>
      <c r="AW7354" s="8"/>
      <c r="BA7354" s="8"/>
      <c r="BE7354" s="8"/>
      <c r="BI7354" s="8"/>
      <c r="BM7354" s="8"/>
      <c r="BQ7354" s="8"/>
      <c r="BU7354" s="8"/>
      <c r="BY7354" s="8"/>
      <c r="CC7354" s="8"/>
      <c r="CG7354" s="8"/>
      <c r="CK7354" s="8"/>
    </row>
    <row r="7355" spans="5:89">
      <c r="E7355" s="8"/>
      <c r="I7355" s="8"/>
      <c r="M7355" s="8"/>
      <c r="Q7355" s="8"/>
      <c r="U7355" s="8"/>
      <c r="Y7355" s="8"/>
      <c r="AC7355" s="8"/>
      <c r="AG7355" s="8"/>
      <c r="AK7355" s="8"/>
      <c r="AO7355" s="8"/>
      <c r="AS7355" s="8"/>
      <c r="AW7355" s="8"/>
      <c r="BA7355" s="8"/>
      <c r="BE7355" s="8"/>
      <c r="BI7355" s="8"/>
      <c r="BM7355" s="8"/>
      <c r="BQ7355" s="8"/>
      <c r="BU7355" s="8"/>
      <c r="BY7355" s="8"/>
      <c r="CC7355" s="8"/>
      <c r="CG7355" s="8"/>
      <c r="CK7355" s="8"/>
    </row>
    <row r="7356" spans="5:89">
      <c r="E7356" s="8"/>
      <c r="I7356" s="8"/>
      <c r="M7356" s="8"/>
      <c r="Q7356" s="8"/>
      <c r="U7356" s="8"/>
      <c r="Y7356" s="8"/>
      <c r="AC7356" s="8"/>
      <c r="AG7356" s="8"/>
      <c r="AK7356" s="8"/>
      <c r="AO7356" s="8"/>
      <c r="AS7356" s="8"/>
      <c r="AW7356" s="8"/>
      <c r="BA7356" s="8"/>
      <c r="BE7356" s="8"/>
      <c r="BI7356" s="8"/>
      <c r="BM7356" s="8"/>
      <c r="BQ7356" s="8"/>
      <c r="BU7356" s="8"/>
      <c r="BY7356" s="8"/>
      <c r="CC7356" s="8"/>
      <c r="CG7356" s="8"/>
      <c r="CK7356" s="8"/>
    </row>
    <row r="7357" spans="5:89">
      <c r="E7357" s="8"/>
      <c r="I7357" s="8"/>
      <c r="M7357" s="8"/>
      <c r="Q7357" s="8"/>
      <c r="U7357" s="8"/>
      <c r="Y7357" s="8"/>
      <c r="AC7357" s="8"/>
      <c r="AG7357" s="8"/>
      <c r="AK7357" s="8"/>
      <c r="AO7357" s="8"/>
      <c r="AS7357" s="8"/>
      <c r="AW7357" s="8"/>
      <c r="BA7357" s="8"/>
      <c r="BE7357" s="8"/>
      <c r="BI7357" s="8"/>
      <c r="BM7357" s="8"/>
      <c r="BQ7357" s="8"/>
      <c r="BU7357" s="8"/>
      <c r="BY7357" s="8"/>
      <c r="CC7357" s="8"/>
      <c r="CG7357" s="8"/>
      <c r="CK7357" s="8"/>
    </row>
    <row r="7358" spans="5:89">
      <c r="E7358" s="8"/>
      <c r="I7358" s="8"/>
      <c r="M7358" s="8"/>
      <c r="Q7358" s="8"/>
      <c r="U7358" s="8"/>
      <c r="Y7358" s="8"/>
      <c r="AC7358" s="8"/>
      <c r="AG7358" s="8"/>
      <c r="AK7358" s="8"/>
      <c r="AO7358" s="8"/>
      <c r="AS7358" s="8"/>
      <c r="AW7358" s="8"/>
      <c r="BA7358" s="8"/>
      <c r="BE7358" s="8"/>
      <c r="BI7358" s="8"/>
      <c r="BM7358" s="8"/>
      <c r="BQ7358" s="8"/>
      <c r="BU7358" s="8"/>
      <c r="BY7358" s="8"/>
      <c r="CC7358" s="8"/>
      <c r="CG7358" s="8"/>
      <c r="CK7358" s="8"/>
    </row>
    <row r="7359" spans="5:89">
      <c r="E7359" s="8"/>
      <c r="I7359" s="8"/>
      <c r="M7359" s="8"/>
      <c r="Q7359" s="8"/>
      <c r="U7359" s="8"/>
      <c r="Y7359" s="8"/>
      <c r="AC7359" s="8"/>
      <c r="AG7359" s="8"/>
      <c r="AK7359" s="8"/>
      <c r="AO7359" s="8"/>
      <c r="AS7359" s="8"/>
      <c r="AW7359" s="8"/>
      <c r="BA7359" s="8"/>
      <c r="BE7359" s="8"/>
      <c r="BI7359" s="8"/>
      <c r="BM7359" s="8"/>
      <c r="BQ7359" s="8"/>
      <c r="BU7359" s="8"/>
      <c r="BY7359" s="8"/>
      <c r="CC7359" s="8"/>
      <c r="CG7359" s="8"/>
      <c r="CK7359" s="8"/>
    </row>
    <row r="7360" spans="5:89">
      <c r="E7360" s="8"/>
      <c r="I7360" s="8"/>
      <c r="M7360" s="8"/>
      <c r="Q7360" s="8"/>
      <c r="U7360" s="8"/>
      <c r="Y7360" s="8"/>
      <c r="AC7360" s="8"/>
      <c r="AG7360" s="8"/>
      <c r="AK7360" s="8"/>
      <c r="AO7360" s="8"/>
      <c r="AS7360" s="8"/>
      <c r="AW7360" s="8"/>
      <c r="BA7360" s="8"/>
      <c r="BE7360" s="8"/>
      <c r="BI7360" s="8"/>
      <c r="BM7360" s="8"/>
      <c r="BQ7360" s="8"/>
      <c r="BU7360" s="8"/>
      <c r="BY7360" s="8"/>
      <c r="CC7360" s="8"/>
      <c r="CG7360" s="8"/>
      <c r="CK7360" s="8"/>
    </row>
    <row r="7361" spans="5:89">
      <c r="E7361" s="8"/>
      <c r="I7361" s="8"/>
      <c r="M7361" s="8"/>
      <c r="Q7361" s="8"/>
      <c r="U7361" s="8"/>
      <c r="Y7361" s="8"/>
      <c r="AC7361" s="8"/>
      <c r="AG7361" s="8"/>
      <c r="AK7361" s="8"/>
      <c r="AO7361" s="8"/>
      <c r="AS7361" s="8"/>
      <c r="AW7361" s="8"/>
      <c r="BA7361" s="8"/>
      <c r="BE7361" s="8"/>
      <c r="BI7361" s="8"/>
      <c r="BM7361" s="8"/>
      <c r="BQ7361" s="8"/>
      <c r="BU7361" s="8"/>
      <c r="BY7361" s="8"/>
      <c r="CC7361" s="8"/>
      <c r="CG7361" s="8"/>
      <c r="CK7361" s="8"/>
    </row>
    <row r="7362" spans="5:89">
      <c r="E7362" s="8"/>
      <c r="I7362" s="8"/>
      <c r="M7362" s="8"/>
      <c r="Q7362" s="8"/>
      <c r="U7362" s="8"/>
      <c r="Y7362" s="8"/>
      <c r="AC7362" s="8"/>
      <c r="AG7362" s="8"/>
      <c r="AK7362" s="8"/>
      <c r="AO7362" s="8"/>
      <c r="AS7362" s="8"/>
      <c r="AW7362" s="8"/>
      <c r="BA7362" s="8"/>
      <c r="BE7362" s="8"/>
      <c r="BI7362" s="8"/>
      <c r="BM7362" s="8"/>
      <c r="BQ7362" s="8"/>
      <c r="BU7362" s="8"/>
      <c r="BY7362" s="8"/>
      <c r="CC7362" s="8"/>
      <c r="CG7362" s="8"/>
      <c r="CK7362" s="8"/>
    </row>
    <row r="7363" spans="5:89">
      <c r="E7363" s="8"/>
      <c r="I7363" s="8"/>
      <c r="M7363" s="8"/>
      <c r="Q7363" s="8"/>
      <c r="U7363" s="8"/>
      <c r="Y7363" s="8"/>
      <c r="AC7363" s="8"/>
      <c r="AG7363" s="8"/>
      <c r="AK7363" s="8"/>
      <c r="AO7363" s="8"/>
      <c r="AS7363" s="8"/>
      <c r="AW7363" s="8"/>
      <c r="BA7363" s="8"/>
      <c r="BE7363" s="8"/>
      <c r="BI7363" s="8"/>
      <c r="BM7363" s="8"/>
      <c r="BQ7363" s="8"/>
      <c r="BU7363" s="8"/>
      <c r="BY7363" s="8"/>
      <c r="CC7363" s="8"/>
      <c r="CG7363" s="8"/>
      <c r="CK7363" s="8"/>
    </row>
    <row r="7364" spans="5:89">
      <c r="E7364" s="8"/>
      <c r="I7364" s="8"/>
      <c r="M7364" s="8"/>
      <c r="Q7364" s="8"/>
      <c r="U7364" s="8"/>
      <c r="Y7364" s="8"/>
      <c r="AC7364" s="8"/>
      <c r="AG7364" s="8"/>
      <c r="AK7364" s="8"/>
      <c r="AO7364" s="8"/>
      <c r="AS7364" s="8"/>
      <c r="AW7364" s="8"/>
      <c r="BA7364" s="8"/>
      <c r="BE7364" s="8"/>
      <c r="BI7364" s="8"/>
      <c r="BM7364" s="8"/>
      <c r="BQ7364" s="8"/>
      <c r="BU7364" s="8"/>
      <c r="BY7364" s="8"/>
      <c r="CC7364" s="8"/>
      <c r="CG7364" s="8"/>
      <c r="CK7364" s="8"/>
    </row>
    <row r="7365" spans="5:89">
      <c r="E7365" s="8"/>
      <c r="I7365" s="8"/>
      <c r="M7365" s="8"/>
      <c r="Q7365" s="8"/>
      <c r="U7365" s="8"/>
      <c r="Y7365" s="8"/>
      <c r="AC7365" s="8"/>
      <c r="AG7365" s="8"/>
      <c r="AK7365" s="8"/>
      <c r="AO7365" s="8"/>
      <c r="AS7365" s="8"/>
      <c r="AW7365" s="8"/>
      <c r="BA7365" s="8"/>
      <c r="BE7365" s="8"/>
      <c r="BI7365" s="8"/>
      <c r="BM7365" s="8"/>
      <c r="BQ7365" s="8"/>
      <c r="BU7365" s="8"/>
      <c r="BY7365" s="8"/>
      <c r="CC7365" s="8"/>
      <c r="CG7365" s="8"/>
      <c r="CK7365" s="8"/>
    </row>
    <row r="7366" spans="5:89">
      <c r="E7366" s="8"/>
      <c r="I7366" s="8"/>
      <c r="M7366" s="8"/>
      <c r="Q7366" s="8"/>
      <c r="U7366" s="8"/>
      <c r="Y7366" s="8"/>
      <c r="AC7366" s="8"/>
      <c r="AG7366" s="8"/>
      <c r="AK7366" s="8"/>
      <c r="AO7366" s="8"/>
      <c r="AS7366" s="8"/>
      <c r="AW7366" s="8"/>
      <c r="BA7366" s="8"/>
      <c r="BE7366" s="8"/>
      <c r="BI7366" s="8"/>
      <c r="BM7366" s="8"/>
      <c r="BQ7366" s="8"/>
      <c r="BU7366" s="8"/>
      <c r="BY7366" s="8"/>
      <c r="CC7366" s="8"/>
      <c r="CG7366" s="8"/>
      <c r="CK7366" s="8"/>
    </row>
    <row r="7367" spans="5:89">
      <c r="E7367" s="8"/>
      <c r="I7367" s="8"/>
      <c r="M7367" s="8"/>
      <c r="Q7367" s="8"/>
      <c r="U7367" s="8"/>
      <c r="Y7367" s="8"/>
      <c r="AC7367" s="8"/>
      <c r="AG7367" s="8"/>
      <c r="AK7367" s="8"/>
      <c r="AO7367" s="8"/>
      <c r="AS7367" s="8"/>
      <c r="AW7367" s="8"/>
      <c r="BA7367" s="8"/>
      <c r="BE7367" s="8"/>
      <c r="BI7367" s="8"/>
      <c r="BM7367" s="8"/>
      <c r="BQ7367" s="8"/>
      <c r="BU7367" s="8"/>
      <c r="BY7367" s="8"/>
      <c r="CC7367" s="8"/>
      <c r="CG7367" s="8"/>
      <c r="CK7367" s="8"/>
    </row>
    <row r="7368" spans="5:89">
      <c r="E7368" s="8"/>
      <c r="I7368" s="8"/>
      <c r="M7368" s="8"/>
      <c r="Q7368" s="8"/>
      <c r="U7368" s="8"/>
      <c r="Y7368" s="8"/>
      <c r="AC7368" s="8"/>
      <c r="AG7368" s="8"/>
      <c r="AK7368" s="8"/>
      <c r="AO7368" s="8"/>
      <c r="AS7368" s="8"/>
      <c r="AW7368" s="8"/>
      <c r="BA7368" s="8"/>
      <c r="BE7368" s="8"/>
      <c r="BI7368" s="8"/>
      <c r="BM7368" s="8"/>
      <c r="BQ7368" s="8"/>
      <c r="BU7368" s="8"/>
      <c r="BY7368" s="8"/>
      <c r="CC7368" s="8"/>
      <c r="CG7368" s="8"/>
      <c r="CK7368" s="8"/>
    </row>
    <row r="7369" spans="5:89">
      <c r="E7369" s="8"/>
      <c r="I7369" s="8"/>
      <c r="M7369" s="8"/>
      <c r="Q7369" s="8"/>
      <c r="U7369" s="8"/>
      <c r="Y7369" s="8"/>
      <c r="AC7369" s="8"/>
      <c r="AG7369" s="8"/>
      <c r="AK7369" s="8"/>
      <c r="AO7369" s="8"/>
      <c r="AS7369" s="8"/>
      <c r="AW7369" s="8"/>
      <c r="BA7369" s="8"/>
      <c r="BE7369" s="8"/>
      <c r="BI7369" s="8"/>
      <c r="BM7369" s="8"/>
      <c r="BQ7369" s="8"/>
      <c r="BU7369" s="8"/>
      <c r="BY7369" s="8"/>
      <c r="CC7369" s="8"/>
      <c r="CG7369" s="8"/>
      <c r="CK7369" s="8"/>
    </row>
    <row r="7370" spans="5:89">
      <c r="E7370" s="8"/>
      <c r="I7370" s="8"/>
      <c r="M7370" s="8"/>
      <c r="Q7370" s="8"/>
      <c r="U7370" s="8"/>
      <c r="Y7370" s="8"/>
      <c r="AC7370" s="8"/>
      <c r="AG7370" s="8"/>
      <c r="AK7370" s="8"/>
      <c r="AO7370" s="8"/>
      <c r="AS7370" s="8"/>
      <c r="AW7370" s="8"/>
      <c r="BA7370" s="8"/>
      <c r="BE7370" s="8"/>
      <c r="BI7370" s="8"/>
      <c r="BM7370" s="8"/>
      <c r="BQ7370" s="8"/>
      <c r="BU7370" s="8"/>
      <c r="BY7370" s="8"/>
      <c r="CC7370" s="8"/>
      <c r="CG7370" s="8"/>
      <c r="CK7370" s="8"/>
    </row>
    <row r="7371" spans="5:89">
      <c r="E7371" s="8"/>
      <c r="I7371" s="8"/>
      <c r="M7371" s="8"/>
      <c r="Q7371" s="8"/>
      <c r="U7371" s="8"/>
      <c r="Y7371" s="8"/>
      <c r="AC7371" s="8"/>
      <c r="AG7371" s="8"/>
      <c r="AK7371" s="8"/>
      <c r="AO7371" s="8"/>
      <c r="AS7371" s="8"/>
      <c r="AW7371" s="8"/>
      <c r="BA7371" s="8"/>
      <c r="BE7371" s="8"/>
      <c r="BI7371" s="8"/>
      <c r="BM7371" s="8"/>
      <c r="BQ7371" s="8"/>
      <c r="BU7371" s="8"/>
      <c r="BY7371" s="8"/>
      <c r="CC7371" s="8"/>
      <c r="CG7371" s="8"/>
      <c r="CK7371" s="8"/>
    </row>
    <row r="7372" spans="5:89">
      <c r="E7372" s="8"/>
      <c r="I7372" s="8"/>
      <c r="M7372" s="8"/>
      <c r="Q7372" s="8"/>
      <c r="U7372" s="8"/>
      <c r="Y7372" s="8"/>
      <c r="AC7372" s="8"/>
      <c r="AG7372" s="8"/>
      <c r="AK7372" s="8"/>
      <c r="AO7372" s="8"/>
      <c r="AS7372" s="8"/>
      <c r="AW7372" s="8"/>
      <c r="BA7372" s="8"/>
      <c r="BE7372" s="8"/>
      <c r="BI7372" s="8"/>
      <c r="BM7372" s="8"/>
      <c r="BQ7372" s="8"/>
      <c r="BU7372" s="8"/>
      <c r="BY7372" s="8"/>
      <c r="CC7372" s="8"/>
      <c r="CG7372" s="8"/>
      <c r="CK7372" s="8"/>
    </row>
    <row r="7373" spans="5:89">
      <c r="E7373" s="8"/>
      <c r="I7373" s="8"/>
      <c r="M7373" s="8"/>
      <c r="Q7373" s="8"/>
      <c r="U7373" s="8"/>
      <c r="Y7373" s="8"/>
      <c r="AC7373" s="8"/>
      <c r="AG7373" s="8"/>
      <c r="AK7373" s="8"/>
      <c r="AO7373" s="8"/>
      <c r="AS7373" s="8"/>
      <c r="AW7373" s="8"/>
      <c r="BA7373" s="8"/>
      <c r="BE7373" s="8"/>
      <c r="BI7373" s="8"/>
      <c r="BM7373" s="8"/>
      <c r="BQ7373" s="8"/>
      <c r="BU7373" s="8"/>
      <c r="BY7373" s="8"/>
      <c r="CC7373" s="8"/>
      <c r="CG7373" s="8"/>
      <c r="CK7373" s="8"/>
    </row>
    <row r="7374" spans="5:89">
      <c r="E7374" s="8"/>
      <c r="I7374" s="8"/>
      <c r="M7374" s="8"/>
      <c r="Q7374" s="8"/>
      <c r="U7374" s="8"/>
      <c r="Y7374" s="8"/>
      <c r="AC7374" s="8"/>
      <c r="AG7374" s="8"/>
      <c r="AK7374" s="8"/>
      <c r="AO7374" s="8"/>
      <c r="AS7374" s="8"/>
      <c r="AW7374" s="8"/>
      <c r="BA7374" s="8"/>
      <c r="BE7374" s="8"/>
      <c r="BI7374" s="8"/>
      <c r="BM7374" s="8"/>
      <c r="BQ7374" s="8"/>
      <c r="BU7374" s="8"/>
      <c r="BY7374" s="8"/>
      <c r="CC7374" s="8"/>
      <c r="CG7374" s="8"/>
      <c r="CK7374" s="8"/>
    </row>
    <row r="7375" spans="5:89">
      <c r="E7375" s="8"/>
      <c r="I7375" s="8"/>
      <c r="M7375" s="8"/>
      <c r="Q7375" s="8"/>
      <c r="U7375" s="8"/>
      <c r="Y7375" s="8"/>
      <c r="AC7375" s="8"/>
      <c r="AG7375" s="8"/>
      <c r="AK7375" s="8"/>
      <c r="AO7375" s="8"/>
      <c r="AS7375" s="8"/>
      <c r="AW7375" s="8"/>
      <c r="BA7375" s="8"/>
      <c r="BE7375" s="8"/>
      <c r="BI7375" s="8"/>
      <c r="BM7375" s="8"/>
      <c r="BQ7375" s="8"/>
      <c r="BU7375" s="8"/>
      <c r="BY7375" s="8"/>
      <c r="CC7375" s="8"/>
      <c r="CG7375" s="8"/>
      <c r="CK7375" s="8"/>
    </row>
    <row r="7376" spans="5:89">
      <c r="E7376" s="8"/>
      <c r="I7376" s="8"/>
      <c r="M7376" s="8"/>
      <c r="Q7376" s="8"/>
      <c r="U7376" s="8"/>
      <c r="Y7376" s="8"/>
      <c r="AC7376" s="8"/>
      <c r="AG7376" s="8"/>
      <c r="AK7376" s="8"/>
      <c r="AO7376" s="8"/>
      <c r="AS7376" s="8"/>
      <c r="AW7376" s="8"/>
      <c r="BA7376" s="8"/>
      <c r="BE7376" s="8"/>
      <c r="BI7376" s="8"/>
      <c r="BM7376" s="8"/>
      <c r="BQ7376" s="8"/>
      <c r="BU7376" s="8"/>
      <c r="BY7376" s="8"/>
      <c r="CC7376" s="8"/>
      <c r="CG7376" s="8"/>
      <c r="CK7376" s="8"/>
    </row>
    <row r="7377" spans="5:89">
      <c r="E7377" s="8"/>
      <c r="I7377" s="8"/>
      <c r="M7377" s="8"/>
      <c r="Q7377" s="8"/>
      <c r="U7377" s="8"/>
      <c r="Y7377" s="8"/>
      <c r="AC7377" s="8"/>
      <c r="AG7377" s="8"/>
      <c r="AK7377" s="8"/>
      <c r="AO7377" s="8"/>
      <c r="AS7377" s="8"/>
      <c r="AW7377" s="8"/>
      <c r="BA7377" s="8"/>
      <c r="BE7377" s="8"/>
      <c r="BI7377" s="8"/>
      <c r="BM7377" s="8"/>
      <c r="BQ7377" s="8"/>
      <c r="BU7377" s="8"/>
      <c r="BY7377" s="8"/>
      <c r="CC7377" s="8"/>
      <c r="CG7377" s="8"/>
      <c r="CK7377" s="8"/>
    </row>
    <row r="7378" spans="5:89">
      <c r="E7378" s="8"/>
      <c r="I7378" s="8"/>
      <c r="M7378" s="8"/>
      <c r="Q7378" s="8"/>
      <c r="U7378" s="8"/>
      <c r="Y7378" s="8"/>
      <c r="AC7378" s="8"/>
      <c r="AG7378" s="8"/>
      <c r="AK7378" s="8"/>
      <c r="AO7378" s="8"/>
      <c r="AS7378" s="8"/>
      <c r="AW7378" s="8"/>
      <c r="BA7378" s="8"/>
      <c r="BE7378" s="8"/>
      <c r="BI7378" s="8"/>
      <c r="BM7378" s="8"/>
      <c r="BQ7378" s="8"/>
      <c r="BU7378" s="8"/>
      <c r="BY7378" s="8"/>
      <c r="CC7378" s="8"/>
      <c r="CG7378" s="8"/>
      <c r="CK7378" s="8"/>
    </row>
    <row r="7379" spans="5:89">
      <c r="E7379" s="8"/>
      <c r="I7379" s="8"/>
      <c r="M7379" s="8"/>
      <c r="Q7379" s="8"/>
      <c r="U7379" s="8"/>
      <c r="Y7379" s="8"/>
      <c r="AC7379" s="8"/>
      <c r="AG7379" s="8"/>
      <c r="AK7379" s="8"/>
      <c r="AO7379" s="8"/>
      <c r="AS7379" s="8"/>
      <c r="AW7379" s="8"/>
      <c r="BA7379" s="8"/>
      <c r="BE7379" s="8"/>
      <c r="BI7379" s="8"/>
      <c r="BM7379" s="8"/>
      <c r="BQ7379" s="8"/>
      <c r="BU7379" s="8"/>
      <c r="BY7379" s="8"/>
      <c r="CC7379" s="8"/>
      <c r="CG7379" s="8"/>
      <c r="CK7379" s="8"/>
    </row>
    <row r="7380" spans="5:89">
      <c r="E7380" s="8"/>
      <c r="I7380" s="8"/>
      <c r="M7380" s="8"/>
      <c r="Q7380" s="8"/>
      <c r="U7380" s="8"/>
      <c r="Y7380" s="8"/>
      <c r="AC7380" s="8"/>
      <c r="AG7380" s="8"/>
      <c r="AK7380" s="8"/>
      <c r="AO7380" s="8"/>
      <c r="AS7380" s="8"/>
      <c r="AW7380" s="8"/>
      <c r="BA7380" s="8"/>
      <c r="BE7380" s="8"/>
      <c r="BI7380" s="8"/>
      <c r="BM7380" s="8"/>
      <c r="BQ7380" s="8"/>
      <c r="BU7380" s="8"/>
      <c r="BY7380" s="8"/>
      <c r="CC7380" s="8"/>
      <c r="CG7380" s="8"/>
      <c r="CK7380" s="8"/>
    </row>
    <row r="7381" spans="5:89">
      <c r="E7381" s="8"/>
      <c r="I7381" s="8"/>
      <c r="M7381" s="8"/>
      <c r="Q7381" s="8"/>
      <c r="U7381" s="8"/>
      <c r="Y7381" s="8"/>
      <c r="AC7381" s="8"/>
      <c r="AG7381" s="8"/>
      <c r="AK7381" s="8"/>
      <c r="AO7381" s="8"/>
      <c r="AS7381" s="8"/>
      <c r="AW7381" s="8"/>
      <c r="BA7381" s="8"/>
      <c r="BE7381" s="8"/>
      <c r="BI7381" s="8"/>
      <c r="BM7381" s="8"/>
      <c r="BQ7381" s="8"/>
      <c r="BU7381" s="8"/>
      <c r="BY7381" s="8"/>
      <c r="CC7381" s="8"/>
      <c r="CG7381" s="8"/>
      <c r="CK7381" s="8"/>
    </row>
    <row r="7382" spans="5:89">
      <c r="E7382" s="8"/>
      <c r="I7382" s="8"/>
      <c r="M7382" s="8"/>
      <c r="Q7382" s="8"/>
      <c r="U7382" s="8"/>
      <c r="Y7382" s="8"/>
      <c r="AC7382" s="8"/>
      <c r="AG7382" s="8"/>
      <c r="AK7382" s="8"/>
      <c r="AO7382" s="8"/>
      <c r="AS7382" s="8"/>
      <c r="AW7382" s="8"/>
      <c r="BA7382" s="8"/>
      <c r="BE7382" s="8"/>
      <c r="BI7382" s="8"/>
      <c r="BM7382" s="8"/>
      <c r="BQ7382" s="8"/>
      <c r="BU7382" s="8"/>
      <c r="BY7382" s="8"/>
      <c r="CC7382" s="8"/>
      <c r="CG7382" s="8"/>
      <c r="CK7382" s="8"/>
    </row>
    <row r="7383" spans="5:89">
      <c r="E7383" s="8"/>
      <c r="I7383" s="8"/>
      <c r="M7383" s="8"/>
      <c r="Q7383" s="8"/>
      <c r="U7383" s="8"/>
      <c r="Y7383" s="8"/>
      <c r="AC7383" s="8"/>
      <c r="AG7383" s="8"/>
      <c r="AK7383" s="8"/>
      <c r="AO7383" s="8"/>
      <c r="AS7383" s="8"/>
      <c r="AW7383" s="8"/>
      <c r="BA7383" s="8"/>
      <c r="BE7383" s="8"/>
      <c r="BI7383" s="8"/>
      <c r="BM7383" s="8"/>
      <c r="BQ7383" s="8"/>
      <c r="BU7383" s="8"/>
      <c r="BY7383" s="8"/>
      <c r="CC7383" s="8"/>
      <c r="CG7383" s="8"/>
      <c r="CK7383" s="8"/>
    </row>
    <row r="7384" spans="5:89">
      <c r="E7384" s="8"/>
      <c r="I7384" s="8"/>
      <c r="M7384" s="8"/>
      <c r="Q7384" s="8"/>
      <c r="U7384" s="8"/>
      <c r="Y7384" s="8"/>
      <c r="AC7384" s="8"/>
      <c r="AG7384" s="8"/>
      <c r="AK7384" s="8"/>
      <c r="AO7384" s="8"/>
      <c r="AS7384" s="8"/>
      <c r="AW7384" s="8"/>
      <c r="BA7384" s="8"/>
      <c r="BE7384" s="8"/>
      <c r="BI7384" s="8"/>
      <c r="BM7384" s="8"/>
      <c r="BQ7384" s="8"/>
      <c r="BU7384" s="8"/>
      <c r="BY7384" s="8"/>
      <c r="CC7384" s="8"/>
      <c r="CG7384" s="8"/>
      <c r="CK7384" s="8"/>
    </row>
    <row r="7385" spans="5:89">
      <c r="E7385" s="8"/>
      <c r="I7385" s="8"/>
      <c r="M7385" s="8"/>
      <c r="Q7385" s="8"/>
      <c r="U7385" s="8"/>
      <c r="Y7385" s="8"/>
      <c r="AC7385" s="8"/>
      <c r="AG7385" s="8"/>
      <c r="AK7385" s="8"/>
      <c r="AO7385" s="8"/>
      <c r="AS7385" s="8"/>
      <c r="AW7385" s="8"/>
      <c r="BA7385" s="8"/>
      <c r="BE7385" s="8"/>
      <c r="BI7385" s="8"/>
      <c r="BM7385" s="8"/>
      <c r="BQ7385" s="8"/>
      <c r="BU7385" s="8"/>
      <c r="BY7385" s="8"/>
      <c r="CC7385" s="8"/>
      <c r="CG7385" s="8"/>
      <c r="CK7385" s="8"/>
    </row>
    <row r="7386" spans="5:89">
      <c r="E7386" s="8"/>
      <c r="I7386" s="8"/>
      <c r="M7386" s="8"/>
      <c r="Q7386" s="8"/>
      <c r="U7386" s="8"/>
      <c r="Y7386" s="8"/>
      <c r="AC7386" s="8"/>
      <c r="AG7386" s="8"/>
      <c r="AK7386" s="8"/>
      <c r="AO7386" s="8"/>
      <c r="AS7386" s="8"/>
      <c r="AW7386" s="8"/>
      <c r="BA7386" s="8"/>
      <c r="BE7386" s="8"/>
      <c r="BI7386" s="8"/>
      <c r="BM7386" s="8"/>
      <c r="BQ7386" s="8"/>
      <c r="BU7386" s="8"/>
      <c r="BY7386" s="8"/>
      <c r="CC7386" s="8"/>
      <c r="CG7386" s="8"/>
      <c r="CK7386" s="8"/>
    </row>
    <row r="7387" spans="5:89">
      <c r="E7387" s="8"/>
      <c r="I7387" s="8"/>
      <c r="M7387" s="8"/>
      <c r="Q7387" s="8"/>
      <c r="U7387" s="8"/>
      <c r="Y7387" s="8"/>
      <c r="AC7387" s="8"/>
      <c r="AG7387" s="8"/>
      <c r="AK7387" s="8"/>
      <c r="AO7387" s="8"/>
      <c r="AS7387" s="8"/>
      <c r="AW7387" s="8"/>
      <c r="BA7387" s="8"/>
      <c r="BE7387" s="8"/>
      <c r="BI7387" s="8"/>
      <c r="BM7387" s="8"/>
      <c r="BQ7387" s="8"/>
      <c r="BU7387" s="8"/>
      <c r="BY7387" s="8"/>
      <c r="CC7387" s="8"/>
      <c r="CG7387" s="8"/>
      <c r="CK7387" s="8"/>
    </row>
    <row r="7388" spans="5:89">
      <c r="E7388" s="8"/>
      <c r="I7388" s="8"/>
      <c r="M7388" s="8"/>
      <c r="Q7388" s="8"/>
      <c r="U7388" s="8"/>
      <c r="Y7388" s="8"/>
      <c r="AC7388" s="8"/>
      <c r="AG7388" s="8"/>
      <c r="AK7388" s="8"/>
      <c r="AO7388" s="8"/>
      <c r="AS7388" s="8"/>
      <c r="AW7388" s="8"/>
      <c r="BA7388" s="8"/>
      <c r="BE7388" s="8"/>
      <c r="BI7388" s="8"/>
      <c r="BM7388" s="8"/>
      <c r="BQ7388" s="8"/>
      <c r="BU7388" s="8"/>
      <c r="BY7388" s="8"/>
      <c r="CC7388" s="8"/>
      <c r="CG7388" s="8"/>
      <c r="CK7388" s="8"/>
    </row>
    <row r="7389" spans="5:89">
      <c r="E7389" s="8"/>
      <c r="I7389" s="8"/>
      <c r="M7389" s="8"/>
      <c r="Q7389" s="8"/>
      <c r="U7389" s="8"/>
      <c r="Y7389" s="8"/>
      <c r="AC7389" s="8"/>
      <c r="AG7389" s="8"/>
      <c r="AK7389" s="8"/>
      <c r="AO7389" s="8"/>
      <c r="AS7389" s="8"/>
      <c r="AW7389" s="8"/>
      <c r="BA7389" s="8"/>
      <c r="BE7389" s="8"/>
      <c r="BI7389" s="8"/>
      <c r="BM7389" s="8"/>
      <c r="BQ7389" s="8"/>
      <c r="BU7389" s="8"/>
      <c r="BY7389" s="8"/>
      <c r="CC7389" s="8"/>
      <c r="CG7389" s="8"/>
      <c r="CK7389" s="8"/>
    </row>
    <row r="7390" spans="5:89">
      <c r="E7390" s="8"/>
      <c r="I7390" s="8"/>
      <c r="M7390" s="8"/>
      <c r="Q7390" s="8"/>
      <c r="U7390" s="8"/>
      <c r="Y7390" s="8"/>
      <c r="AC7390" s="8"/>
      <c r="AG7390" s="8"/>
      <c r="AK7390" s="8"/>
      <c r="AO7390" s="8"/>
      <c r="AS7390" s="8"/>
      <c r="AW7390" s="8"/>
      <c r="BA7390" s="8"/>
      <c r="BE7390" s="8"/>
      <c r="BI7390" s="8"/>
      <c r="BM7390" s="8"/>
      <c r="BQ7390" s="8"/>
      <c r="BU7390" s="8"/>
      <c r="BY7390" s="8"/>
      <c r="CC7390" s="8"/>
      <c r="CG7390" s="8"/>
      <c r="CK7390" s="8"/>
    </row>
    <row r="7391" spans="5:89">
      <c r="E7391" s="8"/>
      <c r="I7391" s="8"/>
      <c r="M7391" s="8"/>
      <c r="Q7391" s="8"/>
      <c r="U7391" s="8"/>
      <c r="Y7391" s="8"/>
      <c r="AC7391" s="8"/>
      <c r="AG7391" s="8"/>
      <c r="AK7391" s="8"/>
      <c r="AO7391" s="8"/>
      <c r="AS7391" s="8"/>
      <c r="AW7391" s="8"/>
      <c r="BA7391" s="8"/>
      <c r="BE7391" s="8"/>
      <c r="BI7391" s="8"/>
      <c r="BM7391" s="8"/>
      <c r="BQ7391" s="8"/>
      <c r="BU7391" s="8"/>
      <c r="BY7391" s="8"/>
      <c r="CC7391" s="8"/>
      <c r="CG7391" s="8"/>
      <c r="CK7391" s="8"/>
    </row>
    <row r="7392" spans="5:89">
      <c r="E7392" s="8"/>
      <c r="I7392" s="8"/>
      <c r="M7392" s="8"/>
      <c r="Q7392" s="8"/>
      <c r="U7392" s="8"/>
      <c r="Y7392" s="8"/>
      <c r="AC7392" s="8"/>
      <c r="AG7392" s="8"/>
      <c r="AK7392" s="8"/>
      <c r="AO7392" s="8"/>
      <c r="AS7392" s="8"/>
      <c r="AW7392" s="8"/>
      <c r="BA7392" s="8"/>
      <c r="BE7392" s="8"/>
      <c r="BI7392" s="8"/>
      <c r="BM7392" s="8"/>
      <c r="BQ7392" s="8"/>
      <c r="BU7392" s="8"/>
      <c r="BY7392" s="8"/>
      <c r="CC7392" s="8"/>
      <c r="CG7392" s="8"/>
      <c r="CK7392" s="8"/>
    </row>
    <row r="7393" spans="5:89">
      <c r="E7393" s="8"/>
      <c r="I7393" s="8"/>
      <c r="M7393" s="8"/>
      <c r="Q7393" s="8"/>
      <c r="U7393" s="8"/>
      <c r="Y7393" s="8"/>
      <c r="AC7393" s="8"/>
      <c r="AG7393" s="8"/>
      <c r="AK7393" s="8"/>
      <c r="AO7393" s="8"/>
      <c r="AS7393" s="8"/>
      <c r="AW7393" s="8"/>
      <c r="BA7393" s="8"/>
      <c r="BE7393" s="8"/>
      <c r="BI7393" s="8"/>
      <c r="BM7393" s="8"/>
      <c r="BQ7393" s="8"/>
      <c r="BU7393" s="8"/>
      <c r="BY7393" s="8"/>
      <c r="CC7393" s="8"/>
      <c r="CG7393" s="8"/>
      <c r="CK7393" s="8"/>
    </row>
    <row r="7394" spans="5:89">
      <c r="E7394" s="8"/>
      <c r="I7394" s="8"/>
      <c r="M7394" s="8"/>
      <c r="Q7394" s="8"/>
      <c r="U7394" s="8"/>
      <c r="Y7394" s="8"/>
      <c r="AC7394" s="8"/>
      <c r="AG7394" s="8"/>
      <c r="AK7394" s="8"/>
      <c r="AO7394" s="8"/>
      <c r="AS7394" s="8"/>
      <c r="AW7394" s="8"/>
      <c r="BA7394" s="8"/>
      <c r="BE7394" s="8"/>
      <c r="BI7394" s="8"/>
      <c r="BM7394" s="8"/>
      <c r="BQ7394" s="8"/>
      <c r="BU7394" s="8"/>
      <c r="BY7394" s="8"/>
      <c r="CC7394" s="8"/>
      <c r="CG7394" s="8"/>
      <c r="CK7394" s="8"/>
    </row>
    <row r="7395" spans="5:89">
      <c r="E7395" s="8"/>
      <c r="I7395" s="8"/>
      <c r="M7395" s="8"/>
      <c r="Q7395" s="8"/>
      <c r="U7395" s="8"/>
      <c r="Y7395" s="8"/>
      <c r="AC7395" s="8"/>
      <c r="AG7395" s="8"/>
      <c r="AK7395" s="8"/>
      <c r="AO7395" s="8"/>
      <c r="AS7395" s="8"/>
      <c r="AW7395" s="8"/>
      <c r="BA7395" s="8"/>
      <c r="BE7395" s="8"/>
      <c r="BI7395" s="8"/>
      <c r="BM7395" s="8"/>
      <c r="BQ7395" s="8"/>
      <c r="BU7395" s="8"/>
      <c r="BY7395" s="8"/>
      <c r="CC7395" s="8"/>
      <c r="CG7395" s="8"/>
      <c r="CK7395" s="8"/>
    </row>
    <row r="7396" spans="5:89">
      <c r="E7396" s="8"/>
      <c r="I7396" s="8"/>
      <c r="M7396" s="8"/>
      <c r="Q7396" s="8"/>
      <c r="U7396" s="8"/>
      <c r="Y7396" s="8"/>
      <c r="AC7396" s="8"/>
      <c r="AG7396" s="8"/>
      <c r="AK7396" s="8"/>
      <c r="AO7396" s="8"/>
      <c r="AS7396" s="8"/>
      <c r="AW7396" s="8"/>
      <c r="BA7396" s="8"/>
      <c r="BE7396" s="8"/>
      <c r="BI7396" s="8"/>
      <c r="BM7396" s="8"/>
      <c r="BQ7396" s="8"/>
      <c r="BU7396" s="8"/>
      <c r="BY7396" s="8"/>
      <c r="CC7396" s="8"/>
      <c r="CG7396" s="8"/>
      <c r="CK7396" s="8"/>
    </row>
    <row r="7397" spans="5:89">
      <c r="E7397" s="8"/>
      <c r="I7397" s="8"/>
      <c r="M7397" s="8"/>
      <c r="Q7397" s="8"/>
      <c r="U7397" s="8"/>
      <c r="Y7397" s="8"/>
      <c r="AC7397" s="8"/>
      <c r="AG7397" s="8"/>
      <c r="AK7397" s="8"/>
      <c r="AO7397" s="8"/>
      <c r="AS7397" s="8"/>
      <c r="AW7397" s="8"/>
      <c r="BA7397" s="8"/>
      <c r="BE7397" s="8"/>
      <c r="BI7397" s="8"/>
      <c r="BM7397" s="8"/>
      <c r="BQ7397" s="8"/>
      <c r="BU7397" s="8"/>
      <c r="BY7397" s="8"/>
      <c r="CC7397" s="8"/>
      <c r="CG7397" s="8"/>
      <c r="CK7397" s="8"/>
    </row>
    <row r="7398" spans="5:89">
      <c r="E7398" s="8"/>
      <c r="I7398" s="8"/>
      <c r="M7398" s="8"/>
      <c r="Q7398" s="8"/>
      <c r="U7398" s="8"/>
      <c r="Y7398" s="8"/>
      <c r="AC7398" s="8"/>
      <c r="AG7398" s="8"/>
      <c r="AK7398" s="8"/>
      <c r="AO7398" s="8"/>
      <c r="AS7398" s="8"/>
      <c r="AW7398" s="8"/>
      <c r="BA7398" s="8"/>
      <c r="BE7398" s="8"/>
      <c r="BI7398" s="8"/>
      <c r="BM7398" s="8"/>
      <c r="BQ7398" s="8"/>
      <c r="BU7398" s="8"/>
      <c r="BY7398" s="8"/>
      <c r="CC7398" s="8"/>
      <c r="CG7398" s="8"/>
      <c r="CK7398" s="8"/>
    </row>
    <row r="7399" spans="5:89">
      <c r="E7399" s="8"/>
      <c r="I7399" s="8"/>
      <c r="M7399" s="8"/>
      <c r="Q7399" s="8"/>
      <c r="U7399" s="8"/>
      <c r="Y7399" s="8"/>
      <c r="AC7399" s="8"/>
      <c r="AG7399" s="8"/>
      <c r="AK7399" s="8"/>
      <c r="AO7399" s="8"/>
      <c r="AS7399" s="8"/>
      <c r="AW7399" s="8"/>
      <c r="BA7399" s="8"/>
      <c r="BE7399" s="8"/>
      <c r="BI7399" s="8"/>
      <c r="BM7399" s="8"/>
      <c r="BQ7399" s="8"/>
      <c r="BU7399" s="8"/>
      <c r="BY7399" s="8"/>
      <c r="CC7399" s="8"/>
      <c r="CG7399" s="8"/>
      <c r="CK7399" s="8"/>
    </row>
    <row r="7400" spans="5:89">
      <c r="E7400" s="8"/>
      <c r="I7400" s="8"/>
      <c r="M7400" s="8"/>
      <c r="Q7400" s="8"/>
      <c r="U7400" s="8"/>
      <c r="Y7400" s="8"/>
      <c r="AC7400" s="8"/>
      <c r="AG7400" s="8"/>
      <c r="AK7400" s="8"/>
      <c r="AO7400" s="8"/>
      <c r="AS7400" s="8"/>
      <c r="AW7400" s="8"/>
      <c r="BA7400" s="8"/>
      <c r="BE7400" s="8"/>
      <c r="BI7400" s="8"/>
      <c r="BM7400" s="8"/>
      <c r="BQ7400" s="8"/>
      <c r="BU7400" s="8"/>
      <c r="BY7400" s="8"/>
      <c r="CC7400" s="8"/>
      <c r="CG7400" s="8"/>
      <c r="CK7400" s="8"/>
    </row>
    <row r="7401" spans="5:89">
      <c r="E7401" s="8"/>
      <c r="I7401" s="8"/>
      <c r="M7401" s="8"/>
      <c r="Q7401" s="8"/>
      <c r="U7401" s="8"/>
      <c r="Y7401" s="8"/>
      <c r="AC7401" s="8"/>
      <c r="AG7401" s="8"/>
      <c r="AK7401" s="8"/>
      <c r="AO7401" s="8"/>
      <c r="AS7401" s="8"/>
      <c r="AW7401" s="8"/>
      <c r="BA7401" s="8"/>
      <c r="BE7401" s="8"/>
      <c r="BI7401" s="8"/>
      <c r="BM7401" s="8"/>
      <c r="BQ7401" s="8"/>
      <c r="BU7401" s="8"/>
      <c r="BY7401" s="8"/>
      <c r="CC7401" s="8"/>
      <c r="CG7401" s="8"/>
      <c r="CK7401" s="8"/>
    </row>
    <row r="7402" spans="5:89">
      <c r="E7402" s="8"/>
      <c r="I7402" s="8"/>
      <c r="M7402" s="8"/>
      <c r="Q7402" s="8"/>
      <c r="U7402" s="8"/>
      <c r="Y7402" s="8"/>
      <c r="AC7402" s="8"/>
      <c r="AG7402" s="8"/>
      <c r="AK7402" s="8"/>
      <c r="AO7402" s="8"/>
      <c r="AS7402" s="8"/>
      <c r="AW7402" s="8"/>
      <c r="BA7402" s="8"/>
      <c r="BE7402" s="8"/>
      <c r="BI7402" s="8"/>
      <c r="BM7402" s="8"/>
      <c r="BQ7402" s="8"/>
      <c r="BU7402" s="8"/>
      <c r="BY7402" s="8"/>
      <c r="CC7402" s="8"/>
      <c r="CG7402" s="8"/>
      <c r="CK7402" s="8"/>
    </row>
    <row r="7403" spans="5:89">
      <c r="E7403" s="8"/>
      <c r="I7403" s="8"/>
      <c r="M7403" s="8"/>
      <c r="Q7403" s="8"/>
      <c r="U7403" s="8"/>
      <c r="Y7403" s="8"/>
      <c r="AC7403" s="8"/>
      <c r="AG7403" s="8"/>
      <c r="AK7403" s="8"/>
      <c r="AO7403" s="8"/>
      <c r="AS7403" s="8"/>
      <c r="AW7403" s="8"/>
      <c r="BA7403" s="8"/>
      <c r="BE7403" s="8"/>
      <c r="BI7403" s="8"/>
      <c r="BM7403" s="8"/>
      <c r="BQ7403" s="8"/>
      <c r="BU7403" s="8"/>
      <c r="BY7403" s="8"/>
      <c r="CC7403" s="8"/>
      <c r="CG7403" s="8"/>
      <c r="CK7403" s="8"/>
    </row>
    <row r="7404" spans="5:89">
      <c r="E7404" s="8"/>
      <c r="I7404" s="8"/>
      <c r="M7404" s="8"/>
      <c r="Q7404" s="8"/>
      <c r="U7404" s="8"/>
      <c r="Y7404" s="8"/>
      <c r="AC7404" s="8"/>
      <c r="AG7404" s="8"/>
      <c r="AK7404" s="8"/>
      <c r="AO7404" s="8"/>
      <c r="AS7404" s="8"/>
      <c r="AW7404" s="8"/>
      <c r="BA7404" s="8"/>
      <c r="BE7404" s="8"/>
      <c r="BI7404" s="8"/>
      <c r="BM7404" s="8"/>
      <c r="BQ7404" s="8"/>
      <c r="BU7404" s="8"/>
      <c r="BY7404" s="8"/>
      <c r="CC7404" s="8"/>
      <c r="CG7404" s="8"/>
      <c r="CK7404" s="8"/>
    </row>
    <row r="7405" spans="5:89">
      <c r="E7405" s="8"/>
      <c r="I7405" s="8"/>
      <c r="M7405" s="8"/>
      <c r="Q7405" s="8"/>
      <c r="U7405" s="8"/>
      <c r="Y7405" s="8"/>
      <c r="AC7405" s="8"/>
      <c r="AG7405" s="8"/>
      <c r="AK7405" s="8"/>
      <c r="AO7405" s="8"/>
      <c r="AS7405" s="8"/>
      <c r="AW7405" s="8"/>
      <c r="BA7405" s="8"/>
      <c r="BE7405" s="8"/>
      <c r="BI7405" s="8"/>
      <c r="BM7405" s="8"/>
      <c r="BQ7405" s="8"/>
      <c r="BU7405" s="8"/>
      <c r="BY7405" s="8"/>
      <c r="CC7405" s="8"/>
      <c r="CG7405" s="8"/>
      <c r="CK7405" s="8"/>
    </row>
    <row r="7406" spans="5:89">
      <c r="E7406" s="8"/>
      <c r="I7406" s="8"/>
      <c r="M7406" s="8"/>
      <c r="Q7406" s="8"/>
      <c r="U7406" s="8"/>
      <c r="Y7406" s="8"/>
      <c r="AC7406" s="8"/>
      <c r="AG7406" s="8"/>
      <c r="AK7406" s="8"/>
      <c r="AO7406" s="8"/>
      <c r="AS7406" s="8"/>
      <c r="AW7406" s="8"/>
      <c r="BA7406" s="8"/>
      <c r="BE7406" s="8"/>
      <c r="BI7406" s="8"/>
      <c r="BM7406" s="8"/>
      <c r="BQ7406" s="8"/>
      <c r="BU7406" s="8"/>
      <c r="BY7406" s="8"/>
      <c r="CC7406" s="8"/>
      <c r="CG7406" s="8"/>
      <c r="CK7406" s="8"/>
    </row>
    <row r="7407" spans="5:89">
      <c r="E7407" s="8"/>
      <c r="I7407" s="8"/>
      <c r="M7407" s="8"/>
      <c r="Q7407" s="8"/>
      <c r="U7407" s="8"/>
      <c r="Y7407" s="8"/>
      <c r="AC7407" s="8"/>
      <c r="AG7407" s="8"/>
      <c r="AK7407" s="8"/>
      <c r="AO7407" s="8"/>
      <c r="AS7407" s="8"/>
      <c r="AW7407" s="8"/>
      <c r="BA7407" s="8"/>
      <c r="BE7407" s="8"/>
      <c r="BI7407" s="8"/>
      <c r="BM7407" s="8"/>
      <c r="BQ7407" s="8"/>
      <c r="BU7407" s="8"/>
      <c r="BY7407" s="8"/>
      <c r="CC7407" s="8"/>
      <c r="CG7407" s="8"/>
      <c r="CK7407" s="8"/>
    </row>
    <row r="7408" spans="5:89">
      <c r="E7408" s="8"/>
      <c r="I7408" s="8"/>
      <c r="M7408" s="8"/>
      <c r="Q7408" s="8"/>
      <c r="U7408" s="8"/>
      <c r="Y7408" s="8"/>
      <c r="AC7408" s="8"/>
      <c r="AG7408" s="8"/>
      <c r="AK7408" s="8"/>
      <c r="AO7408" s="8"/>
      <c r="AS7408" s="8"/>
      <c r="AW7408" s="8"/>
      <c r="BA7408" s="8"/>
      <c r="BE7408" s="8"/>
      <c r="BI7408" s="8"/>
      <c r="BM7408" s="8"/>
      <c r="BQ7408" s="8"/>
      <c r="BU7408" s="8"/>
      <c r="BY7408" s="8"/>
      <c r="CC7408" s="8"/>
      <c r="CG7408" s="8"/>
      <c r="CK7408" s="8"/>
    </row>
    <row r="7409" spans="5:89">
      <c r="E7409" s="8"/>
      <c r="I7409" s="8"/>
      <c r="M7409" s="8"/>
      <c r="Q7409" s="8"/>
      <c r="U7409" s="8"/>
      <c r="Y7409" s="8"/>
      <c r="AC7409" s="8"/>
      <c r="AG7409" s="8"/>
      <c r="AK7409" s="8"/>
      <c r="AO7409" s="8"/>
      <c r="AS7409" s="8"/>
      <c r="AW7409" s="8"/>
      <c r="BA7409" s="8"/>
      <c r="BE7409" s="8"/>
      <c r="BI7409" s="8"/>
      <c r="BM7409" s="8"/>
      <c r="BQ7409" s="8"/>
      <c r="BU7409" s="8"/>
      <c r="BY7409" s="8"/>
      <c r="CC7409" s="8"/>
      <c r="CG7409" s="8"/>
      <c r="CK7409" s="8"/>
    </row>
    <row r="7410" spans="5:89">
      <c r="E7410" s="8"/>
      <c r="I7410" s="8"/>
      <c r="M7410" s="8"/>
      <c r="Q7410" s="8"/>
      <c r="U7410" s="8"/>
      <c r="Y7410" s="8"/>
      <c r="AC7410" s="8"/>
      <c r="AG7410" s="8"/>
      <c r="AK7410" s="8"/>
      <c r="AO7410" s="8"/>
      <c r="AS7410" s="8"/>
      <c r="AW7410" s="8"/>
      <c r="BA7410" s="8"/>
      <c r="BE7410" s="8"/>
      <c r="BI7410" s="8"/>
      <c r="BM7410" s="8"/>
      <c r="BQ7410" s="8"/>
      <c r="BU7410" s="8"/>
      <c r="BY7410" s="8"/>
      <c r="CC7410" s="8"/>
      <c r="CG7410" s="8"/>
      <c r="CK7410" s="8"/>
    </row>
    <row r="7411" spans="5:89">
      <c r="E7411" s="8"/>
      <c r="I7411" s="8"/>
      <c r="M7411" s="8"/>
      <c r="Q7411" s="8"/>
      <c r="U7411" s="8"/>
      <c r="Y7411" s="8"/>
      <c r="AC7411" s="8"/>
      <c r="AG7411" s="8"/>
      <c r="AK7411" s="8"/>
      <c r="AO7411" s="8"/>
      <c r="AS7411" s="8"/>
      <c r="AW7411" s="8"/>
      <c r="BA7411" s="8"/>
      <c r="BE7411" s="8"/>
      <c r="BI7411" s="8"/>
      <c r="BM7411" s="8"/>
      <c r="BQ7411" s="8"/>
      <c r="BU7411" s="8"/>
      <c r="BY7411" s="8"/>
      <c r="CC7411" s="8"/>
      <c r="CG7411" s="8"/>
      <c r="CK7411" s="8"/>
    </row>
    <row r="7412" spans="5:89">
      <c r="E7412" s="8"/>
      <c r="I7412" s="8"/>
      <c r="M7412" s="8"/>
      <c r="Q7412" s="8"/>
      <c r="U7412" s="8"/>
      <c r="Y7412" s="8"/>
      <c r="AC7412" s="8"/>
      <c r="AG7412" s="8"/>
      <c r="AK7412" s="8"/>
      <c r="AO7412" s="8"/>
      <c r="AS7412" s="8"/>
      <c r="AW7412" s="8"/>
      <c r="BA7412" s="8"/>
      <c r="BE7412" s="8"/>
      <c r="BI7412" s="8"/>
      <c r="BM7412" s="8"/>
      <c r="BQ7412" s="8"/>
      <c r="BU7412" s="8"/>
      <c r="BY7412" s="8"/>
      <c r="CC7412" s="8"/>
      <c r="CG7412" s="8"/>
      <c r="CK7412" s="8"/>
    </row>
    <row r="7413" spans="5:89">
      <c r="E7413" s="8"/>
      <c r="I7413" s="8"/>
      <c r="M7413" s="8"/>
      <c r="Q7413" s="8"/>
      <c r="U7413" s="8"/>
      <c r="Y7413" s="8"/>
      <c r="AC7413" s="8"/>
      <c r="AG7413" s="8"/>
      <c r="AK7413" s="8"/>
      <c r="AO7413" s="8"/>
      <c r="AS7413" s="8"/>
      <c r="AW7413" s="8"/>
      <c r="BA7413" s="8"/>
      <c r="BE7413" s="8"/>
      <c r="BI7413" s="8"/>
      <c r="BM7413" s="8"/>
      <c r="BQ7413" s="8"/>
      <c r="BU7413" s="8"/>
      <c r="BY7413" s="8"/>
      <c r="CC7413" s="8"/>
      <c r="CG7413" s="8"/>
      <c r="CK7413" s="8"/>
    </row>
    <row r="7414" spans="5:89">
      <c r="E7414" s="8"/>
      <c r="I7414" s="8"/>
      <c r="M7414" s="8"/>
      <c r="Q7414" s="8"/>
      <c r="U7414" s="8"/>
      <c r="Y7414" s="8"/>
      <c r="AC7414" s="8"/>
      <c r="AG7414" s="8"/>
      <c r="AK7414" s="8"/>
      <c r="AO7414" s="8"/>
      <c r="AS7414" s="8"/>
      <c r="AW7414" s="8"/>
      <c r="BA7414" s="8"/>
      <c r="BE7414" s="8"/>
      <c r="BI7414" s="8"/>
      <c r="BM7414" s="8"/>
      <c r="BQ7414" s="8"/>
      <c r="BU7414" s="8"/>
      <c r="BY7414" s="8"/>
      <c r="CC7414" s="8"/>
      <c r="CG7414" s="8"/>
      <c r="CK7414" s="8"/>
    </row>
    <row r="7415" spans="5:89">
      <c r="E7415" s="8"/>
      <c r="I7415" s="8"/>
      <c r="M7415" s="8"/>
      <c r="Q7415" s="8"/>
      <c r="U7415" s="8"/>
      <c r="Y7415" s="8"/>
      <c r="AC7415" s="8"/>
      <c r="AG7415" s="8"/>
      <c r="AK7415" s="8"/>
      <c r="AO7415" s="8"/>
      <c r="AS7415" s="8"/>
      <c r="AW7415" s="8"/>
      <c r="BA7415" s="8"/>
      <c r="BE7415" s="8"/>
      <c r="BI7415" s="8"/>
      <c r="BM7415" s="8"/>
      <c r="BQ7415" s="8"/>
      <c r="BU7415" s="8"/>
      <c r="BY7415" s="8"/>
      <c r="CC7415" s="8"/>
      <c r="CG7415" s="8"/>
      <c r="CK7415" s="8"/>
    </row>
    <row r="7416" spans="5:89">
      <c r="E7416" s="8"/>
      <c r="I7416" s="8"/>
      <c r="M7416" s="8"/>
      <c r="Q7416" s="8"/>
      <c r="U7416" s="8"/>
      <c r="Y7416" s="8"/>
      <c r="AC7416" s="8"/>
      <c r="AG7416" s="8"/>
      <c r="AK7416" s="8"/>
      <c r="AO7416" s="8"/>
      <c r="AS7416" s="8"/>
      <c r="AW7416" s="8"/>
      <c r="BA7416" s="8"/>
      <c r="BE7416" s="8"/>
      <c r="BI7416" s="8"/>
      <c r="BM7416" s="8"/>
      <c r="BQ7416" s="8"/>
      <c r="BU7416" s="8"/>
      <c r="BY7416" s="8"/>
      <c r="CC7416" s="8"/>
      <c r="CG7416" s="8"/>
      <c r="CK7416" s="8"/>
    </row>
    <row r="7417" spans="5:89">
      <c r="E7417" s="8"/>
      <c r="I7417" s="8"/>
      <c r="M7417" s="8"/>
      <c r="Q7417" s="8"/>
      <c r="U7417" s="8"/>
      <c r="Y7417" s="8"/>
      <c r="AC7417" s="8"/>
      <c r="AG7417" s="8"/>
      <c r="AK7417" s="8"/>
      <c r="AO7417" s="8"/>
      <c r="AS7417" s="8"/>
      <c r="AW7417" s="8"/>
      <c r="BA7417" s="8"/>
      <c r="BE7417" s="8"/>
      <c r="BI7417" s="8"/>
      <c r="BM7417" s="8"/>
      <c r="BQ7417" s="8"/>
      <c r="BU7417" s="8"/>
      <c r="BY7417" s="8"/>
      <c r="CC7417" s="8"/>
      <c r="CG7417" s="8"/>
      <c r="CK7417" s="8"/>
    </row>
    <row r="7418" spans="5:89">
      <c r="E7418" s="8"/>
      <c r="I7418" s="8"/>
      <c r="M7418" s="8"/>
      <c r="Q7418" s="8"/>
      <c r="U7418" s="8"/>
      <c r="Y7418" s="8"/>
      <c r="AC7418" s="8"/>
      <c r="AG7418" s="8"/>
      <c r="AK7418" s="8"/>
      <c r="AO7418" s="8"/>
      <c r="AS7418" s="8"/>
      <c r="AW7418" s="8"/>
      <c r="BA7418" s="8"/>
      <c r="BE7418" s="8"/>
      <c r="BI7418" s="8"/>
      <c r="BM7418" s="8"/>
      <c r="BQ7418" s="8"/>
      <c r="BU7418" s="8"/>
      <c r="BY7418" s="8"/>
      <c r="CC7418" s="8"/>
      <c r="CG7418" s="8"/>
      <c r="CK7418" s="8"/>
    </row>
    <row r="7419" spans="5:89">
      <c r="E7419" s="8"/>
      <c r="I7419" s="8"/>
      <c r="M7419" s="8"/>
      <c r="Q7419" s="8"/>
      <c r="U7419" s="8"/>
      <c r="Y7419" s="8"/>
      <c r="AC7419" s="8"/>
      <c r="AG7419" s="8"/>
      <c r="AK7419" s="8"/>
      <c r="AO7419" s="8"/>
      <c r="AS7419" s="8"/>
      <c r="AW7419" s="8"/>
      <c r="BA7419" s="8"/>
      <c r="BE7419" s="8"/>
      <c r="BI7419" s="8"/>
      <c r="BM7419" s="8"/>
      <c r="BQ7419" s="8"/>
      <c r="BU7419" s="8"/>
      <c r="BY7419" s="8"/>
      <c r="CC7419" s="8"/>
      <c r="CG7419" s="8"/>
      <c r="CK7419" s="8"/>
    </row>
    <row r="7420" spans="5:89">
      <c r="E7420" s="8"/>
      <c r="I7420" s="8"/>
      <c r="M7420" s="8"/>
      <c r="Q7420" s="8"/>
      <c r="U7420" s="8"/>
      <c r="Y7420" s="8"/>
      <c r="AC7420" s="8"/>
      <c r="AG7420" s="8"/>
      <c r="AK7420" s="8"/>
      <c r="AO7420" s="8"/>
      <c r="AS7420" s="8"/>
      <c r="AW7420" s="8"/>
      <c r="BA7420" s="8"/>
      <c r="BE7420" s="8"/>
      <c r="BI7420" s="8"/>
      <c r="BM7420" s="8"/>
      <c r="BQ7420" s="8"/>
      <c r="BU7420" s="8"/>
      <c r="BY7420" s="8"/>
      <c r="CC7420" s="8"/>
      <c r="CG7420" s="8"/>
      <c r="CK7420" s="8"/>
    </row>
    <row r="7421" spans="5:89">
      <c r="E7421" s="8"/>
      <c r="I7421" s="8"/>
      <c r="M7421" s="8"/>
      <c r="Q7421" s="8"/>
      <c r="U7421" s="8"/>
      <c r="Y7421" s="8"/>
      <c r="AC7421" s="8"/>
      <c r="AG7421" s="8"/>
      <c r="AK7421" s="8"/>
      <c r="AO7421" s="8"/>
      <c r="AS7421" s="8"/>
      <c r="AW7421" s="8"/>
      <c r="BA7421" s="8"/>
      <c r="BE7421" s="8"/>
      <c r="BI7421" s="8"/>
      <c r="BM7421" s="8"/>
      <c r="BQ7421" s="8"/>
      <c r="BU7421" s="8"/>
      <c r="BY7421" s="8"/>
      <c r="CC7421" s="8"/>
      <c r="CG7421" s="8"/>
      <c r="CK7421" s="8"/>
    </row>
    <row r="7422" spans="5:89">
      <c r="E7422" s="8"/>
      <c r="I7422" s="8"/>
      <c r="M7422" s="8"/>
      <c r="Q7422" s="8"/>
      <c r="U7422" s="8"/>
      <c r="Y7422" s="8"/>
      <c r="AC7422" s="8"/>
      <c r="AG7422" s="8"/>
      <c r="AK7422" s="8"/>
      <c r="AO7422" s="8"/>
      <c r="AS7422" s="8"/>
      <c r="AW7422" s="8"/>
      <c r="BA7422" s="8"/>
      <c r="BE7422" s="8"/>
      <c r="BI7422" s="8"/>
      <c r="BM7422" s="8"/>
      <c r="BQ7422" s="8"/>
      <c r="BU7422" s="8"/>
      <c r="BY7422" s="8"/>
      <c r="CC7422" s="8"/>
      <c r="CG7422" s="8"/>
      <c r="CK7422" s="8"/>
    </row>
    <row r="7423" spans="5:89">
      <c r="E7423" s="8"/>
      <c r="I7423" s="8"/>
      <c r="M7423" s="8"/>
      <c r="Q7423" s="8"/>
      <c r="U7423" s="8"/>
      <c r="Y7423" s="8"/>
      <c r="AC7423" s="8"/>
      <c r="AG7423" s="8"/>
      <c r="AK7423" s="8"/>
      <c r="AO7423" s="8"/>
      <c r="AS7423" s="8"/>
      <c r="AW7423" s="8"/>
      <c r="BA7423" s="8"/>
      <c r="BE7423" s="8"/>
      <c r="BI7423" s="8"/>
      <c r="BM7423" s="8"/>
      <c r="BQ7423" s="8"/>
      <c r="BU7423" s="8"/>
      <c r="BY7423" s="8"/>
      <c r="CC7423" s="8"/>
      <c r="CG7423" s="8"/>
      <c r="CK7423" s="8"/>
    </row>
    <row r="7424" spans="5:89">
      <c r="E7424" s="8"/>
      <c r="I7424" s="8"/>
      <c r="M7424" s="8"/>
      <c r="Q7424" s="8"/>
      <c r="U7424" s="8"/>
      <c r="Y7424" s="8"/>
      <c r="AC7424" s="8"/>
      <c r="AG7424" s="8"/>
      <c r="AK7424" s="8"/>
      <c r="AO7424" s="8"/>
      <c r="AS7424" s="8"/>
      <c r="AW7424" s="8"/>
      <c r="BA7424" s="8"/>
      <c r="BE7424" s="8"/>
      <c r="BI7424" s="8"/>
      <c r="BM7424" s="8"/>
      <c r="BQ7424" s="8"/>
      <c r="BU7424" s="8"/>
      <c r="BY7424" s="8"/>
      <c r="CC7424" s="8"/>
      <c r="CG7424" s="8"/>
      <c r="CK7424" s="8"/>
    </row>
    <row r="7425" spans="5:89">
      <c r="E7425" s="8"/>
      <c r="I7425" s="8"/>
      <c r="M7425" s="8"/>
      <c r="Q7425" s="8"/>
      <c r="U7425" s="8"/>
      <c r="Y7425" s="8"/>
      <c r="AC7425" s="8"/>
      <c r="AG7425" s="8"/>
      <c r="AK7425" s="8"/>
      <c r="AO7425" s="8"/>
      <c r="AS7425" s="8"/>
      <c r="AW7425" s="8"/>
      <c r="BA7425" s="8"/>
      <c r="BE7425" s="8"/>
      <c r="BI7425" s="8"/>
      <c r="BM7425" s="8"/>
      <c r="BQ7425" s="8"/>
      <c r="BU7425" s="8"/>
      <c r="BY7425" s="8"/>
      <c r="CC7425" s="8"/>
      <c r="CG7425" s="8"/>
      <c r="CK7425" s="8"/>
    </row>
    <row r="7426" spans="5:89">
      <c r="E7426" s="8"/>
      <c r="I7426" s="8"/>
      <c r="M7426" s="8"/>
      <c r="Q7426" s="8"/>
      <c r="U7426" s="8"/>
      <c r="Y7426" s="8"/>
      <c r="AC7426" s="8"/>
      <c r="AG7426" s="8"/>
      <c r="AK7426" s="8"/>
      <c r="AO7426" s="8"/>
      <c r="AS7426" s="8"/>
      <c r="AW7426" s="8"/>
      <c r="BA7426" s="8"/>
      <c r="BE7426" s="8"/>
      <c r="BI7426" s="8"/>
      <c r="BM7426" s="8"/>
      <c r="BQ7426" s="8"/>
      <c r="BU7426" s="8"/>
      <c r="BY7426" s="8"/>
      <c r="CC7426" s="8"/>
      <c r="CG7426" s="8"/>
      <c r="CK7426" s="8"/>
    </row>
    <row r="7427" spans="5:89">
      <c r="E7427" s="8"/>
      <c r="I7427" s="8"/>
      <c r="M7427" s="8"/>
      <c r="Q7427" s="8"/>
      <c r="U7427" s="8"/>
      <c r="Y7427" s="8"/>
      <c r="AC7427" s="8"/>
      <c r="AG7427" s="8"/>
      <c r="AK7427" s="8"/>
      <c r="AO7427" s="8"/>
      <c r="AS7427" s="8"/>
      <c r="AW7427" s="8"/>
      <c r="BA7427" s="8"/>
      <c r="BE7427" s="8"/>
      <c r="BI7427" s="8"/>
      <c r="BM7427" s="8"/>
      <c r="BQ7427" s="8"/>
      <c r="BU7427" s="8"/>
      <c r="BY7427" s="8"/>
      <c r="CC7427" s="8"/>
      <c r="CG7427" s="8"/>
      <c r="CK7427" s="8"/>
    </row>
    <row r="7428" spans="5:89">
      <c r="E7428" s="8"/>
      <c r="I7428" s="8"/>
      <c r="M7428" s="8"/>
      <c r="Q7428" s="8"/>
      <c r="U7428" s="8"/>
      <c r="Y7428" s="8"/>
      <c r="AC7428" s="8"/>
      <c r="AG7428" s="8"/>
      <c r="AK7428" s="8"/>
      <c r="AO7428" s="8"/>
      <c r="AS7428" s="8"/>
      <c r="AW7428" s="8"/>
      <c r="BA7428" s="8"/>
      <c r="BE7428" s="8"/>
      <c r="BI7428" s="8"/>
      <c r="BM7428" s="8"/>
      <c r="BQ7428" s="8"/>
      <c r="BU7428" s="8"/>
      <c r="BY7428" s="8"/>
      <c r="CC7428" s="8"/>
      <c r="CG7428" s="8"/>
      <c r="CK7428" s="8"/>
    </row>
    <row r="7429" spans="5:89">
      <c r="E7429" s="8"/>
      <c r="I7429" s="8"/>
      <c r="M7429" s="8"/>
      <c r="Q7429" s="8"/>
      <c r="U7429" s="8"/>
      <c r="Y7429" s="8"/>
      <c r="AC7429" s="8"/>
      <c r="AG7429" s="8"/>
      <c r="AK7429" s="8"/>
      <c r="AO7429" s="8"/>
      <c r="AS7429" s="8"/>
      <c r="AW7429" s="8"/>
      <c r="BA7429" s="8"/>
      <c r="BE7429" s="8"/>
      <c r="BI7429" s="8"/>
      <c r="BM7429" s="8"/>
      <c r="BQ7429" s="8"/>
      <c r="BU7429" s="8"/>
      <c r="BY7429" s="8"/>
      <c r="CC7429" s="8"/>
      <c r="CG7429" s="8"/>
      <c r="CK7429" s="8"/>
    </row>
    <row r="7430" spans="5:89">
      <c r="E7430" s="8"/>
      <c r="I7430" s="8"/>
      <c r="M7430" s="8"/>
      <c r="Q7430" s="8"/>
      <c r="U7430" s="8"/>
      <c r="Y7430" s="8"/>
      <c r="AC7430" s="8"/>
      <c r="AG7430" s="8"/>
      <c r="AK7430" s="8"/>
      <c r="AO7430" s="8"/>
      <c r="AS7430" s="8"/>
      <c r="AW7430" s="8"/>
      <c r="BA7430" s="8"/>
      <c r="BE7430" s="8"/>
      <c r="BI7430" s="8"/>
      <c r="BM7430" s="8"/>
      <c r="BQ7430" s="8"/>
      <c r="BU7430" s="8"/>
      <c r="BY7430" s="8"/>
      <c r="CC7430" s="8"/>
      <c r="CG7430" s="8"/>
      <c r="CK7430" s="8"/>
    </row>
    <row r="7431" spans="5:89">
      <c r="E7431" s="8"/>
      <c r="I7431" s="8"/>
      <c r="M7431" s="8"/>
      <c r="Q7431" s="8"/>
      <c r="U7431" s="8"/>
      <c r="Y7431" s="8"/>
      <c r="AC7431" s="8"/>
      <c r="AG7431" s="8"/>
      <c r="AK7431" s="8"/>
      <c r="AO7431" s="8"/>
      <c r="AS7431" s="8"/>
      <c r="AW7431" s="8"/>
      <c r="BA7431" s="8"/>
      <c r="BE7431" s="8"/>
      <c r="BI7431" s="8"/>
      <c r="BM7431" s="8"/>
      <c r="BQ7431" s="8"/>
      <c r="BU7431" s="8"/>
      <c r="BY7431" s="8"/>
      <c r="CC7431" s="8"/>
      <c r="CG7431" s="8"/>
      <c r="CK7431" s="8"/>
    </row>
    <row r="7432" spans="5:89">
      <c r="E7432" s="8"/>
      <c r="I7432" s="8"/>
      <c r="M7432" s="8"/>
      <c r="Q7432" s="8"/>
      <c r="U7432" s="8"/>
      <c r="Y7432" s="8"/>
      <c r="AC7432" s="8"/>
      <c r="AG7432" s="8"/>
      <c r="AK7432" s="8"/>
      <c r="AO7432" s="8"/>
      <c r="AS7432" s="8"/>
      <c r="AW7432" s="8"/>
      <c r="BA7432" s="8"/>
      <c r="BE7432" s="8"/>
      <c r="BI7432" s="8"/>
      <c r="BM7432" s="8"/>
      <c r="BQ7432" s="8"/>
      <c r="BU7432" s="8"/>
      <c r="BY7432" s="8"/>
      <c r="CC7432" s="8"/>
      <c r="CG7432" s="8"/>
      <c r="CK7432" s="8"/>
    </row>
    <row r="7433" spans="5:89">
      <c r="E7433" s="8"/>
      <c r="I7433" s="8"/>
      <c r="M7433" s="8"/>
      <c r="Q7433" s="8"/>
      <c r="U7433" s="8"/>
      <c r="Y7433" s="8"/>
      <c r="AC7433" s="8"/>
      <c r="AG7433" s="8"/>
      <c r="AK7433" s="8"/>
      <c r="AO7433" s="8"/>
      <c r="AS7433" s="8"/>
      <c r="AW7433" s="8"/>
      <c r="BA7433" s="8"/>
      <c r="BE7433" s="8"/>
      <c r="BI7433" s="8"/>
      <c r="BM7433" s="8"/>
      <c r="BQ7433" s="8"/>
      <c r="BU7433" s="8"/>
      <c r="BY7433" s="8"/>
      <c r="CC7433" s="8"/>
      <c r="CG7433" s="8"/>
      <c r="CK7433" s="8"/>
    </row>
    <row r="7434" spans="5:89">
      <c r="E7434" s="8"/>
      <c r="I7434" s="8"/>
      <c r="M7434" s="8"/>
      <c r="Q7434" s="8"/>
      <c r="U7434" s="8"/>
      <c r="Y7434" s="8"/>
      <c r="AC7434" s="8"/>
      <c r="AG7434" s="8"/>
      <c r="AK7434" s="8"/>
      <c r="AO7434" s="8"/>
      <c r="AS7434" s="8"/>
      <c r="AW7434" s="8"/>
      <c r="BA7434" s="8"/>
      <c r="BE7434" s="8"/>
      <c r="BI7434" s="8"/>
      <c r="BM7434" s="8"/>
      <c r="BQ7434" s="8"/>
      <c r="BU7434" s="8"/>
      <c r="BY7434" s="8"/>
      <c r="CC7434" s="8"/>
      <c r="CG7434" s="8"/>
      <c r="CK7434" s="8"/>
    </row>
    <row r="7435" spans="5:89">
      <c r="E7435" s="8"/>
      <c r="I7435" s="8"/>
      <c r="M7435" s="8"/>
      <c r="Q7435" s="8"/>
      <c r="U7435" s="8"/>
      <c r="Y7435" s="8"/>
      <c r="AC7435" s="8"/>
      <c r="AG7435" s="8"/>
      <c r="AK7435" s="8"/>
      <c r="AO7435" s="8"/>
      <c r="AS7435" s="8"/>
      <c r="AW7435" s="8"/>
      <c r="BA7435" s="8"/>
      <c r="BE7435" s="8"/>
      <c r="BI7435" s="8"/>
      <c r="BM7435" s="8"/>
      <c r="BQ7435" s="8"/>
      <c r="BU7435" s="8"/>
      <c r="BY7435" s="8"/>
      <c r="CC7435" s="8"/>
      <c r="CG7435" s="8"/>
      <c r="CK7435" s="8"/>
    </row>
    <row r="7436" spans="5:89">
      <c r="E7436" s="8"/>
      <c r="I7436" s="8"/>
      <c r="M7436" s="8"/>
      <c r="Q7436" s="8"/>
      <c r="U7436" s="8"/>
      <c r="Y7436" s="8"/>
      <c r="AC7436" s="8"/>
      <c r="AG7436" s="8"/>
      <c r="AK7436" s="8"/>
      <c r="AO7436" s="8"/>
      <c r="AS7436" s="8"/>
      <c r="AW7436" s="8"/>
      <c r="BA7436" s="8"/>
      <c r="BE7436" s="8"/>
      <c r="BI7436" s="8"/>
      <c r="BM7436" s="8"/>
      <c r="BQ7436" s="8"/>
      <c r="BU7436" s="8"/>
      <c r="BY7436" s="8"/>
      <c r="CC7436" s="8"/>
      <c r="CG7436" s="8"/>
      <c r="CK7436" s="8"/>
    </row>
    <row r="7437" spans="5:89">
      <c r="E7437" s="8"/>
      <c r="I7437" s="8"/>
      <c r="M7437" s="8"/>
      <c r="Q7437" s="8"/>
      <c r="U7437" s="8"/>
      <c r="Y7437" s="8"/>
      <c r="AC7437" s="8"/>
      <c r="AG7437" s="8"/>
      <c r="AK7437" s="8"/>
      <c r="AO7437" s="8"/>
      <c r="AS7437" s="8"/>
      <c r="AW7437" s="8"/>
      <c r="BA7437" s="8"/>
      <c r="BE7437" s="8"/>
      <c r="BI7437" s="8"/>
      <c r="BM7437" s="8"/>
      <c r="BQ7437" s="8"/>
      <c r="BU7437" s="8"/>
      <c r="BY7437" s="8"/>
      <c r="CC7437" s="8"/>
      <c r="CG7437" s="8"/>
      <c r="CK7437" s="8"/>
    </row>
    <row r="7438" spans="5:89">
      <c r="E7438" s="8"/>
      <c r="I7438" s="8"/>
      <c r="M7438" s="8"/>
      <c r="Q7438" s="8"/>
      <c r="U7438" s="8"/>
      <c r="Y7438" s="8"/>
      <c r="AC7438" s="8"/>
      <c r="AG7438" s="8"/>
      <c r="AK7438" s="8"/>
      <c r="AO7438" s="8"/>
      <c r="AS7438" s="8"/>
      <c r="AW7438" s="8"/>
      <c r="BA7438" s="8"/>
      <c r="BE7438" s="8"/>
      <c r="BI7438" s="8"/>
      <c r="BM7438" s="8"/>
      <c r="BQ7438" s="8"/>
      <c r="BU7438" s="8"/>
      <c r="BY7438" s="8"/>
      <c r="CC7438" s="8"/>
      <c r="CG7438" s="8"/>
      <c r="CK7438" s="8"/>
    </row>
    <row r="7439" spans="5:89">
      <c r="E7439" s="8"/>
      <c r="I7439" s="8"/>
      <c r="M7439" s="8"/>
      <c r="Q7439" s="8"/>
      <c r="U7439" s="8"/>
      <c r="Y7439" s="8"/>
      <c r="AC7439" s="8"/>
      <c r="AG7439" s="8"/>
      <c r="AK7439" s="8"/>
      <c r="AO7439" s="8"/>
      <c r="AS7439" s="8"/>
      <c r="AW7439" s="8"/>
      <c r="BA7439" s="8"/>
      <c r="BE7439" s="8"/>
      <c r="BI7439" s="8"/>
      <c r="BM7439" s="8"/>
      <c r="BQ7439" s="8"/>
      <c r="BU7439" s="8"/>
      <c r="BY7439" s="8"/>
      <c r="CC7439" s="8"/>
      <c r="CG7439" s="8"/>
      <c r="CK7439" s="8"/>
    </row>
    <row r="7440" spans="5:89">
      <c r="E7440" s="8"/>
      <c r="I7440" s="8"/>
      <c r="M7440" s="8"/>
      <c r="Q7440" s="8"/>
      <c r="U7440" s="8"/>
      <c r="Y7440" s="8"/>
      <c r="AC7440" s="8"/>
      <c r="AG7440" s="8"/>
      <c r="AK7440" s="8"/>
      <c r="AO7440" s="8"/>
      <c r="AS7440" s="8"/>
      <c r="AW7440" s="8"/>
      <c r="BA7440" s="8"/>
      <c r="BE7440" s="8"/>
      <c r="BI7440" s="8"/>
      <c r="BM7440" s="8"/>
      <c r="BQ7440" s="8"/>
      <c r="BU7440" s="8"/>
      <c r="BY7440" s="8"/>
      <c r="CC7440" s="8"/>
      <c r="CG7440" s="8"/>
      <c r="CK7440" s="8"/>
    </row>
    <row r="7441" spans="5:89">
      <c r="E7441" s="8"/>
      <c r="I7441" s="8"/>
      <c r="M7441" s="8"/>
      <c r="Q7441" s="8"/>
      <c r="U7441" s="8"/>
      <c r="Y7441" s="8"/>
      <c r="AC7441" s="8"/>
      <c r="AG7441" s="8"/>
      <c r="AK7441" s="8"/>
      <c r="AO7441" s="8"/>
      <c r="AS7441" s="8"/>
      <c r="AW7441" s="8"/>
      <c r="BA7441" s="8"/>
      <c r="BE7441" s="8"/>
      <c r="BI7441" s="8"/>
      <c r="BM7441" s="8"/>
      <c r="BQ7441" s="8"/>
      <c r="BU7441" s="8"/>
      <c r="BY7441" s="8"/>
      <c r="CC7441" s="8"/>
      <c r="CG7441" s="8"/>
      <c r="CK7441" s="8"/>
    </row>
    <row r="7442" spans="5:89">
      <c r="E7442" s="8"/>
      <c r="I7442" s="8"/>
      <c r="M7442" s="8"/>
      <c r="Q7442" s="8"/>
      <c r="U7442" s="8"/>
      <c r="Y7442" s="8"/>
      <c r="AC7442" s="8"/>
      <c r="AG7442" s="8"/>
      <c r="AK7442" s="8"/>
      <c r="AO7442" s="8"/>
      <c r="AS7442" s="8"/>
      <c r="AW7442" s="8"/>
      <c r="BA7442" s="8"/>
      <c r="BE7442" s="8"/>
      <c r="BI7442" s="8"/>
      <c r="BM7442" s="8"/>
      <c r="BQ7442" s="8"/>
      <c r="BU7442" s="8"/>
      <c r="BY7442" s="8"/>
      <c r="CC7442" s="8"/>
      <c r="CG7442" s="8"/>
      <c r="CK7442" s="8"/>
    </row>
    <row r="7443" spans="5:89">
      <c r="E7443" s="8"/>
      <c r="I7443" s="8"/>
      <c r="M7443" s="8"/>
      <c r="Q7443" s="8"/>
      <c r="U7443" s="8"/>
      <c r="Y7443" s="8"/>
      <c r="AC7443" s="8"/>
      <c r="AG7443" s="8"/>
      <c r="AK7443" s="8"/>
      <c r="AO7443" s="8"/>
      <c r="AS7443" s="8"/>
      <c r="AW7443" s="8"/>
      <c r="BA7443" s="8"/>
      <c r="BE7443" s="8"/>
      <c r="BI7443" s="8"/>
      <c r="BM7443" s="8"/>
      <c r="BQ7443" s="8"/>
      <c r="BU7443" s="8"/>
      <c r="BY7443" s="8"/>
      <c r="CC7443" s="8"/>
      <c r="CG7443" s="8"/>
      <c r="CK7443" s="8"/>
    </row>
    <row r="7444" spans="5:89">
      <c r="E7444" s="8"/>
      <c r="I7444" s="8"/>
      <c r="M7444" s="8"/>
      <c r="Q7444" s="8"/>
      <c r="U7444" s="8"/>
      <c r="Y7444" s="8"/>
      <c r="AC7444" s="8"/>
      <c r="AG7444" s="8"/>
      <c r="AK7444" s="8"/>
      <c r="AO7444" s="8"/>
      <c r="AS7444" s="8"/>
      <c r="AW7444" s="8"/>
      <c r="BA7444" s="8"/>
      <c r="BE7444" s="8"/>
      <c r="BI7444" s="8"/>
      <c r="BM7444" s="8"/>
      <c r="BQ7444" s="8"/>
      <c r="BU7444" s="8"/>
      <c r="BY7444" s="8"/>
      <c r="CC7444" s="8"/>
      <c r="CG7444" s="8"/>
      <c r="CK7444" s="8"/>
    </row>
    <row r="7445" spans="5:89">
      <c r="E7445" s="8"/>
      <c r="I7445" s="8"/>
      <c r="M7445" s="8"/>
      <c r="Q7445" s="8"/>
      <c r="U7445" s="8"/>
      <c r="Y7445" s="8"/>
      <c r="AC7445" s="8"/>
      <c r="AG7445" s="8"/>
      <c r="AK7445" s="8"/>
      <c r="AO7445" s="8"/>
      <c r="AS7445" s="8"/>
      <c r="AW7445" s="8"/>
      <c r="BA7445" s="8"/>
      <c r="BE7445" s="8"/>
      <c r="BI7445" s="8"/>
      <c r="BM7445" s="8"/>
      <c r="BQ7445" s="8"/>
      <c r="BU7445" s="8"/>
      <c r="BY7445" s="8"/>
      <c r="CC7445" s="8"/>
      <c r="CG7445" s="8"/>
      <c r="CK7445" s="8"/>
    </row>
    <row r="7446" spans="5:89">
      <c r="E7446" s="8"/>
      <c r="I7446" s="8"/>
      <c r="M7446" s="8"/>
      <c r="Q7446" s="8"/>
      <c r="U7446" s="8"/>
      <c r="Y7446" s="8"/>
      <c r="AC7446" s="8"/>
      <c r="AG7446" s="8"/>
      <c r="AK7446" s="8"/>
      <c r="AO7446" s="8"/>
      <c r="AS7446" s="8"/>
      <c r="AW7446" s="8"/>
      <c r="BA7446" s="8"/>
      <c r="BE7446" s="8"/>
      <c r="BI7446" s="8"/>
      <c r="BM7446" s="8"/>
      <c r="BQ7446" s="8"/>
      <c r="BU7446" s="8"/>
      <c r="BY7446" s="8"/>
      <c r="CC7446" s="8"/>
      <c r="CG7446" s="8"/>
      <c r="CK7446" s="8"/>
    </row>
    <row r="7447" spans="5:89">
      <c r="E7447" s="8"/>
      <c r="I7447" s="8"/>
      <c r="M7447" s="8"/>
      <c r="Q7447" s="8"/>
      <c r="U7447" s="8"/>
      <c r="Y7447" s="8"/>
      <c r="AC7447" s="8"/>
      <c r="AG7447" s="8"/>
      <c r="AK7447" s="8"/>
      <c r="AO7447" s="8"/>
      <c r="AS7447" s="8"/>
      <c r="AW7447" s="8"/>
      <c r="BA7447" s="8"/>
      <c r="BE7447" s="8"/>
      <c r="BI7447" s="8"/>
      <c r="BM7447" s="8"/>
      <c r="BQ7447" s="8"/>
      <c r="BU7447" s="8"/>
      <c r="BY7447" s="8"/>
      <c r="CC7447" s="8"/>
      <c r="CG7447" s="8"/>
      <c r="CK7447" s="8"/>
    </row>
    <row r="7448" spans="5:89">
      <c r="E7448" s="8"/>
      <c r="I7448" s="8"/>
      <c r="M7448" s="8"/>
      <c r="Q7448" s="8"/>
      <c r="U7448" s="8"/>
      <c r="Y7448" s="8"/>
      <c r="AC7448" s="8"/>
      <c r="AG7448" s="8"/>
      <c r="AK7448" s="8"/>
      <c r="AO7448" s="8"/>
      <c r="AS7448" s="8"/>
      <c r="AW7448" s="8"/>
      <c r="BA7448" s="8"/>
      <c r="BE7448" s="8"/>
      <c r="BI7448" s="8"/>
      <c r="BM7448" s="8"/>
      <c r="BQ7448" s="8"/>
      <c r="BU7448" s="8"/>
      <c r="BY7448" s="8"/>
      <c r="CC7448" s="8"/>
      <c r="CG7448" s="8"/>
      <c r="CK7448" s="8"/>
    </row>
    <row r="7449" spans="5:89">
      <c r="E7449" s="8"/>
      <c r="I7449" s="8"/>
      <c r="M7449" s="8"/>
      <c r="Q7449" s="8"/>
      <c r="U7449" s="8"/>
      <c r="Y7449" s="8"/>
      <c r="AC7449" s="8"/>
      <c r="AG7449" s="8"/>
      <c r="AK7449" s="8"/>
      <c r="AO7449" s="8"/>
      <c r="AS7449" s="8"/>
      <c r="AW7449" s="8"/>
      <c r="BA7449" s="8"/>
      <c r="BE7449" s="8"/>
      <c r="BI7449" s="8"/>
      <c r="BM7449" s="8"/>
      <c r="BQ7449" s="8"/>
      <c r="BU7449" s="8"/>
      <c r="BY7449" s="8"/>
      <c r="CC7449" s="8"/>
      <c r="CG7449" s="8"/>
      <c r="CK7449" s="8"/>
    </row>
    <row r="7450" spans="5:89">
      <c r="E7450" s="8"/>
      <c r="I7450" s="8"/>
      <c r="M7450" s="8"/>
      <c r="Q7450" s="8"/>
      <c r="U7450" s="8"/>
      <c r="Y7450" s="8"/>
      <c r="AC7450" s="8"/>
      <c r="AG7450" s="8"/>
      <c r="AK7450" s="8"/>
      <c r="AO7450" s="8"/>
      <c r="AS7450" s="8"/>
      <c r="AW7450" s="8"/>
      <c r="BA7450" s="8"/>
      <c r="BE7450" s="8"/>
      <c r="BI7450" s="8"/>
      <c r="BM7450" s="8"/>
      <c r="BQ7450" s="8"/>
      <c r="BU7450" s="8"/>
      <c r="BY7450" s="8"/>
      <c r="CC7450" s="8"/>
      <c r="CG7450" s="8"/>
      <c r="CK7450" s="8"/>
    </row>
    <row r="7451" spans="5:89">
      <c r="E7451" s="8"/>
      <c r="I7451" s="8"/>
      <c r="M7451" s="8"/>
      <c r="Q7451" s="8"/>
      <c r="U7451" s="8"/>
      <c r="Y7451" s="8"/>
      <c r="AC7451" s="8"/>
      <c r="AG7451" s="8"/>
      <c r="AK7451" s="8"/>
      <c r="AO7451" s="8"/>
      <c r="AS7451" s="8"/>
      <c r="AW7451" s="8"/>
      <c r="BA7451" s="8"/>
      <c r="BE7451" s="8"/>
      <c r="BI7451" s="8"/>
      <c r="BM7451" s="8"/>
      <c r="BQ7451" s="8"/>
      <c r="BU7451" s="8"/>
      <c r="BY7451" s="8"/>
      <c r="CC7451" s="8"/>
      <c r="CG7451" s="8"/>
      <c r="CK7451" s="8"/>
    </row>
    <row r="7452" spans="5:89">
      <c r="E7452" s="8"/>
      <c r="I7452" s="8"/>
      <c r="M7452" s="8"/>
      <c r="Q7452" s="8"/>
      <c r="U7452" s="8"/>
      <c r="Y7452" s="8"/>
      <c r="AC7452" s="8"/>
      <c r="AG7452" s="8"/>
      <c r="AK7452" s="8"/>
      <c r="AO7452" s="8"/>
      <c r="AS7452" s="8"/>
      <c r="AW7452" s="8"/>
      <c r="BA7452" s="8"/>
      <c r="BE7452" s="8"/>
      <c r="BI7452" s="8"/>
      <c r="BM7452" s="8"/>
      <c r="BQ7452" s="8"/>
      <c r="BU7452" s="8"/>
      <c r="BY7452" s="8"/>
      <c r="CC7452" s="8"/>
      <c r="CG7452" s="8"/>
      <c r="CK7452" s="8"/>
    </row>
    <row r="7453" spans="5:89">
      <c r="E7453" s="8"/>
      <c r="I7453" s="8"/>
      <c r="M7453" s="8"/>
      <c r="Q7453" s="8"/>
      <c r="U7453" s="8"/>
      <c r="Y7453" s="8"/>
      <c r="AC7453" s="8"/>
      <c r="AG7453" s="8"/>
      <c r="AK7453" s="8"/>
      <c r="AO7453" s="8"/>
      <c r="AS7453" s="8"/>
      <c r="AW7453" s="8"/>
      <c r="BA7453" s="8"/>
      <c r="BE7453" s="8"/>
      <c r="BI7453" s="8"/>
      <c r="BM7453" s="8"/>
      <c r="BQ7453" s="8"/>
      <c r="BU7453" s="8"/>
      <c r="BY7453" s="8"/>
      <c r="CC7453" s="8"/>
      <c r="CG7453" s="8"/>
      <c r="CK7453" s="8"/>
    </row>
    <row r="7454" spans="5:89">
      <c r="E7454" s="8"/>
      <c r="I7454" s="8"/>
      <c r="M7454" s="8"/>
      <c r="Q7454" s="8"/>
      <c r="U7454" s="8"/>
      <c r="Y7454" s="8"/>
      <c r="AC7454" s="8"/>
      <c r="AG7454" s="8"/>
      <c r="AK7454" s="8"/>
      <c r="AO7454" s="8"/>
      <c r="AS7454" s="8"/>
      <c r="AW7454" s="8"/>
      <c r="BA7454" s="8"/>
      <c r="BE7454" s="8"/>
      <c r="BI7454" s="8"/>
      <c r="BM7454" s="8"/>
      <c r="BQ7454" s="8"/>
      <c r="BU7454" s="8"/>
      <c r="BY7454" s="8"/>
      <c r="CC7454" s="8"/>
      <c r="CG7454" s="8"/>
      <c r="CK7454" s="8"/>
    </row>
    <row r="7455" spans="5:89">
      <c r="E7455" s="8"/>
      <c r="I7455" s="8"/>
      <c r="M7455" s="8"/>
      <c r="Q7455" s="8"/>
      <c r="U7455" s="8"/>
      <c r="Y7455" s="8"/>
      <c r="AC7455" s="8"/>
      <c r="AG7455" s="8"/>
      <c r="AK7455" s="8"/>
      <c r="AO7455" s="8"/>
      <c r="AS7455" s="8"/>
      <c r="AW7455" s="8"/>
      <c r="BA7455" s="8"/>
      <c r="BE7455" s="8"/>
      <c r="BI7455" s="8"/>
      <c r="BM7455" s="8"/>
      <c r="BQ7455" s="8"/>
      <c r="BU7455" s="8"/>
      <c r="BY7455" s="8"/>
      <c r="CC7455" s="8"/>
      <c r="CG7455" s="8"/>
      <c r="CK7455" s="8"/>
    </row>
    <row r="7456" spans="5:89">
      <c r="E7456" s="8"/>
      <c r="I7456" s="8"/>
      <c r="M7456" s="8"/>
      <c r="Q7456" s="8"/>
      <c r="U7456" s="8"/>
      <c r="Y7456" s="8"/>
      <c r="AC7456" s="8"/>
      <c r="AG7456" s="8"/>
      <c r="AK7456" s="8"/>
      <c r="AO7456" s="8"/>
      <c r="AS7456" s="8"/>
      <c r="AW7456" s="8"/>
      <c r="BA7456" s="8"/>
      <c r="BE7456" s="8"/>
      <c r="BI7456" s="8"/>
      <c r="BM7456" s="8"/>
      <c r="BQ7456" s="8"/>
      <c r="BU7456" s="8"/>
      <c r="BY7456" s="8"/>
      <c r="CC7456" s="8"/>
      <c r="CG7456" s="8"/>
      <c r="CK7456" s="8"/>
    </row>
    <row r="7457" spans="5:89">
      <c r="E7457" s="8"/>
      <c r="I7457" s="8"/>
      <c r="M7457" s="8"/>
      <c r="Q7457" s="8"/>
      <c r="U7457" s="8"/>
      <c r="Y7457" s="8"/>
      <c r="AC7457" s="8"/>
      <c r="AG7457" s="8"/>
      <c r="AK7457" s="8"/>
      <c r="AO7457" s="8"/>
      <c r="AS7457" s="8"/>
      <c r="AW7457" s="8"/>
      <c r="BA7457" s="8"/>
      <c r="BE7457" s="8"/>
      <c r="BI7457" s="8"/>
      <c r="BM7457" s="8"/>
      <c r="BQ7457" s="8"/>
      <c r="BU7457" s="8"/>
      <c r="BY7457" s="8"/>
      <c r="CC7457" s="8"/>
      <c r="CG7457" s="8"/>
      <c r="CK7457" s="8"/>
    </row>
    <row r="7458" spans="5:89">
      <c r="E7458" s="8"/>
      <c r="I7458" s="8"/>
      <c r="M7458" s="8"/>
      <c r="Q7458" s="8"/>
      <c r="U7458" s="8"/>
      <c r="Y7458" s="8"/>
      <c r="AC7458" s="8"/>
      <c r="AG7458" s="8"/>
      <c r="AK7458" s="8"/>
      <c r="AO7458" s="8"/>
      <c r="AS7458" s="8"/>
      <c r="AW7458" s="8"/>
      <c r="BA7458" s="8"/>
      <c r="BE7458" s="8"/>
      <c r="BI7458" s="8"/>
      <c r="BM7458" s="8"/>
      <c r="BQ7458" s="8"/>
      <c r="BU7458" s="8"/>
      <c r="BY7458" s="8"/>
      <c r="CC7458" s="8"/>
      <c r="CG7458" s="8"/>
      <c r="CK7458" s="8"/>
    </row>
    <row r="7459" spans="5:89">
      <c r="E7459" s="8"/>
      <c r="I7459" s="8"/>
      <c r="M7459" s="8"/>
      <c r="Q7459" s="8"/>
      <c r="U7459" s="8"/>
      <c r="Y7459" s="8"/>
      <c r="AC7459" s="8"/>
      <c r="AG7459" s="8"/>
      <c r="AK7459" s="8"/>
      <c r="AO7459" s="8"/>
      <c r="AS7459" s="8"/>
      <c r="AW7459" s="8"/>
      <c r="BA7459" s="8"/>
      <c r="BE7459" s="8"/>
      <c r="BI7459" s="8"/>
      <c r="BM7459" s="8"/>
      <c r="BQ7459" s="8"/>
      <c r="BU7459" s="8"/>
      <c r="BY7459" s="8"/>
      <c r="CC7459" s="8"/>
      <c r="CG7459" s="8"/>
      <c r="CK7459" s="8"/>
    </row>
    <row r="7460" spans="5:89">
      <c r="E7460" s="8"/>
      <c r="I7460" s="8"/>
      <c r="M7460" s="8"/>
      <c r="Q7460" s="8"/>
      <c r="U7460" s="8"/>
      <c r="Y7460" s="8"/>
      <c r="AC7460" s="8"/>
      <c r="AG7460" s="8"/>
      <c r="AK7460" s="8"/>
      <c r="AO7460" s="8"/>
      <c r="AS7460" s="8"/>
      <c r="AW7460" s="8"/>
      <c r="BA7460" s="8"/>
      <c r="BE7460" s="8"/>
      <c r="BI7460" s="8"/>
      <c r="BM7460" s="8"/>
      <c r="BQ7460" s="8"/>
      <c r="BU7460" s="8"/>
      <c r="BY7460" s="8"/>
      <c r="CC7460" s="8"/>
      <c r="CG7460" s="8"/>
      <c r="CK7460" s="8"/>
    </row>
    <row r="7461" spans="5:89">
      <c r="E7461" s="8"/>
      <c r="I7461" s="8"/>
      <c r="M7461" s="8"/>
      <c r="Q7461" s="8"/>
      <c r="U7461" s="8"/>
      <c r="Y7461" s="8"/>
      <c r="AC7461" s="8"/>
      <c r="AG7461" s="8"/>
      <c r="AK7461" s="8"/>
      <c r="AO7461" s="8"/>
      <c r="AS7461" s="8"/>
      <c r="AW7461" s="8"/>
      <c r="BA7461" s="8"/>
      <c r="BE7461" s="8"/>
      <c r="BI7461" s="8"/>
      <c r="BM7461" s="8"/>
      <c r="BQ7461" s="8"/>
      <c r="BU7461" s="8"/>
      <c r="BY7461" s="8"/>
      <c r="CC7461" s="8"/>
      <c r="CG7461" s="8"/>
      <c r="CK7461" s="8"/>
    </row>
    <row r="7462" spans="5:89">
      <c r="E7462" s="8"/>
      <c r="I7462" s="8"/>
      <c r="M7462" s="8"/>
      <c r="Q7462" s="8"/>
      <c r="U7462" s="8"/>
      <c r="Y7462" s="8"/>
      <c r="AC7462" s="8"/>
      <c r="AG7462" s="8"/>
      <c r="AK7462" s="8"/>
      <c r="AO7462" s="8"/>
      <c r="AS7462" s="8"/>
      <c r="AW7462" s="8"/>
      <c r="BA7462" s="8"/>
      <c r="BE7462" s="8"/>
      <c r="BI7462" s="8"/>
      <c r="BM7462" s="8"/>
      <c r="BQ7462" s="8"/>
      <c r="BU7462" s="8"/>
      <c r="BY7462" s="8"/>
      <c r="CC7462" s="8"/>
      <c r="CG7462" s="8"/>
      <c r="CK7462" s="8"/>
    </row>
    <row r="7463" spans="5:89">
      <c r="E7463" s="8"/>
      <c r="I7463" s="8"/>
      <c r="M7463" s="8"/>
      <c r="Q7463" s="8"/>
      <c r="U7463" s="8"/>
      <c r="Y7463" s="8"/>
      <c r="AC7463" s="8"/>
      <c r="AG7463" s="8"/>
      <c r="AK7463" s="8"/>
      <c r="AO7463" s="8"/>
      <c r="AS7463" s="8"/>
      <c r="AW7463" s="8"/>
      <c r="BA7463" s="8"/>
      <c r="BE7463" s="8"/>
      <c r="BI7463" s="8"/>
      <c r="BM7463" s="8"/>
      <c r="BQ7463" s="8"/>
      <c r="BU7463" s="8"/>
      <c r="BY7463" s="8"/>
      <c r="CC7463" s="8"/>
      <c r="CG7463" s="8"/>
      <c r="CK7463" s="8"/>
    </row>
    <row r="7464" spans="5:89">
      <c r="E7464" s="8"/>
      <c r="I7464" s="8"/>
      <c r="M7464" s="8"/>
      <c r="Q7464" s="8"/>
      <c r="U7464" s="8"/>
      <c r="Y7464" s="8"/>
      <c r="AC7464" s="8"/>
      <c r="AG7464" s="8"/>
      <c r="AK7464" s="8"/>
      <c r="AO7464" s="8"/>
      <c r="AS7464" s="8"/>
      <c r="AW7464" s="8"/>
      <c r="BA7464" s="8"/>
      <c r="BE7464" s="8"/>
      <c r="BI7464" s="8"/>
      <c r="BM7464" s="8"/>
      <c r="BQ7464" s="8"/>
      <c r="BU7464" s="8"/>
      <c r="BY7464" s="8"/>
      <c r="CC7464" s="8"/>
      <c r="CG7464" s="8"/>
      <c r="CK7464" s="8"/>
    </row>
    <row r="7465" spans="5:89">
      <c r="E7465" s="8"/>
      <c r="I7465" s="8"/>
      <c r="M7465" s="8"/>
      <c r="Q7465" s="8"/>
      <c r="U7465" s="8"/>
      <c r="Y7465" s="8"/>
      <c r="AC7465" s="8"/>
      <c r="AG7465" s="8"/>
      <c r="AK7465" s="8"/>
      <c r="AO7465" s="8"/>
      <c r="AS7465" s="8"/>
      <c r="AW7465" s="8"/>
      <c r="BA7465" s="8"/>
      <c r="BE7465" s="8"/>
      <c r="BI7465" s="8"/>
      <c r="BM7465" s="8"/>
      <c r="BQ7465" s="8"/>
      <c r="BU7465" s="8"/>
      <c r="BY7465" s="8"/>
      <c r="CC7465" s="8"/>
      <c r="CG7465" s="8"/>
      <c r="CK7465" s="8"/>
    </row>
    <row r="7466" spans="5:89">
      <c r="E7466" s="8"/>
      <c r="I7466" s="8"/>
      <c r="M7466" s="8"/>
      <c r="Q7466" s="8"/>
      <c r="U7466" s="8"/>
      <c r="Y7466" s="8"/>
      <c r="AC7466" s="8"/>
      <c r="AG7466" s="8"/>
      <c r="AK7466" s="8"/>
      <c r="AO7466" s="8"/>
      <c r="AS7466" s="8"/>
      <c r="AW7466" s="8"/>
      <c r="BA7466" s="8"/>
      <c r="BE7466" s="8"/>
      <c r="BI7466" s="8"/>
      <c r="BM7466" s="8"/>
      <c r="BQ7466" s="8"/>
      <c r="BU7466" s="8"/>
      <c r="BY7466" s="8"/>
      <c r="CC7466" s="8"/>
      <c r="CG7466" s="8"/>
      <c r="CK7466" s="8"/>
    </row>
    <row r="7467" spans="5:89">
      <c r="E7467" s="8"/>
      <c r="I7467" s="8"/>
      <c r="M7467" s="8"/>
      <c r="Q7467" s="8"/>
      <c r="U7467" s="8"/>
      <c r="Y7467" s="8"/>
      <c r="AC7467" s="8"/>
      <c r="AG7467" s="8"/>
      <c r="AK7467" s="8"/>
      <c r="AO7467" s="8"/>
      <c r="AS7467" s="8"/>
      <c r="AW7467" s="8"/>
      <c r="BA7467" s="8"/>
      <c r="BE7467" s="8"/>
      <c r="BI7467" s="8"/>
      <c r="BM7467" s="8"/>
      <c r="BQ7467" s="8"/>
      <c r="BU7467" s="8"/>
      <c r="BY7467" s="8"/>
      <c r="CC7467" s="8"/>
      <c r="CG7467" s="8"/>
      <c r="CK7467" s="8"/>
    </row>
    <row r="7468" spans="5:89">
      <c r="E7468" s="8"/>
      <c r="I7468" s="8"/>
      <c r="M7468" s="8"/>
      <c r="Q7468" s="8"/>
      <c r="U7468" s="8"/>
      <c r="Y7468" s="8"/>
      <c r="AC7468" s="8"/>
      <c r="AG7468" s="8"/>
      <c r="AK7468" s="8"/>
      <c r="AO7468" s="8"/>
      <c r="AS7468" s="8"/>
      <c r="AW7468" s="8"/>
      <c r="BA7468" s="8"/>
      <c r="BE7468" s="8"/>
      <c r="BI7468" s="8"/>
      <c r="BM7468" s="8"/>
      <c r="BQ7468" s="8"/>
      <c r="BU7468" s="8"/>
      <c r="BY7468" s="8"/>
      <c r="CC7468" s="8"/>
      <c r="CG7468" s="8"/>
      <c r="CK7468" s="8"/>
    </row>
    <row r="7469" spans="5:89">
      <c r="E7469" s="8"/>
      <c r="I7469" s="8"/>
      <c r="M7469" s="8"/>
      <c r="Q7469" s="8"/>
      <c r="U7469" s="8"/>
      <c r="Y7469" s="8"/>
      <c r="AC7469" s="8"/>
      <c r="AG7469" s="8"/>
      <c r="AK7469" s="8"/>
      <c r="AO7469" s="8"/>
      <c r="AS7469" s="8"/>
      <c r="AW7469" s="8"/>
      <c r="BA7469" s="8"/>
      <c r="BE7469" s="8"/>
      <c r="BI7469" s="8"/>
      <c r="BM7469" s="8"/>
      <c r="BQ7469" s="8"/>
      <c r="BU7469" s="8"/>
      <c r="BY7469" s="8"/>
      <c r="CC7469" s="8"/>
      <c r="CG7469" s="8"/>
      <c r="CK7469" s="8"/>
    </row>
    <row r="7470" spans="5:89">
      <c r="E7470" s="8"/>
      <c r="I7470" s="8"/>
      <c r="M7470" s="8"/>
      <c r="Q7470" s="8"/>
      <c r="U7470" s="8"/>
      <c r="Y7470" s="8"/>
      <c r="AC7470" s="8"/>
      <c r="AG7470" s="8"/>
      <c r="AK7470" s="8"/>
      <c r="AO7470" s="8"/>
      <c r="AS7470" s="8"/>
      <c r="AW7470" s="8"/>
      <c r="BA7470" s="8"/>
      <c r="BE7470" s="8"/>
      <c r="BI7470" s="8"/>
      <c r="BM7470" s="8"/>
      <c r="BQ7470" s="8"/>
      <c r="BU7470" s="8"/>
      <c r="BY7470" s="8"/>
      <c r="CC7470" s="8"/>
      <c r="CG7470" s="8"/>
      <c r="CK7470" s="8"/>
    </row>
    <row r="7471" spans="5:89">
      <c r="E7471" s="8"/>
      <c r="I7471" s="8"/>
      <c r="M7471" s="8"/>
      <c r="Q7471" s="8"/>
      <c r="U7471" s="8"/>
      <c r="Y7471" s="8"/>
      <c r="AC7471" s="8"/>
      <c r="AG7471" s="8"/>
      <c r="AK7471" s="8"/>
      <c r="AO7471" s="8"/>
      <c r="AS7471" s="8"/>
      <c r="AW7471" s="8"/>
      <c r="BA7471" s="8"/>
      <c r="BE7471" s="8"/>
      <c r="BI7471" s="8"/>
      <c r="BM7471" s="8"/>
      <c r="BQ7471" s="8"/>
      <c r="BU7471" s="8"/>
      <c r="BY7471" s="8"/>
      <c r="CC7471" s="8"/>
      <c r="CG7471" s="8"/>
      <c r="CK7471" s="8"/>
    </row>
    <row r="7472" spans="5:89">
      <c r="E7472" s="8"/>
      <c r="I7472" s="8"/>
      <c r="M7472" s="8"/>
      <c r="Q7472" s="8"/>
      <c r="U7472" s="8"/>
      <c r="Y7472" s="8"/>
      <c r="AC7472" s="8"/>
      <c r="AG7472" s="8"/>
      <c r="AK7472" s="8"/>
      <c r="AO7472" s="8"/>
      <c r="AS7472" s="8"/>
      <c r="AW7472" s="8"/>
      <c r="BA7472" s="8"/>
      <c r="BE7472" s="8"/>
      <c r="BI7472" s="8"/>
      <c r="BM7472" s="8"/>
      <c r="BQ7472" s="8"/>
      <c r="BU7472" s="8"/>
      <c r="BY7472" s="8"/>
      <c r="CC7472" s="8"/>
      <c r="CG7472" s="8"/>
      <c r="CK7472" s="8"/>
    </row>
    <row r="7473" spans="5:89">
      <c r="E7473" s="8"/>
      <c r="I7473" s="8"/>
      <c r="M7473" s="8"/>
      <c r="Q7473" s="8"/>
      <c r="U7473" s="8"/>
      <c r="Y7473" s="8"/>
      <c r="AC7473" s="8"/>
      <c r="AG7473" s="8"/>
      <c r="AK7473" s="8"/>
      <c r="AO7473" s="8"/>
      <c r="AS7473" s="8"/>
      <c r="AW7473" s="8"/>
      <c r="BA7473" s="8"/>
      <c r="BE7473" s="8"/>
      <c r="BI7473" s="8"/>
      <c r="BM7473" s="8"/>
      <c r="BQ7473" s="8"/>
      <c r="BU7473" s="8"/>
      <c r="BY7473" s="8"/>
      <c r="CC7473" s="8"/>
      <c r="CG7473" s="8"/>
      <c r="CK7473" s="8"/>
    </row>
    <row r="7474" spans="5:89">
      <c r="E7474" s="8"/>
      <c r="I7474" s="8"/>
      <c r="M7474" s="8"/>
      <c r="Q7474" s="8"/>
      <c r="U7474" s="8"/>
      <c r="Y7474" s="8"/>
      <c r="AC7474" s="8"/>
      <c r="AG7474" s="8"/>
      <c r="AK7474" s="8"/>
      <c r="AO7474" s="8"/>
      <c r="AS7474" s="8"/>
      <c r="AW7474" s="8"/>
      <c r="BA7474" s="8"/>
      <c r="BE7474" s="8"/>
      <c r="BI7474" s="8"/>
      <c r="BM7474" s="8"/>
      <c r="BQ7474" s="8"/>
      <c r="BU7474" s="8"/>
      <c r="BY7474" s="8"/>
      <c r="CC7474" s="8"/>
      <c r="CG7474" s="8"/>
      <c r="CK7474" s="8"/>
    </row>
    <row r="7475" spans="5:89">
      <c r="E7475" s="8"/>
      <c r="I7475" s="8"/>
      <c r="M7475" s="8"/>
      <c r="Q7475" s="8"/>
      <c r="U7475" s="8"/>
      <c r="Y7475" s="8"/>
      <c r="AC7475" s="8"/>
      <c r="AG7475" s="8"/>
      <c r="AK7475" s="8"/>
      <c r="AO7475" s="8"/>
      <c r="AS7475" s="8"/>
      <c r="AW7475" s="8"/>
      <c r="BA7475" s="8"/>
      <c r="BE7475" s="8"/>
      <c r="BI7475" s="8"/>
      <c r="BM7475" s="8"/>
      <c r="BQ7475" s="8"/>
      <c r="BU7475" s="8"/>
      <c r="BY7475" s="8"/>
      <c r="CC7475" s="8"/>
      <c r="CG7475" s="8"/>
      <c r="CK7475" s="8"/>
    </row>
    <row r="7476" spans="5:89">
      <c r="E7476" s="8"/>
      <c r="I7476" s="8"/>
      <c r="M7476" s="8"/>
      <c r="Q7476" s="8"/>
      <c r="U7476" s="8"/>
      <c r="Y7476" s="8"/>
      <c r="AC7476" s="8"/>
      <c r="AG7476" s="8"/>
      <c r="AK7476" s="8"/>
      <c r="AO7476" s="8"/>
      <c r="AS7476" s="8"/>
      <c r="AW7476" s="8"/>
      <c r="BA7476" s="8"/>
      <c r="BE7476" s="8"/>
      <c r="BI7476" s="8"/>
      <c r="BM7476" s="8"/>
      <c r="BQ7476" s="8"/>
      <c r="BU7476" s="8"/>
      <c r="BY7476" s="8"/>
      <c r="CC7476" s="8"/>
      <c r="CG7476" s="8"/>
      <c r="CK7476" s="8"/>
    </row>
    <row r="7477" spans="5:89">
      <c r="E7477" s="8"/>
      <c r="I7477" s="8"/>
      <c r="M7477" s="8"/>
      <c r="Q7477" s="8"/>
      <c r="U7477" s="8"/>
      <c r="Y7477" s="8"/>
      <c r="AC7477" s="8"/>
      <c r="AG7477" s="8"/>
      <c r="AK7477" s="8"/>
      <c r="AO7477" s="8"/>
      <c r="AS7477" s="8"/>
      <c r="AW7477" s="8"/>
      <c r="BA7477" s="8"/>
      <c r="BE7477" s="8"/>
      <c r="BI7477" s="8"/>
      <c r="BM7477" s="8"/>
      <c r="BQ7477" s="8"/>
      <c r="BU7477" s="8"/>
      <c r="BY7477" s="8"/>
      <c r="CC7477" s="8"/>
      <c r="CG7477" s="8"/>
      <c r="CK7477" s="8"/>
    </row>
    <row r="7478" spans="5:89">
      <c r="E7478" s="8"/>
      <c r="I7478" s="8"/>
      <c r="M7478" s="8"/>
      <c r="Q7478" s="8"/>
      <c r="U7478" s="8"/>
      <c r="Y7478" s="8"/>
      <c r="AC7478" s="8"/>
      <c r="AG7478" s="8"/>
      <c r="AK7478" s="8"/>
      <c r="AO7478" s="8"/>
      <c r="AS7478" s="8"/>
      <c r="AW7478" s="8"/>
      <c r="BA7478" s="8"/>
      <c r="BE7478" s="8"/>
      <c r="BI7478" s="8"/>
      <c r="BM7478" s="8"/>
      <c r="BQ7478" s="8"/>
      <c r="BU7478" s="8"/>
      <c r="BY7478" s="8"/>
      <c r="CC7478" s="8"/>
      <c r="CG7478" s="8"/>
      <c r="CK7478" s="8"/>
    </row>
    <row r="7479" spans="5:89">
      <c r="E7479" s="8"/>
      <c r="I7479" s="8"/>
      <c r="M7479" s="8"/>
      <c r="Q7479" s="8"/>
      <c r="U7479" s="8"/>
      <c r="Y7479" s="8"/>
      <c r="AC7479" s="8"/>
      <c r="AG7479" s="8"/>
      <c r="AK7479" s="8"/>
      <c r="AO7479" s="8"/>
      <c r="AS7479" s="8"/>
      <c r="AW7479" s="8"/>
      <c r="BA7479" s="8"/>
      <c r="BE7479" s="8"/>
      <c r="BI7479" s="8"/>
      <c r="BM7479" s="8"/>
      <c r="BQ7479" s="8"/>
      <c r="BU7479" s="8"/>
      <c r="BY7479" s="8"/>
      <c r="CC7479" s="8"/>
      <c r="CG7479" s="8"/>
      <c r="CK7479" s="8"/>
    </row>
    <row r="7480" spans="5:89">
      <c r="E7480" s="8"/>
      <c r="I7480" s="8"/>
      <c r="M7480" s="8"/>
      <c r="Q7480" s="8"/>
      <c r="U7480" s="8"/>
      <c r="Y7480" s="8"/>
      <c r="AC7480" s="8"/>
      <c r="AG7480" s="8"/>
      <c r="AK7480" s="8"/>
      <c r="AO7480" s="8"/>
      <c r="AS7480" s="8"/>
      <c r="AW7480" s="8"/>
      <c r="BA7480" s="8"/>
      <c r="BE7480" s="8"/>
      <c r="BI7480" s="8"/>
      <c r="BM7480" s="8"/>
      <c r="BQ7480" s="8"/>
      <c r="BU7480" s="8"/>
      <c r="BY7480" s="8"/>
      <c r="CC7480" s="8"/>
      <c r="CG7480" s="8"/>
      <c r="CK7480" s="8"/>
    </row>
    <row r="7481" spans="5:89">
      <c r="E7481" s="8"/>
      <c r="I7481" s="8"/>
      <c r="M7481" s="8"/>
      <c r="Q7481" s="8"/>
      <c r="U7481" s="8"/>
      <c r="Y7481" s="8"/>
      <c r="AC7481" s="8"/>
      <c r="AG7481" s="8"/>
      <c r="AK7481" s="8"/>
      <c r="AO7481" s="8"/>
      <c r="AS7481" s="8"/>
      <c r="AW7481" s="8"/>
      <c r="BA7481" s="8"/>
      <c r="BE7481" s="8"/>
      <c r="BI7481" s="8"/>
      <c r="BM7481" s="8"/>
      <c r="BQ7481" s="8"/>
      <c r="BU7481" s="8"/>
      <c r="BY7481" s="8"/>
      <c r="CC7481" s="8"/>
      <c r="CG7481" s="8"/>
      <c r="CK7481" s="8"/>
    </row>
    <row r="7482" spans="5:89">
      <c r="E7482" s="8"/>
      <c r="I7482" s="8"/>
      <c r="M7482" s="8"/>
      <c r="Q7482" s="8"/>
      <c r="U7482" s="8"/>
      <c r="Y7482" s="8"/>
      <c r="AC7482" s="8"/>
      <c r="AG7482" s="8"/>
      <c r="AK7482" s="8"/>
      <c r="AO7482" s="8"/>
      <c r="AS7482" s="8"/>
      <c r="AW7482" s="8"/>
      <c r="BA7482" s="8"/>
      <c r="BE7482" s="8"/>
      <c r="BI7482" s="8"/>
      <c r="BM7482" s="8"/>
      <c r="BQ7482" s="8"/>
      <c r="BU7482" s="8"/>
      <c r="BY7482" s="8"/>
      <c r="CC7482" s="8"/>
      <c r="CG7482" s="8"/>
      <c r="CK7482" s="8"/>
    </row>
    <row r="7483" spans="5:89">
      <c r="E7483" s="8"/>
      <c r="I7483" s="8"/>
      <c r="M7483" s="8"/>
      <c r="Q7483" s="8"/>
      <c r="U7483" s="8"/>
      <c r="Y7483" s="8"/>
      <c r="AC7483" s="8"/>
      <c r="AG7483" s="8"/>
      <c r="AK7483" s="8"/>
      <c r="AO7483" s="8"/>
      <c r="AS7483" s="8"/>
      <c r="AW7483" s="8"/>
      <c r="BA7483" s="8"/>
      <c r="BE7483" s="8"/>
      <c r="BI7483" s="8"/>
      <c r="BM7483" s="8"/>
      <c r="BQ7483" s="8"/>
      <c r="BU7483" s="8"/>
      <c r="BY7483" s="8"/>
      <c r="CC7483" s="8"/>
      <c r="CG7483" s="8"/>
      <c r="CK7483" s="8"/>
    </row>
    <row r="7484" spans="5:89">
      <c r="E7484" s="8"/>
      <c r="I7484" s="8"/>
      <c r="M7484" s="8"/>
      <c r="Q7484" s="8"/>
      <c r="U7484" s="8"/>
      <c r="Y7484" s="8"/>
      <c r="AC7484" s="8"/>
      <c r="AG7484" s="8"/>
      <c r="AK7484" s="8"/>
      <c r="AO7484" s="8"/>
      <c r="AS7484" s="8"/>
      <c r="AW7484" s="8"/>
      <c r="BA7484" s="8"/>
      <c r="BE7484" s="8"/>
      <c r="BI7484" s="8"/>
      <c r="BM7484" s="8"/>
      <c r="BQ7484" s="8"/>
      <c r="BU7484" s="8"/>
      <c r="BY7484" s="8"/>
      <c r="CC7484" s="8"/>
      <c r="CG7484" s="8"/>
      <c r="CK7484" s="8"/>
    </row>
    <row r="7485" spans="5:89">
      <c r="E7485" s="8"/>
      <c r="I7485" s="8"/>
      <c r="M7485" s="8"/>
      <c r="Q7485" s="8"/>
      <c r="U7485" s="8"/>
      <c r="Y7485" s="8"/>
      <c r="AC7485" s="8"/>
      <c r="AG7485" s="8"/>
      <c r="AK7485" s="8"/>
      <c r="AO7485" s="8"/>
      <c r="AS7485" s="8"/>
      <c r="AW7485" s="8"/>
      <c r="BA7485" s="8"/>
      <c r="BE7485" s="8"/>
      <c r="BI7485" s="8"/>
      <c r="BM7485" s="8"/>
      <c r="BQ7485" s="8"/>
      <c r="BU7485" s="8"/>
      <c r="BY7485" s="8"/>
      <c r="CC7485" s="8"/>
      <c r="CG7485" s="8"/>
      <c r="CK7485" s="8"/>
    </row>
    <row r="7486" spans="5:89">
      <c r="E7486" s="8"/>
      <c r="I7486" s="8"/>
      <c r="M7486" s="8"/>
      <c r="Q7486" s="8"/>
      <c r="U7486" s="8"/>
      <c r="Y7486" s="8"/>
      <c r="AC7486" s="8"/>
      <c r="AG7486" s="8"/>
      <c r="AK7486" s="8"/>
      <c r="AO7486" s="8"/>
      <c r="AS7486" s="8"/>
      <c r="AW7486" s="8"/>
      <c r="BA7486" s="8"/>
      <c r="BE7486" s="8"/>
      <c r="BI7486" s="8"/>
      <c r="BM7486" s="8"/>
      <c r="BQ7486" s="8"/>
      <c r="BU7486" s="8"/>
      <c r="BY7486" s="8"/>
      <c r="CC7486" s="8"/>
      <c r="CG7486" s="8"/>
      <c r="CK7486" s="8"/>
    </row>
    <row r="7487" spans="5:89">
      <c r="E7487" s="8"/>
      <c r="I7487" s="8"/>
      <c r="M7487" s="8"/>
      <c r="Q7487" s="8"/>
      <c r="U7487" s="8"/>
      <c r="Y7487" s="8"/>
      <c r="AC7487" s="8"/>
      <c r="AG7487" s="8"/>
      <c r="AK7487" s="8"/>
      <c r="AO7487" s="8"/>
      <c r="AS7487" s="8"/>
      <c r="AW7487" s="8"/>
      <c r="BA7487" s="8"/>
      <c r="BE7487" s="8"/>
      <c r="BI7487" s="8"/>
      <c r="BM7487" s="8"/>
      <c r="BQ7487" s="8"/>
      <c r="BU7487" s="8"/>
      <c r="BY7487" s="8"/>
      <c r="CC7487" s="8"/>
      <c r="CG7487" s="8"/>
      <c r="CK7487" s="8"/>
    </row>
    <row r="7488" spans="5:89">
      <c r="E7488" s="8"/>
      <c r="I7488" s="8"/>
      <c r="M7488" s="8"/>
      <c r="Q7488" s="8"/>
      <c r="U7488" s="8"/>
      <c r="Y7488" s="8"/>
      <c r="AC7488" s="8"/>
      <c r="AG7488" s="8"/>
      <c r="AK7488" s="8"/>
      <c r="AO7488" s="8"/>
      <c r="AS7488" s="8"/>
      <c r="AW7488" s="8"/>
      <c r="BA7488" s="8"/>
      <c r="BE7488" s="8"/>
      <c r="BI7488" s="8"/>
      <c r="BM7488" s="8"/>
      <c r="BQ7488" s="8"/>
      <c r="BU7488" s="8"/>
      <c r="BY7488" s="8"/>
      <c r="CC7488" s="8"/>
      <c r="CG7488" s="8"/>
      <c r="CK7488" s="8"/>
    </row>
    <row r="7489" spans="5:89">
      <c r="E7489" s="8"/>
      <c r="I7489" s="8"/>
      <c r="M7489" s="8"/>
      <c r="Q7489" s="8"/>
      <c r="U7489" s="8"/>
      <c r="Y7489" s="8"/>
      <c r="AC7489" s="8"/>
      <c r="AG7489" s="8"/>
      <c r="AK7489" s="8"/>
      <c r="AO7489" s="8"/>
      <c r="AS7489" s="8"/>
      <c r="AW7489" s="8"/>
      <c r="BA7489" s="8"/>
      <c r="BE7489" s="8"/>
      <c r="BI7489" s="8"/>
      <c r="BM7489" s="8"/>
      <c r="BQ7489" s="8"/>
      <c r="BU7489" s="8"/>
      <c r="BY7489" s="8"/>
      <c r="CC7489" s="8"/>
      <c r="CG7489" s="8"/>
      <c r="CK7489" s="8"/>
    </row>
    <row r="7490" spans="5:89">
      <c r="E7490" s="8"/>
      <c r="I7490" s="8"/>
      <c r="M7490" s="8"/>
      <c r="Q7490" s="8"/>
      <c r="U7490" s="8"/>
      <c r="Y7490" s="8"/>
      <c r="AC7490" s="8"/>
      <c r="AG7490" s="8"/>
      <c r="AK7490" s="8"/>
      <c r="AO7490" s="8"/>
      <c r="AS7490" s="8"/>
      <c r="AW7490" s="8"/>
      <c r="BA7490" s="8"/>
      <c r="BE7490" s="8"/>
      <c r="BI7490" s="8"/>
      <c r="BM7490" s="8"/>
      <c r="BQ7490" s="8"/>
      <c r="BU7490" s="8"/>
      <c r="BY7490" s="8"/>
      <c r="CC7490" s="8"/>
      <c r="CG7490" s="8"/>
      <c r="CK7490" s="8"/>
    </row>
    <row r="7491" spans="5:89">
      <c r="E7491" s="8"/>
      <c r="I7491" s="8"/>
      <c r="M7491" s="8"/>
      <c r="Q7491" s="8"/>
      <c r="U7491" s="8"/>
      <c r="Y7491" s="8"/>
      <c r="AC7491" s="8"/>
      <c r="AG7491" s="8"/>
      <c r="AK7491" s="8"/>
      <c r="AO7491" s="8"/>
      <c r="AS7491" s="8"/>
      <c r="AW7491" s="8"/>
      <c r="BA7491" s="8"/>
      <c r="BE7491" s="8"/>
      <c r="BI7491" s="8"/>
      <c r="BM7491" s="8"/>
      <c r="BQ7491" s="8"/>
      <c r="BU7491" s="8"/>
      <c r="BY7491" s="8"/>
      <c r="CC7491" s="8"/>
      <c r="CG7491" s="8"/>
      <c r="CK7491" s="8"/>
    </row>
    <row r="7492" spans="5:89">
      <c r="E7492" s="8"/>
      <c r="I7492" s="8"/>
      <c r="M7492" s="8"/>
      <c r="Q7492" s="8"/>
      <c r="U7492" s="8"/>
      <c r="Y7492" s="8"/>
      <c r="AC7492" s="8"/>
      <c r="AG7492" s="8"/>
      <c r="AK7492" s="8"/>
      <c r="AO7492" s="8"/>
      <c r="AS7492" s="8"/>
      <c r="AW7492" s="8"/>
      <c r="BA7492" s="8"/>
      <c r="BE7492" s="8"/>
      <c r="BI7492" s="8"/>
      <c r="BM7492" s="8"/>
      <c r="BQ7492" s="8"/>
      <c r="BU7492" s="8"/>
      <c r="BY7492" s="8"/>
      <c r="CC7492" s="8"/>
      <c r="CG7492" s="8"/>
      <c r="CK7492" s="8"/>
    </row>
    <row r="7493" spans="5:89">
      <c r="E7493" s="8"/>
      <c r="I7493" s="8"/>
      <c r="M7493" s="8"/>
      <c r="Q7493" s="8"/>
      <c r="U7493" s="8"/>
      <c r="Y7493" s="8"/>
      <c r="AC7493" s="8"/>
      <c r="AG7493" s="8"/>
      <c r="AK7493" s="8"/>
      <c r="AO7493" s="8"/>
      <c r="AS7493" s="8"/>
      <c r="AW7493" s="8"/>
      <c r="BA7493" s="8"/>
      <c r="BE7493" s="8"/>
      <c r="BI7493" s="8"/>
      <c r="BM7493" s="8"/>
      <c r="BQ7493" s="8"/>
      <c r="BU7493" s="8"/>
      <c r="BY7493" s="8"/>
      <c r="CC7493" s="8"/>
      <c r="CG7493" s="8"/>
      <c r="CK7493" s="8"/>
    </row>
    <row r="7494" spans="5:89">
      <c r="E7494" s="8"/>
      <c r="I7494" s="8"/>
      <c r="M7494" s="8"/>
      <c r="Q7494" s="8"/>
      <c r="U7494" s="8"/>
      <c r="Y7494" s="8"/>
      <c r="AC7494" s="8"/>
      <c r="AG7494" s="8"/>
      <c r="AK7494" s="8"/>
      <c r="AO7494" s="8"/>
      <c r="AS7494" s="8"/>
      <c r="AW7494" s="8"/>
      <c r="BA7494" s="8"/>
      <c r="BE7494" s="8"/>
      <c r="BI7494" s="8"/>
      <c r="BM7494" s="8"/>
      <c r="BQ7494" s="8"/>
      <c r="BU7494" s="8"/>
      <c r="BY7494" s="8"/>
      <c r="CC7494" s="8"/>
      <c r="CG7494" s="8"/>
      <c r="CK7494" s="8"/>
    </row>
    <row r="7495" spans="5:89">
      <c r="E7495" s="8"/>
      <c r="I7495" s="8"/>
      <c r="M7495" s="8"/>
      <c r="Q7495" s="8"/>
      <c r="U7495" s="8"/>
      <c r="Y7495" s="8"/>
      <c r="AC7495" s="8"/>
      <c r="AG7495" s="8"/>
      <c r="AK7495" s="8"/>
      <c r="AO7495" s="8"/>
      <c r="AS7495" s="8"/>
      <c r="AW7495" s="8"/>
      <c r="BA7495" s="8"/>
      <c r="BE7495" s="8"/>
      <c r="BI7495" s="8"/>
      <c r="BM7495" s="8"/>
      <c r="BQ7495" s="8"/>
      <c r="BU7495" s="8"/>
      <c r="BY7495" s="8"/>
      <c r="CC7495" s="8"/>
      <c r="CG7495" s="8"/>
      <c r="CK7495" s="8"/>
    </row>
    <row r="7496" spans="5:89">
      <c r="E7496" s="8"/>
      <c r="I7496" s="8"/>
      <c r="M7496" s="8"/>
      <c r="Q7496" s="8"/>
      <c r="U7496" s="8"/>
      <c r="Y7496" s="8"/>
      <c r="AC7496" s="8"/>
      <c r="AG7496" s="8"/>
      <c r="AK7496" s="8"/>
      <c r="AO7496" s="8"/>
      <c r="AS7496" s="8"/>
      <c r="AW7496" s="8"/>
      <c r="BA7496" s="8"/>
      <c r="BE7496" s="8"/>
      <c r="BI7496" s="8"/>
      <c r="BM7496" s="8"/>
      <c r="BQ7496" s="8"/>
      <c r="BU7496" s="8"/>
      <c r="BY7496" s="8"/>
      <c r="CC7496" s="8"/>
      <c r="CG7496" s="8"/>
      <c r="CK7496" s="8"/>
    </row>
    <row r="7497" spans="5:89">
      <c r="E7497" s="8"/>
      <c r="I7497" s="8"/>
      <c r="M7497" s="8"/>
      <c r="Q7497" s="8"/>
      <c r="U7497" s="8"/>
      <c r="Y7497" s="8"/>
      <c r="AC7497" s="8"/>
      <c r="AG7497" s="8"/>
      <c r="AK7497" s="8"/>
      <c r="AO7497" s="8"/>
      <c r="AS7497" s="8"/>
      <c r="AW7497" s="8"/>
      <c r="BA7497" s="8"/>
      <c r="BE7497" s="8"/>
      <c r="BI7497" s="8"/>
      <c r="BM7497" s="8"/>
      <c r="BQ7497" s="8"/>
      <c r="BU7497" s="8"/>
      <c r="BY7497" s="8"/>
      <c r="CC7497" s="8"/>
      <c r="CG7497" s="8"/>
      <c r="CK7497" s="8"/>
    </row>
    <row r="7498" spans="5:89">
      <c r="E7498" s="8"/>
      <c r="I7498" s="8"/>
      <c r="M7498" s="8"/>
      <c r="Q7498" s="8"/>
      <c r="U7498" s="8"/>
      <c r="Y7498" s="8"/>
      <c r="AC7498" s="8"/>
      <c r="AG7498" s="8"/>
      <c r="AK7498" s="8"/>
      <c r="AO7498" s="8"/>
      <c r="AS7498" s="8"/>
      <c r="AW7498" s="8"/>
      <c r="BA7498" s="8"/>
      <c r="BE7498" s="8"/>
      <c r="BI7498" s="8"/>
      <c r="BM7498" s="8"/>
      <c r="BQ7498" s="8"/>
      <c r="BU7498" s="8"/>
      <c r="BY7498" s="8"/>
      <c r="CC7498" s="8"/>
      <c r="CG7498" s="8"/>
      <c r="CK7498" s="8"/>
    </row>
    <row r="7499" spans="5:89">
      <c r="E7499" s="8"/>
      <c r="I7499" s="8"/>
      <c r="M7499" s="8"/>
      <c r="Q7499" s="8"/>
      <c r="U7499" s="8"/>
      <c r="Y7499" s="8"/>
      <c r="AC7499" s="8"/>
      <c r="AG7499" s="8"/>
      <c r="AK7499" s="8"/>
      <c r="AO7499" s="8"/>
      <c r="AS7499" s="8"/>
      <c r="AW7499" s="8"/>
      <c r="BA7499" s="8"/>
      <c r="BE7499" s="8"/>
      <c r="BI7499" s="8"/>
      <c r="BM7499" s="8"/>
      <c r="BQ7499" s="8"/>
      <c r="BU7499" s="8"/>
      <c r="BY7499" s="8"/>
      <c r="CC7499" s="8"/>
      <c r="CG7499" s="8"/>
      <c r="CK7499" s="8"/>
    </row>
    <row r="7500" spans="5:89">
      <c r="E7500" s="8"/>
      <c r="I7500" s="8"/>
      <c r="M7500" s="8"/>
      <c r="Q7500" s="8"/>
      <c r="U7500" s="8"/>
      <c r="Y7500" s="8"/>
      <c r="AC7500" s="8"/>
      <c r="AG7500" s="8"/>
      <c r="AK7500" s="8"/>
      <c r="AO7500" s="8"/>
      <c r="AS7500" s="8"/>
      <c r="AW7500" s="8"/>
      <c r="BA7500" s="8"/>
      <c r="BE7500" s="8"/>
      <c r="BI7500" s="8"/>
      <c r="BM7500" s="8"/>
      <c r="BQ7500" s="8"/>
      <c r="BU7500" s="8"/>
      <c r="BY7500" s="8"/>
      <c r="CC7500" s="8"/>
      <c r="CG7500" s="8"/>
      <c r="CK7500" s="8"/>
    </row>
    <row r="7501" spans="5:89">
      <c r="E7501" s="8"/>
      <c r="I7501" s="8"/>
      <c r="M7501" s="8"/>
      <c r="Q7501" s="8"/>
      <c r="U7501" s="8"/>
      <c r="Y7501" s="8"/>
      <c r="AC7501" s="8"/>
      <c r="AG7501" s="8"/>
      <c r="AK7501" s="8"/>
      <c r="AO7501" s="8"/>
      <c r="AS7501" s="8"/>
      <c r="AW7501" s="8"/>
      <c r="BA7501" s="8"/>
      <c r="BE7501" s="8"/>
      <c r="BI7501" s="8"/>
      <c r="BM7501" s="8"/>
      <c r="BQ7501" s="8"/>
      <c r="BU7501" s="8"/>
      <c r="BY7501" s="8"/>
      <c r="CC7501" s="8"/>
      <c r="CG7501" s="8"/>
      <c r="CK7501" s="8"/>
    </row>
    <row r="7502" spans="5:89">
      <c r="E7502" s="8"/>
      <c r="I7502" s="8"/>
      <c r="M7502" s="8"/>
      <c r="Q7502" s="8"/>
      <c r="U7502" s="8"/>
      <c r="Y7502" s="8"/>
      <c r="AC7502" s="8"/>
      <c r="AG7502" s="8"/>
      <c r="AK7502" s="8"/>
      <c r="AO7502" s="8"/>
      <c r="AS7502" s="8"/>
      <c r="AW7502" s="8"/>
      <c r="BA7502" s="8"/>
      <c r="BE7502" s="8"/>
      <c r="BI7502" s="8"/>
      <c r="BM7502" s="8"/>
      <c r="BQ7502" s="8"/>
      <c r="BU7502" s="8"/>
      <c r="BY7502" s="8"/>
      <c r="CC7502" s="8"/>
      <c r="CG7502" s="8"/>
      <c r="CK7502" s="8"/>
    </row>
    <row r="7503" spans="5:89">
      <c r="E7503" s="8"/>
      <c r="I7503" s="8"/>
      <c r="M7503" s="8"/>
      <c r="Q7503" s="8"/>
      <c r="U7503" s="8"/>
      <c r="Y7503" s="8"/>
      <c r="AC7503" s="8"/>
      <c r="AG7503" s="8"/>
      <c r="AK7503" s="8"/>
      <c r="AO7503" s="8"/>
      <c r="AS7503" s="8"/>
      <c r="AW7503" s="8"/>
      <c r="BA7503" s="8"/>
      <c r="BE7503" s="8"/>
      <c r="BI7503" s="8"/>
      <c r="BM7503" s="8"/>
      <c r="BQ7503" s="8"/>
      <c r="BU7503" s="8"/>
      <c r="BY7503" s="8"/>
      <c r="CC7503" s="8"/>
      <c r="CG7503" s="8"/>
      <c r="CK7503" s="8"/>
    </row>
    <row r="7504" spans="5:89">
      <c r="E7504" s="8"/>
      <c r="I7504" s="8"/>
      <c r="M7504" s="8"/>
      <c r="Q7504" s="8"/>
      <c r="U7504" s="8"/>
      <c r="Y7504" s="8"/>
      <c r="AC7504" s="8"/>
      <c r="AG7504" s="8"/>
      <c r="AK7504" s="8"/>
      <c r="AO7504" s="8"/>
      <c r="AS7504" s="8"/>
      <c r="AW7504" s="8"/>
      <c r="BA7504" s="8"/>
      <c r="BE7504" s="8"/>
      <c r="BI7504" s="8"/>
      <c r="BM7504" s="8"/>
      <c r="BQ7504" s="8"/>
      <c r="BU7504" s="8"/>
      <c r="BY7504" s="8"/>
      <c r="CC7504" s="8"/>
      <c r="CG7504" s="8"/>
      <c r="CK7504" s="8"/>
    </row>
    <row r="7505" spans="5:89">
      <c r="E7505" s="8"/>
      <c r="I7505" s="8"/>
      <c r="M7505" s="8"/>
      <c r="Q7505" s="8"/>
      <c r="U7505" s="8"/>
      <c r="Y7505" s="8"/>
      <c r="AC7505" s="8"/>
      <c r="AG7505" s="8"/>
      <c r="AK7505" s="8"/>
      <c r="AO7505" s="8"/>
      <c r="AS7505" s="8"/>
      <c r="AW7505" s="8"/>
      <c r="BA7505" s="8"/>
      <c r="BE7505" s="8"/>
      <c r="BI7505" s="8"/>
      <c r="BM7505" s="8"/>
      <c r="BQ7505" s="8"/>
      <c r="BU7505" s="8"/>
      <c r="BY7505" s="8"/>
      <c r="CC7505" s="8"/>
      <c r="CG7505" s="8"/>
      <c r="CK7505" s="8"/>
    </row>
    <row r="7506" spans="5:89">
      <c r="E7506" s="8"/>
      <c r="I7506" s="8"/>
      <c r="M7506" s="8"/>
      <c r="Q7506" s="8"/>
      <c r="U7506" s="8"/>
      <c r="Y7506" s="8"/>
      <c r="AC7506" s="8"/>
      <c r="AG7506" s="8"/>
      <c r="AK7506" s="8"/>
      <c r="AO7506" s="8"/>
      <c r="AS7506" s="8"/>
      <c r="AW7506" s="8"/>
      <c r="BA7506" s="8"/>
      <c r="BE7506" s="8"/>
      <c r="BI7506" s="8"/>
      <c r="BM7506" s="8"/>
      <c r="BQ7506" s="8"/>
      <c r="BU7506" s="8"/>
      <c r="BY7506" s="8"/>
      <c r="CC7506" s="8"/>
      <c r="CG7506" s="8"/>
      <c r="CK7506" s="8"/>
    </row>
    <row r="7507" spans="5:89">
      <c r="E7507" s="8"/>
      <c r="I7507" s="8"/>
      <c r="M7507" s="8"/>
      <c r="Q7507" s="8"/>
      <c r="U7507" s="8"/>
      <c r="Y7507" s="8"/>
      <c r="AC7507" s="8"/>
      <c r="AG7507" s="8"/>
      <c r="AK7507" s="8"/>
      <c r="AO7507" s="8"/>
      <c r="AS7507" s="8"/>
      <c r="AW7507" s="8"/>
      <c r="BA7507" s="8"/>
      <c r="BE7507" s="8"/>
      <c r="BI7507" s="8"/>
      <c r="BM7507" s="8"/>
      <c r="BQ7507" s="8"/>
      <c r="BU7507" s="8"/>
      <c r="BY7507" s="8"/>
      <c r="CC7507" s="8"/>
      <c r="CG7507" s="8"/>
      <c r="CK7507" s="8"/>
    </row>
    <row r="7508" spans="5:89">
      <c r="E7508" s="8"/>
      <c r="I7508" s="8"/>
      <c r="M7508" s="8"/>
      <c r="Q7508" s="8"/>
      <c r="U7508" s="8"/>
      <c r="Y7508" s="8"/>
      <c r="AC7508" s="8"/>
      <c r="AG7508" s="8"/>
      <c r="AK7508" s="8"/>
      <c r="AO7508" s="8"/>
      <c r="AS7508" s="8"/>
      <c r="AW7508" s="8"/>
      <c r="BA7508" s="8"/>
      <c r="BE7508" s="8"/>
      <c r="BI7508" s="8"/>
      <c r="BM7508" s="8"/>
      <c r="BQ7508" s="8"/>
      <c r="BU7508" s="8"/>
      <c r="BY7508" s="8"/>
      <c r="CC7508" s="8"/>
      <c r="CG7508" s="8"/>
      <c r="CK7508" s="8"/>
    </row>
    <row r="7509" spans="5:89">
      <c r="E7509" s="8"/>
      <c r="I7509" s="8"/>
      <c r="M7509" s="8"/>
      <c r="Q7509" s="8"/>
      <c r="U7509" s="8"/>
      <c r="Y7509" s="8"/>
      <c r="AC7509" s="8"/>
      <c r="AG7509" s="8"/>
      <c r="AK7509" s="8"/>
      <c r="AO7509" s="8"/>
      <c r="AS7509" s="8"/>
      <c r="AW7509" s="8"/>
      <c r="BA7509" s="8"/>
      <c r="BE7509" s="8"/>
      <c r="BI7509" s="8"/>
      <c r="BM7509" s="8"/>
      <c r="BQ7509" s="8"/>
      <c r="BU7509" s="8"/>
      <c r="BY7509" s="8"/>
      <c r="CC7509" s="8"/>
      <c r="CG7509" s="8"/>
      <c r="CK7509" s="8"/>
    </row>
    <row r="7510" spans="5:89">
      <c r="E7510" s="8"/>
      <c r="I7510" s="8"/>
      <c r="M7510" s="8"/>
      <c r="Q7510" s="8"/>
      <c r="U7510" s="8"/>
      <c r="Y7510" s="8"/>
      <c r="AC7510" s="8"/>
      <c r="AG7510" s="8"/>
      <c r="AK7510" s="8"/>
      <c r="AO7510" s="8"/>
      <c r="AS7510" s="8"/>
      <c r="AW7510" s="8"/>
      <c r="BA7510" s="8"/>
      <c r="BE7510" s="8"/>
      <c r="BI7510" s="8"/>
      <c r="BM7510" s="8"/>
      <c r="BQ7510" s="8"/>
      <c r="BU7510" s="8"/>
      <c r="BY7510" s="8"/>
      <c r="CC7510" s="8"/>
      <c r="CG7510" s="8"/>
      <c r="CK7510" s="8"/>
    </row>
    <row r="7511" spans="5:89">
      <c r="E7511" s="8"/>
      <c r="I7511" s="8"/>
      <c r="M7511" s="8"/>
      <c r="Q7511" s="8"/>
      <c r="U7511" s="8"/>
      <c r="Y7511" s="8"/>
      <c r="AC7511" s="8"/>
      <c r="AG7511" s="8"/>
      <c r="AK7511" s="8"/>
      <c r="AO7511" s="8"/>
      <c r="AS7511" s="8"/>
      <c r="AW7511" s="8"/>
      <c r="BA7511" s="8"/>
      <c r="BE7511" s="8"/>
      <c r="BI7511" s="8"/>
      <c r="BM7511" s="8"/>
      <c r="BQ7511" s="8"/>
      <c r="BU7511" s="8"/>
      <c r="BY7511" s="8"/>
      <c r="CC7511" s="8"/>
      <c r="CG7511" s="8"/>
      <c r="CK7511" s="8"/>
    </row>
    <row r="7512" spans="5:89">
      <c r="E7512" s="8"/>
      <c r="I7512" s="8"/>
      <c r="M7512" s="8"/>
      <c r="Q7512" s="8"/>
      <c r="U7512" s="8"/>
      <c r="Y7512" s="8"/>
      <c r="AC7512" s="8"/>
      <c r="AG7512" s="8"/>
      <c r="AK7512" s="8"/>
      <c r="AO7512" s="8"/>
      <c r="AS7512" s="8"/>
      <c r="AW7512" s="8"/>
      <c r="BA7512" s="8"/>
      <c r="BE7512" s="8"/>
      <c r="BI7512" s="8"/>
      <c r="BM7512" s="8"/>
      <c r="BQ7512" s="8"/>
      <c r="BU7512" s="8"/>
      <c r="BY7512" s="8"/>
      <c r="CC7512" s="8"/>
      <c r="CG7512" s="8"/>
      <c r="CK7512" s="8"/>
    </row>
    <row r="7513" spans="5:89">
      <c r="E7513" s="8"/>
      <c r="I7513" s="8"/>
      <c r="M7513" s="8"/>
      <c r="Q7513" s="8"/>
      <c r="U7513" s="8"/>
      <c r="Y7513" s="8"/>
      <c r="AC7513" s="8"/>
      <c r="AG7513" s="8"/>
      <c r="AK7513" s="8"/>
      <c r="AO7513" s="8"/>
      <c r="AS7513" s="8"/>
      <c r="AW7513" s="8"/>
      <c r="BA7513" s="8"/>
      <c r="BE7513" s="8"/>
      <c r="BI7513" s="8"/>
      <c r="BM7513" s="8"/>
      <c r="BQ7513" s="8"/>
      <c r="BU7513" s="8"/>
      <c r="BY7513" s="8"/>
      <c r="CC7513" s="8"/>
      <c r="CG7513" s="8"/>
      <c r="CK7513" s="8"/>
    </row>
    <row r="7514" spans="5:89">
      <c r="E7514" s="8"/>
      <c r="I7514" s="8"/>
      <c r="M7514" s="8"/>
      <c r="Q7514" s="8"/>
      <c r="U7514" s="8"/>
      <c r="Y7514" s="8"/>
      <c r="AC7514" s="8"/>
      <c r="AG7514" s="8"/>
      <c r="AK7514" s="8"/>
      <c r="AO7514" s="8"/>
      <c r="AS7514" s="8"/>
      <c r="AW7514" s="8"/>
      <c r="BA7514" s="8"/>
      <c r="BE7514" s="8"/>
      <c r="BI7514" s="8"/>
      <c r="BM7514" s="8"/>
      <c r="BQ7514" s="8"/>
      <c r="BU7514" s="8"/>
      <c r="BY7514" s="8"/>
      <c r="CC7514" s="8"/>
      <c r="CG7514" s="8"/>
      <c r="CK7514" s="8"/>
    </row>
    <row r="7515" spans="5:89">
      <c r="E7515" s="8"/>
      <c r="I7515" s="8"/>
      <c r="M7515" s="8"/>
      <c r="Q7515" s="8"/>
      <c r="U7515" s="8"/>
      <c r="Y7515" s="8"/>
      <c r="AC7515" s="8"/>
      <c r="AG7515" s="8"/>
      <c r="AK7515" s="8"/>
      <c r="AO7515" s="8"/>
      <c r="AS7515" s="8"/>
      <c r="AW7515" s="8"/>
      <c r="BA7515" s="8"/>
      <c r="BE7515" s="8"/>
      <c r="BI7515" s="8"/>
      <c r="BM7515" s="8"/>
      <c r="BQ7515" s="8"/>
      <c r="BU7515" s="8"/>
      <c r="BY7515" s="8"/>
      <c r="CC7515" s="8"/>
      <c r="CG7515" s="8"/>
      <c r="CK7515" s="8"/>
    </row>
    <row r="7516" spans="5:89">
      <c r="E7516" s="8"/>
      <c r="I7516" s="8"/>
      <c r="M7516" s="8"/>
      <c r="Q7516" s="8"/>
      <c r="U7516" s="8"/>
      <c r="Y7516" s="8"/>
      <c r="AC7516" s="8"/>
      <c r="AG7516" s="8"/>
      <c r="AK7516" s="8"/>
      <c r="AO7516" s="8"/>
      <c r="AS7516" s="8"/>
      <c r="AW7516" s="8"/>
      <c r="BA7516" s="8"/>
      <c r="BE7516" s="8"/>
      <c r="BI7516" s="8"/>
      <c r="BM7516" s="8"/>
      <c r="BQ7516" s="8"/>
      <c r="BU7516" s="8"/>
      <c r="BY7516" s="8"/>
      <c r="CC7516" s="8"/>
      <c r="CG7516" s="8"/>
      <c r="CK7516" s="8"/>
    </row>
    <row r="7517" spans="5:89">
      <c r="E7517" s="8"/>
      <c r="I7517" s="8"/>
      <c r="M7517" s="8"/>
      <c r="Q7517" s="8"/>
      <c r="U7517" s="8"/>
      <c r="Y7517" s="8"/>
      <c r="AC7517" s="8"/>
      <c r="AG7517" s="8"/>
      <c r="AK7517" s="8"/>
      <c r="AO7517" s="8"/>
      <c r="AS7517" s="8"/>
      <c r="AW7517" s="8"/>
      <c r="BA7517" s="8"/>
      <c r="BE7517" s="8"/>
      <c r="BI7517" s="8"/>
      <c r="BM7517" s="8"/>
      <c r="BQ7517" s="8"/>
      <c r="BU7517" s="8"/>
      <c r="BY7517" s="8"/>
      <c r="CC7517" s="8"/>
      <c r="CG7517" s="8"/>
      <c r="CK7517" s="8"/>
    </row>
    <row r="7518" spans="5:89">
      <c r="E7518" s="8"/>
      <c r="I7518" s="8"/>
      <c r="M7518" s="8"/>
      <c r="Q7518" s="8"/>
      <c r="U7518" s="8"/>
      <c r="Y7518" s="8"/>
      <c r="AC7518" s="8"/>
      <c r="AG7518" s="8"/>
      <c r="AK7518" s="8"/>
      <c r="AO7518" s="8"/>
      <c r="AS7518" s="8"/>
      <c r="AW7518" s="8"/>
      <c r="BA7518" s="8"/>
      <c r="BE7518" s="8"/>
      <c r="BI7518" s="8"/>
      <c r="BM7518" s="8"/>
      <c r="BQ7518" s="8"/>
      <c r="BU7518" s="8"/>
      <c r="BY7518" s="8"/>
      <c r="CC7518" s="8"/>
      <c r="CG7518" s="8"/>
      <c r="CK7518" s="8"/>
    </row>
    <row r="7519" spans="5:89">
      <c r="E7519" s="8"/>
      <c r="I7519" s="8"/>
      <c r="M7519" s="8"/>
      <c r="Q7519" s="8"/>
      <c r="U7519" s="8"/>
      <c r="Y7519" s="8"/>
      <c r="AC7519" s="8"/>
      <c r="AG7519" s="8"/>
      <c r="AK7519" s="8"/>
      <c r="AO7519" s="8"/>
      <c r="AS7519" s="8"/>
      <c r="AW7519" s="8"/>
      <c r="BA7519" s="8"/>
      <c r="BE7519" s="8"/>
      <c r="BI7519" s="8"/>
      <c r="BM7519" s="8"/>
      <c r="BQ7519" s="8"/>
      <c r="BU7519" s="8"/>
      <c r="BY7519" s="8"/>
      <c r="CC7519" s="8"/>
      <c r="CG7519" s="8"/>
      <c r="CK7519" s="8"/>
    </row>
    <row r="7520" spans="5:89">
      <c r="E7520" s="8"/>
      <c r="I7520" s="8"/>
      <c r="M7520" s="8"/>
      <c r="Q7520" s="8"/>
      <c r="U7520" s="8"/>
      <c r="Y7520" s="8"/>
      <c r="AC7520" s="8"/>
      <c r="AG7520" s="8"/>
      <c r="AK7520" s="8"/>
      <c r="AO7520" s="8"/>
      <c r="AS7520" s="8"/>
      <c r="AW7520" s="8"/>
      <c r="BA7520" s="8"/>
      <c r="BE7520" s="8"/>
      <c r="BI7520" s="8"/>
      <c r="BM7520" s="8"/>
      <c r="BQ7520" s="8"/>
      <c r="BU7520" s="8"/>
      <c r="BY7520" s="8"/>
      <c r="CC7520" s="8"/>
      <c r="CG7520" s="8"/>
      <c r="CK7520" s="8"/>
    </row>
    <row r="7521" spans="5:89">
      <c r="E7521" s="8"/>
      <c r="I7521" s="8"/>
      <c r="M7521" s="8"/>
      <c r="Q7521" s="8"/>
      <c r="U7521" s="8"/>
      <c r="Y7521" s="8"/>
      <c r="AC7521" s="8"/>
      <c r="AG7521" s="8"/>
      <c r="AK7521" s="8"/>
      <c r="AO7521" s="8"/>
      <c r="AS7521" s="8"/>
      <c r="AW7521" s="8"/>
      <c r="BA7521" s="8"/>
      <c r="BE7521" s="8"/>
      <c r="BI7521" s="8"/>
      <c r="BM7521" s="8"/>
      <c r="BQ7521" s="8"/>
      <c r="BU7521" s="8"/>
      <c r="BY7521" s="8"/>
      <c r="CC7521" s="8"/>
      <c r="CG7521" s="8"/>
      <c r="CK7521" s="8"/>
    </row>
    <row r="7522" spans="5:89">
      <c r="E7522" s="8"/>
      <c r="I7522" s="8"/>
      <c r="M7522" s="8"/>
      <c r="Q7522" s="8"/>
      <c r="U7522" s="8"/>
      <c r="Y7522" s="8"/>
      <c r="AC7522" s="8"/>
      <c r="AG7522" s="8"/>
      <c r="AK7522" s="8"/>
      <c r="AO7522" s="8"/>
      <c r="AS7522" s="8"/>
      <c r="AW7522" s="8"/>
      <c r="BA7522" s="8"/>
      <c r="BE7522" s="8"/>
      <c r="BI7522" s="8"/>
      <c r="BM7522" s="8"/>
      <c r="BQ7522" s="8"/>
      <c r="BU7522" s="8"/>
      <c r="BY7522" s="8"/>
      <c r="CC7522" s="8"/>
      <c r="CG7522" s="8"/>
      <c r="CK7522" s="8"/>
    </row>
    <row r="7523" spans="5:89">
      <c r="E7523" s="8"/>
      <c r="I7523" s="8"/>
      <c r="M7523" s="8"/>
      <c r="Q7523" s="8"/>
      <c r="U7523" s="8"/>
      <c r="Y7523" s="8"/>
      <c r="AC7523" s="8"/>
      <c r="AG7523" s="8"/>
      <c r="AK7523" s="8"/>
      <c r="AO7523" s="8"/>
      <c r="AS7523" s="8"/>
      <c r="AW7523" s="8"/>
      <c r="BA7523" s="8"/>
      <c r="BE7523" s="8"/>
      <c r="BI7523" s="8"/>
      <c r="BM7523" s="8"/>
      <c r="BQ7523" s="8"/>
      <c r="BU7523" s="8"/>
      <c r="BY7523" s="8"/>
      <c r="CC7523" s="8"/>
      <c r="CG7523" s="8"/>
      <c r="CK7523" s="8"/>
    </row>
    <row r="7524" spans="5:89">
      <c r="E7524" s="8"/>
      <c r="I7524" s="8"/>
      <c r="M7524" s="8"/>
      <c r="Q7524" s="8"/>
      <c r="U7524" s="8"/>
      <c r="Y7524" s="8"/>
      <c r="AC7524" s="8"/>
      <c r="AG7524" s="8"/>
      <c r="AK7524" s="8"/>
      <c r="AO7524" s="8"/>
      <c r="AS7524" s="8"/>
      <c r="AW7524" s="8"/>
      <c r="BA7524" s="8"/>
      <c r="BE7524" s="8"/>
      <c r="BI7524" s="8"/>
      <c r="BM7524" s="8"/>
      <c r="BQ7524" s="8"/>
      <c r="BU7524" s="8"/>
      <c r="BY7524" s="8"/>
      <c r="CC7524" s="8"/>
      <c r="CG7524" s="8"/>
      <c r="CK7524" s="8"/>
    </row>
    <row r="7525" spans="5:89">
      <c r="E7525" s="8"/>
      <c r="I7525" s="8"/>
      <c r="M7525" s="8"/>
      <c r="Q7525" s="8"/>
      <c r="U7525" s="8"/>
      <c r="Y7525" s="8"/>
      <c r="AC7525" s="8"/>
      <c r="AG7525" s="8"/>
      <c r="AK7525" s="8"/>
      <c r="AO7525" s="8"/>
      <c r="AS7525" s="8"/>
      <c r="AW7525" s="8"/>
      <c r="BA7525" s="8"/>
      <c r="BE7525" s="8"/>
      <c r="BI7525" s="8"/>
      <c r="BM7525" s="8"/>
      <c r="BQ7525" s="8"/>
      <c r="BU7525" s="8"/>
      <c r="BY7525" s="8"/>
      <c r="CC7525" s="8"/>
      <c r="CG7525" s="8"/>
      <c r="CK7525" s="8"/>
    </row>
    <row r="7526" spans="5:89">
      <c r="E7526" s="8"/>
      <c r="I7526" s="8"/>
      <c r="M7526" s="8"/>
      <c r="Q7526" s="8"/>
      <c r="U7526" s="8"/>
      <c r="Y7526" s="8"/>
      <c r="AC7526" s="8"/>
      <c r="AG7526" s="8"/>
      <c r="AK7526" s="8"/>
      <c r="AO7526" s="8"/>
      <c r="AS7526" s="8"/>
      <c r="AW7526" s="8"/>
      <c r="BA7526" s="8"/>
      <c r="BE7526" s="8"/>
      <c r="BI7526" s="8"/>
      <c r="BM7526" s="8"/>
      <c r="BQ7526" s="8"/>
      <c r="BU7526" s="8"/>
      <c r="BY7526" s="8"/>
      <c r="CC7526" s="8"/>
      <c r="CG7526" s="8"/>
      <c r="CK7526" s="8"/>
    </row>
    <row r="7527" spans="5:89">
      <c r="E7527" s="8"/>
      <c r="I7527" s="8"/>
      <c r="M7527" s="8"/>
      <c r="Q7527" s="8"/>
      <c r="U7527" s="8"/>
      <c r="Y7527" s="8"/>
      <c r="AC7527" s="8"/>
      <c r="AG7527" s="8"/>
      <c r="AK7527" s="8"/>
      <c r="AO7527" s="8"/>
      <c r="AS7527" s="8"/>
      <c r="AW7527" s="8"/>
      <c r="BA7527" s="8"/>
      <c r="BE7527" s="8"/>
      <c r="BI7527" s="8"/>
      <c r="BM7527" s="8"/>
      <c r="BQ7527" s="8"/>
      <c r="BU7527" s="8"/>
      <c r="BY7527" s="8"/>
      <c r="CC7527" s="8"/>
      <c r="CG7527" s="8"/>
      <c r="CK7527" s="8"/>
    </row>
    <row r="7528" spans="5:89">
      <c r="E7528" s="8"/>
      <c r="I7528" s="8"/>
      <c r="M7528" s="8"/>
      <c r="Q7528" s="8"/>
      <c r="U7528" s="8"/>
      <c r="Y7528" s="8"/>
      <c r="AC7528" s="8"/>
      <c r="AG7528" s="8"/>
      <c r="AK7528" s="8"/>
      <c r="AO7528" s="8"/>
      <c r="AS7528" s="8"/>
      <c r="AW7528" s="8"/>
      <c r="BA7528" s="8"/>
      <c r="BE7528" s="8"/>
      <c r="BI7528" s="8"/>
      <c r="BM7528" s="8"/>
      <c r="BQ7528" s="8"/>
      <c r="BU7528" s="8"/>
      <c r="BY7528" s="8"/>
      <c r="CC7528" s="8"/>
      <c r="CG7528" s="8"/>
      <c r="CK7528" s="8"/>
    </row>
    <row r="7529" spans="5:89">
      <c r="E7529" s="8"/>
      <c r="I7529" s="8"/>
      <c r="M7529" s="8"/>
      <c r="Q7529" s="8"/>
      <c r="U7529" s="8"/>
      <c r="Y7529" s="8"/>
      <c r="AC7529" s="8"/>
      <c r="AG7529" s="8"/>
      <c r="AK7529" s="8"/>
      <c r="AO7529" s="8"/>
      <c r="AS7529" s="8"/>
      <c r="AW7529" s="8"/>
      <c r="BA7529" s="8"/>
      <c r="BE7529" s="8"/>
      <c r="BI7529" s="8"/>
      <c r="BM7529" s="8"/>
      <c r="BQ7529" s="8"/>
      <c r="BU7529" s="8"/>
      <c r="BY7529" s="8"/>
      <c r="CC7529" s="8"/>
      <c r="CG7529" s="8"/>
      <c r="CK7529" s="8"/>
    </row>
    <row r="7530" spans="5:89">
      <c r="E7530" s="8"/>
      <c r="I7530" s="8"/>
      <c r="M7530" s="8"/>
      <c r="Q7530" s="8"/>
      <c r="U7530" s="8"/>
      <c r="Y7530" s="8"/>
      <c r="AC7530" s="8"/>
      <c r="AG7530" s="8"/>
      <c r="AK7530" s="8"/>
      <c r="AO7530" s="8"/>
      <c r="AS7530" s="8"/>
      <c r="AW7530" s="8"/>
      <c r="BA7530" s="8"/>
      <c r="BE7530" s="8"/>
      <c r="BI7530" s="8"/>
      <c r="BM7530" s="8"/>
      <c r="BQ7530" s="8"/>
      <c r="BU7530" s="8"/>
      <c r="BY7530" s="8"/>
      <c r="CC7530" s="8"/>
      <c r="CG7530" s="8"/>
      <c r="CK7530" s="8"/>
    </row>
    <row r="7531" spans="5:89">
      <c r="E7531" s="8"/>
      <c r="I7531" s="8"/>
      <c r="M7531" s="8"/>
      <c r="Q7531" s="8"/>
      <c r="U7531" s="8"/>
      <c r="Y7531" s="8"/>
      <c r="AC7531" s="8"/>
      <c r="AG7531" s="8"/>
      <c r="AK7531" s="8"/>
      <c r="AO7531" s="8"/>
      <c r="AS7531" s="8"/>
      <c r="AW7531" s="8"/>
      <c r="BA7531" s="8"/>
      <c r="BE7531" s="8"/>
      <c r="BI7531" s="8"/>
      <c r="BM7531" s="8"/>
      <c r="BQ7531" s="8"/>
      <c r="BU7531" s="8"/>
      <c r="BY7531" s="8"/>
      <c r="CC7531" s="8"/>
      <c r="CG7531" s="8"/>
      <c r="CK7531" s="8"/>
    </row>
    <row r="7532" spans="5:89">
      <c r="E7532" s="8"/>
      <c r="I7532" s="8"/>
      <c r="M7532" s="8"/>
      <c r="Q7532" s="8"/>
      <c r="U7532" s="8"/>
      <c r="Y7532" s="8"/>
      <c r="AC7532" s="8"/>
      <c r="AG7532" s="8"/>
      <c r="AK7532" s="8"/>
      <c r="AO7532" s="8"/>
      <c r="AS7532" s="8"/>
      <c r="AW7532" s="8"/>
      <c r="BA7532" s="8"/>
      <c r="BE7532" s="8"/>
      <c r="BI7532" s="8"/>
      <c r="BM7532" s="8"/>
      <c r="BQ7532" s="8"/>
      <c r="BU7532" s="8"/>
      <c r="BY7532" s="8"/>
      <c r="CC7532" s="8"/>
      <c r="CG7532" s="8"/>
      <c r="CK7532" s="8"/>
    </row>
    <row r="7533" spans="5:89">
      <c r="E7533" s="8"/>
      <c r="I7533" s="8"/>
      <c r="M7533" s="8"/>
      <c r="Q7533" s="8"/>
      <c r="U7533" s="8"/>
      <c r="Y7533" s="8"/>
      <c r="AC7533" s="8"/>
      <c r="AG7533" s="8"/>
      <c r="AK7533" s="8"/>
      <c r="AO7533" s="8"/>
      <c r="AS7533" s="8"/>
      <c r="AW7533" s="8"/>
      <c r="BA7533" s="8"/>
      <c r="BE7533" s="8"/>
      <c r="BI7533" s="8"/>
      <c r="BM7533" s="8"/>
      <c r="BQ7533" s="8"/>
      <c r="BU7533" s="8"/>
      <c r="BY7533" s="8"/>
      <c r="CC7533" s="8"/>
      <c r="CG7533" s="8"/>
      <c r="CK7533" s="8"/>
    </row>
    <row r="7534" spans="5:89">
      <c r="E7534" s="8"/>
      <c r="I7534" s="8"/>
      <c r="M7534" s="8"/>
      <c r="Q7534" s="8"/>
      <c r="U7534" s="8"/>
      <c r="Y7534" s="8"/>
      <c r="AC7534" s="8"/>
      <c r="AG7534" s="8"/>
      <c r="AK7534" s="8"/>
      <c r="AO7534" s="8"/>
      <c r="AS7534" s="8"/>
      <c r="AW7534" s="8"/>
      <c r="BA7534" s="8"/>
      <c r="BE7534" s="8"/>
      <c r="BI7534" s="8"/>
      <c r="BM7534" s="8"/>
      <c r="BQ7534" s="8"/>
      <c r="BU7534" s="8"/>
      <c r="BY7534" s="8"/>
      <c r="CC7534" s="8"/>
      <c r="CG7534" s="8"/>
      <c r="CK7534" s="8"/>
    </row>
    <row r="7535" spans="5:89">
      <c r="E7535" s="8"/>
      <c r="I7535" s="8"/>
      <c r="M7535" s="8"/>
      <c r="Q7535" s="8"/>
      <c r="U7535" s="8"/>
      <c r="Y7535" s="8"/>
      <c r="AC7535" s="8"/>
      <c r="AG7535" s="8"/>
      <c r="AK7535" s="8"/>
      <c r="AO7535" s="8"/>
      <c r="AS7535" s="8"/>
      <c r="AW7535" s="8"/>
      <c r="BA7535" s="8"/>
      <c r="BE7535" s="8"/>
      <c r="BI7535" s="8"/>
      <c r="BM7535" s="8"/>
      <c r="BQ7535" s="8"/>
      <c r="BU7535" s="8"/>
      <c r="BY7535" s="8"/>
      <c r="CC7535" s="8"/>
      <c r="CG7535" s="8"/>
      <c r="CK7535" s="8"/>
    </row>
    <row r="7536" spans="5:89">
      <c r="E7536" s="8"/>
      <c r="I7536" s="8"/>
      <c r="M7536" s="8"/>
      <c r="Q7536" s="8"/>
      <c r="U7536" s="8"/>
      <c r="Y7536" s="8"/>
      <c r="AC7536" s="8"/>
      <c r="AG7536" s="8"/>
      <c r="AK7536" s="8"/>
      <c r="AO7536" s="8"/>
      <c r="AS7536" s="8"/>
      <c r="AW7536" s="8"/>
      <c r="BA7536" s="8"/>
      <c r="BE7536" s="8"/>
      <c r="BI7536" s="8"/>
      <c r="BM7536" s="8"/>
      <c r="BQ7536" s="8"/>
      <c r="BU7536" s="8"/>
      <c r="BY7536" s="8"/>
      <c r="CC7536" s="8"/>
      <c r="CG7536" s="8"/>
      <c r="CK7536" s="8"/>
    </row>
    <row r="7537" spans="5:89">
      <c r="E7537" s="8"/>
      <c r="I7537" s="8"/>
      <c r="M7537" s="8"/>
      <c r="Q7537" s="8"/>
      <c r="U7537" s="8"/>
      <c r="Y7537" s="8"/>
      <c r="AC7537" s="8"/>
      <c r="AG7537" s="8"/>
      <c r="AK7537" s="8"/>
      <c r="AO7537" s="8"/>
      <c r="AS7537" s="8"/>
      <c r="AW7537" s="8"/>
      <c r="BA7537" s="8"/>
      <c r="BE7537" s="8"/>
      <c r="BI7537" s="8"/>
      <c r="BM7537" s="8"/>
      <c r="BQ7537" s="8"/>
      <c r="BU7537" s="8"/>
      <c r="BY7537" s="8"/>
      <c r="CC7537" s="8"/>
      <c r="CG7537" s="8"/>
      <c r="CK7537" s="8"/>
    </row>
    <row r="7538" spans="5:89">
      <c r="E7538" s="8"/>
      <c r="I7538" s="8"/>
      <c r="M7538" s="8"/>
      <c r="Q7538" s="8"/>
      <c r="U7538" s="8"/>
      <c r="Y7538" s="8"/>
      <c r="AC7538" s="8"/>
      <c r="AG7538" s="8"/>
      <c r="AK7538" s="8"/>
      <c r="AO7538" s="8"/>
      <c r="AS7538" s="8"/>
      <c r="AW7538" s="8"/>
      <c r="BA7538" s="8"/>
      <c r="BE7538" s="8"/>
      <c r="BI7538" s="8"/>
      <c r="BM7538" s="8"/>
      <c r="BQ7538" s="8"/>
      <c r="BU7538" s="8"/>
      <c r="BY7538" s="8"/>
      <c r="CC7538" s="8"/>
      <c r="CG7538" s="8"/>
      <c r="CK7538" s="8"/>
    </row>
    <row r="7539" spans="5:89">
      <c r="E7539" s="8"/>
      <c r="I7539" s="8"/>
      <c r="M7539" s="8"/>
      <c r="Q7539" s="8"/>
      <c r="U7539" s="8"/>
      <c r="Y7539" s="8"/>
      <c r="AC7539" s="8"/>
      <c r="AG7539" s="8"/>
      <c r="AK7539" s="8"/>
      <c r="AO7539" s="8"/>
      <c r="AS7539" s="8"/>
      <c r="AW7539" s="8"/>
      <c r="BA7539" s="8"/>
      <c r="BE7539" s="8"/>
      <c r="BI7539" s="8"/>
      <c r="BM7539" s="8"/>
      <c r="BQ7539" s="8"/>
      <c r="BU7539" s="8"/>
      <c r="BY7539" s="8"/>
      <c r="CC7539" s="8"/>
      <c r="CG7539" s="8"/>
      <c r="CK7539" s="8"/>
    </row>
    <row r="7540" spans="5:89">
      <c r="E7540" s="8"/>
      <c r="I7540" s="8"/>
      <c r="M7540" s="8"/>
      <c r="Q7540" s="8"/>
      <c r="U7540" s="8"/>
      <c r="Y7540" s="8"/>
      <c r="AC7540" s="8"/>
      <c r="AG7540" s="8"/>
      <c r="AK7540" s="8"/>
      <c r="AO7540" s="8"/>
      <c r="AS7540" s="8"/>
      <c r="AW7540" s="8"/>
      <c r="BA7540" s="8"/>
      <c r="BE7540" s="8"/>
      <c r="BI7540" s="8"/>
      <c r="BM7540" s="8"/>
      <c r="BQ7540" s="8"/>
      <c r="BU7540" s="8"/>
      <c r="BY7540" s="8"/>
      <c r="CC7540" s="8"/>
      <c r="CG7540" s="8"/>
      <c r="CK7540" s="8"/>
    </row>
    <row r="7541" spans="5:89">
      <c r="E7541" s="8"/>
      <c r="I7541" s="8"/>
      <c r="M7541" s="8"/>
      <c r="Q7541" s="8"/>
      <c r="U7541" s="8"/>
      <c r="Y7541" s="8"/>
      <c r="AC7541" s="8"/>
      <c r="AG7541" s="8"/>
      <c r="AK7541" s="8"/>
      <c r="AO7541" s="8"/>
      <c r="AS7541" s="8"/>
      <c r="AW7541" s="8"/>
      <c r="BA7541" s="8"/>
      <c r="BE7541" s="8"/>
      <c r="BI7541" s="8"/>
      <c r="BM7541" s="8"/>
      <c r="BQ7541" s="8"/>
      <c r="BU7541" s="8"/>
      <c r="BY7541" s="8"/>
      <c r="CC7541" s="8"/>
      <c r="CG7541" s="8"/>
      <c r="CK7541" s="8"/>
    </row>
    <row r="7542" spans="5:89">
      <c r="E7542" s="8"/>
      <c r="I7542" s="8"/>
      <c r="M7542" s="8"/>
      <c r="Q7542" s="8"/>
      <c r="U7542" s="8"/>
      <c r="Y7542" s="8"/>
      <c r="AC7542" s="8"/>
      <c r="AG7542" s="8"/>
      <c r="AK7542" s="8"/>
      <c r="AO7542" s="8"/>
      <c r="AS7542" s="8"/>
      <c r="AW7542" s="8"/>
      <c r="BA7542" s="8"/>
      <c r="BE7542" s="8"/>
      <c r="BI7542" s="8"/>
      <c r="BM7542" s="8"/>
      <c r="BQ7542" s="8"/>
      <c r="BU7542" s="8"/>
      <c r="BY7542" s="8"/>
      <c r="CC7542" s="8"/>
      <c r="CG7542" s="8"/>
      <c r="CK7542" s="8"/>
    </row>
    <row r="7543" spans="5:89">
      <c r="E7543" s="8"/>
      <c r="I7543" s="8"/>
      <c r="M7543" s="8"/>
      <c r="Q7543" s="8"/>
      <c r="U7543" s="8"/>
      <c r="Y7543" s="8"/>
      <c r="AC7543" s="8"/>
      <c r="AG7543" s="8"/>
      <c r="AK7543" s="8"/>
      <c r="AO7543" s="8"/>
      <c r="AS7543" s="8"/>
      <c r="AW7543" s="8"/>
      <c r="BA7543" s="8"/>
      <c r="BE7543" s="8"/>
      <c r="BI7543" s="8"/>
      <c r="BM7543" s="8"/>
      <c r="BQ7543" s="8"/>
      <c r="BU7543" s="8"/>
      <c r="BY7543" s="8"/>
      <c r="CC7543" s="8"/>
      <c r="CG7543" s="8"/>
      <c r="CK7543" s="8"/>
    </row>
    <row r="7544" spans="5:89">
      <c r="E7544" s="8"/>
      <c r="I7544" s="8"/>
      <c r="M7544" s="8"/>
      <c r="Q7544" s="8"/>
      <c r="U7544" s="8"/>
      <c r="Y7544" s="8"/>
      <c r="AC7544" s="8"/>
      <c r="AG7544" s="8"/>
      <c r="AK7544" s="8"/>
      <c r="AO7544" s="8"/>
      <c r="AS7544" s="8"/>
      <c r="AW7544" s="8"/>
      <c r="BA7544" s="8"/>
      <c r="BE7544" s="8"/>
      <c r="BI7544" s="8"/>
      <c r="BM7544" s="8"/>
      <c r="BQ7544" s="8"/>
      <c r="BU7544" s="8"/>
      <c r="BY7544" s="8"/>
      <c r="CC7544" s="8"/>
      <c r="CG7544" s="8"/>
      <c r="CK7544" s="8"/>
    </row>
    <row r="7545" spans="5:89">
      <c r="E7545" s="8"/>
      <c r="I7545" s="8"/>
      <c r="M7545" s="8"/>
      <c r="Q7545" s="8"/>
      <c r="U7545" s="8"/>
      <c r="Y7545" s="8"/>
      <c r="AC7545" s="8"/>
      <c r="AG7545" s="8"/>
      <c r="AK7545" s="8"/>
      <c r="AO7545" s="8"/>
      <c r="AS7545" s="8"/>
      <c r="AW7545" s="8"/>
      <c r="BA7545" s="8"/>
      <c r="BE7545" s="8"/>
      <c r="BI7545" s="8"/>
      <c r="BM7545" s="8"/>
      <c r="BQ7545" s="8"/>
      <c r="BU7545" s="8"/>
      <c r="BY7545" s="8"/>
      <c r="CC7545" s="8"/>
      <c r="CG7545" s="8"/>
      <c r="CK7545" s="8"/>
    </row>
    <row r="7546" spans="5:89">
      <c r="E7546" s="8"/>
      <c r="I7546" s="8"/>
      <c r="M7546" s="8"/>
      <c r="Q7546" s="8"/>
      <c r="U7546" s="8"/>
      <c r="Y7546" s="8"/>
      <c r="AC7546" s="8"/>
      <c r="AG7546" s="8"/>
      <c r="AK7546" s="8"/>
      <c r="AO7546" s="8"/>
      <c r="AS7546" s="8"/>
      <c r="AW7546" s="8"/>
      <c r="BA7546" s="8"/>
      <c r="BE7546" s="8"/>
      <c r="BI7546" s="8"/>
      <c r="BM7546" s="8"/>
      <c r="BQ7546" s="8"/>
      <c r="BU7546" s="8"/>
      <c r="BY7546" s="8"/>
      <c r="CC7546" s="8"/>
      <c r="CG7546" s="8"/>
      <c r="CK7546" s="8"/>
    </row>
    <row r="7547" spans="5:89">
      <c r="E7547" s="8"/>
      <c r="I7547" s="8"/>
      <c r="M7547" s="8"/>
      <c r="Q7547" s="8"/>
      <c r="U7547" s="8"/>
      <c r="Y7547" s="8"/>
      <c r="AC7547" s="8"/>
      <c r="AG7547" s="8"/>
      <c r="AK7547" s="8"/>
      <c r="AO7547" s="8"/>
      <c r="AS7547" s="8"/>
      <c r="AW7547" s="8"/>
      <c r="BA7547" s="8"/>
      <c r="BE7547" s="8"/>
      <c r="BI7547" s="8"/>
      <c r="BM7547" s="8"/>
      <c r="BQ7547" s="8"/>
      <c r="BU7547" s="8"/>
      <c r="BY7547" s="8"/>
      <c r="CC7547" s="8"/>
      <c r="CG7547" s="8"/>
      <c r="CK7547" s="8"/>
    </row>
    <row r="7548" spans="5:89">
      <c r="E7548" s="8"/>
      <c r="I7548" s="8"/>
      <c r="M7548" s="8"/>
      <c r="Q7548" s="8"/>
      <c r="U7548" s="8"/>
      <c r="Y7548" s="8"/>
      <c r="AC7548" s="8"/>
      <c r="AG7548" s="8"/>
      <c r="AK7548" s="8"/>
      <c r="AO7548" s="8"/>
      <c r="AS7548" s="8"/>
      <c r="AW7548" s="8"/>
      <c r="BA7548" s="8"/>
      <c r="BE7548" s="8"/>
      <c r="BI7548" s="8"/>
      <c r="BM7548" s="8"/>
      <c r="BQ7548" s="8"/>
      <c r="BU7548" s="8"/>
      <c r="BY7548" s="8"/>
      <c r="CC7548" s="8"/>
      <c r="CG7548" s="8"/>
      <c r="CK7548" s="8"/>
    </row>
    <row r="7549" spans="5:89">
      <c r="E7549" s="8"/>
      <c r="I7549" s="8"/>
      <c r="M7549" s="8"/>
      <c r="Q7549" s="8"/>
      <c r="U7549" s="8"/>
      <c r="Y7549" s="8"/>
      <c r="AC7549" s="8"/>
      <c r="AG7549" s="8"/>
      <c r="AK7549" s="8"/>
      <c r="AO7549" s="8"/>
      <c r="AS7549" s="8"/>
      <c r="AW7549" s="8"/>
      <c r="BA7549" s="8"/>
      <c r="BE7549" s="8"/>
      <c r="BI7549" s="8"/>
      <c r="BM7549" s="8"/>
      <c r="BQ7549" s="8"/>
      <c r="BU7549" s="8"/>
      <c r="BY7549" s="8"/>
      <c r="CC7549" s="8"/>
      <c r="CG7549" s="8"/>
      <c r="CK7549" s="8"/>
    </row>
    <row r="7550" spans="5:89">
      <c r="E7550" s="8"/>
      <c r="I7550" s="8"/>
      <c r="M7550" s="8"/>
      <c r="Q7550" s="8"/>
      <c r="U7550" s="8"/>
      <c r="Y7550" s="8"/>
      <c r="AC7550" s="8"/>
      <c r="AG7550" s="8"/>
      <c r="AK7550" s="8"/>
      <c r="AO7550" s="8"/>
      <c r="AS7550" s="8"/>
      <c r="AW7550" s="8"/>
      <c r="BA7550" s="8"/>
      <c r="BE7550" s="8"/>
      <c r="BI7550" s="8"/>
      <c r="BM7550" s="8"/>
      <c r="BQ7550" s="8"/>
      <c r="BU7550" s="8"/>
      <c r="BY7550" s="8"/>
      <c r="CC7550" s="8"/>
      <c r="CG7550" s="8"/>
      <c r="CK7550" s="8"/>
    </row>
    <row r="7551" spans="5:89">
      <c r="E7551" s="8"/>
      <c r="I7551" s="8"/>
      <c r="M7551" s="8"/>
      <c r="Q7551" s="8"/>
      <c r="U7551" s="8"/>
      <c r="Y7551" s="8"/>
      <c r="AC7551" s="8"/>
      <c r="AG7551" s="8"/>
      <c r="AK7551" s="8"/>
      <c r="AO7551" s="8"/>
      <c r="AS7551" s="8"/>
      <c r="AW7551" s="8"/>
      <c r="BA7551" s="8"/>
      <c r="BE7551" s="8"/>
      <c r="BI7551" s="8"/>
      <c r="BM7551" s="8"/>
      <c r="BQ7551" s="8"/>
      <c r="BU7551" s="8"/>
      <c r="BY7551" s="8"/>
      <c r="CC7551" s="8"/>
      <c r="CG7551" s="8"/>
      <c r="CK7551" s="8"/>
    </row>
    <row r="7552" spans="5:89">
      <c r="E7552" s="8"/>
      <c r="I7552" s="8"/>
      <c r="M7552" s="8"/>
      <c r="Q7552" s="8"/>
      <c r="U7552" s="8"/>
      <c r="Y7552" s="8"/>
      <c r="AC7552" s="8"/>
      <c r="AG7552" s="8"/>
      <c r="AK7552" s="8"/>
      <c r="AO7552" s="8"/>
      <c r="AS7552" s="8"/>
      <c r="AW7552" s="8"/>
      <c r="BA7552" s="8"/>
      <c r="BE7552" s="8"/>
      <c r="BI7552" s="8"/>
      <c r="BM7552" s="8"/>
      <c r="BQ7552" s="8"/>
      <c r="BU7552" s="8"/>
      <c r="BY7552" s="8"/>
      <c r="CC7552" s="8"/>
      <c r="CG7552" s="8"/>
      <c r="CK7552" s="8"/>
    </row>
    <row r="7553" spans="5:89">
      <c r="E7553" s="8"/>
      <c r="I7553" s="8"/>
      <c r="M7553" s="8"/>
      <c r="Q7553" s="8"/>
      <c r="U7553" s="8"/>
      <c r="Y7553" s="8"/>
      <c r="AC7553" s="8"/>
      <c r="AG7553" s="8"/>
      <c r="AK7553" s="8"/>
      <c r="AO7553" s="8"/>
      <c r="AS7553" s="8"/>
      <c r="AW7553" s="8"/>
      <c r="BA7553" s="8"/>
      <c r="BE7553" s="8"/>
      <c r="BI7553" s="8"/>
      <c r="BM7553" s="8"/>
      <c r="BQ7553" s="8"/>
      <c r="BU7553" s="8"/>
      <c r="BY7553" s="8"/>
      <c r="CC7553" s="8"/>
      <c r="CG7553" s="8"/>
      <c r="CK7553" s="8"/>
    </row>
    <row r="7554" spans="5:89">
      <c r="E7554" s="8"/>
      <c r="I7554" s="8"/>
      <c r="M7554" s="8"/>
      <c r="Q7554" s="8"/>
      <c r="U7554" s="8"/>
      <c r="Y7554" s="8"/>
      <c r="AC7554" s="8"/>
      <c r="AG7554" s="8"/>
      <c r="AK7554" s="8"/>
      <c r="AO7554" s="8"/>
      <c r="AS7554" s="8"/>
      <c r="AW7554" s="8"/>
      <c r="BA7554" s="8"/>
      <c r="BE7554" s="8"/>
      <c r="BI7554" s="8"/>
      <c r="BM7554" s="8"/>
      <c r="BQ7554" s="8"/>
      <c r="BU7554" s="8"/>
      <c r="BY7554" s="8"/>
      <c r="CC7554" s="8"/>
      <c r="CG7554" s="8"/>
      <c r="CK7554" s="8"/>
    </row>
    <row r="7555" spans="5:89">
      <c r="E7555" s="8"/>
      <c r="I7555" s="8"/>
      <c r="M7555" s="8"/>
      <c r="Q7555" s="8"/>
      <c r="U7555" s="8"/>
      <c r="Y7555" s="8"/>
      <c r="AC7555" s="8"/>
      <c r="AG7555" s="8"/>
      <c r="AK7555" s="8"/>
      <c r="AO7555" s="8"/>
      <c r="AS7555" s="8"/>
      <c r="AW7555" s="8"/>
      <c r="BA7555" s="8"/>
      <c r="BE7555" s="8"/>
      <c r="BI7555" s="8"/>
      <c r="BM7555" s="8"/>
      <c r="BQ7555" s="8"/>
      <c r="BU7555" s="8"/>
      <c r="BY7555" s="8"/>
      <c r="CC7555" s="8"/>
      <c r="CG7555" s="8"/>
      <c r="CK7555" s="8"/>
    </row>
    <row r="7556" spans="5:89">
      <c r="E7556" s="8"/>
      <c r="I7556" s="8"/>
      <c r="M7556" s="8"/>
      <c r="Q7556" s="8"/>
      <c r="U7556" s="8"/>
      <c r="Y7556" s="8"/>
      <c r="AC7556" s="8"/>
      <c r="AG7556" s="8"/>
      <c r="AK7556" s="8"/>
      <c r="AO7556" s="8"/>
      <c r="AS7556" s="8"/>
      <c r="AW7556" s="8"/>
      <c r="BA7556" s="8"/>
      <c r="BE7556" s="8"/>
      <c r="BI7556" s="8"/>
      <c r="BM7556" s="8"/>
      <c r="BQ7556" s="8"/>
      <c r="BU7556" s="8"/>
      <c r="BY7556" s="8"/>
      <c r="CC7556" s="8"/>
      <c r="CG7556" s="8"/>
      <c r="CK7556" s="8"/>
    </row>
    <row r="7557" spans="5:89">
      <c r="E7557" s="8"/>
      <c r="I7557" s="8"/>
      <c r="M7557" s="8"/>
      <c r="Q7557" s="8"/>
      <c r="U7557" s="8"/>
      <c r="Y7557" s="8"/>
      <c r="AC7557" s="8"/>
      <c r="AG7557" s="8"/>
      <c r="AK7557" s="8"/>
      <c r="AO7557" s="8"/>
      <c r="AS7557" s="8"/>
      <c r="AW7557" s="8"/>
      <c r="BA7557" s="8"/>
      <c r="BE7557" s="8"/>
      <c r="BI7557" s="8"/>
      <c r="BM7557" s="8"/>
      <c r="BQ7557" s="8"/>
      <c r="BU7557" s="8"/>
      <c r="BY7557" s="8"/>
      <c r="CC7557" s="8"/>
      <c r="CG7557" s="8"/>
      <c r="CK7557" s="8"/>
    </row>
    <row r="7558" spans="5:89">
      <c r="E7558" s="8"/>
      <c r="I7558" s="8"/>
      <c r="M7558" s="8"/>
      <c r="Q7558" s="8"/>
      <c r="U7558" s="8"/>
      <c r="Y7558" s="8"/>
      <c r="AC7558" s="8"/>
      <c r="AG7558" s="8"/>
      <c r="AK7558" s="8"/>
      <c r="AO7558" s="8"/>
      <c r="AS7558" s="8"/>
      <c r="AW7558" s="8"/>
      <c r="BA7558" s="8"/>
      <c r="BE7558" s="8"/>
      <c r="BI7558" s="8"/>
      <c r="BM7558" s="8"/>
      <c r="BQ7558" s="8"/>
      <c r="BU7558" s="8"/>
      <c r="BY7558" s="8"/>
      <c r="CC7558" s="8"/>
      <c r="CG7558" s="8"/>
      <c r="CK7558" s="8"/>
    </row>
    <row r="7559" spans="5:89">
      <c r="E7559" s="8"/>
      <c r="I7559" s="8"/>
      <c r="M7559" s="8"/>
      <c r="Q7559" s="8"/>
      <c r="U7559" s="8"/>
      <c r="Y7559" s="8"/>
      <c r="AC7559" s="8"/>
      <c r="AG7559" s="8"/>
      <c r="AK7559" s="8"/>
      <c r="AO7559" s="8"/>
      <c r="AS7559" s="8"/>
      <c r="AW7559" s="8"/>
      <c r="BA7559" s="8"/>
      <c r="BE7559" s="8"/>
      <c r="BI7559" s="8"/>
      <c r="BM7559" s="8"/>
      <c r="BQ7559" s="8"/>
      <c r="BU7559" s="8"/>
      <c r="BY7559" s="8"/>
      <c r="CC7559" s="8"/>
      <c r="CG7559" s="8"/>
      <c r="CK7559" s="8"/>
    </row>
    <row r="7560" spans="5:89">
      <c r="E7560" s="8"/>
      <c r="I7560" s="8"/>
      <c r="M7560" s="8"/>
      <c r="Q7560" s="8"/>
      <c r="U7560" s="8"/>
      <c r="Y7560" s="8"/>
      <c r="AC7560" s="8"/>
      <c r="AG7560" s="8"/>
      <c r="AK7560" s="8"/>
      <c r="AO7560" s="8"/>
      <c r="AS7560" s="8"/>
      <c r="AW7560" s="8"/>
      <c r="BA7560" s="8"/>
      <c r="BE7560" s="8"/>
      <c r="BI7560" s="8"/>
      <c r="BM7560" s="8"/>
      <c r="BQ7560" s="8"/>
      <c r="BU7560" s="8"/>
      <c r="BY7560" s="8"/>
      <c r="CC7560" s="8"/>
      <c r="CG7560" s="8"/>
      <c r="CK7560" s="8"/>
    </row>
    <row r="7561" spans="5:89">
      <c r="E7561" s="8"/>
      <c r="I7561" s="8"/>
      <c r="M7561" s="8"/>
      <c r="Q7561" s="8"/>
      <c r="U7561" s="8"/>
      <c r="Y7561" s="8"/>
      <c r="AC7561" s="8"/>
      <c r="AG7561" s="8"/>
      <c r="AK7561" s="8"/>
      <c r="AO7561" s="8"/>
      <c r="AS7561" s="8"/>
      <c r="AW7561" s="8"/>
      <c r="BA7561" s="8"/>
      <c r="BE7561" s="8"/>
      <c r="BI7561" s="8"/>
      <c r="BM7561" s="8"/>
      <c r="BQ7561" s="8"/>
      <c r="BU7561" s="8"/>
      <c r="BY7561" s="8"/>
      <c r="CC7561" s="8"/>
      <c r="CG7561" s="8"/>
      <c r="CK7561" s="8"/>
    </row>
    <row r="7562" spans="5:89">
      <c r="E7562" s="8"/>
      <c r="I7562" s="8"/>
      <c r="M7562" s="8"/>
      <c r="Q7562" s="8"/>
      <c r="U7562" s="8"/>
      <c r="Y7562" s="8"/>
      <c r="AC7562" s="8"/>
      <c r="AG7562" s="8"/>
      <c r="AK7562" s="8"/>
      <c r="AO7562" s="8"/>
      <c r="AS7562" s="8"/>
      <c r="AW7562" s="8"/>
      <c r="BA7562" s="8"/>
      <c r="BE7562" s="8"/>
      <c r="BI7562" s="8"/>
      <c r="BM7562" s="8"/>
      <c r="BQ7562" s="8"/>
      <c r="BU7562" s="8"/>
      <c r="BY7562" s="8"/>
      <c r="CC7562" s="8"/>
      <c r="CG7562" s="8"/>
      <c r="CK7562" s="8"/>
    </row>
    <row r="7563" spans="5:89">
      <c r="E7563" s="8"/>
      <c r="I7563" s="8"/>
      <c r="M7563" s="8"/>
      <c r="Q7563" s="8"/>
      <c r="U7563" s="8"/>
      <c r="Y7563" s="8"/>
      <c r="AC7563" s="8"/>
      <c r="AG7563" s="8"/>
      <c r="AK7563" s="8"/>
      <c r="AO7563" s="8"/>
      <c r="AS7563" s="8"/>
      <c r="AW7563" s="8"/>
      <c r="BA7563" s="8"/>
      <c r="BE7563" s="8"/>
      <c r="BI7563" s="8"/>
      <c r="BM7563" s="8"/>
      <c r="BQ7563" s="8"/>
      <c r="BU7563" s="8"/>
      <c r="BY7563" s="8"/>
      <c r="CC7563" s="8"/>
      <c r="CG7563" s="8"/>
      <c r="CK7563" s="8"/>
    </row>
    <row r="7564" spans="5:89">
      <c r="E7564" s="8"/>
      <c r="I7564" s="8"/>
      <c r="M7564" s="8"/>
      <c r="Q7564" s="8"/>
      <c r="U7564" s="8"/>
      <c r="Y7564" s="8"/>
      <c r="AC7564" s="8"/>
      <c r="AG7564" s="8"/>
      <c r="AK7564" s="8"/>
      <c r="AO7564" s="8"/>
      <c r="AS7564" s="8"/>
      <c r="AW7564" s="8"/>
      <c r="BA7564" s="8"/>
      <c r="BE7564" s="8"/>
      <c r="BI7564" s="8"/>
      <c r="BM7564" s="8"/>
      <c r="BQ7564" s="8"/>
      <c r="BU7564" s="8"/>
      <c r="BY7564" s="8"/>
      <c r="CC7564" s="8"/>
      <c r="CG7564" s="8"/>
      <c r="CK7564" s="8"/>
    </row>
    <row r="7565" spans="5:89">
      <c r="E7565" s="8"/>
      <c r="I7565" s="8"/>
      <c r="M7565" s="8"/>
      <c r="Q7565" s="8"/>
      <c r="U7565" s="8"/>
      <c r="Y7565" s="8"/>
      <c r="AC7565" s="8"/>
      <c r="AG7565" s="8"/>
      <c r="AK7565" s="8"/>
      <c r="AO7565" s="8"/>
      <c r="AS7565" s="8"/>
      <c r="AW7565" s="8"/>
      <c r="BA7565" s="8"/>
      <c r="BE7565" s="8"/>
      <c r="BI7565" s="8"/>
      <c r="BM7565" s="8"/>
      <c r="BQ7565" s="8"/>
      <c r="BU7565" s="8"/>
      <c r="BY7565" s="8"/>
      <c r="CC7565" s="8"/>
      <c r="CG7565" s="8"/>
      <c r="CK7565" s="8"/>
    </row>
    <row r="7566" spans="5:89">
      <c r="E7566" s="8"/>
      <c r="I7566" s="8"/>
      <c r="M7566" s="8"/>
      <c r="Q7566" s="8"/>
      <c r="U7566" s="8"/>
      <c r="Y7566" s="8"/>
      <c r="AC7566" s="8"/>
      <c r="AG7566" s="8"/>
      <c r="AK7566" s="8"/>
      <c r="AO7566" s="8"/>
      <c r="AS7566" s="8"/>
      <c r="AW7566" s="8"/>
      <c r="BA7566" s="8"/>
      <c r="BE7566" s="8"/>
      <c r="BI7566" s="8"/>
      <c r="BM7566" s="8"/>
      <c r="BQ7566" s="8"/>
      <c r="BU7566" s="8"/>
      <c r="BY7566" s="8"/>
      <c r="CC7566" s="8"/>
      <c r="CG7566" s="8"/>
      <c r="CK7566" s="8"/>
    </row>
    <row r="7567" spans="5:89">
      <c r="E7567" s="8"/>
      <c r="I7567" s="8"/>
      <c r="M7567" s="8"/>
      <c r="Q7567" s="8"/>
      <c r="U7567" s="8"/>
      <c r="Y7567" s="8"/>
      <c r="AC7567" s="8"/>
      <c r="AG7567" s="8"/>
      <c r="AK7567" s="8"/>
      <c r="AO7567" s="8"/>
      <c r="AS7567" s="8"/>
      <c r="AW7567" s="8"/>
      <c r="BA7567" s="8"/>
      <c r="BE7567" s="8"/>
      <c r="BI7567" s="8"/>
      <c r="BM7567" s="8"/>
      <c r="BQ7567" s="8"/>
      <c r="BU7567" s="8"/>
      <c r="BY7567" s="8"/>
      <c r="CC7567" s="8"/>
      <c r="CG7567" s="8"/>
      <c r="CK7567" s="8"/>
    </row>
    <row r="7568" spans="5:89">
      <c r="E7568" s="8"/>
      <c r="I7568" s="8"/>
      <c r="M7568" s="8"/>
      <c r="Q7568" s="8"/>
      <c r="U7568" s="8"/>
      <c r="Y7568" s="8"/>
      <c r="AC7568" s="8"/>
      <c r="AG7568" s="8"/>
      <c r="AK7568" s="8"/>
      <c r="AO7568" s="8"/>
      <c r="AS7568" s="8"/>
      <c r="AW7568" s="8"/>
      <c r="BA7568" s="8"/>
      <c r="BE7568" s="8"/>
      <c r="BI7568" s="8"/>
      <c r="BM7568" s="8"/>
      <c r="BQ7568" s="8"/>
      <c r="BU7568" s="8"/>
      <c r="BY7568" s="8"/>
      <c r="CC7568" s="8"/>
      <c r="CG7568" s="8"/>
      <c r="CK7568" s="8"/>
    </row>
    <row r="7569" spans="5:89">
      <c r="E7569" s="8"/>
      <c r="I7569" s="8"/>
      <c r="M7569" s="8"/>
      <c r="Q7569" s="8"/>
      <c r="U7569" s="8"/>
      <c r="Y7569" s="8"/>
      <c r="AC7569" s="8"/>
      <c r="AG7569" s="8"/>
      <c r="AK7569" s="8"/>
      <c r="AO7569" s="8"/>
      <c r="AS7569" s="8"/>
      <c r="AW7569" s="8"/>
      <c r="BA7569" s="8"/>
      <c r="BE7569" s="8"/>
      <c r="BI7569" s="8"/>
      <c r="BM7569" s="8"/>
      <c r="BQ7569" s="8"/>
      <c r="BU7569" s="8"/>
      <c r="BY7569" s="8"/>
      <c r="CC7569" s="8"/>
      <c r="CG7569" s="8"/>
      <c r="CK7569" s="8"/>
    </row>
    <row r="7570" spans="5:89">
      <c r="E7570" s="8"/>
      <c r="I7570" s="8"/>
      <c r="M7570" s="8"/>
      <c r="Q7570" s="8"/>
      <c r="U7570" s="8"/>
      <c r="Y7570" s="8"/>
      <c r="AC7570" s="8"/>
      <c r="AG7570" s="8"/>
      <c r="AK7570" s="8"/>
      <c r="AO7570" s="8"/>
      <c r="AS7570" s="8"/>
      <c r="AW7570" s="8"/>
      <c r="BA7570" s="8"/>
      <c r="BE7570" s="8"/>
      <c r="BI7570" s="8"/>
      <c r="BM7570" s="8"/>
      <c r="BQ7570" s="8"/>
      <c r="BU7570" s="8"/>
      <c r="BY7570" s="8"/>
      <c r="CC7570" s="8"/>
      <c r="CG7570" s="8"/>
      <c r="CK7570" s="8"/>
    </row>
    <row r="7571" spans="5:89">
      <c r="E7571" s="8"/>
      <c r="I7571" s="8"/>
      <c r="M7571" s="8"/>
      <c r="Q7571" s="8"/>
      <c r="U7571" s="8"/>
      <c r="Y7571" s="8"/>
      <c r="AC7571" s="8"/>
      <c r="AG7571" s="8"/>
      <c r="AK7571" s="8"/>
      <c r="AO7571" s="8"/>
      <c r="AS7571" s="8"/>
      <c r="AW7571" s="8"/>
      <c r="BA7571" s="8"/>
      <c r="BE7571" s="8"/>
      <c r="BI7571" s="8"/>
      <c r="BM7571" s="8"/>
      <c r="BQ7571" s="8"/>
      <c r="BU7571" s="8"/>
      <c r="BY7571" s="8"/>
      <c r="CC7571" s="8"/>
      <c r="CG7571" s="8"/>
      <c r="CK7571" s="8"/>
    </row>
    <row r="7572" spans="5:89">
      <c r="E7572" s="8"/>
      <c r="I7572" s="8"/>
      <c r="M7572" s="8"/>
      <c r="Q7572" s="8"/>
      <c r="U7572" s="8"/>
      <c r="Y7572" s="8"/>
      <c r="AC7572" s="8"/>
      <c r="AG7572" s="8"/>
      <c r="AK7572" s="8"/>
      <c r="AO7572" s="8"/>
      <c r="AS7572" s="8"/>
      <c r="AW7572" s="8"/>
      <c r="BA7572" s="8"/>
      <c r="BE7572" s="8"/>
      <c r="BI7572" s="8"/>
      <c r="BM7572" s="8"/>
      <c r="BQ7572" s="8"/>
      <c r="BU7572" s="8"/>
      <c r="BY7572" s="8"/>
      <c r="CC7572" s="8"/>
      <c r="CG7572" s="8"/>
      <c r="CK7572" s="8"/>
    </row>
    <row r="7573" spans="5:89">
      <c r="E7573" s="8"/>
      <c r="I7573" s="8"/>
      <c r="M7573" s="8"/>
      <c r="Q7573" s="8"/>
      <c r="U7573" s="8"/>
      <c r="Y7573" s="8"/>
      <c r="AC7573" s="8"/>
      <c r="AG7573" s="8"/>
      <c r="AK7573" s="8"/>
      <c r="AO7573" s="8"/>
      <c r="AS7573" s="8"/>
      <c r="AW7573" s="8"/>
      <c r="BA7573" s="8"/>
      <c r="BE7573" s="8"/>
      <c r="BI7573" s="8"/>
      <c r="BM7573" s="8"/>
      <c r="BQ7573" s="8"/>
      <c r="BU7573" s="8"/>
      <c r="BY7573" s="8"/>
      <c r="CC7573" s="8"/>
      <c r="CG7573" s="8"/>
      <c r="CK7573" s="8"/>
    </row>
    <row r="7574" spans="5:89">
      <c r="E7574" s="8"/>
      <c r="I7574" s="8"/>
      <c r="M7574" s="8"/>
      <c r="Q7574" s="8"/>
      <c r="U7574" s="8"/>
      <c r="Y7574" s="8"/>
      <c r="AC7574" s="8"/>
      <c r="AG7574" s="8"/>
      <c r="AK7574" s="8"/>
      <c r="AO7574" s="8"/>
      <c r="AS7574" s="8"/>
      <c r="AW7574" s="8"/>
      <c r="BA7574" s="8"/>
      <c r="BE7574" s="8"/>
      <c r="BI7574" s="8"/>
      <c r="BM7574" s="8"/>
      <c r="BQ7574" s="8"/>
      <c r="BU7574" s="8"/>
      <c r="BY7574" s="8"/>
      <c r="CC7574" s="8"/>
      <c r="CG7574" s="8"/>
      <c r="CK7574" s="8"/>
    </row>
    <row r="7575" spans="5:89">
      <c r="E7575" s="8"/>
      <c r="I7575" s="8"/>
      <c r="M7575" s="8"/>
      <c r="Q7575" s="8"/>
      <c r="U7575" s="8"/>
      <c r="Y7575" s="8"/>
      <c r="AC7575" s="8"/>
      <c r="AG7575" s="8"/>
      <c r="AK7575" s="8"/>
      <c r="AO7575" s="8"/>
      <c r="AS7575" s="8"/>
      <c r="AW7575" s="8"/>
      <c r="BA7575" s="8"/>
      <c r="BE7575" s="8"/>
      <c r="BI7575" s="8"/>
      <c r="BM7575" s="8"/>
      <c r="BQ7575" s="8"/>
      <c r="BU7575" s="8"/>
      <c r="BY7575" s="8"/>
      <c r="CC7575" s="8"/>
      <c r="CG7575" s="8"/>
      <c r="CK7575" s="8"/>
    </row>
    <row r="7576" spans="5:89">
      <c r="E7576" s="8"/>
      <c r="I7576" s="8"/>
      <c r="M7576" s="8"/>
      <c r="Q7576" s="8"/>
      <c r="U7576" s="8"/>
      <c r="Y7576" s="8"/>
      <c r="AC7576" s="8"/>
      <c r="AG7576" s="8"/>
      <c r="AK7576" s="8"/>
      <c r="AO7576" s="8"/>
      <c r="AS7576" s="8"/>
      <c r="AW7576" s="8"/>
      <c r="BA7576" s="8"/>
      <c r="BE7576" s="8"/>
      <c r="BI7576" s="8"/>
      <c r="BM7576" s="8"/>
      <c r="BQ7576" s="8"/>
      <c r="BU7576" s="8"/>
      <c r="BY7576" s="8"/>
      <c r="CC7576" s="8"/>
      <c r="CG7576" s="8"/>
      <c r="CK7576" s="8"/>
    </row>
    <row r="7577" spans="5:89">
      <c r="E7577" s="8"/>
      <c r="I7577" s="8"/>
      <c r="M7577" s="8"/>
      <c r="Q7577" s="8"/>
      <c r="U7577" s="8"/>
      <c r="Y7577" s="8"/>
      <c r="AC7577" s="8"/>
      <c r="AG7577" s="8"/>
      <c r="AK7577" s="8"/>
      <c r="AO7577" s="8"/>
      <c r="AS7577" s="8"/>
      <c r="AW7577" s="8"/>
      <c r="BA7577" s="8"/>
      <c r="BE7577" s="8"/>
      <c r="BI7577" s="8"/>
      <c r="BM7577" s="8"/>
      <c r="BQ7577" s="8"/>
      <c r="BU7577" s="8"/>
      <c r="BY7577" s="8"/>
      <c r="CC7577" s="8"/>
      <c r="CG7577" s="8"/>
      <c r="CK7577" s="8"/>
    </row>
    <row r="7578" spans="5:89">
      <c r="E7578" s="8"/>
      <c r="I7578" s="8"/>
      <c r="M7578" s="8"/>
      <c r="Q7578" s="8"/>
      <c r="U7578" s="8"/>
      <c r="Y7578" s="8"/>
      <c r="AC7578" s="8"/>
      <c r="AG7578" s="8"/>
      <c r="AK7578" s="8"/>
      <c r="AO7578" s="8"/>
      <c r="AS7578" s="8"/>
      <c r="AW7578" s="8"/>
      <c r="BA7578" s="8"/>
      <c r="BE7578" s="8"/>
      <c r="BI7578" s="8"/>
      <c r="BM7578" s="8"/>
      <c r="BQ7578" s="8"/>
      <c r="BU7578" s="8"/>
      <c r="BY7578" s="8"/>
      <c r="CC7578" s="8"/>
      <c r="CG7578" s="8"/>
      <c r="CK7578" s="8"/>
    </row>
    <row r="7579" spans="5:89">
      <c r="E7579" s="8"/>
      <c r="I7579" s="8"/>
      <c r="M7579" s="8"/>
      <c r="Q7579" s="8"/>
      <c r="U7579" s="8"/>
      <c r="Y7579" s="8"/>
      <c r="AC7579" s="8"/>
      <c r="AG7579" s="8"/>
      <c r="AK7579" s="8"/>
      <c r="AO7579" s="8"/>
      <c r="AS7579" s="8"/>
      <c r="AW7579" s="8"/>
      <c r="BA7579" s="8"/>
      <c r="BE7579" s="8"/>
      <c r="BI7579" s="8"/>
      <c r="BM7579" s="8"/>
      <c r="BQ7579" s="8"/>
      <c r="BU7579" s="8"/>
      <c r="BY7579" s="8"/>
      <c r="CC7579" s="8"/>
      <c r="CG7579" s="8"/>
      <c r="CK7579" s="8"/>
    </row>
    <row r="7580" spans="5:89">
      <c r="E7580" s="8"/>
      <c r="I7580" s="8"/>
      <c r="M7580" s="8"/>
      <c r="Q7580" s="8"/>
      <c r="U7580" s="8"/>
      <c r="Y7580" s="8"/>
      <c r="AC7580" s="8"/>
      <c r="AG7580" s="8"/>
      <c r="AK7580" s="8"/>
      <c r="AO7580" s="8"/>
      <c r="AS7580" s="8"/>
      <c r="AW7580" s="8"/>
      <c r="BA7580" s="8"/>
      <c r="BE7580" s="8"/>
      <c r="BI7580" s="8"/>
      <c r="BM7580" s="8"/>
      <c r="BQ7580" s="8"/>
      <c r="BU7580" s="8"/>
      <c r="BY7580" s="8"/>
      <c r="CC7580" s="8"/>
      <c r="CG7580" s="8"/>
      <c r="CK7580" s="8"/>
    </row>
    <row r="7581" spans="5:89">
      <c r="E7581" s="8"/>
      <c r="I7581" s="8"/>
      <c r="M7581" s="8"/>
      <c r="Q7581" s="8"/>
      <c r="U7581" s="8"/>
      <c r="Y7581" s="8"/>
      <c r="AC7581" s="8"/>
      <c r="AG7581" s="8"/>
      <c r="AK7581" s="8"/>
      <c r="AO7581" s="8"/>
      <c r="AS7581" s="8"/>
      <c r="AW7581" s="8"/>
      <c r="BA7581" s="8"/>
      <c r="BE7581" s="8"/>
      <c r="BI7581" s="8"/>
      <c r="BM7581" s="8"/>
      <c r="BQ7581" s="8"/>
      <c r="BU7581" s="8"/>
      <c r="BY7581" s="8"/>
      <c r="CC7581" s="8"/>
      <c r="CG7581" s="8"/>
      <c r="CK7581" s="8"/>
    </row>
    <row r="7582" spans="5:89">
      <c r="E7582" s="8"/>
      <c r="I7582" s="8"/>
      <c r="M7582" s="8"/>
      <c r="Q7582" s="8"/>
      <c r="U7582" s="8"/>
      <c r="Y7582" s="8"/>
      <c r="AC7582" s="8"/>
      <c r="AG7582" s="8"/>
      <c r="AK7582" s="8"/>
      <c r="AO7582" s="8"/>
      <c r="AS7582" s="8"/>
      <c r="AW7582" s="8"/>
      <c r="BA7582" s="8"/>
      <c r="BE7582" s="8"/>
      <c r="BI7582" s="8"/>
      <c r="BM7582" s="8"/>
      <c r="BQ7582" s="8"/>
      <c r="BU7582" s="8"/>
      <c r="BY7582" s="8"/>
      <c r="CC7582" s="8"/>
      <c r="CG7582" s="8"/>
      <c r="CK7582" s="8"/>
    </row>
    <row r="7583" spans="5:89">
      <c r="E7583" s="8"/>
      <c r="I7583" s="8"/>
      <c r="M7583" s="8"/>
      <c r="Q7583" s="8"/>
      <c r="U7583" s="8"/>
      <c r="Y7583" s="8"/>
      <c r="AC7583" s="8"/>
      <c r="AG7583" s="8"/>
      <c r="AK7583" s="8"/>
      <c r="AO7583" s="8"/>
      <c r="AS7583" s="8"/>
      <c r="AW7583" s="8"/>
      <c r="BA7583" s="8"/>
      <c r="BE7583" s="8"/>
      <c r="BI7583" s="8"/>
      <c r="BM7583" s="8"/>
      <c r="BQ7583" s="8"/>
      <c r="BU7583" s="8"/>
      <c r="BY7583" s="8"/>
      <c r="CC7583" s="8"/>
      <c r="CG7583" s="8"/>
      <c r="CK7583" s="8"/>
    </row>
    <row r="7584" spans="5:89">
      <c r="E7584" s="8"/>
      <c r="I7584" s="8"/>
      <c r="M7584" s="8"/>
      <c r="Q7584" s="8"/>
      <c r="U7584" s="8"/>
      <c r="Y7584" s="8"/>
      <c r="AC7584" s="8"/>
      <c r="AG7584" s="8"/>
      <c r="AK7584" s="8"/>
      <c r="AO7584" s="8"/>
      <c r="AS7584" s="8"/>
      <c r="AW7584" s="8"/>
      <c r="BA7584" s="8"/>
      <c r="BE7584" s="8"/>
      <c r="BI7584" s="8"/>
      <c r="BM7584" s="8"/>
      <c r="BQ7584" s="8"/>
      <c r="BU7584" s="8"/>
      <c r="BY7584" s="8"/>
      <c r="CC7584" s="8"/>
      <c r="CG7584" s="8"/>
      <c r="CK7584" s="8"/>
    </row>
    <row r="7585" spans="5:89">
      <c r="E7585" s="8"/>
      <c r="I7585" s="8"/>
      <c r="M7585" s="8"/>
      <c r="Q7585" s="8"/>
      <c r="U7585" s="8"/>
      <c r="Y7585" s="8"/>
      <c r="AC7585" s="8"/>
      <c r="AG7585" s="8"/>
      <c r="AK7585" s="8"/>
      <c r="AO7585" s="8"/>
      <c r="AS7585" s="8"/>
      <c r="AW7585" s="8"/>
      <c r="BA7585" s="8"/>
      <c r="BE7585" s="8"/>
      <c r="BI7585" s="8"/>
      <c r="BM7585" s="8"/>
      <c r="BQ7585" s="8"/>
      <c r="BU7585" s="8"/>
      <c r="BY7585" s="8"/>
      <c r="CC7585" s="8"/>
      <c r="CG7585" s="8"/>
      <c r="CK7585" s="8"/>
    </row>
    <row r="7586" spans="5:89">
      <c r="E7586" s="8"/>
      <c r="I7586" s="8"/>
      <c r="M7586" s="8"/>
      <c r="Q7586" s="8"/>
      <c r="U7586" s="8"/>
      <c r="Y7586" s="8"/>
      <c r="AC7586" s="8"/>
      <c r="AG7586" s="8"/>
      <c r="AK7586" s="8"/>
      <c r="AO7586" s="8"/>
      <c r="AS7586" s="8"/>
      <c r="AW7586" s="8"/>
      <c r="BA7586" s="8"/>
      <c r="BE7586" s="8"/>
      <c r="BI7586" s="8"/>
      <c r="BM7586" s="8"/>
      <c r="BQ7586" s="8"/>
      <c r="BU7586" s="8"/>
      <c r="BY7586" s="8"/>
      <c r="CC7586" s="8"/>
      <c r="CG7586" s="8"/>
      <c r="CK7586" s="8"/>
    </row>
    <row r="7587" spans="5:89">
      <c r="E7587" s="8"/>
      <c r="I7587" s="8"/>
      <c r="M7587" s="8"/>
      <c r="Q7587" s="8"/>
      <c r="U7587" s="8"/>
      <c r="Y7587" s="8"/>
      <c r="AC7587" s="8"/>
      <c r="AG7587" s="8"/>
      <c r="AK7587" s="8"/>
      <c r="AO7587" s="8"/>
      <c r="AS7587" s="8"/>
      <c r="AW7587" s="8"/>
      <c r="BA7587" s="8"/>
      <c r="BE7587" s="8"/>
      <c r="BI7587" s="8"/>
      <c r="BM7587" s="8"/>
      <c r="BQ7587" s="8"/>
      <c r="BU7587" s="8"/>
      <c r="BY7587" s="8"/>
      <c r="CC7587" s="8"/>
      <c r="CG7587" s="8"/>
      <c r="CK7587" s="8"/>
    </row>
    <row r="7588" spans="5:89">
      <c r="E7588" s="8"/>
      <c r="I7588" s="8"/>
      <c r="M7588" s="8"/>
      <c r="Q7588" s="8"/>
      <c r="U7588" s="8"/>
      <c r="Y7588" s="8"/>
      <c r="AC7588" s="8"/>
      <c r="AG7588" s="8"/>
      <c r="AK7588" s="8"/>
      <c r="AO7588" s="8"/>
      <c r="AS7588" s="8"/>
      <c r="AW7588" s="8"/>
      <c r="BA7588" s="8"/>
      <c r="BE7588" s="8"/>
      <c r="BI7588" s="8"/>
      <c r="BM7588" s="8"/>
      <c r="BQ7588" s="8"/>
      <c r="BU7588" s="8"/>
      <c r="BY7588" s="8"/>
      <c r="CC7588" s="8"/>
      <c r="CG7588" s="8"/>
      <c r="CK7588" s="8"/>
    </row>
    <row r="7589" spans="5:89">
      <c r="E7589" s="8"/>
      <c r="I7589" s="8"/>
      <c r="M7589" s="8"/>
      <c r="Q7589" s="8"/>
      <c r="U7589" s="8"/>
      <c r="Y7589" s="8"/>
      <c r="AC7589" s="8"/>
      <c r="AG7589" s="8"/>
      <c r="AK7589" s="8"/>
      <c r="AO7589" s="8"/>
      <c r="AS7589" s="8"/>
      <c r="AW7589" s="8"/>
      <c r="BA7589" s="8"/>
      <c r="BE7589" s="8"/>
      <c r="BI7589" s="8"/>
      <c r="BM7589" s="8"/>
      <c r="BQ7589" s="8"/>
      <c r="BU7589" s="8"/>
      <c r="BY7589" s="8"/>
      <c r="CC7589" s="8"/>
      <c r="CG7589" s="8"/>
      <c r="CK7589" s="8"/>
    </row>
    <row r="7590" spans="5:89">
      <c r="E7590" s="8"/>
      <c r="I7590" s="8"/>
      <c r="M7590" s="8"/>
      <c r="Q7590" s="8"/>
      <c r="U7590" s="8"/>
      <c r="Y7590" s="8"/>
      <c r="AC7590" s="8"/>
      <c r="AG7590" s="8"/>
      <c r="AK7590" s="8"/>
      <c r="AO7590" s="8"/>
      <c r="AS7590" s="8"/>
      <c r="AW7590" s="8"/>
      <c r="BA7590" s="8"/>
      <c r="BE7590" s="8"/>
      <c r="BI7590" s="8"/>
      <c r="BM7590" s="8"/>
      <c r="BQ7590" s="8"/>
      <c r="BU7590" s="8"/>
      <c r="BY7590" s="8"/>
      <c r="CC7590" s="8"/>
      <c r="CG7590" s="8"/>
      <c r="CK7590" s="8"/>
    </row>
    <row r="7591" spans="5:89">
      <c r="E7591" s="8"/>
      <c r="I7591" s="8"/>
      <c r="M7591" s="8"/>
      <c r="Q7591" s="8"/>
      <c r="U7591" s="8"/>
      <c r="Y7591" s="8"/>
      <c r="AC7591" s="8"/>
      <c r="AG7591" s="8"/>
      <c r="AK7591" s="8"/>
      <c r="AO7591" s="8"/>
      <c r="AS7591" s="8"/>
      <c r="AW7591" s="8"/>
      <c r="BA7591" s="8"/>
      <c r="BE7591" s="8"/>
      <c r="BI7591" s="8"/>
      <c r="BM7591" s="8"/>
      <c r="BQ7591" s="8"/>
      <c r="BU7591" s="8"/>
      <c r="BY7591" s="8"/>
      <c r="CC7591" s="8"/>
      <c r="CG7591" s="8"/>
      <c r="CK7591" s="8"/>
    </row>
    <row r="7592" spans="5:89">
      <c r="E7592" s="8"/>
      <c r="I7592" s="8"/>
      <c r="M7592" s="8"/>
      <c r="Q7592" s="8"/>
      <c r="U7592" s="8"/>
      <c r="Y7592" s="8"/>
      <c r="AC7592" s="8"/>
      <c r="AG7592" s="8"/>
      <c r="AK7592" s="8"/>
      <c r="AO7592" s="8"/>
      <c r="AS7592" s="8"/>
      <c r="AW7592" s="8"/>
      <c r="BA7592" s="8"/>
      <c r="BE7592" s="8"/>
      <c r="BI7592" s="8"/>
      <c r="BM7592" s="8"/>
      <c r="BQ7592" s="8"/>
      <c r="BU7592" s="8"/>
      <c r="BY7592" s="8"/>
      <c r="CC7592" s="8"/>
      <c r="CG7592" s="8"/>
      <c r="CK7592" s="8"/>
    </row>
    <row r="7593" spans="5:89">
      <c r="E7593" s="8"/>
      <c r="I7593" s="8"/>
      <c r="M7593" s="8"/>
      <c r="Q7593" s="8"/>
      <c r="U7593" s="8"/>
      <c r="Y7593" s="8"/>
      <c r="AC7593" s="8"/>
      <c r="AG7593" s="8"/>
      <c r="AK7593" s="8"/>
      <c r="AO7593" s="8"/>
      <c r="AS7593" s="8"/>
      <c r="AW7593" s="8"/>
      <c r="BA7593" s="8"/>
      <c r="BE7593" s="8"/>
      <c r="BI7593" s="8"/>
      <c r="BM7593" s="8"/>
      <c r="BQ7593" s="8"/>
      <c r="BU7593" s="8"/>
      <c r="BY7593" s="8"/>
      <c r="CC7593" s="8"/>
      <c r="CG7593" s="8"/>
      <c r="CK7593" s="8"/>
    </row>
    <row r="7594" spans="5:89">
      <c r="E7594" s="8"/>
      <c r="I7594" s="8"/>
      <c r="M7594" s="8"/>
      <c r="Q7594" s="8"/>
      <c r="U7594" s="8"/>
      <c r="Y7594" s="8"/>
      <c r="AC7594" s="8"/>
      <c r="AG7594" s="8"/>
      <c r="AK7594" s="8"/>
      <c r="AO7594" s="8"/>
      <c r="AS7594" s="8"/>
      <c r="AW7594" s="8"/>
      <c r="BA7594" s="8"/>
      <c r="BE7594" s="8"/>
      <c r="BI7594" s="8"/>
      <c r="BM7594" s="8"/>
      <c r="BQ7594" s="8"/>
      <c r="BU7594" s="8"/>
      <c r="BY7594" s="8"/>
      <c r="CC7594" s="8"/>
      <c r="CG7594" s="8"/>
      <c r="CK7594" s="8"/>
    </row>
    <row r="7595" spans="5:89">
      <c r="E7595" s="8"/>
      <c r="I7595" s="8"/>
      <c r="M7595" s="8"/>
      <c r="Q7595" s="8"/>
      <c r="U7595" s="8"/>
      <c r="Y7595" s="8"/>
      <c r="AC7595" s="8"/>
      <c r="AG7595" s="8"/>
      <c r="AK7595" s="8"/>
      <c r="AO7595" s="8"/>
      <c r="AS7595" s="8"/>
      <c r="AW7595" s="8"/>
      <c r="BA7595" s="8"/>
      <c r="BE7595" s="8"/>
      <c r="BI7595" s="8"/>
      <c r="BM7595" s="8"/>
      <c r="BQ7595" s="8"/>
      <c r="BU7595" s="8"/>
      <c r="BY7595" s="8"/>
      <c r="CC7595" s="8"/>
      <c r="CG7595" s="8"/>
      <c r="CK7595" s="8"/>
    </row>
    <row r="7596" spans="5:89">
      <c r="E7596" s="8"/>
      <c r="I7596" s="8"/>
      <c r="M7596" s="8"/>
      <c r="Q7596" s="8"/>
      <c r="U7596" s="8"/>
      <c r="Y7596" s="8"/>
      <c r="AC7596" s="8"/>
      <c r="AG7596" s="8"/>
      <c r="AK7596" s="8"/>
      <c r="AO7596" s="8"/>
      <c r="AS7596" s="8"/>
      <c r="AW7596" s="8"/>
      <c r="BA7596" s="8"/>
      <c r="BE7596" s="8"/>
      <c r="BI7596" s="8"/>
      <c r="BM7596" s="8"/>
      <c r="BQ7596" s="8"/>
      <c r="BU7596" s="8"/>
      <c r="BY7596" s="8"/>
      <c r="CC7596" s="8"/>
      <c r="CG7596" s="8"/>
      <c r="CK7596" s="8"/>
    </row>
    <row r="7597" spans="5:89">
      <c r="E7597" s="8"/>
      <c r="I7597" s="8"/>
      <c r="M7597" s="8"/>
      <c r="Q7597" s="8"/>
      <c r="U7597" s="8"/>
      <c r="Y7597" s="8"/>
      <c r="AC7597" s="8"/>
      <c r="AG7597" s="8"/>
      <c r="AK7597" s="8"/>
      <c r="AO7597" s="8"/>
      <c r="AS7597" s="8"/>
      <c r="AW7597" s="8"/>
      <c r="BA7597" s="8"/>
      <c r="BE7597" s="8"/>
      <c r="BI7597" s="8"/>
      <c r="BM7597" s="8"/>
      <c r="BQ7597" s="8"/>
      <c r="BU7597" s="8"/>
      <c r="BY7597" s="8"/>
      <c r="CC7597" s="8"/>
      <c r="CG7597" s="8"/>
      <c r="CK7597" s="8"/>
    </row>
    <row r="7598" spans="5:89">
      <c r="E7598" s="8"/>
      <c r="I7598" s="8"/>
      <c r="M7598" s="8"/>
      <c r="Q7598" s="8"/>
      <c r="U7598" s="8"/>
      <c r="Y7598" s="8"/>
      <c r="AC7598" s="8"/>
      <c r="AG7598" s="8"/>
      <c r="AK7598" s="8"/>
      <c r="AO7598" s="8"/>
      <c r="AS7598" s="8"/>
      <c r="AW7598" s="8"/>
      <c r="BA7598" s="8"/>
      <c r="BE7598" s="8"/>
      <c r="BI7598" s="8"/>
      <c r="BM7598" s="8"/>
      <c r="BQ7598" s="8"/>
      <c r="BU7598" s="8"/>
      <c r="BY7598" s="8"/>
      <c r="CC7598" s="8"/>
      <c r="CG7598" s="8"/>
      <c r="CK7598" s="8"/>
    </row>
    <row r="7599" spans="5:89">
      <c r="E7599" s="8"/>
      <c r="I7599" s="8"/>
      <c r="M7599" s="8"/>
      <c r="Q7599" s="8"/>
      <c r="U7599" s="8"/>
      <c r="Y7599" s="8"/>
      <c r="AC7599" s="8"/>
      <c r="AG7599" s="8"/>
      <c r="AK7599" s="8"/>
      <c r="AO7599" s="8"/>
      <c r="AS7599" s="8"/>
      <c r="AW7599" s="8"/>
      <c r="BA7599" s="8"/>
      <c r="BE7599" s="8"/>
      <c r="BI7599" s="8"/>
      <c r="BM7599" s="8"/>
      <c r="BQ7599" s="8"/>
      <c r="BU7599" s="8"/>
      <c r="BY7599" s="8"/>
      <c r="CC7599" s="8"/>
      <c r="CG7599" s="8"/>
      <c r="CK7599" s="8"/>
    </row>
    <row r="7600" spans="5:89">
      <c r="E7600" s="8"/>
      <c r="I7600" s="8"/>
      <c r="M7600" s="8"/>
      <c r="Q7600" s="8"/>
      <c r="U7600" s="8"/>
      <c r="Y7600" s="8"/>
      <c r="AC7600" s="8"/>
      <c r="AG7600" s="8"/>
      <c r="AK7600" s="8"/>
      <c r="AO7600" s="8"/>
      <c r="AS7600" s="8"/>
      <c r="AW7600" s="8"/>
      <c r="BA7600" s="8"/>
      <c r="BE7600" s="8"/>
      <c r="BI7600" s="8"/>
      <c r="BM7600" s="8"/>
      <c r="BQ7600" s="8"/>
      <c r="BU7600" s="8"/>
      <c r="BY7600" s="8"/>
      <c r="CC7600" s="8"/>
      <c r="CG7600" s="8"/>
      <c r="CK7600" s="8"/>
    </row>
    <row r="7601" spans="5:89">
      <c r="E7601" s="8"/>
      <c r="I7601" s="8"/>
      <c r="M7601" s="8"/>
      <c r="Q7601" s="8"/>
      <c r="U7601" s="8"/>
      <c r="Y7601" s="8"/>
      <c r="AC7601" s="8"/>
      <c r="AG7601" s="8"/>
      <c r="AK7601" s="8"/>
      <c r="AO7601" s="8"/>
      <c r="AS7601" s="8"/>
      <c r="AW7601" s="8"/>
      <c r="BA7601" s="8"/>
      <c r="BE7601" s="8"/>
      <c r="BI7601" s="8"/>
      <c r="BM7601" s="8"/>
      <c r="BQ7601" s="8"/>
      <c r="BU7601" s="8"/>
      <c r="BY7601" s="8"/>
      <c r="CC7601" s="8"/>
      <c r="CG7601" s="8"/>
      <c r="CK7601" s="8"/>
    </row>
    <row r="7602" spans="5:89">
      <c r="E7602" s="8"/>
      <c r="I7602" s="8"/>
      <c r="M7602" s="8"/>
      <c r="Q7602" s="8"/>
      <c r="U7602" s="8"/>
      <c r="Y7602" s="8"/>
      <c r="AC7602" s="8"/>
      <c r="AG7602" s="8"/>
      <c r="AK7602" s="8"/>
      <c r="AO7602" s="8"/>
      <c r="AS7602" s="8"/>
      <c r="AW7602" s="8"/>
      <c r="BA7602" s="8"/>
      <c r="BE7602" s="8"/>
      <c r="BI7602" s="8"/>
      <c r="BM7602" s="8"/>
      <c r="BQ7602" s="8"/>
      <c r="BU7602" s="8"/>
      <c r="BY7602" s="8"/>
      <c r="CC7602" s="8"/>
      <c r="CG7602" s="8"/>
      <c r="CK7602" s="8"/>
    </row>
    <row r="7603" spans="5:89">
      <c r="E7603" s="8"/>
      <c r="I7603" s="8"/>
      <c r="M7603" s="8"/>
      <c r="Q7603" s="8"/>
      <c r="U7603" s="8"/>
      <c r="Y7603" s="8"/>
      <c r="AC7603" s="8"/>
      <c r="AG7603" s="8"/>
      <c r="AK7603" s="8"/>
      <c r="AO7603" s="8"/>
      <c r="AS7603" s="8"/>
      <c r="AW7603" s="8"/>
      <c r="BA7603" s="8"/>
      <c r="BE7603" s="8"/>
      <c r="BI7603" s="8"/>
      <c r="BM7603" s="8"/>
      <c r="BQ7603" s="8"/>
      <c r="BU7603" s="8"/>
      <c r="BY7603" s="8"/>
      <c r="CC7603" s="8"/>
      <c r="CG7603" s="8"/>
      <c r="CK7603" s="8"/>
    </row>
    <row r="7604" spans="5:89">
      <c r="E7604" s="8"/>
      <c r="I7604" s="8"/>
      <c r="M7604" s="8"/>
      <c r="Q7604" s="8"/>
      <c r="U7604" s="8"/>
      <c r="Y7604" s="8"/>
      <c r="AC7604" s="8"/>
      <c r="AG7604" s="8"/>
      <c r="AK7604" s="8"/>
      <c r="AO7604" s="8"/>
      <c r="AS7604" s="8"/>
      <c r="AW7604" s="8"/>
      <c r="BA7604" s="8"/>
      <c r="BE7604" s="8"/>
      <c r="BI7604" s="8"/>
      <c r="BM7604" s="8"/>
      <c r="BQ7604" s="8"/>
      <c r="BU7604" s="8"/>
      <c r="BY7604" s="8"/>
      <c r="CC7604" s="8"/>
      <c r="CG7604" s="8"/>
      <c r="CK7604" s="8"/>
    </row>
    <row r="7605" spans="5:89">
      <c r="E7605" s="8"/>
      <c r="I7605" s="8"/>
      <c r="M7605" s="8"/>
      <c r="Q7605" s="8"/>
      <c r="U7605" s="8"/>
      <c r="Y7605" s="8"/>
      <c r="AC7605" s="8"/>
      <c r="AG7605" s="8"/>
      <c r="AK7605" s="8"/>
      <c r="AO7605" s="8"/>
      <c r="AS7605" s="8"/>
      <c r="AW7605" s="8"/>
      <c r="BA7605" s="8"/>
      <c r="BE7605" s="8"/>
      <c r="BI7605" s="8"/>
      <c r="BM7605" s="8"/>
      <c r="BQ7605" s="8"/>
      <c r="BU7605" s="8"/>
      <c r="BY7605" s="8"/>
      <c r="CC7605" s="8"/>
      <c r="CG7605" s="8"/>
      <c r="CK7605" s="8"/>
    </row>
    <row r="7606" spans="5:89">
      <c r="E7606" s="8"/>
      <c r="I7606" s="8"/>
      <c r="M7606" s="8"/>
      <c r="Q7606" s="8"/>
      <c r="U7606" s="8"/>
      <c r="Y7606" s="8"/>
      <c r="AC7606" s="8"/>
      <c r="AG7606" s="8"/>
      <c r="AK7606" s="8"/>
      <c r="AO7606" s="8"/>
      <c r="AS7606" s="8"/>
      <c r="AW7606" s="8"/>
      <c r="BA7606" s="8"/>
      <c r="BE7606" s="8"/>
      <c r="BI7606" s="8"/>
      <c r="BM7606" s="8"/>
      <c r="BQ7606" s="8"/>
      <c r="BU7606" s="8"/>
      <c r="BY7606" s="8"/>
      <c r="CC7606" s="8"/>
      <c r="CG7606" s="8"/>
      <c r="CK7606" s="8"/>
    </row>
    <row r="7607" spans="5:89">
      <c r="E7607" s="8"/>
      <c r="I7607" s="8"/>
      <c r="M7607" s="8"/>
      <c r="Q7607" s="8"/>
      <c r="U7607" s="8"/>
      <c r="Y7607" s="8"/>
      <c r="AC7607" s="8"/>
      <c r="AG7607" s="8"/>
      <c r="AK7607" s="8"/>
      <c r="AO7607" s="8"/>
      <c r="AS7607" s="8"/>
      <c r="AW7607" s="8"/>
      <c r="BA7607" s="8"/>
      <c r="BE7607" s="8"/>
      <c r="BI7607" s="8"/>
      <c r="BM7607" s="8"/>
      <c r="BQ7607" s="8"/>
      <c r="BU7607" s="8"/>
      <c r="BY7607" s="8"/>
      <c r="CC7607" s="8"/>
      <c r="CG7607" s="8"/>
      <c r="CK7607" s="8"/>
    </row>
    <row r="7608" spans="5:89">
      <c r="E7608" s="8"/>
      <c r="I7608" s="8"/>
      <c r="M7608" s="8"/>
      <c r="Q7608" s="8"/>
      <c r="U7608" s="8"/>
      <c r="Y7608" s="8"/>
      <c r="AC7608" s="8"/>
      <c r="AG7608" s="8"/>
      <c r="AK7608" s="8"/>
      <c r="AO7608" s="8"/>
      <c r="AS7608" s="8"/>
      <c r="AW7608" s="8"/>
      <c r="BA7608" s="8"/>
      <c r="BE7608" s="8"/>
      <c r="BI7608" s="8"/>
      <c r="BM7608" s="8"/>
      <c r="BQ7608" s="8"/>
      <c r="BU7608" s="8"/>
      <c r="BY7608" s="8"/>
      <c r="CC7608" s="8"/>
      <c r="CG7608" s="8"/>
      <c r="CK7608" s="8"/>
    </row>
    <row r="7609" spans="5:89">
      <c r="E7609" s="8"/>
      <c r="I7609" s="8"/>
      <c r="M7609" s="8"/>
      <c r="Q7609" s="8"/>
      <c r="U7609" s="8"/>
      <c r="Y7609" s="8"/>
      <c r="AC7609" s="8"/>
      <c r="AG7609" s="8"/>
      <c r="AK7609" s="8"/>
      <c r="AO7609" s="8"/>
      <c r="AS7609" s="8"/>
      <c r="AW7609" s="8"/>
      <c r="BA7609" s="8"/>
      <c r="BE7609" s="8"/>
      <c r="BI7609" s="8"/>
      <c r="BM7609" s="8"/>
      <c r="BQ7609" s="8"/>
      <c r="BU7609" s="8"/>
      <c r="BY7609" s="8"/>
      <c r="CC7609" s="8"/>
      <c r="CG7609" s="8"/>
      <c r="CK7609" s="8"/>
    </row>
    <row r="7610" spans="5:89">
      <c r="E7610" s="8"/>
      <c r="I7610" s="8"/>
      <c r="M7610" s="8"/>
      <c r="Q7610" s="8"/>
      <c r="U7610" s="8"/>
      <c r="Y7610" s="8"/>
      <c r="AC7610" s="8"/>
      <c r="AG7610" s="8"/>
      <c r="AK7610" s="8"/>
      <c r="AO7610" s="8"/>
      <c r="AS7610" s="8"/>
      <c r="AW7610" s="8"/>
      <c r="BA7610" s="8"/>
      <c r="BE7610" s="8"/>
      <c r="BI7610" s="8"/>
      <c r="BM7610" s="8"/>
      <c r="BQ7610" s="8"/>
      <c r="BU7610" s="8"/>
      <c r="BY7610" s="8"/>
      <c r="CC7610" s="8"/>
      <c r="CG7610" s="8"/>
      <c r="CK7610" s="8"/>
    </row>
    <row r="7611" spans="5:89">
      <c r="E7611" s="8"/>
      <c r="I7611" s="8"/>
      <c r="M7611" s="8"/>
      <c r="Q7611" s="8"/>
      <c r="U7611" s="8"/>
      <c r="Y7611" s="8"/>
      <c r="AC7611" s="8"/>
      <c r="AG7611" s="8"/>
      <c r="AK7611" s="8"/>
      <c r="AO7611" s="8"/>
      <c r="AS7611" s="8"/>
      <c r="AW7611" s="8"/>
      <c r="BA7611" s="8"/>
      <c r="BE7611" s="8"/>
      <c r="BI7611" s="8"/>
      <c r="BM7611" s="8"/>
      <c r="BQ7611" s="8"/>
      <c r="BU7611" s="8"/>
      <c r="BY7611" s="8"/>
      <c r="CC7611" s="8"/>
      <c r="CG7611" s="8"/>
      <c r="CK7611" s="8"/>
    </row>
    <row r="7612" spans="5:89">
      <c r="E7612" s="8"/>
      <c r="I7612" s="8"/>
      <c r="M7612" s="8"/>
      <c r="Q7612" s="8"/>
      <c r="U7612" s="8"/>
      <c r="Y7612" s="8"/>
      <c r="AC7612" s="8"/>
      <c r="AG7612" s="8"/>
      <c r="AK7612" s="8"/>
      <c r="AO7612" s="8"/>
      <c r="AS7612" s="8"/>
      <c r="AW7612" s="8"/>
      <c r="BA7612" s="8"/>
      <c r="BE7612" s="8"/>
      <c r="BI7612" s="8"/>
      <c r="BM7612" s="8"/>
      <c r="BQ7612" s="8"/>
      <c r="BU7612" s="8"/>
      <c r="BY7612" s="8"/>
      <c r="CC7612" s="8"/>
      <c r="CG7612" s="8"/>
      <c r="CK7612" s="8"/>
    </row>
    <row r="7613" spans="5:89">
      <c r="E7613" s="8"/>
      <c r="I7613" s="8"/>
      <c r="M7613" s="8"/>
      <c r="Q7613" s="8"/>
      <c r="U7613" s="8"/>
      <c r="Y7613" s="8"/>
      <c r="AC7613" s="8"/>
      <c r="AG7613" s="8"/>
      <c r="AK7613" s="8"/>
      <c r="AO7613" s="8"/>
      <c r="AS7613" s="8"/>
      <c r="AW7613" s="8"/>
      <c r="BA7613" s="8"/>
      <c r="BE7613" s="8"/>
      <c r="BI7613" s="8"/>
      <c r="BM7613" s="8"/>
      <c r="BQ7613" s="8"/>
      <c r="BU7613" s="8"/>
      <c r="BY7613" s="8"/>
      <c r="CC7613" s="8"/>
      <c r="CG7613" s="8"/>
      <c r="CK7613" s="8"/>
    </row>
    <row r="7614" spans="5:89">
      <c r="E7614" s="8"/>
      <c r="I7614" s="8"/>
      <c r="M7614" s="8"/>
      <c r="Q7614" s="8"/>
      <c r="U7614" s="8"/>
      <c r="Y7614" s="8"/>
      <c r="AC7614" s="8"/>
      <c r="AG7614" s="8"/>
      <c r="AK7614" s="8"/>
      <c r="AO7614" s="8"/>
      <c r="AS7614" s="8"/>
      <c r="AW7614" s="8"/>
      <c r="BA7614" s="8"/>
      <c r="BE7614" s="8"/>
      <c r="BI7614" s="8"/>
      <c r="BM7614" s="8"/>
      <c r="BQ7614" s="8"/>
      <c r="BU7614" s="8"/>
      <c r="BY7614" s="8"/>
      <c r="CC7614" s="8"/>
      <c r="CG7614" s="8"/>
      <c r="CK7614" s="8"/>
    </row>
    <row r="7615" spans="5:89">
      <c r="E7615" s="8"/>
      <c r="I7615" s="8"/>
      <c r="M7615" s="8"/>
      <c r="Q7615" s="8"/>
      <c r="U7615" s="8"/>
      <c r="Y7615" s="8"/>
      <c r="AC7615" s="8"/>
      <c r="AG7615" s="8"/>
      <c r="AK7615" s="8"/>
      <c r="AO7615" s="8"/>
      <c r="AS7615" s="8"/>
      <c r="AW7615" s="8"/>
      <c r="BA7615" s="8"/>
      <c r="BE7615" s="8"/>
      <c r="BI7615" s="8"/>
      <c r="BM7615" s="8"/>
      <c r="BQ7615" s="8"/>
      <c r="BU7615" s="8"/>
      <c r="BY7615" s="8"/>
      <c r="CC7615" s="8"/>
      <c r="CG7615" s="8"/>
      <c r="CK7615" s="8"/>
    </row>
    <row r="7616" spans="5:89">
      <c r="E7616" s="8"/>
      <c r="I7616" s="8"/>
      <c r="M7616" s="8"/>
      <c r="Q7616" s="8"/>
      <c r="U7616" s="8"/>
      <c r="Y7616" s="8"/>
      <c r="AC7616" s="8"/>
      <c r="AG7616" s="8"/>
      <c r="AK7616" s="8"/>
      <c r="AO7616" s="8"/>
      <c r="AS7616" s="8"/>
      <c r="AW7616" s="8"/>
      <c r="BA7616" s="8"/>
      <c r="BE7616" s="8"/>
      <c r="BI7616" s="8"/>
      <c r="BM7616" s="8"/>
      <c r="BQ7616" s="8"/>
      <c r="BU7616" s="8"/>
      <c r="BY7616" s="8"/>
      <c r="CC7616" s="8"/>
      <c r="CG7616" s="8"/>
      <c r="CK7616" s="8"/>
    </row>
    <row r="7617" spans="5:89">
      <c r="E7617" s="8"/>
      <c r="I7617" s="8"/>
      <c r="M7617" s="8"/>
      <c r="Q7617" s="8"/>
      <c r="U7617" s="8"/>
      <c r="Y7617" s="8"/>
      <c r="AC7617" s="8"/>
      <c r="AG7617" s="8"/>
      <c r="AK7617" s="8"/>
      <c r="AO7617" s="8"/>
      <c r="AS7617" s="8"/>
      <c r="AW7617" s="8"/>
      <c r="BA7617" s="8"/>
      <c r="BE7617" s="8"/>
      <c r="BI7617" s="8"/>
      <c r="BM7617" s="8"/>
      <c r="BQ7617" s="8"/>
      <c r="BU7617" s="8"/>
      <c r="BY7617" s="8"/>
      <c r="CC7617" s="8"/>
      <c r="CG7617" s="8"/>
      <c r="CK7617" s="8"/>
    </row>
    <row r="7618" spans="5:89">
      <c r="E7618" s="8"/>
      <c r="I7618" s="8"/>
      <c r="M7618" s="8"/>
      <c r="Q7618" s="8"/>
      <c r="U7618" s="8"/>
      <c r="Y7618" s="8"/>
      <c r="AC7618" s="8"/>
      <c r="AG7618" s="8"/>
      <c r="AK7618" s="8"/>
      <c r="AO7618" s="8"/>
      <c r="AS7618" s="8"/>
      <c r="AW7618" s="8"/>
      <c r="BA7618" s="8"/>
      <c r="BE7618" s="8"/>
      <c r="BI7618" s="8"/>
      <c r="BM7618" s="8"/>
      <c r="BQ7618" s="8"/>
      <c r="BU7618" s="8"/>
      <c r="BY7618" s="8"/>
      <c r="CC7618" s="8"/>
      <c r="CG7618" s="8"/>
      <c r="CK7618" s="8"/>
    </row>
    <row r="7619" spans="5:89">
      <c r="E7619" s="8"/>
      <c r="I7619" s="8"/>
      <c r="M7619" s="8"/>
      <c r="Q7619" s="8"/>
      <c r="U7619" s="8"/>
      <c r="Y7619" s="8"/>
      <c r="AC7619" s="8"/>
      <c r="AG7619" s="8"/>
      <c r="AK7619" s="8"/>
      <c r="AO7619" s="8"/>
      <c r="AS7619" s="8"/>
      <c r="AW7619" s="8"/>
      <c r="BA7619" s="8"/>
      <c r="BE7619" s="8"/>
      <c r="BI7619" s="8"/>
      <c r="BM7619" s="8"/>
      <c r="BQ7619" s="8"/>
      <c r="BU7619" s="8"/>
      <c r="BY7619" s="8"/>
      <c r="CC7619" s="8"/>
      <c r="CG7619" s="8"/>
      <c r="CK7619" s="8"/>
    </row>
    <row r="7620" spans="5:89">
      <c r="E7620" s="8"/>
      <c r="I7620" s="8"/>
      <c r="M7620" s="8"/>
      <c r="Q7620" s="8"/>
      <c r="U7620" s="8"/>
      <c r="Y7620" s="8"/>
      <c r="AC7620" s="8"/>
      <c r="AG7620" s="8"/>
      <c r="AK7620" s="8"/>
      <c r="AO7620" s="8"/>
      <c r="AS7620" s="8"/>
      <c r="AW7620" s="8"/>
      <c r="BA7620" s="8"/>
      <c r="BE7620" s="8"/>
      <c r="BI7620" s="8"/>
      <c r="BM7620" s="8"/>
      <c r="BQ7620" s="8"/>
      <c r="BU7620" s="8"/>
      <c r="BY7620" s="8"/>
      <c r="CC7620" s="8"/>
      <c r="CG7620" s="8"/>
      <c r="CK7620" s="8"/>
    </row>
    <row r="7621" spans="5:89">
      <c r="E7621" s="8"/>
      <c r="I7621" s="8"/>
      <c r="M7621" s="8"/>
      <c r="Q7621" s="8"/>
      <c r="U7621" s="8"/>
      <c r="Y7621" s="8"/>
      <c r="AC7621" s="8"/>
      <c r="AG7621" s="8"/>
      <c r="AK7621" s="8"/>
      <c r="AO7621" s="8"/>
      <c r="AS7621" s="8"/>
      <c r="AW7621" s="8"/>
      <c r="BA7621" s="8"/>
      <c r="BE7621" s="8"/>
      <c r="BI7621" s="8"/>
      <c r="BM7621" s="8"/>
      <c r="BQ7621" s="8"/>
      <c r="BU7621" s="8"/>
      <c r="BY7621" s="8"/>
      <c r="CC7621" s="8"/>
      <c r="CG7621" s="8"/>
      <c r="CK7621" s="8"/>
    </row>
    <row r="7622" spans="5:89">
      <c r="E7622" s="8"/>
      <c r="I7622" s="8"/>
      <c r="M7622" s="8"/>
      <c r="Q7622" s="8"/>
      <c r="U7622" s="8"/>
      <c r="Y7622" s="8"/>
      <c r="AC7622" s="8"/>
      <c r="AG7622" s="8"/>
      <c r="AK7622" s="8"/>
      <c r="AO7622" s="8"/>
      <c r="AS7622" s="8"/>
      <c r="AW7622" s="8"/>
      <c r="BA7622" s="8"/>
      <c r="BE7622" s="8"/>
      <c r="BI7622" s="8"/>
      <c r="BM7622" s="8"/>
      <c r="BQ7622" s="8"/>
      <c r="BU7622" s="8"/>
      <c r="BY7622" s="8"/>
      <c r="CC7622" s="8"/>
      <c r="CG7622" s="8"/>
      <c r="CK7622" s="8"/>
    </row>
    <row r="7623" spans="5:89">
      <c r="E7623" s="8"/>
      <c r="I7623" s="8"/>
      <c r="M7623" s="8"/>
      <c r="Q7623" s="8"/>
      <c r="U7623" s="8"/>
      <c r="Y7623" s="8"/>
      <c r="AC7623" s="8"/>
      <c r="AG7623" s="8"/>
      <c r="AK7623" s="8"/>
      <c r="AO7623" s="8"/>
      <c r="AS7623" s="8"/>
      <c r="AW7623" s="8"/>
      <c r="BA7623" s="8"/>
      <c r="BE7623" s="8"/>
      <c r="BI7623" s="8"/>
      <c r="BM7623" s="8"/>
      <c r="BQ7623" s="8"/>
      <c r="BU7623" s="8"/>
      <c r="BY7623" s="8"/>
      <c r="CC7623" s="8"/>
      <c r="CG7623" s="8"/>
      <c r="CK7623" s="8"/>
    </row>
    <row r="7624" spans="5:89">
      <c r="E7624" s="8"/>
      <c r="I7624" s="8"/>
      <c r="M7624" s="8"/>
      <c r="Q7624" s="8"/>
      <c r="U7624" s="8"/>
      <c r="Y7624" s="8"/>
      <c r="AC7624" s="8"/>
      <c r="AG7624" s="8"/>
      <c r="AK7624" s="8"/>
      <c r="AO7624" s="8"/>
      <c r="AS7624" s="8"/>
      <c r="AW7624" s="8"/>
      <c r="BA7624" s="8"/>
      <c r="BE7624" s="8"/>
      <c r="BI7624" s="8"/>
      <c r="BM7624" s="8"/>
      <c r="BQ7624" s="8"/>
      <c r="BU7624" s="8"/>
      <c r="BY7624" s="8"/>
      <c r="CC7624" s="8"/>
      <c r="CG7624" s="8"/>
      <c r="CK7624" s="8"/>
    </row>
    <row r="7625" spans="5:89">
      <c r="E7625" s="8"/>
      <c r="I7625" s="8"/>
      <c r="M7625" s="8"/>
      <c r="Q7625" s="8"/>
      <c r="U7625" s="8"/>
      <c r="Y7625" s="8"/>
      <c r="AC7625" s="8"/>
      <c r="AG7625" s="8"/>
      <c r="AK7625" s="8"/>
      <c r="AO7625" s="8"/>
      <c r="AS7625" s="8"/>
      <c r="AW7625" s="8"/>
      <c r="BA7625" s="8"/>
      <c r="BE7625" s="8"/>
      <c r="BI7625" s="8"/>
      <c r="BM7625" s="8"/>
      <c r="BQ7625" s="8"/>
      <c r="BU7625" s="8"/>
      <c r="BY7625" s="8"/>
      <c r="CC7625" s="8"/>
      <c r="CG7625" s="8"/>
      <c r="CK7625" s="8"/>
    </row>
    <row r="7626" spans="5:89">
      <c r="E7626" s="8"/>
      <c r="I7626" s="8"/>
      <c r="M7626" s="8"/>
      <c r="Q7626" s="8"/>
      <c r="U7626" s="8"/>
      <c r="Y7626" s="8"/>
      <c r="AC7626" s="8"/>
      <c r="AG7626" s="8"/>
      <c r="AK7626" s="8"/>
      <c r="AO7626" s="8"/>
      <c r="AS7626" s="8"/>
      <c r="AW7626" s="8"/>
      <c r="BA7626" s="8"/>
      <c r="BE7626" s="8"/>
      <c r="BI7626" s="8"/>
      <c r="BM7626" s="8"/>
      <c r="BQ7626" s="8"/>
      <c r="BU7626" s="8"/>
      <c r="BY7626" s="8"/>
      <c r="CC7626" s="8"/>
      <c r="CG7626" s="8"/>
      <c r="CK7626" s="8"/>
    </row>
    <row r="7627" spans="5:89">
      <c r="E7627" s="8"/>
      <c r="I7627" s="8"/>
      <c r="M7627" s="8"/>
      <c r="Q7627" s="8"/>
      <c r="U7627" s="8"/>
      <c r="Y7627" s="8"/>
      <c r="AC7627" s="8"/>
      <c r="AG7627" s="8"/>
      <c r="AK7627" s="8"/>
      <c r="AO7627" s="8"/>
      <c r="AS7627" s="8"/>
      <c r="AW7627" s="8"/>
      <c r="BA7627" s="8"/>
      <c r="BE7627" s="8"/>
      <c r="BI7627" s="8"/>
      <c r="BM7627" s="8"/>
      <c r="BQ7627" s="8"/>
      <c r="BU7627" s="8"/>
      <c r="BY7627" s="8"/>
      <c r="CC7627" s="8"/>
      <c r="CG7627" s="8"/>
      <c r="CK7627" s="8"/>
    </row>
    <row r="7628" spans="5:89">
      <c r="E7628" s="8"/>
      <c r="I7628" s="8"/>
      <c r="M7628" s="8"/>
      <c r="Q7628" s="8"/>
      <c r="U7628" s="8"/>
      <c r="Y7628" s="8"/>
      <c r="AC7628" s="8"/>
      <c r="AG7628" s="8"/>
      <c r="AK7628" s="8"/>
      <c r="AO7628" s="8"/>
      <c r="AS7628" s="8"/>
      <c r="AW7628" s="8"/>
      <c r="BA7628" s="8"/>
      <c r="BE7628" s="8"/>
      <c r="BI7628" s="8"/>
      <c r="BM7628" s="8"/>
      <c r="BQ7628" s="8"/>
      <c r="BU7628" s="8"/>
      <c r="BY7628" s="8"/>
      <c r="CC7628" s="8"/>
      <c r="CG7628" s="8"/>
      <c r="CK7628" s="8"/>
    </row>
    <row r="7629" spans="5:89">
      <c r="E7629" s="8"/>
      <c r="I7629" s="8"/>
      <c r="M7629" s="8"/>
      <c r="Q7629" s="8"/>
      <c r="U7629" s="8"/>
      <c r="Y7629" s="8"/>
      <c r="AC7629" s="8"/>
      <c r="AG7629" s="8"/>
      <c r="AK7629" s="8"/>
      <c r="AO7629" s="8"/>
      <c r="AS7629" s="8"/>
      <c r="AW7629" s="8"/>
      <c r="BA7629" s="8"/>
      <c r="BE7629" s="8"/>
      <c r="BI7629" s="8"/>
      <c r="BM7629" s="8"/>
      <c r="BQ7629" s="8"/>
      <c r="BU7629" s="8"/>
      <c r="BY7629" s="8"/>
      <c r="CC7629" s="8"/>
      <c r="CG7629" s="8"/>
      <c r="CK7629" s="8"/>
    </row>
    <row r="7630" spans="5:89">
      <c r="E7630" s="8"/>
      <c r="I7630" s="8"/>
      <c r="M7630" s="8"/>
      <c r="Q7630" s="8"/>
      <c r="U7630" s="8"/>
      <c r="Y7630" s="8"/>
      <c r="AC7630" s="8"/>
      <c r="AG7630" s="8"/>
      <c r="AK7630" s="8"/>
      <c r="AO7630" s="8"/>
      <c r="AS7630" s="8"/>
      <c r="AW7630" s="8"/>
      <c r="BA7630" s="8"/>
      <c r="BE7630" s="8"/>
      <c r="BI7630" s="8"/>
      <c r="BM7630" s="8"/>
      <c r="BQ7630" s="8"/>
      <c r="BU7630" s="8"/>
      <c r="BY7630" s="8"/>
      <c r="CC7630" s="8"/>
      <c r="CG7630" s="8"/>
      <c r="CK7630" s="8"/>
    </row>
    <row r="7631" spans="5:89">
      <c r="E7631" s="8"/>
      <c r="I7631" s="8"/>
      <c r="M7631" s="8"/>
      <c r="Q7631" s="8"/>
      <c r="U7631" s="8"/>
      <c r="Y7631" s="8"/>
      <c r="AC7631" s="8"/>
      <c r="AG7631" s="8"/>
      <c r="AK7631" s="8"/>
      <c r="AO7631" s="8"/>
      <c r="AS7631" s="8"/>
      <c r="AW7631" s="8"/>
      <c r="BA7631" s="8"/>
      <c r="BE7631" s="8"/>
      <c r="BI7631" s="8"/>
      <c r="BM7631" s="8"/>
      <c r="BQ7631" s="8"/>
      <c r="BU7631" s="8"/>
      <c r="BY7631" s="8"/>
      <c r="CC7631" s="8"/>
      <c r="CG7631" s="8"/>
      <c r="CK7631" s="8"/>
    </row>
    <row r="7632" spans="5:89">
      <c r="E7632" s="8"/>
      <c r="I7632" s="8"/>
      <c r="M7632" s="8"/>
      <c r="Q7632" s="8"/>
      <c r="U7632" s="8"/>
      <c r="Y7632" s="8"/>
      <c r="AC7632" s="8"/>
      <c r="AG7632" s="8"/>
      <c r="AK7632" s="8"/>
      <c r="AO7632" s="8"/>
      <c r="AS7632" s="8"/>
      <c r="AW7632" s="8"/>
      <c r="BA7632" s="8"/>
      <c r="BE7632" s="8"/>
      <c r="BI7632" s="8"/>
      <c r="BM7632" s="8"/>
      <c r="BQ7632" s="8"/>
      <c r="BU7632" s="8"/>
      <c r="BY7632" s="8"/>
      <c r="CC7632" s="8"/>
      <c r="CG7632" s="8"/>
      <c r="CK7632" s="8"/>
    </row>
    <row r="7633" spans="5:89">
      <c r="E7633" s="8"/>
      <c r="I7633" s="8"/>
      <c r="M7633" s="8"/>
      <c r="Q7633" s="8"/>
      <c r="U7633" s="8"/>
      <c r="Y7633" s="8"/>
      <c r="AC7633" s="8"/>
      <c r="AG7633" s="8"/>
      <c r="AK7633" s="8"/>
      <c r="AO7633" s="8"/>
      <c r="AS7633" s="8"/>
      <c r="AW7633" s="8"/>
      <c r="BA7633" s="8"/>
      <c r="BE7633" s="8"/>
      <c r="BI7633" s="8"/>
      <c r="BM7633" s="8"/>
      <c r="BQ7633" s="8"/>
      <c r="BU7633" s="8"/>
      <c r="BY7633" s="8"/>
      <c r="CC7633" s="8"/>
      <c r="CG7633" s="8"/>
      <c r="CK7633" s="8"/>
    </row>
    <row r="7634" spans="5:89">
      <c r="E7634" s="8"/>
      <c r="I7634" s="8"/>
      <c r="M7634" s="8"/>
      <c r="Q7634" s="8"/>
      <c r="U7634" s="8"/>
      <c r="Y7634" s="8"/>
      <c r="AC7634" s="8"/>
      <c r="AG7634" s="8"/>
      <c r="AK7634" s="8"/>
      <c r="AO7634" s="8"/>
      <c r="AS7634" s="8"/>
      <c r="AW7634" s="8"/>
      <c r="BA7634" s="8"/>
      <c r="BE7634" s="8"/>
      <c r="BI7634" s="8"/>
      <c r="BM7634" s="8"/>
      <c r="BQ7634" s="8"/>
      <c r="BU7634" s="8"/>
      <c r="BY7634" s="8"/>
      <c r="CC7634" s="8"/>
      <c r="CG7634" s="8"/>
      <c r="CK7634" s="8"/>
    </row>
    <row r="7635" spans="5:89">
      <c r="E7635" s="8"/>
      <c r="I7635" s="8"/>
      <c r="M7635" s="8"/>
      <c r="Q7635" s="8"/>
      <c r="U7635" s="8"/>
      <c r="Y7635" s="8"/>
      <c r="AC7635" s="8"/>
      <c r="AG7635" s="8"/>
      <c r="AK7635" s="8"/>
      <c r="AO7635" s="8"/>
      <c r="AS7635" s="8"/>
      <c r="AW7635" s="8"/>
      <c r="BA7635" s="8"/>
      <c r="BE7635" s="8"/>
      <c r="BI7635" s="8"/>
      <c r="BM7635" s="8"/>
      <c r="BQ7635" s="8"/>
      <c r="BU7635" s="8"/>
      <c r="BY7635" s="8"/>
      <c r="CC7635" s="8"/>
      <c r="CG7635" s="8"/>
      <c r="CK7635" s="8"/>
    </row>
    <row r="7636" spans="5:89">
      <c r="E7636" s="8"/>
      <c r="I7636" s="8"/>
      <c r="M7636" s="8"/>
      <c r="Q7636" s="8"/>
      <c r="U7636" s="8"/>
      <c r="Y7636" s="8"/>
      <c r="AC7636" s="8"/>
      <c r="AG7636" s="8"/>
      <c r="AK7636" s="8"/>
      <c r="AO7636" s="8"/>
      <c r="AS7636" s="8"/>
      <c r="AW7636" s="8"/>
      <c r="BA7636" s="8"/>
      <c r="BE7636" s="8"/>
      <c r="BI7636" s="8"/>
      <c r="BM7636" s="8"/>
      <c r="BQ7636" s="8"/>
      <c r="BU7636" s="8"/>
      <c r="BY7636" s="8"/>
      <c r="CC7636" s="8"/>
      <c r="CG7636" s="8"/>
      <c r="CK7636" s="8"/>
    </row>
    <row r="7637" spans="5:89">
      <c r="E7637" s="8"/>
      <c r="I7637" s="8"/>
      <c r="M7637" s="8"/>
      <c r="Q7637" s="8"/>
      <c r="U7637" s="8"/>
      <c r="Y7637" s="8"/>
      <c r="AC7637" s="8"/>
      <c r="AG7637" s="8"/>
      <c r="AK7637" s="8"/>
      <c r="AO7637" s="8"/>
      <c r="AS7637" s="8"/>
      <c r="AW7637" s="8"/>
      <c r="BA7637" s="8"/>
      <c r="BE7637" s="8"/>
      <c r="BI7637" s="8"/>
      <c r="BM7637" s="8"/>
      <c r="BQ7637" s="8"/>
      <c r="BU7637" s="8"/>
      <c r="BY7637" s="8"/>
      <c r="CC7637" s="8"/>
      <c r="CG7637" s="8"/>
      <c r="CK7637" s="8"/>
    </row>
    <row r="7638" spans="5:89">
      <c r="E7638" s="8"/>
      <c r="I7638" s="8"/>
      <c r="M7638" s="8"/>
      <c r="Q7638" s="8"/>
      <c r="U7638" s="8"/>
      <c r="Y7638" s="8"/>
      <c r="AC7638" s="8"/>
      <c r="AG7638" s="8"/>
      <c r="AK7638" s="8"/>
      <c r="AO7638" s="8"/>
      <c r="AS7638" s="8"/>
      <c r="AW7638" s="8"/>
      <c r="BA7638" s="8"/>
      <c r="BE7638" s="8"/>
      <c r="BI7638" s="8"/>
      <c r="BM7638" s="8"/>
      <c r="BQ7638" s="8"/>
      <c r="BU7638" s="8"/>
      <c r="BY7638" s="8"/>
      <c r="CC7638" s="8"/>
      <c r="CG7638" s="8"/>
      <c r="CK7638" s="8"/>
    </row>
    <row r="7639" spans="5:89">
      <c r="E7639" s="8"/>
      <c r="I7639" s="8"/>
      <c r="M7639" s="8"/>
      <c r="Q7639" s="8"/>
      <c r="U7639" s="8"/>
      <c r="Y7639" s="8"/>
      <c r="AC7639" s="8"/>
      <c r="AG7639" s="8"/>
      <c r="AK7639" s="8"/>
      <c r="AO7639" s="8"/>
      <c r="AS7639" s="8"/>
      <c r="AW7639" s="8"/>
      <c r="BA7639" s="8"/>
      <c r="BE7639" s="8"/>
      <c r="BI7639" s="8"/>
      <c r="BM7639" s="8"/>
      <c r="BQ7639" s="8"/>
      <c r="BU7639" s="8"/>
      <c r="BY7639" s="8"/>
      <c r="CC7639" s="8"/>
      <c r="CG7639" s="8"/>
      <c r="CK7639" s="8"/>
    </row>
    <row r="7640" spans="5:89">
      <c r="E7640" s="8"/>
      <c r="I7640" s="8"/>
      <c r="M7640" s="8"/>
      <c r="Q7640" s="8"/>
      <c r="U7640" s="8"/>
      <c r="Y7640" s="8"/>
      <c r="AC7640" s="8"/>
      <c r="AG7640" s="8"/>
      <c r="AK7640" s="8"/>
      <c r="AO7640" s="8"/>
      <c r="AS7640" s="8"/>
      <c r="AW7640" s="8"/>
      <c r="BA7640" s="8"/>
      <c r="BE7640" s="8"/>
      <c r="BI7640" s="8"/>
      <c r="BM7640" s="8"/>
      <c r="BQ7640" s="8"/>
      <c r="BU7640" s="8"/>
      <c r="BY7640" s="8"/>
      <c r="CC7640" s="8"/>
      <c r="CG7640" s="8"/>
      <c r="CK7640" s="8"/>
    </row>
    <row r="7641" spans="5:89">
      <c r="E7641" s="8"/>
      <c r="I7641" s="8"/>
      <c r="M7641" s="8"/>
      <c r="Q7641" s="8"/>
      <c r="U7641" s="8"/>
      <c r="Y7641" s="8"/>
      <c r="AC7641" s="8"/>
      <c r="AG7641" s="8"/>
      <c r="AK7641" s="8"/>
      <c r="AO7641" s="8"/>
      <c r="AS7641" s="8"/>
      <c r="AW7641" s="8"/>
      <c r="BA7641" s="8"/>
      <c r="BE7641" s="8"/>
      <c r="BI7641" s="8"/>
      <c r="BM7641" s="8"/>
      <c r="BQ7641" s="8"/>
      <c r="BU7641" s="8"/>
      <c r="BY7641" s="8"/>
      <c r="CC7641" s="8"/>
      <c r="CG7641" s="8"/>
      <c r="CK7641" s="8"/>
    </row>
    <row r="7642" spans="5:89">
      <c r="E7642" s="8"/>
      <c r="I7642" s="8"/>
      <c r="M7642" s="8"/>
      <c r="Q7642" s="8"/>
      <c r="U7642" s="8"/>
      <c r="Y7642" s="8"/>
      <c r="AC7642" s="8"/>
      <c r="AG7642" s="8"/>
      <c r="AK7642" s="8"/>
      <c r="AO7642" s="8"/>
      <c r="AS7642" s="8"/>
      <c r="AW7642" s="8"/>
      <c r="BA7642" s="8"/>
      <c r="BE7642" s="8"/>
      <c r="BI7642" s="8"/>
      <c r="BM7642" s="8"/>
      <c r="BQ7642" s="8"/>
      <c r="BU7642" s="8"/>
      <c r="BY7642" s="8"/>
      <c r="CC7642" s="8"/>
      <c r="CG7642" s="8"/>
      <c r="CK7642" s="8"/>
    </row>
    <row r="7643" spans="5:89">
      <c r="E7643" s="8"/>
      <c r="I7643" s="8"/>
      <c r="M7643" s="8"/>
      <c r="Q7643" s="8"/>
      <c r="U7643" s="8"/>
      <c r="Y7643" s="8"/>
      <c r="AC7643" s="8"/>
      <c r="AG7643" s="8"/>
      <c r="AK7643" s="8"/>
      <c r="AO7643" s="8"/>
      <c r="AS7643" s="8"/>
      <c r="AW7643" s="8"/>
      <c r="BA7643" s="8"/>
      <c r="BE7643" s="8"/>
      <c r="BI7643" s="8"/>
      <c r="BM7643" s="8"/>
      <c r="BQ7643" s="8"/>
      <c r="BU7643" s="8"/>
      <c r="BY7643" s="8"/>
      <c r="CC7643" s="8"/>
      <c r="CG7643" s="8"/>
      <c r="CK7643" s="8"/>
    </row>
    <row r="7644" spans="5:89">
      <c r="E7644" s="8"/>
      <c r="I7644" s="8"/>
      <c r="M7644" s="8"/>
      <c r="Q7644" s="8"/>
      <c r="U7644" s="8"/>
      <c r="Y7644" s="8"/>
      <c r="AC7644" s="8"/>
      <c r="AG7644" s="8"/>
      <c r="AK7644" s="8"/>
      <c r="AO7644" s="8"/>
      <c r="AS7644" s="8"/>
      <c r="AW7644" s="8"/>
      <c r="BA7644" s="8"/>
      <c r="BE7644" s="8"/>
      <c r="BI7644" s="8"/>
      <c r="BM7644" s="8"/>
      <c r="BQ7644" s="8"/>
      <c r="BU7644" s="8"/>
      <c r="BY7644" s="8"/>
      <c r="CC7644" s="8"/>
      <c r="CG7644" s="8"/>
      <c r="CK7644" s="8"/>
    </row>
    <row r="7645" spans="5:89">
      <c r="E7645" s="8"/>
      <c r="I7645" s="8"/>
      <c r="M7645" s="8"/>
      <c r="Q7645" s="8"/>
      <c r="U7645" s="8"/>
      <c r="Y7645" s="8"/>
      <c r="AC7645" s="8"/>
      <c r="AG7645" s="8"/>
      <c r="AK7645" s="8"/>
      <c r="AO7645" s="8"/>
      <c r="AS7645" s="8"/>
      <c r="AW7645" s="8"/>
      <c r="BA7645" s="8"/>
      <c r="BE7645" s="8"/>
      <c r="BI7645" s="8"/>
      <c r="BM7645" s="8"/>
      <c r="BQ7645" s="8"/>
      <c r="BU7645" s="8"/>
      <c r="BY7645" s="8"/>
      <c r="CC7645" s="8"/>
      <c r="CG7645" s="8"/>
      <c r="CK7645" s="8"/>
    </row>
    <row r="7646" spans="5:89">
      <c r="E7646" s="8"/>
      <c r="I7646" s="8"/>
      <c r="M7646" s="8"/>
      <c r="Q7646" s="8"/>
      <c r="U7646" s="8"/>
      <c r="Y7646" s="8"/>
      <c r="AC7646" s="8"/>
      <c r="AG7646" s="8"/>
      <c r="AK7646" s="8"/>
      <c r="AO7646" s="8"/>
      <c r="AS7646" s="8"/>
      <c r="AW7646" s="8"/>
      <c r="BA7646" s="8"/>
      <c r="BE7646" s="8"/>
      <c r="BI7646" s="8"/>
      <c r="BM7646" s="8"/>
      <c r="BQ7646" s="8"/>
      <c r="BU7646" s="8"/>
      <c r="BY7646" s="8"/>
      <c r="CC7646" s="8"/>
      <c r="CG7646" s="8"/>
      <c r="CK7646" s="8"/>
    </row>
    <row r="7647" spans="5:89">
      <c r="E7647" s="8"/>
      <c r="I7647" s="8"/>
      <c r="M7647" s="8"/>
      <c r="Q7647" s="8"/>
      <c r="U7647" s="8"/>
      <c r="Y7647" s="8"/>
      <c r="AC7647" s="8"/>
      <c r="AG7647" s="8"/>
      <c r="AK7647" s="8"/>
      <c r="AO7647" s="8"/>
      <c r="AS7647" s="8"/>
      <c r="AW7647" s="8"/>
      <c r="BA7647" s="8"/>
      <c r="BE7647" s="8"/>
      <c r="BI7647" s="8"/>
      <c r="BM7647" s="8"/>
      <c r="BQ7647" s="8"/>
      <c r="BU7647" s="8"/>
      <c r="BY7647" s="8"/>
      <c r="CC7647" s="8"/>
      <c r="CG7647" s="8"/>
      <c r="CK7647" s="8"/>
    </row>
    <row r="7648" spans="5:89">
      <c r="E7648" s="8"/>
      <c r="I7648" s="8"/>
      <c r="M7648" s="8"/>
      <c r="Q7648" s="8"/>
      <c r="U7648" s="8"/>
      <c r="Y7648" s="8"/>
      <c r="AC7648" s="8"/>
      <c r="AG7648" s="8"/>
      <c r="AK7648" s="8"/>
      <c r="AO7648" s="8"/>
      <c r="AS7648" s="8"/>
      <c r="AW7648" s="8"/>
      <c r="BA7648" s="8"/>
      <c r="BE7648" s="8"/>
      <c r="BI7648" s="8"/>
      <c r="BM7648" s="8"/>
      <c r="BQ7648" s="8"/>
      <c r="BU7648" s="8"/>
      <c r="BY7648" s="8"/>
      <c r="CC7648" s="8"/>
      <c r="CG7648" s="8"/>
      <c r="CK7648" s="8"/>
    </row>
    <row r="7649" spans="5:89">
      <c r="E7649" s="8"/>
      <c r="I7649" s="8"/>
      <c r="M7649" s="8"/>
      <c r="Q7649" s="8"/>
      <c r="U7649" s="8"/>
      <c r="Y7649" s="8"/>
      <c r="AC7649" s="8"/>
      <c r="AG7649" s="8"/>
      <c r="AK7649" s="8"/>
      <c r="AO7649" s="8"/>
      <c r="AS7649" s="8"/>
      <c r="AW7649" s="8"/>
      <c r="BA7649" s="8"/>
      <c r="BE7649" s="8"/>
      <c r="BI7649" s="8"/>
      <c r="BM7649" s="8"/>
      <c r="BQ7649" s="8"/>
      <c r="BU7649" s="8"/>
      <c r="BY7649" s="8"/>
      <c r="CC7649" s="8"/>
      <c r="CG7649" s="8"/>
      <c r="CK7649" s="8"/>
    </row>
    <row r="7650" spans="5:89">
      <c r="E7650" s="8"/>
      <c r="I7650" s="8"/>
      <c r="M7650" s="8"/>
      <c r="Q7650" s="8"/>
      <c r="U7650" s="8"/>
      <c r="Y7650" s="8"/>
      <c r="AC7650" s="8"/>
      <c r="AG7650" s="8"/>
      <c r="AK7650" s="8"/>
      <c r="AO7650" s="8"/>
      <c r="AS7650" s="8"/>
      <c r="AW7650" s="8"/>
      <c r="BA7650" s="8"/>
      <c r="BE7650" s="8"/>
      <c r="BI7650" s="8"/>
      <c r="BM7650" s="8"/>
      <c r="BQ7650" s="8"/>
      <c r="BU7650" s="8"/>
      <c r="BY7650" s="8"/>
      <c r="CC7650" s="8"/>
      <c r="CG7650" s="8"/>
      <c r="CK7650" s="8"/>
    </row>
    <row r="7651" spans="5:89">
      <c r="E7651" s="8"/>
      <c r="I7651" s="8"/>
      <c r="M7651" s="8"/>
      <c r="Q7651" s="8"/>
      <c r="U7651" s="8"/>
      <c r="Y7651" s="8"/>
      <c r="AC7651" s="8"/>
      <c r="AG7651" s="8"/>
      <c r="AK7651" s="8"/>
      <c r="AO7651" s="8"/>
      <c r="AS7651" s="8"/>
      <c r="AW7651" s="8"/>
      <c r="BA7651" s="8"/>
      <c r="BE7651" s="8"/>
      <c r="BI7651" s="8"/>
      <c r="BM7651" s="8"/>
      <c r="BQ7651" s="8"/>
      <c r="BU7651" s="8"/>
      <c r="BY7651" s="8"/>
      <c r="CC7651" s="8"/>
      <c r="CG7651" s="8"/>
      <c r="CK7651" s="8"/>
    </row>
    <row r="7652" spans="5:89">
      <c r="E7652" s="8"/>
      <c r="I7652" s="8"/>
      <c r="M7652" s="8"/>
      <c r="Q7652" s="8"/>
      <c r="U7652" s="8"/>
      <c r="Y7652" s="8"/>
      <c r="AC7652" s="8"/>
      <c r="AG7652" s="8"/>
      <c r="AK7652" s="8"/>
      <c r="AO7652" s="8"/>
      <c r="AS7652" s="8"/>
      <c r="AW7652" s="8"/>
      <c r="BA7652" s="8"/>
      <c r="BE7652" s="8"/>
      <c r="BI7652" s="8"/>
      <c r="BM7652" s="8"/>
      <c r="BQ7652" s="8"/>
      <c r="BU7652" s="8"/>
      <c r="BY7652" s="8"/>
      <c r="CC7652" s="8"/>
      <c r="CG7652" s="8"/>
      <c r="CK7652" s="8"/>
    </row>
    <row r="7653" spans="5:89">
      <c r="E7653" s="8"/>
      <c r="I7653" s="8"/>
      <c r="M7653" s="8"/>
      <c r="Q7653" s="8"/>
      <c r="U7653" s="8"/>
      <c r="Y7653" s="8"/>
      <c r="AC7653" s="8"/>
      <c r="AG7653" s="8"/>
      <c r="AK7653" s="8"/>
      <c r="AO7653" s="8"/>
      <c r="AS7653" s="8"/>
      <c r="AW7653" s="8"/>
      <c r="BA7653" s="8"/>
      <c r="BE7653" s="8"/>
      <c r="BI7653" s="8"/>
      <c r="BM7653" s="8"/>
      <c r="BQ7653" s="8"/>
      <c r="BU7653" s="8"/>
      <c r="BY7653" s="8"/>
      <c r="CC7653" s="8"/>
      <c r="CG7653" s="8"/>
      <c r="CK7653" s="8"/>
    </row>
    <row r="7654" spans="5:89">
      <c r="E7654" s="8"/>
      <c r="I7654" s="8"/>
      <c r="M7654" s="8"/>
      <c r="Q7654" s="8"/>
      <c r="U7654" s="8"/>
      <c r="Y7654" s="8"/>
      <c r="AC7654" s="8"/>
      <c r="AG7654" s="8"/>
      <c r="AK7654" s="8"/>
      <c r="AO7654" s="8"/>
      <c r="AS7654" s="8"/>
      <c r="AW7654" s="8"/>
      <c r="BA7654" s="8"/>
      <c r="BE7654" s="8"/>
      <c r="BI7654" s="8"/>
      <c r="BM7654" s="8"/>
      <c r="BQ7654" s="8"/>
      <c r="BU7654" s="8"/>
      <c r="BY7654" s="8"/>
      <c r="CC7654" s="8"/>
      <c r="CG7654" s="8"/>
      <c r="CK7654" s="8"/>
    </row>
    <row r="7655" spans="5:89">
      <c r="E7655" s="8"/>
      <c r="I7655" s="8"/>
      <c r="M7655" s="8"/>
      <c r="Q7655" s="8"/>
      <c r="U7655" s="8"/>
      <c r="Y7655" s="8"/>
      <c r="AC7655" s="8"/>
      <c r="AG7655" s="8"/>
      <c r="AK7655" s="8"/>
      <c r="AO7655" s="8"/>
      <c r="AS7655" s="8"/>
      <c r="AW7655" s="8"/>
      <c r="BA7655" s="8"/>
      <c r="BE7655" s="8"/>
      <c r="BI7655" s="8"/>
      <c r="BM7655" s="8"/>
      <c r="BQ7655" s="8"/>
      <c r="BU7655" s="8"/>
      <c r="BY7655" s="8"/>
      <c r="CC7655" s="8"/>
      <c r="CG7655" s="8"/>
      <c r="CK7655" s="8"/>
    </row>
    <row r="7656" spans="5:89">
      <c r="E7656" s="8"/>
      <c r="I7656" s="8"/>
      <c r="M7656" s="8"/>
      <c r="Q7656" s="8"/>
      <c r="U7656" s="8"/>
      <c r="Y7656" s="8"/>
      <c r="AC7656" s="8"/>
      <c r="AG7656" s="8"/>
      <c r="AK7656" s="8"/>
      <c r="AO7656" s="8"/>
      <c r="AS7656" s="8"/>
      <c r="AW7656" s="8"/>
      <c r="BA7656" s="8"/>
      <c r="BE7656" s="8"/>
      <c r="BI7656" s="8"/>
      <c r="BM7656" s="8"/>
      <c r="BQ7656" s="8"/>
      <c r="BU7656" s="8"/>
      <c r="BY7656" s="8"/>
      <c r="CC7656" s="8"/>
      <c r="CG7656" s="8"/>
      <c r="CK7656" s="8"/>
    </row>
    <row r="7657" spans="5:89">
      <c r="E7657" s="8"/>
      <c r="I7657" s="8"/>
      <c r="M7657" s="8"/>
      <c r="Q7657" s="8"/>
      <c r="U7657" s="8"/>
      <c r="Y7657" s="8"/>
      <c r="AC7657" s="8"/>
      <c r="AG7657" s="8"/>
      <c r="AK7657" s="8"/>
      <c r="AO7657" s="8"/>
      <c r="AS7657" s="8"/>
      <c r="AW7657" s="8"/>
      <c r="BA7657" s="8"/>
      <c r="BE7657" s="8"/>
      <c r="BI7657" s="8"/>
      <c r="BM7657" s="8"/>
      <c r="BQ7657" s="8"/>
      <c r="BU7657" s="8"/>
      <c r="BY7657" s="8"/>
      <c r="CC7657" s="8"/>
      <c r="CG7657" s="8"/>
      <c r="CK7657" s="8"/>
    </row>
    <row r="7658" spans="5:89">
      <c r="E7658" s="8"/>
      <c r="I7658" s="8"/>
      <c r="M7658" s="8"/>
      <c r="Q7658" s="8"/>
      <c r="U7658" s="8"/>
      <c r="Y7658" s="8"/>
      <c r="AC7658" s="8"/>
      <c r="AG7658" s="8"/>
      <c r="AK7658" s="8"/>
      <c r="AO7658" s="8"/>
      <c r="AS7658" s="8"/>
      <c r="AW7658" s="8"/>
      <c r="BA7658" s="8"/>
      <c r="BE7658" s="8"/>
      <c r="BI7658" s="8"/>
      <c r="BM7658" s="8"/>
      <c r="BQ7658" s="8"/>
      <c r="BU7658" s="8"/>
      <c r="BY7658" s="8"/>
      <c r="CC7658" s="8"/>
      <c r="CG7658" s="8"/>
      <c r="CK7658" s="8"/>
    </row>
    <row r="7659" spans="5:89">
      <c r="E7659" s="8"/>
      <c r="I7659" s="8"/>
      <c r="M7659" s="8"/>
      <c r="Q7659" s="8"/>
      <c r="U7659" s="8"/>
      <c r="Y7659" s="8"/>
      <c r="AC7659" s="8"/>
      <c r="AG7659" s="8"/>
      <c r="AK7659" s="8"/>
      <c r="AO7659" s="8"/>
      <c r="AS7659" s="8"/>
      <c r="AW7659" s="8"/>
      <c r="BA7659" s="8"/>
      <c r="BE7659" s="8"/>
      <c r="BI7659" s="8"/>
      <c r="BM7659" s="8"/>
      <c r="BQ7659" s="8"/>
      <c r="BU7659" s="8"/>
      <c r="BY7659" s="8"/>
      <c r="CC7659" s="8"/>
      <c r="CG7659" s="8"/>
      <c r="CK7659" s="8"/>
    </row>
    <row r="7660" spans="5:89">
      <c r="E7660" s="8"/>
      <c r="I7660" s="8"/>
      <c r="M7660" s="8"/>
      <c r="Q7660" s="8"/>
      <c r="U7660" s="8"/>
      <c r="Y7660" s="8"/>
      <c r="AC7660" s="8"/>
      <c r="AG7660" s="8"/>
      <c r="AK7660" s="8"/>
      <c r="AO7660" s="8"/>
      <c r="AS7660" s="8"/>
      <c r="AW7660" s="8"/>
      <c r="BA7660" s="8"/>
      <c r="BE7660" s="8"/>
      <c r="BI7660" s="8"/>
      <c r="BM7660" s="8"/>
      <c r="BQ7660" s="8"/>
      <c r="BU7660" s="8"/>
      <c r="BY7660" s="8"/>
      <c r="CC7660" s="8"/>
      <c r="CG7660" s="8"/>
      <c r="CK7660" s="8"/>
    </row>
    <row r="7661" spans="5:89">
      <c r="E7661" s="8"/>
      <c r="I7661" s="8"/>
      <c r="M7661" s="8"/>
      <c r="Q7661" s="8"/>
      <c r="U7661" s="8"/>
      <c r="Y7661" s="8"/>
      <c r="AC7661" s="8"/>
      <c r="AG7661" s="8"/>
      <c r="AK7661" s="8"/>
      <c r="AO7661" s="8"/>
      <c r="AS7661" s="8"/>
      <c r="AW7661" s="8"/>
      <c r="BA7661" s="8"/>
      <c r="BE7661" s="8"/>
      <c r="BI7661" s="8"/>
      <c r="BM7661" s="8"/>
      <c r="BQ7661" s="8"/>
      <c r="BU7661" s="8"/>
      <c r="BY7661" s="8"/>
      <c r="CC7661" s="8"/>
      <c r="CG7661" s="8"/>
      <c r="CK7661" s="8"/>
    </row>
    <row r="7662" spans="5:89">
      <c r="E7662" s="8"/>
      <c r="I7662" s="8"/>
      <c r="M7662" s="8"/>
      <c r="Q7662" s="8"/>
      <c r="U7662" s="8"/>
      <c r="Y7662" s="8"/>
      <c r="AC7662" s="8"/>
      <c r="AG7662" s="8"/>
      <c r="AK7662" s="8"/>
      <c r="AO7662" s="8"/>
      <c r="AS7662" s="8"/>
      <c r="AW7662" s="8"/>
      <c r="BA7662" s="8"/>
      <c r="BE7662" s="8"/>
      <c r="BI7662" s="8"/>
      <c r="BM7662" s="8"/>
      <c r="BQ7662" s="8"/>
      <c r="BU7662" s="8"/>
      <c r="BY7662" s="8"/>
      <c r="CC7662" s="8"/>
      <c r="CG7662" s="8"/>
      <c r="CK7662" s="8"/>
    </row>
    <row r="7663" spans="5:89">
      <c r="E7663" s="8"/>
      <c r="I7663" s="8"/>
      <c r="M7663" s="8"/>
      <c r="Q7663" s="8"/>
      <c r="U7663" s="8"/>
      <c r="Y7663" s="8"/>
      <c r="AC7663" s="8"/>
      <c r="AG7663" s="8"/>
      <c r="AK7663" s="8"/>
      <c r="AO7663" s="8"/>
      <c r="AS7663" s="8"/>
      <c r="AW7663" s="8"/>
      <c r="BA7663" s="8"/>
      <c r="BE7663" s="8"/>
      <c r="BI7663" s="8"/>
      <c r="BM7663" s="8"/>
      <c r="BQ7663" s="8"/>
      <c r="BU7663" s="8"/>
      <c r="BY7663" s="8"/>
      <c r="CC7663" s="8"/>
      <c r="CG7663" s="8"/>
      <c r="CK7663" s="8"/>
    </row>
    <row r="7664" spans="5:89">
      <c r="E7664" s="8"/>
      <c r="I7664" s="8"/>
      <c r="M7664" s="8"/>
      <c r="Q7664" s="8"/>
      <c r="U7664" s="8"/>
      <c r="Y7664" s="8"/>
      <c r="AC7664" s="8"/>
      <c r="AG7664" s="8"/>
      <c r="AK7664" s="8"/>
      <c r="AO7664" s="8"/>
      <c r="AS7664" s="8"/>
      <c r="AW7664" s="8"/>
      <c r="BA7664" s="8"/>
      <c r="BE7664" s="8"/>
      <c r="BI7664" s="8"/>
      <c r="BM7664" s="8"/>
      <c r="BQ7664" s="8"/>
      <c r="BU7664" s="8"/>
      <c r="BY7664" s="8"/>
      <c r="CC7664" s="8"/>
      <c r="CG7664" s="8"/>
      <c r="CK7664" s="8"/>
    </row>
    <row r="7665" spans="5:89">
      <c r="E7665" s="8"/>
      <c r="I7665" s="8"/>
      <c r="M7665" s="8"/>
      <c r="Q7665" s="8"/>
      <c r="U7665" s="8"/>
      <c r="Y7665" s="8"/>
      <c r="AC7665" s="8"/>
      <c r="AG7665" s="8"/>
      <c r="AK7665" s="8"/>
      <c r="AO7665" s="8"/>
      <c r="AS7665" s="8"/>
      <c r="AW7665" s="8"/>
      <c r="BA7665" s="8"/>
      <c r="BE7665" s="8"/>
      <c r="BI7665" s="8"/>
      <c r="BM7665" s="8"/>
      <c r="BQ7665" s="8"/>
      <c r="BU7665" s="8"/>
      <c r="BY7665" s="8"/>
      <c r="CC7665" s="8"/>
      <c r="CG7665" s="8"/>
      <c r="CK7665" s="8"/>
    </row>
    <row r="7666" spans="5:89">
      <c r="E7666" s="8"/>
      <c r="I7666" s="8"/>
      <c r="M7666" s="8"/>
      <c r="Q7666" s="8"/>
      <c r="U7666" s="8"/>
      <c r="Y7666" s="8"/>
      <c r="AC7666" s="8"/>
      <c r="AG7666" s="8"/>
      <c r="AK7666" s="8"/>
      <c r="AO7666" s="8"/>
      <c r="AS7666" s="8"/>
      <c r="AW7666" s="8"/>
      <c r="BA7666" s="8"/>
      <c r="BE7666" s="8"/>
      <c r="BI7666" s="8"/>
      <c r="BM7666" s="8"/>
      <c r="BQ7666" s="8"/>
      <c r="BU7666" s="8"/>
      <c r="BY7666" s="8"/>
      <c r="CC7666" s="8"/>
      <c r="CG7666" s="8"/>
      <c r="CK7666" s="8"/>
    </row>
    <row r="7667" spans="5:89">
      <c r="E7667" s="8"/>
      <c r="I7667" s="8"/>
      <c r="M7667" s="8"/>
      <c r="Q7667" s="8"/>
      <c r="U7667" s="8"/>
      <c r="Y7667" s="8"/>
      <c r="AC7667" s="8"/>
      <c r="AG7667" s="8"/>
      <c r="AK7667" s="8"/>
      <c r="AO7667" s="8"/>
      <c r="AS7667" s="8"/>
      <c r="AW7667" s="8"/>
      <c r="BA7667" s="8"/>
      <c r="BE7667" s="8"/>
      <c r="BI7667" s="8"/>
      <c r="BM7667" s="8"/>
      <c r="BQ7667" s="8"/>
      <c r="BU7667" s="8"/>
      <c r="BY7667" s="8"/>
      <c r="CC7667" s="8"/>
      <c r="CG7667" s="8"/>
      <c r="CK7667" s="8"/>
    </row>
    <row r="7668" spans="5:89">
      <c r="E7668" s="8"/>
      <c r="I7668" s="8"/>
      <c r="M7668" s="8"/>
      <c r="Q7668" s="8"/>
      <c r="U7668" s="8"/>
      <c r="Y7668" s="8"/>
      <c r="AC7668" s="8"/>
      <c r="AG7668" s="8"/>
      <c r="AK7668" s="8"/>
      <c r="AO7668" s="8"/>
      <c r="AS7668" s="8"/>
      <c r="AW7668" s="8"/>
      <c r="BA7668" s="8"/>
      <c r="BE7668" s="8"/>
      <c r="BI7668" s="8"/>
      <c r="BM7668" s="8"/>
      <c r="BQ7668" s="8"/>
      <c r="BU7668" s="8"/>
      <c r="BY7668" s="8"/>
      <c r="CC7668" s="8"/>
      <c r="CG7668" s="8"/>
      <c r="CK7668" s="8"/>
    </row>
    <row r="7669" spans="5:89">
      <c r="E7669" s="8"/>
      <c r="I7669" s="8"/>
      <c r="M7669" s="8"/>
      <c r="Q7669" s="8"/>
      <c r="U7669" s="8"/>
      <c r="Y7669" s="8"/>
      <c r="AC7669" s="8"/>
      <c r="AG7669" s="8"/>
      <c r="AK7669" s="8"/>
      <c r="AO7669" s="8"/>
      <c r="AS7669" s="8"/>
      <c r="AW7669" s="8"/>
      <c r="BA7669" s="8"/>
      <c r="BE7669" s="8"/>
      <c r="BI7669" s="8"/>
      <c r="BM7669" s="8"/>
      <c r="BQ7669" s="8"/>
      <c r="BU7669" s="8"/>
      <c r="BY7669" s="8"/>
      <c r="CC7669" s="8"/>
      <c r="CG7669" s="8"/>
      <c r="CK7669" s="8"/>
    </row>
    <row r="7670" spans="5:89">
      <c r="E7670" s="8"/>
      <c r="I7670" s="8"/>
      <c r="M7670" s="8"/>
      <c r="Q7670" s="8"/>
      <c r="U7670" s="8"/>
      <c r="Y7670" s="8"/>
      <c r="AC7670" s="8"/>
      <c r="AG7670" s="8"/>
      <c r="AK7670" s="8"/>
      <c r="AO7670" s="8"/>
      <c r="AS7670" s="8"/>
      <c r="AW7670" s="8"/>
      <c r="BA7670" s="8"/>
      <c r="BE7670" s="8"/>
      <c r="BI7670" s="8"/>
      <c r="BM7670" s="8"/>
      <c r="BQ7670" s="8"/>
      <c r="BU7670" s="8"/>
      <c r="BY7670" s="8"/>
      <c r="CC7670" s="8"/>
      <c r="CG7670" s="8"/>
      <c r="CK7670" s="8"/>
    </row>
    <row r="7671" spans="5:89">
      <c r="E7671" s="8"/>
      <c r="I7671" s="8"/>
      <c r="M7671" s="8"/>
      <c r="Q7671" s="8"/>
      <c r="U7671" s="8"/>
      <c r="Y7671" s="8"/>
      <c r="AC7671" s="8"/>
      <c r="AG7671" s="8"/>
      <c r="AK7671" s="8"/>
      <c r="AO7671" s="8"/>
      <c r="AS7671" s="8"/>
      <c r="AW7671" s="8"/>
      <c r="BA7671" s="8"/>
      <c r="BE7671" s="8"/>
      <c r="BI7671" s="8"/>
      <c r="BM7671" s="8"/>
      <c r="BQ7671" s="8"/>
      <c r="BU7671" s="8"/>
      <c r="BY7671" s="8"/>
      <c r="CC7671" s="8"/>
      <c r="CG7671" s="8"/>
      <c r="CK7671" s="8"/>
    </row>
    <row r="7672" spans="5:89">
      <c r="E7672" s="8"/>
      <c r="I7672" s="8"/>
      <c r="M7672" s="8"/>
      <c r="Q7672" s="8"/>
      <c r="U7672" s="8"/>
      <c r="Y7672" s="8"/>
      <c r="AC7672" s="8"/>
      <c r="AG7672" s="8"/>
      <c r="AK7672" s="8"/>
      <c r="AO7672" s="8"/>
      <c r="AS7672" s="8"/>
      <c r="AW7672" s="8"/>
      <c r="BA7672" s="8"/>
      <c r="BE7672" s="8"/>
      <c r="BI7672" s="8"/>
      <c r="BM7672" s="8"/>
      <c r="BQ7672" s="8"/>
      <c r="BU7672" s="8"/>
      <c r="BY7672" s="8"/>
      <c r="CC7672" s="8"/>
      <c r="CG7672" s="8"/>
      <c r="CK7672" s="8"/>
    </row>
    <row r="7673" spans="5:89">
      <c r="E7673" s="8"/>
      <c r="I7673" s="8"/>
      <c r="M7673" s="8"/>
      <c r="Q7673" s="8"/>
      <c r="U7673" s="8"/>
      <c r="Y7673" s="8"/>
      <c r="AC7673" s="8"/>
      <c r="AG7673" s="8"/>
      <c r="AK7673" s="8"/>
      <c r="AO7673" s="8"/>
      <c r="AS7673" s="8"/>
      <c r="AW7673" s="8"/>
      <c r="BA7673" s="8"/>
      <c r="BE7673" s="8"/>
      <c r="BI7673" s="8"/>
      <c r="BM7673" s="8"/>
      <c r="BQ7673" s="8"/>
      <c r="BU7673" s="8"/>
      <c r="BY7673" s="8"/>
      <c r="CC7673" s="8"/>
      <c r="CG7673" s="8"/>
      <c r="CK7673" s="8"/>
    </row>
    <row r="7674" spans="5:89">
      <c r="E7674" s="8"/>
      <c r="I7674" s="8"/>
      <c r="M7674" s="8"/>
      <c r="Q7674" s="8"/>
      <c r="U7674" s="8"/>
      <c r="Y7674" s="8"/>
      <c r="AC7674" s="8"/>
      <c r="AG7674" s="8"/>
      <c r="AK7674" s="8"/>
      <c r="AO7674" s="8"/>
      <c r="AS7674" s="8"/>
      <c r="AW7674" s="8"/>
      <c r="BA7674" s="8"/>
      <c r="BE7674" s="8"/>
      <c r="BI7674" s="8"/>
      <c r="BM7674" s="8"/>
      <c r="BQ7674" s="8"/>
      <c r="BU7674" s="8"/>
      <c r="BY7674" s="8"/>
      <c r="CC7674" s="8"/>
      <c r="CG7674" s="8"/>
      <c r="CK7674" s="8"/>
    </row>
    <row r="7675" spans="5:89">
      <c r="E7675" s="8"/>
      <c r="I7675" s="8"/>
      <c r="M7675" s="8"/>
      <c r="Q7675" s="8"/>
      <c r="U7675" s="8"/>
      <c r="Y7675" s="8"/>
      <c r="AC7675" s="8"/>
      <c r="AG7675" s="8"/>
      <c r="AK7675" s="8"/>
      <c r="AO7675" s="8"/>
      <c r="AS7675" s="8"/>
      <c r="AW7675" s="8"/>
      <c r="BA7675" s="8"/>
      <c r="BE7675" s="8"/>
      <c r="BI7675" s="8"/>
      <c r="BM7675" s="8"/>
      <c r="BQ7675" s="8"/>
      <c r="BU7675" s="8"/>
      <c r="BY7675" s="8"/>
      <c r="CC7675" s="8"/>
      <c r="CG7675" s="8"/>
      <c r="CK7675" s="8"/>
    </row>
    <row r="7676" spans="5:89">
      <c r="E7676" s="8"/>
      <c r="I7676" s="8"/>
      <c r="M7676" s="8"/>
      <c r="Q7676" s="8"/>
      <c r="U7676" s="8"/>
      <c r="Y7676" s="8"/>
      <c r="AC7676" s="8"/>
      <c r="AG7676" s="8"/>
      <c r="AK7676" s="8"/>
      <c r="AO7676" s="8"/>
      <c r="AS7676" s="8"/>
      <c r="AW7676" s="8"/>
      <c r="BA7676" s="8"/>
      <c r="BE7676" s="8"/>
      <c r="BI7676" s="8"/>
      <c r="BM7676" s="8"/>
      <c r="BQ7676" s="8"/>
      <c r="BU7676" s="8"/>
      <c r="BY7676" s="8"/>
      <c r="CC7676" s="8"/>
      <c r="CG7676" s="8"/>
      <c r="CK7676" s="8"/>
    </row>
    <row r="7677" spans="5:89">
      <c r="E7677" s="8"/>
      <c r="I7677" s="8"/>
      <c r="M7677" s="8"/>
      <c r="Q7677" s="8"/>
      <c r="U7677" s="8"/>
      <c r="Y7677" s="8"/>
      <c r="AC7677" s="8"/>
      <c r="AG7677" s="8"/>
      <c r="AK7677" s="8"/>
      <c r="AO7677" s="8"/>
      <c r="AS7677" s="8"/>
      <c r="AW7677" s="8"/>
      <c r="BA7677" s="8"/>
      <c r="BE7677" s="8"/>
      <c r="BI7677" s="8"/>
      <c r="BM7677" s="8"/>
      <c r="BQ7677" s="8"/>
      <c r="BU7677" s="8"/>
      <c r="BY7677" s="8"/>
      <c r="CC7677" s="8"/>
      <c r="CG7677" s="8"/>
      <c r="CK7677" s="8"/>
    </row>
    <row r="7678" spans="5:89">
      <c r="E7678" s="8"/>
      <c r="I7678" s="8"/>
      <c r="M7678" s="8"/>
      <c r="Q7678" s="8"/>
      <c r="U7678" s="8"/>
      <c r="Y7678" s="8"/>
      <c r="AC7678" s="8"/>
      <c r="AG7678" s="8"/>
      <c r="AK7678" s="8"/>
      <c r="AO7678" s="8"/>
      <c r="AS7678" s="8"/>
      <c r="AW7678" s="8"/>
      <c r="BA7678" s="8"/>
      <c r="BE7678" s="8"/>
      <c r="BI7678" s="8"/>
      <c r="BM7678" s="8"/>
      <c r="BQ7678" s="8"/>
      <c r="BU7678" s="8"/>
      <c r="BY7678" s="8"/>
      <c r="CC7678" s="8"/>
      <c r="CG7678" s="8"/>
      <c r="CK7678" s="8"/>
    </row>
    <row r="7679" spans="5:89">
      <c r="E7679" s="8"/>
      <c r="I7679" s="8"/>
      <c r="M7679" s="8"/>
      <c r="Q7679" s="8"/>
      <c r="U7679" s="8"/>
      <c r="Y7679" s="8"/>
      <c r="AC7679" s="8"/>
      <c r="AG7679" s="8"/>
      <c r="AK7679" s="8"/>
      <c r="AO7679" s="8"/>
      <c r="AS7679" s="8"/>
      <c r="AW7679" s="8"/>
      <c r="BA7679" s="8"/>
      <c r="BE7679" s="8"/>
      <c r="BI7679" s="8"/>
      <c r="BM7679" s="8"/>
      <c r="BQ7679" s="8"/>
      <c r="BU7679" s="8"/>
      <c r="BY7679" s="8"/>
      <c r="CC7679" s="8"/>
      <c r="CG7679" s="8"/>
      <c r="CK7679" s="8"/>
    </row>
    <row r="7680" spans="5:89">
      <c r="E7680" s="8"/>
      <c r="I7680" s="8"/>
      <c r="M7680" s="8"/>
      <c r="Q7680" s="8"/>
      <c r="U7680" s="8"/>
      <c r="Y7680" s="8"/>
      <c r="AC7680" s="8"/>
      <c r="AG7680" s="8"/>
      <c r="AK7680" s="8"/>
      <c r="AO7680" s="8"/>
      <c r="AS7680" s="8"/>
      <c r="AW7680" s="8"/>
      <c r="BA7680" s="8"/>
      <c r="BE7680" s="8"/>
      <c r="BI7680" s="8"/>
      <c r="BM7680" s="8"/>
      <c r="BQ7680" s="8"/>
      <c r="BU7680" s="8"/>
      <c r="BY7680" s="8"/>
      <c r="CC7680" s="8"/>
      <c r="CG7680" s="8"/>
      <c r="CK7680" s="8"/>
    </row>
    <row r="7681" spans="5:89">
      <c r="E7681" s="8"/>
      <c r="I7681" s="8"/>
      <c r="M7681" s="8"/>
      <c r="Q7681" s="8"/>
      <c r="U7681" s="8"/>
      <c r="Y7681" s="8"/>
      <c r="AC7681" s="8"/>
      <c r="AG7681" s="8"/>
      <c r="AK7681" s="8"/>
      <c r="AO7681" s="8"/>
      <c r="AS7681" s="8"/>
      <c r="AW7681" s="8"/>
      <c r="BA7681" s="8"/>
      <c r="BE7681" s="8"/>
      <c r="BI7681" s="8"/>
      <c r="BM7681" s="8"/>
      <c r="BQ7681" s="8"/>
      <c r="BU7681" s="8"/>
      <c r="BY7681" s="8"/>
      <c r="CC7681" s="8"/>
      <c r="CG7681" s="8"/>
      <c r="CK7681" s="8"/>
    </row>
    <row r="7682" spans="5:89">
      <c r="E7682" s="8"/>
      <c r="I7682" s="8"/>
      <c r="M7682" s="8"/>
      <c r="Q7682" s="8"/>
      <c r="U7682" s="8"/>
      <c r="Y7682" s="8"/>
      <c r="AC7682" s="8"/>
      <c r="AG7682" s="8"/>
      <c r="AK7682" s="8"/>
      <c r="AO7682" s="8"/>
      <c r="AS7682" s="8"/>
      <c r="AW7682" s="8"/>
      <c r="BA7682" s="8"/>
      <c r="BE7682" s="8"/>
      <c r="BI7682" s="8"/>
      <c r="BM7682" s="8"/>
      <c r="BQ7682" s="8"/>
      <c r="BU7682" s="8"/>
      <c r="BY7682" s="8"/>
      <c r="CC7682" s="8"/>
      <c r="CG7682" s="8"/>
      <c r="CK7682" s="8"/>
    </row>
    <row r="7683" spans="5:89">
      <c r="E7683" s="8"/>
      <c r="I7683" s="8"/>
      <c r="M7683" s="8"/>
      <c r="Q7683" s="8"/>
      <c r="U7683" s="8"/>
      <c r="Y7683" s="8"/>
      <c r="AC7683" s="8"/>
      <c r="AG7683" s="8"/>
      <c r="AK7683" s="8"/>
      <c r="AO7683" s="8"/>
      <c r="AS7683" s="8"/>
      <c r="AW7683" s="8"/>
      <c r="BA7683" s="8"/>
      <c r="BE7683" s="8"/>
      <c r="BI7683" s="8"/>
      <c r="BM7683" s="8"/>
      <c r="BQ7683" s="8"/>
      <c r="BU7683" s="8"/>
      <c r="BY7683" s="8"/>
      <c r="CC7683" s="8"/>
      <c r="CG7683" s="8"/>
      <c r="CK7683" s="8"/>
    </row>
    <row r="7684" spans="5:89">
      <c r="E7684" s="8"/>
      <c r="I7684" s="8"/>
      <c r="M7684" s="8"/>
      <c r="Q7684" s="8"/>
      <c r="U7684" s="8"/>
      <c r="Y7684" s="8"/>
      <c r="AC7684" s="8"/>
      <c r="AG7684" s="8"/>
      <c r="AK7684" s="8"/>
      <c r="AO7684" s="8"/>
      <c r="AS7684" s="8"/>
      <c r="AW7684" s="8"/>
      <c r="BA7684" s="8"/>
      <c r="BE7684" s="8"/>
      <c r="BI7684" s="8"/>
      <c r="BM7684" s="8"/>
      <c r="BQ7684" s="8"/>
      <c r="BU7684" s="8"/>
      <c r="BY7684" s="8"/>
      <c r="CC7684" s="8"/>
      <c r="CG7684" s="8"/>
      <c r="CK7684" s="8"/>
    </row>
    <row r="7685" spans="5:89">
      <c r="E7685" s="8"/>
      <c r="I7685" s="8"/>
      <c r="M7685" s="8"/>
      <c r="Q7685" s="8"/>
      <c r="U7685" s="8"/>
      <c r="Y7685" s="8"/>
      <c r="AC7685" s="8"/>
      <c r="AG7685" s="8"/>
      <c r="AK7685" s="8"/>
      <c r="AO7685" s="8"/>
      <c r="AS7685" s="8"/>
      <c r="AW7685" s="8"/>
      <c r="BA7685" s="8"/>
      <c r="BE7685" s="8"/>
      <c r="BI7685" s="8"/>
      <c r="BM7685" s="8"/>
      <c r="BQ7685" s="8"/>
      <c r="BU7685" s="8"/>
      <c r="BY7685" s="8"/>
      <c r="CC7685" s="8"/>
      <c r="CG7685" s="8"/>
      <c r="CK7685" s="8"/>
    </row>
    <row r="7686" spans="5:89">
      <c r="E7686" s="8"/>
      <c r="I7686" s="8"/>
      <c r="M7686" s="8"/>
      <c r="Q7686" s="8"/>
      <c r="U7686" s="8"/>
      <c r="Y7686" s="8"/>
      <c r="AC7686" s="8"/>
      <c r="AG7686" s="8"/>
      <c r="AK7686" s="8"/>
      <c r="AO7686" s="8"/>
      <c r="AS7686" s="8"/>
      <c r="AW7686" s="8"/>
      <c r="BA7686" s="8"/>
      <c r="BE7686" s="8"/>
      <c r="BI7686" s="8"/>
      <c r="BM7686" s="8"/>
      <c r="BQ7686" s="8"/>
      <c r="BU7686" s="8"/>
      <c r="BY7686" s="8"/>
      <c r="CC7686" s="8"/>
      <c r="CG7686" s="8"/>
      <c r="CK7686" s="8"/>
    </row>
    <row r="7687" spans="5:89">
      <c r="E7687" s="8"/>
      <c r="I7687" s="8"/>
      <c r="M7687" s="8"/>
      <c r="Q7687" s="8"/>
      <c r="U7687" s="8"/>
      <c r="Y7687" s="8"/>
      <c r="AC7687" s="8"/>
      <c r="AG7687" s="8"/>
      <c r="AK7687" s="8"/>
      <c r="AO7687" s="8"/>
      <c r="AS7687" s="8"/>
      <c r="AW7687" s="8"/>
      <c r="BA7687" s="8"/>
      <c r="BE7687" s="8"/>
      <c r="BI7687" s="8"/>
      <c r="BM7687" s="8"/>
      <c r="BQ7687" s="8"/>
      <c r="BU7687" s="8"/>
      <c r="BY7687" s="8"/>
      <c r="CC7687" s="8"/>
      <c r="CG7687" s="8"/>
      <c r="CK7687" s="8"/>
    </row>
    <row r="7688" spans="5:89">
      <c r="E7688" s="8"/>
      <c r="I7688" s="8"/>
      <c r="M7688" s="8"/>
      <c r="Q7688" s="8"/>
      <c r="U7688" s="8"/>
      <c r="Y7688" s="8"/>
      <c r="AC7688" s="8"/>
      <c r="AG7688" s="8"/>
      <c r="AK7688" s="8"/>
      <c r="AO7688" s="8"/>
      <c r="AS7688" s="8"/>
      <c r="AW7688" s="8"/>
      <c r="BA7688" s="8"/>
      <c r="BE7688" s="8"/>
      <c r="BI7688" s="8"/>
      <c r="BM7688" s="8"/>
      <c r="BQ7688" s="8"/>
      <c r="BU7688" s="8"/>
      <c r="BY7688" s="8"/>
      <c r="CC7688" s="8"/>
      <c r="CG7688" s="8"/>
      <c r="CK7688" s="8"/>
    </row>
    <row r="7689" spans="5:89">
      <c r="E7689" s="8"/>
      <c r="I7689" s="8"/>
      <c r="M7689" s="8"/>
      <c r="Q7689" s="8"/>
      <c r="U7689" s="8"/>
      <c r="Y7689" s="8"/>
      <c r="AC7689" s="8"/>
      <c r="AG7689" s="8"/>
      <c r="AK7689" s="8"/>
      <c r="AO7689" s="8"/>
      <c r="AS7689" s="8"/>
      <c r="AW7689" s="8"/>
      <c r="BA7689" s="8"/>
      <c r="BE7689" s="8"/>
      <c r="BI7689" s="8"/>
      <c r="BM7689" s="8"/>
      <c r="BQ7689" s="8"/>
      <c r="BU7689" s="8"/>
      <c r="BY7689" s="8"/>
      <c r="CC7689" s="8"/>
      <c r="CG7689" s="8"/>
      <c r="CK7689" s="8"/>
    </row>
    <row r="7690" spans="5:89">
      <c r="E7690" s="8"/>
      <c r="I7690" s="8"/>
      <c r="M7690" s="8"/>
      <c r="Q7690" s="8"/>
      <c r="U7690" s="8"/>
      <c r="Y7690" s="8"/>
      <c r="AC7690" s="8"/>
      <c r="AG7690" s="8"/>
      <c r="AK7690" s="8"/>
      <c r="AO7690" s="8"/>
      <c r="AS7690" s="8"/>
      <c r="AW7690" s="8"/>
      <c r="BA7690" s="8"/>
      <c r="BE7690" s="8"/>
      <c r="BI7690" s="8"/>
      <c r="BM7690" s="8"/>
      <c r="BQ7690" s="8"/>
      <c r="BU7690" s="8"/>
      <c r="BY7690" s="8"/>
      <c r="CC7690" s="8"/>
      <c r="CG7690" s="8"/>
      <c r="CK7690" s="8"/>
    </row>
    <row r="7691" spans="5:89">
      <c r="E7691" s="8"/>
      <c r="I7691" s="8"/>
      <c r="M7691" s="8"/>
      <c r="Q7691" s="8"/>
      <c r="U7691" s="8"/>
      <c r="Y7691" s="8"/>
      <c r="AC7691" s="8"/>
      <c r="AG7691" s="8"/>
      <c r="AK7691" s="8"/>
      <c r="AO7691" s="8"/>
      <c r="AS7691" s="8"/>
      <c r="AW7691" s="8"/>
      <c r="BA7691" s="8"/>
      <c r="BE7691" s="8"/>
      <c r="BI7691" s="8"/>
      <c r="BM7691" s="8"/>
      <c r="BQ7691" s="8"/>
      <c r="BU7691" s="8"/>
      <c r="BY7691" s="8"/>
      <c r="CC7691" s="8"/>
      <c r="CG7691" s="8"/>
      <c r="CK7691" s="8"/>
    </row>
    <row r="7692" spans="5:89">
      <c r="E7692" s="8"/>
      <c r="I7692" s="8"/>
      <c r="M7692" s="8"/>
      <c r="Q7692" s="8"/>
      <c r="U7692" s="8"/>
      <c r="Y7692" s="8"/>
      <c r="AC7692" s="8"/>
      <c r="AG7692" s="8"/>
      <c r="AK7692" s="8"/>
      <c r="AO7692" s="8"/>
      <c r="AS7692" s="8"/>
      <c r="AW7692" s="8"/>
      <c r="BA7692" s="8"/>
      <c r="BE7692" s="8"/>
      <c r="BI7692" s="8"/>
      <c r="BM7692" s="8"/>
      <c r="BQ7692" s="8"/>
      <c r="BU7692" s="8"/>
      <c r="BY7692" s="8"/>
      <c r="CC7692" s="8"/>
      <c r="CG7692" s="8"/>
      <c r="CK7692" s="8"/>
    </row>
    <row r="7693" spans="5:89">
      <c r="E7693" s="8"/>
      <c r="I7693" s="8"/>
      <c r="M7693" s="8"/>
      <c r="Q7693" s="8"/>
      <c r="U7693" s="8"/>
      <c r="Y7693" s="8"/>
      <c r="AC7693" s="8"/>
      <c r="AG7693" s="8"/>
      <c r="AK7693" s="8"/>
      <c r="AO7693" s="8"/>
      <c r="AS7693" s="8"/>
      <c r="AW7693" s="8"/>
      <c r="BA7693" s="8"/>
      <c r="BE7693" s="8"/>
      <c r="BI7693" s="8"/>
      <c r="BM7693" s="8"/>
      <c r="BQ7693" s="8"/>
      <c r="BU7693" s="8"/>
      <c r="BY7693" s="8"/>
      <c r="CC7693" s="8"/>
      <c r="CG7693" s="8"/>
      <c r="CK7693" s="8"/>
    </row>
    <row r="7694" spans="5:89">
      <c r="E7694" s="8"/>
      <c r="I7694" s="8"/>
      <c r="M7694" s="8"/>
      <c r="Q7694" s="8"/>
      <c r="U7694" s="8"/>
      <c r="Y7694" s="8"/>
      <c r="AC7694" s="8"/>
      <c r="AG7694" s="8"/>
      <c r="AK7694" s="8"/>
      <c r="AO7694" s="8"/>
      <c r="AS7694" s="8"/>
      <c r="AW7694" s="8"/>
      <c r="BA7694" s="8"/>
      <c r="BE7694" s="8"/>
      <c r="BI7694" s="8"/>
      <c r="BM7694" s="8"/>
      <c r="BQ7694" s="8"/>
      <c r="BU7694" s="8"/>
      <c r="BY7694" s="8"/>
      <c r="CC7694" s="8"/>
      <c r="CG7694" s="8"/>
      <c r="CK7694" s="8"/>
    </row>
    <row r="7695" spans="5:89">
      <c r="E7695" s="8"/>
      <c r="I7695" s="8"/>
      <c r="M7695" s="8"/>
      <c r="Q7695" s="8"/>
      <c r="U7695" s="8"/>
      <c r="Y7695" s="8"/>
      <c r="AC7695" s="8"/>
      <c r="AG7695" s="8"/>
      <c r="AK7695" s="8"/>
      <c r="AO7695" s="8"/>
      <c r="AS7695" s="8"/>
      <c r="AW7695" s="8"/>
      <c r="BA7695" s="8"/>
      <c r="BE7695" s="8"/>
      <c r="BI7695" s="8"/>
      <c r="BM7695" s="8"/>
      <c r="BQ7695" s="8"/>
      <c r="BU7695" s="8"/>
      <c r="BY7695" s="8"/>
      <c r="CC7695" s="8"/>
      <c r="CG7695" s="8"/>
      <c r="CK7695" s="8"/>
    </row>
    <row r="7696" spans="5:89">
      <c r="E7696" s="8"/>
      <c r="I7696" s="8"/>
      <c r="M7696" s="8"/>
      <c r="Q7696" s="8"/>
      <c r="U7696" s="8"/>
      <c r="Y7696" s="8"/>
      <c r="AC7696" s="8"/>
      <c r="AG7696" s="8"/>
      <c r="AK7696" s="8"/>
      <c r="AO7696" s="8"/>
      <c r="AS7696" s="8"/>
      <c r="AW7696" s="8"/>
      <c r="BA7696" s="8"/>
      <c r="BE7696" s="8"/>
      <c r="BI7696" s="8"/>
      <c r="BM7696" s="8"/>
      <c r="BQ7696" s="8"/>
      <c r="BU7696" s="8"/>
      <c r="BY7696" s="8"/>
      <c r="CC7696" s="8"/>
      <c r="CG7696" s="8"/>
      <c r="CK7696" s="8"/>
    </row>
    <row r="7697" spans="5:89">
      <c r="E7697" s="8"/>
      <c r="I7697" s="8"/>
      <c r="M7697" s="8"/>
      <c r="Q7697" s="8"/>
      <c r="U7697" s="8"/>
      <c r="Y7697" s="8"/>
      <c r="AC7697" s="8"/>
      <c r="AG7697" s="8"/>
      <c r="AK7697" s="8"/>
      <c r="AO7697" s="8"/>
      <c r="AS7697" s="8"/>
      <c r="AW7697" s="8"/>
      <c r="BA7697" s="8"/>
      <c r="BE7697" s="8"/>
      <c r="BI7697" s="8"/>
      <c r="BM7697" s="8"/>
      <c r="BQ7697" s="8"/>
      <c r="BU7697" s="8"/>
      <c r="BY7697" s="8"/>
      <c r="CC7697" s="8"/>
      <c r="CG7697" s="8"/>
      <c r="CK7697" s="8"/>
    </row>
    <row r="7698" spans="5:89">
      <c r="E7698" s="8"/>
      <c r="I7698" s="8"/>
      <c r="M7698" s="8"/>
      <c r="Q7698" s="8"/>
      <c r="U7698" s="8"/>
      <c r="Y7698" s="8"/>
      <c r="AC7698" s="8"/>
      <c r="AG7698" s="8"/>
      <c r="AK7698" s="8"/>
      <c r="AO7698" s="8"/>
      <c r="AS7698" s="8"/>
      <c r="AW7698" s="8"/>
      <c r="BA7698" s="8"/>
      <c r="BE7698" s="8"/>
      <c r="BI7698" s="8"/>
      <c r="BM7698" s="8"/>
      <c r="BQ7698" s="8"/>
      <c r="BU7698" s="8"/>
      <c r="BY7698" s="8"/>
      <c r="CC7698" s="8"/>
      <c r="CG7698" s="8"/>
      <c r="CK7698" s="8"/>
    </row>
    <row r="7699" spans="5:89">
      <c r="E7699" s="8"/>
      <c r="I7699" s="8"/>
      <c r="M7699" s="8"/>
      <c r="Q7699" s="8"/>
      <c r="U7699" s="8"/>
      <c r="Y7699" s="8"/>
      <c r="AC7699" s="8"/>
      <c r="AG7699" s="8"/>
      <c r="AK7699" s="8"/>
      <c r="AO7699" s="8"/>
      <c r="AS7699" s="8"/>
      <c r="AW7699" s="8"/>
      <c r="BA7699" s="8"/>
      <c r="BE7699" s="8"/>
      <c r="BI7699" s="8"/>
      <c r="BM7699" s="8"/>
      <c r="BQ7699" s="8"/>
      <c r="BU7699" s="8"/>
      <c r="BY7699" s="8"/>
      <c r="CC7699" s="8"/>
      <c r="CG7699" s="8"/>
      <c r="CK7699" s="8"/>
    </row>
    <row r="7700" spans="5:89">
      <c r="E7700" s="8"/>
      <c r="I7700" s="8"/>
      <c r="M7700" s="8"/>
      <c r="Q7700" s="8"/>
      <c r="U7700" s="8"/>
      <c r="Y7700" s="8"/>
      <c r="AC7700" s="8"/>
      <c r="AG7700" s="8"/>
      <c r="AK7700" s="8"/>
      <c r="AO7700" s="8"/>
      <c r="AS7700" s="8"/>
      <c r="AW7700" s="8"/>
      <c r="BA7700" s="8"/>
      <c r="BE7700" s="8"/>
      <c r="BI7700" s="8"/>
      <c r="BM7700" s="8"/>
      <c r="BQ7700" s="8"/>
      <c r="BU7700" s="8"/>
      <c r="BY7700" s="8"/>
      <c r="CC7700" s="8"/>
      <c r="CG7700" s="8"/>
      <c r="CK7700" s="8"/>
    </row>
    <row r="7701" spans="5:89">
      <c r="E7701" s="8"/>
      <c r="I7701" s="8"/>
      <c r="M7701" s="8"/>
      <c r="Q7701" s="8"/>
      <c r="U7701" s="8"/>
      <c r="Y7701" s="8"/>
      <c r="AC7701" s="8"/>
      <c r="AG7701" s="8"/>
      <c r="AK7701" s="8"/>
      <c r="AO7701" s="8"/>
      <c r="AS7701" s="8"/>
      <c r="AW7701" s="8"/>
      <c r="BA7701" s="8"/>
      <c r="BE7701" s="8"/>
      <c r="BI7701" s="8"/>
      <c r="BM7701" s="8"/>
      <c r="BQ7701" s="8"/>
      <c r="BU7701" s="8"/>
      <c r="BY7701" s="8"/>
      <c r="CC7701" s="8"/>
      <c r="CG7701" s="8"/>
      <c r="CK7701" s="8"/>
    </row>
    <row r="7702" spans="5:89">
      <c r="E7702" s="8"/>
      <c r="I7702" s="8"/>
      <c r="M7702" s="8"/>
      <c r="Q7702" s="8"/>
      <c r="U7702" s="8"/>
      <c r="Y7702" s="8"/>
      <c r="AC7702" s="8"/>
      <c r="AG7702" s="8"/>
      <c r="AK7702" s="8"/>
      <c r="AO7702" s="8"/>
      <c r="AS7702" s="8"/>
      <c r="AW7702" s="8"/>
      <c r="BA7702" s="8"/>
      <c r="BE7702" s="8"/>
      <c r="BI7702" s="8"/>
      <c r="BM7702" s="8"/>
      <c r="BQ7702" s="8"/>
      <c r="BU7702" s="8"/>
      <c r="BY7702" s="8"/>
      <c r="CC7702" s="8"/>
      <c r="CG7702" s="8"/>
      <c r="CK7702" s="8"/>
    </row>
    <row r="7703" spans="5:89">
      <c r="E7703" s="8"/>
      <c r="I7703" s="8"/>
      <c r="M7703" s="8"/>
      <c r="Q7703" s="8"/>
      <c r="U7703" s="8"/>
      <c r="Y7703" s="8"/>
      <c r="AC7703" s="8"/>
      <c r="AG7703" s="8"/>
      <c r="AK7703" s="8"/>
      <c r="AO7703" s="8"/>
      <c r="AS7703" s="8"/>
      <c r="AW7703" s="8"/>
      <c r="BA7703" s="8"/>
      <c r="BE7703" s="8"/>
      <c r="BI7703" s="8"/>
      <c r="BM7703" s="8"/>
      <c r="BQ7703" s="8"/>
      <c r="BU7703" s="8"/>
      <c r="BY7703" s="8"/>
      <c r="CC7703" s="8"/>
      <c r="CG7703" s="8"/>
      <c r="CK7703" s="8"/>
    </row>
    <row r="7704" spans="5:89">
      <c r="E7704" s="8"/>
      <c r="I7704" s="8"/>
      <c r="M7704" s="8"/>
      <c r="Q7704" s="8"/>
      <c r="U7704" s="8"/>
      <c r="Y7704" s="8"/>
      <c r="AC7704" s="8"/>
      <c r="AG7704" s="8"/>
      <c r="AK7704" s="8"/>
      <c r="AO7704" s="8"/>
      <c r="AS7704" s="8"/>
      <c r="AW7704" s="8"/>
      <c r="BA7704" s="8"/>
      <c r="BE7704" s="8"/>
      <c r="BI7704" s="8"/>
      <c r="BM7704" s="8"/>
      <c r="BQ7704" s="8"/>
      <c r="BU7704" s="8"/>
      <c r="BY7704" s="8"/>
      <c r="CC7704" s="8"/>
      <c r="CG7704" s="8"/>
      <c r="CK7704" s="8"/>
    </row>
    <row r="7705" spans="5:89">
      <c r="E7705" s="8"/>
      <c r="I7705" s="8"/>
      <c r="M7705" s="8"/>
      <c r="Q7705" s="8"/>
      <c r="U7705" s="8"/>
      <c r="Y7705" s="8"/>
      <c r="AC7705" s="8"/>
      <c r="AG7705" s="8"/>
      <c r="AK7705" s="8"/>
      <c r="AO7705" s="8"/>
      <c r="AS7705" s="8"/>
      <c r="AW7705" s="8"/>
      <c r="BA7705" s="8"/>
      <c r="BE7705" s="8"/>
      <c r="BI7705" s="8"/>
      <c r="BM7705" s="8"/>
      <c r="BQ7705" s="8"/>
      <c r="BU7705" s="8"/>
      <c r="BY7705" s="8"/>
      <c r="CC7705" s="8"/>
      <c r="CG7705" s="8"/>
      <c r="CK7705" s="8"/>
    </row>
    <row r="7706" spans="5:89">
      <c r="E7706" s="8"/>
      <c r="I7706" s="8"/>
      <c r="M7706" s="8"/>
      <c r="Q7706" s="8"/>
      <c r="U7706" s="8"/>
      <c r="Y7706" s="8"/>
      <c r="AC7706" s="8"/>
      <c r="AG7706" s="8"/>
      <c r="AK7706" s="8"/>
      <c r="AO7706" s="8"/>
      <c r="AS7706" s="8"/>
      <c r="AW7706" s="8"/>
      <c r="BA7706" s="8"/>
      <c r="BE7706" s="8"/>
      <c r="BI7706" s="8"/>
      <c r="BM7706" s="8"/>
      <c r="BQ7706" s="8"/>
      <c r="BU7706" s="8"/>
      <c r="BY7706" s="8"/>
      <c r="CC7706" s="8"/>
      <c r="CG7706" s="8"/>
      <c r="CK7706" s="8"/>
    </row>
    <row r="7707" spans="5:89">
      <c r="E7707" s="8"/>
      <c r="I7707" s="8"/>
      <c r="M7707" s="8"/>
      <c r="Q7707" s="8"/>
      <c r="U7707" s="8"/>
      <c r="Y7707" s="8"/>
      <c r="AC7707" s="8"/>
      <c r="AG7707" s="8"/>
      <c r="AK7707" s="8"/>
      <c r="AO7707" s="8"/>
      <c r="AS7707" s="8"/>
      <c r="AW7707" s="8"/>
      <c r="BA7707" s="8"/>
      <c r="BE7707" s="8"/>
      <c r="BI7707" s="8"/>
      <c r="BM7707" s="8"/>
      <c r="BQ7707" s="8"/>
      <c r="BU7707" s="8"/>
      <c r="BY7707" s="8"/>
      <c r="CC7707" s="8"/>
      <c r="CG7707" s="8"/>
      <c r="CK7707" s="8"/>
    </row>
    <row r="7708" spans="5:89">
      <c r="E7708" s="8"/>
      <c r="I7708" s="8"/>
      <c r="M7708" s="8"/>
      <c r="Q7708" s="8"/>
      <c r="U7708" s="8"/>
      <c r="Y7708" s="8"/>
      <c r="AC7708" s="8"/>
      <c r="AG7708" s="8"/>
      <c r="AK7708" s="8"/>
      <c r="AO7708" s="8"/>
      <c r="AS7708" s="8"/>
      <c r="AW7708" s="8"/>
      <c r="BA7708" s="8"/>
      <c r="BE7708" s="8"/>
      <c r="BI7708" s="8"/>
      <c r="BM7708" s="8"/>
      <c r="BQ7708" s="8"/>
      <c r="BU7708" s="8"/>
      <c r="BY7708" s="8"/>
      <c r="CC7708" s="8"/>
      <c r="CG7708" s="8"/>
      <c r="CK7708" s="8"/>
    </row>
    <row r="7709" spans="5:89">
      <c r="E7709" s="8"/>
      <c r="I7709" s="8"/>
      <c r="M7709" s="8"/>
      <c r="Q7709" s="8"/>
      <c r="U7709" s="8"/>
      <c r="Y7709" s="8"/>
      <c r="AC7709" s="8"/>
      <c r="AG7709" s="8"/>
      <c r="AK7709" s="8"/>
      <c r="AO7709" s="8"/>
      <c r="AS7709" s="8"/>
      <c r="AW7709" s="8"/>
      <c r="BA7709" s="8"/>
      <c r="BE7709" s="8"/>
      <c r="BI7709" s="8"/>
      <c r="BM7709" s="8"/>
      <c r="BQ7709" s="8"/>
      <c r="BU7709" s="8"/>
      <c r="BY7709" s="8"/>
      <c r="CC7709" s="8"/>
      <c r="CG7709" s="8"/>
      <c r="CK7709" s="8"/>
    </row>
    <row r="7710" spans="5:89">
      <c r="E7710" s="8"/>
      <c r="I7710" s="8"/>
      <c r="M7710" s="8"/>
      <c r="Q7710" s="8"/>
      <c r="U7710" s="8"/>
      <c r="Y7710" s="8"/>
      <c r="AC7710" s="8"/>
      <c r="AG7710" s="8"/>
      <c r="AK7710" s="8"/>
      <c r="AO7710" s="8"/>
      <c r="AS7710" s="8"/>
      <c r="AW7710" s="8"/>
      <c r="BA7710" s="8"/>
      <c r="BE7710" s="8"/>
      <c r="BI7710" s="8"/>
      <c r="BM7710" s="8"/>
      <c r="BQ7710" s="8"/>
      <c r="BU7710" s="8"/>
      <c r="BY7710" s="8"/>
      <c r="CC7710" s="8"/>
      <c r="CG7710" s="8"/>
      <c r="CK7710" s="8"/>
    </row>
    <row r="7711" spans="5:89">
      <c r="E7711" s="8"/>
      <c r="I7711" s="8"/>
      <c r="M7711" s="8"/>
      <c r="Q7711" s="8"/>
      <c r="U7711" s="8"/>
      <c r="Y7711" s="8"/>
      <c r="AC7711" s="8"/>
      <c r="AG7711" s="8"/>
      <c r="AK7711" s="8"/>
      <c r="AO7711" s="8"/>
      <c r="AS7711" s="8"/>
      <c r="AW7711" s="8"/>
      <c r="BA7711" s="8"/>
      <c r="BE7711" s="8"/>
      <c r="BI7711" s="8"/>
      <c r="BM7711" s="8"/>
      <c r="BQ7711" s="8"/>
      <c r="BU7711" s="8"/>
      <c r="BY7711" s="8"/>
      <c r="CC7711" s="8"/>
      <c r="CG7711" s="8"/>
      <c r="CK7711" s="8"/>
    </row>
    <row r="7712" spans="5:89">
      <c r="E7712" s="8"/>
      <c r="I7712" s="8"/>
      <c r="M7712" s="8"/>
      <c r="Q7712" s="8"/>
      <c r="U7712" s="8"/>
      <c r="Y7712" s="8"/>
      <c r="AC7712" s="8"/>
      <c r="AG7712" s="8"/>
      <c r="AK7712" s="8"/>
      <c r="AO7712" s="8"/>
      <c r="AS7712" s="8"/>
      <c r="AW7712" s="8"/>
      <c r="BA7712" s="8"/>
      <c r="BE7712" s="8"/>
      <c r="BI7712" s="8"/>
      <c r="BM7712" s="8"/>
      <c r="BQ7712" s="8"/>
      <c r="BU7712" s="8"/>
      <c r="BY7712" s="8"/>
      <c r="CC7712" s="8"/>
      <c r="CG7712" s="8"/>
      <c r="CK7712" s="8"/>
    </row>
    <row r="7713" spans="5:89">
      <c r="E7713" s="8"/>
      <c r="I7713" s="8"/>
      <c r="M7713" s="8"/>
      <c r="Q7713" s="8"/>
      <c r="U7713" s="8"/>
      <c r="Y7713" s="8"/>
      <c r="AC7713" s="8"/>
      <c r="AG7713" s="8"/>
      <c r="AK7713" s="8"/>
      <c r="AO7713" s="8"/>
      <c r="AS7713" s="8"/>
      <c r="AW7713" s="8"/>
      <c r="BA7713" s="8"/>
      <c r="BE7713" s="8"/>
      <c r="BI7713" s="8"/>
      <c r="BM7713" s="8"/>
      <c r="BQ7713" s="8"/>
      <c r="BU7713" s="8"/>
      <c r="BY7713" s="8"/>
      <c r="CC7713" s="8"/>
      <c r="CG7713" s="8"/>
      <c r="CK7713" s="8"/>
    </row>
    <row r="7714" spans="5:89">
      <c r="E7714" s="8"/>
      <c r="I7714" s="8"/>
      <c r="M7714" s="8"/>
      <c r="Q7714" s="8"/>
      <c r="U7714" s="8"/>
      <c r="Y7714" s="8"/>
      <c r="AC7714" s="8"/>
      <c r="AG7714" s="8"/>
      <c r="AK7714" s="8"/>
      <c r="AO7714" s="8"/>
      <c r="AS7714" s="8"/>
      <c r="AW7714" s="8"/>
      <c r="BA7714" s="8"/>
      <c r="BE7714" s="8"/>
      <c r="BI7714" s="8"/>
      <c r="BM7714" s="8"/>
      <c r="BQ7714" s="8"/>
      <c r="BU7714" s="8"/>
      <c r="BY7714" s="8"/>
      <c r="CC7714" s="8"/>
      <c r="CG7714" s="8"/>
      <c r="CK7714" s="8"/>
    </row>
    <row r="7715" spans="5:89">
      <c r="E7715" s="8"/>
      <c r="I7715" s="8"/>
      <c r="M7715" s="8"/>
      <c r="Q7715" s="8"/>
      <c r="U7715" s="8"/>
      <c r="Y7715" s="8"/>
      <c r="AC7715" s="8"/>
      <c r="AG7715" s="8"/>
      <c r="AK7715" s="8"/>
      <c r="AO7715" s="8"/>
      <c r="AS7715" s="8"/>
      <c r="AW7715" s="8"/>
      <c r="BA7715" s="8"/>
      <c r="BE7715" s="8"/>
      <c r="BI7715" s="8"/>
      <c r="BM7715" s="8"/>
      <c r="BQ7715" s="8"/>
      <c r="BU7715" s="8"/>
      <c r="BY7715" s="8"/>
      <c r="CC7715" s="8"/>
      <c r="CG7715" s="8"/>
      <c r="CK7715" s="8"/>
    </row>
    <row r="7716" spans="5:89">
      <c r="E7716" s="8"/>
      <c r="I7716" s="8"/>
      <c r="M7716" s="8"/>
      <c r="Q7716" s="8"/>
      <c r="U7716" s="8"/>
      <c r="Y7716" s="8"/>
      <c r="AC7716" s="8"/>
      <c r="AG7716" s="8"/>
      <c r="AK7716" s="8"/>
      <c r="AO7716" s="8"/>
      <c r="AS7716" s="8"/>
      <c r="AW7716" s="8"/>
      <c r="BA7716" s="8"/>
      <c r="BE7716" s="8"/>
      <c r="BI7716" s="8"/>
      <c r="BM7716" s="8"/>
      <c r="BQ7716" s="8"/>
      <c r="BU7716" s="8"/>
      <c r="BY7716" s="8"/>
      <c r="CC7716" s="8"/>
      <c r="CG7716" s="8"/>
      <c r="CK7716" s="8"/>
    </row>
    <row r="7717" spans="5:89">
      <c r="E7717" s="8"/>
      <c r="I7717" s="8"/>
      <c r="M7717" s="8"/>
      <c r="Q7717" s="8"/>
      <c r="U7717" s="8"/>
      <c r="Y7717" s="8"/>
      <c r="AC7717" s="8"/>
      <c r="AG7717" s="8"/>
      <c r="AK7717" s="8"/>
      <c r="AO7717" s="8"/>
      <c r="AS7717" s="8"/>
      <c r="AW7717" s="8"/>
      <c r="BA7717" s="8"/>
      <c r="BE7717" s="8"/>
      <c r="BI7717" s="8"/>
      <c r="BM7717" s="8"/>
      <c r="BQ7717" s="8"/>
      <c r="BU7717" s="8"/>
      <c r="BY7717" s="8"/>
      <c r="CC7717" s="8"/>
      <c r="CG7717" s="8"/>
      <c r="CK7717" s="8"/>
    </row>
    <row r="7718" spans="5:89">
      <c r="E7718" s="8"/>
      <c r="I7718" s="8"/>
      <c r="M7718" s="8"/>
      <c r="Q7718" s="8"/>
      <c r="U7718" s="8"/>
      <c r="Y7718" s="8"/>
      <c r="AC7718" s="8"/>
      <c r="AG7718" s="8"/>
      <c r="AK7718" s="8"/>
      <c r="AO7718" s="8"/>
      <c r="AS7718" s="8"/>
      <c r="AW7718" s="8"/>
      <c r="BA7718" s="8"/>
      <c r="BE7718" s="8"/>
      <c r="BI7718" s="8"/>
      <c r="BM7718" s="8"/>
      <c r="BQ7718" s="8"/>
      <c r="BU7718" s="8"/>
      <c r="BY7718" s="8"/>
      <c r="CC7718" s="8"/>
      <c r="CG7718" s="8"/>
      <c r="CK7718" s="8"/>
    </row>
    <row r="7719" spans="5:89">
      <c r="E7719" s="8"/>
      <c r="I7719" s="8"/>
      <c r="M7719" s="8"/>
      <c r="Q7719" s="8"/>
      <c r="U7719" s="8"/>
      <c r="Y7719" s="8"/>
      <c r="AC7719" s="8"/>
      <c r="AG7719" s="8"/>
      <c r="AK7719" s="8"/>
      <c r="AO7719" s="8"/>
      <c r="AS7719" s="8"/>
      <c r="AW7719" s="8"/>
      <c r="BA7719" s="8"/>
      <c r="BE7719" s="8"/>
      <c r="BI7719" s="8"/>
      <c r="BM7719" s="8"/>
      <c r="BQ7719" s="8"/>
      <c r="BU7719" s="8"/>
      <c r="BY7719" s="8"/>
      <c r="CC7719" s="8"/>
      <c r="CG7719" s="8"/>
      <c r="CK7719" s="8"/>
    </row>
    <row r="7720" spans="5:89">
      <c r="E7720" s="8"/>
      <c r="I7720" s="8"/>
      <c r="M7720" s="8"/>
      <c r="Q7720" s="8"/>
      <c r="U7720" s="8"/>
      <c r="Y7720" s="8"/>
      <c r="AC7720" s="8"/>
      <c r="AG7720" s="8"/>
      <c r="AK7720" s="8"/>
      <c r="AO7720" s="8"/>
      <c r="AS7720" s="8"/>
      <c r="AW7720" s="8"/>
      <c r="BA7720" s="8"/>
      <c r="BE7720" s="8"/>
      <c r="BI7720" s="8"/>
      <c r="BM7720" s="8"/>
      <c r="BQ7720" s="8"/>
      <c r="BU7720" s="8"/>
      <c r="BY7720" s="8"/>
      <c r="CC7720" s="8"/>
      <c r="CG7720" s="8"/>
      <c r="CK7720" s="8"/>
    </row>
    <row r="7721" spans="5:89">
      <c r="E7721" s="8"/>
      <c r="I7721" s="8"/>
      <c r="M7721" s="8"/>
      <c r="Q7721" s="8"/>
      <c r="U7721" s="8"/>
      <c r="Y7721" s="8"/>
      <c r="AC7721" s="8"/>
      <c r="AG7721" s="8"/>
      <c r="AK7721" s="8"/>
      <c r="AO7721" s="8"/>
      <c r="AS7721" s="8"/>
      <c r="AW7721" s="8"/>
      <c r="BA7721" s="8"/>
      <c r="BE7721" s="8"/>
      <c r="BI7721" s="8"/>
      <c r="BM7721" s="8"/>
      <c r="BQ7721" s="8"/>
      <c r="BU7721" s="8"/>
      <c r="BY7721" s="8"/>
      <c r="CC7721" s="8"/>
      <c r="CG7721" s="8"/>
      <c r="CK7721" s="8"/>
    </row>
    <row r="7722" spans="5:89">
      <c r="E7722" s="8"/>
      <c r="I7722" s="8"/>
      <c r="M7722" s="8"/>
      <c r="Q7722" s="8"/>
      <c r="U7722" s="8"/>
      <c r="Y7722" s="8"/>
      <c r="AC7722" s="8"/>
      <c r="AG7722" s="8"/>
      <c r="AK7722" s="8"/>
      <c r="AO7722" s="8"/>
      <c r="AS7722" s="8"/>
      <c r="AW7722" s="8"/>
      <c r="BA7722" s="8"/>
      <c r="BE7722" s="8"/>
      <c r="BI7722" s="8"/>
      <c r="BM7722" s="8"/>
      <c r="BQ7722" s="8"/>
      <c r="BU7722" s="8"/>
      <c r="BY7722" s="8"/>
      <c r="CC7722" s="8"/>
      <c r="CG7722" s="8"/>
      <c r="CK7722" s="8"/>
    </row>
    <row r="7723" spans="5:89">
      <c r="E7723" s="8"/>
      <c r="I7723" s="8"/>
      <c r="M7723" s="8"/>
      <c r="Q7723" s="8"/>
      <c r="U7723" s="8"/>
      <c r="Y7723" s="8"/>
      <c r="AC7723" s="8"/>
      <c r="AG7723" s="8"/>
      <c r="AK7723" s="8"/>
      <c r="AO7723" s="8"/>
      <c r="AS7723" s="8"/>
      <c r="AW7723" s="8"/>
      <c r="BA7723" s="8"/>
      <c r="BE7723" s="8"/>
      <c r="BI7723" s="8"/>
      <c r="BM7723" s="8"/>
      <c r="BQ7723" s="8"/>
      <c r="BU7723" s="8"/>
      <c r="BY7723" s="8"/>
      <c r="CC7723" s="8"/>
      <c r="CG7723" s="8"/>
      <c r="CK7723" s="8"/>
    </row>
    <row r="7724" spans="5:89">
      <c r="E7724" s="8"/>
      <c r="I7724" s="8"/>
      <c r="M7724" s="8"/>
      <c r="Q7724" s="8"/>
      <c r="U7724" s="8"/>
      <c r="Y7724" s="8"/>
      <c r="AC7724" s="8"/>
      <c r="AG7724" s="8"/>
      <c r="AK7724" s="8"/>
      <c r="AO7724" s="8"/>
      <c r="AS7724" s="8"/>
      <c r="AW7724" s="8"/>
      <c r="BA7724" s="8"/>
      <c r="BE7724" s="8"/>
      <c r="BI7724" s="8"/>
      <c r="BM7724" s="8"/>
      <c r="BQ7724" s="8"/>
      <c r="BU7724" s="8"/>
      <c r="BY7724" s="8"/>
      <c r="CC7724" s="8"/>
      <c r="CG7724" s="8"/>
      <c r="CK7724" s="8"/>
    </row>
    <row r="7725" spans="5:89">
      <c r="E7725" s="8"/>
      <c r="I7725" s="8"/>
      <c r="M7725" s="8"/>
      <c r="Q7725" s="8"/>
      <c r="U7725" s="8"/>
      <c r="Y7725" s="8"/>
      <c r="AC7725" s="8"/>
      <c r="AG7725" s="8"/>
      <c r="AK7725" s="8"/>
      <c r="AO7725" s="8"/>
      <c r="AS7725" s="8"/>
      <c r="AW7725" s="8"/>
      <c r="BA7725" s="8"/>
      <c r="BE7725" s="8"/>
      <c r="BI7725" s="8"/>
      <c r="BM7725" s="8"/>
      <c r="BQ7725" s="8"/>
      <c r="BU7725" s="8"/>
      <c r="BY7725" s="8"/>
      <c r="CC7725" s="8"/>
      <c r="CG7725" s="8"/>
      <c r="CK7725" s="8"/>
    </row>
    <row r="7726" spans="5:89">
      <c r="E7726" s="8"/>
      <c r="I7726" s="8"/>
      <c r="M7726" s="8"/>
      <c r="Q7726" s="8"/>
      <c r="U7726" s="8"/>
      <c r="Y7726" s="8"/>
      <c r="AC7726" s="8"/>
      <c r="AG7726" s="8"/>
      <c r="AK7726" s="8"/>
      <c r="AO7726" s="8"/>
      <c r="AS7726" s="8"/>
      <c r="AW7726" s="8"/>
      <c r="BA7726" s="8"/>
      <c r="BE7726" s="8"/>
      <c r="BI7726" s="8"/>
      <c r="BM7726" s="8"/>
      <c r="BQ7726" s="8"/>
      <c r="BU7726" s="8"/>
      <c r="BY7726" s="8"/>
      <c r="CC7726" s="8"/>
      <c r="CG7726" s="8"/>
      <c r="CK7726" s="8"/>
    </row>
    <row r="7727" spans="5:89">
      <c r="E7727" s="8"/>
      <c r="I7727" s="8"/>
      <c r="M7727" s="8"/>
      <c r="Q7727" s="8"/>
      <c r="U7727" s="8"/>
      <c r="Y7727" s="8"/>
      <c r="AC7727" s="8"/>
      <c r="AG7727" s="8"/>
      <c r="AK7727" s="8"/>
      <c r="AO7727" s="8"/>
      <c r="AS7727" s="8"/>
      <c r="AW7727" s="8"/>
      <c r="BA7727" s="8"/>
      <c r="BE7727" s="8"/>
      <c r="BI7727" s="8"/>
      <c r="BM7727" s="8"/>
      <c r="BQ7727" s="8"/>
      <c r="BU7727" s="8"/>
      <c r="BY7727" s="8"/>
      <c r="CC7727" s="8"/>
      <c r="CG7727" s="8"/>
      <c r="CK7727" s="8"/>
    </row>
    <row r="7728" spans="5:89">
      <c r="E7728" s="8"/>
      <c r="I7728" s="8"/>
      <c r="M7728" s="8"/>
      <c r="Q7728" s="8"/>
      <c r="U7728" s="8"/>
      <c r="Y7728" s="8"/>
      <c r="AC7728" s="8"/>
      <c r="AG7728" s="8"/>
      <c r="AK7728" s="8"/>
      <c r="AO7728" s="8"/>
      <c r="AS7728" s="8"/>
      <c r="AW7728" s="8"/>
      <c r="BA7728" s="8"/>
      <c r="BE7728" s="8"/>
      <c r="BI7728" s="8"/>
      <c r="BM7728" s="8"/>
      <c r="BQ7728" s="8"/>
      <c r="BU7728" s="8"/>
      <c r="BY7728" s="8"/>
      <c r="CC7728" s="8"/>
      <c r="CG7728" s="8"/>
      <c r="CK7728" s="8"/>
    </row>
    <row r="7729" spans="5:89">
      <c r="E7729" s="8"/>
      <c r="I7729" s="8"/>
      <c r="M7729" s="8"/>
      <c r="Q7729" s="8"/>
      <c r="U7729" s="8"/>
      <c r="Y7729" s="8"/>
      <c r="AC7729" s="8"/>
      <c r="AG7729" s="8"/>
      <c r="AK7729" s="8"/>
      <c r="AO7729" s="8"/>
      <c r="AS7729" s="8"/>
      <c r="AW7729" s="8"/>
      <c r="BA7729" s="8"/>
      <c r="BE7729" s="8"/>
      <c r="BI7729" s="8"/>
      <c r="BM7729" s="8"/>
      <c r="BQ7729" s="8"/>
      <c r="BU7729" s="8"/>
      <c r="BY7729" s="8"/>
      <c r="CC7729" s="8"/>
      <c r="CG7729" s="8"/>
      <c r="CK7729" s="8"/>
    </row>
    <row r="7730" spans="5:89">
      <c r="E7730" s="8"/>
      <c r="I7730" s="8"/>
      <c r="M7730" s="8"/>
      <c r="Q7730" s="8"/>
      <c r="U7730" s="8"/>
      <c r="Y7730" s="8"/>
      <c r="AC7730" s="8"/>
      <c r="AG7730" s="8"/>
      <c r="AK7730" s="8"/>
      <c r="AO7730" s="8"/>
      <c r="AS7730" s="8"/>
      <c r="AW7730" s="8"/>
      <c r="BA7730" s="8"/>
      <c r="BE7730" s="8"/>
      <c r="BI7730" s="8"/>
      <c r="BM7730" s="8"/>
      <c r="BQ7730" s="8"/>
      <c r="BU7730" s="8"/>
      <c r="BY7730" s="8"/>
      <c r="CC7730" s="8"/>
      <c r="CG7730" s="8"/>
      <c r="CK7730" s="8"/>
    </row>
    <row r="7731" spans="5:89">
      <c r="E7731" s="8"/>
      <c r="I7731" s="8"/>
      <c r="M7731" s="8"/>
      <c r="Q7731" s="8"/>
      <c r="U7731" s="8"/>
      <c r="Y7731" s="8"/>
      <c r="AC7731" s="8"/>
      <c r="AG7731" s="8"/>
      <c r="AK7731" s="8"/>
      <c r="AO7731" s="8"/>
      <c r="AS7731" s="8"/>
      <c r="AW7731" s="8"/>
      <c r="BA7731" s="8"/>
      <c r="BE7731" s="8"/>
      <c r="BI7731" s="8"/>
      <c r="BM7731" s="8"/>
      <c r="BQ7731" s="8"/>
      <c r="BU7731" s="8"/>
      <c r="BY7731" s="8"/>
      <c r="CC7731" s="8"/>
      <c r="CG7731" s="8"/>
      <c r="CK7731" s="8"/>
    </row>
    <row r="7732" spans="5:89">
      <c r="E7732" s="8"/>
      <c r="I7732" s="8"/>
      <c r="M7732" s="8"/>
      <c r="Q7732" s="8"/>
      <c r="U7732" s="8"/>
      <c r="Y7732" s="8"/>
      <c r="AC7732" s="8"/>
      <c r="AG7732" s="8"/>
      <c r="AK7732" s="8"/>
      <c r="AO7732" s="8"/>
      <c r="AS7732" s="8"/>
      <c r="AW7732" s="8"/>
      <c r="BA7732" s="8"/>
      <c r="BE7732" s="8"/>
      <c r="BI7732" s="8"/>
      <c r="BM7732" s="8"/>
      <c r="BQ7732" s="8"/>
      <c r="BU7732" s="8"/>
      <c r="BY7732" s="8"/>
      <c r="CC7732" s="8"/>
      <c r="CG7732" s="8"/>
      <c r="CK7732" s="8"/>
    </row>
    <row r="7733" spans="5:89">
      <c r="E7733" s="8"/>
      <c r="I7733" s="8"/>
      <c r="M7733" s="8"/>
      <c r="Q7733" s="8"/>
      <c r="U7733" s="8"/>
      <c r="Y7733" s="8"/>
      <c r="AC7733" s="8"/>
      <c r="AG7733" s="8"/>
      <c r="AK7733" s="8"/>
      <c r="AO7733" s="8"/>
      <c r="AS7733" s="8"/>
      <c r="AW7733" s="8"/>
      <c r="BA7733" s="8"/>
      <c r="BE7733" s="8"/>
      <c r="BI7733" s="8"/>
      <c r="BM7733" s="8"/>
      <c r="BQ7733" s="8"/>
      <c r="BU7733" s="8"/>
      <c r="BY7733" s="8"/>
      <c r="CC7733" s="8"/>
      <c r="CG7733" s="8"/>
      <c r="CK7733" s="8"/>
    </row>
    <row r="7734" spans="5:89">
      <c r="E7734" s="8"/>
      <c r="I7734" s="8"/>
      <c r="M7734" s="8"/>
      <c r="Q7734" s="8"/>
      <c r="U7734" s="8"/>
      <c r="Y7734" s="8"/>
      <c r="AC7734" s="8"/>
      <c r="AG7734" s="8"/>
      <c r="AK7734" s="8"/>
      <c r="AO7734" s="8"/>
      <c r="AS7734" s="8"/>
      <c r="AW7734" s="8"/>
      <c r="BA7734" s="8"/>
      <c r="BE7734" s="8"/>
      <c r="BI7734" s="8"/>
      <c r="BM7734" s="8"/>
      <c r="BQ7734" s="8"/>
      <c r="BU7734" s="8"/>
      <c r="BY7734" s="8"/>
      <c r="CC7734" s="8"/>
      <c r="CG7734" s="8"/>
      <c r="CK7734" s="8"/>
    </row>
    <row r="7735" spans="5:89">
      <c r="E7735" s="8"/>
      <c r="I7735" s="8"/>
      <c r="M7735" s="8"/>
      <c r="Q7735" s="8"/>
      <c r="U7735" s="8"/>
      <c r="Y7735" s="8"/>
      <c r="AC7735" s="8"/>
      <c r="AG7735" s="8"/>
      <c r="AK7735" s="8"/>
      <c r="AO7735" s="8"/>
      <c r="AS7735" s="8"/>
      <c r="AW7735" s="8"/>
      <c r="BA7735" s="8"/>
      <c r="BE7735" s="8"/>
      <c r="BI7735" s="8"/>
      <c r="BM7735" s="8"/>
      <c r="BQ7735" s="8"/>
      <c r="BU7735" s="8"/>
      <c r="BY7735" s="8"/>
      <c r="CC7735" s="8"/>
      <c r="CG7735" s="8"/>
      <c r="CK7735" s="8"/>
    </row>
    <row r="7736" spans="5:89">
      <c r="E7736" s="8"/>
      <c r="I7736" s="8"/>
      <c r="M7736" s="8"/>
      <c r="Q7736" s="8"/>
      <c r="U7736" s="8"/>
      <c r="Y7736" s="8"/>
      <c r="AC7736" s="8"/>
      <c r="AG7736" s="8"/>
      <c r="AK7736" s="8"/>
      <c r="AO7736" s="8"/>
      <c r="AS7736" s="8"/>
      <c r="AW7736" s="8"/>
      <c r="BA7736" s="8"/>
      <c r="BE7736" s="8"/>
      <c r="BI7736" s="8"/>
      <c r="BM7736" s="8"/>
      <c r="BQ7736" s="8"/>
      <c r="BU7736" s="8"/>
      <c r="BY7736" s="8"/>
      <c r="CC7736" s="8"/>
      <c r="CG7736" s="8"/>
      <c r="CK7736" s="8"/>
    </row>
    <row r="7737" spans="5:89">
      <c r="E7737" s="8"/>
      <c r="I7737" s="8"/>
      <c r="M7737" s="8"/>
      <c r="Q7737" s="8"/>
      <c r="U7737" s="8"/>
      <c r="Y7737" s="8"/>
      <c r="AC7737" s="8"/>
      <c r="AG7737" s="8"/>
      <c r="AK7737" s="8"/>
      <c r="AO7737" s="8"/>
      <c r="AS7737" s="8"/>
      <c r="AW7737" s="8"/>
      <c r="BA7737" s="8"/>
      <c r="BE7737" s="8"/>
      <c r="BI7737" s="8"/>
      <c r="BM7737" s="8"/>
      <c r="BQ7737" s="8"/>
      <c r="BU7737" s="8"/>
      <c r="BY7737" s="8"/>
      <c r="CC7737" s="8"/>
      <c r="CG7737" s="8"/>
      <c r="CK7737" s="8"/>
    </row>
    <row r="7738" spans="5:89">
      <c r="E7738" s="8"/>
      <c r="I7738" s="8"/>
      <c r="M7738" s="8"/>
      <c r="Q7738" s="8"/>
      <c r="U7738" s="8"/>
      <c r="Y7738" s="8"/>
      <c r="AC7738" s="8"/>
      <c r="AG7738" s="8"/>
      <c r="AK7738" s="8"/>
      <c r="AO7738" s="8"/>
      <c r="AS7738" s="8"/>
      <c r="AW7738" s="8"/>
      <c r="BA7738" s="8"/>
      <c r="BE7738" s="8"/>
      <c r="BI7738" s="8"/>
      <c r="BM7738" s="8"/>
      <c r="BQ7738" s="8"/>
      <c r="BU7738" s="8"/>
      <c r="BY7738" s="8"/>
      <c r="CC7738" s="8"/>
      <c r="CG7738" s="8"/>
      <c r="CK7738" s="8"/>
    </row>
    <row r="7739" spans="5:89">
      <c r="E7739" s="8"/>
      <c r="I7739" s="8"/>
      <c r="M7739" s="8"/>
      <c r="Q7739" s="8"/>
      <c r="U7739" s="8"/>
      <c r="Y7739" s="8"/>
      <c r="AC7739" s="8"/>
      <c r="AG7739" s="8"/>
      <c r="AK7739" s="8"/>
      <c r="AO7739" s="8"/>
      <c r="AS7739" s="8"/>
      <c r="AW7739" s="8"/>
      <c r="BA7739" s="8"/>
      <c r="BE7739" s="8"/>
      <c r="BI7739" s="8"/>
      <c r="BM7739" s="8"/>
      <c r="BQ7739" s="8"/>
      <c r="BU7739" s="8"/>
      <c r="BY7739" s="8"/>
      <c r="CC7739" s="8"/>
      <c r="CG7739" s="8"/>
      <c r="CK7739" s="8"/>
    </row>
    <row r="7740" spans="5:89">
      <c r="E7740" s="8"/>
      <c r="I7740" s="8"/>
      <c r="M7740" s="8"/>
      <c r="Q7740" s="8"/>
      <c r="U7740" s="8"/>
      <c r="Y7740" s="8"/>
      <c r="AC7740" s="8"/>
      <c r="AG7740" s="8"/>
      <c r="AK7740" s="8"/>
      <c r="AO7740" s="8"/>
      <c r="AS7740" s="8"/>
      <c r="AW7740" s="8"/>
      <c r="BA7740" s="8"/>
      <c r="BE7740" s="8"/>
      <c r="BI7740" s="8"/>
      <c r="BM7740" s="8"/>
      <c r="BQ7740" s="8"/>
      <c r="BU7740" s="8"/>
      <c r="BY7740" s="8"/>
      <c r="CC7740" s="8"/>
      <c r="CG7740" s="8"/>
      <c r="CK7740" s="8"/>
    </row>
    <row r="7741" spans="5:89">
      <c r="E7741" s="8"/>
      <c r="I7741" s="8"/>
      <c r="M7741" s="8"/>
      <c r="Q7741" s="8"/>
      <c r="U7741" s="8"/>
      <c r="Y7741" s="8"/>
      <c r="AC7741" s="8"/>
      <c r="AG7741" s="8"/>
      <c r="AK7741" s="8"/>
      <c r="AO7741" s="8"/>
      <c r="AS7741" s="8"/>
      <c r="AW7741" s="8"/>
      <c r="BA7741" s="8"/>
      <c r="BE7741" s="8"/>
      <c r="BI7741" s="8"/>
      <c r="BM7741" s="8"/>
      <c r="BQ7741" s="8"/>
      <c r="BU7741" s="8"/>
      <c r="BY7741" s="8"/>
      <c r="CC7741" s="8"/>
      <c r="CG7741" s="8"/>
      <c r="CK7741" s="8"/>
    </row>
    <row r="7742" spans="5:89">
      <c r="E7742" s="8"/>
      <c r="I7742" s="8"/>
      <c r="M7742" s="8"/>
      <c r="Q7742" s="8"/>
      <c r="U7742" s="8"/>
      <c r="Y7742" s="8"/>
      <c r="AC7742" s="8"/>
      <c r="AG7742" s="8"/>
      <c r="AK7742" s="8"/>
      <c r="AO7742" s="8"/>
      <c r="AS7742" s="8"/>
      <c r="AW7742" s="8"/>
      <c r="BA7742" s="8"/>
      <c r="BE7742" s="8"/>
      <c r="BI7742" s="8"/>
      <c r="BM7742" s="8"/>
      <c r="BQ7742" s="8"/>
      <c r="BU7742" s="8"/>
      <c r="BY7742" s="8"/>
      <c r="CC7742" s="8"/>
      <c r="CG7742" s="8"/>
      <c r="CK7742" s="8"/>
    </row>
    <row r="7743" spans="5:89">
      <c r="E7743" s="8"/>
      <c r="I7743" s="8"/>
      <c r="M7743" s="8"/>
      <c r="Q7743" s="8"/>
      <c r="U7743" s="8"/>
      <c r="Y7743" s="8"/>
      <c r="AC7743" s="8"/>
      <c r="AG7743" s="8"/>
      <c r="AK7743" s="8"/>
      <c r="AO7743" s="8"/>
      <c r="AS7743" s="8"/>
      <c r="AW7743" s="8"/>
      <c r="BA7743" s="8"/>
      <c r="BE7743" s="8"/>
      <c r="BI7743" s="8"/>
      <c r="BM7743" s="8"/>
      <c r="BQ7743" s="8"/>
      <c r="BU7743" s="8"/>
      <c r="BY7743" s="8"/>
      <c r="CC7743" s="8"/>
      <c r="CG7743" s="8"/>
      <c r="CK7743" s="8"/>
    </row>
    <row r="7744" spans="5:89">
      <c r="E7744" s="8"/>
      <c r="I7744" s="8"/>
      <c r="M7744" s="8"/>
      <c r="Q7744" s="8"/>
      <c r="U7744" s="8"/>
      <c r="Y7744" s="8"/>
      <c r="AC7744" s="8"/>
      <c r="AG7744" s="8"/>
      <c r="AK7744" s="8"/>
      <c r="AO7744" s="8"/>
      <c r="AS7744" s="8"/>
      <c r="AW7744" s="8"/>
      <c r="BA7744" s="8"/>
      <c r="BE7744" s="8"/>
      <c r="BI7744" s="8"/>
      <c r="BM7744" s="8"/>
      <c r="BQ7744" s="8"/>
      <c r="BU7744" s="8"/>
      <c r="BY7744" s="8"/>
      <c r="CC7744" s="8"/>
      <c r="CG7744" s="8"/>
      <c r="CK7744" s="8"/>
    </row>
    <row r="7745" spans="5:89">
      <c r="E7745" s="8"/>
      <c r="I7745" s="8"/>
      <c r="M7745" s="8"/>
      <c r="Q7745" s="8"/>
      <c r="U7745" s="8"/>
      <c r="Y7745" s="8"/>
      <c r="AC7745" s="8"/>
      <c r="AG7745" s="8"/>
      <c r="AK7745" s="8"/>
      <c r="AO7745" s="8"/>
      <c r="AS7745" s="8"/>
      <c r="AW7745" s="8"/>
      <c r="BA7745" s="8"/>
      <c r="BE7745" s="8"/>
      <c r="BI7745" s="8"/>
      <c r="BM7745" s="8"/>
      <c r="BQ7745" s="8"/>
      <c r="BU7745" s="8"/>
      <c r="BY7745" s="8"/>
      <c r="CC7745" s="8"/>
      <c r="CG7745" s="8"/>
      <c r="CK7745" s="8"/>
    </row>
    <row r="7746" spans="5:89">
      <c r="E7746" s="8"/>
      <c r="I7746" s="8"/>
      <c r="M7746" s="8"/>
      <c r="Q7746" s="8"/>
      <c r="U7746" s="8"/>
      <c r="Y7746" s="8"/>
      <c r="AC7746" s="8"/>
      <c r="AG7746" s="8"/>
      <c r="AK7746" s="8"/>
      <c r="AO7746" s="8"/>
      <c r="AS7746" s="8"/>
      <c r="AW7746" s="8"/>
      <c r="BA7746" s="8"/>
      <c r="BE7746" s="8"/>
      <c r="BI7746" s="8"/>
      <c r="BM7746" s="8"/>
      <c r="BQ7746" s="8"/>
      <c r="BU7746" s="8"/>
      <c r="BY7746" s="8"/>
      <c r="CC7746" s="8"/>
      <c r="CG7746" s="8"/>
      <c r="CK7746" s="8"/>
    </row>
    <row r="7747" spans="5:89">
      <c r="E7747" s="8"/>
      <c r="I7747" s="8"/>
      <c r="M7747" s="8"/>
      <c r="Q7747" s="8"/>
      <c r="U7747" s="8"/>
      <c r="Y7747" s="8"/>
      <c r="AC7747" s="8"/>
      <c r="AG7747" s="8"/>
      <c r="AK7747" s="8"/>
      <c r="AO7747" s="8"/>
      <c r="AS7747" s="8"/>
      <c r="AW7747" s="8"/>
      <c r="BA7747" s="8"/>
      <c r="BE7747" s="8"/>
      <c r="BI7747" s="8"/>
      <c r="BM7747" s="8"/>
      <c r="BQ7747" s="8"/>
      <c r="BU7747" s="8"/>
      <c r="BY7747" s="8"/>
      <c r="CC7747" s="8"/>
      <c r="CG7747" s="8"/>
      <c r="CK7747" s="8"/>
    </row>
    <row r="7748" spans="5:89">
      <c r="E7748" s="8"/>
      <c r="I7748" s="8"/>
      <c r="M7748" s="8"/>
      <c r="Q7748" s="8"/>
      <c r="U7748" s="8"/>
      <c r="Y7748" s="8"/>
      <c r="AC7748" s="8"/>
      <c r="AG7748" s="8"/>
      <c r="AK7748" s="8"/>
      <c r="AO7748" s="8"/>
      <c r="AS7748" s="8"/>
      <c r="AW7748" s="8"/>
      <c r="BA7748" s="8"/>
      <c r="BE7748" s="8"/>
      <c r="BI7748" s="8"/>
      <c r="BM7748" s="8"/>
      <c r="BQ7748" s="8"/>
      <c r="BU7748" s="8"/>
      <c r="BY7748" s="8"/>
      <c r="CC7748" s="8"/>
      <c r="CG7748" s="8"/>
      <c r="CK7748" s="8"/>
    </row>
    <row r="7749" spans="5:89">
      <c r="E7749" s="8"/>
      <c r="I7749" s="8"/>
      <c r="M7749" s="8"/>
      <c r="Q7749" s="8"/>
      <c r="U7749" s="8"/>
      <c r="Y7749" s="8"/>
      <c r="AC7749" s="8"/>
      <c r="AG7749" s="8"/>
      <c r="AK7749" s="8"/>
      <c r="AO7749" s="8"/>
      <c r="AS7749" s="8"/>
      <c r="AW7749" s="8"/>
      <c r="BA7749" s="8"/>
      <c r="BE7749" s="8"/>
      <c r="BI7749" s="8"/>
      <c r="BM7749" s="8"/>
      <c r="BQ7749" s="8"/>
      <c r="BU7749" s="8"/>
      <c r="BY7749" s="8"/>
      <c r="CC7749" s="8"/>
      <c r="CG7749" s="8"/>
      <c r="CK7749" s="8"/>
    </row>
    <row r="7750" spans="5:89">
      <c r="E7750" s="8"/>
      <c r="I7750" s="8"/>
      <c r="M7750" s="8"/>
      <c r="Q7750" s="8"/>
      <c r="U7750" s="8"/>
      <c r="Y7750" s="8"/>
      <c r="AC7750" s="8"/>
      <c r="AG7750" s="8"/>
      <c r="AK7750" s="8"/>
      <c r="AO7750" s="8"/>
      <c r="AS7750" s="8"/>
      <c r="AW7750" s="8"/>
      <c r="BA7750" s="8"/>
      <c r="BE7750" s="8"/>
      <c r="BI7750" s="8"/>
      <c r="BM7750" s="8"/>
      <c r="BQ7750" s="8"/>
      <c r="BU7750" s="8"/>
      <c r="BY7750" s="8"/>
      <c r="CC7750" s="8"/>
      <c r="CG7750" s="8"/>
      <c r="CK7750" s="8"/>
    </row>
    <row r="7751" spans="5:89">
      <c r="E7751" s="8"/>
      <c r="I7751" s="8"/>
      <c r="M7751" s="8"/>
      <c r="Q7751" s="8"/>
      <c r="U7751" s="8"/>
      <c r="Y7751" s="8"/>
      <c r="AC7751" s="8"/>
      <c r="AG7751" s="8"/>
      <c r="AK7751" s="8"/>
      <c r="AO7751" s="8"/>
      <c r="AS7751" s="8"/>
      <c r="AW7751" s="8"/>
      <c r="BA7751" s="8"/>
      <c r="BE7751" s="8"/>
      <c r="BI7751" s="8"/>
      <c r="BM7751" s="8"/>
      <c r="BQ7751" s="8"/>
      <c r="BU7751" s="8"/>
      <c r="BY7751" s="8"/>
      <c r="CC7751" s="8"/>
      <c r="CG7751" s="8"/>
      <c r="CK7751" s="8"/>
    </row>
    <row r="7752" spans="5:89">
      <c r="E7752" s="8"/>
      <c r="I7752" s="8"/>
      <c r="M7752" s="8"/>
      <c r="Q7752" s="8"/>
      <c r="U7752" s="8"/>
      <c r="Y7752" s="8"/>
      <c r="AC7752" s="8"/>
      <c r="AG7752" s="8"/>
      <c r="AK7752" s="8"/>
      <c r="AO7752" s="8"/>
      <c r="AS7752" s="8"/>
      <c r="AW7752" s="8"/>
      <c r="BA7752" s="8"/>
      <c r="BE7752" s="8"/>
      <c r="BI7752" s="8"/>
      <c r="BM7752" s="8"/>
      <c r="BQ7752" s="8"/>
      <c r="BU7752" s="8"/>
      <c r="BY7752" s="8"/>
      <c r="CC7752" s="8"/>
      <c r="CG7752" s="8"/>
      <c r="CK7752" s="8"/>
    </row>
    <row r="7753" spans="5:89">
      <c r="E7753" s="8"/>
      <c r="I7753" s="8"/>
      <c r="M7753" s="8"/>
      <c r="Q7753" s="8"/>
      <c r="U7753" s="8"/>
      <c r="Y7753" s="8"/>
      <c r="AC7753" s="8"/>
      <c r="AG7753" s="8"/>
      <c r="AK7753" s="8"/>
      <c r="AO7753" s="8"/>
      <c r="AS7753" s="8"/>
      <c r="AW7753" s="8"/>
      <c r="BA7753" s="8"/>
      <c r="BE7753" s="8"/>
      <c r="BI7753" s="8"/>
      <c r="BM7753" s="8"/>
      <c r="BQ7753" s="8"/>
      <c r="BU7753" s="8"/>
      <c r="BY7753" s="8"/>
      <c r="CC7753" s="8"/>
      <c r="CG7753" s="8"/>
      <c r="CK7753" s="8"/>
    </row>
    <row r="7754" spans="5:89">
      <c r="E7754" s="8"/>
      <c r="I7754" s="8"/>
      <c r="M7754" s="8"/>
      <c r="Q7754" s="8"/>
      <c r="U7754" s="8"/>
      <c r="Y7754" s="8"/>
      <c r="AC7754" s="8"/>
      <c r="AG7754" s="8"/>
      <c r="AK7754" s="8"/>
      <c r="AO7754" s="8"/>
      <c r="AS7754" s="8"/>
      <c r="AW7754" s="8"/>
      <c r="BA7754" s="8"/>
      <c r="BE7754" s="8"/>
      <c r="BI7754" s="8"/>
      <c r="BM7754" s="8"/>
      <c r="BQ7754" s="8"/>
      <c r="BU7754" s="8"/>
      <c r="BY7754" s="8"/>
      <c r="CC7754" s="8"/>
      <c r="CG7754" s="8"/>
      <c r="CK7754" s="8"/>
    </row>
    <row r="7755" spans="5:89">
      <c r="E7755" s="8"/>
      <c r="I7755" s="8"/>
      <c r="M7755" s="8"/>
      <c r="Q7755" s="8"/>
      <c r="U7755" s="8"/>
      <c r="Y7755" s="8"/>
      <c r="AC7755" s="8"/>
      <c r="AG7755" s="8"/>
      <c r="AK7755" s="8"/>
      <c r="AO7755" s="8"/>
      <c r="AS7755" s="8"/>
      <c r="AW7755" s="8"/>
      <c r="BA7755" s="8"/>
      <c r="BE7755" s="8"/>
      <c r="BI7755" s="8"/>
      <c r="BM7755" s="8"/>
      <c r="BQ7755" s="8"/>
      <c r="BU7755" s="8"/>
      <c r="BY7755" s="8"/>
      <c r="CC7755" s="8"/>
      <c r="CG7755" s="8"/>
      <c r="CK7755" s="8"/>
    </row>
    <row r="7756" spans="5:89">
      <c r="E7756" s="8"/>
      <c r="I7756" s="8"/>
      <c r="M7756" s="8"/>
      <c r="Q7756" s="8"/>
      <c r="U7756" s="8"/>
      <c r="Y7756" s="8"/>
      <c r="AC7756" s="8"/>
      <c r="AG7756" s="8"/>
      <c r="AK7756" s="8"/>
      <c r="AO7756" s="8"/>
      <c r="AS7756" s="8"/>
      <c r="AW7756" s="8"/>
      <c r="BA7756" s="8"/>
      <c r="BE7756" s="8"/>
      <c r="BI7756" s="8"/>
      <c r="BM7756" s="8"/>
      <c r="BQ7756" s="8"/>
      <c r="BU7756" s="8"/>
      <c r="BY7756" s="8"/>
      <c r="CC7756" s="8"/>
      <c r="CG7756" s="8"/>
      <c r="CK7756" s="8"/>
    </row>
    <row r="7757" spans="5:89">
      <c r="E7757" s="8"/>
      <c r="I7757" s="8"/>
      <c r="M7757" s="8"/>
      <c r="Q7757" s="8"/>
      <c r="U7757" s="8"/>
      <c r="Y7757" s="8"/>
      <c r="AC7757" s="8"/>
      <c r="AG7757" s="8"/>
      <c r="AK7757" s="8"/>
      <c r="AO7757" s="8"/>
      <c r="AS7757" s="8"/>
      <c r="AW7757" s="8"/>
      <c r="BA7757" s="8"/>
      <c r="BE7757" s="8"/>
      <c r="BI7757" s="8"/>
      <c r="BM7757" s="8"/>
      <c r="BQ7757" s="8"/>
      <c r="BU7757" s="8"/>
      <c r="BY7757" s="8"/>
      <c r="CC7757" s="8"/>
      <c r="CG7757" s="8"/>
      <c r="CK7757" s="8"/>
    </row>
    <row r="7758" spans="5:89">
      <c r="E7758" s="8"/>
      <c r="I7758" s="8"/>
      <c r="M7758" s="8"/>
      <c r="Q7758" s="8"/>
      <c r="U7758" s="8"/>
      <c r="Y7758" s="8"/>
      <c r="AC7758" s="8"/>
      <c r="AG7758" s="8"/>
      <c r="AK7758" s="8"/>
      <c r="AO7758" s="8"/>
      <c r="AS7758" s="8"/>
      <c r="AW7758" s="8"/>
      <c r="BA7758" s="8"/>
      <c r="BE7758" s="8"/>
      <c r="BI7758" s="8"/>
      <c r="BM7758" s="8"/>
      <c r="BQ7758" s="8"/>
      <c r="BU7758" s="8"/>
      <c r="BY7758" s="8"/>
      <c r="CC7758" s="8"/>
      <c r="CG7758" s="8"/>
      <c r="CK7758" s="8"/>
    </row>
    <row r="7759" spans="5:89">
      <c r="E7759" s="8"/>
      <c r="I7759" s="8"/>
      <c r="M7759" s="8"/>
      <c r="Q7759" s="8"/>
      <c r="U7759" s="8"/>
      <c r="Y7759" s="8"/>
      <c r="AC7759" s="8"/>
      <c r="AG7759" s="8"/>
      <c r="AK7759" s="8"/>
      <c r="AO7759" s="8"/>
      <c r="AS7759" s="8"/>
      <c r="AW7759" s="8"/>
      <c r="BA7759" s="8"/>
      <c r="BE7759" s="8"/>
      <c r="BI7759" s="8"/>
      <c r="BM7759" s="8"/>
      <c r="BQ7759" s="8"/>
      <c r="BU7759" s="8"/>
      <c r="BY7759" s="8"/>
      <c r="CC7759" s="8"/>
      <c r="CG7759" s="8"/>
      <c r="CK7759" s="8"/>
    </row>
    <row r="7760" spans="5:89">
      <c r="E7760" s="8"/>
      <c r="I7760" s="8"/>
      <c r="M7760" s="8"/>
      <c r="Q7760" s="8"/>
      <c r="U7760" s="8"/>
      <c r="Y7760" s="8"/>
      <c r="AC7760" s="8"/>
      <c r="AG7760" s="8"/>
      <c r="AK7760" s="8"/>
      <c r="AO7760" s="8"/>
      <c r="AS7760" s="8"/>
      <c r="AW7760" s="8"/>
      <c r="BA7760" s="8"/>
      <c r="BE7760" s="8"/>
      <c r="BI7760" s="8"/>
      <c r="BM7760" s="8"/>
      <c r="BQ7760" s="8"/>
      <c r="BU7760" s="8"/>
      <c r="BY7760" s="8"/>
      <c r="CC7760" s="8"/>
      <c r="CG7760" s="8"/>
      <c r="CK7760" s="8"/>
    </row>
    <row r="7761" spans="5:89">
      <c r="E7761" s="8"/>
      <c r="I7761" s="8"/>
      <c r="M7761" s="8"/>
      <c r="Q7761" s="8"/>
      <c r="U7761" s="8"/>
      <c r="Y7761" s="8"/>
      <c r="AC7761" s="8"/>
      <c r="AG7761" s="8"/>
      <c r="AK7761" s="8"/>
      <c r="AO7761" s="8"/>
      <c r="AS7761" s="8"/>
      <c r="AW7761" s="8"/>
      <c r="BA7761" s="8"/>
      <c r="BE7761" s="8"/>
      <c r="BI7761" s="8"/>
      <c r="BM7761" s="8"/>
      <c r="BQ7761" s="8"/>
      <c r="BU7761" s="8"/>
      <c r="BY7761" s="8"/>
      <c r="CC7761" s="8"/>
      <c r="CG7761" s="8"/>
      <c r="CK7761" s="8"/>
    </row>
    <row r="7762" spans="5:89">
      <c r="E7762" s="8"/>
      <c r="I7762" s="8"/>
      <c r="M7762" s="8"/>
      <c r="Q7762" s="8"/>
      <c r="U7762" s="8"/>
      <c r="Y7762" s="8"/>
      <c r="AC7762" s="8"/>
      <c r="AG7762" s="8"/>
      <c r="AK7762" s="8"/>
      <c r="AO7762" s="8"/>
      <c r="AS7762" s="8"/>
      <c r="AW7762" s="8"/>
      <c r="BA7762" s="8"/>
      <c r="BE7762" s="8"/>
      <c r="BI7762" s="8"/>
      <c r="BM7762" s="8"/>
      <c r="BQ7762" s="8"/>
      <c r="BU7762" s="8"/>
      <c r="BY7762" s="8"/>
      <c r="CC7762" s="8"/>
      <c r="CG7762" s="8"/>
      <c r="CK7762" s="8"/>
    </row>
    <row r="7763" spans="5:89">
      <c r="E7763" s="8"/>
      <c r="I7763" s="8"/>
      <c r="M7763" s="8"/>
      <c r="Q7763" s="8"/>
      <c r="U7763" s="8"/>
      <c r="Y7763" s="8"/>
      <c r="AC7763" s="8"/>
      <c r="AG7763" s="8"/>
      <c r="AK7763" s="8"/>
      <c r="AO7763" s="8"/>
      <c r="AS7763" s="8"/>
      <c r="AW7763" s="8"/>
      <c r="BA7763" s="8"/>
      <c r="BE7763" s="8"/>
      <c r="BI7763" s="8"/>
      <c r="BM7763" s="8"/>
      <c r="BQ7763" s="8"/>
      <c r="BU7763" s="8"/>
      <c r="BY7763" s="8"/>
      <c r="CC7763" s="8"/>
      <c r="CG7763" s="8"/>
      <c r="CK7763" s="8"/>
    </row>
    <row r="7764" spans="5:89">
      <c r="E7764" s="8"/>
      <c r="I7764" s="8"/>
      <c r="M7764" s="8"/>
      <c r="Q7764" s="8"/>
      <c r="U7764" s="8"/>
      <c r="Y7764" s="8"/>
      <c r="AC7764" s="8"/>
      <c r="AG7764" s="8"/>
      <c r="AK7764" s="8"/>
      <c r="AO7764" s="8"/>
      <c r="AS7764" s="8"/>
      <c r="AW7764" s="8"/>
      <c r="BA7764" s="8"/>
      <c r="BE7764" s="8"/>
      <c r="BI7764" s="8"/>
      <c r="BM7764" s="8"/>
      <c r="BQ7764" s="8"/>
      <c r="BU7764" s="8"/>
      <c r="BY7764" s="8"/>
      <c r="CC7764" s="8"/>
      <c r="CG7764" s="8"/>
      <c r="CK7764" s="8"/>
    </row>
    <row r="7765" spans="5:89">
      <c r="E7765" s="8"/>
      <c r="I7765" s="8"/>
      <c r="M7765" s="8"/>
      <c r="Q7765" s="8"/>
      <c r="U7765" s="8"/>
      <c r="Y7765" s="8"/>
      <c r="AC7765" s="8"/>
      <c r="AG7765" s="8"/>
      <c r="AK7765" s="8"/>
      <c r="AO7765" s="8"/>
      <c r="AS7765" s="8"/>
      <c r="AW7765" s="8"/>
      <c r="BA7765" s="8"/>
      <c r="BE7765" s="8"/>
      <c r="BI7765" s="8"/>
      <c r="BM7765" s="8"/>
      <c r="BQ7765" s="8"/>
      <c r="BU7765" s="8"/>
      <c r="BY7765" s="8"/>
      <c r="CC7765" s="8"/>
      <c r="CG7765" s="8"/>
      <c r="CK7765" s="8"/>
    </row>
    <row r="7766" spans="5:89">
      <c r="E7766" s="8"/>
      <c r="I7766" s="8"/>
      <c r="M7766" s="8"/>
      <c r="Q7766" s="8"/>
      <c r="U7766" s="8"/>
      <c r="Y7766" s="8"/>
      <c r="AC7766" s="8"/>
      <c r="AG7766" s="8"/>
      <c r="AK7766" s="8"/>
      <c r="AO7766" s="8"/>
      <c r="AS7766" s="8"/>
      <c r="AW7766" s="8"/>
      <c r="BA7766" s="8"/>
      <c r="BE7766" s="8"/>
      <c r="BI7766" s="8"/>
      <c r="BM7766" s="8"/>
      <c r="BQ7766" s="8"/>
      <c r="BU7766" s="8"/>
      <c r="BY7766" s="8"/>
      <c r="CC7766" s="8"/>
      <c r="CG7766" s="8"/>
      <c r="CK7766" s="8"/>
    </row>
    <row r="7767" spans="5:89">
      <c r="E7767" s="8"/>
      <c r="I7767" s="8"/>
      <c r="M7767" s="8"/>
      <c r="Q7767" s="8"/>
      <c r="U7767" s="8"/>
      <c r="Y7767" s="8"/>
      <c r="AC7767" s="8"/>
      <c r="AG7767" s="8"/>
      <c r="AK7767" s="8"/>
      <c r="AO7767" s="8"/>
      <c r="AS7767" s="8"/>
      <c r="AW7767" s="8"/>
      <c r="BA7767" s="8"/>
      <c r="BE7767" s="8"/>
      <c r="BI7767" s="8"/>
      <c r="BM7767" s="8"/>
      <c r="BQ7767" s="8"/>
      <c r="BU7767" s="8"/>
      <c r="BY7767" s="8"/>
      <c r="CC7767" s="8"/>
      <c r="CG7767" s="8"/>
      <c r="CK7767" s="8"/>
    </row>
    <row r="7768" spans="5:89">
      <c r="E7768" s="8"/>
      <c r="I7768" s="8"/>
      <c r="M7768" s="8"/>
      <c r="Q7768" s="8"/>
      <c r="U7768" s="8"/>
      <c r="Y7768" s="8"/>
      <c r="AC7768" s="8"/>
      <c r="AG7768" s="8"/>
      <c r="AK7768" s="8"/>
      <c r="AO7768" s="8"/>
      <c r="AS7768" s="8"/>
      <c r="AW7768" s="8"/>
      <c r="BA7768" s="8"/>
      <c r="BE7768" s="8"/>
      <c r="BI7768" s="8"/>
      <c r="BM7768" s="8"/>
      <c r="BQ7768" s="8"/>
      <c r="BU7768" s="8"/>
      <c r="BY7768" s="8"/>
      <c r="CC7768" s="8"/>
      <c r="CG7768" s="8"/>
      <c r="CK7768" s="8"/>
    </row>
    <row r="7769" spans="5:89">
      <c r="E7769" s="8"/>
      <c r="I7769" s="8"/>
      <c r="M7769" s="8"/>
      <c r="Q7769" s="8"/>
      <c r="U7769" s="8"/>
      <c r="Y7769" s="8"/>
      <c r="AC7769" s="8"/>
      <c r="AG7769" s="8"/>
      <c r="AK7769" s="8"/>
      <c r="AO7769" s="8"/>
      <c r="AS7769" s="8"/>
      <c r="AW7769" s="8"/>
      <c r="BA7769" s="8"/>
      <c r="BE7769" s="8"/>
      <c r="BI7769" s="8"/>
      <c r="BM7769" s="8"/>
      <c r="BQ7769" s="8"/>
      <c r="BU7769" s="8"/>
      <c r="BY7769" s="8"/>
      <c r="CC7769" s="8"/>
      <c r="CG7769" s="8"/>
      <c r="CK7769" s="8"/>
    </row>
    <row r="7770" spans="5:89">
      <c r="E7770" s="8"/>
      <c r="I7770" s="8"/>
      <c r="M7770" s="8"/>
      <c r="Q7770" s="8"/>
      <c r="U7770" s="8"/>
      <c r="Y7770" s="8"/>
      <c r="AC7770" s="8"/>
      <c r="AG7770" s="8"/>
      <c r="AK7770" s="8"/>
      <c r="AO7770" s="8"/>
      <c r="AS7770" s="8"/>
      <c r="AW7770" s="8"/>
      <c r="BA7770" s="8"/>
      <c r="BE7770" s="8"/>
      <c r="BI7770" s="8"/>
      <c r="BM7770" s="8"/>
      <c r="BQ7770" s="8"/>
      <c r="BU7770" s="8"/>
      <c r="BY7770" s="8"/>
      <c r="CC7770" s="8"/>
      <c r="CG7770" s="8"/>
      <c r="CK7770" s="8"/>
    </row>
    <row r="7771" spans="5:89">
      <c r="E7771" s="8"/>
      <c r="I7771" s="8"/>
      <c r="M7771" s="8"/>
      <c r="Q7771" s="8"/>
      <c r="U7771" s="8"/>
      <c r="Y7771" s="8"/>
      <c r="AC7771" s="8"/>
      <c r="AG7771" s="8"/>
      <c r="AK7771" s="8"/>
      <c r="AO7771" s="8"/>
      <c r="AS7771" s="8"/>
      <c r="AW7771" s="8"/>
      <c r="BA7771" s="8"/>
      <c r="BE7771" s="8"/>
      <c r="BI7771" s="8"/>
      <c r="BM7771" s="8"/>
      <c r="BQ7771" s="8"/>
      <c r="BU7771" s="8"/>
      <c r="BY7771" s="8"/>
      <c r="CC7771" s="8"/>
      <c r="CG7771" s="8"/>
      <c r="CK7771" s="8"/>
    </row>
    <row r="7772" spans="5:89">
      <c r="E7772" s="8"/>
      <c r="I7772" s="8"/>
      <c r="M7772" s="8"/>
      <c r="Q7772" s="8"/>
      <c r="U7772" s="8"/>
      <c r="Y7772" s="8"/>
      <c r="AC7772" s="8"/>
      <c r="AG7772" s="8"/>
      <c r="AK7772" s="8"/>
      <c r="AO7772" s="8"/>
      <c r="AS7772" s="8"/>
      <c r="AW7772" s="8"/>
      <c r="BA7772" s="8"/>
      <c r="BE7772" s="8"/>
      <c r="BI7772" s="8"/>
      <c r="BM7772" s="8"/>
      <c r="BQ7772" s="8"/>
      <c r="BU7772" s="8"/>
      <c r="BY7772" s="8"/>
      <c r="CC7772" s="8"/>
      <c r="CG7772" s="8"/>
      <c r="CK7772" s="8"/>
    </row>
    <row r="7773" spans="5:89">
      <c r="E7773" s="8"/>
      <c r="I7773" s="8"/>
      <c r="M7773" s="8"/>
      <c r="Q7773" s="8"/>
      <c r="U7773" s="8"/>
      <c r="Y7773" s="8"/>
      <c r="AC7773" s="8"/>
      <c r="AG7773" s="8"/>
      <c r="AK7773" s="8"/>
      <c r="AO7773" s="8"/>
      <c r="AS7773" s="8"/>
      <c r="AW7773" s="8"/>
      <c r="BA7773" s="8"/>
      <c r="BE7773" s="8"/>
      <c r="BI7773" s="8"/>
      <c r="BM7773" s="8"/>
      <c r="BQ7773" s="8"/>
      <c r="BU7773" s="8"/>
      <c r="BY7773" s="8"/>
      <c r="CC7773" s="8"/>
      <c r="CG7773" s="8"/>
      <c r="CK7773" s="8"/>
    </row>
    <row r="7774" spans="5:89">
      <c r="E7774" s="8"/>
      <c r="I7774" s="8"/>
      <c r="M7774" s="8"/>
      <c r="Q7774" s="8"/>
      <c r="U7774" s="8"/>
      <c r="Y7774" s="8"/>
      <c r="AC7774" s="8"/>
      <c r="AG7774" s="8"/>
      <c r="AK7774" s="8"/>
      <c r="AO7774" s="8"/>
      <c r="AS7774" s="8"/>
      <c r="AW7774" s="8"/>
      <c r="BA7774" s="8"/>
      <c r="BE7774" s="8"/>
      <c r="BI7774" s="8"/>
      <c r="BM7774" s="8"/>
      <c r="BQ7774" s="8"/>
      <c r="BU7774" s="8"/>
      <c r="BY7774" s="8"/>
      <c r="CC7774" s="8"/>
      <c r="CG7774" s="8"/>
      <c r="CK7774" s="8"/>
    </row>
    <row r="7775" spans="5:89">
      <c r="E7775" s="8"/>
      <c r="I7775" s="8"/>
      <c r="M7775" s="8"/>
      <c r="Q7775" s="8"/>
      <c r="U7775" s="8"/>
      <c r="Y7775" s="8"/>
      <c r="AC7775" s="8"/>
      <c r="AG7775" s="8"/>
      <c r="AK7775" s="8"/>
      <c r="AO7775" s="8"/>
      <c r="AS7775" s="8"/>
      <c r="AW7775" s="8"/>
      <c r="BA7775" s="8"/>
      <c r="BE7775" s="8"/>
      <c r="BI7775" s="8"/>
      <c r="BM7775" s="8"/>
      <c r="BQ7775" s="8"/>
      <c r="BU7775" s="8"/>
      <c r="BY7775" s="8"/>
      <c r="CC7775" s="8"/>
      <c r="CG7775" s="8"/>
      <c r="CK7775" s="8"/>
    </row>
    <row r="7776" spans="5:89">
      <c r="E7776" s="8"/>
      <c r="I7776" s="8"/>
      <c r="M7776" s="8"/>
      <c r="Q7776" s="8"/>
      <c r="U7776" s="8"/>
      <c r="Y7776" s="8"/>
      <c r="AC7776" s="8"/>
      <c r="AG7776" s="8"/>
      <c r="AK7776" s="8"/>
      <c r="AO7776" s="8"/>
      <c r="AS7776" s="8"/>
      <c r="AW7776" s="8"/>
      <c r="BA7776" s="8"/>
      <c r="BE7776" s="8"/>
      <c r="BI7776" s="8"/>
      <c r="BM7776" s="8"/>
      <c r="BQ7776" s="8"/>
      <c r="BU7776" s="8"/>
      <c r="BY7776" s="8"/>
      <c r="CC7776" s="8"/>
      <c r="CG7776" s="8"/>
      <c r="CK7776" s="8"/>
    </row>
    <row r="7777" spans="5:89">
      <c r="E7777" s="8"/>
      <c r="I7777" s="8"/>
      <c r="M7777" s="8"/>
      <c r="Q7777" s="8"/>
      <c r="U7777" s="8"/>
      <c r="Y7777" s="8"/>
      <c r="AC7777" s="8"/>
      <c r="AG7777" s="8"/>
      <c r="AK7777" s="8"/>
      <c r="AO7777" s="8"/>
      <c r="AS7777" s="8"/>
      <c r="AW7777" s="8"/>
      <c r="BA7777" s="8"/>
      <c r="BE7777" s="8"/>
      <c r="BI7777" s="8"/>
      <c r="BM7777" s="8"/>
      <c r="BQ7777" s="8"/>
      <c r="BU7777" s="8"/>
      <c r="BY7777" s="8"/>
      <c r="CC7777" s="8"/>
      <c r="CG7777" s="8"/>
      <c r="CK7777" s="8"/>
    </row>
    <row r="7778" spans="5:89">
      <c r="E7778" s="8"/>
      <c r="I7778" s="8"/>
      <c r="M7778" s="8"/>
      <c r="Q7778" s="8"/>
      <c r="U7778" s="8"/>
      <c r="Y7778" s="8"/>
      <c r="AC7778" s="8"/>
      <c r="AG7778" s="8"/>
      <c r="AK7778" s="8"/>
      <c r="AO7778" s="8"/>
      <c r="AS7778" s="8"/>
      <c r="AW7778" s="8"/>
      <c r="BA7778" s="8"/>
      <c r="BE7778" s="8"/>
      <c r="BI7778" s="8"/>
      <c r="BM7778" s="8"/>
      <c r="BQ7778" s="8"/>
      <c r="BU7778" s="8"/>
      <c r="BY7778" s="8"/>
      <c r="CC7778" s="8"/>
      <c r="CG7778" s="8"/>
      <c r="CK7778" s="8"/>
    </row>
    <row r="7779" spans="5:89">
      <c r="E7779" s="8"/>
      <c r="I7779" s="8"/>
      <c r="M7779" s="8"/>
      <c r="Q7779" s="8"/>
      <c r="U7779" s="8"/>
      <c r="Y7779" s="8"/>
      <c r="AC7779" s="8"/>
      <c r="AG7779" s="8"/>
      <c r="AK7779" s="8"/>
      <c r="AO7779" s="8"/>
      <c r="AS7779" s="8"/>
      <c r="AW7779" s="8"/>
      <c r="BA7779" s="8"/>
      <c r="BE7779" s="8"/>
      <c r="BI7779" s="8"/>
      <c r="BM7779" s="8"/>
      <c r="BQ7779" s="8"/>
      <c r="BU7779" s="8"/>
      <c r="BY7779" s="8"/>
      <c r="CC7779" s="8"/>
      <c r="CG7779" s="8"/>
      <c r="CK7779" s="8"/>
    </row>
    <row r="7780" spans="5:89">
      <c r="E7780" s="8"/>
      <c r="I7780" s="8"/>
      <c r="M7780" s="8"/>
      <c r="Q7780" s="8"/>
      <c r="U7780" s="8"/>
      <c r="Y7780" s="8"/>
      <c r="AC7780" s="8"/>
      <c r="AG7780" s="8"/>
      <c r="AK7780" s="8"/>
      <c r="AO7780" s="8"/>
      <c r="AS7780" s="8"/>
      <c r="AW7780" s="8"/>
      <c r="BA7780" s="8"/>
      <c r="BE7780" s="8"/>
      <c r="BI7780" s="8"/>
      <c r="BM7780" s="8"/>
      <c r="BQ7780" s="8"/>
      <c r="BU7780" s="8"/>
      <c r="BY7780" s="8"/>
      <c r="CC7780" s="8"/>
      <c r="CG7780" s="8"/>
      <c r="CK7780" s="8"/>
    </row>
    <row r="7781" spans="5:89">
      <c r="E7781" s="8"/>
      <c r="I7781" s="8"/>
      <c r="M7781" s="8"/>
      <c r="Q7781" s="8"/>
      <c r="U7781" s="8"/>
      <c r="Y7781" s="8"/>
      <c r="AC7781" s="8"/>
      <c r="AG7781" s="8"/>
      <c r="AK7781" s="8"/>
      <c r="AO7781" s="8"/>
      <c r="AS7781" s="8"/>
      <c r="AW7781" s="8"/>
      <c r="BA7781" s="8"/>
      <c r="BE7781" s="8"/>
      <c r="BI7781" s="8"/>
      <c r="BM7781" s="8"/>
      <c r="BQ7781" s="8"/>
      <c r="BU7781" s="8"/>
      <c r="BY7781" s="8"/>
      <c r="CC7781" s="8"/>
      <c r="CG7781" s="8"/>
      <c r="CK7781" s="8"/>
    </row>
    <row r="7782" spans="5:89">
      <c r="E7782" s="8"/>
      <c r="I7782" s="8"/>
      <c r="M7782" s="8"/>
      <c r="Q7782" s="8"/>
      <c r="U7782" s="8"/>
      <c r="Y7782" s="8"/>
      <c r="AC7782" s="8"/>
      <c r="AG7782" s="8"/>
      <c r="AK7782" s="8"/>
      <c r="AO7782" s="8"/>
      <c r="AS7782" s="8"/>
      <c r="AW7782" s="8"/>
      <c r="BA7782" s="8"/>
      <c r="BE7782" s="8"/>
      <c r="BI7782" s="8"/>
      <c r="BM7782" s="8"/>
      <c r="BQ7782" s="8"/>
      <c r="BU7782" s="8"/>
      <c r="BY7782" s="8"/>
      <c r="CC7782" s="8"/>
      <c r="CG7782" s="8"/>
      <c r="CK7782" s="8"/>
    </row>
    <row r="7783" spans="5:89">
      <c r="E7783" s="8"/>
      <c r="I7783" s="8"/>
      <c r="M7783" s="8"/>
      <c r="Q7783" s="8"/>
      <c r="U7783" s="8"/>
      <c r="Y7783" s="8"/>
      <c r="AC7783" s="8"/>
      <c r="AG7783" s="8"/>
      <c r="AK7783" s="8"/>
      <c r="AO7783" s="8"/>
      <c r="AS7783" s="8"/>
      <c r="AW7783" s="8"/>
      <c r="BA7783" s="8"/>
      <c r="BE7783" s="8"/>
      <c r="BI7783" s="8"/>
      <c r="BM7783" s="8"/>
      <c r="BQ7783" s="8"/>
      <c r="BU7783" s="8"/>
      <c r="BY7783" s="8"/>
      <c r="CC7783" s="8"/>
      <c r="CG7783" s="8"/>
      <c r="CK7783" s="8"/>
    </row>
    <row r="7784" spans="5:89">
      <c r="E7784" s="8"/>
      <c r="I7784" s="8"/>
      <c r="M7784" s="8"/>
      <c r="Q7784" s="8"/>
      <c r="U7784" s="8"/>
      <c r="Y7784" s="8"/>
      <c r="AC7784" s="8"/>
      <c r="AG7784" s="8"/>
      <c r="AK7784" s="8"/>
      <c r="AO7784" s="8"/>
      <c r="AS7784" s="8"/>
      <c r="AW7784" s="8"/>
      <c r="BA7784" s="8"/>
      <c r="BE7784" s="8"/>
      <c r="BI7784" s="8"/>
      <c r="BM7784" s="8"/>
      <c r="BQ7784" s="8"/>
      <c r="BU7784" s="8"/>
      <c r="BY7784" s="8"/>
      <c r="CC7784" s="8"/>
      <c r="CG7784" s="8"/>
      <c r="CK7784" s="8"/>
    </row>
    <row r="7785" spans="5:89">
      <c r="E7785" s="8"/>
      <c r="I7785" s="8"/>
      <c r="M7785" s="8"/>
      <c r="Q7785" s="8"/>
      <c r="U7785" s="8"/>
      <c r="Y7785" s="8"/>
      <c r="AC7785" s="8"/>
      <c r="AG7785" s="8"/>
      <c r="AK7785" s="8"/>
      <c r="AO7785" s="8"/>
      <c r="AS7785" s="8"/>
      <c r="AW7785" s="8"/>
      <c r="BA7785" s="8"/>
      <c r="BE7785" s="8"/>
      <c r="BI7785" s="8"/>
      <c r="BM7785" s="8"/>
      <c r="BQ7785" s="8"/>
      <c r="BU7785" s="8"/>
      <c r="BY7785" s="8"/>
      <c r="CC7785" s="8"/>
      <c r="CG7785" s="8"/>
      <c r="CK7785" s="8"/>
    </row>
    <row r="7786" spans="5:89">
      <c r="E7786" s="8"/>
      <c r="I7786" s="8"/>
      <c r="M7786" s="8"/>
      <c r="Q7786" s="8"/>
      <c r="U7786" s="8"/>
      <c r="Y7786" s="8"/>
      <c r="AC7786" s="8"/>
      <c r="AG7786" s="8"/>
      <c r="AK7786" s="8"/>
      <c r="AO7786" s="8"/>
      <c r="AS7786" s="8"/>
      <c r="AW7786" s="8"/>
      <c r="BA7786" s="8"/>
      <c r="BE7786" s="8"/>
      <c r="BI7786" s="8"/>
      <c r="BM7786" s="8"/>
      <c r="BQ7786" s="8"/>
      <c r="BU7786" s="8"/>
      <c r="BY7786" s="8"/>
      <c r="CC7786" s="8"/>
      <c r="CG7786" s="8"/>
      <c r="CK7786" s="8"/>
    </row>
    <row r="7787" spans="5:89">
      <c r="E7787" s="8"/>
      <c r="I7787" s="8"/>
      <c r="M7787" s="8"/>
      <c r="Q7787" s="8"/>
      <c r="U7787" s="8"/>
      <c r="Y7787" s="8"/>
      <c r="AC7787" s="8"/>
      <c r="AG7787" s="8"/>
      <c r="AK7787" s="8"/>
      <c r="AO7787" s="8"/>
      <c r="AS7787" s="8"/>
      <c r="AW7787" s="8"/>
      <c r="BA7787" s="8"/>
      <c r="BE7787" s="8"/>
      <c r="BI7787" s="8"/>
      <c r="BM7787" s="8"/>
      <c r="BQ7787" s="8"/>
      <c r="BU7787" s="8"/>
      <c r="BY7787" s="8"/>
      <c r="CC7787" s="8"/>
      <c r="CG7787" s="8"/>
      <c r="CK7787" s="8"/>
    </row>
    <row r="7788" spans="5:89">
      <c r="E7788" s="8"/>
      <c r="I7788" s="8"/>
      <c r="M7788" s="8"/>
      <c r="Q7788" s="8"/>
      <c r="U7788" s="8"/>
      <c r="Y7788" s="8"/>
      <c r="AC7788" s="8"/>
      <c r="AG7788" s="8"/>
      <c r="AK7788" s="8"/>
      <c r="AO7788" s="8"/>
      <c r="AS7788" s="8"/>
      <c r="AW7788" s="8"/>
      <c r="BA7788" s="8"/>
      <c r="BE7788" s="8"/>
      <c r="BI7788" s="8"/>
      <c r="BM7788" s="8"/>
      <c r="BQ7788" s="8"/>
      <c r="BU7788" s="8"/>
      <c r="BY7788" s="8"/>
      <c r="CC7788" s="8"/>
      <c r="CG7788" s="8"/>
      <c r="CK7788" s="8"/>
    </row>
    <row r="7789" spans="5:89">
      <c r="E7789" s="8"/>
      <c r="I7789" s="8"/>
      <c r="M7789" s="8"/>
      <c r="Q7789" s="8"/>
      <c r="U7789" s="8"/>
      <c r="Y7789" s="8"/>
      <c r="AC7789" s="8"/>
      <c r="AG7789" s="8"/>
      <c r="AK7789" s="8"/>
      <c r="AO7789" s="8"/>
      <c r="AS7789" s="8"/>
      <c r="AW7789" s="8"/>
      <c r="BA7789" s="8"/>
      <c r="BE7789" s="8"/>
      <c r="BI7789" s="8"/>
      <c r="BM7789" s="8"/>
      <c r="BQ7789" s="8"/>
      <c r="BU7789" s="8"/>
      <c r="BY7789" s="8"/>
      <c r="CC7789" s="8"/>
      <c r="CG7789" s="8"/>
      <c r="CK7789" s="8"/>
    </row>
    <row r="7790" spans="5:89">
      <c r="E7790" s="8"/>
      <c r="I7790" s="8"/>
      <c r="M7790" s="8"/>
      <c r="Q7790" s="8"/>
      <c r="U7790" s="8"/>
      <c r="Y7790" s="8"/>
      <c r="AC7790" s="8"/>
      <c r="AG7790" s="8"/>
      <c r="AK7790" s="8"/>
      <c r="AO7790" s="8"/>
      <c r="AS7790" s="8"/>
      <c r="AW7790" s="8"/>
      <c r="BA7790" s="8"/>
      <c r="BE7790" s="8"/>
      <c r="BI7790" s="8"/>
      <c r="BM7790" s="8"/>
      <c r="BQ7790" s="8"/>
      <c r="BU7790" s="8"/>
      <c r="BY7790" s="8"/>
      <c r="CC7790" s="8"/>
      <c r="CG7790" s="8"/>
      <c r="CK7790" s="8"/>
    </row>
    <row r="7791" spans="5:89">
      <c r="E7791" s="8"/>
      <c r="I7791" s="8"/>
      <c r="M7791" s="8"/>
      <c r="Q7791" s="8"/>
      <c r="U7791" s="8"/>
      <c r="Y7791" s="8"/>
      <c r="AC7791" s="8"/>
      <c r="AG7791" s="8"/>
      <c r="AK7791" s="8"/>
      <c r="AO7791" s="8"/>
      <c r="AS7791" s="8"/>
      <c r="AW7791" s="8"/>
      <c r="BA7791" s="8"/>
      <c r="BE7791" s="8"/>
      <c r="BI7791" s="8"/>
      <c r="BM7791" s="8"/>
      <c r="BQ7791" s="8"/>
      <c r="BU7791" s="8"/>
      <c r="BY7791" s="8"/>
      <c r="CC7791" s="8"/>
      <c r="CG7791" s="8"/>
      <c r="CK7791" s="8"/>
    </row>
    <row r="7792" spans="5:89">
      <c r="E7792" s="8"/>
      <c r="I7792" s="8"/>
      <c r="M7792" s="8"/>
      <c r="Q7792" s="8"/>
      <c r="U7792" s="8"/>
      <c r="Y7792" s="8"/>
      <c r="AC7792" s="8"/>
      <c r="AG7792" s="8"/>
      <c r="AK7792" s="8"/>
      <c r="AO7792" s="8"/>
      <c r="AS7792" s="8"/>
      <c r="AW7792" s="8"/>
      <c r="BA7792" s="8"/>
      <c r="BE7792" s="8"/>
      <c r="BI7792" s="8"/>
      <c r="BM7792" s="8"/>
      <c r="BQ7792" s="8"/>
      <c r="BU7792" s="8"/>
      <c r="BY7792" s="8"/>
      <c r="CC7792" s="8"/>
      <c r="CG7792" s="8"/>
      <c r="CK7792" s="8"/>
    </row>
    <row r="7793" spans="5:89">
      <c r="E7793" s="8"/>
      <c r="I7793" s="8"/>
      <c r="M7793" s="8"/>
      <c r="Q7793" s="8"/>
      <c r="U7793" s="8"/>
      <c r="Y7793" s="8"/>
      <c r="AC7793" s="8"/>
      <c r="AG7793" s="8"/>
      <c r="AK7793" s="8"/>
      <c r="AO7793" s="8"/>
      <c r="AS7793" s="8"/>
      <c r="AW7793" s="8"/>
      <c r="BA7793" s="8"/>
      <c r="BE7793" s="8"/>
      <c r="BI7793" s="8"/>
      <c r="BM7793" s="8"/>
      <c r="BQ7793" s="8"/>
      <c r="BU7793" s="8"/>
      <c r="BY7793" s="8"/>
      <c r="CC7793" s="8"/>
      <c r="CG7793" s="8"/>
      <c r="CK7793" s="8"/>
    </row>
    <row r="7794" spans="5:89">
      <c r="E7794" s="8"/>
      <c r="I7794" s="8"/>
      <c r="M7794" s="8"/>
      <c r="Q7794" s="8"/>
      <c r="U7794" s="8"/>
      <c r="Y7794" s="8"/>
      <c r="AC7794" s="8"/>
      <c r="AG7794" s="8"/>
      <c r="AK7794" s="8"/>
      <c r="AO7794" s="8"/>
      <c r="AS7794" s="8"/>
      <c r="AW7794" s="8"/>
      <c r="BA7794" s="8"/>
      <c r="BE7794" s="8"/>
      <c r="BI7794" s="8"/>
      <c r="BM7794" s="8"/>
      <c r="BQ7794" s="8"/>
      <c r="BU7794" s="8"/>
      <c r="BY7794" s="8"/>
      <c r="CC7794" s="8"/>
      <c r="CG7794" s="8"/>
      <c r="CK7794" s="8"/>
    </row>
    <row r="7795" spans="5:89">
      <c r="E7795" s="8"/>
      <c r="I7795" s="8"/>
      <c r="M7795" s="8"/>
      <c r="Q7795" s="8"/>
      <c r="U7795" s="8"/>
      <c r="Y7795" s="8"/>
      <c r="AC7795" s="8"/>
      <c r="AG7795" s="8"/>
      <c r="AK7795" s="8"/>
      <c r="AO7795" s="8"/>
      <c r="AS7795" s="8"/>
      <c r="AW7795" s="8"/>
      <c r="BA7795" s="8"/>
      <c r="BE7795" s="8"/>
      <c r="BI7795" s="8"/>
      <c r="BM7795" s="8"/>
      <c r="BQ7795" s="8"/>
      <c r="BU7795" s="8"/>
      <c r="BY7795" s="8"/>
      <c r="CC7795" s="8"/>
      <c r="CG7795" s="8"/>
      <c r="CK7795" s="8"/>
    </row>
    <row r="7796" spans="5:89">
      <c r="E7796" s="8"/>
      <c r="I7796" s="8"/>
      <c r="M7796" s="8"/>
      <c r="Q7796" s="8"/>
      <c r="U7796" s="8"/>
      <c r="Y7796" s="8"/>
      <c r="AC7796" s="8"/>
      <c r="AG7796" s="8"/>
      <c r="AK7796" s="8"/>
      <c r="AO7796" s="8"/>
      <c r="AS7796" s="8"/>
      <c r="AW7796" s="8"/>
      <c r="BA7796" s="8"/>
      <c r="BE7796" s="8"/>
      <c r="BI7796" s="8"/>
      <c r="BM7796" s="8"/>
      <c r="BQ7796" s="8"/>
      <c r="BU7796" s="8"/>
      <c r="BY7796" s="8"/>
      <c r="CC7796" s="8"/>
      <c r="CG7796" s="8"/>
      <c r="CK7796" s="8"/>
    </row>
    <row r="7797" spans="5:89">
      <c r="E7797" s="8"/>
      <c r="I7797" s="8"/>
      <c r="M7797" s="8"/>
      <c r="Q7797" s="8"/>
      <c r="U7797" s="8"/>
      <c r="Y7797" s="8"/>
      <c r="AC7797" s="8"/>
      <c r="AG7797" s="8"/>
      <c r="AK7797" s="8"/>
      <c r="AO7797" s="8"/>
      <c r="AS7797" s="8"/>
      <c r="AW7797" s="8"/>
      <c r="BA7797" s="8"/>
      <c r="BE7797" s="8"/>
      <c r="BI7797" s="8"/>
      <c r="BM7797" s="8"/>
      <c r="BQ7797" s="8"/>
      <c r="BU7797" s="8"/>
      <c r="BY7797" s="8"/>
      <c r="CC7797" s="8"/>
      <c r="CG7797" s="8"/>
      <c r="CK7797" s="8"/>
    </row>
    <row r="7798" spans="5:89">
      <c r="E7798" s="8"/>
      <c r="I7798" s="8"/>
      <c r="M7798" s="8"/>
      <c r="Q7798" s="8"/>
      <c r="U7798" s="8"/>
      <c r="Y7798" s="8"/>
      <c r="AC7798" s="8"/>
      <c r="AG7798" s="8"/>
      <c r="AK7798" s="8"/>
      <c r="AO7798" s="8"/>
      <c r="AS7798" s="8"/>
      <c r="AW7798" s="8"/>
      <c r="BA7798" s="8"/>
      <c r="BE7798" s="8"/>
      <c r="BI7798" s="8"/>
      <c r="BM7798" s="8"/>
      <c r="BQ7798" s="8"/>
      <c r="BU7798" s="8"/>
      <c r="BY7798" s="8"/>
      <c r="CC7798" s="8"/>
      <c r="CG7798" s="8"/>
      <c r="CK7798" s="8"/>
    </row>
    <row r="7799" spans="5:89">
      <c r="E7799" s="8"/>
      <c r="I7799" s="8"/>
      <c r="M7799" s="8"/>
      <c r="Q7799" s="8"/>
      <c r="U7799" s="8"/>
      <c r="Y7799" s="8"/>
      <c r="AC7799" s="8"/>
      <c r="AG7799" s="8"/>
      <c r="AK7799" s="8"/>
      <c r="AO7799" s="8"/>
      <c r="AS7799" s="8"/>
      <c r="AW7799" s="8"/>
      <c r="BA7799" s="8"/>
      <c r="BE7799" s="8"/>
      <c r="BI7799" s="8"/>
      <c r="BM7799" s="8"/>
      <c r="BQ7799" s="8"/>
      <c r="BU7799" s="8"/>
      <c r="BY7799" s="8"/>
      <c r="CC7799" s="8"/>
      <c r="CG7799" s="8"/>
      <c r="CK7799" s="8"/>
    </row>
    <row r="7800" spans="5:89">
      <c r="E7800" s="8"/>
      <c r="I7800" s="8"/>
      <c r="M7800" s="8"/>
      <c r="Q7800" s="8"/>
      <c r="U7800" s="8"/>
      <c r="Y7800" s="8"/>
      <c r="AC7800" s="8"/>
      <c r="AG7800" s="8"/>
      <c r="AK7800" s="8"/>
      <c r="AO7800" s="8"/>
      <c r="AS7800" s="8"/>
      <c r="AW7800" s="8"/>
      <c r="BA7800" s="8"/>
      <c r="BE7800" s="8"/>
      <c r="BI7800" s="8"/>
      <c r="BM7800" s="8"/>
      <c r="BQ7800" s="8"/>
      <c r="BU7800" s="8"/>
      <c r="BY7800" s="8"/>
      <c r="CC7800" s="8"/>
      <c r="CG7800" s="8"/>
      <c r="CK7800" s="8"/>
    </row>
    <row r="7801" spans="5:89">
      <c r="E7801" s="8"/>
      <c r="I7801" s="8"/>
      <c r="M7801" s="8"/>
      <c r="Q7801" s="8"/>
      <c r="U7801" s="8"/>
      <c r="Y7801" s="8"/>
      <c r="AC7801" s="8"/>
      <c r="AG7801" s="8"/>
      <c r="AK7801" s="8"/>
      <c r="AO7801" s="8"/>
      <c r="AS7801" s="8"/>
      <c r="AW7801" s="8"/>
      <c r="BA7801" s="8"/>
      <c r="BE7801" s="8"/>
      <c r="BI7801" s="8"/>
      <c r="BM7801" s="8"/>
      <c r="BQ7801" s="8"/>
      <c r="BU7801" s="8"/>
      <c r="BY7801" s="8"/>
      <c r="CC7801" s="8"/>
      <c r="CG7801" s="8"/>
      <c r="CK7801" s="8"/>
    </row>
    <row r="7802" spans="5:89">
      <c r="E7802" s="8"/>
      <c r="I7802" s="8"/>
      <c r="M7802" s="8"/>
      <c r="Q7802" s="8"/>
      <c r="U7802" s="8"/>
      <c r="Y7802" s="8"/>
      <c r="AC7802" s="8"/>
      <c r="AG7802" s="8"/>
      <c r="AK7802" s="8"/>
      <c r="AO7802" s="8"/>
      <c r="AS7802" s="8"/>
      <c r="AW7802" s="8"/>
      <c r="BA7802" s="8"/>
      <c r="BE7802" s="8"/>
      <c r="BI7802" s="8"/>
      <c r="BM7802" s="8"/>
      <c r="BQ7802" s="8"/>
      <c r="BU7802" s="8"/>
      <c r="BY7802" s="8"/>
      <c r="CC7802" s="8"/>
      <c r="CG7802" s="8"/>
      <c r="CK7802" s="8"/>
    </row>
    <row r="7803" spans="5:89">
      <c r="E7803" s="8"/>
      <c r="I7803" s="8"/>
      <c r="M7803" s="8"/>
      <c r="Q7803" s="8"/>
      <c r="U7803" s="8"/>
      <c r="Y7803" s="8"/>
      <c r="AC7803" s="8"/>
      <c r="AG7803" s="8"/>
      <c r="AK7803" s="8"/>
      <c r="AO7803" s="8"/>
      <c r="AS7803" s="8"/>
      <c r="AW7803" s="8"/>
      <c r="BA7803" s="8"/>
      <c r="BE7803" s="8"/>
      <c r="BI7803" s="8"/>
      <c r="BM7803" s="8"/>
      <c r="BQ7803" s="8"/>
      <c r="BU7803" s="8"/>
      <c r="BY7803" s="8"/>
      <c r="CC7803" s="8"/>
      <c r="CG7803" s="8"/>
      <c r="CK7803" s="8"/>
    </row>
    <row r="7804" spans="5:89">
      <c r="E7804" s="8"/>
      <c r="I7804" s="8"/>
      <c r="M7804" s="8"/>
      <c r="Q7804" s="8"/>
      <c r="U7804" s="8"/>
      <c r="Y7804" s="8"/>
      <c r="AC7804" s="8"/>
      <c r="AG7804" s="8"/>
      <c r="AK7804" s="8"/>
      <c r="AO7804" s="8"/>
      <c r="AS7804" s="8"/>
      <c r="AW7804" s="8"/>
      <c r="BA7804" s="8"/>
      <c r="BE7804" s="8"/>
      <c r="BI7804" s="8"/>
      <c r="BM7804" s="8"/>
      <c r="BQ7804" s="8"/>
      <c r="BU7804" s="8"/>
      <c r="BY7804" s="8"/>
      <c r="CC7804" s="8"/>
      <c r="CG7804" s="8"/>
      <c r="CK7804" s="8"/>
    </row>
    <row r="7805" spans="5:89">
      <c r="E7805" s="8"/>
      <c r="I7805" s="8"/>
      <c r="M7805" s="8"/>
      <c r="Q7805" s="8"/>
      <c r="U7805" s="8"/>
      <c r="Y7805" s="8"/>
      <c r="AC7805" s="8"/>
      <c r="AG7805" s="8"/>
      <c r="AK7805" s="8"/>
      <c r="AO7805" s="8"/>
      <c r="AS7805" s="8"/>
      <c r="AW7805" s="8"/>
      <c r="BA7805" s="8"/>
      <c r="BE7805" s="8"/>
      <c r="BI7805" s="8"/>
      <c r="BM7805" s="8"/>
      <c r="BQ7805" s="8"/>
      <c r="BU7805" s="8"/>
      <c r="BY7805" s="8"/>
      <c r="CC7805" s="8"/>
      <c r="CG7805" s="8"/>
      <c r="CK7805" s="8"/>
    </row>
    <row r="7806" spans="5:89">
      <c r="E7806" s="8"/>
      <c r="I7806" s="8"/>
      <c r="M7806" s="8"/>
      <c r="Q7806" s="8"/>
      <c r="U7806" s="8"/>
      <c r="Y7806" s="8"/>
      <c r="AC7806" s="8"/>
      <c r="AG7806" s="8"/>
      <c r="AK7806" s="8"/>
      <c r="AO7806" s="8"/>
      <c r="AS7806" s="8"/>
      <c r="AW7806" s="8"/>
      <c r="BA7806" s="8"/>
      <c r="BE7806" s="8"/>
      <c r="BI7806" s="8"/>
      <c r="BM7806" s="8"/>
      <c r="BQ7806" s="8"/>
      <c r="BU7806" s="8"/>
      <c r="BY7806" s="8"/>
      <c r="CC7806" s="8"/>
      <c r="CG7806" s="8"/>
      <c r="CK7806" s="8"/>
    </row>
    <row r="7807" spans="5:89">
      <c r="E7807" s="8"/>
      <c r="I7807" s="8"/>
      <c r="M7807" s="8"/>
      <c r="Q7807" s="8"/>
      <c r="U7807" s="8"/>
      <c r="Y7807" s="8"/>
      <c r="AC7807" s="8"/>
      <c r="AG7807" s="8"/>
      <c r="AK7807" s="8"/>
      <c r="AO7807" s="8"/>
      <c r="AS7807" s="8"/>
      <c r="AW7807" s="8"/>
      <c r="BA7807" s="8"/>
      <c r="BE7807" s="8"/>
      <c r="BI7807" s="8"/>
      <c r="BM7807" s="8"/>
      <c r="BQ7807" s="8"/>
      <c r="BU7807" s="8"/>
      <c r="BY7807" s="8"/>
      <c r="CC7807" s="8"/>
      <c r="CG7807" s="8"/>
      <c r="CK7807" s="8"/>
    </row>
    <row r="7808" spans="5:89">
      <c r="E7808" s="8"/>
      <c r="I7808" s="8"/>
      <c r="M7808" s="8"/>
      <c r="Q7808" s="8"/>
      <c r="U7808" s="8"/>
      <c r="Y7808" s="8"/>
      <c r="AC7808" s="8"/>
      <c r="AG7808" s="8"/>
      <c r="AK7808" s="8"/>
      <c r="AO7808" s="8"/>
      <c r="AS7808" s="8"/>
      <c r="AW7808" s="8"/>
      <c r="BA7808" s="8"/>
      <c r="BE7808" s="8"/>
      <c r="BI7808" s="8"/>
      <c r="BM7808" s="8"/>
      <c r="BQ7808" s="8"/>
      <c r="BU7808" s="8"/>
      <c r="BY7808" s="8"/>
      <c r="CC7808" s="8"/>
      <c r="CG7808" s="8"/>
      <c r="CK7808" s="8"/>
    </row>
    <row r="7809" spans="5:89">
      <c r="E7809" s="8"/>
      <c r="I7809" s="8"/>
      <c r="M7809" s="8"/>
      <c r="Q7809" s="8"/>
      <c r="U7809" s="8"/>
      <c r="Y7809" s="8"/>
      <c r="AC7809" s="8"/>
      <c r="AG7809" s="8"/>
      <c r="AK7809" s="8"/>
      <c r="AO7809" s="8"/>
      <c r="AS7809" s="8"/>
      <c r="AW7809" s="8"/>
      <c r="BA7809" s="8"/>
      <c r="BE7809" s="8"/>
      <c r="BI7809" s="8"/>
      <c r="BM7809" s="8"/>
      <c r="BQ7809" s="8"/>
      <c r="BU7809" s="8"/>
      <c r="BY7809" s="8"/>
      <c r="CC7809" s="8"/>
      <c r="CG7809" s="8"/>
      <c r="CK7809" s="8"/>
    </row>
    <row r="7810" spans="5:89">
      <c r="E7810" s="8"/>
      <c r="I7810" s="8"/>
      <c r="M7810" s="8"/>
      <c r="Q7810" s="8"/>
      <c r="U7810" s="8"/>
      <c r="Y7810" s="8"/>
      <c r="AC7810" s="8"/>
      <c r="AG7810" s="8"/>
      <c r="AK7810" s="8"/>
      <c r="AO7810" s="8"/>
      <c r="AS7810" s="8"/>
      <c r="AW7810" s="8"/>
      <c r="BA7810" s="8"/>
      <c r="BE7810" s="8"/>
      <c r="BI7810" s="8"/>
      <c r="BM7810" s="8"/>
      <c r="BQ7810" s="8"/>
      <c r="BU7810" s="8"/>
      <c r="BY7810" s="8"/>
      <c r="CC7810" s="8"/>
      <c r="CG7810" s="8"/>
      <c r="CK7810" s="8"/>
    </row>
    <row r="7811" spans="5:89">
      <c r="E7811" s="8"/>
      <c r="I7811" s="8"/>
      <c r="M7811" s="8"/>
      <c r="Q7811" s="8"/>
      <c r="U7811" s="8"/>
      <c r="Y7811" s="8"/>
      <c r="AC7811" s="8"/>
      <c r="AG7811" s="8"/>
      <c r="AK7811" s="8"/>
      <c r="AO7811" s="8"/>
      <c r="AS7811" s="8"/>
      <c r="AW7811" s="8"/>
      <c r="BA7811" s="8"/>
      <c r="BE7811" s="8"/>
      <c r="BI7811" s="8"/>
      <c r="BM7811" s="8"/>
      <c r="BQ7811" s="8"/>
      <c r="BU7811" s="8"/>
      <c r="BY7811" s="8"/>
      <c r="CC7811" s="8"/>
      <c r="CG7811" s="8"/>
      <c r="CK7811" s="8"/>
    </row>
    <row r="7812" spans="5:89">
      <c r="E7812" s="8"/>
      <c r="I7812" s="8"/>
      <c r="M7812" s="8"/>
      <c r="Q7812" s="8"/>
      <c r="U7812" s="8"/>
      <c r="Y7812" s="8"/>
      <c r="AC7812" s="8"/>
      <c r="AG7812" s="8"/>
      <c r="AK7812" s="8"/>
      <c r="AO7812" s="8"/>
      <c r="AS7812" s="8"/>
      <c r="AW7812" s="8"/>
      <c r="BA7812" s="8"/>
      <c r="BE7812" s="8"/>
      <c r="BI7812" s="8"/>
      <c r="BM7812" s="8"/>
      <c r="BQ7812" s="8"/>
      <c r="BU7812" s="8"/>
      <c r="BY7812" s="8"/>
      <c r="CC7812" s="8"/>
      <c r="CG7812" s="8"/>
      <c r="CK7812" s="8"/>
    </row>
    <row r="7813" spans="5:89">
      <c r="E7813" s="8"/>
      <c r="I7813" s="8"/>
      <c r="M7813" s="8"/>
      <c r="Q7813" s="8"/>
      <c r="U7813" s="8"/>
      <c r="Y7813" s="8"/>
      <c r="AC7813" s="8"/>
      <c r="AG7813" s="8"/>
      <c r="AK7813" s="8"/>
      <c r="AO7813" s="8"/>
      <c r="AS7813" s="8"/>
      <c r="AW7813" s="8"/>
      <c r="BA7813" s="8"/>
      <c r="BE7813" s="8"/>
      <c r="BI7813" s="8"/>
      <c r="BM7813" s="8"/>
      <c r="BQ7813" s="8"/>
      <c r="BU7813" s="8"/>
      <c r="BY7813" s="8"/>
      <c r="CC7813" s="8"/>
      <c r="CG7813" s="8"/>
      <c r="CK7813" s="8"/>
    </row>
    <row r="7814" spans="5:89">
      <c r="E7814" s="8"/>
      <c r="I7814" s="8"/>
      <c r="M7814" s="8"/>
      <c r="Q7814" s="8"/>
      <c r="U7814" s="8"/>
      <c r="Y7814" s="8"/>
      <c r="AC7814" s="8"/>
      <c r="AG7814" s="8"/>
      <c r="AK7814" s="8"/>
      <c r="AO7814" s="8"/>
      <c r="AS7814" s="8"/>
      <c r="AW7814" s="8"/>
      <c r="BA7814" s="8"/>
      <c r="BE7814" s="8"/>
      <c r="BI7814" s="8"/>
      <c r="BM7814" s="8"/>
      <c r="BQ7814" s="8"/>
      <c r="BU7814" s="8"/>
      <c r="BY7814" s="8"/>
      <c r="CC7814" s="8"/>
      <c r="CG7814" s="8"/>
      <c r="CK7814" s="8"/>
    </row>
    <row r="7815" spans="5:89">
      <c r="E7815" s="8"/>
      <c r="I7815" s="8"/>
      <c r="M7815" s="8"/>
      <c r="Q7815" s="8"/>
      <c r="U7815" s="8"/>
      <c r="Y7815" s="8"/>
      <c r="AC7815" s="8"/>
      <c r="AG7815" s="8"/>
      <c r="AK7815" s="8"/>
      <c r="AO7815" s="8"/>
      <c r="AS7815" s="8"/>
      <c r="AW7815" s="8"/>
      <c r="BA7815" s="8"/>
      <c r="BE7815" s="8"/>
      <c r="BI7815" s="8"/>
      <c r="BM7815" s="8"/>
      <c r="BQ7815" s="8"/>
      <c r="BU7815" s="8"/>
      <c r="BY7815" s="8"/>
      <c r="CC7815" s="8"/>
      <c r="CG7815" s="8"/>
      <c r="CK7815" s="8"/>
    </row>
    <row r="7816" spans="5:89">
      <c r="E7816" s="8"/>
      <c r="I7816" s="8"/>
      <c r="M7816" s="8"/>
      <c r="Q7816" s="8"/>
      <c r="U7816" s="8"/>
      <c r="Y7816" s="8"/>
      <c r="AC7816" s="8"/>
      <c r="AG7816" s="8"/>
      <c r="AK7816" s="8"/>
      <c r="AO7816" s="8"/>
      <c r="AS7816" s="8"/>
      <c r="AW7816" s="8"/>
      <c r="BA7816" s="8"/>
      <c r="BE7816" s="8"/>
      <c r="BI7816" s="8"/>
      <c r="BM7816" s="8"/>
      <c r="BQ7816" s="8"/>
      <c r="BU7816" s="8"/>
      <c r="BY7816" s="8"/>
      <c r="CC7816" s="8"/>
      <c r="CG7816" s="8"/>
      <c r="CK7816" s="8"/>
    </row>
    <row r="7817" spans="5:89">
      <c r="E7817" s="8"/>
      <c r="I7817" s="8"/>
      <c r="M7817" s="8"/>
      <c r="Q7817" s="8"/>
      <c r="U7817" s="8"/>
      <c r="Y7817" s="8"/>
      <c r="AC7817" s="8"/>
      <c r="AG7817" s="8"/>
      <c r="AK7817" s="8"/>
      <c r="AO7817" s="8"/>
      <c r="AS7817" s="8"/>
      <c r="AW7817" s="8"/>
      <c r="BA7817" s="8"/>
      <c r="BE7817" s="8"/>
      <c r="BI7817" s="8"/>
      <c r="BM7817" s="8"/>
      <c r="BQ7817" s="8"/>
      <c r="BU7817" s="8"/>
      <c r="BY7817" s="8"/>
      <c r="CC7817" s="8"/>
      <c r="CG7817" s="8"/>
      <c r="CK7817" s="8"/>
    </row>
    <row r="7818" spans="5:89">
      <c r="E7818" s="8"/>
      <c r="I7818" s="8"/>
      <c r="M7818" s="8"/>
      <c r="Q7818" s="8"/>
      <c r="U7818" s="8"/>
      <c r="Y7818" s="8"/>
      <c r="AC7818" s="8"/>
      <c r="AG7818" s="8"/>
      <c r="AK7818" s="8"/>
      <c r="AO7818" s="8"/>
      <c r="AS7818" s="8"/>
      <c r="AW7818" s="8"/>
      <c r="BA7818" s="8"/>
      <c r="BE7818" s="8"/>
      <c r="BI7818" s="8"/>
      <c r="BM7818" s="8"/>
      <c r="BQ7818" s="8"/>
      <c r="BU7818" s="8"/>
      <c r="BY7818" s="8"/>
      <c r="CC7818" s="8"/>
      <c r="CG7818" s="8"/>
      <c r="CK7818" s="8"/>
    </row>
    <row r="7819" spans="5:89">
      <c r="E7819" s="8"/>
      <c r="I7819" s="8"/>
      <c r="M7819" s="8"/>
      <c r="Q7819" s="8"/>
      <c r="U7819" s="8"/>
      <c r="Y7819" s="8"/>
      <c r="AC7819" s="8"/>
      <c r="AG7819" s="8"/>
      <c r="AK7819" s="8"/>
      <c r="AO7819" s="8"/>
      <c r="AS7819" s="8"/>
      <c r="AW7819" s="8"/>
      <c r="BA7819" s="8"/>
      <c r="BE7819" s="8"/>
      <c r="BI7819" s="8"/>
      <c r="BM7819" s="8"/>
      <c r="BQ7819" s="8"/>
      <c r="BU7819" s="8"/>
      <c r="BY7819" s="8"/>
      <c r="CC7819" s="8"/>
      <c r="CG7819" s="8"/>
      <c r="CK7819" s="8"/>
    </row>
    <row r="7820" spans="5:89">
      <c r="E7820" s="8"/>
      <c r="I7820" s="8"/>
      <c r="M7820" s="8"/>
      <c r="Q7820" s="8"/>
      <c r="U7820" s="8"/>
      <c r="Y7820" s="8"/>
      <c r="AC7820" s="8"/>
      <c r="AG7820" s="8"/>
      <c r="AK7820" s="8"/>
      <c r="AO7820" s="8"/>
      <c r="AS7820" s="8"/>
      <c r="AW7820" s="8"/>
      <c r="BA7820" s="8"/>
      <c r="BE7820" s="8"/>
      <c r="BI7820" s="8"/>
      <c r="BM7820" s="8"/>
      <c r="BQ7820" s="8"/>
      <c r="BU7820" s="8"/>
      <c r="BY7820" s="8"/>
      <c r="CC7820" s="8"/>
      <c r="CG7820" s="8"/>
      <c r="CK7820" s="8"/>
    </row>
    <row r="7821" spans="5:89">
      <c r="E7821" s="8"/>
      <c r="I7821" s="8"/>
      <c r="M7821" s="8"/>
      <c r="Q7821" s="8"/>
      <c r="U7821" s="8"/>
      <c r="Y7821" s="8"/>
      <c r="AC7821" s="8"/>
      <c r="AG7821" s="8"/>
      <c r="AK7821" s="8"/>
      <c r="AO7821" s="8"/>
      <c r="AS7821" s="8"/>
      <c r="AW7821" s="8"/>
      <c r="BA7821" s="8"/>
      <c r="BE7821" s="8"/>
      <c r="BI7821" s="8"/>
      <c r="BM7821" s="8"/>
      <c r="BQ7821" s="8"/>
      <c r="BU7821" s="8"/>
      <c r="BY7821" s="8"/>
      <c r="CC7821" s="8"/>
      <c r="CG7821" s="8"/>
      <c r="CK7821" s="8"/>
    </row>
    <row r="7822" spans="5:89">
      <c r="E7822" s="8"/>
      <c r="I7822" s="8"/>
      <c r="M7822" s="8"/>
      <c r="Q7822" s="8"/>
      <c r="U7822" s="8"/>
      <c r="Y7822" s="8"/>
      <c r="AC7822" s="8"/>
      <c r="AG7822" s="8"/>
      <c r="AK7822" s="8"/>
      <c r="AO7822" s="8"/>
      <c r="AS7822" s="8"/>
      <c r="AW7822" s="8"/>
      <c r="BA7822" s="8"/>
      <c r="BE7822" s="8"/>
      <c r="BI7822" s="8"/>
      <c r="BM7822" s="8"/>
      <c r="BQ7822" s="8"/>
      <c r="BU7822" s="8"/>
      <c r="BY7822" s="8"/>
      <c r="CC7822" s="8"/>
      <c r="CG7822" s="8"/>
      <c r="CK7822" s="8"/>
    </row>
    <row r="7823" spans="5:89">
      <c r="E7823" s="8"/>
      <c r="I7823" s="8"/>
      <c r="M7823" s="8"/>
      <c r="Q7823" s="8"/>
      <c r="U7823" s="8"/>
      <c r="Y7823" s="8"/>
      <c r="AC7823" s="8"/>
      <c r="AG7823" s="8"/>
      <c r="AK7823" s="8"/>
      <c r="AO7823" s="8"/>
      <c r="AS7823" s="8"/>
      <c r="AW7823" s="8"/>
      <c r="BA7823" s="8"/>
      <c r="BE7823" s="8"/>
      <c r="BI7823" s="8"/>
      <c r="BM7823" s="8"/>
      <c r="BQ7823" s="8"/>
      <c r="BU7823" s="8"/>
      <c r="BY7823" s="8"/>
      <c r="CC7823" s="8"/>
      <c r="CG7823" s="8"/>
      <c r="CK7823" s="8"/>
    </row>
    <row r="7824" spans="5:89">
      <c r="E7824" s="8"/>
      <c r="I7824" s="8"/>
      <c r="M7824" s="8"/>
      <c r="Q7824" s="8"/>
      <c r="U7824" s="8"/>
      <c r="Y7824" s="8"/>
      <c r="AC7824" s="8"/>
      <c r="AG7824" s="8"/>
      <c r="AK7824" s="8"/>
      <c r="AO7824" s="8"/>
      <c r="AS7824" s="8"/>
      <c r="AW7824" s="8"/>
      <c r="BA7824" s="8"/>
      <c r="BE7824" s="8"/>
      <c r="BI7824" s="8"/>
      <c r="BM7824" s="8"/>
      <c r="BQ7824" s="8"/>
      <c r="BU7824" s="8"/>
      <c r="BY7824" s="8"/>
      <c r="CC7824" s="8"/>
      <c r="CG7824" s="8"/>
      <c r="CK7824" s="8"/>
    </row>
    <row r="7825" spans="5:89">
      <c r="E7825" s="8"/>
      <c r="I7825" s="8"/>
      <c r="M7825" s="8"/>
      <c r="Q7825" s="8"/>
      <c r="U7825" s="8"/>
      <c r="Y7825" s="8"/>
      <c r="AC7825" s="8"/>
      <c r="AG7825" s="8"/>
      <c r="AK7825" s="8"/>
      <c r="AO7825" s="8"/>
      <c r="AS7825" s="8"/>
      <c r="AW7825" s="8"/>
      <c r="BA7825" s="8"/>
      <c r="BE7825" s="8"/>
      <c r="BI7825" s="8"/>
      <c r="BM7825" s="8"/>
      <c r="BQ7825" s="8"/>
      <c r="BU7825" s="8"/>
      <c r="BY7825" s="8"/>
      <c r="CC7825" s="8"/>
      <c r="CG7825" s="8"/>
      <c r="CK7825" s="8"/>
    </row>
    <row r="7826" spans="5:89">
      <c r="E7826" s="8"/>
      <c r="I7826" s="8"/>
      <c r="M7826" s="8"/>
      <c r="Q7826" s="8"/>
      <c r="U7826" s="8"/>
      <c r="Y7826" s="8"/>
      <c r="AC7826" s="8"/>
      <c r="AG7826" s="8"/>
      <c r="AK7826" s="8"/>
      <c r="AO7826" s="8"/>
      <c r="AS7826" s="8"/>
      <c r="AW7826" s="8"/>
      <c r="BA7826" s="8"/>
      <c r="BE7826" s="8"/>
      <c r="BI7826" s="8"/>
      <c r="BM7826" s="8"/>
      <c r="BQ7826" s="8"/>
      <c r="BU7826" s="8"/>
      <c r="BY7826" s="8"/>
      <c r="CC7826" s="8"/>
      <c r="CG7826" s="8"/>
      <c r="CK7826" s="8"/>
    </row>
    <row r="7827" spans="5:89">
      <c r="E7827" s="8"/>
      <c r="I7827" s="8"/>
      <c r="M7827" s="8"/>
      <c r="Q7827" s="8"/>
      <c r="U7827" s="8"/>
      <c r="Y7827" s="8"/>
      <c r="AC7827" s="8"/>
      <c r="AG7827" s="8"/>
      <c r="AK7827" s="8"/>
      <c r="AO7827" s="8"/>
      <c r="AS7827" s="8"/>
      <c r="AW7827" s="8"/>
      <c r="BA7827" s="8"/>
      <c r="BE7827" s="8"/>
      <c r="BI7827" s="8"/>
      <c r="BM7827" s="8"/>
      <c r="BQ7827" s="8"/>
      <c r="BU7827" s="8"/>
      <c r="BY7827" s="8"/>
      <c r="CC7827" s="8"/>
      <c r="CG7827" s="8"/>
      <c r="CK7827" s="8"/>
    </row>
    <row r="7828" spans="5:89">
      <c r="E7828" s="8"/>
      <c r="I7828" s="8"/>
      <c r="M7828" s="8"/>
      <c r="Q7828" s="8"/>
      <c r="U7828" s="8"/>
      <c r="Y7828" s="8"/>
      <c r="AC7828" s="8"/>
      <c r="AG7828" s="8"/>
      <c r="AK7828" s="8"/>
      <c r="AO7828" s="8"/>
      <c r="AS7828" s="8"/>
      <c r="AW7828" s="8"/>
      <c r="BA7828" s="8"/>
      <c r="BE7828" s="8"/>
      <c r="BI7828" s="8"/>
      <c r="BM7828" s="8"/>
      <c r="BQ7828" s="8"/>
      <c r="BU7828" s="8"/>
      <c r="BY7828" s="8"/>
      <c r="CC7828" s="8"/>
      <c r="CG7828" s="8"/>
      <c r="CK7828" s="8"/>
    </row>
    <row r="7829" spans="5:89">
      <c r="E7829" s="8"/>
      <c r="I7829" s="8"/>
      <c r="M7829" s="8"/>
      <c r="Q7829" s="8"/>
      <c r="U7829" s="8"/>
      <c r="Y7829" s="8"/>
      <c r="AC7829" s="8"/>
      <c r="AG7829" s="8"/>
      <c r="AK7829" s="8"/>
      <c r="AO7829" s="8"/>
      <c r="AS7829" s="8"/>
      <c r="AW7829" s="8"/>
      <c r="BA7829" s="8"/>
      <c r="BE7829" s="8"/>
      <c r="BI7829" s="8"/>
      <c r="BM7829" s="8"/>
      <c r="BQ7829" s="8"/>
      <c r="BU7829" s="8"/>
      <c r="BY7829" s="8"/>
      <c r="CC7829" s="8"/>
      <c r="CG7829" s="8"/>
      <c r="CK7829" s="8"/>
    </row>
    <row r="7830" spans="5:89">
      <c r="E7830" s="8"/>
      <c r="I7830" s="8"/>
      <c r="M7830" s="8"/>
      <c r="Q7830" s="8"/>
      <c r="U7830" s="8"/>
      <c r="Y7830" s="8"/>
      <c r="AC7830" s="8"/>
      <c r="AG7830" s="8"/>
      <c r="AK7830" s="8"/>
      <c r="AO7830" s="8"/>
      <c r="AS7830" s="8"/>
      <c r="AW7830" s="8"/>
      <c r="BA7830" s="8"/>
      <c r="BE7830" s="8"/>
      <c r="BI7830" s="8"/>
      <c r="BM7830" s="8"/>
      <c r="BQ7830" s="8"/>
      <c r="BU7830" s="8"/>
      <c r="BY7830" s="8"/>
      <c r="CC7830" s="8"/>
      <c r="CG7830" s="8"/>
      <c r="CK7830" s="8"/>
    </row>
    <row r="7831" spans="5:89">
      <c r="E7831" s="8"/>
      <c r="I7831" s="8"/>
      <c r="M7831" s="8"/>
      <c r="Q7831" s="8"/>
      <c r="U7831" s="8"/>
      <c r="Y7831" s="8"/>
      <c r="AC7831" s="8"/>
      <c r="AG7831" s="8"/>
      <c r="AK7831" s="8"/>
      <c r="AO7831" s="8"/>
      <c r="AS7831" s="8"/>
      <c r="AW7831" s="8"/>
      <c r="BA7831" s="8"/>
      <c r="BE7831" s="8"/>
      <c r="BI7831" s="8"/>
      <c r="BM7831" s="8"/>
      <c r="BQ7831" s="8"/>
      <c r="BU7831" s="8"/>
      <c r="BY7831" s="8"/>
      <c r="CC7831" s="8"/>
      <c r="CG7831" s="8"/>
      <c r="CK7831" s="8"/>
    </row>
    <row r="7832" spans="5:89">
      <c r="E7832" s="8"/>
      <c r="I7832" s="8"/>
      <c r="M7832" s="8"/>
      <c r="Q7832" s="8"/>
      <c r="U7832" s="8"/>
      <c r="Y7832" s="8"/>
      <c r="AC7832" s="8"/>
      <c r="AG7832" s="8"/>
      <c r="AK7832" s="8"/>
      <c r="AO7832" s="8"/>
      <c r="AS7832" s="8"/>
      <c r="AW7832" s="8"/>
      <c r="BA7832" s="8"/>
      <c r="BE7832" s="8"/>
      <c r="BI7832" s="8"/>
      <c r="BM7832" s="8"/>
      <c r="BQ7832" s="8"/>
      <c r="BU7832" s="8"/>
      <c r="BY7832" s="8"/>
      <c r="CC7832" s="8"/>
      <c r="CG7832" s="8"/>
      <c r="CK7832" s="8"/>
    </row>
    <row r="7833" spans="5:89">
      <c r="E7833" s="8"/>
      <c r="I7833" s="8"/>
      <c r="M7833" s="8"/>
      <c r="Q7833" s="8"/>
      <c r="U7833" s="8"/>
      <c r="Y7833" s="8"/>
      <c r="AC7833" s="8"/>
      <c r="AG7833" s="8"/>
      <c r="AK7833" s="8"/>
      <c r="AO7833" s="8"/>
      <c r="AS7833" s="8"/>
      <c r="AW7833" s="8"/>
      <c r="BA7833" s="8"/>
      <c r="BE7833" s="8"/>
      <c r="BI7833" s="8"/>
      <c r="BM7833" s="8"/>
      <c r="BQ7833" s="8"/>
      <c r="BU7833" s="8"/>
      <c r="BY7833" s="8"/>
      <c r="CC7833" s="8"/>
      <c r="CG7833" s="8"/>
      <c r="CK7833" s="8"/>
    </row>
    <row r="7834" spans="5:89">
      <c r="E7834" s="8"/>
      <c r="I7834" s="8"/>
      <c r="M7834" s="8"/>
      <c r="Q7834" s="8"/>
      <c r="U7834" s="8"/>
      <c r="Y7834" s="8"/>
      <c r="AC7834" s="8"/>
      <c r="AG7834" s="8"/>
      <c r="AK7834" s="8"/>
      <c r="AO7834" s="8"/>
      <c r="AS7834" s="8"/>
      <c r="AW7834" s="8"/>
      <c r="BA7834" s="8"/>
      <c r="BE7834" s="8"/>
      <c r="BI7834" s="8"/>
      <c r="BM7834" s="8"/>
      <c r="BQ7834" s="8"/>
      <c r="BU7834" s="8"/>
      <c r="BY7834" s="8"/>
      <c r="CC7834" s="8"/>
      <c r="CG7834" s="8"/>
      <c r="CK7834" s="8"/>
    </row>
    <row r="7835" spans="5:89">
      <c r="E7835" s="8"/>
      <c r="I7835" s="8"/>
      <c r="M7835" s="8"/>
      <c r="Q7835" s="8"/>
      <c r="U7835" s="8"/>
      <c r="Y7835" s="8"/>
      <c r="AC7835" s="8"/>
      <c r="AG7835" s="8"/>
      <c r="AK7835" s="8"/>
      <c r="AO7835" s="8"/>
      <c r="AS7835" s="8"/>
      <c r="AW7835" s="8"/>
      <c r="BA7835" s="8"/>
      <c r="BE7835" s="8"/>
      <c r="BI7835" s="8"/>
      <c r="BM7835" s="8"/>
      <c r="BQ7835" s="8"/>
      <c r="BU7835" s="8"/>
      <c r="BY7835" s="8"/>
      <c r="CC7835" s="8"/>
      <c r="CG7835" s="8"/>
      <c r="CK7835" s="8"/>
    </row>
    <row r="7836" spans="5:89">
      <c r="E7836" s="8"/>
      <c r="I7836" s="8"/>
      <c r="M7836" s="8"/>
      <c r="Q7836" s="8"/>
      <c r="U7836" s="8"/>
      <c r="Y7836" s="8"/>
      <c r="AC7836" s="8"/>
      <c r="AG7836" s="8"/>
      <c r="AK7836" s="8"/>
      <c r="AO7836" s="8"/>
      <c r="AS7836" s="8"/>
      <c r="AW7836" s="8"/>
      <c r="BA7836" s="8"/>
      <c r="BE7836" s="8"/>
      <c r="BI7836" s="8"/>
      <c r="BM7836" s="8"/>
      <c r="BQ7836" s="8"/>
      <c r="BU7836" s="8"/>
      <c r="BY7836" s="8"/>
      <c r="CC7836" s="8"/>
      <c r="CG7836" s="8"/>
      <c r="CK7836" s="8"/>
    </row>
    <row r="7837" spans="5:89">
      <c r="E7837" s="8"/>
      <c r="I7837" s="8"/>
      <c r="M7837" s="8"/>
      <c r="Q7837" s="8"/>
      <c r="U7837" s="8"/>
      <c r="Y7837" s="8"/>
      <c r="AC7837" s="8"/>
      <c r="AG7837" s="8"/>
      <c r="AK7837" s="8"/>
      <c r="AO7837" s="8"/>
      <c r="AS7837" s="8"/>
      <c r="AW7837" s="8"/>
      <c r="BA7837" s="8"/>
      <c r="BE7837" s="8"/>
      <c r="BI7837" s="8"/>
      <c r="BM7837" s="8"/>
      <c r="BQ7837" s="8"/>
      <c r="BU7837" s="8"/>
      <c r="BY7837" s="8"/>
      <c r="CC7837" s="8"/>
      <c r="CG7837" s="8"/>
      <c r="CK7837" s="8"/>
    </row>
    <row r="7838" spans="5:89">
      <c r="E7838" s="8"/>
      <c r="I7838" s="8"/>
      <c r="M7838" s="8"/>
      <c r="Q7838" s="8"/>
      <c r="U7838" s="8"/>
      <c r="Y7838" s="8"/>
      <c r="AC7838" s="8"/>
      <c r="AG7838" s="8"/>
      <c r="AK7838" s="8"/>
      <c r="AO7838" s="8"/>
      <c r="AS7838" s="8"/>
      <c r="AW7838" s="8"/>
      <c r="BA7838" s="8"/>
      <c r="BE7838" s="8"/>
      <c r="BI7838" s="8"/>
      <c r="BM7838" s="8"/>
      <c r="BQ7838" s="8"/>
      <c r="BU7838" s="8"/>
      <c r="BY7838" s="8"/>
      <c r="CC7838" s="8"/>
      <c r="CG7838" s="8"/>
      <c r="CK7838" s="8"/>
    </row>
    <row r="7839" spans="5:89">
      <c r="E7839" s="8"/>
      <c r="I7839" s="8"/>
      <c r="M7839" s="8"/>
      <c r="Q7839" s="8"/>
      <c r="U7839" s="8"/>
      <c r="Y7839" s="8"/>
      <c r="AC7839" s="8"/>
      <c r="AG7839" s="8"/>
      <c r="AK7839" s="8"/>
      <c r="AO7839" s="8"/>
      <c r="AS7839" s="8"/>
      <c r="AW7839" s="8"/>
      <c r="BA7839" s="8"/>
      <c r="BE7839" s="8"/>
      <c r="BI7839" s="8"/>
      <c r="BM7839" s="8"/>
      <c r="BQ7839" s="8"/>
      <c r="BU7839" s="8"/>
      <c r="BY7839" s="8"/>
      <c r="CC7839" s="8"/>
      <c r="CG7839" s="8"/>
      <c r="CK7839" s="8"/>
    </row>
    <row r="7840" spans="5:89">
      <c r="E7840" s="8"/>
      <c r="I7840" s="8"/>
      <c r="M7840" s="8"/>
      <c r="Q7840" s="8"/>
      <c r="U7840" s="8"/>
      <c r="Y7840" s="8"/>
      <c r="AC7840" s="8"/>
      <c r="AG7840" s="8"/>
      <c r="AK7840" s="8"/>
      <c r="AO7840" s="8"/>
      <c r="AS7840" s="8"/>
      <c r="AW7840" s="8"/>
      <c r="BA7840" s="8"/>
      <c r="BE7840" s="8"/>
      <c r="BI7840" s="8"/>
      <c r="BM7840" s="8"/>
      <c r="BQ7840" s="8"/>
      <c r="BU7840" s="8"/>
      <c r="BY7840" s="8"/>
      <c r="CC7840" s="8"/>
      <c r="CG7840" s="8"/>
      <c r="CK7840" s="8"/>
    </row>
    <row r="7841" spans="5:89">
      <c r="E7841" s="8"/>
      <c r="I7841" s="8"/>
      <c r="M7841" s="8"/>
      <c r="Q7841" s="8"/>
      <c r="U7841" s="8"/>
      <c r="Y7841" s="8"/>
      <c r="AC7841" s="8"/>
      <c r="AG7841" s="8"/>
      <c r="AK7841" s="8"/>
      <c r="AO7841" s="8"/>
      <c r="AS7841" s="8"/>
      <c r="AW7841" s="8"/>
      <c r="BA7841" s="8"/>
      <c r="BE7841" s="8"/>
      <c r="BI7841" s="8"/>
      <c r="BM7841" s="8"/>
      <c r="BQ7841" s="8"/>
      <c r="BU7841" s="8"/>
      <c r="BY7841" s="8"/>
      <c r="CC7841" s="8"/>
      <c r="CG7841" s="8"/>
      <c r="CK7841" s="8"/>
    </row>
    <row r="7842" spans="5:89">
      <c r="E7842" s="8"/>
      <c r="I7842" s="8"/>
      <c r="M7842" s="8"/>
      <c r="Q7842" s="8"/>
      <c r="U7842" s="8"/>
      <c r="Y7842" s="8"/>
      <c r="AC7842" s="8"/>
      <c r="AG7842" s="8"/>
      <c r="AK7842" s="8"/>
      <c r="AO7842" s="8"/>
      <c r="AS7842" s="8"/>
      <c r="AW7842" s="8"/>
      <c r="BA7842" s="8"/>
      <c r="BE7842" s="8"/>
      <c r="BI7842" s="8"/>
      <c r="BM7842" s="8"/>
      <c r="BQ7842" s="8"/>
      <c r="BU7842" s="8"/>
      <c r="BY7842" s="8"/>
      <c r="CC7842" s="8"/>
      <c r="CG7842" s="8"/>
      <c r="CK7842" s="8"/>
    </row>
    <row r="7843" spans="5:89">
      <c r="E7843" s="8"/>
      <c r="I7843" s="8"/>
      <c r="M7843" s="8"/>
      <c r="Q7843" s="8"/>
      <c r="U7843" s="8"/>
      <c r="Y7843" s="8"/>
      <c r="AC7843" s="8"/>
      <c r="AG7843" s="8"/>
      <c r="AK7843" s="8"/>
      <c r="AO7843" s="8"/>
      <c r="AS7843" s="8"/>
      <c r="AW7843" s="8"/>
      <c r="BA7843" s="8"/>
      <c r="BE7843" s="8"/>
      <c r="BI7843" s="8"/>
      <c r="BM7843" s="8"/>
      <c r="BQ7843" s="8"/>
      <c r="BU7843" s="8"/>
      <c r="BY7843" s="8"/>
      <c r="CC7843" s="8"/>
      <c r="CG7843" s="8"/>
      <c r="CK7843" s="8"/>
    </row>
    <row r="7844" spans="5:89">
      <c r="E7844" s="8"/>
      <c r="I7844" s="8"/>
      <c r="M7844" s="8"/>
      <c r="Q7844" s="8"/>
      <c r="U7844" s="8"/>
      <c r="Y7844" s="8"/>
      <c r="AC7844" s="8"/>
      <c r="AG7844" s="8"/>
      <c r="AK7844" s="8"/>
      <c r="AO7844" s="8"/>
      <c r="AS7844" s="8"/>
      <c r="AW7844" s="8"/>
      <c r="BA7844" s="8"/>
      <c r="BE7844" s="8"/>
      <c r="BI7844" s="8"/>
      <c r="BM7844" s="8"/>
      <c r="BQ7844" s="8"/>
      <c r="BU7844" s="8"/>
      <c r="BY7844" s="8"/>
      <c r="CC7844" s="8"/>
      <c r="CG7844" s="8"/>
      <c r="CK7844" s="8"/>
    </row>
    <row r="7845" spans="5:89">
      <c r="E7845" s="8"/>
      <c r="I7845" s="8"/>
      <c r="M7845" s="8"/>
      <c r="Q7845" s="8"/>
      <c r="U7845" s="8"/>
      <c r="Y7845" s="8"/>
      <c r="AC7845" s="8"/>
      <c r="AG7845" s="8"/>
      <c r="AK7845" s="8"/>
      <c r="AO7845" s="8"/>
      <c r="AS7845" s="8"/>
      <c r="AW7845" s="8"/>
      <c r="BA7845" s="8"/>
      <c r="BE7845" s="8"/>
      <c r="BI7845" s="8"/>
      <c r="BM7845" s="8"/>
      <c r="BQ7845" s="8"/>
      <c r="BU7845" s="8"/>
      <c r="BY7845" s="8"/>
      <c r="CC7845" s="8"/>
      <c r="CG7845" s="8"/>
      <c r="CK7845" s="8"/>
    </row>
    <row r="7846" spans="5:89">
      <c r="E7846" s="8"/>
      <c r="I7846" s="8"/>
      <c r="M7846" s="8"/>
      <c r="Q7846" s="8"/>
      <c r="U7846" s="8"/>
      <c r="Y7846" s="8"/>
      <c r="AC7846" s="8"/>
      <c r="AG7846" s="8"/>
      <c r="AK7846" s="8"/>
      <c r="AO7846" s="8"/>
      <c r="AS7846" s="8"/>
      <c r="AW7846" s="8"/>
      <c r="BA7846" s="8"/>
      <c r="BE7846" s="8"/>
      <c r="BI7846" s="8"/>
      <c r="BM7846" s="8"/>
      <c r="BQ7846" s="8"/>
      <c r="BU7846" s="8"/>
      <c r="BY7846" s="8"/>
      <c r="CC7846" s="8"/>
      <c r="CG7846" s="8"/>
      <c r="CK7846" s="8"/>
    </row>
    <row r="7847" spans="5:89">
      <c r="E7847" s="8"/>
      <c r="I7847" s="8"/>
      <c r="M7847" s="8"/>
      <c r="Q7847" s="8"/>
      <c r="U7847" s="8"/>
      <c r="Y7847" s="8"/>
      <c r="AC7847" s="8"/>
      <c r="AG7847" s="8"/>
      <c r="AK7847" s="8"/>
      <c r="AO7847" s="8"/>
      <c r="AS7847" s="8"/>
      <c r="AW7847" s="8"/>
      <c r="BA7847" s="8"/>
      <c r="BE7847" s="8"/>
      <c r="BI7847" s="8"/>
      <c r="BM7847" s="8"/>
      <c r="BQ7847" s="8"/>
      <c r="BU7847" s="8"/>
      <c r="BY7847" s="8"/>
      <c r="CC7847" s="8"/>
      <c r="CG7847" s="8"/>
      <c r="CK7847" s="8"/>
    </row>
    <row r="7848" spans="5:89">
      <c r="E7848" s="8"/>
      <c r="I7848" s="8"/>
      <c r="M7848" s="8"/>
      <c r="Q7848" s="8"/>
      <c r="U7848" s="8"/>
      <c r="Y7848" s="8"/>
      <c r="AC7848" s="8"/>
      <c r="AG7848" s="8"/>
      <c r="AK7848" s="8"/>
      <c r="AO7848" s="8"/>
      <c r="AS7848" s="8"/>
      <c r="AW7848" s="8"/>
      <c r="BA7848" s="8"/>
      <c r="BE7848" s="8"/>
      <c r="BI7848" s="8"/>
      <c r="BM7848" s="8"/>
      <c r="BQ7848" s="8"/>
      <c r="BU7848" s="8"/>
      <c r="BY7848" s="8"/>
      <c r="CC7848" s="8"/>
      <c r="CG7848" s="8"/>
      <c r="CK7848" s="8"/>
    </row>
    <row r="7849" spans="5:89">
      <c r="E7849" s="8"/>
      <c r="I7849" s="8"/>
      <c r="M7849" s="8"/>
      <c r="Q7849" s="8"/>
      <c r="U7849" s="8"/>
      <c r="Y7849" s="8"/>
      <c r="AC7849" s="8"/>
      <c r="AG7849" s="8"/>
      <c r="AK7849" s="8"/>
      <c r="AO7849" s="8"/>
      <c r="AS7849" s="8"/>
      <c r="AW7849" s="8"/>
      <c r="BA7849" s="8"/>
      <c r="BE7849" s="8"/>
      <c r="BI7849" s="8"/>
      <c r="BM7849" s="8"/>
      <c r="BQ7849" s="8"/>
      <c r="BU7849" s="8"/>
      <c r="BY7849" s="8"/>
      <c r="CC7849" s="8"/>
      <c r="CG7849" s="8"/>
      <c r="CK7849" s="8"/>
    </row>
    <row r="7850" spans="5:89">
      <c r="E7850" s="8"/>
      <c r="I7850" s="8"/>
      <c r="M7850" s="8"/>
      <c r="Q7850" s="8"/>
      <c r="U7850" s="8"/>
      <c r="Y7850" s="8"/>
      <c r="AC7850" s="8"/>
      <c r="AG7850" s="8"/>
      <c r="AK7850" s="8"/>
      <c r="AO7850" s="8"/>
      <c r="AS7850" s="8"/>
      <c r="AW7850" s="8"/>
      <c r="BA7850" s="8"/>
      <c r="BE7850" s="8"/>
      <c r="BI7850" s="8"/>
      <c r="BM7850" s="8"/>
      <c r="BQ7850" s="8"/>
      <c r="BU7850" s="8"/>
      <c r="BY7850" s="8"/>
      <c r="CC7850" s="8"/>
      <c r="CG7850" s="8"/>
      <c r="CK7850" s="8"/>
    </row>
    <row r="7851" spans="5:89">
      <c r="E7851" s="8"/>
      <c r="I7851" s="8"/>
      <c r="M7851" s="8"/>
      <c r="Q7851" s="8"/>
      <c r="U7851" s="8"/>
      <c r="Y7851" s="8"/>
      <c r="AC7851" s="8"/>
      <c r="AG7851" s="8"/>
      <c r="AK7851" s="8"/>
      <c r="AO7851" s="8"/>
      <c r="AS7851" s="8"/>
      <c r="AW7851" s="8"/>
      <c r="BA7851" s="8"/>
      <c r="BE7851" s="8"/>
      <c r="BI7851" s="8"/>
      <c r="BM7851" s="8"/>
      <c r="BQ7851" s="8"/>
      <c r="BU7851" s="8"/>
      <c r="BY7851" s="8"/>
      <c r="CC7851" s="8"/>
      <c r="CG7851" s="8"/>
      <c r="CK7851" s="8"/>
    </row>
    <row r="7852" spans="5:89">
      <c r="E7852" s="8"/>
      <c r="I7852" s="8"/>
      <c r="M7852" s="8"/>
      <c r="Q7852" s="8"/>
      <c r="U7852" s="8"/>
      <c r="Y7852" s="8"/>
      <c r="AC7852" s="8"/>
      <c r="AG7852" s="8"/>
      <c r="AK7852" s="8"/>
      <c r="AO7852" s="8"/>
      <c r="AS7852" s="8"/>
      <c r="AW7852" s="8"/>
      <c r="BA7852" s="8"/>
      <c r="BE7852" s="8"/>
      <c r="BI7852" s="8"/>
      <c r="BM7852" s="8"/>
      <c r="BQ7852" s="8"/>
      <c r="BU7852" s="8"/>
      <c r="BY7852" s="8"/>
      <c r="CC7852" s="8"/>
      <c r="CG7852" s="8"/>
      <c r="CK7852" s="8"/>
    </row>
    <row r="7853" spans="5:89">
      <c r="E7853" s="8"/>
      <c r="I7853" s="8"/>
      <c r="M7853" s="8"/>
      <c r="Q7853" s="8"/>
      <c r="U7853" s="8"/>
      <c r="Y7853" s="8"/>
      <c r="AC7853" s="8"/>
      <c r="AG7853" s="8"/>
      <c r="AK7853" s="8"/>
      <c r="AO7853" s="8"/>
      <c r="AS7853" s="8"/>
      <c r="AW7853" s="8"/>
      <c r="BA7853" s="8"/>
      <c r="BE7853" s="8"/>
      <c r="BI7853" s="8"/>
      <c r="BM7853" s="8"/>
      <c r="BQ7853" s="8"/>
      <c r="BU7853" s="8"/>
      <c r="BY7853" s="8"/>
      <c r="CC7853" s="8"/>
      <c r="CG7853" s="8"/>
      <c r="CK7853" s="8"/>
    </row>
    <row r="7854" spans="5:89">
      <c r="E7854" s="8"/>
      <c r="I7854" s="8"/>
      <c r="M7854" s="8"/>
      <c r="Q7854" s="8"/>
      <c r="U7854" s="8"/>
      <c r="Y7854" s="8"/>
      <c r="AC7854" s="8"/>
      <c r="AG7854" s="8"/>
      <c r="AK7854" s="8"/>
      <c r="AO7854" s="8"/>
      <c r="AS7854" s="8"/>
      <c r="AW7854" s="8"/>
      <c r="BA7854" s="8"/>
      <c r="BE7854" s="8"/>
      <c r="BI7854" s="8"/>
      <c r="BM7854" s="8"/>
      <c r="BQ7854" s="8"/>
      <c r="BU7854" s="8"/>
      <c r="BY7854" s="8"/>
      <c r="CC7854" s="8"/>
      <c r="CG7854" s="8"/>
      <c r="CK7854" s="8"/>
    </row>
    <row r="7855" spans="5:89">
      <c r="E7855" s="8"/>
      <c r="I7855" s="8"/>
      <c r="M7855" s="8"/>
      <c r="Q7855" s="8"/>
      <c r="U7855" s="8"/>
      <c r="Y7855" s="8"/>
      <c r="AC7855" s="8"/>
      <c r="AG7855" s="8"/>
      <c r="AK7855" s="8"/>
      <c r="AO7855" s="8"/>
      <c r="AS7855" s="8"/>
      <c r="AW7855" s="8"/>
      <c r="BA7855" s="8"/>
      <c r="BE7855" s="8"/>
      <c r="BI7855" s="8"/>
      <c r="BM7855" s="8"/>
      <c r="BQ7855" s="8"/>
      <c r="BU7855" s="8"/>
      <c r="BY7855" s="8"/>
      <c r="CC7855" s="8"/>
      <c r="CG7855" s="8"/>
      <c r="CK7855" s="8"/>
    </row>
    <row r="7856" spans="5:89">
      <c r="E7856" s="8"/>
      <c r="I7856" s="8"/>
      <c r="M7856" s="8"/>
      <c r="Q7856" s="8"/>
      <c r="U7856" s="8"/>
      <c r="Y7856" s="8"/>
      <c r="AC7856" s="8"/>
      <c r="AG7856" s="8"/>
      <c r="AK7856" s="8"/>
      <c r="AO7856" s="8"/>
      <c r="AS7856" s="8"/>
      <c r="AW7856" s="8"/>
      <c r="BA7856" s="8"/>
      <c r="BE7856" s="8"/>
      <c r="BI7856" s="8"/>
      <c r="BM7856" s="8"/>
      <c r="BQ7856" s="8"/>
      <c r="BU7856" s="8"/>
      <c r="BY7856" s="8"/>
      <c r="CC7856" s="8"/>
      <c r="CG7856" s="8"/>
      <c r="CK7856" s="8"/>
    </row>
    <row r="7857" spans="5:89">
      <c r="E7857" s="8"/>
      <c r="I7857" s="8"/>
      <c r="M7857" s="8"/>
      <c r="Q7857" s="8"/>
      <c r="U7857" s="8"/>
      <c r="Y7857" s="8"/>
      <c r="AC7857" s="8"/>
      <c r="AG7857" s="8"/>
      <c r="AK7857" s="8"/>
      <c r="AO7857" s="8"/>
      <c r="AS7857" s="8"/>
      <c r="AW7857" s="8"/>
      <c r="BA7857" s="8"/>
      <c r="BE7857" s="8"/>
      <c r="BI7857" s="8"/>
      <c r="BM7857" s="8"/>
      <c r="BQ7857" s="8"/>
      <c r="BU7857" s="8"/>
      <c r="BY7857" s="8"/>
      <c r="CC7857" s="8"/>
      <c r="CG7857" s="8"/>
      <c r="CK7857" s="8"/>
    </row>
    <row r="7858" spans="5:89">
      <c r="E7858" s="8"/>
      <c r="I7858" s="8"/>
      <c r="M7858" s="8"/>
      <c r="Q7858" s="8"/>
      <c r="U7858" s="8"/>
      <c r="Y7858" s="8"/>
      <c r="AC7858" s="8"/>
      <c r="AG7858" s="8"/>
      <c r="AK7858" s="8"/>
      <c r="AO7858" s="8"/>
      <c r="AS7858" s="8"/>
      <c r="AW7858" s="8"/>
      <c r="BA7858" s="8"/>
      <c r="BE7858" s="8"/>
      <c r="BI7858" s="8"/>
      <c r="BM7858" s="8"/>
      <c r="BQ7858" s="8"/>
      <c r="BU7858" s="8"/>
      <c r="BY7858" s="8"/>
      <c r="CC7858" s="8"/>
      <c r="CG7858" s="8"/>
      <c r="CK7858" s="8"/>
    </row>
    <row r="7859" spans="5:89">
      <c r="E7859" s="8"/>
      <c r="I7859" s="8"/>
      <c r="M7859" s="8"/>
      <c r="Q7859" s="8"/>
      <c r="U7859" s="8"/>
      <c r="Y7859" s="8"/>
      <c r="AC7859" s="8"/>
      <c r="AG7859" s="8"/>
      <c r="AK7859" s="8"/>
      <c r="AO7859" s="8"/>
      <c r="AS7859" s="8"/>
      <c r="AW7859" s="8"/>
      <c r="BA7859" s="8"/>
      <c r="BE7859" s="8"/>
      <c r="BI7859" s="8"/>
      <c r="BM7859" s="8"/>
      <c r="BQ7859" s="8"/>
      <c r="BU7859" s="8"/>
      <c r="BY7859" s="8"/>
      <c r="CC7859" s="8"/>
      <c r="CG7859" s="8"/>
      <c r="CK7859" s="8"/>
    </row>
    <row r="7860" spans="5:89">
      <c r="E7860" s="8"/>
      <c r="I7860" s="8"/>
      <c r="M7860" s="8"/>
      <c r="Q7860" s="8"/>
      <c r="U7860" s="8"/>
      <c r="Y7860" s="8"/>
      <c r="AC7860" s="8"/>
      <c r="AG7860" s="8"/>
      <c r="AK7860" s="8"/>
      <c r="AO7860" s="8"/>
      <c r="AS7860" s="8"/>
      <c r="AW7860" s="8"/>
      <c r="BA7860" s="8"/>
      <c r="BE7860" s="8"/>
      <c r="BI7860" s="8"/>
      <c r="BM7860" s="8"/>
      <c r="BQ7860" s="8"/>
      <c r="BU7860" s="8"/>
      <c r="BY7860" s="8"/>
      <c r="CC7860" s="8"/>
      <c r="CG7860" s="8"/>
      <c r="CK7860" s="8"/>
    </row>
    <row r="7861" spans="5:89">
      <c r="E7861" s="8"/>
      <c r="I7861" s="8"/>
      <c r="M7861" s="8"/>
      <c r="Q7861" s="8"/>
      <c r="U7861" s="8"/>
      <c r="Y7861" s="8"/>
      <c r="AC7861" s="8"/>
      <c r="AG7861" s="8"/>
      <c r="AK7861" s="8"/>
      <c r="AO7861" s="8"/>
      <c r="AS7861" s="8"/>
      <c r="AW7861" s="8"/>
      <c r="BA7861" s="8"/>
      <c r="BE7861" s="8"/>
      <c r="BI7861" s="8"/>
      <c r="BM7861" s="8"/>
      <c r="BQ7861" s="8"/>
      <c r="BU7861" s="8"/>
      <c r="BY7861" s="8"/>
      <c r="CC7861" s="8"/>
      <c r="CG7861" s="8"/>
      <c r="CK7861" s="8"/>
    </row>
    <row r="7862" spans="5:89">
      <c r="E7862" s="8"/>
      <c r="I7862" s="8"/>
      <c r="M7862" s="8"/>
      <c r="Q7862" s="8"/>
      <c r="U7862" s="8"/>
      <c r="Y7862" s="8"/>
      <c r="AC7862" s="8"/>
      <c r="AG7862" s="8"/>
      <c r="AK7862" s="8"/>
      <c r="AO7862" s="8"/>
      <c r="AS7862" s="8"/>
      <c r="AW7862" s="8"/>
      <c r="BA7862" s="8"/>
      <c r="BE7862" s="8"/>
      <c r="BI7862" s="8"/>
      <c r="BM7862" s="8"/>
      <c r="BQ7862" s="8"/>
      <c r="BU7862" s="8"/>
      <c r="BY7862" s="8"/>
      <c r="CC7862" s="8"/>
      <c r="CG7862" s="8"/>
      <c r="CK7862" s="8"/>
    </row>
    <row r="7863" spans="5:89">
      <c r="E7863" s="8"/>
      <c r="I7863" s="8"/>
      <c r="M7863" s="8"/>
      <c r="Q7863" s="8"/>
      <c r="U7863" s="8"/>
      <c r="Y7863" s="8"/>
      <c r="AC7863" s="8"/>
      <c r="AG7863" s="8"/>
      <c r="AK7863" s="8"/>
      <c r="AO7863" s="8"/>
      <c r="AS7863" s="8"/>
      <c r="AW7863" s="8"/>
      <c r="BA7863" s="8"/>
      <c r="BE7863" s="8"/>
      <c r="BI7863" s="8"/>
      <c r="BM7863" s="8"/>
      <c r="BQ7863" s="8"/>
      <c r="BU7863" s="8"/>
      <c r="BY7863" s="8"/>
      <c r="CC7863" s="8"/>
      <c r="CG7863" s="8"/>
      <c r="CK7863" s="8"/>
    </row>
    <row r="7864" spans="5:89">
      <c r="E7864" s="8"/>
      <c r="I7864" s="8"/>
      <c r="M7864" s="8"/>
      <c r="Q7864" s="8"/>
      <c r="U7864" s="8"/>
      <c r="Y7864" s="8"/>
      <c r="AC7864" s="8"/>
      <c r="AG7864" s="8"/>
      <c r="AK7864" s="8"/>
      <c r="AO7864" s="8"/>
      <c r="AS7864" s="8"/>
      <c r="AW7864" s="8"/>
      <c r="BA7864" s="8"/>
      <c r="BE7864" s="8"/>
      <c r="BI7864" s="8"/>
      <c r="BM7864" s="8"/>
      <c r="BQ7864" s="8"/>
      <c r="BU7864" s="8"/>
      <c r="BY7864" s="8"/>
      <c r="CC7864" s="8"/>
      <c r="CG7864" s="8"/>
      <c r="CK7864" s="8"/>
    </row>
    <row r="7865" spans="5:89">
      <c r="E7865" s="8"/>
      <c r="I7865" s="8"/>
      <c r="M7865" s="8"/>
      <c r="Q7865" s="8"/>
      <c r="U7865" s="8"/>
      <c r="Y7865" s="8"/>
      <c r="AC7865" s="8"/>
      <c r="AG7865" s="8"/>
      <c r="AK7865" s="8"/>
      <c r="AO7865" s="8"/>
      <c r="AS7865" s="8"/>
      <c r="AW7865" s="8"/>
      <c r="BA7865" s="8"/>
      <c r="BE7865" s="8"/>
      <c r="BI7865" s="8"/>
      <c r="BM7865" s="8"/>
      <c r="BQ7865" s="8"/>
      <c r="BU7865" s="8"/>
      <c r="BY7865" s="8"/>
      <c r="CC7865" s="8"/>
      <c r="CG7865" s="8"/>
      <c r="CK7865" s="8"/>
    </row>
    <row r="7866" spans="5:89">
      <c r="E7866" s="8"/>
      <c r="I7866" s="8"/>
      <c r="M7866" s="8"/>
      <c r="Q7866" s="8"/>
      <c r="U7866" s="8"/>
      <c r="Y7866" s="8"/>
      <c r="AC7866" s="8"/>
      <c r="AG7866" s="8"/>
      <c r="AK7866" s="8"/>
      <c r="AO7866" s="8"/>
      <c r="AS7866" s="8"/>
      <c r="AW7866" s="8"/>
      <c r="BA7866" s="8"/>
      <c r="BE7866" s="8"/>
      <c r="BI7866" s="8"/>
      <c r="BM7866" s="8"/>
      <c r="BQ7866" s="8"/>
      <c r="BU7866" s="8"/>
      <c r="BY7866" s="8"/>
      <c r="CC7866" s="8"/>
      <c r="CG7866" s="8"/>
      <c r="CK7866" s="8"/>
    </row>
    <row r="7867" spans="5:89">
      <c r="E7867" s="8"/>
      <c r="I7867" s="8"/>
      <c r="M7867" s="8"/>
      <c r="Q7867" s="8"/>
      <c r="U7867" s="8"/>
      <c r="Y7867" s="8"/>
      <c r="AC7867" s="8"/>
      <c r="AG7867" s="8"/>
      <c r="AK7867" s="8"/>
      <c r="AO7867" s="8"/>
      <c r="AS7867" s="8"/>
      <c r="AW7867" s="8"/>
      <c r="BA7867" s="8"/>
      <c r="BE7867" s="8"/>
      <c r="BI7867" s="8"/>
      <c r="BM7867" s="8"/>
      <c r="BQ7867" s="8"/>
      <c r="BU7867" s="8"/>
      <c r="BY7867" s="8"/>
      <c r="CC7867" s="8"/>
      <c r="CG7867" s="8"/>
      <c r="CK7867" s="8"/>
    </row>
    <row r="7868" spans="5:89">
      <c r="E7868" s="8"/>
      <c r="I7868" s="8"/>
      <c r="M7868" s="8"/>
      <c r="Q7868" s="8"/>
      <c r="U7868" s="8"/>
      <c r="Y7868" s="8"/>
      <c r="AC7868" s="8"/>
      <c r="AG7868" s="8"/>
      <c r="AK7868" s="8"/>
      <c r="AO7868" s="8"/>
      <c r="AS7868" s="8"/>
      <c r="AW7868" s="8"/>
      <c r="BA7868" s="8"/>
      <c r="BE7868" s="8"/>
      <c r="BI7868" s="8"/>
      <c r="BM7868" s="8"/>
      <c r="BQ7868" s="8"/>
      <c r="BU7868" s="8"/>
      <c r="BY7868" s="8"/>
      <c r="CC7868" s="8"/>
      <c r="CG7868" s="8"/>
      <c r="CK7868" s="8"/>
    </row>
    <row r="7869" spans="5:89">
      <c r="E7869" s="8"/>
      <c r="I7869" s="8"/>
      <c r="M7869" s="8"/>
      <c r="Q7869" s="8"/>
      <c r="U7869" s="8"/>
      <c r="Y7869" s="8"/>
      <c r="AC7869" s="8"/>
      <c r="AG7869" s="8"/>
      <c r="AK7869" s="8"/>
      <c r="AO7869" s="8"/>
      <c r="AS7869" s="8"/>
      <c r="AW7869" s="8"/>
      <c r="BA7869" s="8"/>
      <c r="BE7869" s="8"/>
      <c r="BI7869" s="8"/>
      <c r="BM7869" s="8"/>
      <c r="BQ7869" s="8"/>
      <c r="BU7869" s="8"/>
      <c r="BY7869" s="8"/>
      <c r="CC7869" s="8"/>
      <c r="CG7869" s="8"/>
      <c r="CK7869" s="8"/>
    </row>
    <row r="7870" spans="5:89">
      <c r="E7870" s="8"/>
      <c r="I7870" s="8"/>
      <c r="M7870" s="8"/>
      <c r="Q7870" s="8"/>
      <c r="U7870" s="8"/>
      <c r="Y7870" s="8"/>
      <c r="AC7870" s="8"/>
      <c r="AG7870" s="8"/>
      <c r="AK7870" s="8"/>
      <c r="AO7870" s="8"/>
      <c r="AS7870" s="8"/>
      <c r="AW7870" s="8"/>
      <c r="BA7870" s="8"/>
      <c r="BE7870" s="8"/>
      <c r="BI7870" s="8"/>
      <c r="BM7870" s="8"/>
      <c r="BQ7870" s="8"/>
      <c r="BU7870" s="8"/>
      <c r="BY7870" s="8"/>
      <c r="CC7870" s="8"/>
      <c r="CG7870" s="8"/>
      <c r="CK7870" s="8"/>
    </row>
    <row r="7871" spans="5:89">
      <c r="E7871" s="8"/>
      <c r="I7871" s="8"/>
      <c r="M7871" s="8"/>
      <c r="Q7871" s="8"/>
      <c r="U7871" s="8"/>
      <c r="Y7871" s="8"/>
      <c r="AC7871" s="8"/>
      <c r="AG7871" s="8"/>
      <c r="AK7871" s="8"/>
      <c r="AO7871" s="8"/>
      <c r="AS7871" s="8"/>
      <c r="AW7871" s="8"/>
      <c r="BA7871" s="8"/>
      <c r="BE7871" s="8"/>
      <c r="BI7871" s="8"/>
      <c r="BM7871" s="8"/>
      <c r="BQ7871" s="8"/>
      <c r="BU7871" s="8"/>
      <c r="BY7871" s="8"/>
      <c r="CC7871" s="8"/>
      <c r="CG7871" s="8"/>
      <c r="CK7871" s="8"/>
    </row>
    <row r="7872" spans="5:89">
      <c r="E7872" s="8"/>
      <c r="I7872" s="8"/>
      <c r="M7872" s="8"/>
      <c r="Q7872" s="8"/>
      <c r="U7872" s="8"/>
      <c r="Y7872" s="8"/>
      <c r="AC7872" s="8"/>
      <c r="AG7872" s="8"/>
      <c r="AK7872" s="8"/>
      <c r="AO7872" s="8"/>
      <c r="AS7872" s="8"/>
      <c r="AW7872" s="8"/>
      <c r="BA7872" s="8"/>
      <c r="BE7872" s="8"/>
      <c r="BI7872" s="8"/>
      <c r="BM7872" s="8"/>
      <c r="BQ7872" s="8"/>
      <c r="BU7872" s="8"/>
      <c r="BY7872" s="8"/>
      <c r="CC7872" s="8"/>
      <c r="CG7872" s="8"/>
      <c r="CK7872" s="8"/>
    </row>
    <row r="7873" spans="5:89">
      <c r="E7873" s="8"/>
      <c r="I7873" s="8"/>
      <c r="M7873" s="8"/>
      <c r="Q7873" s="8"/>
      <c r="U7873" s="8"/>
      <c r="Y7873" s="8"/>
      <c r="AC7873" s="8"/>
      <c r="AG7873" s="8"/>
      <c r="AK7873" s="8"/>
      <c r="AO7873" s="8"/>
      <c r="AS7873" s="8"/>
      <c r="AW7873" s="8"/>
      <c r="BA7873" s="8"/>
      <c r="BE7873" s="8"/>
      <c r="BI7873" s="8"/>
      <c r="BM7873" s="8"/>
      <c r="BQ7873" s="8"/>
      <c r="BU7873" s="8"/>
      <c r="BY7873" s="8"/>
      <c r="CC7873" s="8"/>
      <c r="CG7873" s="8"/>
      <c r="CK7873" s="8"/>
    </row>
    <row r="7874" spans="5:89">
      <c r="E7874" s="8"/>
      <c r="I7874" s="8"/>
      <c r="M7874" s="8"/>
      <c r="Q7874" s="8"/>
      <c r="U7874" s="8"/>
      <c r="Y7874" s="8"/>
      <c r="AC7874" s="8"/>
      <c r="AG7874" s="8"/>
      <c r="AK7874" s="8"/>
      <c r="AO7874" s="8"/>
      <c r="AS7874" s="8"/>
      <c r="AW7874" s="8"/>
      <c r="BA7874" s="8"/>
      <c r="BE7874" s="8"/>
      <c r="BI7874" s="8"/>
      <c r="BM7874" s="8"/>
      <c r="BQ7874" s="8"/>
      <c r="BU7874" s="8"/>
      <c r="BY7874" s="8"/>
      <c r="CC7874" s="8"/>
      <c r="CG7874" s="8"/>
      <c r="CK7874" s="8"/>
    </row>
    <row r="7875" spans="5:89">
      <c r="E7875" s="8"/>
      <c r="I7875" s="8"/>
      <c r="M7875" s="8"/>
      <c r="Q7875" s="8"/>
      <c r="U7875" s="8"/>
      <c r="Y7875" s="8"/>
      <c r="AC7875" s="8"/>
      <c r="AG7875" s="8"/>
      <c r="AK7875" s="8"/>
      <c r="AO7875" s="8"/>
      <c r="AS7875" s="8"/>
      <c r="AW7875" s="8"/>
      <c r="BA7875" s="8"/>
      <c r="BE7875" s="8"/>
      <c r="BI7875" s="8"/>
      <c r="BM7875" s="8"/>
      <c r="BQ7875" s="8"/>
      <c r="BU7875" s="8"/>
      <c r="BY7875" s="8"/>
      <c r="CC7875" s="8"/>
      <c r="CG7875" s="8"/>
      <c r="CK7875" s="8"/>
    </row>
    <row r="7876" spans="5:89">
      <c r="E7876" s="8"/>
      <c r="I7876" s="8"/>
      <c r="M7876" s="8"/>
      <c r="Q7876" s="8"/>
      <c r="U7876" s="8"/>
      <c r="Y7876" s="8"/>
      <c r="AC7876" s="8"/>
      <c r="AG7876" s="8"/>
      <c r="AK7876" s="8"/>
      <c r="AO7876" s="8"/>
      <c r="AS7876" s="8"/>
      <c r="AW7876" s="8"/>
      <c r="BA7876" s="8"/>
      <c r="BE7876" s="8"/>
      <c r="BI7876" s="8"/>
      <c r="BM7876" s="8"/>
      <c r="BQ7876" s="8"/>
      <c r="BU7876" s="8"/>
      <c r="BY7876" s="8"/>
      <c r="CC7876" s="8"/>
      <c r="CG7876" s="8"/>
      <c r="CK7876" s="8"/>
    </row>
    <row r="7877" spans="5:89">
      <c r="E7877" s="8"/>
      <c r="I7877" s="8"/>
      <c r="M7877" s="8"/>
      <c r="Q7877" s="8"/>
      <c r="U7877" s="8"/>
      <c r="Y7877" s="8"/>
      <c r="AC7877" s="8"/>
      <c r="AG7877" s="8"/>
      <c r="AK7877" s="8"/>
      <c r="AO7877" s="8"/>
      <c r="AS7877" s="8"/>
      <c r="AW7877" s="8"/>
      <c r="BA7877" s="8"/>
      <c r="BE7877" s="8"/>
      <c r="BI7877" s="8"/>
      <c r="BM7877" s="8"/>
      <c r="BQ7877" s="8"/>
      <c r="BU7877" s="8"/>
      <c r="BY7877" s="8"/>
      <c r="CC7877" s="8"/>
      <c r="CG7877" s="8"/>
      <c r="CK7877" s="8"/>
    </row>
    <row r="7878" spans="5:89">
      <c r="E7878" s="8"/>
      <c r="I7878" s="8"/>
      <c r="M7878" s="8"/>
      <c r="Q7878" s="8"/>
      <c r="U7878" s="8"/>
      <c r="Y7878" s="8"/>
      <c r="AC7878" s="8"/>
      <c r="AG7878" s="8"/>
      <c r="AK7878" s="8"/>
      <c r="AO7878" s="8"/>
      <c r="AS7878" s="8"/>
      <c r="AW7878" s="8"/>
      <c r="BA7878" s="8"/>
      <c r="BE7878" s="8"/>
      <c r="BI7878" s="8"/>
      <c r="BM7878" s="8"/>
      <c r="BQ7878" s="8"/>
      <c r="BU7878" s="8"/>
      <c r="BY7878" s="8"/>
      <c r="CC7878" s="8"/>
      <c r="CG7878" s="8"/>
      <c r="CK7878" s="8"/>
    </row>
    <row r="7879" spans="5:89">
      <c r="E7879" s="8"/>
      <c r="I7879" s="8"/>
      <c r="M7879" s="8"/>
      <c r="Q7879" s="8"/>
      <c r="U7879" s="8"/>
      <c r="Y7879" s="8"/>
      <c r="AC7879" s="8"/>
      <c r="AG7879" s="8"/>
      <c r="AK7879" s="8"/>
      <c r="AO7879" s="8"/>
      <c r="AS7879" s="8"/>
      <c r="AW7879" s="8"/>
      <c r="BA7879" s="8"/>
      <c r="BE7879" s="8"/>
      <c r="BI7879" s="8"/>
      <c r="BM7879" s="8"/>
      <c r="BQ7879" s="8"/>
      <c r="BU7879" s="8"/>
      <c r="BY7879" s="8"/>
      <c r="CC7879" s="8"/>
      <c r="CG7879" s="8"/>
      <c r="CK7879" s="8"/>
    </row>
    <row r="7880" spans="5:89">
      <c r="E7880" s="8"/>
      <c r="I7880" s="8"/>
      <c r="M7880" s="8"/>
      <c r="Q7880" s="8"/>
      <c r="U7880" s="8"/>
      <c r="Y7880" s="8"/>
      <c r="AC7880" s="8"/>
      <c r="AG7880" s="8"/>
      <c r="AK7880" s="8"/>
      <c r="AO7880" s="8"/>
      <c r="AS7880" s="8"/>
      <c r="AW7880" s="8"/>
      <c r="BA7880" s="8"/>
      <c r="BE7880" s="8"/>
      <c r="BI7880" s="8"/>
      <c r="BM7880" s="8"/>
      <c r="BQ7880" s="8"/>
      <c r="BU7880" s="8"/>
      <c r="BY7880" s="8"/>
      <c r="CC7880" s="8"/>
      <c r="CG7880" s="8"/>
      <c r="CK7880" s="8"/>
    </row>
    <row r="7881" spans="5:89">
      <c r="E7881" s="8"/>
      <c r="I7881" s="8"/>
      <c r="M7881" s="8"/>
      <c r="Q7881" s="8"/>
      <c r="U7881" s="8"/>
      <c r="Y7881" s="8"/>
      <c r="AC7881" s="8"/>
      <c r="AG7881" s="8"/>
      <c r="AK7881" s="8"/>
      <c r="AO7881" s="8"/>
      <c r="AS7881" s="8"/>
      <c r="AW7881" s="8"/>
      <c r="BA7881" s="8"/>
      <c r="BE7881" s="8"/>
      <c r="BI7881" s="8"/>
      <c r="BM7881" s="8"/>
      <c r="BQ7881" s="8"/>
      <c r="BU7881" s="8"/>
      <c r="BY7881" s="8"/>
      <c r="CC7881" s="8"/>
      <c r="CG7881" s="8"/>
      <c r="CK7881" s="8"/>
    </row>
    <row r="7882" spans="5:89">
      <c r="E7882" s="8"/>
      <c r="I7882" s="8"/>
      <c r="M7882" s="8"/>
      <c r="Q7882" s="8"/>
      <c r="U7882" s="8"/>
      <c r="Y7882" s="8"/>
      <c r="AC7882" s="8"/>
      <c r="AG7882" s="8"/>
      <c r="AK7882" s="8"/>
      <c r="AO7882" s="8"/>
      <c r="AS7882" s="8"/>
      <c r="AW7882" s="8"/>
      <c r="BA7882" s="8"/>
      <c r="BE7882" s="8"/>
      <c r="BI7882" s="8"/>
      <c r="BM7882" s="8"/>
      <c r="BQ7882" s="8"/>
      <c r="BU7882" s="8"/>
      <c r="BY7882" s="8"/>
      <c r="CC7882" s="8"/>
      <c r="CG7882" s="8"/>
      <c r="CK7882" s="8"/>
    </row>
    <row r="7883" spans="5:89">
      <c r="E7883" s="8"/>
      <c r="I7883" s="8"/>
      <c r="M7883" s="8"/>
      <c r="Q7883" s="8"/>
      <c r="U7883" s="8"/>
      <c r="Y7883" s="8"/>
      <c r="AC7883" s="8"/>
      <c r="AG7883" s="8"/>
      <c r="AK7883" s="8"/>
      <c r="AO7883" s="8"/>
      <c r="AS7883" s="8"/>
      <c r="AW7883" s="8"/>
      <c r="BA7883" s="8"/>
      <c r="BE7883" s="8"/>
      <c r="BI7883" s="8"/>
      <c r="BM7883" s="8"/>
      <c r="BQ7883" s="8"/>
      <c r="BU7883" s="8"/>
      <c r="BY7883" s="8"/>
      <c r="CC7883" s="8"/>
      <c r="CG7883" s="8"/>
      <c r="CK7883" s="8"/>
    </row>
    <row r="7884" spans="5:89">
      <c r="E7884" s="8"/>
      <c r="I7884" s="8"/>
      <c r="M7884" s="8"/>
      <c r="Q7884" s="8"/>
      <c r="U7884" s="8"/>
      <c r="Y7884" s="8"/>
      <c r="AC7884" s="8"/>
      <c r="AG7884" s="8"/>
      <c r="AK7884" s="8"/>
      <c r="AO7884" s="8"/>
      <c r="AS7884" s="8"/>
      <c r="AW7884" s="8"/>
      <c r="BA7884" s="8"/>
      <c r="BE7884" s="8"/>
      <c r="BI7884" s="8"/>
      <c r="BM7884" s="8"/>
      <c r="BQ7884" s="8"/>
      <c r="BU7884" s="8"/>
      <c r="BY7884" s="8"/>
      <c r="CC7884" s="8"/>
      <c r="CG7884" s="8"/>
      <c r="CK7884" s="8"/>
    </row>
    <row r="7885" spans="5:89">
      <c r="E7885" s="8"/>
      <c r="I7885" s="8"/>
      <c r="M7885" s="8"/>
      <c r="Q7885" s="8"/>
      <c r="U7885" s="8"/>
      <c r="Y7885" s="8"/>
      <c r="AC7885" s="8"/>
      <c r="AG7885" s="8"/>
      <c r="AK7885" s="8"/>
      <c r="AO7885" s="8"/>
      <c r="AS7885" s="8"/>
      <c r="AW7885" s="8"/>
      <c r="BA7885" s="8"/>
      <c r="BE7885" s="8"/>
      <c r="BI7885" s="8"/>
      <c r="BM7885" s="8"/>
      <c r="BQ7885" s="8"/>
      <c r="BU7885" s="8"/>
      <c r="BY7885" s="8"/>
      <c r="CC7885" s="8"/>
      <c r="CG7885" s="8"/>
      <c r="CK7885" s="8"/>
    </row>
    <row r="7886" spans="5:89">
      <c r="E7886" s="8"/>
      <c r="I7886" s="8"/>
      <c r="M7886" s="8"/>
      <c r="Q7886" s="8"/>
      <c r="U7886" s="8"/>
      <c r="Y7886" s="8"/>
      <c r="AC7886" s="8"/>
      <c r="AG7886" s="8"/>
      <c r="AK7886" s="8"/>
      <c r="AO7886" s="8"/>
      <c r="AS7886" s="8"/>
      <c r="AW7886" s="8"/>
      <c r="BA7886" s="8"/>
      <c r="BE7886" s="8"/>
      <c r="BI7886" s="8"/>
      <c r="BM7886" s="8"/>
      <c r="BQ7886" s="8"/>
      <c r="BU7886" s="8"/>
      <c r="BY7886" s="8"/>
      <c r="CC7886" s="8"/>
      <c r="CG7886" s="8"/>
      <c r="CK7886" s="8"/>
    </row>
    <row r="7887" spans="5:89">
      <c r="E7887" s="8"/>
      <c r="I7887" s="8"/>
      <c r="M7887" s="8"/>
      <c r="Q7887" s="8"/>
      <c r="U7887" s="8"/>
      <c r="Y7887" s="8"/>
      <c r="AC7887" s="8"/>
      <c r="AG7887" s="8"/>
      <c r="AK7887" s="8"/>
      <c r="AO7887" s="8"/>
      <c r="AS7887" s="8"/>
      <c r="AW7887" s="8"/>
      <c r="BA7887" s="8"/>
      <c r="BE7887" s="8"/>
      <c r="BI7887" s="8"/>
      <c r="BM7887" s="8"/>
      <c r="BQ7887" s="8"/>
      <c r="BU7887" s="8"/>
      <c r="BY7887" s="8"/>
      <c r="CC7887" s="8"/>
      <c r="CG7887" s="8"/>
      <c r="CK7887" s="8"/>
    </row>
    <row r="7888" spans="5:89">
      <c r="E7888" s="8"/>
      <c r="I7888" s="8"/>
      <c r="M7888" s="8"/>
      <c r="Q7888" s="8"/>
      <c r="U7888" s="8"/>
      <c r="Y7888" s="8"/>
      <c r="AC7888" s="8"/>
      <c r="AG7888" s="8"/>
      <c r="AK7888" s="8"/>
      <c r="AO7888" s="8"/>
      <c r="AS7888" s="8"/>
      <c r="AW7888" s="8"/>
      <c r="BA7888" s="8"/>
      <c r="BE7888" s="8"/>
      <c r="BI7888" s="8"/>
      <c r="BM7888" s="8"/>
      <c r="BQ7888" s="8"/>
      <c r="BU7888" s="8"/>
      <c r="BY7888" s="8"/>
      <c r="CC7888" s="8"/>
      <c r="CG7888" s="8"/>
      <c r="CK7888" s="8"/>
    </row>
    <row r="7889" spans="5:89">
      <c r="E7889" s="8"/>
      <c r="I7889" s="8"/>
      <c r="M7889" s="8"/>
      <c r="Q7889" s="8"/>
      <c r="U7889" s="8"/>
      <c r="Y7889" s="8"/>
      <c r="AC7889" s="8"/>
      <c r="AG7889" s="8"/>
      <c r="AK7889" s="8"/>
      <c r="AO7889" s="8"/>
      <c r="AS7889" s="8"/>
      <c r="AW7889" s="8"/>
      <c r="BA7889" s="8"/>
      <c r="BE7889" s="8"/>
      <c r="BI7889" s="8"/>
      <c r="BM7889" s="8"/>
      <c r="BQ7889" s="8"/>
      <c r="BU7889" s="8"/>
      <c r="BY7889" s="8"/>
      <c r="CC7889" s="8"/>
      <c r="CG7889" s="8"/>
      <c r="CK7889" s="8"/>
    </row>
    <row r="7890" spans="5:89">
      <c r="E7890" s="8"/>
      <c r="I7890" s="8"/>
      <c r="M7890" s="8"/>
      <c r="Q7890" s="8"/>
      <c r="U7890" s="8"/>
      <c r="Y7890" s="8"/>
      <c r="AC7890" s="8"/>
      <c r="AG7890" s="8"/>
      <c r="AK7890" s="8"/>
      <c r="AO7890" s="8"/>
      <c r="AS7890" s="8"/>
      <c r="AW7890" s="8"/>
      <c r="BA7890" s="8"/>
      <c r="BE7890" s="8"/>
      <c r="BI7890" s="8"/>
      <c r="BM7890" s="8"/>
      <c r="BQ7890" s="8"/>
      <c r="BU7890" s="8"/>
      <c r="BY7890" s="8"/>
      <c r="CC7890" s="8"/>
      <c r="CG7890" s="8"/>
      <c r="CK7890" s="8"/>
    </row>
    <row r="7891" spans="5:89">
      <c r="E7891" s="8"/>
      <c r="I7891" s="8"/>
      <c r="M7891" s="8"/>
      <c r="Q7891" s="8"/>
      <c r="U7891" s="8"/>
      <c r="Y7891" s="8"/>
      <c r="AC7891" s="8"/>
      <c r="AG7891" s="8"/>
      <c r="AK7891" s="8"/>
      <c r="AO7891" s="8"/>
      <c r="AS7891" s="8"/>
      <c r="AW7891" s="8"/>
      <c r="BA7891" s="8"/>
      <c r="BE7891" s="8"/>
      <c r="BI7891" s="8"/>
      <c r="BM7891" s="8"/>
      <c r="BQ7891" s="8"/>
      <c r="BU7891" s="8"/>
      <c r="BY7891" s="8"/>
      <c r="CC7891" s="8"/>
      <c r="CG7891" s="8"/>
      <c r="CK7891" s="8"/>
    </row>
    <row r="7892" spans="5:89">
      <c r="E7892" s="8"/>
      <c r="I7892" s="8"/>
      <c r="M7892" s="8"/>
      <c r="Q7892" s="8"/>
      <c r="U7892" s="8"/>
      <c r="Y7892" s="8"/>
      <c r="AC7892" s="8"/>
      <c r="AG7892" s="8"/>
      <c r="AK7892" s="8"/>
      <c r="AO7892" s="8"/>
      <c r="AS7892" s="8"/>
      <c r="AW7892" s="8"/>
      <c r="BA7892" s="8"/>
      <c r="BE7892" s="8"/>
      <c r="BI7892" s="8"/>
      <c r="BM7892" s="8"/>
      <c r="BQ7892" s="8"/>
      <c r="BU7892" s="8"/>
      <c r="BY7892" s="8"/>
      <c r="CC7892" s="8"/>
      <c r="CG7892" s="8"/>
      <c r="CK7892" s="8"/>
    </row>
    <row r="7893" spans="5:89">
      <c r="E7893" s="8"/>
      <c r="I7893" s="8"/>
      <c r="M7893" s="8"/>
      <c r="Q7893" s="8"/>
      <c r="U7893" s="8"/>
      <c r="Y7893" s="8"/>
      <c r="AC7893" s="8"/>
      <c r="AG7893" s="8"/>
      <c r="AK7893" s="8"/>
      <c r="AO7893" s="8"/>
      <c r="AS7893" s="8"/>
      <c r="AW7893" s="8"/>
      <c r="BA7893" s="8"/>
      <c r="BE7893" s="8"/>
      <c r="BI7893" s="8"/>
      <c r="BM7893" s="8"/>
      <c r="BQ7893" s="8"/>
      <c r="BU7893" s="8"/>
      <c r="BY7893" s="8"/>
      <c r="CC7893" s="8"/>
      <c r="CG7893" s="8"/>
      <c r="CK7893" s="8"/>
    </row>
    <row r="7894" spans="5:89">
      <c r="E7894" s="8"/>
      <c r="I7894" s="8"/>
      <c r="M7894" s="8"/>
      <c r="Q7894" s="8"/>
      <c r="U7894" s="8"/>
      <c r="Y7894" s="8"/>
      <c r="AC7894" s="8"/>
      <c r="AG7894" s="8"/>
      <c r="AK7894" s="8"/>
      <c r="AO7894" s="8"/>
      <c r="AS7894" s="8"/>
      <c r="AW7894" s="8"/>
      <c r="BA7894" s="8"/>
      <c r="BE7894" s="8"/>
      <c r="BI7894" s="8"/>
      <c r="BM7894" s="8"/>
      <c r="BQ7894" s="8"/>
      <c r="BU7894" s="8"/>
      <c r="BY7894" s="8"/>
      <c r="CC7894" s="8"/>
      <c r="CG7894" s="8"/>
      <c r="CK7894" s="8"/>
    </row>
    <row r="7895" spans="5:89">
      <c r="E7895" s="8"/>
      <c r="I7895" s="8"/>
      <c r="M7895" s="8"/>
      <c r="Q7895" s="8"/>
      <c r="U7895" s="8"/>
      <c r="Y7895" s="8"/>
      <c r="AC7895" s="8"/>
      <c r="AG7895" s="8"/>
      <c r="AK7895" s="8"/>
      <c r="AO7895" s="8"/>
      <c r="AS7895" s="8"/>
      <c r="AW7895" s="8"/>
      <c r="BA7895" s="8"/>
      <c r="BE7895" s="8"/>
      <c r="BI7895" s="8"/>
      <c r="BM7895" s="8"/>
      <c r="BQ7895" s="8"/>
      <c r="BU7895" s="8"/>
      <c r="BY7895" s="8"/>
      <c r="CC7895" s="8"/>
      <c r="CG7895" s="8"/>
      <c r="CK7895" s="8"/>
    </row>
    <row r="7896" spans="5:89">
      <c r="E7896" s="8"/>
      <c r="I7896" s="8"/>
      <c r="M7896" s="8"/>
      <c r="Q7896" s="8"/>
      <c r="U7896" s="8"/>
      <c r="Y7896" s="8"/>
      <c r="AC7896" s="8"/>
      <c r="AG7896" s="8"/>
      <c r="AK7896" s="8"/>
      <c r="AO7896" s="8"/>
      <c r="AS7896" s="8"/>
      <c r="AW7896" s="8"/>
      <c r="BA7896" s="8"/>
      <c r="BE7896" s="8"/>
      <c r="BI7896" s="8"/>
      <c r="BM7896" s="8"/>
      <c r="BQ7896" s="8"/>
      <c r="BU7896" s="8"/>
      <c r="BY7896" s="8"/>
      <c r="CC7896" s="8"/>
      <c r="CG7896" s="8"/>
      <c r="CK7896" s="8"/>
    </row>
    <row r="7897" spans="5:89">
      <c r="E7897" s="8"/>
      <c r="I7897" s="8"/>
      <c r="M7897" s="8"/>
      <c r="Q7897" s="8"/>
      <c r="U7897" s="8"/>
      <c r="Y7897" s="8"/>
      <c r="AC7897" s="8"/>
      <c r="AG7897" s="8"/>
      <c r="AK7897" s="8"/>
      <c r="AO7897" s="8"/>
      <c r="AS7897" s="8"/>
      <c r="AW7897" s="8"/>
      <c r="BA7897" s="8"/>
      <c r="BE7897" s="8"/>
      <c r="BI7897" s="8"/>
      <c r="BM7897" s="8"/>
      <c r="BQ7897" s="8"/>
      <c r="BU7897" s="8"/>
      <c r="BY7897" s="8"/>
      <c r="CC7897" s="8"/>
      <c r="CG7897" s="8"/>
      <c r="CK7897" s="8"/>
    </row>
    <row r="7898" spans="5:89">
      <c r="E7898" s="8"/>
      <c r="I7898" s="8"/>
      <c r="M7898" s="8"/>
      <c r="Q7898" s="8"/>
      <c r="U7898" s="8"/>
      <c r="Y7898" s="8"/>
      <c r="AC7898" s="8"/>
      <c r="AG7898" s="8"/>
      <c r="AK7898" s="8"/>
      <c r="AO7898" s="8"/>
      <c r="AS7898" s="8"/>
      <c r="AW7898" s="8"/>
      <c r="BA7898" s="8"/>
      <c r="BE7898" s="8"/>
      <c r="BI7898" s="8"/>
      <c r="BM7898" s="8"/>
      <c r="BQ7898" s="8"/>
      <c r="BU7898" s="8"/>
      <c r="BY7898" s="8"/>
      <c r="CC7898" s="8"/>
      <c r="CG7898" s="8"/>
      <c r="CK7898" s="8"/>
    </row>
    <row r="7899" spans="5:89">
      <c r="E7899" s="8"/>
      <c r="I7899" s="8"/>
      <c r="M7899" s="8"/>
      <c r="Q7899" s="8"/>
      <c r="U7899" s="8"/>
      <c r="Y7899" s="8"/>
      <c r="AC7899" s="8"/>
      <c r="AG7899" s="8"/>
      <c r="AK7899" s="8"/>
      <c r="AO7899" s="8"/>
      <c r="AS7899" s="8"/>
      <c r="AW7899" s="8"/>
      <c r="BA7899" s="8"/>
      <c r="BE7899" s="8"/>
      <c r="BI7899" s="8"/>
      <c r="BM7899" s="8"/>
      <c r="BQ7899" s="8"/>
      <c r="BU7899" s="8"/>
      <c r="BY7899" s="8"/>
      <c r="CC7899" s="8"/>
      <c r="CG7899" s="8"/>
      <c r="CK7899" s="8"/>
    </row>
    <row r="7900" spans="5:89">
      <c r="E7900" s="8"/>
      <c r="I7900" s="8"/>
      <c r="M7900" s="8"/>
      <c r="Q7900" s="8"/>
      <c r="U7900" s="8"/>
      <c r="Y7900" s="8"/>
      <c r="AC7900" s="8"/>
      <c r="AG7900" s="8"/>
      <c r="AK7900" s="8"/>
      <c r="AO7900" s="8"/>
      <c r="AS7900" s="8"/>
      <c r="AW7900" s="8"/>
      <c r="BA7900" s="8"/>
      <c r="BE7900" s="8"/>
      <c r="BI7900" s="8"/>
      <c r="BM7900" s="8"/>
      <c r="BQ7900" s="8"/>
      <c r="BU7900" s="8"/>
      <c r="BY7900" s="8"/>
      <c r="CC7900" s="8"/>
      <c r="CG7900" s="8"/>
      <c r="CK7900" s="8"/>
    </row>
    <row r="7901" spans="5:89">
      <c r="E7901" s="8"/>
      <c r="I7901" s="8"/>
      <c r="M7901" s="8"/>
      <c r="Q7901" s="8"/>
      <c r="U7901" s="8"/>
      <c r="Y7901" s="8"/>
      <c r="AC7901" s="8"/>
      <c r="AG7901" s="8"/>
      <c r="AK7901" s="8"/>
      <c r="AO7901" s="8"/>
      <c r="AS7901" s="8"/>
      <c r="AW7901" s="8"/>
      <c r="BA7901" s="8"/>
      <c r="BE7901" s="8"/>
      <c r="BI7901" s="8"/>
      <c r="BM7901" s="8"/>
      <c r="BQ7901" s="8"/>
      <c r="BU7901" s="8"/>
      <c r="BY7901" s="8"/>
      <c r="CC7901" s="8"/>
      <c r="CG7901" s="8"/>
      <c r="CK7901" s="8"/>
    </row>
    <row r="7902" spans="5:89">
      <c r="E7902" s="8"/>
      <c r="I7902" s="8"/>
      <c r="M7902" s="8"/>
      <c r="Q7902" s="8"/>
      <c r="U7902" s="8"/>
      <c r="Y7902" s="8"/>
      <c r="AC7902" s="8"/>
      <c r="AG7902" s="8"/>
      <c r="AK7902" s="8"/>
      <c r="AO7902" s="8"/>
      <c r="AS7902" s="8"/>
      <c r="AW7902" s="8"/>
      <c r="BA7902" s="8"/>
      <c r="BE7902" s="8"/>
      <c r="BI7902" s="8"/>
      <c r="BM7902" s="8"/>
      <c r="BQ7902" s="8"/>
      <c r="BU7902" s="8"/>
      <c r="BY7902" s="8"/>
      <c r="CC7902" s="8"/>
      <c r="CG7902" s="8"/>
      <c r="CK7902" s="8"/>
    </row>
    <row r="7903" spans="5:89">
      <c r="E7903" s="8"/>
      <c r="I7903" s="8"/>
      <c r="M7903" s="8"/>
      <c r="Q7903" s="8"/>
      <c r="U7903" s="8"/>
      <c r="Y7903" s="8"/>
      <c r="AC7903" s="8"/>
      <c r="AG7903" s="8"/>
      <c r="AK7903" s="8"/>
      <c r="AO7903" s="8"/>
      <c r="AS7903" s="8"/>
      <c r="AW7903" s="8"/>
      <c r="BA7903" s="8"/>
      <c r="BE7903" s="8"/>
      <c r="BI7903" s="8"/>
      <c r="BM7903" s="8"/>
      <c r="BQ7903" s="8"/>
      <c r="BU7903" s="8"/>
      <c r="BY7903" s="8"/>
      <c r="CC7903" s="8"/>
      <c r="CG7903" s="8"/>
      <c r="CK7903" s="8"/>
    </row>
    <row r="7904" spans="5:89">
      <c r="E7904" s="8"/>
      <c r="I7904" s="8"/>
      <c r="M7904" s="8"/>
      <c r="Q7904" s="8"/>
      <c r="U7904" s="8"/>
      <c r="Y7904" s="8"/>
      <c r="AC7904" s="8"/>
      <c r="AG7904" s="8"/>
      <c r="AK7904" s="8"/>
      <c r="AO7904" s="8"/>
      <c r="AS7904" s="8"/>
      <c r="AW7904" s="8"/>
      <c r="BA7904" s="8"/>
      <c r="BE7904" s="8"/>
      <c r="BI7904" s="8"/>
      <c r="BM7904" s="8"/>
      <c r="BQ7904" s="8"/>
      <c r="BU7904" s="8"/>
      <c r="BY7904" s="8"/>
      <c r="CC7904" s="8"/>
      <c r="CG7904" s="8"/>
      <c r="CK7904" s="8"/>
    </row>
    <row r="7905" spans="5:89">
      <c r="E7905" s="8"/>
      <c r="I7905" s="8"/>
      <c r="M7905" s="8"/>
      <c r="Q7905" s="8"/>
      <c r="U7905" s="8"/>
      <c r="Y7905" s="8"/>
      <c r="AC7905" s="8"/>
      <c r="AG7905" s="8"/>
      <c r="AK7905" s="8"/>
      <c r="AO7905" s="8"/>
      <c r="AS7905" s="8"/>
      <c r="AW7905" s="8"/>
      <c r="BA7905" s="8"/>
      <c r="BE7905" s="8"/>
      <c r="BI7905" s="8"/>
      <c r="BM7905" s="8"/>
      <c r="BQ7905" s="8"/>
      <c r="BU7905" s="8"/>
      <c r="BY7905" s="8"/>
      <c r="CC7905" s="8"/>
      <c r="CG7905" s="8"/>
      <c r="CK7905" s="8"/>
    </row>
    <row r="7906" spans="5:89">
      <c r="E7906" s="8"/>
      <c r="I7906" s="8"/>
      <c r="M7906" s="8"/>
      <c r="Q7906" s="8"/>
      <c r="U7906" s="8"/>
      <c r="Y7906" s="8"/>
      <c r="AC7906" s="8"/>
      <c r="AG7906" s="8"/>
      <c r="AK7906" s="8"/>
      <c r="AO7906" s="8"/>
      <c r="AS7906" s="8"/>
      <c r="AW7906" s="8"/>
      <c r="BA7906" s="8"/>
      <c r="BE7906" s="8"/>
      <c r="BI7906" s="8"/>
      <c r="BM7906" s="8"/>
      <c r="BQ7906" s="8"/>
      <c r="BU7906" s="8"/>
      <c r="BY7906" s="8"/>
      <c r="CC7906" s="8"/>
      <c r="CG7906" s="8"/>
      <c r="CK7906" s="8"/>
    </row>
    <row r="7907" spans="5:89">
      <c r="E7907" s="8"/>
      <c r="I7907" s="8"/>
      <c r="M7907" s="8"/>
      <c r="Q7907" s="8"/>
      <c r="U7907" s="8"/>
      <c r="Y7907" s="8"/>
      <c r="AC7907" s="8"/>
      <c r="AG7907" s="8"/>
      <c r="AK7907" s="8"/>
      <c r="AO7907" s="8"/>
      <c r="AS7907" s="8"/>
      <c r="AW7907" s="8"/>
      <c r="BA7907" s="8"/>
      <c r="BE7907" s="8"/>
      <c r="BI7907" s="8"/>
      <c r="BM7907" s="8"/>
      <c r="BQ7907" s="8"/>
      <c r="BU7907" s="8"/>
      <c r="BY7907" s="8"/>
      <c r="CC7907" s="8"/>
      <c r="CG7907" s="8"/>
      <c r="CK7907" s="8"/>
    </row>
    <row r="7908" spans="5:89">
      <c r="E7908" s="8"/>
      <c r="I7908" s="8"/>
      <c r="M7908" s="8"/>
      <c r="Q7908" s="8"/>
      <c r="U7908" s="8"/>
      <c r="Y7908" s="8"/>
      <c r="AC7908" s="8"/>
      <c r="AG7908" s="8"/>
      <c r="AK7908" s="8"/>
      <c r="AO7908" s="8"/>
      <c r="AS7908" s="8"/>
      <c r="AW7908" s="8"/>
      <c r="BA7908" s="8"/>
      <c r="BE7908" s="8"/>
      <c r="BI7908" s="8"/>
      <c r="BM7908" s="8"/>
      <c r="BQ7908" s="8"/>
      <c r="BU7908" s="8"/>
      <c r="BY7908" s="8"/>
      <c r="CC7908" s="8"/>
      <c r="CG7908" s="8"/>
      <c r="CK7908" s="8"/>
    </row>
    <row r="7909" spans="5:89">
      <c r="E7909" s="8"/>
      <c r="I7909" s="8"/>
      <c r="M7909" s="8"/>
      <c r="Q7909" s="8"/>
      <c r="U7909" s="8"/>
      <c r="Y7909" s="8"/>
      <c r="AC7909" s="8"/>
      <c r="AG7909" s="8"/>
      <c r="AK7909" s="8"/>
      <c r="AO7909" s="8"/>
      <c r="AS7909" s="8"/>
      <c r="AW7909" s="8"/>
      <c r="BA7909" s="8"/>
      <c r="BE7909" s="8"/>
      <c r="BI7909" s="8"/>
      <c r="BM7909" s="8"/>
      <c r="BQ7909" s="8"/>
      <c r="BU7909" s="8"/>
      <c r="BY7909" s="8"/>
      <c r="CC7909" s="8"/>
      <c r="CG7909" s="8"/>
      <c r="CK7909" s="8"/>
    </row>
    <row r="7910" spans="5:89">
      <c r="E7910" s="8"/>
      <c r="I7910" s="8"/>
      <c r="M7910" s="8"/>
      <c r="Q7910" s="8"/>
      <c r="U7910" s="8"/>
      <c r="Y7910" s="8"/>
      <c r="AC7910" s="8"/>
      <c r="AG7910" s="8"/>
      <c r="AK7910" s="8"/>
      <c r="AO7910" s="8"/>
      <c r="AS7910" s="8"/>
      <c r="AW7910" s="8"/>
      <c r="BA7910" s="8"/>
      <c r="BE7910" s="8"/>
      <c r="BI7910" s="8"/>
      <c r="BM7910" s="8"/>
      <c r="BQ7910" s="8"/>
      <c r="BU7910" s="8"/>
      <c r="BY7910" s="8"/>
      <c r="CC7910" s="8"/>
      <c r="CG7910" s="8"/>
      <c r="CK7910" s="8"/>
    </row>
    <row r="7911" spans="5:89">
      <c r="E7911" s="8"/>
      <c r="I7911" s="8"/>
      <c r="M7911" s="8"/>
      <c r="Q7911" s="8"/>
      <c r="U7911" s="8"/>
      <c r="Y7911" s="8"/>
      <c r="AC7911" s="8"/>
      <c r="AG7911" s="8"/>
      <c r="AK7911" s="8"/>
      <c r="AO7911" s="8"/>
      <c r="AS7911" s="8"/>
      <c r="AW7911" s="8"/>
      <c r="BA7911" s="8"/>
      <c r="BE7911" s="8"/>
      <c r="BI7911" s="8"/>
      <c r="BM7911" s="8"/>
      <c r="BQ7911" s="8"/>
      <c r="BU7911" s="8"/>
      <c r="BY7911" s="8"/>
      <c r="CC7911" s="8"/>
      <c r="CG7911" s="8"/>
      <c r="CK7911" s="8"/>
    </row>
    <row r="7912" spans="5:89">
      <c r="E7912" s="8"/>
      <c r="I7912" s="8"/>
      <c r="M7912" s="8"/>
      <c r="Q7912" s="8"/>
      <c r="U7912" s="8"/>
      <c r="Y7912" s="8"/>
      <c r="AC7912" s="8"/>
      <c r="AG7912" s="8"/>
      <c r="AK7912" s="8"/>
      <c r="AO7912" s="8"/>
      <c r="AS7912" s="8"/>
      <c r="AW7912" s="8"/>
      <c r="BA7912" s="8"/>
      <c r="BE7912" s="8"/>
      <c r="BI7912" s="8"/>
      <c r="BM7912" s="8"/>
      <c r="BQ7912" s="8"/>
      <c r="BU7912" s="8"/>
      <c r="BY7912" s="8"/>
      <c r="CC7912" s="8"/>
      <c r="CG7912" s="8"/>
      <c r="CK7912" s="8"/>
    </row>
    <row r="7913" spans="5:89">
      <c r="E7913" s="8"/>
      <c r="I7913" s="8"/>
      <c r="M7913" s="8"/>
      <c r="Q7913" s="8"/>
      <c r="U7913" s="8"/>
      <c r="Y7913" s="8"/>
      <c r="AC7913" s="8"/>
      <c r="AG7913" s="8"/>
      <c r="AK7913" s="8"/>
      <c r="AO7913" s="8"/>
      <c r="AS7913" s="8"/>
      <c r="AW7913" s="8"/>
      <c r="BA7913" s="8"/>
      <c r="BE7913" s="8"/>
      <c r="BI7913" s="8"/>
      <c r="BM7913" s="8"/>
      <c r="BQ7913" s="8"/>
      <c r="BU7913" s="8"/>
      <c r="BY7913" s="8"/>
      <c r="CC7913" s="8"/>
      <c r="CG7913" s="8"/>
      <c r="CK7913" s="8"/>
    </row>
    <row r="7914" spans="5:89">
      <c r="E7914" s="8"/>
      <c r="I7914" s="8"/>
      <c r="M7914" s="8"/>
      <c r="Q7914" s="8"/>
      <c r="U7914" s="8"/>
      <c r="Y7914" s="8"/>
      <c r="AC7914" s="8"/>
      <c r="AG7914" s="8"/>
      <c r="AK7914" s="8"/>
      <c r="AO7914" s="8"/>
      <c r="AS7914" s="8"/>
      <c r="AW7914" s="8"/>
      <c r="BA7914" s="8"/>
      <c r="BE7914" s="8"/>
      <c r="BI7914" s="8"/>
      <c r="BM7914" s="8"/>
      <c r="BQ7914" s="8"/>
      <c r="BU7914" s="8"/>
      <c r="BY7914" s="8"/>
      <c r="CC7914" s="8"/>
      <c r="CG7914" s="8"/>
      <c r="CK7914" s="8"/>
    </row>
    <row r="7915" spans="5:89">
      <c r="E7915" s="8"/>
      <c r="I7915" s="8"/>
      <c r="M7915" s="8"/>
      <c r="Q7915" s="8"/>
      <c r="U7915" s="8"/>
      <c r="Y7915" s="8"/>
      <c r="AC7915" s="8"/>
      <c r="AG7915" s="8"/>
      <c r="AK7915" s="8"/>
      <c r="AO7915" s="8"/>
      <c r="AS7915" s="8"/>
      <c r="AW7915" s="8"/>
      <c r="BA7915" s="8"/>
      <c r="BE7915" s="8"/>
      <c r="BI7915" s="8"/>
      <c r="BM7915" s="8"/>
      <c r="BQ7915" s="8"/>
      <c r="BU7915" s="8"/>
      <c r="BY7915" s="8"/>
      <c r="CC7915" s="8"/>
      <c r="CG7915" s="8"/>
      <c r="CK7915" s="8"/>
    </row>
    <row r="7916" spans="5:89">
      <c r="E7916" s="8"/>
      <c r="I7916" s="8"/>
      <c r="M7916" s="8"/>
      <c r="Q7916" s="8"/>
      <c r="U7916" s="8"/>
      <c r="Y7916" s="8"/>
      <c r="AC7916" s="8"/>
      <c r="AG7916" s="8"/>
      <c r="AK7916" s="8"/>
      <c r="AO7916" s="8"/>
      <c r="AS7916" s="8"/>
      <c r="AW7916" s="8"/>
      <c r="BA7916" s="8"/>
      <c r="BE7916" s="8"/>
      <c r="BI7916" s="8"/>
      <c r="BM7916" s="8"/>
      <c r="BQ7916" s="8"/>
      <c r="BU7916" s="8"/>
      <c r="BY7916" s="8"/>
      <c r="CC7916" s="8"/>
      <c r="CG7916" s="8"/>
      <c r="CK7916" s="8"/>
    </row>
    <row r="7917" spans="5:89">
      <c r="E7917" s="8"/>
      <c r="I7917" s="8"/>
      <c r="M7917" s="8"/>
      <c r="Q7917" s="8"/>
      <c r="U7917" s="8"/>
      <c r="Y7917" s="8"/>
      <c r="AC7917" s="8"/>
      <c r="AG7917" s="8"/>
      <c r="AK7917" s="8"/>
      <c r="AO7917" s="8"/>
      <c r="AS7917" s="8"/>
      <c r="AW7917" s="8"/>
      <c r="BA7917" s="8"/>
      <c r="BE7917" s="8"/>
      <c r="BI7917" s="8"/>
      <c r="BM7917" s="8"/>
      <c r="BQ7917" s="8"/>
      <c r="BU7917" s="8"/>
      <c r="BY7917" s="8"/>
      <c r="CC7917" s="8"/>
      <c r="CG7917" s="8"/>
      <c r="CK7917" s="8"/>
    </row>
    <row r="7918" spans="5:89">
      <c r="E7918" s="8"/>
      <c r="I7918" s="8"/>
      <c r="M7918" s="8"/>
      <c r="Q7918" s="8"/>
      <c r="U7918" s="8"/>
      <c r="Y7918" s="8"/>
      <c r="AC7918" s="8"/>
      <c r="AG7918" s="8"/>
      <c r="AK7918" s="8"/>
      <c r="AO7918" s="8"/>
      <c r="AS7918" s="8"/>
      <c r="AW7918" s="8"/>
      <c r="BA7918" s="8"/>
      <c r="BE7918" s="8"/>
      <c r="BI7918" s="8"/>
      <c r="BM7918" s="8"/>
      <c r="BQ7918" s="8"/>
      <c r="BU7918" s="8"/>
      <c r="BY7918" s="8"/>
      <c r="CC7918" s="8"/>
      <c r="CG7918" s="8"/>
      <c r="CK7918" s="8"/>
    </row>
    <row r="7919" spans="5:89">
      <c r="E7919" s="8"/>
      <c r="I7919" s="8"/>
      <c r="M7919" s="8"/>
      <c r="Q7919" s="8"/>
      <c r="U7919" s="8"/>
      <c r="Y7919" s="8"/>
      <c r="AC7919" s="8"/>
      <c r="AG7919" s="8"/>
      <c r="AK7919" s="8"/>
      <c r="AO7919" s="8"/>
      <c r="AS7919" s="8"/>
      <c r="AW7919" s="8"/>
      <c r="BA7919" s="8"/>
      <c r="BE7919" s="8"/>
      <c r="BI7919" s="8"/>
      <c r="BM7919" s="8"/>
      <c r="BQ7919" s="8"/>
      <c r="BU7919" s="8"/>
      <c r="BY7919" s="8"/>
      <c r="CC7919" s="8"/>
      <c r="CG7919" s="8"/>
      <c r="CK7919" s="8"/>
    </row>
    <row r="7920" spans="5:89">
      <c r="E7920" s="8"/>
      <c r="I7920" s="8"/>
      <c r="M7920" s="8"/>
      <c r="Q7920" s="8"/>
      <c r="U7920" s="8"/>
      <c r="Y7920" s="8"/>
      <c r="AC7920" s="8"/>
      <c r="AG7920" s="8"/>
      <c r="AK7920" s="8"/>
      <c r="AO7920" s="8"/>
      <c r="AS7920" s="8"/>
      <c r="AW7920" s="8"/>
      <c r="BA7920" s="8"/>
      <c r="BE7920" s="8"/>
      <c r="BI7920" s="8"/>
      <c r="BM7920" s="8"/>
      <c r="BQ7920" s="8"/>
      <c r="BU7920" s="8"/>
      <c r="BY7920" s="8"/>
      <c r="CC7920" s="8"/>
      <c r="CG7920" s="8"/>
      <c r="CK7920" s="8"/>
    </row>
    <row r="7921" spans="5:89">
      <c r="E7921" s="8"/>
      <c r="I7921" s="8"/>
      <c r="M7921" s="8"/>
      <c r="Q7921" s="8"/>
      <c r="U7921" s="8"/>
      <c r="Y7921" s="8"/>
      <c r="AC7921" s="8"/>
      <c r="AG7921" s="8"/>
      <c r="AK7921" s="8"/>
      <c r="AO7921" s="8"/>
      <c r="AS7921" s="8"/>
      <c r="AW7921" s="8"/>
      <c r="BA7921" s="8"/>
      <c r="BE7921" s="8"/>
      <c r="BI7921" s="8"/>
      <c r="BM7921" s="8"/>
      <c r="BQ7921" s="8"/>
      <c r="BU7921" s="8"/>
      <c r="BY7921" s="8"/>
      <c r="CC7921" s="8"/>
      <c r="CG7921" s="8"/>
      <c r="CK7921" s="8"/>
    </row>
    <row r="7922" spans="5:89">
      <c r="E7922" s="8"/>
      <c r="I7922" s="8"/>
      <c r="M7922" s="8"/>
      <c r="Q7922" s="8"/>
      <c r="U7922" s="8"/>
      <c r="Y7922" s="8"/>
      <c r="AC7922" s="8"/>
      <c r="AG7922" s="8"/>
      <c r="AK7922" s="8"/>
      <c r="AO7922" s="8"/>
      <c r="AS7922" s="8"/>
      <c r="AW7922" s="8"/>
      <c r="BA7922" s="8"/>
      <c r="BE7922" s="8"/>
      <c r="BI7922" s="8"/>
      <c r="BM7922" s="8"/>
      <c r="BQ7922" s="8"/>
      <c r="BU7922" s="8"/>
      <c r="BY7922" s="8"/>
      <c r="CC7922" s="8"/>
      <c r="CG7922" s="8"/>
      <c r="CK7922" s="8"/>
    </row>
    <row r="7923" spans="5:89">
      <c r="E7923" s="8"/>
      <c r="I7923" s="8"/>
      <c r="M7923" s="8"/>
      <c r="Q7923" s="8"/>
      <c r="U7923" s="8"/>
      <c r="Y7923" s="8"/>
      <c r="AC7923" s="8"/>
      <c r="AG7923" s="8"/>
      <c r="AK7923" s="8"/>
      <c r="AO7923" s="8"/>
      <c r="AS7923" s="8"/>
      <c r="AW7923" s="8"/>
      <c r="BA7923" s="8"/>
      <c r="BE7923" s="8"/>
      <c r="BI7923" s="8"/>
      <c r="BM7923" s="8"/>
      <c r="BQ7923" s="8"/>
      <c r="BU7923" s="8"/>
      <c r="BY7923" s="8"/>
      <c r="CC7923" s="8"/>
      <c r="CG7923" s="8"/>
      <c r="CK7923" s="8"/>
    </row>
    <row r="7924" spans="5:89">
      <c r="E7924" s="8"/>
      <c r="I7924" s="8"/>
      <c r="M7924" s="8"/>
      <c r="Q7924" s="8"/>
      <c r="U7924" s="8"/>
      <c r="Y7924" s="8"/>
      <c r="AC7924" s="8"/>
      <c r="AG7924" s="8"/>
      <c r="AK7924" s="8"/>
      <c r="AO7924" s="8"/>
      <c r="AS7924" s="8"/>
      <c r="AW7924" s="8"/>
      <c r="BA7924" s="8"/>
      <c r="BE7924" s="8"/>
      <c r="BI7924" s="8"/>
      <c r="BM7924" s="8"/>
      <c r="BQ7924" s="8"/>
      <c r="BU7924" s="8"/>
      <c r="BY7924" s="8"/>
      <c r="CC7924" s="8"/>
      <c r="CG7924" s="8"/>
      <c r="CK7924" s="8"/>
    </row>
    <row r="7925" spans="5:89">
      <c r="E7925" s="8"/>
      <c r="I7925" s="8"/>
      <c r="M7925" s="8"/>
      <c r="Q7925" s="8"/>
      <c r="U7925" s="8"/>
      <c r="Y7925" s="8"/>
      <c r="AC7925" s="8"/>
      <c r="AG7925" s="8"/>
      <c r="AK7925" s="8"/>
      <c r="AO7925" s="8"/>
      <c r="AS7925" s="8"/>
      <c r="AW7925" s="8"/>
      <c r="BA7925" s="8"/>
      <c r="BE7925" s="8"/>
      <c r="BI7925" s="8"/>
      <c r="BM7925" s="8"/>
      <c r="BQ7925" s="8"/>
      <c r="BU7925" s="8"/>
      <c r="BY7925" s="8"/>
      <c r="CC7925" s="8"/>
      <c r="CG7925" s="8"/>
      <c r="CK7925" s="8"/>
    </row>
    <row r="7926" spans="5:89">
      <c r="E7926" s="8"/>
      <c r="I7926" s="8"/>
      <c r="M7926" s="8"/>
      <c r="Q7926" s="8"/>
      <c r="U7926" s="8"/>
      <c r="Y7926" s="8"/>
      <c r="AC7926" s="8"/>
      <c r="AG7926" s="8"/>
      <c r="AK7926" s="8"/>
      <c r="AO7926" s="8"/>
      <c r="AS7926" s="8"/>
      <c r="AW7926" s="8"/>
      <c r="BA7926" s="8"/>
      <c r="BE7926" s="8"/>
      <c r="BI7926" s="8"/>
      <c r="BM7926" s="8"/>
      <c r="BQ7926" s="8"/>
      <c r="BU7926" s="8"/>
      <c r="BY7926" s="8"/>
      <c r="CC7926" s="8"/>
      <c r="CG7926" s="8"/>
      <c r="CK7926" s="8"/>
    </row>
    <row r="7927" spans="5:89">
      <c r="E7927" s="8"/>
      <c r="I7927" s="8"/>
      <c r="M7927" s="8"/>
      <c r="Q7927" s="8"/>
      <c r="U7927" s="8"/>
      <c r="Y7927" s="8"/>
      <c r="AC7927" s="8"/>
      <c r="AG7927" s="8"/>
      <c r="AK7927" s="8"/>
      <c r="AO7927" s="8"/>
      <c r="AS7927" s="8"/>
      <c r="AW7927" s="8"/>
      <c r="BA7927" s="8"/>
      <c r="BE7927" s="8"/>
      <c r="BI7927" s="8"/>
      <c r="BM7927" s="8"/>
      <c r="BQ7927" s="8"/>
      <c r="BU7927" s="8"/>
      <c r="BY7927" s="8"/>
      <c r="CC7927" s="8"/>
      <c r="CG7927" s="8"/>
      <c r="CK7927" s="8"/>
    </row>
    <row r="7928" spans="5:89">
      <c r="E7928" s="8"/>
      <c r="I7928" s="8"/>
      <c r="M7928" s="8"/>
      <c r="Q7928" s="8"/>
      <c r="U7928" s="8"/>
      <c r="Y7928" s="8"/>
      <c r="AC7928" s="8"/>
      <c r="AG7928" s="8"/>
      <c r="AK7928" s="8"/>
      <c r="AO7928" s="8"/>
      <c r="AS7928" s="8"/>
      <c r="AW7928" s="8"/>
      <c r="BA7928" s="8"/>
      <c r="BE7928" s="8"/>
      <c r="BI7928" s="8"/>
      <c r="BM7928" s="8"/>
      <c r="BQ7928" s="8"/>
      <c r="BU7928" s="8"/>
      <c r="BY7928" s="8"/>
      <c r="CC7928" s="8"/>
      <c r="CG7928" s="8"/>
      <c r="CK7928" s="8"/>
    </row>
    <row r="7929" spans="5:89">
      <c r="E7929" s="8"/>
      <c r="I7929" s="8"/>
      <c r="M7929" s="8"/>
      <c r="Q7929" s="8"/>
      <c r="U7929" s="8"/>
      <c r="Y7929" s="8"/>
      <c r="AC7929" s="8"/>
      <c r="AG7929" s="8"/>
      <c r="AK7929" s="8"/>
      <c r="AO7929" s="8"/>
      <c r="AS7929" s="8"/>
      <c r="AW7929" s="8"/>
      <c r="BA7929" s="8"/>
      <c r="BE7929" s="8"/>
      <c r="BI7929" s="8"/>
      <c r="BM7929" s="8"/>
      <c r="BQ7929" s="8"/>
      <c r="BU7929" s="8"/>
      <c r="BY7929" s="8"/>
      <c r="CC7929" s="8"/>
      <c r="CG7929" s="8"/>
      <c r="CK7929" s="8"/>
    </row>
    <row r="7930" spans="5:89">
      <c r="E7930" s="8"/>
      <c r="I7930" s="8"/>
      <c r="M7930" s="8"/>
      <c r="Q7930" s="8"/>
      <c r="U7930" s="8"/>
      <c r="Y7930" s="8"/>
      <c r="AC7930" s="8"/>
      <c r="AG7930" s="8"/>
      <c r="AK7930" s="8"/>
      <c r="AO7930" s="8"/>
      <c r="AS7930" s="8"/>
      <c r="AW7930" s="8"/>
      <c r="BA7930" s="8"/>
      <c r="BE7930" s="8"/>
      <c r="BI7930" s="8"/>
      <c r="BM7930" s="8"/>
      <c r="BQ7930" s="8"/>
      <c r="BU7930" s="8"/>
      <c r="BY7930" s="8"/>
      <c r="CC7930" s="8"/>
      <c r="CG7930" s="8"/>
      <c r="CK7930" s="8"/>
    </row>
    <row r="7931" spans="5:89">
      <c r="E7931" s="8"/>
      <c r="I7931" s="8"/>
      <c r="M7931" s="8"/>
      <c r="Q7931" s="8"/>
      <c r="U7931" s="8"/>
      <c r="Y7931" s="8"/>
      <c r="AC7931" s="8"/>
      <c r="AG7931" s="8"/>
      <c r="AK7931" s="8"/>
      <c r="AO7931" s="8"/>
      <c r="AS7931" s="8"/>
      <c r="AW7931" s="8"/>
      <c r="BA7931" s="8"/>
      <c r="BE7931" s="8"/>
      <c r="BI7931" s="8"/>
      <c r="BM7931" s="8"/>
      <c r="BQ7931" s="8"/>
      <c r="BU7931" s="8"/>
      <c r="BY7931" s="8"/>
      <c r="CC7931" s="8"/>
      <c r="CG7931" s="8"/>
      <c r="CK7931" s="8"/>
    </row>
    <row r="7932" spans="5:89">
      <c r="E7932" s="8"/>
      <c r="I7932" s="8"/>
      <c r="M7932" s="8"/>
      <c r="Q7932" s="8"/>
      <c r="U7932" s="8"/>
      <c r="Y7932" s="8"/>
      <c r="AC7932" s="8"/>
      <c r="AG7932" s="8"/>
      <c r="AK7932" s="8"/>
      <c r="AO7932" s="8"/>
      <c r="AS7932" s="8"/>
      <c r="AW7932" s="8"/>
      <c r="BA7932" s="8"/>
      <c r="BE7932" s="8"/>
      <c r="BI7932" s="8"/>
      <c r="BM7932" s="8"/>
      <c r="BQ7932" s="8"/>
      <c r="BU7932" s="8"/>
      <c r="BY7932" s="8"/>
      <c r="CC7932" s="8"/>
      <c r="CG7932" s="8"/>
      <c r="CK7932" s="8"/>
    </row>
    <row r="7933" spans="5:89">
      <c r="E7933" s="8"/>
      <c r="I7933" s="8"/>
      <c r="M7933" s="8"/>
      <c r="Q7933" s="8"/>
      <c r="U7933" s="8"/>
      <c r="Y7933" s="8"/>
      <c r="AC7933" s="8"/>
      <c r="AG7933" s="8"/>
      <c r="AK7933" s="8"/>
      <c r="AO7933" s="8"/>
      <c r="AS7933" s="8"/>
      <c r="AW7933" s="8"/>
      <c r="BA7933" s="8"/>
      <c r="BE7933" s="8"/>
      <c r="BI7933" s="8"/>
      <c r="BM7933" s="8"/>
      <c r="BQ7933" s="8"/>
      <c r="BU7933" s="8"/>
      <c r="BY7933" s="8"/>
      <c r="CC7933" s="8"/>
      <c r="CG7933" s="8"/>
      <c r="CK7933" s="8"/>
    </row>
    <row r="7934" spans="5:89">
      <c r="E7934" s="8"/>
      <c r="I7934" s="8"/>
      <c r="M7934" s="8"/>
      <c r="Q7934" s="8"/>
      <c r="U7934" s="8"/>
      <c r="Y7934" s="8"/>
      <c r="AC7934" s="8"/>
      <c r="AG7934" s="8"/>
      <c r="AK7934" s="8"/>
      <c r="AO7934" s="8"/>
      <c r="AS7934" s="8"/>
      <c r="AW7934" s="8"/>
      <c r="BA7934" s="8"/>
      <c r="BE7934" s="8"/>
      <c r="BI7934" s="8"/>
      <c r="BM7934" s="8"/>
      <c r="BQ7934" s="8"/>
      <c r="BU7934" s="8"/>
      <c r="BY7934" s="8"/>
      <c r="CC7934" s="8"/>
      <c r="CG7934" s="8"/>
      <c r="CK7934" s="8"/>
    </row>
    <row r="7935" spans="5:89">
      <c r="E7935" s="8"/>
      <c r="I7935" s="8"/>
      <c r="M7935" s="8"/>
      <c r="Q7935" s="8"/>
      <c r="U7935" s="8"/>
      <c r="Y7935" s="8"/>
      <c r="AC7935" s="8"/>
      <c r="AG7935" s="8"/>
      <c r="AK7935" s="8"/>
      <c r="AO7935" s="8"/>
      <c r="AS7935" s="8"/>
      <c r="AW7935" s="8"/>
      <c r="BA7935" s="8"/>
      <c r="BE7935" s="8"/>
      <c r="BI7935" s="8"/>
      <c r="BM7935" s="8"/>
      <c r="BQ7935" s="8"/>
      <c r="BU7935" s="8"/>
      <c r="BY7935" s="8"/>
      <c r="CC7935" s="8"/>
      <c r="CG7935" s="8"/>
      <c r="CK7935" s="8"/>
    </row>
    <row r="7936" spans="5:89">
      <c r="E7936" s="8"/>
      <c r="I7936" s="8"/>
      <c r="M7936" s="8"/>
      <c r="Q7936" s="8"/>
      <c r="U7936" s="8"/>
      <c r="Y7936" s="8"/>
      <c r="AC7936" s="8"/>
      <c r="AG7936" s="8"/>
      <c r="AK7936" s="8"/>
      <c r="AO7936" s="8"/>
      <c r="AS7936" s="8"/>
      <c r="AW7936" s="8"/>
      <c r="BA7936" s="8"/>
      <c r="BE7936" s="8"/>
      <c r="BI7936" s="8"/>
      <c r="BM7936" s="8"/>
      <c r="BQ7936" s="8"/>
      <c r="BU7936" s="8"/>
      <c r="BY7936" s="8"/>
      <c r="CC7936" s="8"/>
      <c r="CG7936" s="8"/>
      <c r="CK7936" s="8"/>
    </row>
    <row r="7937" spans="5:89">
      <c r="E7937" s="8"/>
      <c r="I7937" s="8"/>
      <c r="M7937" s="8"/>
      <c r="Q7937" s="8"/>
      <c r="U7937" s="8"/>
      <c r="Y7937" s="8"/>
      <c r="AC7937" s="8"/>
      <c r="AG7937" s="8"/>
      <c r="AK7937" s="8"/>
      <c r="AO7937" s="8"/>
      <c r="AS7937" s="8"/>
      <c r="AW7937" s="8"/>
      <c r="BA7937" s="8"/>
      <c r="BE7937" s="8"/>
      <c r="BI7937" s="8"/>
      <c r="BM7937" s="8"/>
      <c r="BQ7937" s="8"/>
      <c r="BU7937" s="8"/>
      <c r="BY7937" s="8"/>
      <c r="CC7937" s="8"/>
      <c r="CG7937" s="8"/>
      <c r="CK7937" s="8"/>
    </row>
    <row r="7938" spans="5:89">
      <c r="E7938" s="8"/>
      <c r="I7938" s="8"/>
      <c r="M7938" s="8"/>
      <c r="Q7938" s="8"/>
      <c r="U7938" s="8"/>
      <c r="Y7938" s="8"/>
      <c r="AC7938" s="8"/>
      <c r="AG7938" s="8"/>
      <c r="AK7938" s="8"/>
      <c r="AO7938" s="8"/>
      <c r="AS7938" s="8"/>
      <c r="AW7938" s="8"/>
      <c r="BA7938" s="8"/>
      <c r="BE7938" s="8"/>
      <c r="BI7938" s="8"/>
      <c r="BM7938" s="8"/>
      <c r="BQ7938" s="8"/>
      <c r="BU7938" s="8"/>
      <c r="BY7938" s="8"/>
      <c r="CC7938" s="8"/>
      <c r="CG7938" s="8"/>
      <c r="CK7938" s="8"/>
    </row>
    <row r="7939" spans="5:89">
      <c r="E7939" s="8"/>
      <c r="I7939" s="8"/>
      <c r="M7939" s="8"/>
      <c r="Q7939" s="8"/>
      <c r="U7939" s="8"/>
      <c r="Y7939" s="8"/>
      <c r="AC7939" s="8"/>
      <c r="AG7939" s="8"/>
      <c r="AK7939" s="8"/>
      <c r="AO7939" s="8"/>
      <c r="AS7939" s="8"/>
      <c r="AW7939" s="8"/>
      <c r="BA7939" s="8"/>
      <c r="BE7939" s="8"/>
      <c r="BI7939" s="8"/>
      <c r="BM7939" s="8"/>
      <c r="BQ7939" s="8"/>
      <c r="BU7939" s="8"/>
      <c r="BY7939" s="8"/>
      <c r="CC7939" s="8"/>
      <c r="CG7939" s="8"/>
      <c r="CK7939" s="8"/>
    </row>
    <row r="7940" spans="5:89">
      <c r="E7940" s="8"/>
      <c r="I7940" s="8"/>
      <c r="M7940" s="8"/>
      <c r="Q7940" s="8"/>
      <c r="U7940" s="8"/>
      <c r="Y7940" s="8"/>
      <c r="AC7940" s="8"/>
      <c r="AG7940" s="8"/>
      <c r="AK7940" s="8"/>
      <c r="AO7940" s="8"/>
      <c r="AS7940" s="8"/>
      <c r="AW7940" s="8"/>
      <c r="BA7940" s="8"/>
      <c r="BE7940" s="8"/>
      <c r="BI7940" s="8"/>
      <c r="BM7940" s="8"/>
      <c r="BQ7940" s="8"/>
      <c r="BU7940" s="8"/>
      <c r="BY7940" s="8"/>
      <c r="CC7940" s="8"/>
      <c r="CG7940" s="8"/>
      <c r="CK7940" s="8"/>
    </row>
    <row r="7941" spans="5:89">
      <c r="E7941" s="8"/>
      <c r="I7941" s="8"/>
      <c r="M7941" s="8"/>
      <c r="Q7941" s="8"/>
      <c r="U7941" s="8"/>
      <c r="Y7941" s="8"/>
      <c r="AC7941" s="8"/>
      <c r="AG7941" s="8"/>
      <c r="AK7941" s="8"/>
      <c r="AO7941" s="8"/>
      <c r="AS7941" s="8"/>
      <c r="AW7941" s="8"/>
      <c r="BA7941" s="8"/>
      <c r="BE7941" s="8"/>
      <c r="BI7941" s="8"/>
      <c r="BM7941" s="8"/>
      <c r="BQ7941" s="8"/>
      <c r="BU7941" s="8"/>
      <c r="BY7941" s="8"/>
      <c r="CC7941" s="8"/>
      <c r="CG7941" s="8"/>
      <c r="CK7941" s="8"/>
    </row>
    <row r="7942" spans="5:89">
      <c r="E7942" s="8"/>
      <c r="I7942" s="8"/>
      <c r="M7942" s="8"/>
      <c r="Q7942" s="8"/>
      <c r="U7942" s="8"/>
      <c r="Y7942" s="8"/>
      <c r="AC7942" s="8"/>
      <c r="AG7942" s="8"/>
      <c r="AK7942" s="8"/>
      <c r="AO7942" s="8"/>
      <c r="AS7942" s="8"/>
      <c r="AW7942" s="8"/>
      <c r="BA7942" s="8"/>
      <c r="BE7942" s="8"/>
      <c r="BI7942" s="8"/>
      <c r="BM7942" s="8"/>
      <c r="BQ7942" s="8"/>
      <c r="BU7942" s="8"/>
      <c r="BY7942" s="8"/>
      <c r="CC7942" s="8"/>
      <c r="CG7942" s="8"/>
      <c r="CK7942" s="8"/>
    </row>
    <row r="7943" spans="5:89">
      <c r="E7943" s="8"/>
      <c r="I7943" s="8"/>
      <c r="M7943" s="8"/>
      <c r="Q7943" s="8"/>
      <c r="U7943" s="8"/>
      <c r="Y7943" s="8"/>
      <c r="AC7943" s="8"/>
      <c r="AG7943" s="8"/>
      <c r="AK7943" s="8"/>
      <c r="AO7943" s="8"/>
      <c r="AS7943" s="8"/>
      <c r="AW7943" s="8"/>
      <c r="BA7943" s="8"/>
      <c r="BE7943" s="8"/>
      <c r="BI7943" s="8"/>
      <c r="BM7943" s="8"/>
      <c r="BQ7943" s="8"/>
      <c r="BU7943" s="8"/>
      <c r="BY7943" s="8"/>
      <c r="CC7943" s="8"/>
      <c r="CG7943" s="8"/>
      <c r="CK7943" s="8"/>
    </row>
    <row r="7944" spans="5:89">
      <c r="E7944" s="8"/>
      <c r="I7944" s="8"/>
      <c r="M7944" s="8"/>
      <c r="Q7944" s="8"/>
      <c r="U7944" s="8"/>
      <c r="Y7944" s="8"/>
      <c r="AC7944" s="8"/>
      <c r="AG7944" s="8"/>
      <c r="AK7944" s="8"/>
      <c r="AO7944" s="8"/>
      <c r="AS7944" s="8"/>
      <c r="AW7944" s="8"/>
      <c r="BA7944" s="8"/>
      <c r="BE7944" s="8"/>
      <c r="BI7944" s="8"/>
      <c r="BM7944" s="8"/>
      <c r="BQ7944" s="8"/>
      <c r="BU7944" s="8"/>
      <c r="BY7944" s="8"/>
      <c r="CC7944" s="8"/>
      <c r="CG7944" s="8"/>
      <c r="CK7944" s="8"/>
    </row>
    <row r="7945" spans="5:89">
      <c r="E7945" s="8"/>
      <c r="I7945" s="8"/>
      <c r="M7945" s="8"/>
      <c r="Q7945" s="8"/>
      <c r="U7945" s="8"/>
      <c r="Y7945" s="8"/>
      <c r="AC7945" s="8"/>
      <c r="AG7945" s="8"/>
      <c r="AK7945" s="8"/>
      <c r="AO7945" s="8"/>
      <c r="AS7945" s="8"/>
      <c r="AW7945" s="8"/>
      <c r="BA7945" s="8"/>
      <c r="BE7945" s="8"/>
      <c r="BI7945" s="8"/>
      <c r="BM7945" s="8"/>
      <c r="BQ7945" s="8"/>
      <c r="BU7945" s="8"/>
      <c r="BY7945" s="8"/>
      <c r="CC7945" s="8"/>
      <c r="CG7945" s="8"/>
      <c r="CK7945" s="8"/>
    </row>
    <row r="7946" spans="5:89">
      <c r="E7946" s="8"/>
      <c r="I7946" s="8"/>
      <c r="M7946" s="8"/>
      <c r="Q7946" s="8"/>
      <c r="U7946" s="8"/>
      <c r="Y7946" s="8"/>
      <c r="AC7946" s="8"/>
      <c r="AG7946" s="8"/>
      <c r="AK7946" s="8"/>
      <c r="AO7946" s="8"/>
      <c r="AS7946" s="8"/>
      <c r="AW7946" s="8"/>
      <c r="BA7946" s="8"/>
      <c r="BE7946" s="8"/>
      <c r="BI7946" s="8"/>
      <c r="BM7946" s="8"/>
      <c r="BQ7946" s="8"/>
      <c r="BU7946" s="8"/>
      <c r="BY7946" s="8"/>
      <c r="CC7946" s="8"/>
      <c r="CG7946" s="8"/>
      <c r="CK7946" s="8"/>
    </row>
    <row r="7947" spans="5:89">
      <c r="E7947" s="8"/>
      <c r="I7947" s="8"/>
      <c r="M7947" s="8"/>
      <c r="Q7947" s="8"/>
      <c r="U7947" s="8"/>
      <c r="Y7947" s="8"/>
      <c r="AC7947" s="8"/>
      <c r="AG7947" s="8"/>
      <c r="AK7947" s="8"/>
      <c r="AO7947" s="8"/>
      <c r="AS7947" s="8"/>
      <c r="AW7947" s="8"/>
      <c r="BA7947" s="8"/>
      <c r="BE7947" s="8"/>
      <c r="BI7947" s="8"/>
      <c r="BM7947" s="8"/>
      <c r="BQ7947" s="8"/>
      <c r="BU7947" s="8"/>
      <c r="BY7947" s="8"/>
      <c r="CC7947" s="8"/>
      <c r="CG7947" s="8"/>
      <c r="CK7947" s="8"/>
    </row>
    <row r="7948" spans="5:89">
      <c r="E7948" s="8"/>
      <c r="I7948" s="8"/>
      <c r="M7948" s="8"/>
      <c r="Q7948" s="8"/>
      <c r="U7948" s="8"/>
      <c r="Y7948" s="8"/>
      <c r="AC7948" s="8"/>
      <c r="AG7948" s="8"/>
      <c r="AK7948" s="8"/>
      <c r="AO7948" s="8"/>
      <c r="AS7948" s="8"/>
      <c r="AW7948" s="8"/>
      <c r="BA7948" s="8"/>
      <c r="BE7948" s="8"/>
      <c r="BI7948" s="8"/>
      <c r="BM7948" s="8"/>
      <c r="BQ7948" s="8"/>
      <c r="BU7948" s="8"/>
      <c r="BY7948" s="8"/>
      <c r="CC7948" s="8"/>
      <c r="CG7948" s="8"/>
      <c r="CK7948" s="8"/>
    </row>
    <row r="7949" spans="5:89">
      <c r="E7949" s="8"/>
      <c r="I7949" s="8"/>
      <c r="M7949" s="8"/>
      <c r="Q7949" s="8"/>
      <c r="U7949" s="8"/>
      <c r="Y7949" s="8"/>
      <c r="AC7949" s="8"/>
      <c r="AG7949" s="8"/>
      <c r="AK7949" s="8"/>
      <c r="AO7949" s="8"/>
      <c r="AS7949" s="8"/>
      <c r="AW7949" s="8"/>
      <c r="BA7949" s="8"/>
      <c r="BE7949" s="8"/>
      <c r="BI7949" s="8"/>
      <c r="BM7949" s="8"/>
      <c r="BQ7949" s="8"/>
      <c r="BU7949" s="8"/>
      <c r="BY7949" s="8"/>
      <c r="CC7949" s="8"/>
      <c r="CG7949" s="8"/>
      <c r="CK7949" s="8"/>
    </row>
    <row r="7950" spans="5:89">
      <c r="E7950" s="8"/>
      <c r="I7950" s="8"/>
      <c r="M7950" s="8"/>
      <c r="Q7950" s="8"/>
      <c r="U7950" s="8"/>
      <c r="Y7950" s="8"/>
      <c r="AC7950" s="8"/>
      <c r="AG7950" s="8"/>
      <c r="AK7950" s="8"/>
      <c r="AO7950" s="8"/>
      <c r="AS7950" s="8"/>
      <c r="AW7950" s="8"/>
      <c r="BA7950" s="8"/>
      <c r="BE7950" s="8"/>
      <c r="BI7950" s="8"/>
      <c r="BM7950" s="8"/>
      <c r="BQ7950" s="8"/>
      <c r="BU7950" s="8"/>
      <c r="BY7950" s="8"/>
      <c r="CC7950" s="8"/>
      <c r="CG7950" s="8"/>
      <c r="CK7950" s="8"/>
    </row>
    <row r="7951" spans="5:89">
      <c r="E7951" s="8"/>
      <c r="I7951" s="8"/>
      <c r="M7951" s="8"/>
      <c r="Q7951" s="8"/>
      <c r="U7951" s="8"/>
      <c r="Y7951" s="8"/>
      <c r="AC7951" s="8"/>
      <c r="AG7951" s="8"/>
      <c r="AK7951" s="8"/>
      <c r="AO7951" s="8"/>
      <c r="AS7951" s="8"/>
      <c r="AW7951" s="8"/>
      <c r="BA7951" s="8"/>
      <c r="BE7951" s="8"/>
      <c r="BI7951" s="8"/>
      <c r="BM7951" s="8"/>
      <c r="BQ7951" s="8"/>
      <c r="BU7951" s="8"/>
      <c r="BY7951" s="8"/>
      <c r="CC7951" s="8"/>
      <c r="CG7951" s="8"/>
      <c r="CK7951" s="8"/>
    </row>
    <row r="7952" spans="5:89">
      <c r="E7952" s="8"/>
      <c r="I7952" s="8"/>
      <c r="M7952" s="8"/>
      <c r="Q7952" s="8"/>
      <c r="U7952" s="8"/>
      <c r="Y7952" s="8"/>
      <c r="AC7952" s="8"/>
      <c r="AG7952" s="8"/>
      <c r="AK7952" s="8"/>
      <c r="AO7952" s="8"/>
      <c r="AS7952" s="8"/>
      <c r="AW7952" s="8"/>
      <c r="BA7952" s="8"/>
      <c r="BE7952" s="8"/>
      <c r="BI7952" s="8"/>
      <c r="BM7952" s="8"/>
      <c r="BQ7952" s="8"/>
      <c r="BU7952" s="8"/>
      <c r="BY7952" s="8"/>
      <c r="CC7952" s="8"/>
      <c r="CG7952" s="8"/>
      <c r="CK7952" s="8"/>
    </row>
    <row r="7953" spans="5:89">
      <c r="E7953" s="8"/>
      <c r="I7953" s="8"/>
      <c r="M7953" s="8"/>
      <c r="Q7953" s="8"/>
      <c r="U7953" s="8"/>
      <c r="Y7953" s="8"/>
      <c r="AC7953" s="8"/>
      <c r="AG7953" s="8"/>
      <c r="AK7953" s="8"/>
      <c r="AO7953" s="8"/>
      <c r="AS7953" s="8"/>
      <c r="AW7953" s="8"/>
      <c r="BA7953" s="8"/>
      <c r="BE7953" s="8"/>
      <c r="BI7953" s="8"/>
      <c r="BM7953" s="8"/>
      <c r="BQ7953" s="8"/>
      <c r="BU7953" s="8"/>
      <c r="BY7953" s="8"/>
      <c r="CC7953" s="8"/>
      <c r="CG7953" s="8"/>
      <c r="CK7953" s="8"/>
    </row>
    <row r="7954" spans="5:89">
      <c r="E7954" s="8"/>
      <c r="I7954" s="8"/>
      <c r="M7954" s="8"/>
      <c r="Q7954" s="8"/>
      <c r="U7954" s="8"/>
      <c r="Y7954" s="8"/>
      <c r="AC7954" s="8"/>
      <c r="AG7954" s="8"/>
      <c r="AK7954" s="8"/>
      <c r="AO7954" s="8"/>
      <c r="AS7954" s="8"/>
      <c r="AW7954" s="8"/>
      <c r="BA7954" s="8"/>
      <c r="BE7954" s="8"/>
      <c r="BI7954" s="8"/>
      <c r="BM7954" s="8"/>
      <c r="BQ7954" s="8"/>
      <c r="BU7954" s="8"/>
      <c r="BY7954" s="8"/>
      <c r="CC7954" s="8"/>
      <c r="CG7954" s="8"/>
      <c r="CK7954" s="8"/>
    </row>
    <row r="7955" spans="5:89">
      <c r="E7955" s="8"/>
      <c r="I7955" s="8"/>
      <c r="M7955" s="8"/>
      <c r="Q7955" s="8"/>
      <c r="U7955" s="8"/>
      <c r="Y7955" s="8"/>
      <c r="AC7955" s="8"/>
      <c r="AG7955" s="8"/>
      <c r="AK7955" s="8"/>
      <c r="AO7955" s="8"/>
      <c r="AS7955" s="8"/>
      <c r="AW7955" s="8"/>
      <c r="BA7955" s="8"/>
      <c r="BE7955" s="8"/>
      <c r="BI7955" s="8"/>
      <c r="BM7955" s="8"/>
      <c r="BQ7955" s="8"/>
      <c r="BU7955" s="8"/>
      <c r="BY7955" s="8"/>
      <c r="CC7955" s="8"/>
      <c r="CG7955" s="8"/>
      <c r="CK7955" s="8"/>
    </row>
    <row r="7956" spans="5:89">
      <c r="E7956" s="8"/>
      <c r="I7956" s="8"/>
      <c r="M7956" s="8"/>
      <c r="Q7956" s="8"/>
      <c r="U7956" s="8"/>
      <c r="Y7956" s="8"/>
      <c r="AC7956" s="8"/>
      <c r="AG7956" s="8"/>
      <c r="AK7956" s="8"/>
      <c r="AO7956" s="8"/>
      <c r="AS7956" s="8"/>
      <c r="AW7956" s="8"/>
      <c r="BA7956" s="8"/>
      <c r="BE7956" s="8"/>
      <c r="BI7956" s="8"/>
      <c r="BM7956" s="8"/>
      <c r="BQ7956" s="8"/>
      <c r="BU7956" s="8"/>
      <c r="BY7956" s="8"/>
      <c r="CC7956" s="8"/>
      <c r="CG7956" s="8"/>
      <c r="CK7956" s="8"/>
    </row>
    <row r="7957" spans="5:89">
      <c r="E7957" s="8"/>
      <c r="I7957" s="8"/>
      <c r="M7957" s="8"/>
      <c r="Q7957" s="8"/>
      <c r="U7957" s="8"/>
      <c r="Y7957" s="8"/>
      <c r="AC7957" s="8"/>
      <c r="AG7957" s="8"/>
      <c r="AK7957" s="8"/>
      <c r="AO7957" s="8"/>
      <c r="AS7957" s="8"/>
      <c r="AW7957" s="8"/>
      <c r="BA7957" s="8"/>
      <c r="BE7957" s="8"/>
      <c r="BI7957" s="8"/>
      <c r="BM7957" s="8"/>
      <c r="BQ7957" s="8"/>
      <c r="BU7957" s="8"/>
      <c r="BY7957" s="8"/>
      <c r="CC7957" s="8"/>
      <c r="CG7957" s="8"/>
      <c r="CK7957" s="8"/>
    </row>
    <row r="7958" spans="5:89">
      <c r="E7958" s="8"/>
      <c r="I7958" s="8"/>
      <c r="M7958" s="8"/>
      <c r="Q7958" s="8"/>
      <c r="U7958" s="8"/>
      <c r="Y7958" s="8"/>
      <c r="AC7958" s="8"/>
      <c r="AG7958" s="8"/>
      <c r="AK7958" s="8"/>
      <c r="AO7958" s="8"/>
      <c r="AS7958" s="8"/>
      <c r="AW7958" s="8"/>
      <c r="BA7958" s="8"/>
      <c r="BE7958" s="8"/>
      <c r="BI7958" s="8"/>
      <c r="BM7958" s="8"/>
      <c r="BQ7958" s="8"/>
      <c r="BU7958" s="8"/>
      <c r="BY7958" s="8"/>
      <c r="CC7958" s="8"/>
      <c r="CG7958" s="8"/>
      <c r="CK7958" s="8"/>
    </row>
    <row r="7959" spans="5:89">
      <c r="E7959" s="8"/>
      <c r="I7959" s="8"/>
      <c r="M7959" s="8"/>
      <c r="Q7959" s="8"/>
      <c r="U7959" s="8"/>
      <c r="Y7959" s="8"/>
      <c r="AC7959" s="8"/>
      <c r="AG7959" s="8"/>
      <c r="AK7959" s="8"/>
      <c r="AO7959" s="8"/>
      <c r="AS7959" s="8"/>
      <c r="AW7959" s="8"/>
      <c r="BA7959" s="8"/>
      <c r="BE7959" s="8"/>
      <c r="BI7959" s="8"/>
      <c r="BM7959" s="8"/>
      <c r="BQ7959" s="8"/>
      <c r="BU7959" s="8"/>
      <c r="BY7959" s="8"/>
      <c r="CC7959" s="8"/>
      <c r="CG7959" s="8"/>
      <c r="CK7959" s="8"/>
    </row>
    <row r="7960" spans="5:89">
      <c r="E7960" s="8"/>
      <c r="I7960" s="8"/>
      <c r="M7960" s="8"/>
      <c r="Q7960" s="8"/>
      <c r="U7960" s="8"/>
      <c r="Y7960" s="8"/>
      <c r="AC7960" s="8"/>
      <c r="AG7960" s="8"/>
      <c r="AK7960" s="8"/>
      <c r="AO7960" s="8"/>
      <c r="AS7960" s="8"/>
      <c r="AW7960" s="8"/>
      <c r="BA7960" s="8"/>
      <c r="BE7960" s="8"/>
      <c r="BI7960" s="8"/>
      <c r="BM7960" s="8"/>
      <c r="BQ7960" s="8"/>
      <c r="BU7960" s="8"/>
      <c r="BY7960" s="8"/>
      <c r="CC7960" s="8"/>
      <c r="CG7960" s="8"/>
      <c r="CK7960" s="8"/>
    </row>
    <row r="7961" spans="5:89">
      <c r="E7961" s="8"/>
      <c r="I7961" s="8"/>
      <c r="M7961" s="8"/>
      <c r="Q7961" s="8"/>
      <c r="U7961" s="8"/>
      <c r="Y7961" s="8"/>
      <c r="AC7961" s="8"/>
      <c r="AG7961" s="8"/>
      <c r="AK7961" s="8"/>
      <c r="AO7961" s="8"/>
      <c r="AS7961" s="8"/>
      <c r="AW7961" s="8"/>
      <c r="BA7961" s="8"/>
      <c r="BE7961" s="8"/>
      <c r="BI7961" s="8"/>
      <c r="BM7961" s="8"/>
      <c r="BQ7961" s="8"/>
      <c r="BU7961" s="8"/>
      <c r="BY7961" s="8"/>
      <c r="CC7961" s="8"/>
      <c r="CG7961" s="8"/>
      <c r="CK7961" s="8"/>
    </row>
    <row r="7962" spans="5:89">
      <c r="E7962" s="8"/>
      <c r="I7962" s="8"/>
      <c r="M7962" s="8"/>
      <c r="Q7962" s="8"/>
      <c r="U7962" s="8"/>
      <c r="Y7962" s="8"/>
      <c r="AC7962" s="8"/>
      <c r="AG7962" s="8"/>
      <c r="AK7962" s="8"/>
      <c r="AO7962" s="8"/>
      <c r="AS7962" s="8"/>
      <c r="AW7962" s="8"/>
      <c r="BA7962" s="8"/>
      <c r="BE7962" s="8"/>
      <c r="BI7962" s="8"/>
      <c r="BM7962" s="8"/>
      <c r="BQ7962" s="8"/>
      <c r="BU7962" s="8"/>
      <c r="BY7962" s="8"/>
      <c r="CC7962" s="8"/>
      <c r="CG7962" s="8"/>
      <c r="CK7962" s="8"/>
    </row>
    <row r="7963" spans="5:89">
      <c r="E7963" s="8"/>
      <c r="I7963" s="8"/>
      <c r="M7963" s="8"/>
      <c r="Q7963" s="8"/>
      <c r="U7963" s="8"/>
      <c r="Y7963" s="8"/>
      <c r="AC7963" s="8"/>
      <c r="AG7963" s="8"/>
      <c r="AK7963" s="8"/>
      <c r="AO7963" s="8"/>
      <c r="AS7963" s="8"/>
      <c r="AW7963" s="8"/>
      <c r="BA7963" s="8"/>
      <c r="BE7963" s="8"/>
      <c r="BI7963" s="8"/>
      <c r="BM7963" s="8"/>
      <c r="BQ7963" s="8"/>
      <c r="BU7963" s="8"/>
      <c r="BY7963" s="8"/>
      <c r="CC7963" s="8"/>
      <c r="CG7963" s="8"/>
      <c r="CK7963" s="8"/>
    </row>
    <row r="7964" spans="5:89">
      <c r="E7964" s="8"/>
      <c r="I7964" s="8"/>
      <c r="M7964" s="8"/>
      <c r="Q7964" s="8"/>
      <c r="U7964" s="8"/>
      <c r="Y7964" s="8"/>
      <c r="AC7964" s="8"/>
      <c r="AG7964" s="8"/>
      <c r="AK7964" s="8"/>
      <c r="AO7964" s="8"/>
      <c r="AS7964" s="8"/>
      <c r="AW7964" s="8"/>
      <c r="BA7964" s="8"/>
      <c r="BE7964" s="8"/>
      <c r="BI7964" s="8"/>
      <c r="BM7964" s="8"/>
      <c r="BQ7964" s="8"/>
      <c r="BU7964" s="8"/>
      <c r="BY7964" s="8"/>
      <c r="CC7964" s="8"/>
      <c r="CG7964" s="8"/>
      <c r="CK7964" s="8"/>
    </row>
    <row r="7965" spans="5:89">
      <c r="E7965" s="8"/>
      <c r="I7965" s="8"/>
      <c r="M7965" s="8"/>
      <c r="Q7965" s="8"/>
      <c r="U7965" s="8"/>
      <c r="Y7965" s="8"/>
      <c r="AC7965" s="8"/>
      <c r="AG7965" s="8"/>
      <c r="AK7965" s="8"/>
      <c r="AO7965" s="8"/>
      <c r="AS7965" s="8"/>
      <c r="AW7965" s="8"/>
      <c r="BA7965" s="8"/>
      <c r="BE7965" s="8"/>
      <c r="BI7965" s="8"/>
      <c r="BM7965" s="8"/>
      <c r="BQ7965" s="8"/>
      <c r="BU7965" s="8"/>
      <c r="BY7965" s="8"/>
      <c r="CC7965" s="8"/>
      <c r="CG7965" s="8"/>
      <c r="CK7965" s="8"/>
    </row>
    <row r="7966" spans="5:89">
      <c r="E7966" s="8"/>
      <c r="I7966" s="8"/>
      <c r="M7966" s="8"/>
      <c r="Q7966" s="8"/>
      <c r="U7966" s="8"/>
      <c r="Y7966" s="8"/>
      <c r="AC7966" s="8"/>
      <c r="AG7966" s="8"/>
      <c r="AK7966" s="8"/>
      <c r="AO7966" s="8"/>
      <c r="AS7966" s="8"/>
      <c r="AW7966" s="8"/>
      <c r="BA7966" s="8"/>
      <c r="BE7966" s="8"/>
      <c r="BI7966" s="8"/>
      <c r="BM7966" s="8"/>
      <c r="BQ7966" s="8"/>
      <c r="BU7966" s="8"/>
      <c r="BY7966" s="8"/>
      <c r="CC7966" s="8"/>
      <c r="CG7966" s="8"/>
      <c r="CK7966" s="8"/>
    </row>
    <row r="7967" spans="5:89">
      <c r="E7967" s="8"/>
      <c r="I7967" s="8"/>
      <c r="M7967" s="8"/>
      <c r="Q7967" s="8"/>
      <c r="U7967" s="8"/>
      <c r="Y7967" s="8"/>
      <c r="AC7967" s="8"/>
      <c r="AG7967" s="8"/>
      <c r="AK7967" s="8"/>
      <c r="AO7967" s="8"/>
      <c r="AS7967" s="8"/>
      <c r="AW7967" s="8"/>
      <c r="BA7967" s="8"/>
      <c r="BE7967" s="8"/>
      <c r="BI7967" s="8"/>
      <c r="BM7967" s="8"/>
      <c r="BQ7967" s="8"/>
      <c r="BU7967" s="8"/>
      <c r="BY7967" s="8"/>
      <c r="CC7967" s="8"/>
      <c r="CG7967" s="8"/>
      <c r="CK7967" s="8"/>
    </row>
    <row r="7968" spans="5:89">
      <c r="E7968" s="8"/>
      <c r="I7968" s="8"/>
      <c r="M7968" s="8"/>
      <c r="Q7968" s="8"/>
      <c r="U7968" s="8"/>
      <c r="Y7968" s="8"/>
      <c r="AC7968" s="8"/>
      <c r="AG7968" s="8"/>
      <c r="AK7968" s="8"/>
      <c r="AO7968" s="8"/>
      <c r="AS7968" s="8"/>
      <c r="AW7968" s="8"/>
      <c r="BA7968" s="8"/>
      <c r="BE7968" s="8"/>
      <c r="BI7968" s="8"/>
      <c r="BM7968" s="8"/>
      <c r="BQ7968" s="8"/>
      <c r="BU7968" s="8"/>
      <c r="BY7968" s="8"/>
      <c r="CC7968" s="8"/>
      <c r="CG7968" s="8"/>
      <c r="CK7968" s="8"/>
    </row>
    <row r="7969" spans="5:89">
      <c r="E7969" s="8"/>
      <c r="I7969" s="8"/>
      <c r="M7969" s="8"/>
      <c r="Q7969" s="8"/>
      <c r="U7969" s="8"/>
      <c r="Y7969" s="8"/>
      <c r="AC7969" s="8"/>
      <c r="AG7969" s="8"/>
      <c r="AK7969" s="8"/>
      <c r="AO7969" s="8"/>
      <c r="AS7969" s="8"/>
      <c r="AW7969" s="8"/>
      <c r="BA7969" s="8"/>
      <c r="BE7969" s="8"/>
      <c r="BI7969" s="8"/>
      <c r="BM7969" s="8"/>
      <c r="BQ7969" s="8"/>
      <c r="BU7969" s="8"/>
      <c r="BY7969" s="8"/>
      <c r="CC7969" s="8"/>
      <c r="CG7969" s="8"/>
      <c r="CK7969" s="8"/>
    </row>
    <row r="7970" spans="5:89">
      <c r="E7970" s="8"/>
      <c r="I7970" s="8"/>
      <c r="M7970" s="8"/>
      <c r="Q7970" s="8"/>
      <c r="U7970" s="8"/>
      <c r="Y7970" s="8"/>
      <c r="AC7970" s="8"/>
      <c r="AG7970" s="8"/>
      <c r="AK7970" s="8"/>
      <c r="AO7970" s="8"/>
      <c r="AS7970" s="8"/>
      <c r="AW7970" s="8"/>
      <c r="BA7970" s="8"/>
      <c r="BE7970" s="8"/>
      <c r="BI7970" s="8"/>
      <c r="BM7970" s="8"/>
      <c r="BQ7970" s="8"/>
      <c r="BU7970" s="8"/>
      <c r="BY7970" s="8"/>
      <c r="CC7970" s="8"/>
      <c r="CG7970" s="8"/>
      <c r="CK7970" s="8"/>
    </row>
    <row r="7971" spans="5:89">
      <c r="E7971" s="8"/>
      <c r="I7971" s="8"/>
      <c r="M7971" s="8"/>
      <c r="Q7971" s="8"/>
      <c r="U7971" s="8"/>
      <c r="Y7971" s="8"/>
      <c r="AC7971" s="8"/>
      <c r="AG7971" s="8"/>
      <c r="AK7971" s="8"/>
      <c r="AO7971" s="8"/>
      <c r="AS7971" s="8"/>
      <c r="AW7971" s="8"/>
      <c r="BA7971" s="8"/>
      <c r="BE7971" s="8"/>
      <c r="BI7971" s="8"/>
      <c r="BM7971" s="8"/>
      <c r="BQ7971" s="8"/>
      <c r="BU7971" s="8"/>
      <c r="BY7971" s="8"/>
      <c r="CC7971" s="8"/>
      <c r="CG7971" s="8"/>
      <c r="CK7971" s="8"/>
    </row>
    <row r="7972" spans="5:89">
      <c r="E7972" s="8"/>
      <c r="I7972" s="8"/>
      <c r="M7972" s="8"/>
      <c r="Q7972" s="8"/>
      <c r="U7972" s="8"/>
      <c r="Y7972" s="8"/>
      <c r="AC7972" s="8"/>
      <c r="AG7972" s="8"/>
      <c r="AK7972" s="8"/>
      <c r="AO7972" s="8"/>
      <c r="AS7972" s="8"/>
      <c r="AW7972" s="8"/>
      <c r="BA7972" s="8"/>
      <c r="BE7972" s="8"/>
      <c r="BI7972" s="8"/>
      <c r="BM7972" s="8"/>
      <c r="BQ7972" s="8"/>
      <c r="BU7972" s="8"/>
      <c r="BY7972" s="8"/>
      <c r="CC7972" s="8"/>
      <c r="CG7972" s="8"/>
      <c r="CK7972" s="8"/>
    </row>
    <row r="7973" spans="5:89">
      <c r="E7973" s="8"/>
      <c r="I7973" s="8"/>
      <c r="M7973" s="8"/>
      <c r="Q7973" s="8"/>
      <c r="U7973" s="8"/>
      <c r="Y7973" s="8"/>
      <c r="AC7973" s="8"/>
      <c r="AG7973" s="8"/>
      <c r="AK7973" s="8"/>
      <c r="AO7973" s="8"/>
      <c r="AS7973" s="8"/>
      <c r="AW7973" s="8"/>
      <c r="BA7973" s="8"/>
      <c r="BE7973" s="8"/>
      <c r="BI7973" s="8"/>
      <c r="BM7973" s="8"/>
      <c r="BQ7973" s="8"/>
      <c r="BU7973" s="8"/>
      <c r="BY7973" s="8"/>
      <c r="CC7973" s="8"/>
      <c r="CG7973" s="8"/>
      <c r="CK7973" s="8"/>
    </row>
    <row r="7974" spans="5:89">
      <c r="E7974" s="8"/>
      <c r="I7974" s="8"/>
      <c r="M7974" s="8"/>
      <c r="Q7974" s="8"/>
      <c r="U7974" s="8"/>
      <c r="Y7974" s="8"/>
      <c r="AC7974" s="8"/>
      <c r="AG7974" s="8"/>
      <c r="AK7974" s="8"/>
      <c r="AO7974" s="8"/>
      <c r="AS7974" s="8"/>
      <c r="AW7974" s="8"/>
      <c r="BA7974" s="8"/>
      <c r="BE7974" s="8"/>
      <c r="BI7974" s="8"/>
      <c r="BM7974" s="8"/>
      <c r="BQ7974" s="8"/>
      <c r="BU7974" s="8"/>
      <c r="BY7974" s="8"/>
      <c r="CC7974" s="8"/>
      <c r="CG7974" s="8"/>
      <c r="CK7974" s="8"/>
    </row>
    <row r="7975" spans="5:89">
      <c r="E7975" s="8"/>
      <c r="I7975" s="8"/>
      <c r="M7975" s="8"/>
      <c r="Q7975" s="8"/>
      <c r="U7975" s="8"/>
      <c r="Y7975" s="8"/>
      <c r="AC7975" s="8"/>
      <c r="AG7975" s="8"/>
      <c r="AK7975" s="8"/>
      <c r="AO7975" s="8"/>
      <c r="AS7975" s="8"/>
      <c r="AW7975" s="8"/>
      <c r="BA7975" s="8"/>
      <c r="BE7975" s="8"/>
      <c r="BI7975" s="8"/>
      <c r="BM7975" s="8"/>
      <c r="BQ7975" s="8"/>
      <c r="BU7975" s="8"/>
      <c r="BY7975" s="8"/>
      <c r="CC7975" s="8"/>
      <c r="CG7975" s="8"/>
      <c r="CK7975" s="8"/>
    </row>
    <row r="7976" spans="5:89">
      <c r="E7976" s="8"/>
      <c r="I7976" s="8"/>
      <c r="M7976" s="8"/>
      <c r="Q7976" s="8"/>
      <c r="U7976" s="8"/>
      <c r="Y7976" s="8"/>
      <c r="AC7976" s="8"/>
      <c r="AG7976" s="8"/>
      <c r="AK7976" s="8"/>
      <c r="AO7976" s="8"/>
      <c r="AS7976" s="8"/>
      <c r="AW7976" s="8"/>
      <c r="BA7976" s="8"/>
      <c r="BE7976" s="8"/>
      <c r="BI7976" s="8"/>
      <c r="BM7976" s="8"/>
      <c r="BQ7976" s="8"/>
      <c r="BU7976" s="8"/>
      <c r="BY7976" s="8"/>
      <c r="CC7976" s="8"/>
      <c r="CG7976" s="8"/>
      <c r="CK7976" s="8"/>
    </row>
    <row r="7977" spans="5:89">
      <c r="E7977" s="8"/>
      <c r="I7977" s="8"/>
      <c r="M7977" s="8"/>
      <c r="Q7977" s="8"/>
      <c r="U7977" s="8"/>
      <c r="Y7977" s="8"/>
      <c r="AC7977" s="8"/>
      <c r="AG7977" s="8"/>
      <c r="AK7977" s="8"/>
      <c r="AO7977" s="8"/>
      <c r="AS7977" s="8"/>
      <c r="AW7977" s="8"/>
      <c r="BA7977" s="8"/>
      <c r="BE7977" s="8"/>
      <c r="BI7977" s="8"/>
      <c r="BM7977" s="8"/>
      <c r="BQ7977" s="8"/>
      <c r="BU7977" s="8"/>
      <c r="BY7977" s="8"/>
      <c r="CC7977" s="8"/>
      <c r="CG7977" s="8"/>
      <c r="CK7977" s="8"/>
    </row>
    <row r="7978" spans="5:89">
      <c r="E7978" s="8"/>
      <c r="I7978" s="8"/>
      <c r="M7978" s="8"/>
      <c r="Q7978" s="8"/>
      <c r="U7978" s="8"/>
      <c r="Y7978" s="8"/>
      <c r="AC7978" s="8"/>
      <c r="AG7978" s="8"/>
      <c r="AK7978" s="8"/>
      <c r="AO7978" s="8"/>
      <c r="AS7978" s="8"/>
      <c r="AW7978" s="8"/>
      <c r="BA7978" s="8"/>
      <c r="BE7978" s="8"/>
      <c r="BI7978" s="8"/>
      <c r="BM7978" s="8"/>
      <c r="BQ7978" s="8"/>
      <c r="BU7978" s="8"/>
      <c r="BY7978" s="8"/>
      <c r="CC7978" s="8"/>
      <c r="CG7978" s="8"/>
      <c r="CK7978" s="8"/>
    </row>
    <row r="7979" spans="5:89">
      <c r="E7979" s="8"/>
      <c r="I7979" s="8"/>
      <c r="M7979" s="8"/>
      <c r="Q7979" s="8"/>
      <c r="U7979" s="8"/>
      <c r="Y7979" s="8"/>
      <c r="AC7979" s="8"/>
      <c r="AG7979" s="8"/>
      <c r="AK7979" s="8"/>
      <c r="AO7979" s="8"/>
      <c r="AS7979" s="8"/>
      <c r="AW7979" s="8"/>
      <c r="BA7979" s="8"/>
      <c r="BE7979" s="8"/>
      <c r="BI7979" s="8"/>
      <c r="BM7979" s="8"/>
      <c r="BQ7979" s="8"/>
      <c r="BU7979" s="8"/>
      <c r="BY7979" s="8"/>
      <c r="CC7979" s="8"/>
      <c r="CG7979" s="8"/>
      <c r="CK7979" s="8"/>
    </row>
    <row r="7980" spans="5:89">
      <c r="E7980" s="8"/>
      <c r="I7980" s="8"/>
      <c r="M7980" s="8"/>
      <c r="Q7980" s="8"/>
      <c r="U7980" s="8"/>
      <c r="Y7980" s="8"/>
      <c r="AC7980" s="8"/>
      <c r="AG7980" s="8"/>
      <c r="AK7980" s="8"/>
      <c r="AO7980" s="8"/>
      <c r="AS7980" s="8"/>
      <c r="AW7980" s="8"/>
      <c r="BA7980" s="8"/>
      <c r="BE7980" s="8"/>
      <c r="BI7980" s="8"/>
      <c r="BM7980" s="8"/>
      <c r="BQ7980" s="8"/>
      <c r="BU7980" s="8"/>
      <c r="BY7980" s="8"/>
      <c r="CC7980" s="8"/>
      <c r="CG7980" s="8"/>
      <c r="CK7980" s="8"/>
    </row>
    <row r="7981" spans="5:89">
      <c r="E7981" s="8"/>
      <c r="I7981" s="8"/>
      <c r="M7981" s="8"/>
      <c r="Q7981" s="8"/>
      <c r="U7981" s="8"/>
      <c r="Y7981" s="8"/>
      <c r="AC7981" s="8"/>
      <c r="AG7981" s="8"/>
      <c r="AK7981" s="8"/>
      <c r="AO7981" s="8"/>
      <c r="AS7981" s="8"/>
      <c r="AW7981" s="8"/>
      <c r="BA7981" s="8"/>
      <c r="BE7981" s="8"/>
      <c r="BI7981" s="8"/>
      <c r="BM7981" s="8"/>
      <c r="BQ7981" s="8"/>
      <c r="BU7981" s="8"/>
      <c r="BY7981" s="8"/>
      <c r="CC7981" s="8"/>
      <c r="CG7981" s="8"/>
      <c r="CK7981" s="8"/>
    </row>
    <row r="7982" spans="5:89">
      <c r="E7982" s="8"/>
      <c r="I7982" s="8"/>
      <c r="M7982" s="8"/>
      <c r="Q7982" s="8"/>
      <c r="U7982" s="8"/>
      <c r="Y7982" s="8"/>
      <c r="AC7982" s="8"/>
      <c r="AG7982" s="8"/>
      <c r="AK7982" s="8"/>
      <c r="AO7982" s="8"/>
      <c r="AS7982" s="8"/>
      <c r="AW7982" s="8"/>
      <c r="BA7982" s="8"/>
      <c r="BE7982" s="8"/>
      <c r="BI7982" s="8"/>
      <c r="BM7982" s="8"/>
      <c r="BQ7982" s="8"/>
      <c r="BU7982" s="8"/>
      <c r="BY7982" s="8"/>
      <c r="CC7982" s="8"/>
      <c r="CG7982" s="8"/>
      <c r="CK7982" s="8"/>
    </row>
    <row r="7983" spans="5:89">
      <c r="E7983" s="8"/>
      <c r="I7983" s="8"/>
      <c r="M7983" s="8"/>
      <c r="Q7983" s="8"/>
      <c r="U7983" s="8"/>
      <c r="Y7983" s="8"/>
      <c r="AC7983" s="8"/>
      <c r="AG7983" s="8"/>
      <c r="AK7983" s="8"/>
      <c r="AO7983" s="8"/>
      <c r="AS7983" s="8"/>
      <c r="AW7983" s="8"/>
      <c r="BA7983" s="8"/>
      <c r="BE7983" s="8"/>
      <c r="BI7983" s="8"/>
      <c r="BM7983" s="8"/>
      <c r="BQ7983" s="8"/>
      <c r="BU7983" s="8"/>
      <c r="BY7983" s="8"/>
      <c r="CC7983" s="8"/>
      <c r="CG7983" s="8"/>
      <c r="CK7983" s="8"/>
    </row>
    <row r="7984" spans="5:89">
      <c r="E7984" s="8"/>
      <c r="I7984" s="8"/>
      <c r="M7984" s="8"/>
      <c r="Q7984" s="8"/>
      <c r="U7984" s="8"/>
      <c r="Y7984" s="8"/>
      <c r="AC7984" s="8"/>
      <c r="AG7984" s="8"/>
      <c r="AK7984" s="8"/>
      <c r="AO7984" s="8"/>
      <c r="AS7984" s="8"/>
      <c r="AW7984" s="8"/>
      <c r="BA7984" s="8"/>
      <c r="BE7984" s="8"/>
      <c r="BI7984" s="8"/>
      <c r="BM7984" s="8"/>
      <c r="BQ7984" s="8"/>
      <c r="BU7984" s="8"/>
      <c r="BY7984" s="8"/>
      <c r="CC7984" s="8"/>
      <c r="CG7984" s="8"/>
      <c r="CK7984" s="8"/>
    </row>
    <row r="7985" spans="5:89">
      <c r="E7985" s="8"/>
      <c r="I7985" s="8"/>
      <c r="M7985" s="8"/>
      <c r="Q7985" s="8"/>
      <c r="U7985" s="8"/>
      <c r="Y7985" s="8"/>
      <c r="AC7985" s="8"/>
      <c r="AG7985" s="8"/>
      <c r="AK7985" s="8"/>
      <c r="AO7985" s="8"/>
      <c r="AS7985" s="8"/>
      <c r="AW7985" s="8"/>
      <c r="BA7985" s="8"/>
      <c r="BE7985" s="8"/>
      <c r="BI7985" s="8"/>
      <c r="BM7985" s="8"/>
      <c r="BQ7985" s="8"/>
      <c r="BU7985" s="8"/>
      <c r="BY7985" s="8"/>
      <c r="CC7985" s="8"/>
      <c r="CG7985" s="8"/>
      <c r="CK7985" s="8"/>
    </row>
    <row r="7986" spans="5:89">
      <c r="E7986" s="8"/>
      <c r="I7986" s="8"/>
      <c r="M7986" s="8"/>
      <c r="Q7986" s="8"/>
      <c r="U7986" s="8"/>
      <c r="Y7986" s="8"/>
      <c r="AC7986" s="8"/>
      <c r="AG7986" s="8"/>
      <c r="AK7986" s="8"/>
      <c r="AO7986" s="8"/>
      <c r="AS7986" s="8"/>
      <c r="AW7986" s="8"/>
      <c r="BA7986" s="8"/>
      <c r="BE7986" s="8"/>
      <c r="BI7986" s="8"/>
      <c r="BM7986" s="8"/>
      <c r="BQ7986" s="8"/>
      <c r="BU7986" s="8"/>
      <c r="BY7986" s="8"/>
      <c r="CC7986" s="8"/>
      <c r="CG7986" s="8"/>
      <c r="CK7986" s="8"/>
    </row>
    <row r="7987" spans="5:89">
      <c r="E7987" s="8"/>
      <c r="I7987" s="8"/>
      <c r="M7987" s="8"/>
      <c r="Q7987" s="8"/>
      <c r="U7987" s="8"/>
      <c r="Y7987" s="8"/>
      <c r="AC7987" s="8"/>
      <c r="AG7987" s="8"/>
      <c r="AK7987" s="8"/>
      <c r="AO7987" s="8"/>
      <c r="AS7987" s="8"/>
      <c r="AW7987" s="8"/>
      <c r="BA7987" s="8"/>
      <c r="BE7987" s="8"/>
      <c r="BI7987" s="8"/>
      <c r="BM7987" s="8"/>
      <c r="BQ7987" s="8"/>
      <c r="BU7987" s="8"/>
      <c r="BY7987" s="8"/>
      <c r="CC7987" s="8"/>
      <c r="CG7987" s="8"/>
      <c r="CK7987" s="8"/>
    </row>
    <row r="7988" spans="5:89">
      <c r="E7988" s="8"/>
      <c r="I7988" s="8"/>
      <c r="M7988" s="8"/>
      <c r="Q7988" s="8"/>
      <c r="U7988" s="8"/>
      <c r="Y7988" s="8"/>
      <c r="AC7988" s="8"/>
      <c r="AG7988" s="8"/>
      <c r="AK7988" s="8"/>
      <c r="AO7988" s="8"/>
      <c r="AS7988" s="8"/>
      <c r="AW7988" s="8"/>
      <c r="BA7988" s="8"/>
      <c r="BE7988" s="8"/>
      <c r="BI7988" s="8"/>
      <c r="BM7988" s="8"/>
      <c r="BQ7988" s="8"/>
      <c r="BU7988" s="8"/>
      <c r="BY7988" s="8"/>
      <c r="CC7988" s="8"/>
      <c r="CG7988" s="8"/>
      <c r="CK7988" s="8"/>
    </row>
    <row r="7989" spans="5:89">
      <c r="E7989" s="8"/>
      <c r="I7989" s="8"/>
      <c r="M7989" s="8"/>
      <c r="Q7989" s="8"/>
      <c r="U7989" s="8"/>
      <c r="Y7989" s="8"/>
      <c r="AC7989" s="8"/>
      <c r="AG7989" s="8"/>
      <c r="AK7989" s="8"/>
      <c r="AO7989" s="8"/>
      <c r="AS7989" s="8"/>
      <c r="AW7989" s="8"/>
      <c r="BA7989" s="8"/>
      <c r="BE7989" s="8"/>
      <c r="BI7989" s="8"/>
      <c r="BM7989" s="8"/>
      <c r="BQ7989" s="8"/>
      <c r="BU7989" s="8"/>
      <c r="BY7989" s="8"/>
      <c r="CC7989" s="8"/>
      <c r="CG7989" s="8"/>
      <c r="CK7989" s="8"/>
    </row>
    <row r="7990" spans="5:89">
      <c r="E7990" s="8"/>
      <c r="I7990" s="8"/>
      <c r="M7990" s="8"/>
      <c r="Q7990" s="8"/>
      <c r="U7990" s="8"/>
      <c r="Y7990" s="8"/>
      <c r="AC7990" s="8"/>
      <c r="AG7990" s="8"/>
      <c r="AK7990" s="8"/>
      <c r="AO7990" s="8"/>
      <c r="AS7990" s="8"/>
      <c r="AW7990" s="8"/>
      <c r="BA7990" s="8"/>
      <c r="BE7990" s="8"/>
      <c r="BI7990" s="8"/>
      <c r="BM7990" s="8"/>
      <c r="BQ7990" s="8"/>
      <c r="BU7990" s="8"/>
      <c r="BY7990" s="8"/>
      <c r="CC7990" s="8"/>
      <c r="CG7990" s="8"/>
      <c r="CK7990" s="8"/>
    </row>
    <row r="7991" spans="5:89">
      <c r="E7991" s="8"/>
      <c r="I7991" s="8"/>
      <c r="M7991" s="8"/>
      <c r="Q7991" s="8"/>
      <c r="U7991" s="8"/>
      <c r="Y7991" s="8"/>
      <c r="AC7991" s="8"/>
      <c r="AG7991" s="8"/>
      <c r="AK7991" s="8"/>
      <c r="AO7991" s="8"/>
      <c r="AS7991" s="8"/>
      <c r="AW7991" s="8"/>
      <c r="BA7991" s="8"/>
      <c r="BE7991" s="8"/>
      <c r="BI7991" s="8"/>
      <c r="BM7991" s="8"/>
      <c r="BQ7991" s="8"/>
      <c r="BU7991" s="8"/>
      <c r="BY7991" s="8"/>
      <c r="CC7991" s="8"/>
      <c r="CG7991" s="8"/>
      <c r="CK7991" s="8"/>
    </row>
    <row r="7992" spans="5:89">
      <c r="E7992" s="8"/>
      <c r="I7992" s="8"/>
      <c r="M7992" s="8"/>
      <c r="Q7992" s="8"/>
      <c r="U7992" s="8"/>
      <c r="Y7992" s="8"/>
      <c r="AC7992" s="8"/>
      <c r="AG7992" s="8"/>
      <c r="AK7992" s="8"/>
      <c r="AO7992" s="8"/>
      <c r="AS7992" s="8"/>
      <c r="AW7992" s="8"/>
      <c r="BA7992" s="8"/>
      <c r="BE7992" s="8"/>
      <c r="BI7992" s="8"/>
      <c r="BM7992" s="8"/>
      <c r="BQ7992" s="8"/>
      <c r="BU7992" s="8"/>
      <c r="BY7992" s="8"/>
      <c r="CC7992" s="8"/>
      <c r="CG7992" s="8"/>
      <c r="CK7992" s="8"/>
    </row>
    <row r="7993" spans="5:89">
      <c r="E7993" s="8"/>
      <c r="I7993" s="8"/>
      <c r="M7993" s="8"/>
      <c r="Q7993" s="8"/>
      <c r="U7993" s="8"/>
      <c r="Y7993" s="8"/>
      <c r="AC7993" s="8"/>
      <c r="AG7993" s="8"/>
      <c r="AK7993" s="8"/>
      <c r="AO7993" s="8"/>
      <c r="AS7993" s="8"/>
      <c r="AW7993" s="8"/>
      <c r="BA7993" s="8"/>
      <c r="BE7993" s="8"/>
      <c r="BI7993" s="8"/>
      <c r="BM7993" s="8"/>
      <c r="BQ7993" s="8"/>
      <c r="BU7993" s="8"/>
      <c r="BY7993" s="8"/>
      <c r="CC7993" s="8"/>
      <c r="CG7993" s="8"/>
      <c r="CK7993" s="8"/>
    </row>
    <row r="7994" spans="5:89">
      <c r="E7994" s="8"/>
      <c r="I7994" s="8"/>
      <c r="M7994" s="8"/>
      <c r="Q7994" s="8"/>
      <c r="U7994" s="8"/>
      <c r="Y7994" s="8"/>
      <c r="AC7994" s="8"/>
      <c r="AG7994" s="8"/>
      <c r="AK7994" s="8"/>
      <c r="AO7994" s="8"/>
      <c r="AS7994" s="8"/>
      <c r="AW7994" s="8"/>
      <c r="BA7994" s="8"/>
      <c r="BE7994" s="8"/>
      <c r="BI7994" s="8"/>
      <c r="BM7994" s="8"/>
      <c r="BQ7994" s="8"/>
      <c r="BU7994" s="8"/>
      <c r="BY7994" s="8"/>
      <c r="CC7994" s="8"/>
      <c r="CG7994" s="8"/>
      <c r="CK7994" s="8"/>
    </row>
    <row r="7995" spans="5:89">
      <c r="E7995" s="8"/>
      <c r="I7995" s="8"/>
      <c r="M7995" s="8"/>
      <c r="Q7995" s="8"/>
      <c r="U7995" s="8"/>
      <c r="Y7995" s="8"/>
      <c r="AC7995" s="8"/>
      <c r="AG7995" s="8"/>
      <c r="AK7995" s="8"/>
      <c r="AO7995" s="8"/>
      <c r="AS7995" s="8"/>
      <c r="AW7995" s="8"/>
      <c r="BA7995" s="8"/>
      <c r="BE7995" s="8"/>
      <c r="BI7995" s="8"/>
      <c r="BM7995" s="8"/>
      <c r="BQ7995" s="8"/>
      <c r="BU7995" s="8"/>
      <c r="BY7995" s="8"/>
      <c r="CC7995" s="8"/>
      <c r="CG7995" s="8"/>
      <c r="CK7995" s="8"/>
    </row>
    <row r="7996" spans="5:89">
      <c r="E7996" s="8"/>
      <c r="I7996" s="8"/>
      <c r="M7996" s="8"/>
      <c r="Q7996" s="8"/>
      <c r="U7996" s="8"/>
      <c r="Y7996" s="8"/>
      <c r="AC7996" s="8"/>
      <c r="AG7996" s="8"/>
      <c r="AK7996" s="8"/>
      <c r="AO7996" s="8"/>
      <c r="AS7996" s="8"/>
      <c r="AW7996" s="8"/>
      <c r="BA7996" s="8"/>
      <c r="BE7996" s="8"/>
      <c r="BI7996" s="8"/>
      <c r="BM7996" s="8"/>
      <c r="BQ7996" s="8"/>
      <c r="BU7996" s="8"/>
      <c r="BY7996" s="8"/>
      <c r="CC7996" s="8"/>
      <c r="CG7996" s="8"/>
      <c r="CK7996" s="8"/>
    </row>
    <row r="7997" spans="5:89">
      <c r="E7997" s="8"/>
      <c r="I7997" s="8"/>
      <c r="M7997" s="8"/>
      <c r="Q7997" s="8"/>
      <c r="U7997" s="8"/>
      <c r="Y7997" s="8"/>
      <c r="AC7997" s="8"/>
      <c r="AG7997" s="8"/>
      <c r="AK7997" s="8"/>
      <c r="AO7997" s="8"/>
      <c r="AS7997" s="8"/>
      <c r="AW7997" s="8"/>
      <c r="BA7997" s="8"/>
      <c r="BE7997" s="8"/>
      <c r="BI7997" s="8"/>
      <c r="BM7997" s="8"/>
      <c r="BQ7997" s="8"/>
      <c r="BU7997" s="8"/>
      <c r="BY7997" s="8"/>
      <c r="CC7997" s="8"/>
      <c r="CG7997" s="8"/>
      <c r="CK7997" s="8"/>
    </row>
    <row r="7998" spans="5:89">
      <c r="E7998" s="8"/>
      <c r="I7998" s="8"/>
      <c r="M7998" s="8"/>
      <c r="Q7998" s="8"/>
      <c r="U7998" s="8"/>
      <c r="Y7998" s="8"/>
      <c r="AC7998" s="8"/>
      <c r="AG7998" s="8"/>
      <c r="AK7998" s="8"/>
      <c r="AO7998" s="8"/>
      <c r="AS7998" s="8"/>
      <c r="AW7998" s="8"/>
      <c r="BA7998" s="8"/>
      <c r="BE7998" s="8"/>
      <c r="BI7998" s="8"/>
      <c r="BM7998" s="8"/>
      <c r="BQ7998" s="8"/>
      <c r="BU7998" s="8"/>
      <c r="BY7998" s="8"/>
      <c r="CC7998" s="8"/>
      <c r="CG7998" s="8"/>
      <c r="CK7998" s="8"/>
    </row>
    <row r="7999" spans="5:89">
      <c r="E7999" s="8"/>
      <c r="I7999" s="8"/>
      <c r="M7999" s="8"/>
      <c r="Q7999" s="8"/>
      <c r="U7999" s="8"/>
      <c r="Y7999" s="8"/>
      <c r="AC7999" s="8"/>
      <c r="AG7999" s="8"/>
      <c r="AK7999" s="8"/>
      <c r="AO7999" s="8"/>
      <c r="AS7999" s="8"/>
      <c r="AW7999" s="8"/>
      <c r="BA7999" s="8"/>
      <c r="BE7999" s="8"/>
      <c r="BI7999" s="8"/>
      <c r="BM7999" s="8"/>
      <c r="BQ7999" s="8"/>
      <c r="BU7999" s="8"/>
      <c r="BY7999" s="8"/>
      <c r="CC7999" s="8"/>
      <c r="CG7999" s="8"/>
      <c r="CK7999" s="8"/>
    </row>
    <row r="8000" spans="5:89">
      <c r="E8000" s="8"/>
      <c r="I8000" s="8"/>
      <c r="M8000" s="8"/>
      <c r="Q8000" s="8"/>
      <c r="U8000" s="8"/>
      <c r="Y8000" s="8"/>
      <c r="AC8000" s="8"/>
      <c r="AG8000" s="8"/>
      <c r="AK8000" s="8"/>
      <c r="AO8000" s="8"/>
      <c r="AS8000" s="8"/>
      <c r="AW8000" s="8"/>
      <c r="BA8000" s="8"/>
      <c r="BE8000" s="8"/>
      <c r="BI8000" s="8"/>
      <c r="BM8000" s="8"/>
      <c r="BQ8000" s="8"/>
      <c r="BU8000" s="8"/>
      <c r="BY8000" s="8"/>
      <c r="CC8000" s="8"/>
      <c r="CG8000" s="8"/>
      <c r="CK8000" s="8"/>
    </row>
    <row r="8001" spans="5:89">
      <c r="E8001" s="8"/>
      <c r="I8001" s="8"/>
      <c r="M8001" s="8"/>
      <c r="Q8001" s="8"/>
      <c r="U8001" s="8"/>
      <c r="Y8001" s="8"/>
      <c r="AC8001" s="8"/>
      <c r="AG8001" s="8"/>
      <c r="AK8001" s="8"/>
      <c r="AO8001" s="8"/>
      <c r="AS8001" s="8"/>
      <c r="AW8001" s="8"/>
      <c r="BA8001" s="8"/>
      <c r="BE8001" s="8"/>
      <c r="BI8001" s="8"/>
      <c r="BM8001" s="8"/>
      <c r="BQ8001" s="8"/>
      <c r="BU8001" s="8"/>
      <c r="BY8001" s="8"/>
      <c r="CC8001" s="8"/>
      <c r="CG8001" s="8"/>
      <c r="CK8001" s="8"/>
    </row>
    <row r="8002" spans="5:89">
      <c r="E8002" s="8"/>
      <c r="I8002" s="8"/>
      <c r="M8002" s="8"/>
      <c r="Q8002" s="8"/>
      <c r="U8002" s="8"/>
      <c r="Y8002" s="8"/>
      <c r="AC8002" s="8"/>
      <c r="AG8002" s="8"/>
      <c r="AK8002" s="8"/>
      <c r="AO8002" s="8"/>
      <c r="AS8002" s="8"/>
      <c r="AW8002" s="8"/>
      <c r="BA8002" s="8"/>
      <c r="BE8002" s="8"/>
      <c r="BI8002" s="8"/>
      <c r="BM8002" s="8"/>
      <c r="BQ8002" s="8"/>
      <c r="BU8002" s="8"/>
      <c r="BY8002" s="8"/>
      <c r="CC8002" s="8"/>
      <c r="CG8002" s="8"/>
      <c r="CK8002" s="8"/>
    </row>
    <row r="8003" spans="5:89">
      <c r="E8003" s="8"/>
      <c r="I8003" s="8"/>
      <c r="M8003" s="8"/>
      <c r="Q8003" s="8"/>
      <c r="U8003" s="8"/>
      <c r="Y8003" s="8"/>
      <c r="AC8003" s="8"/>
      <c r="AG8003" s="8"/>
      <c r="AK8003" s="8"/>
      <c r="AO8003" s="8"/>
      <c r="AS8003" s="8"/>
      <c r="AW8003" s="8"/>
      <c r="BA8003" s="8"/>
      <c r="BE8003" s="8"/>
      <c r="BI8003" s="8"/>
      <c r="BM8003" s="8"/>
      <c r="BQ8003" s="8"/>
      <c r="BU8003" s="8"/>
      <c r="BY8003" s="8"/>
      <c r="CC8003" s="8"/>
      <c r="CG8003" s="8"/>
      <c r="CK8003" s="8"/>
    </row>
    <row r="8004" spans="5:89">
      <c r="E8004" s="8"/>
      <c r="I8004" s="8"/>
      <c r="M8004" s="8"/>
      <c r="Q8004" s="8"/>
      <c r="U8004" s="8"/>
      <c r="Y8004" s="8"/>
      <c r="AC8004" s="8"/>
      <c r="AG8004" s="8"/>
      <c r="AK8004" s="8"/>
      <c r="AO8004" s="8"/>
      <c r="AS8004" s="8"/>
      <c r="AW8004" s="8"/>
      <c r="BA8004" s="8"/>
      <c r="BE8004" s="8"/>
      <c r="BI8004" s="8"/>
      <c r="BM8004" s="8"/>
      <c r="BQ8004" s="8"/>
      <c r="BU8004" s="8"/>
      <c r="BY8004" s="8"/>
      <c r="CC8004" s="8"/>
      <c r="CG8004" s="8"/>
      <c r="CK8004" s="8"/>
    </row>
    <row r="8005" spans="5:89">
      <c r="E8005" s="8"/>
      <c r="I8005" s="8"/>
      <c r="M8005" s="8"/>
      <c r="Q8005" s="8"/>
      <c r="U8005" s="8"/>
      <c r="Y8005" s="8"/>
      <c r="AC8005" s="8"/>
      <c r="AG8005" s="8"/>
      <c r="AK8005" s="8"/>
      <c r="AO8005" s="8"/>
      <c r="AS8005" s="8"/>
      <c r="AW8005" s="8"/>
      <c r="BA8005" s="8"/>
      <c r="BE8005" s="8"/>
      <c r="BI8005" s="8"/>
      <c r="BM8005" s="8"/>
      <c r="BQ8005" s="8"/>
      <c r="BU8005" s="8"/>
      <c r="BY8005" s="8"/>
      <c r="CC8005" s="8"/>
      <c r="CG8005" s="8"/>
      <c r="CK8005" s="8"/>
    </row>
    <row r="8006" spans="5:89">
      <c r="E8006" s="8"/>
      <c r="I8006" s="8"/>
      <c r="M8006" s="8"/>
      <c r="Q8006" s="8"/>
      <c r="U8006" s="8"/>
      <c r="Y8006" s="8"/>
      <c r="AC8006" s="8"/>
      <c r="AG8006" s="8"/>
      <c r="AK8006" s="8"/>
      <c r="AO8006" s="8"/>
      <c r="AS8006" s="8"/>
      <c r="AW8006" s="8"/>
      <c r="BA8006" s="8"/>
      <c r="BE8006" s="8"/>
      <c r="BI8006" s="8"/>
      <c r="BM8006" s="8"/>
      <c r="BQ8006" s="8"/>
      <c r="BU8006" s="8"/>
      <c r="BY8006" s="8"/>
      <c r="CC8006" s="8"/>
      <c r="CG8006" s="8"/>
      <c r="CK8006" s="8"/>
    </row>
    <row r="8007" spans="5:89">
      <c r="E8007" s="8"/>
      <c r="I8007" s="8"/>
      <c r="M8007" s="8"/>
      <c r="Q8007" s="8"/>
      <c r="U8007" s="8"/>
      <c r="Y8007" s="8"/>
      <c r="AC8007" s="8"/>
      <c r="AG8007" s="8"/>
      <c r="AK8007" s="8"/>
      <c r="AO8007" s="8"/>
      <c r="AS8007" s="8"/>
      <c r="AW8007" s="8"/>
      <c r="BA8007" s="8"/>
      <c r="BE8007" s="8"/>
      <c r="BI8007" s="8"/>
      <c r="BM8007" s="8"/>
      <c r="BQ8007" s="8"/>
      <c r="BU8007" s="8"/>
      <c r="BY8007" s="8"/>
      <c r="CC8007" s="8"/>
      <c r="CG8007" s="8"/>
      <c r="CK8007" s="8"/>
    </row>
    <row r="8008" spans="5:89">
      <c r="E8008" s="8"/>
      <c r="I8008" s="8"/>
      <c r="M8008" s="8"/>
      <c r="Q8008" s="8"/>
      <c r="U8008" s="8"/>
      <c r="Y8008" s="8"/>
      <c r="AC8008" s="8"/>
      <c r="AG8008" s="8"/>
      <c r="AK8008" s="8"/>
      <c r="AO8008" s="8"/>
      <c r="AS8008" s="8"/>
      <c r="AW8008" s="8"/>
      <c r="BA8008" s="8"/>
      <c r="BE8008" s="8"/>
      <c r="BI8008" s="8"/>
      <c r="BM8008" s="8"/>
      <c r="BQ8008" s="8"/>
      <c r="BU8008" s="8"/>
      <c r="BY8008" s="8"/>
      <c r="CC8008" s="8"/>
      <c r="CG8008" s="8"/>
      <c r="CK8008" s="8"/>
    </row>
    <row r="8009" spans="5:89">
      <c r="E8009" s="8"/>
      <c r="I8009" s="8"/>
      <c r="M8009" s="8"/>
      <c r="Q8009" s="8"/>
      <c r="U8009" s="8"/>
      <c r="Y8009" s="8"/>
      <c r="AC8009" s="8"/>
      <c r="AG8009" s="8"/>
      <c r="AK8009" s="8"/>
      <c r="AO8009" s="8"/>
      <c r="AS8009" s="8"/>
      <c r="AW8009" s="8"/>
      <c r="BA8009" s="8"/>
      <c r="BE8009" s="8"/>
      <c r="BI8009" s="8"/>
      <c r="BM8009" s="8"/>
      <c r="BQ8009" s="8"/>
      <c r="BU8009" s="8"/>
      <c r="BY8009" s="8"/>
      <c r="CC8009" s="8"/>
      <c r="CG8009" s="8"/>
      <c r="CK8009" s="8"/>
    </row>
    <row r="8010" spans="5:89">
      <c r="E8010" s="8"/>
      <c r="I8010" s="8"/>
      <c r="M8010" s="8"/>
      <c r="Q8010" s="8"/>
      <c r="U8010" s="8"/>
      <c r="Y8010" s="8"/>
      <c r="AC8010" s="8"/>
      <c r="AG8010" s="8"/>
      <c r="AK8010" s="8"/>
      <c r="AO8010" s="8"/>
      <c r="AS8010" s="8"/>
      <c r="AW8010" s="8"/>
      <c r="BA8010" s="8"/>
      <c r="BE8010" s="8"/>
      <c r="BI8010" s="8"/>
      <c r="BM8010" s="8"/>
      <c r="BQ8010" s="8"/>
      <c r="BU8010" s="8"/>
      <c r="BY8010" s="8"/>
      <c r="CC8010" s="8"/>
      <c r="CG8010" s="8"/>
      <c r="CK8010" s="8"/>
    </row>
    <row r="8011" spans="5:89">
      <c r="E8011" s="8"/>
      <c r="I8011" s="8"/>
      <c r="M8011" s="8"/>
      <c r="Q8011" s="8"/>
      <c r="U8011" s="8"/>
      <c r="Y8011" s="8"/>
      <c r="AC8011" s="8"/>
      <c r="AG8011" s="8"/>
      <c r="AK8011" s="8"/>
      <c r="AO8011" s="8"/>
      <c r="AS8011" s="8"/>
      <c r="AW8011" s="8"/>
      <c r="BA8011" s="8"/>
      <c r="BE8011" s="8"/>
      <c r="BI8011" s="8"/>
      <c r="BM8011" s="8"/>
      <c r="BQ8011" s="8"/>
      <c r="BU8011" s="8"/>
      <c r="BY8011" s="8"/>
      <c r="CC8011" s="8"/>
      <c r="CG8011" s="8"/>
      <c r="CK8011" s="8"/>
    </row>
    <row r="8012" spans="5:89">
      <c r="E8012" s="8"/>
      <c r="I8012" s="8"/>
      <c r="M8012" s="8"/>
      <c r="Q8012" s="8"/>
      <c r="U8012" s="8"/>
      <c r="Y8012" s="8"/>
      <c r="AC8012" s="8"/>
      <c r="AG8012" s="8"/>
      <c r="AK8012" s="8"/>
      <c r="AO8012" s="8"/>
      <c r="AS8012" s="8"/>
      <c r="AW8012" s="8"/>
      <c r="BA8012" s="8"/>
      <c r="BE8012" s="8"/>
      <c r="BI8012" s="8"/>
      <c r="BM8012" s="8"/>
      <c r="BQ8012" s="8"/>
      <c r="BU8012" s="8"/>
      <c r="BY8012" s="8"/>
      <c r="CC8012" s="8"/>
      <c r="CG8012" s="8"/>
      <c r="CK8012" s="8"/>
    </row>
    <row r="8013" spans="5:89">
      <c r="E8013" s="8"/>
      <c r="I8013" s="8"/>
      <c r="M8013" s="8"/>
      <c r="Q8013" s="8"/>
      <c r="U8013" s="8"/>
      <c r="Y8013" s="8"/>
      <c r="AC8013" s="8"/>
      <c r="AG8013" s="8"/>
      <c r="AK8013" s="8"/>
      <c r="AO8013" s="8"/>
      <c r="AS8013" s="8"/>
      <c r="AW8013" s="8"/>
      <c r="BA8013" s="8"/>
      <c r="BE8013" s="8"/>
      <c r="BI8013" s="8"/>
      <c r="BM8013" s="8"/>
      <c r="BQ8013" s="8"/>
      <c r="BU8013" s="8"/>
      <c r="BY8013" s="8"/>
      <c r="CC8013" s="8"/>
      <c r="CG8013" s="8"/>
      <c r="CK8013" s="8"/>
    </row>
    <row r="8014" spans="5:89">
      <c r="E8014" s="8"/>
      <c r="I8014" s="8"/>
      <c r="M8014" s="8"/>
      <c r="Q8014" s="8"/>
      <c r="U8014" s="8"/>
      <c r="Y8014" s="8"/>
      <c r="AC8014" s="8"/>
      <c r="AG8014" s="8"/>
      <c r="AK8014" s="8"/>
      <c r="AO8014" s="8"/>
      <c r="AS8014" s="8"/>
      <c r="AW8014" s="8"/>
      <c r="BA8014" s="8"/>
      <c r="BE8014" s="8"/>
      <c r="BI8014" s="8"/>
      <c r="BM8014" s="8"/>
      <c r="BQ8014" s="8"/>
      <c r="BU8014" s="8"/>
      <c r="BY8014" s="8"/>
      <c r="CC8014" s="8"/>
      <c r="CG8014" s="8"/>
      <c r="CK8014" s="8"/>
    </row>
    <row r="8015" spans="5:89">
      <c r="E8015" s="8"/>
      <c r="I8015" s="8"/>
      <c r="M8015" s="8"/>
      <c r="Q8015" s="8"/>
      <c r="U8015" s="8"/>
      <c r="Y8015" s="8"/>
      <c r="AC8015" s="8"/>
      <c r="AG8015" s="8"/>
      <c r="AK8015" s="8"/>
      <c r="AO8015" s="8"/>
      <c r="AS8015" s="8"/>
      <c r="AW8015" s="8"/>
      <c r="BA8015" s="8"/>
      <c r="BE8015" s="8"/>
      <c r="BI8015" s="8"/>
      <c r="BM8015" s="8"/>
      <c r="BQ8015" s="8"/>
      <c r="BU8015" s="8"/>
      <c r="BY8015" s="8"/>
      <c r="CC8015" s="8"/>
      <c r="CG8015" s="8"/>
      <c r="CK8015" s="8"/>
    </row>
    <row r="8016" spans="5:89">
      <c r="E8016" s="8"/>
      <c r="I8016" s="8"/>
      <c r="M8016" s="8"/>
      <c r="Q8016" s="8"/>
      <c r="U8016" s="8"/>
      <c r="Y8016" s="8"/>
      <c r="AC8016" s="8"/>
      <c r="AG8016" s="8"/>
      <c r="AK8016" s="8"/>
      <c r="AO8016" s="8"/>
      <c r="AS8016" s="8"/>
      <c r="AW8016" s="8"/>
      <c r="BA8016" s="8"/>
      <c r="BE8016" s="8"/>
      <c r="BI8016" s="8"/>
      <c r="BM8016" s="8"/>
      <c r="BQ8016" s="8"/>
      <c r="BU8016" s="8"/>
      <c r="BY8016" s="8"/>
      <c r="CC8016" s="8"/>
      <c r="CG8016" s="8"/>
      <c r="CK8016" s="8"/>
    </row>
    <row r="8017" spans="5:89">
      <c r="E8017" s="8"/>
      <c r="I8017" s="8"/>
      <c r="M8017" s="8"/>
      <c r="Q8017" s="8"/>
      <c r="U8017" s="8"/>
      <c r="Y8017" s="8"/>
      <c r="AC8017" s="8"/>
      <c r="AG8017" s="8"/>
      <c r="AK8017" s="8"/>
      <c r="AO8017" s="8"/>
      <c r="AS8017" s="8"/>
      <c r="AW8017" s="8"/>
      <c r="BA8017" s="8"/>
      <c r="BE8017" s="8"/>
      <c r="BI8017" s="8"/>
      <c r="BM8017" s="8"/>
      <c r="BQ8017" s="8"/>
      <c r="BU8017" s="8"/>
      <c r="BY8017" s="8"/>
      <c r="CC8017" s="8"/>
      <c r="CG8017" s="8"/>
      <c r="CK8017" s="8"/>
    </row>
    <row r="8018" spans="5:89">
      <c r="E8018" s="8"/>
      <c r="I8018" s="8"/>
      <c r="M8018" s="8"/>
      <c r="Q8018" s="8"/>
      <c r="U8018" s="8"/>
      <c r="Y8018" s="8"/>
      <c r="AC8018" s="8"/>
      <c r="AG8018" s="8"/>
      <c r="AK8018" s="8"/>
      <c r="AO8018" s="8"/>
      <c r="AS8018" s="8"/>
      <c r="AW8018" s="8"/>
      <c r="BA8018" s="8"/>
      <c r="BE8018" s="8"/>
      <c r="BI8018" s="8"/>
      <c r="BM8018" s="8"/>
      <c r="BQ8018" s="8"/>
      <c r="BU8018" s="8"/>
      <c r="BY8018" s="8"/>
      <c r="CC8018" s="8"/>
      <c r="CG8018" s="8"/>
      <c r="CK8018" s="8"/>
    </row>
    <row r="8019" spans="5:89">
      <c r="E8019" s="8"/>
      <c r="I8019" s="8"/>
      <c r="M8019" s="8"/>
      <c r="Q8019" s="8"/>
      <c r="U8019" s="8"/>
      <c r="Y8019" s="8"/>
      <c r="AC8019" s="8"/>
      <c r="AG8019" s="8"/>
      <c r="AK8019" s="8"/>
      <c r="AO8019" s="8"/>
      <c r="AS8019" s="8"/>
      <c r="AW8019" s="8"/>
      <c r="BA8019" s="8"/>
      <c r="BE8019" s="8"/>
      <c r="BI8019" s="8"/>
      <c r="BM8019" s="8"/>
      <c r="BQ8019" s="8"/>
      <c r="BU8019" s="8"/>
      <c r="BY8019" s="8"/>
      <c r="CC8019" s="8"/>
      <c r="CG8019" s="8"/>
      <c r="CK8019" s="8"/>
    </row>
    <row r="8020" spans="5:89">
      <c r="E8020" s="8"/>
      <c r="I8020" s="8"/>
      <c r="M8020" s="8"/>
      <c r="Q8020" s="8"/>
      <c r="U8020" s="8"/>
      <c r="Y8020" s="8"/>
      <c r="AC8020" s="8"/>
      <c r="AG8020" s="8"/>
      <c r="AK8020" s="8"/>
      <c r="AO8020" s="8"/>
      <c r="AS8020" s="8"/>
      <c r="AW8020" s="8"/>
      <c r="BA8020" s="8"/>
      <c r="BE8020" s="8"/>
      <c r="BI8020" s="8"/>
      <c r="BM8020" s="8"/>
      <c r="BQ8020" s="8"/>
      <c r="BU8020" s="8"/>
      <c r="BY8020" s="8"/>
      <c r="CC8020" s="8"/>
      <c r="CG8020" s="8"/>
      <c r="CK8020" s="8"/>
    </row>
    <row r="8021" spans="5:89">
      <c r="E8021" s="8"/>
      <c r="I8021" s="8"/>
      <c r="M8021" s="8"/>
      <c r="Q8021" s="8"/>
      <c r="U8021" s="8"/>
      <c r="Y8021" s="8"/>
      <c r="AC8021" s="8"/>
      <c r="AG8021" s="8"/>
      <c r="AK8021" s="8"/>
      <c r="AO8021" s="8"/>
      <c r="AS8021" s="8"/>
      <c r="AW8021" s="8"/>
      <c r="BA8021" s="8"/>
      <c r="BE8021" s="8"/>
      <c r="BI8021" s="8"/>
      <c r="BM8021" s="8"/>
      <c r="BQ8021" s="8"/>
      <c r="BU8021" s="8"/>
      <c r="BY8021" s="8"/>
      <c r="CC8021" s="8"/>
      <c r="CG8021" s="8"/>
      <c r="CK8021" s="8"/>
    </row>
    <row r="8022" spans="5:89">
      <c r="E8022" s="8"/>
      <c r="I8022" s="8"/>
      <c r="M8022" s="8"/>
      <c r="Q8022" s="8"/>
      <c r="U8022" s="8"/>
      <c r="Y8022" s="8"/>
      <c r="AC8022" s="8"/>
      <c r="AG8022" s="8"/>
      <c r="AK8022" s="8"/>
      <c r="AO8022" s="8"/>
      <c r="AS8022" s="8"/>
      <c r="AW8022" s="8"/>
      <c r="BA8022" s="8"/>
      <c r="BE8022" s="8"/>
      <c r="BI8022" s="8"/>
      <c r="BM8022" s="8"/>
      <c r="BQ8022" s="8"/>
      <c r="BU8022" s="8"/>
      <c r="BY8022" s="8"/>
      <c r="CC8022" s="8"/>
      <c r="CG8022" s="8"/>
      <c r="CK8022" s="8"/>
    </row>
    <row r="8023" spans="5:89">
      <c r="E8023" s="8"/>
      <c r="I8023" s="8"/>
      <c r="M8023" s="8"/>
      <c r="Q8023" s="8"/>
      <c r="U8023" s="8"/>
      <c r="Y8023" s="8"/>
      <c r="AC8023" s="8"/>
      <c r="AG8023" s="8"/>
      <c r="AK8023" s="8"/>
      <c r="AO8023" s="8"/>
      <c r="AS8023" s="8"/>
      <c r="AW8023" s="8"/>
      <c r="BA8023" s="8"/>
      <c r="BE8023" s="8"/>
      <c r="BI8023" s="8"/>
      <c r="BM8023" s="8"/>
      <c r="BQ8023" s="8"/>
      <c r="BU8023" s="8"/>
      <c r="BY8023" s="8"/>
      <c r="CC8023" s="8"/>
      <c r="CG8023" s="8"/>
      <c r="CK8023" s="8"/>
    </row>
    <row r="8024" spans="5:89">
      <c r="E8024" s="8"/>
      <c r="I8024" s="8"/>
      <c r="M8024" s="8"/>
      <c r="Q8024" s="8"/>
      <c r="U8024" s="8"/>
      <c r="Y8024" s="8"/>
      <c r="AC8024" s="8"/>
      <c r="AG8024" s="8"/>
      <c r="AK8024" s="8"/>
      <c r="AO8024" s="8"/>
      <c r="AS8024" s="8"/>
      <c r="AW8024" s="8"/>
      <c r="BA8024" s="8"/>
      <c r="BE8024" s="8"/>
      <c r="BI8024" s="8"/>
      <c r="BM8024" s="8"/>
      <c r="BQ8024" s="8"/>
      <c r="BU8024" s="8"/>
      <c r="BY8024" s="8"/>
      <c r="CC8024" s="8"/>
      <c r="CG8024" s="8"/>
      <c r="CK8024" s="8"/>
    </row>
    <row r="8025" spans="5:89">
      <c r="E8025" s="8"/>
      <c r="I8025" s="8"/>
      <c r="M8025" s="8"/>
      <c r="Q8025" s="8"/>
      <c r="U8025" s="8"/>
      <c r="Y8025" s="8"/>
      <c r="AC8025" s="8"/>
      <c r="AG8025" s="8"/>
      <c r="AK8025" s="8"/>
      <c r="AO8025" s="8"/>
      <c r="AS8025" s="8"/>
      <c r="AW8025" s="8"/>
      <c r="BA8025" s="8"/>
      <c r="BE8025" s="8"/>
      <c r="BI8025" s="8"/>
      <c r="BM8025" s="8"/>
      <c r="BQ8025" s="8"/>
      <c r="BU8025" s="8"/>
      <c r="BY8025" s="8"/>
      <c r="CC8025" s="8"/>
      <c r="CG8025" s="8"/>
      <c r="CK8025" s="8"/>
    </row>
    <row r="8026" spans="5:89">
      <c r="E8026" s="8"/>
      <c r="I8026" s="8"/>
      <c r="M8026" s="8"/>
      <c r="Q8026" s="8"/>
      <c r="U8026" s="8"/>
      <c r="Y8026" s="8"/>
      <c r="AC8026" s="8"/>
      <c r="AG8026" s="8"/>
      <c r="AK8026" s="8"/>
      <c r="AO8026" s="8"/>
      <c r="AS8026" s="8"/>
      <c r="AW8026" s="8"/>
      <c r="BA8026" s="8"/>
      <c r="BE8026" s="8"/>
      <c r="BI8026" s="8"/>
      <c r="BM8026" s="8"/>
      <c r="BQ8026" s="8"/>
      <c r="BU8026" s="8"/>
      <c r="BY8026" s="8"/>
      <c r="CC8026" s="8"/>
      <c r="CG8026" s="8"/>
      <c r="CK8026" s="8"/>
    </row>
    <row r="8027" spans="5:89">
      <c r="E8027" s="8"/>
      <c r="I8027" s="8"/>
      <c r="M8027" s="8"/>
      <c r="Q8027" s="8"/>
      <c r="U8027" s="8"/>
      <c r="Y8027" s="8"/>
      <c r="AC8027" s="8"/>
      <c r="AG8027" s="8"/>
      <c r="AK8027" s="8"/>
      <c r="AO8027" s="8"/>
      <c r="AS8027" s="8"/>
      <c r="AW8027" s="8"/>
      <c r="BA8027" s="8"/>
      <c r="BE8027" s="8"/>
      <c r="BI8027" s="8"/>
      <c r="BM8027" s="8"/>
      <c r="BQ8027" s="8"/>
      <c r="BU8027" s="8"/>
      <c r="BY8027" s="8"/>
      <c r="CC8027" s="8"/>
      <c r="CG8027" s="8"/>
      <c r="CK8027" s="8"/>
    </row>
    <row r="8028" spans="5:89">
      <c r="E8028" s="8"/>
      <c r="I8028" s="8"/>
      <c r="M8028" s="8"/>
      <c r="Q8028" s="8"/>
      <c r="U8028" s="8"/>
      <c r="Y8028" s="8"/>
      <c r="AC8028" s="8"/>
      <c r="AG8028" s="8"/>
      <c r="AK8028" s="8"/>
      <c r="AO8028" s="8"/>
      <c r="AS8028" s="8"/>
      <c r="AW8028" s="8"/>
      <c r="BA8028" s="8"/>
      <c r="BE8028" s="8"/>
      <c r="BI8028" s="8"/>
      <c r="BM8028" s="8"/>
      <c r="BQ8028" s="8"/>
      <c r="BU8028" s="8"/>
      <c r="BY8028" s="8"/>
      <c r="CC8028" s="8"/>
      <c r="CG8028" s="8"/>
      <c r="CK8028" s="8"/>
    </row>
    <row r="8029" spans="5:89">
      <c r="E8029" s="8"/>
      <c r="I8029" s="8"/>
      <c r="M8029" s="8"/>
      <c r="Q8029" s="8"/>
      <c r="U8029" s="8"/>
      <c r="Y8029" s="8"/>
      <c r="AC8029" s="8"/>
      <c r="AG8029" s="8"/>
      <c r="AK8029" s="8"/>
      <c r="AO8029" s="8"/>
      <c r="AS8029" s="8"/>
      <c r="AW8029" s="8"/>
      <c r="BA8029" s="8"/>
      <c r="BE8029" s="8"/>
      <c r="BI8029" s="8"/>
      <c r="BM8029" s="8"/>
      <c r="BQ8029" s="8"/>
      <c r="BU8029" s="8"/>
      <c r="BY8029" s="8"/>
      <c r="CC8029" s="8"/>
      <c r="CG8029" s="8"/>
      <c r="CK8029" s="8"/>
    </row>
    <row r="8030" spans="5:89">
      <c r="E8030" s="8"/>
      <c r="I8030" s="8"/>
      <c r="M8030" s="8"/>
      <c r="Q8030" s="8"/>
      <c r="U8030" s="8"/>
      <c r="Y8030" s="8"/>
      <c r="AC8030" s="8"/>
      <c r="AG8030" s="8"/>
      <c r="AK8030" s="8"/>
      <c r="AO8030" s="8"/>
      <c r="AS8030" s="8"/>
      <c r="AW8030" s="8"/>
      <c r="BA8030" s="8"/>
      <c r="BE8030" s="8"/>
      <c r="BI8030" s="8"/>
      <c r="BM8030" s="8"/>
      <c r="BQ8030" s="8"/>
      <c r="BU8030" s="8"/>
      <c r="BY8030" s="8"/>
      <c r="CC8030" s="8"/>
      <c r="CG8030" s="8"/>
      <c r="CK8030" s="8"/>
    </row>
    <row r="8031" spans="5:89">
      <c r="E8031" s="8"/>
      <c r="I8031" s="8"/>
      <c r="M8031" s="8"/>
      <c r="Q8031" s="8"/>
      <c r="U8031" s="8"/>
      <c r="Y8031" s="8"/>
      <c r="AC8031" s="8"/>
      <c r="AG8031" s="8"/>
      <c r="AK8031" s="8"/>
      <c r="AO8031" s="8"/>
      <c r="AS8031" s="8"/>
      <c r="AW8031" s="8"/>
      <c r="BA8031" s="8"/>
      <c r="BE8031" s="8"/>
      <c r="BI8031" s="8"/>
      <c r="BM8031" s="8"/>
      <c r="BQ8031" s="8"/>
      <c r="BU8031" s="8"/>
      <c r="BY8031" s="8"/>
      <c r="CC8031" s="8"/>
      <c r="CG8031" s="8"/>
      <c r="CK8031" s="8"/>
    </row>
    <row r="8032" spans="5:89">
      <c r="E8032" s="8"/>
      <c r="I8032" s="8"/>
      <c r="M8032" s="8"/>
      <c r="Q8032" s="8"/>
      <c r="U8032" s="8"/>
      <c r="Y8032" s="8"/>
      <c r="AC8032" s="8"/>
      <c r="AG8032" s="8"/>
      <c r="AK8032" s="8"/>
      <c r="AO8032" s="8"/>
      <c r="AS8032" s="8"/>
      <c r="AW8032" s="8"/>
      <c r="BA8032" s="8"/>
      <c r="BE8032" s="8"/>
      <c r="BI8032" s="8"/>
      <c r="BM8032" s="8"/>
      <c r="BQ8032" s="8"/>
      <c r="BU8032" s="8"/>
      <c r="BY8032" s="8"/>
      <c r="CC8032" s="8"/>
      <c r="CG8032" s="8"/>
      <c r="CK8032" s="8"/>
    </row>
    <row r="8033" spans="5:89">
      <c r="E8033" s="8"/>
      <c r="I8033" s="8"/>
      <c r="M8033" s="8"/>
      <c r="Q8033" s="8"/>
      <c r="U8033" s="8"/>
      <c r="Y8033" s="8"/>
      <c r="AC8033" s="8"/>
      <c r="AG8033" s="8"/>
      <c r="AK8033" s="8"/>
      <c r="AO8033" s="8"/>
      <c r="AS8033" s="8"/>
      <c r="AW8033" s="8"/>
      <c r="BA8033" s="8"/>
      <c r="BE8033" s="8"/>
      <c r="BI8033" s="8"/>
      <c r="BM8033" s="8"/>
      <c r="BQ8033" s="8"/>
      <c r="BU8033" s="8"/>
      <c r="BY8033" s="8"/>
      <c r="CC8033" s="8"/>
      <c r="CG8033" s="8"/>
      <c r="CK8033" s="8"/>
    </row>
    <row r="8034" spans="5:89">
      <c r="E8034" s="8"/>
      <c r="I8034" s="8"/>
      <c r="M8034" s="8"/>
      <c r="Q8034" s="8"/>
      <c r="U8034" s="8"/>
      <c r="Y8034" s="8"/>
      <c r="AC8034" s="8"/>
      <c r="AG8034" s="8"/>
      <c r="AK8034" s="8"/>
      <c r="AO8034" s="8"/>
      <c r="AS8034" s="8"/>
      <c r="AW8034" s="8"/>
      <c r="BA8034" s="8"/>
      <c r="BE8034" s="8"/>
      <c r="BI8034" s="8"/>
      <c r="BM8034" s="8"/>
      <c r="BQ8034" s="8"/>
      <c r="BU8034" s="8"/>
      <c r="BY8034" s="8"/>
      <c r="CC8034" s="8"/>
      <c r="CG8034" s="8"/>
      <c r="CK8034" s="8"/>
    </row>
    <row r="8035" spans="5:89">
      <c r="E8035" s="8"/>
      <c r="I8035" s="8"/>
      <c r="M8035" s="8"/>
      <c r="Q8035" s="8"/>
      <c r="U8035" s="8"/>
      <c r="Y8035" s="8"/>
      <c r="AC8035" s="8"/>
      <c r="AG8035" s="8"/>
      <c r="AK8035" s="8"/>
      <c r="AO8035" s="8"/>
      <c r="AS8035" s="8"/>
      <c r="AW8035" s="8"/>
      <c r="BA8035" s="8"/>
      <c r="BE8035" s="8"/>
      <c r="BI8035" s="8"/>
      <c r="BM8035" s="8"/>
      <c r="BQ8035" s="8"/>
      <c r="BU8035" s="8"/>
      <c r="BY8035" s="8"/>
      <c r="CC8035" s="8"/>
      <c r="CG8035" s="8"/>
      <c r="CK8035" s="8"/>
    </row>
    <row r="8036" spans="5:89">
      <c r="E8036" s="8"/>
      <c r="I8036" s="8"/>
      <c r="M8036" s="8"/>
      <c r="Q8036" s="8"/>
      <c r="U8036" s="8"/>
      <c r="Y8036" s="8"/>
      <c r="AC8036" s="8"/>
      <c r="AG8036" s="8"/>
      <c r="AK8036" s="8"/>
      <c r="AO8036" s="8"/>
      <c r="AS8036" s="8"/>
      <c r="AW8036" s="8"/>
      <c r="BA8036" s="8"/>
      <c r="BE8036" s="8"/>
      <c r="BI8036" s="8"/>
      <c r="BM8036" s="8"/>
      <c r="BQ8036" s="8"/>
      <c r="BU8036" s="8"/>
      <c r="BY8036" s="8"/>
      <c r="CC8036" s="8"/>
      <c r="CG8036" s="8"/>
      <c r="CK8036" s="8"/>
    </row>
    <row r="8037" spans="5:89">
      <c r="E8037" s="8"/>
      <c r="I8037" s="8"/>
      <c r="M8037" s="8"/>
      <c r="Q8037" s="8"/>
      <c r="U8037" s="8"/>
      <c r="Y8037" s="8"/>
      <c r="AC8037" s="8"/>
      <c r="AG8037" s="8"/>
      <c r="AK8037" s="8"/>
      <c r="AO8037" s="8"/>
      <c r="AS8037" s="8"/>
      <c r="AW8037" s="8"/>
      <c r="BA8037" s="8"/>
      <c r="BE8037" s="8"/>
      <c r="BI8037" s="8"/>
      <c r="BM8037" s="8"/>
      <c r="BQ8037" s="8"/>
      <c r="BU8037" s="8"/>
      <c r="BY8037" s="8"/>
      <c r="CC8037" s="8"/>
      <c r="CG8037" s="8"/>
      <c r="CK8037" s="8"/>
    </row>
    <row r="8038" spans="5:89">
      <c r="E8038" s="8"/>
      <c r="I8038" s="8"/>
      <c r="M8038" s="8"/>
      <c r="Q8038" s="8"/>
      <c r="U8038" s="8"/>
      <c r="Y8038" s="8"/>
      <c r="AC8038" s="8"/>
      <c r="AG8038" s="8"/>
      <c r="AK8038" s="8"/>
      <c r="AO8038" s="8"/>
      <c r="AS8038" s="8"/>
      <c r="AW8038" s="8"/>
      <c r="BA8038" s="8"/>
      <c r="BE8038" s="8"/>
      <c r="BI8038" s="8"/>
      <c r="BM8038" s="8"/>
      <c r="BQ8038" s="8"/>
      <c r="BU8038" s="8"/>
      <c r="BY8038" s="8"/>
      <c r="CC8038" s="8"/>
      <c r="CG8038" s="8"/>
      <c r="CK8038" s="8"/>
    </row>
    <row r="8039" spans="5:89">
      <c r="E8039" s="8"/>
      <c r="I8039" s="8"/>
      <c r="M8039" s="8"/>
      <c r="Q8039" s="8"/>
      <c r="U8039" s="8"/>
      <c r="Y8039" s="8"/>
      <c r="AC8039" s="8"/>
      <c r="AG8039" s="8"/>
      <c r="AK8039" s="8"/>
      <c r="AO8039" s="8"/>
      <c r="AS8039" s="8"/>
      <c r="AW8039" s="8"/>
      <c r="BA8039" s="8"/>
      <c r="BE8039" s="8"/>
      <c r="BI8039" s="8"/>
      <c r="BM8039" s="8"/>
      <c r="BQ8039" s="8"/>
      <c r="BU8039" s="8"/>
      <c r="BY8039" s="8"/>
      <c r="CC8039" s="8"/>
      <c r="CG8039" s="8"/>
      <c r="CK8039" s="8"/>
    </row>
    <row r="8040" spans="5:89">
      <c r="E8040" s="8"/>
      <c r="I8040" s="8"/>
      <c r="M8040" s="8"/>
      <c r="Q8040" s="8"/>
      <c r="U8040" s="8"/>
      <c r="Y8040" s="8"/>
      <c r="AC8040" s="8"/>
      <c r="AG8040" s="8"/>
      <c r="AK8040" s="8"/>
      <c r="AO8040" s="8"/>
      <c r="AS8040" s="8"/>
      <c r="AW8040" s="8"/>
      <c r="BA8040" s="8"/>
      <c r="BE8040" s="8"/>
      <c r="BI8040" s="8"/>
      <c r="BM8040" s="8"/>
      <c r="BQ8040" s="8"/>
      <c r="BU8040" s="8"/>
      <c r="BY8040" s="8"/>
      <c r="CC8040" s="8"/>
      <c r="CG8040" s="8"/>
      <c r="CK8040" s="8"/>
    </row>
    <row r="8041" spans="5:89">
      <c r="E8041" s="8"/>
      <c r="I8041" s="8"/>
      <c r="M8041" s="8"/>
      <c r="Q8041" s="8"/>
      <c r="U8041" s="8"/>
      <c r="Y8041" s="8"/>
      <c r="AC8041" s="8"/>
      <c r="AG8041" s="8"/>
      <c r="AK8041" s="8"/>
      <c r="AO8041" s="8"/>
      <c r="AS8041" s="8"/>
      <c r="AW8041" s="8"/>
      <c r="BA8041" s="8"/>
      <c r="BE8041" s="8"/>
      <c r="BI8041" s="8"/>
      <c r="BM8041" s="8"/>
      <c r="BQ8041" s="8"/>
      <c r="BU8041" s="8"/>
      <c r="BY8041" s="8"/>
      <c r="CC8041" s="8"/>
      <c r="CG8041" s="8"/>
      <c r="CK8041" s="8"/>
    </row>
    <row r="8042" spans="5:89">
      <c r="E8042" s="8"/>
      <c r="I8042" s="8"/>
      <c r="M8042" s="8"/>
      <c r="Q8042" s="8"/>
      <c r="U8042" s="8"/>
      <c r="Y8042" s="8"/>
      <c r="AC8042" s="8"/>
      <c r="AG8042" s="8"/>
      <c r="AK8042" s="8"/>
      <c r="AO8042" s="8"/>
      <c r="AS8042" s="8"/>
      <c r="AW8042" s="8"/>
      <c r="BA8042" s="8"/>
      <c r="BE8042" s="8"/>
      <c r="BI8042" s="8"/>
      <c r="BM8042" s="8"/>
      <c r="BQ8042" s="8"/>
      <c r="BU8042" s="8"/>
      <c r="BY8042" s="8"/>
      <c r="CC8042" s="8"/>
      <c r="CG8042" s="8"/>
      <c r="CK8042" s="8"/>
    </row>
    <row r="8043" spans="5:89">
      <c r="E8043" s="8"/>
      <c r="I8043" s="8"/>
      <c r="M8043" s="8"/>
      <c r="Q8043" s="8"/>
      <c r="U8043" s="8"/>
      <c r="Y8043" s="8"/>
      <c r="AC8043" s="8"/>
      <c r="AG8043" s="8"/>
      <c r="AK8043" s="8"/>
      <c r="AO8043" s="8"/>
      <c r="AS8043" s="8"/>
      <c r="AW8043" s="8"/>
      <c r="BA8043" s="8"/>
      <c r="BE8043" s="8"/>
      <c r="BI8043" s="8"/>
      <c r="BM8043" s="8"/>
      <c r="BQ8043" s="8"/>
      <c r="BU8043" s="8"/>
      <c r="BY8043" s="8"/>
      <c r="CC8043" s="8"/>
      <c r="CG8043" s="8"/>
      <c r="CK8043" s="8"/>
    </row>
    <row r="8044" spans="5:89">
      <c r="E8044" s="8"/>
      <c r="I8044" s="8"/>
      <c r="M8044" s="8"/>
      <c r="Q8044" s="8"/>
      <c r="U8044" s="8"/>
      <c r="Y8044" s="8"/>
      <c r="AC8044" s="8"/>
      <c r="AG8044" s="8"/>
      <c r="AK8044" s="8"/>
      <c r="AO8044" s="8"/>
      <c r="AS8044" s="8"/>
      <c r="AW8044" s="8"/>
      <c r="BA8044" s="8"/>
      <c r="BE8044" s="8"/>
      <c r="BI8044" s="8"/>
      <c r="BM8044" s="8"/>
      <c r="BQ8044" s="8"/>
      <c r="BU8044" s="8"/>
      <c r="BY8044" s="8"/>
      <c r="CC8044" s="8"/>
      <c r="CG8044" s="8"/>
      <c r="CK8044" s="8"/>
    </row>
    <row r="8045" spans="5:89">
      <c r="E8045" s="8"/>
      <c r="I8045" s="8"/>
      <c r="M8045" s="8"/>
      <c r="Q8045" s="8"/>
      <c r="U8045" s="8"/>
      <c r="Y8045" s="8"/>
      <c r="AC8045" s="8"/>
      <c r="AG8045" s="8"/>
      <c r="AK8045" s="8"/>
      <c r="AO8045" s="8"/>
      <c r="AS8045" s="8"/>
      <c r="AW8045" s="8"/>
      <c r="BA8045" s="8"/>
      <c r="BE8045" s="8"/>
      <c r="BI8045" s="8"/>
      <c r="BM8045" s="8"/>
      <c r="BQ8045" s="8"/>
      <c r="BU8045" s="8"/>
      <c r="BY8045" s="8"/>
      <c r="CC8045" s="8"/>
      <c r="CG8045" s="8"/>
      <c r="CK8045" s="8"/>
    </row>
    <row r="8046" spans="5:89">
      <c r="E8046" s="8"/>
      <c r="I8046" s="8"/>
      <c r="M8046" s="8"/>
      <c r="Q8046" s="8"/>
      <c r="U8046" s="8"/>
      <c r="Y8046" s="8"/>
      <c r="AC8046" s="8"/>
      <c r="AG8046" s="8"/>
      <c r="AK8046" s="8"/>
      <c r="AO8046" s="8"/>
      <c r="AS8046" s="8"/>
      <c r="AW8046" s="8"/>
      <c r="BA8046" s="8"/>
      <c r="BE8046" s="8"/>
      <c r="BI8046" s="8"/>
      <c r="BM8046" s="8"/>
      <c r="BQ8046" s="8"/>
      <c r="BU8046" s="8"/>
      <c r="BY8046" s="8"/>
      <c r="CC8046" s="8"/>
      <c r="CG8046" s="8"/>
      <c r="CK8046" s="8"/>
    </row>
    <row r="8047" spans="5:89">
      <c r="E8047" s="8"/>
      <c r="I8047" s="8"/>
      <c r="M8047" s="8"/>
      <c r="Q8047" s="8"/>
      <c r="U8047" s="8"/>
      <c r="Y8047" s="8"/>
      <c r="AC8047" s="8"/>
      <c r="AG8047" s="8"/>
      <c r="AK8047" s="8"/>
      <c r="AO8047" s="8"/>
      <c r="AS8047" s="8"/>
      <c r="AW8047" s="8"/>
      <c r="BA8047" s="8"/>
      <c r="BE8047" s="8"/>
      <c r="BI8047" s="8"/>
      <c r="BM8047" s="8"/>
      <c r="BQ8047" s="8"/>
      <c r="BU8047" s="8"/>
      <c r="BY8047" s="8"/>
      <c r="CC8047" s="8"/>
      <c r="CG8047" s="8"/>
      <c r="CK8047" s="8"/>
    </row>
    <row r="8048" spans="5:89">
      <c r="E8048" s="8"/>
      <c r="I8048" s="8"/>
      <c r="M8048" s="8"/>
      <c r="Q8048" s="8"/>
      <c r="U8048" s="8"/>
      <c r="Y8048" s="8"/>
      <c r="AC8048" s="8"/>
      <c r="AG8048" s="8"/>
      <c r="AK8048" s="8"/>
      <c r="AO8048" s="8"/>
      <c r="AS8048" s="8"/>
      <c r="AW8048" s="8"/>
      <c r="BA8048" s="8"/>
      <c r="BE8048" s="8"/>
      <c r="BI8048" s="8"/>
      <c r="BM8048" s="8"/>
      <c r="BQ8048" s="8"/>
      <c r="BU8048" s="8"/>
      <c r="BY8048" s="8"/>
      <c r="CC8048" s="8"/>
      <c r="CG8048" s="8"/>
      <c r="CK8048" s="8"/>
    </row>
    <row r="8049" spans="5:89">
      <c r="E8049" s="8"/>
      <c r="I8049" s="8"/>
      <c r="M8049" s="8"/>
      <c r="Q8049" s="8"/>
      <c r="U8049" s="8"/>
      <c r="Y8049" s="8"/>
      <c r="AC8049" s="8"/>
      <c r="AG8049" s="8"/>
      <c r="AK8049" s="8"/>
      <c r="AO8049" s="8"/>
      <c r="AS8049" s="8"/>
      <c r="AW8049" s="8"/>
      <c r="BA8049" s="8"/>
      <c r="BE8049" s="8"/>
      <c r="BI8049" s="8"/>
      <c r="BM8049" s="8"/>
      <c r="BQ8049" s="8"/>
      <c r="BU8049" s="8"/>
      <c r="BY8049" s="8"/>
      <c r="CC8049" s="8"/>
      <c r="CG8049" s="8"/>
      <c r="CK8049" s="8"/>
    </row>
    <row r="8050" spans="5:89">
      <c r="E8050" s="8"/>
      <c r="I8050" s="8"/>
      <c r="M8050" s="8"/>
      <c r="Q8050" s="8"/>
      <c r="U8050" s="8"/>
      <c r="Y8050" s="8"/>
      <c r="AC8050" s="8"/>
      <c r="AG8050" s="8"/>
      <c r="AK8050" s="8"/>
      <c r="AO8050" s="8"/>
      <c r="AS8050" s="8"/>
      <c r="AW8050" s="8"/>
      <c r="BA8050" s="8"/>
      <c r="BE8050" s="8"/>
      <c r="BI8050" s="8"/>
      <c r="BM8050" s="8"/>
      <c r="BQ8050" s="8"/>
      <c r="BU8050" s="8"/>
      <c r="BY8050" s="8"/>
      <c r="CC8050" s="8"/>
      <c r="CG8050" s="8"/>
      <c r="CK8050" s="8"/>
    </row>
    <row r="8051" spans="5:89">
      <c r="E8051" s="8"/>
      <c r="I8051" s="8"/>
      <c r="M8051" s="8"/>
      <c r="Q8051" s="8"/>
      <c r="U8051" s="8"/>
      <c r="Y8051" s="8"/>
      <c r="AC8051" s="8"/>
      <c r="AG8051" s="8"/>
      <c r="AK8051" s="8"/>
      <c r="AO8051" s="8"/>
      <c r="AS8051" s="8"/>
      <c r="AW8051" s="8"/>
      <c r="BA8051" s="8"/>
      <c r="BE8051" s="8"/>
      <c r="BI8051" s="8"/>
      <c r="BM8051" s="8"/>
      <c r="BQ8051" s="8"/>
      <c r="BU8051" s="8"/>
      <c r="BY8051" s="8"/>
      <c r="CC8051" s="8"/>
      <c r="CG8051" s="8"/>
      <c r="CK8051" s="8"/>
    </row>
    <row r="8052" spans="5:89">
      <c r="E8052" s="8"/>
      <c r="I8052" s="8"/>
      <c r="M8052" s="8"/>
      <c r="Q8052" s="8"/>
      <c r="U8052" s="8"/>
      <c r="Y8052" s="8"/>
      <c r="AC8052" s="8"/>
      <c r="AG8052" s="8"/>
      <c r="AK8052" s="8"/>
      <c r="AO8052" s="8"/>
      <c r="AS8052" s="8"/>
      <c r="AW8052" s="8"/>
      <c r="BA8052" s="8"/>
      <c r="BE8052" s="8"/>
      <c r="BI8052" s="8"/>
      <c r="BM8052" s="8"/>
      <c r="BQ8052" s="8"/>
      <c r="BU8052" s="8"/>
      <c r="BY8052" s="8"/>
      <c r="CC8052" s="8"/>
      <c r="CG8052" s="8"/>
      <c r="CK8052" s="8"/>
    </row>
    <row r="8053" spans="5:89">
      <c r="E8053" s="8"/>
      <c r="I8053" s="8"/>
      <c r="M8053" s="8"/>
      <c r="Q8053" s="8"/>
      <c r="U8053" s="8"/>
      <c r="Y8053" s="8"/>
      <c r="AC8053" s="8"/>
      <c r="AG8053" s="8"/>
      <c r="AK8053" s="8"/>
      <c r="AO8053" s="8"/>
      <c r="AS8053" s="8"/>
      <c r="AW8053" s="8"/>
      <c r="BA8053" s="8"/>
      <c r="BE8053" s="8"/>
      <c r="BI8053" s="8"/>
      <c r="BM8053" s="8"/>
      <c r="BQ8053" s="8"/>
      <c r="BU8053" s="8"/>
      <c r="BY8053" s="8"/>
      <c r="CC8053" s="8"/>
      <c r="CG8053" s="8"/>
      <c r="CK8053" s="8"/>
    </row>
    <row r="8054" spans="5:89">
      <c r="E8054" s="8"/>
      <c r="I8054" s="8"/>
      <c r="M8054" s="8"/>
      <c r="Q8054" s="8"/>
      <c r="U8054" s="8"/>
      <c r="Y8054" s="8"/>
      <c r="AC8054" s="8"/>
      <c r="AG8054" s="8"/>
      <c r="AK8054" s="8"/>
      <c r="AO8054" s="8"/>
      <c r="AS8054" s="8"/>
      <c r="AW8054" s="8"/>
      <c r="BA8054" s="8"/>
      <c r="BE8054" s="8"/>
      <c r="BI8054" s="8"/>
      <c r="BM8054" s="8"/>
      <c r="BQ8054" s="8"/>
      <c r="BU8054" s="8"/>
      <c r="BY8054" s="8"/>
      <c r="CC8054" s="8"/>
      <c r="CG8054" s="8"/>
      <c r="CK8054" s="8"/>
    </row>
    <row r="8055" spans="5:89">
      <c r="E8055" s="8"/>
      <c r="I8055" s="8"/>
      <c r="M8055" s="8"/>
      <c r="Q8055" s="8"/>
      <c r="U8055" s="8"/>
      <c r="Y8055" s="8"/>
      <c r="AC8055" s="8"/>
      <c r="AG8055" s="8"/>
      <c r="AK8055" s="8"/>
      <c r="AO8055" s="8"/>
      <c r="AS8055" s="8"/>
      <c r="AW8055" s="8"/>
      <c r="BA8055" s="8"/>
      <c r="BE8055" s="8"/>
      <c r="BI8055" s="8"/>
      <c r="BM8055" s="8"/>
      <c r="BQ8055" s="8"/>
      <c r="BU8055" s="8"/>
      <c r="BY8055" s="8"/>
      <c r="CC8055" s="8"/>
      <c r="CG8055" s="8"/>
      <c r="CK8055" s="8"/>
    </row>
    <row r="8056" spans="5:89">
      <c r="E8056" s="8"/>
      <c r="I8056" s="8"/>
      <c r="M8056" s="8"/>
      <c r="Q8056" s="8"/>
      <c r="U8056" s="8"/>
      <c r="Y8056" s="8"/>
      <c r="AC8056" s="8"/>
      <c r="AG8056" s="8"/>
      <c r="AK8056" s="8"/>
      <c r="AO8056" s="8"/>
      <c r="AS8056" s="8"/>
      <c r="AW8056" s="8"/>
      <c r="BA8056" s="8"/>
      <c r="BE8056" s="8"/>
      <c r="BI8056" s="8"/>
      <c r="BM8056" s="8"/>
      <c r="BQ8056" s="8"/>
      <c r="BU8056" s="8"/>
      <c r="BY8056" s="8"/>
      <c r="CC8056" s="8"/>
      <c r="CG8056" s="8"/>
      <c r="CK8056" s="8"/>
    </row>
    <row r="8057" spans="5:89">
      <c r="E8057" s="8"/>
      <c r="I8057" s="8"/>
      <c r="M8057" s="8"/>
      <c r="Q8057" s="8"/>
      <c r="U8057" s="8"/>
      <c r="Y8057" s="8"/>
      <c r="AC8057" s="8"/>
      <c r="AG8057" s="8"/>
      <c r="AK8057" s="8"/>
      <c r="AO8057" s="8"/>
      <c r="AS8057" s="8"/>
      <c r="AW8057" s="8"/>
      <c r="BA8057" s="8"/>
      <c r="BE8057" s="8"/>
      <c r="BI8057" s="8"/>
      <c r="BM8057" s="8"/>
      <c r="BQ8057" s="8"/>
      <c r="BU8057" s="8"/>
      <c r="BY8057" s="8"/>
      <c r="CC8057" s="8"/>
      <c r="CG8057" s="8"/>
      <c r="CK8057" s="8"/>
    </row>
    <row r="8058" spans="5:89">
      <c r="E8058" s="8"/>
      <c r="I8058" s="8"/>
      <c r="M8058" s="8"/>
      <c r="Q8058" s="8"/>
      <c r="U8058" s="8"/>
      <c r="Y8058" s="8"/>
      <c r="AC8058" s="8"/>
      <c r="AG8058" s="8"/>
      <c r="AK8058" s="8"/>
      <c r="AO8058" s="8"/>
      <c r="AS8058" s="8"/>
      <c r="AW8058" s="8"/>
      <c r="BA8058" s="8"/>
      <c r="BE8058" s="8"/>
      <c r="BI8058" s="8"/>
      <c r="BM8058" s="8"/>
      <c r="BQ8058" s="8"/>
      <c r="BU8058" s="8"/>
      <c r="BY8058" s="8"/>
      <c r="CC8058" s="8"/>
      <c r="CG8058" s="8"/>
      <c r="CK8058" s="8"/>
    </row>
    <row r="8059" spans="5:89">
      <c r="E8059" s="8"/>
      <c r="I8059" s="8"/>
      <c r="M8059" s="8"/>
      <c r="Q8059" s="8"/>
      <c r="U8059" s="8"/>
      <c r="Y8059" s="8"/>
      <c r="AC8059" s="8"/>
      <c r="AG8059" s="8"/>
      <c r="AK8059" s="8"/>
      <c r="AO8059" s="8"/>
      <c r="AS8059" s="8"/>
      <c r="AW8059" s="8"/>
      <c r="BA8059" s="8"/>
      <c r="BE8059" s="8"/>
      <c r="BI8059" s="8"/>
      <c r="BM8059" s="8"/>
      <c r="BQ8059" s="8"/>
      <c r="BU8059" s="8"/>
      <c r="BY8059" s="8"/>
      <c r="CC8059" s="8"/>
      <c r="CG8059" s="8"/>
      <c r="CK8059" s="8"/>
    </row>
    <row r="8060" spans="5:89">
      <c r="E8060" s="8"/>
      <c r="I8060" s="8"/>
      <c r="M8060" s="8"/>
      <c r="Q8060" s="8"/>
      <c r="U8060" s="8"/>
      <c r="Y8060" s="8"/>
      <c r="AC8060" s="8"/>
      <c r="AG8060" s="8"/>
      <c r="AK8060" s="8"/>
      <c r="AO8060" s="8"/>
      <c r="AS8060" s="8"/>
      <c r="AW8060" s="8"/>
      <c r="BA8060" s="8"/>
      <c r="BE8060" s="8"/>
      <c r="BI8060" s="8"/>
      <c r="BM8060" s="8"/>
      <c r="BQ8060" s="8"/>
      <c r="BU8060" s="8"/>
      <c r="BY8060" s="8"/>
      <c r="CC8060" s="8"/>
      <c r="CG8060" s="8"/>
      <c r="CK8060" s="8"/>
    </row>
    <row r="8061" spans="5:89">
      <c r="E8061" s="8"/>
      <c r="I8061" s="8"/>
      <c r="M8061" s="8"/>
      <c r="Q8061" s="8"/>
      <c r="U8061" s="8"/>
      <c r="Y8061" s="8"/>
      <c r="AC8061" s="8"/>
      <c r="AG8061" s="8"/>
      <c r="AK8061" s="8"/>
      <c r="AO8061" s="8"/>
      <c r="AS8061" s="8"/>
      <c r="AW8061" s="8"/>
      <c r="BA8061" s="8"/>
      <c r="BE8061" s="8"/>
      <c r="BI8061" s="8"/>
      <c r="BM8061" s="8"/>
      <c r="BQ8061" s="8"/>
      <c r="BU8061" s="8"/>
      <c r="BY8061" s="8"/>
      <c r="CC8061" s="8"/>
      <c r="CG8061" s="8"/>
      <c r="CK8061" s="8"/>
    </row>
    <row r="8062" spans="5:89">
      <c r="E8062" s="8"/>
      <c r="I8062" s="8"/>
      <c r="M8062" s="8"/>
      <c r="Q8062" s="8"/>
      <c r="U8062" s="8"/>
      <c r="Y8062" s="8"/>
      <c r="AC8062" s="8"/>
      <c r="AG8062" s="8"/>
      <c r="AK8062" s="8"/>
      <c r="AO8062" s="8"/>
      <c r="AS8062" s="8"/>
      <c r="AW8062" s="8"/>
      <c r="BA8062" s="8"/>
      <c r="BE8062" s="8"/>
      <c r="BI8062" s="8"/>
      <c r="BM8062" s="8"/>
      <c r="BQ8062" s="8"/>
      <c r="BU8062" s="8"/>
      <c r="BY8062" s="8"/>
      <c r="CC8062" s="8"/>
      <c r="CG8062" s="8"/>
      <c r="CK8062" s="8"/>
    </row>
    <row r="8063" spans="5:89">
      <c r="E8063" s="8"/>
      <c r="I8063" s="8"/>
      <c r="M8063" s="8"/>
      <c r="Q8063" s="8"/>
      <c r="U8063" s="8"/>
      <c r="Y8063" s="8"/>
      <c r="AC8063" s="8"/>
      <c r="AG8063" s="8"/>
      <c r="AK8063" s="8"/>
      <c r="AO8063" s="8"/>
      <c r="AS8063" s="8"/>
      <c r="AW8063" s="8"/>
      <c r="BA8063" s="8"/>
      <c r="BE8063" s="8"/>
      <c r="BI8063" s="8"/>
      <c r="BM8063" s="8"/>
      <c r="BQ8063" s="8"/>
      <c r="BU8063" s="8"/>
      <c r="BY8063" s="8"/>
      <c r="CC8063" s="8"/>
      <c r="CG8063" s="8"/>
      <c r="CK8063" s="8"/>
    </row>
    <row r="8064" spans="5:89">
      <c r="E8064" s="8"/>
      <c r="I8064" s="8"/>
      <c r="M8064" s="8"/>
      <c r="Q8064" s="8"/>
      <c r="U8064" s="8"/>
      <c r="Y8064" s="8"/>
      <c r="AC8064" s="8"/>
      <c r="AG8064" s="8"/>
      <c r="AK8064" s="8"/>
      <c r="AO8064" s="8"/>
      <c r="AS8064" s="8"/>
      <c r="AW8064" s="8"/>
      <c r="BA8064" s="8"/>
      <c r="BE8064" s="8"/>
      <c r="BI8064" s="8"/>
      <c r="BM8064" s="8"/>
      <c r="BQ8064" s="8"/>
      <c r="BU8064" s="8"/>
      <c r="BY8064" s="8"/>
      <c r="CC8064" s="8"/>
      <c r="CG8064" s="8"/>
      <c r="CK8064" s="8"/>
    </row>
    <row r="8065" spans="5:89">
      <c r="E8065" s="8"/>
      <c r="I8065" s="8"/>
      <c r="M8065" s="8"/>
      <c r="Q8065" s="8"/>
      <c r="U8065" s="8"/>
      <c r="Y8065" s="8"/>
      <c r="AC8065" s="8"/>
      <c r="AG8065" s="8"/>
      <c r="AK8065" s="8"/>
      <c r="AO8065" s="8"/>
      <c r="AS8065" s="8"/>
      <c r="AW8065" s="8"/>
      <c r="BA8065" s="8"/>
      <c r="BE8065" s="8"/>
      <c r="BI8065" s="8"/>
      <c r="BM8065" s="8"/>
      <c r="BQ8065" s="8"/>
      <c r="BU8065" s="8"/>
      <c r="BY8065" s="8"/>
      <c r="CC8065" s="8"/>
      <c r="CG8065" s="8"/>
      <c r="CK8065" s="8"/>
    </row>
    <row r="8066" spans="5:89">
      <c r="E8066" s="8"/>
      <c r="I8066" s="8"/>
      <c r="M8066" s="8"/>
      <c r="Q8066" s="8"/>
      <c r="U8066" s="8"/>
      <c r="Y8066" s="8"/>
      <c r="AC8066" s="8"/>
      <c r="AG8066" s="8"/>
      <c r="AK8066" s="8"/>
      <c r="AO8066" s="8"/>
      <c r="AS8066" s="8"/>
      <c r="AW8066" s="8"/>
      <c r="BA8066" s="8"/>
      <c r="BE8066" s="8"/>
      <c r="BI8066" s="8"/>
      <c r="BM8066" s="8"/>
      <c r="BQ8066" s="8"/>
      <c r="BU8066" s="8"/>
      <c r="BY8066" s="8"/>
      <c r="CC8066" s="8"/>
      <c r="CG8066" s="8"/>
      <c r="CK8066" s="8"/>
    </row>
    <row r="8067" spans="5:89">
      <c r="E8067" s="8"/>
      <c r="I8067" s="8"/>
      <c r="M8067" s="8"/>
      <c r="Q8067" s="8"/>
      <c r="U8067" s="8"/>
      <c r="Y8067" s="8"/>
      <c r="AC8067" s="8"/>
      <c r="AG8067" s="8"/>
      <c r="AK8067" s="8"/>
      <c r="AO8067" s="8"/>
      <c r="AS8067" s="8"/>
      <c r="AW8067" s="8"/>
      <c r="BA8067" s="8"/>
      <c r="BE8067" s="8"/>
      <c r="BI8067" s="8"/>
      <c r="BM8067" s="8"/>
      <c r="BQ8067" s="8"/>
      <c r="BU8067" s="8"/>
      <c r="BY8067" s="8"/>
      <c r="CC8067" s="8"/>
      <c r="CG8067" s="8"/>
      <c r="CK8067" s="8"/>
    </row>
    <row r="8068" spans="5:89">
      <c r="E8068" s="8"/>
      <c r="I8068" s="8"/>
      <c r="M8068" s="8"/>
      <c r="Q8068" s="8"/>
      <c r="U8068" s="8"/>
      <c r="Y8068" s="8"/>
      <c r="AC8068" s="8"/>
      <c r="AG8068" s="8"/>
      <c r="AK8068" s="8"/>
      <c r="AO8068" s="8"/>
      <c r="AS8068" s="8"/>
      <c r="AW8068" s="8"/>
      <c r="BA8068" s="8"/>
      <c r="BE8068" s="8"/>
      <c r="BI8068" s="8"/>
      <c r="BM8068" s="8"/>
      <c r="BQ8068" s="8"/>
      <c r="BU8068" s="8"/>
      <c r="BY8068" s="8"/>
      <c r="CC8068" s="8"/>
      <c r="CG8068" s="8"/>
      <c r="CK8068" s="8"/>
    </row>
    <row r="8069" spans="5:89">
      <c r="E8069" s="8"/>
      <c r="I8069" s="8"/>
      <c r="M8069" s="8"/>
      <c r="Q8069" s="8"/>
      <c r="U8069" s="8"/>
      <c r="Y8069" s="8"/>
      <c r="AC8069" s="8"/>
      <c r="AG8069" s="8"/>
      <c r="AK8069" s="8"/>
      <c r="AO8069" s="8"/>
      <c r="AS8069" s="8"/>
      <c r="AW8069" s="8"/>
      <c r="BA8069" s="8"/>
      <c r="BE8069" s="8"/>
      <c r="BI8069" s="8"/>
      <c r="BM8069" s="8"/>
      <c r="BQ8069" s="8"/>
      <c r="BU8069" s="8"/>
      <c r="BY8069" s="8"/>
      <c r="CC8069" s="8"/>
      <c r="CG8069" s="8"/>
      <c r="CK8069" s="8"/>
    </row>
    <row r="8070" spans="5:89">
      <c r="E8070" s="8"/>
      <c r="I8070" s="8"/>
      <c r="M8070" s="8"/>
      <c r="Q8070" s="8"/>
      <c r="U8070" s="8"/>
      <c r="Y8070" s="8"/>
      <c r="AC8070" s="8"/>
      <c r="AG8070" s="8"/>
      <c r="AK8070" s="8"/>
      <c r="AO8070" s="8"/>
      <c r="AS8070" s="8"/>
      <c r="AW8070" s="8"/>
      <c r="BA8070" s="8"/>
      <c r="BE8070" s="8"/>
      <c r="BI8070" s="8"/>
      <c r="BM8070" s="8"/>
      <c r="BQ8070" s="8"/>
      <c r="BU8070" s="8"/>
      <c r="BY8070" s="8"/>
      <c r="CC8070" s="8"/>
      <c r="CG8070" s="8"/>
      <c r="CK8070" s="8"/>
    </row>
    <row r="8071" spans="5:89">
      <c r="E8071" s="8"/>
      <c r="I8071" s="8"/>
      <c r="M8071" s="8"/>
      <c r="Q8071" s="8"/>
      <c r="U8071" s="8"/>
      <c r="Y8071" s="8"/>
      <c r="AC8071" s="8"/>
      <c r="AG8071" s="8"/>
      <c r="AK8071" s="8"/>
      <c r="AO8071" s="8"/>
      <c r="AS8071" s="8"/>
      <c r="AW8071" s="8"/>
      <c r="BA8071" s="8"/>
      <c r="BE8071" s="8"/>
      <c r="BI8071" s="8"/>
      <c r="BM8071" s="8"/>
      <c r="BQ8071" s="8"/>
      <c r="BU8071" s="8"/>
      <c r="BY8071" s="8"/>
      <c r="CC8071" s="8"/>
      <c r="CG8071" s="8"/>
      <c r="CK8071" s="8"/>
    </row>
    <row r="8072" spans="5:89">
      <c r="E8072" s="8"/>
      <c r="I8072" s="8"/>
      <c r="M8072" s="8"/>
      <c r="Q8072" s="8"/>
      <c r="U8072" s="8"/>
      <c r="Y8072" s="8"/>
      <c r="AC8072" s="8"/>
      <c r="AG8072" s="8"/>
      <c r="AK8072" s="8"/>
      <c r="AO8072" s="8"/>
      <c r="AS8072" s="8"/>
      <c r="AW8072" s="8"/>
      <c r="BA8072" s="8"/>
      <c r="BE8072" s="8"/>
      <c r="BI8072" s="8"/>
      <c r="BM8072" s="8"/>
      <c r="BQ8072" s="8"/>
      <c r="BU8072" s="8"/>
      <c r="BY8072" s="8"/>
      <c r="CC8072" s="8"/>
      <c r="CG8072" s="8"/>
      <c r="CK8072" s="8"/>
    </row>
    <row r="8073" spans="5:89">
      <c r="E8073" s="8"/>
      <c r="I8073" s="8"/>
      <c r="M8073" s="8"/>
      <c r="Q8073" s="8"/>
      <c r="U8073" s="8"/>
      <c r="Y8073" s="8"/>
      <c r="AC8073" s="8"/>
      <c r="AG8073" s="8"/>
      <c r="AK8073" s="8"/>
      <c r="AO8073" s="8"/>
      <c r="AS8073" s="8"/>
      <c r="AW8073" s="8"/>
      <c r="BA8073" s="8"/>
      <c r="BE8073" s="8"/>
      <c r="BI8073" s="8"/>
      <c r="BM8073" s="8"/>
      <c r="BQ8073" s="8"/>
      <c r="BU8073" s="8"/>
      <c r="BY8073" s="8"/>
      <c r="CC8073" s="8"/>
      <c r="CG8073" s="8"/>
      <c r="CK8073" s="8"/>
    </row>
    <row r="8074" spans="5:89">
      <c r="E8074" s="8"/>
      <c r="I8074" s="8"/>
      <c r="M8074" s="8"/>
      <c r="Q8074" s="8"/>
      <c r="U8074" s="8"/>
      <c r="Y8074" s="8"/>
      <c r="AC8074" s="8"/>
      <c r="AG8074" s="8"/>
      <c r="AK8074" s="8"/>
      <c r="AO8074" s="8"/>
      <c r="AS8074" s="8"/>
      <c r="AW8074" s="8"/>
      <c r="BA8074" s="8"/>
      <c r="BE8074" s="8"/>
      <c r="BI8074" s="8"/>
      <c r="BM8074" s="8"/>
      <c r="BQ8074" s="8"/>
      <c r="BU8074" s="8"/>
      <c r="BY8074" s="8"/>
      <c r="CC8074" s="8"/>
      <c r="CG8074" s="8"/>
      <c r="CK8074" s="8"/>
    </row>
    <row r="8075" spans="5:89">
      <c r="E8075" s="8"/>
      <c r="I8075" s="8"/>
      <c r="M8075" s="8"/>
      <c r="Q8075" s="8"/>
      <c r="U8075" s="8"/>
      <c r="Y8075" s="8"/>
      <c r="AC8075" s="8"/>
      <c r="AG8075" s="8"/>
      <c r="AK8075" s="8"/>
      <c r="AO8075" s="8"/>
      <c r="AS8075" s="8"/>
      <c r="AW8075" s="8"/>
      <c r="BA8075" s="8"/>
      <c r="BE8075" s="8"/>
      <c r="BI8075" s="8"/>
      <c r="BM8075" s="8"/>
      <c r="BQ8075" s="8"/>
      <c r="BU8075" s="8"/>
      <c r="BY8075" s="8"/>
      <c r="CC8075" s="8"/>
      <c r="CG8075" s="8"/>
      <c r="CK8075" s="8"/>
    </row>
    <row r="8076" spans="5:89">
      <c r="E8076" s="8"/>
      <c r="I8076" s="8"/>
      <c r="M8076" s="8"/>
      <c r="Q8076" s="8"/>
      <c r="U8076" s="8"/>
      <c r="Y8076" s="8"/>
      <c r="AC8076" s="8"/>
      <c r="AG8076" s="8"/>
      <c r="AK8076" s="8"/>
      <c r="AO8076" s="8"/>
      <c r="AS8076" s="8"/>
      <c r="AW8076" s="8"/>
      <c r="BA8076" s="8"/>
      <c r="BE8076" s="8"/>
      <c r="BI8076" s="8"/>
      <c r="BM8076" s="8"/>
      <c r="BQ8076" s="8"/>
      <c r="BU8076" s="8"/>
      <c r="BY8076" s="8"/>
      <c r="CC8076" s="8"/>
      <c r="CG8076" s="8"/>
      <c r="CK8076" s="8"/>
    </row>
    <row r="8077" spans="5:89">
      <c r="E8077" s="8"/>
      <c r="I8077" s="8"/>
      <c r="M8077" s="8"/>
      <c r="Q8077" s="8"/>
      <c r="U8077" s="8"/>
      <c r="Y8077" s="8"/>
      <c r="AC8077" s="8"/>
      <c r="AG8077" s="8"/>
      <c r="AK8077" s="8"/>
      <c r="AO8077" s="8"/>
      <c r="AS8077" s="8"/>
      <c r="AW8077" s="8"/>
      <c r="BA8077" s="8"/>
      <c r="BE8077" s="8"/>
      <c r="BI8077" s="8"/>
      <c r="BM8077" s="8"/>
      <c r="BQ8077" s="8"/>
      <c r="BU8077" s="8"/>
      <c r="BY8077" s="8"/>
      <c r="CC8077" s="8"/>
      <c r="CG8077" s="8"/>
      <c r="CK8077" s="8"/>
    </row>
    <row r="8078" spans="5:89">
      <c r="E8078" s="8"/>
      <c r="I8078" s="8"/>
      <c r="M8078" s="8"/>
      <c r="Q8078" s="8"/>
      <c r="U8078" s="8"/>
      <c r="Y8078" s="8"/>
      <c r="AC8078" s="8"/>
      <c r="AG8078" s="8"/>
      <c r="AK8078" s="8"/>
      <c r="AO8078" s="8"/>
      <c r="AS8078" s="8"/>
      <c r="AW8078" s="8"/>
      <c r="BA8078" s="8"/>
      <c r="BE8078" s="8"/>
      <c r="BI8078" s="8"/>
      <c r="BM8078" s="8"/>
      <c r="BQ8078" s="8"/>
      <c r="BU8078" s="8"/>
      <c r="BY8078" s="8"/>
      <c r="CC8078" s="8"/>
      <c r="CG8078" s="8"/>
      <c r="CK8078" s="8"/>
    </row>
    <row r="8079" spans="5:89">
      <c r="E8079" s="8"/>
      <c r="I8079" s="8"/>
      <c r="M8079" s="8"/>
      <c r="Q8079" s="8"/>
      <c r="U8079" s="8"/>
      <c r="Y8079" s="8"/>
      <c r="AC8079" s="8"/>
      <c r="AG8079" s="8"/>
      <c r="AK8079" s="8"/>
      <c r="AO8079" s="8"/>
      <c r="AS8079" s="8"/>
      <c r="AW8079" s="8"/>
      <c r="BA8079" s="8"/>
      <c r="BE8079" s="8"/>
      <c r="BI8079" s="8"/>
      <c r="BM8079" s="8"/>
      <c r="BQ8079" s="8"/>
      <c r="BU8079" s="8"/>
      <c r="BY8079" s="8"/>
      <c r="CC8079" s="8"/>
      <c r="CG8079" s="8"/>
      <c r="CK8079" s="8"/>
    </row>
    <row r="8080" spans="5:89">
      <c r="E8080" s="8"/>
      <c r="I8080" s="8"/>
      <c r="M8080" s="8"/>
      <c r="Q8080" s="8"/>
      <c r="U8080" s="8"/>
      <c r="Y8080" s="8"/>
      <c r="AC8080" s="8"/>
      <c r="AG8080" s="8"/>
      <c r="AK8080" s="8"/>
      <c r="AO8080" s="8"/>
      <c r="AS8080" s="8"/>
      <c r="AW8080" s="8"/>
      <c r="BA8080" s="8"/>
      <c r="BE8080" s="8"/>
      <c r="BI8080" s="8"/>
      <c r="BM8080" s="8"/>
      <c r="BQ8080" s="8"/>
      <c r="BU8080" s="8"/>
      <c r="BY8080" s="8"/>
      <c r="CC8080" s="8"/>
      <c r="CG8080" s="8"/>
      <c r="CK8080" s="8"/>
    </row>
    <row r="8081" spans="5:89">
      <c r="E8081" s="8"/>
      <c r="I8081" s="8"/>
      <c r="M8081" s="8"/>
      <c r="Q8081" s="8"/>
      <c r="U8081" s="8"/>
      <c r="Y8081" s="8"/>
      <c r="AC8081" s="8"/>
      <c r="AG8081" s="8"/>
      <c r="AK8081" s="8"/>
      <c r="AO8081" s="8"/>
      <c r="AS8081" s="8"/>
      <c r="AW8081" s="8"/>
      <c r="BA8081" s="8"/>
      <c r="BE8081" s="8"/>
      <c r="BI8081" s="8"/>
      <c r="BM8081" s="8"/>
      <c r="BQ8081" s="8"/>
      <c r="BU8081" s="8"/>
      <c r="BY8081" s="8"/>
      <c r="CC8081" s="8"/>
      <c r="CG8081" s="8"/>
      <c r="CK8081" s="8"/>
    </row>
    <row r="8082" spans="5:89">
      <c r="E8082" s="8"/>
      <c r="I8082" s="8"/>
      <c r="M8082" s="8"/>
      <c r="Q8082" s="8"/>
      <c r="U8082" s="8"/>
      <c r="Y8082" s="8"/>
      <c r="AC8082" s="8"/>
      <c r="AG8082" s="8"/>
      <c r="AK8082" s="8"/>
      <c r="AO8082" s="8"/>
      <c r="AS8082" s="8"/>
      <c r="AW8082" s="8"/>
      <c r="BA8082" s="8"/>
      <c r="BE8082" s="8"/>
      <c r="BI8082" s="8"/>
      <c r="BM8082" s="8"/>
      <c r="BQ8082" s="8"/>
      <c r="BU8082" s="8"/>
      <c r="BY8082" s="8"/>
      <c r="CC8082" s="8"/>
      <c r="CG8082" s="8"/>
      <c r="CK8082" s="8"/>
    </row>
    <row r="8083" spans="5:89">
      <c r="E8083" s="8"/>
      <c r="I8083" s="8"/>
      <c r="M8083" s="8"/>
      <c r="Q8083" s="8"/>
      <c r="U8083" s="8"/>
      <c r="Y8083" s="8"/>
      <c r="AC8083" s="8"/>
      <c r="AG8083" s="8"/>
      <c r="AK8083" s="8"/>
      <c r="AO8083" s="8"/>
      <c r="AS8083" s="8"/>
      <c r="AW8083" s="8"/>
      <c r="BA8083" s="8"/>
      <c r="BE8083" s="8"/>
      <c r="BI8083" s="8"/>
      <c r="BM8083" s="8"/>
      <c r="BQ8083" s="8"/>
      <c r="BU8083" s="8"/>
      <c r="BY8083" s="8"/>
      <c r="CC8083" s="8"/>
      <c r="CG8083" s="8"/>
      <c r="CK8083" s="8"/>
    </row>
    <row r="8084" spans="5:89">
      <c r="E8084" s="8"/>
      <c r="I8084" s="8"/>
      <c r="M8084" s="8"/>
      <c r="Q8084" s="8"/>
      <c r="U8084" s="8"/>
      <c r="Y8084" s="8"/>
      <c r="AC8084" s="8"/>
      <c r="AG8084" s="8"/>
      <c r="AK8084" s="8"/>
      <c r="AO8084" s="8"/>
      <c r="AS8084" s="8"/>
      <c r="AW8084" s="8"/>
      <c r="BA8084" s="8"/>
      <c r="BE8084" s="8"/>
      <c r="BI8084" s="8"/>
      <c r="BM8084" s="8"/>
      <c r="BQ8084" s="8"/>
      <c r="BU8084" s="8"/>
      <c r="BY8084" s="8"/>
      <c r="CC8084" s="8"/>
      <c r="CG8084" s="8"/>
      <c r="CK8084" s="8"/>
    </row>
    <row r="8085" spans="5:89">
      <c r="E8085" s="8"/>
      <c r="I8085" s="8"/>
      <c r="M8085" s="8"/>
      <c r="Q8085" s="8"/>
      <c r="U8085" s="8"/>
      <c r="Y8085" s="8"/>
      <c r="AC8085" s="8"/>
      <c r="AG8085" s="8"/>
      <c r="AK8085" s="8"/>
      <c r="AO8085" s="8"/>
      <c r="AS8085" s="8"/>
      <c r="AW8085" s="8"/>
      <c r="BA8085" s="8"/>
      <c r="BE8085" s="8"/>
      <c r="BI8085" s="8"/>
      <c r="BM8085" s="8"/>
      <c r="BQ8085" s="8"/>
      <c r="BU8085" s="8"/>
      <c r="BY8085" s="8"/>
      <c r="CC8085" s="8"/>
      <c r="CG8085" s="8"/>
      <c r="CK8085" s="8"/>
    </row>
    <row r="8086" spans="5:89">
      <c r="E8086" s="8"/>
      <c r="I8086" s="8"/>
      <c r="M8086" s="8"/>
      <c r="Q8086" s="8"/>
      <c r="U8086" s="8"/>
      <c r="Y8086" s="8"/>
      <c r="AC8086" s="8"/>
      <c r="AG8086" s="8"/>
      <c r="AK8086" s="8"/>
      <c r="AO8086" s="8"/>
      <c r="AS8086" s="8"/>
      <c r="AW8086" s="8"/>
      <c r="BA8086" s="8"/>
      <c r="BE8086" s="8"/>
      <c r="BI8086" s="8"/>
      <c r="BM8086" s="8"/>
      <c r="BQ8086" s="8"/>
      <c r="BU8086" s="8"/>
      <c r="BY8086" s="8"/>
      <c r="CC8086" s="8"/>
      <c r="CG8086" s="8"/>
      <c r="CK8086" s="8"/>
    </row>
    <row r="8087" spans="5:89">
      <c r="E8087" s="8"/>
      <c r="I8087" s="8"/>
      <c r="M8087" s="8"/>
      <c r="Q8087" s="8"/>
      <c r="U8087" s="8"/>
      <c r="Y8087" s="8"/>
      <c r="AC8087" s="8"/>
      <c r="AG8087" s="8"/>
      <c r="AK8087" s="8"/>
      <c r="AO8087" s="8"/>
      <c r="AS8087" s="8"/>
      <c r="AW8087" s="8"/>
      <c r="BA8087" s="8"/>
      <c r="BE8087" s="8"/>
      <c r="BI8087" s="8"/>
      <c r="BM8087" s="8"/>
      <c r="BQ8087" s="8"/>
      <c r="BU8087" s="8"/>
      <c r="BY8087" s="8"/>
      <c r="CC8087" s="8"/>
      <c r="CG8087" s="8"/>
      <c r="CK8087" s="8"/>
    </row>
    <row r="8088" spans="5:89">
      <c r="E8088" s="8"/>
      <c r="I8088" s="8"/>
      <c r="M8088" s="8"/>
      <c r="Q8088" s="8"/>
      <c r="U8088" s="8"/>
      <c r="Y8088" s="8"/>
      <c r="AC8088" s="8"/>
      <c r="AG8088" s="8"/>
      <c r="AK8088" s="8"/>
      <c r="AO8088" s="8"/>
      <c r="AS8088" s="8"/>
      <c r="AW8088" s="8"/>
      <c r="BA8088" s="8"/>
      <c r="BE8088" s="8"/>
      <c r="BI8088" s="8"/>
      <c r="BM8088" s="8"/>
      <c r="BQ8088" s="8"/>
      <c r="BU8088" s="8"/>
      <c r="BY8088" s="8"/>
      <c r="CC8088" s="8"/>
      <c r="CG8088" s="8"/>
      <c r="CK8088" s="8"/>
    </row>
    <row r="8089" spans="5:89">
      <c r="E8089" s="8"/>
      <c r="I8089" s="8"/>
      <c r="M8089" s="8"/>
      <c r="Q8089" s="8"/>
      <c r="U8089" s="8"/>
      <c r="Y8089" s="8"/>
      <c r="AC8089" s="8"/>
      <c r="AG8089" s="8"/>
      <c r="AK8089" s="8"/>
      <c r="AO8089" s="8"/>
      <c r="AS8089" s="8"/>
      <c r="AW8089" s="8"/>
      <c r="BA8089" s="8"/>
      <c r="BE8089" s="8"/>
      <c r="BI8089" s="8"/>
      <c r="BM8089" s="8"/>
      <c r="BQ8089" s="8"/>
      <c r="BU8089" s="8"/>
      <c r="BY8089" s="8"/>
      <c r="CC8089" s="8"/>
      <c r="CG8089" s="8"/>
      <c r="CK8089" s="8"/>
    </row>
    <row r="8090" spans="5:89">
      <c r="E8090" s="8"/>
      <c r="I8090" s="8"/>
      <c r="M8090" s="8"/>
      <c r="Q8090" s="8"/>
      <c r="U8090" s="8"/>
      <c r="Y8090" s="8"/>
      <c r="AC8090" s="8"/>
      <c r="AG8090" s="8"/>
      <c r="AK8090" s="8"/>
      <c r="AO8090" s="8"/>
      <c r="AS8090" s="8"/>
      <c r="AW8090" s="8"/>
      <c r="BA8090" s="8"/>
      <c r="BE8090" s="8"/>
      <c r="BI8090" s="8"/>
      <c r="BM8090" s="8"/>
      <c r="BQ8090" s="8"/>
      <c r="BU8090" s="8"/>
      <c r="BY8090" s="8"/>
      <c r="CC8090" s="8"/>
      <c r="CG8090" s="8"/>
      <c r="CK8090" s="8"/>
    </row>
    <row r="8091" spans="5:89">
      <c r="E8091" s="8"/>
      <c r="I8091" s="8"/>
      <c r="M8091" s="8"/>
      <c r="Q8091" s="8"/>
      <c r="U8091" s="8"/>
      <c r="Y8091" s="8"/>
      <c r="AC8091" s="8"/>
      <c r="AG8091" s="8"/>
      <c r="AK8091" s="8"/>
      <c r="AO8091" s="8"/>
      <c r="AS8091" s="8"/>
      <c r="AW8091" s="8"/>
      <c r="BA8091" s="8"/>
      <c r="BE8091" s="8"/>
      <c r="BI8091" s="8"/>
      <c r="BM8091" s="8"/>
      <c r="BQ8091" s="8"/>
      <c r="BU8091" s="8"/>
      <c r="BY8091" s="8"/>
      <c r="CC8091" s="8"/>
      <c r="CG8091" s="8"/>
      <c r="CK8091" s="8"/>
    </row>
    <row r="8092" spans="5:89">
      <c r="E8092" s="8"/>
      <c r="I8092" s="8"/>
      <c r="M8092" s="8"/>
      <c r="Q8092" s="8"/>
      <c r="U8092" s="8"/>
      <c r="Y8092" s="8"/>
      <c r="AC8092" s="8"/>
      <c r="AG8092" s="8"/>
      <c r="AK8092" s="8"/>
      <c r="AO8092" s="8"/>
      <c r="AS8092" s="8"/>
      <c r="AW8092" s="8"/>
      <c r="BA8092" s="8"/>
      <c r="BE8092" s="8"/>
      <c r="BI8092" s="8"/>
      <c r="BM8092" s="8"/>
      <c r="BQ8092" s="8"/>
      <c r="BU8092" s="8"/>
      <c r="BY8092" s="8"/>
      <c r="CC8092" s="8"/>
      <c r="CG8092" s="8"/>
      <c r="CK8092" s="8"/>
    </row>
    <row r="8093" spans="5:89">
      <c r="E8093" s="8"/>
      <c r="I8093" s="8"/>
      <c r="M8093" s="8"/>
      <c r="Q8093" s="8"/>
      <c r="U8093" s="8"/>
      <c r="Y8093" s="8"/>
      <c r="AC8093" s="8"/>
      <c r="AG8093" s="8"/>
      <c r="AK8093" s="8"/>
      <c r="AO8093" s="8"/>
      <c r="AS8093" s="8"/>
      <c r="AW8093" s="8"/>
      <c r="BA8093" s="8"/>
      <c r="BE8093" s="8"/>
      <c r="BI8093" s="8"/>
      <c r="BM8093" s="8"/>
      <c r="BQ8093" s="8"/>
      <c r="BU8093" s="8"/>
      <c r="BY8093" s="8"/>
      <c r="CC8093" s="8"/>
      <c r="CG8093" s="8"/>
      <c r="CK8093" s="8"/>
    </row>
    <row r="8094" spans="5:89">
      <c r="E8094" s="8"/>
      <c r="I8094" s="8"/>
      <c r="M8094" s="8"/>
      <c r="Q8094" s="8"/>
      <c r="U8094" s="8"/>
      <c r="Y8094" s="8"/>
      <c r="AC8094" s="8"/>
      <c r="AG8094" s="8"/>
      <c r="AK8094" s="8"/>
      <c r="AO8094" s="8"/>
      <c r="AS8094" s="8"/>
      <c r="AW8094" s="8"/>
      <c r="BA8094" s="8"/>
      <c r="BE8094" s="8"/>
      <c r="BI8094" s="8"/>
      <c r="BM8094" s="8"/>
      <c r="BQ8094" s="8"/>
      <c r="BU8094" s="8"/>
      <c r="BY8094" s="8"/>
      <c r="CC8094" s="8"/>
      <c r="CG8094" s="8"/>
      <c r="CK8094" s="8"/>
    </row>
    <row r="8095" spans="5:89">
      <c r="E8095" s="8"/>
      <c r="I8095" s="8"/>
      <c r="M8095" s="8"/>
      <c r="Q8095" s="8"/>
      <c r="U8095" s="8"/>
      <c r="Y8095" s="8"/>
      <c r="AC8095" s="8"/>
      <c r="AG8095" s="8"/>
      <c r="AK8095" s="8"/>
      <c r="AO8095" s="8"/>
      <c r="AS8095" s="8"/>
      <c r="AW8095" s="8"/>
      <c r="BA8095" s="8"/>
      <c r="BE8095" s="8"/>
      <c r="BI8095" s="8"/>
      <c r="BM8095" s="8"/>
      <c r="BQ8095" s="8"/>
      <c r="BU8095" s="8"/>
      <c r="BY8095" s="8"/>
      <c r="CC8095" s="8"/>
      <c r="CG8095" s="8"/>
      <c r="CK8095" s="8"/>
    </row>
    <row r="8096" spans="5:89">
      <c r="E8096" s="8"/>
      <c r="I8096" s="8"/>
      <c r="M8096" s="8"/>
      <c r="Q8096" s="8"/>
      <c r="U8096" s="8"/>
      <c r="Y8096" s="8"/>
      <c r="AC8096" s="8"/>
      <c r="AG8096" s="8"/>
      <c r="AK8096" s="8"/>
      <c r="AO8096" s="8"/>
      <c r="AS8096" s="8"/>
      <c r="AW8096" s="8"/>
      <c r="BA8096" s="8"/>
      <c r="BE8096" s="8"/>
      <c r="BI8096" s="8"/>
      <c r="BM8096" s="8"/>
      <c r="BQ8096" s="8"/>
      <c r="BU8096" s="8"/>
      <c r="BY8096" s="8"/>
      <c r="CC8096" s="8"/>
      <c r="CG8096" s="8"/>
      <c r="CK8096" s="8"/>
    </row>
    <row r="8097" spans="5:89">
      <c r="E8097" s="8"/>
      <c r="I8097" s="8"/>
      <c r="M8097" s="8"/>
      <c r="Q8097" s="8"/>
      <c r="U8097" s="8"/>
      <c r="Y8097" s="8"/>
      <c r="AC8097" s="8"/>
      <c r="AG8097" s="8"/>
      <c r="AK8097" s="8"/>
      <c r="AO8097" s="8"/>
      <c r="AS8097" s="8"/>
      <c r="AW8097" s="8"/>
      <c r="BA8097" s="8"/>
      <c r="BE8097" s="8"/>
      <c r="BI8097" s="8"/>
      <c r="BM8097" s="8"/>
      <c r="BQ8097" s="8"/>
      <c r="BU8097" s="8"/>
      <c r="BY8097" s="8"/>
      <c r="CC8097" s="8"/>
      <c r="CG8097" s="8"/>
      <c r="CK8097" s="8"/>
    </row>
    <row r="8098" spans="5:89">
      <c r="E8098" s="8"/>
      <c r="I8098" s="8"/>
      <c r="M8098" s="8"/>
      <c r="Q8098" s="8"/>
      <c r="U8098" s="8"/>
      <c r="Y8098" s="8"/>
      <c r="AC8098" s="8"/>
      <c r="AG8098" s="8"/>
      <c r="AK8098" s="8"/>
      <c r="AO8098" s="8"/>
      <c r="AS8098" s="8"/>
      <c r="AW8098" s="8"/>
      <c r="BA8098" s="8"/>
      <c r="BE8098" s="8"/>
      <c r="BI8098" s="8"/>
      <c r="BM8098" s="8"/>
      <c r="BQ8098" s="8"/>
      <c r="BU8098" s="8"/>
      <c r="BY8098" s="8"/>
      <c r="CC8098" s="8"/>
      <c r="CG8098" s="8"/>
      <c r="CK8098" s="8"/>
    </row>
    <row r="8099" spans="5:89">
      <c r="E8099" s="8"/>
      <c r="I8099" s="8"/>
      <c r="M8099" s="8"/>
      <c r="Q8099" s="8"/>
      <c r="U8099" s="8"/>
      <c r="Y8099" s="8"/>
      <c r="AC8099" s="8"/>
      <c r="AG8099" s="8"/>
      <c r="AK8099" s="8"/>
      <c r="AO8099" s="8"/>
      <c r="AS8099" s="8"/>
      <c r="AW8099" s="8"/>
      <c r="BA8099" s="8"/>
      <c r="BE8099" s="8"/>
      <c r="BI8099" s="8"/>
      <c r="BM8099" s="8"/>
      <c r="BQ8099" s="8"/>
      <c r="BU8099" s="8"/>
      <c r="BY8099" s="8"/>
      <c r="CC8099" s="8"/>
      <c r="CG8099" s="8"/>
      <c r="CK8099" s="8"/>
    </row>
    <row r="8100" spans="5:89">
      <c r="E8100" s="8"/>
      <c r="I8100" s="8"/>
      <c r="M8100" s="8"/>
      <c r="Q8100" s="8"/>
      <c r="U8100" s="8"/>
      <c r="Y8100" s="8"/>
      <c r="AC8100" s="8"/>
      <c r="AG8100" s="8"/>
      <c r="AK8100" s="8"/>
      <c r="AO8100" s="8"/>
      <c r="AS8100" s="8"/>
      <c r="AW8100" s="8"/>
      <c r="BA8100" s="8"/>
      <c r="BE8100" s="8"/>
      <c r="BI8100" s="8"/>
      <c r="BM8100" s="8"/>
      <c r="BQ8100" s="8"/>
      <c r="BU8100" s="8"/>
      <c r="BY8100" s="8"/>
      <c r="CC8100" s="8"/>
      <c r="CG8100" s="8"/>
      <c r="CK8100" s="8"/>
    </row>
    <row r="8101" spans="5:89">
      <c r="E8101" s="8"/>
      <c r="I8101" s="8"/>
      <c r="M8101" s="8"/>
      <c r="Q8101" s="8"/>
      <c r="U8101" s="8"/>
      <c r="Y8101" s="8"/>
      <c r="AC8101" s="8"/>
      <c r="AG8101" s="8"/>
      <c r="AK8101" s="8"/>
      <c r="AO8101" s="8"/>
      <c r="AS8101" s="8"/>
      <c r="AW8101" s="8"/>
      <c r="BA8101" s="8"/>
      <c r="BE8101" s="8"/>
      <c r="BI8101" s="8"/>
      <c r="BM8101" s="8"/>
      <c r="BQ8101" s="8"/>
      <c r="BU8101" s="8"/>
      <c r="BY8101" s="8"/>
      <c r="CC8101" s="8"/>
      <c r="CG8101" s="8"/>
      <c r="CK8101" s="8"/>
    </row>
    <row r="8102" spans="5:89">
      <c r="E8102" s="8"/>
      <c r="I8102" s="8"/>
      <c r="M8102" s="8"/>
      <c r="Q8102" s="8"/>
      <c r="U8102" s="8"/>
      <c r="Y8102" s="8"/>
      <c r="AC8102" s="8"/>
      <c r="AG8102" s="8"/>
      <c r="AK8102" s="8"/>
      <c r="AO8102" s="8"/>
      <c r="AS8102" s="8"/>
      <c r="AW8102" s="8"/>
      <c r="BA8102" s="8"/>
      <c r="BE8102" s="8"/>
      <c r="BI8102" s="8"/>
      <c r="BM8102" s="8"/>
      <c r="BQ8102" s="8"/>
      <c r="BU8102" s="8"/>
      <c r="BY8102" s="8"/>
      <c r="CC8102" s="8"/>
      <c r="CG8102" s="8"/>
      <c r="CK8102" s="8"/>
    </row>
    <row r="8103" spans="5:89">
      <c r="E8103" s="8"/>
      <c r="I8103" s="8"/>
      <c r="M8103" s="8"/>
      <c r="Q8103" s="8"/>
      <c r="U8103" s="8"/>
      <c r="Y8103" s="8"/>
      <c r="AC8103" s="8"/>
      <c r="AG8103" s="8"/>
      <c r="AK8103" s="8"/>
      <c r="AO8103" s="8"/>
      <c r="AS8103" s="8"/>
      <c r="AW8103" s="8"/>
      <c r="BA8103" s="8"/>
      <c r="BE8103" s="8"/>
      <c r="BI8103" s="8"/>
      <c r="BM8103" s="8"/>
      <c r="BQ8103" s="8"/>
      <c r="BU8103" s="8"/>
      <c r="BY8103" s="8"/>
      <c r="CC8103" s="8"/>
      <c r="CG8103" s="8"/>
      <c r="CK8103" s="8"/>
    </row>
    <row r="8104" spans="5:89">
      <c r="E8104" s="8"/>
      <c r="I8104" s="8"/>
      <c r="M8104" s="8"/>
      <c r="Q8104" s="8"/>
      <c r="U8104" s="8"/>
      <c r="Y8104" s="8"/>
      <c r="AC8104" s="8"/>
      <c r="AG8104" s="8"/>
      <c r="AK8104" s="8"/>
      <c r="AO8104" s="8"/>
      <c r="AS8104" s="8"/>
      <c r="AW8104" s="8"/>
      <c r="BA8104" s="8"/>
      <c r="BE8104" s="8"/>
      <c r="BI8104" s="8"/>
      <c r="BM8104" s="8"/>
      <c r="BQ8104" s="8"/>
      <c r="BU8104" s="8"/>
      <c r="BY8104" s="8"/>
      <c r="CC8104" s="8"/>
      <c r="CG8104" s="8"/>
      <c r="CK8104" s="8"/>
    </row>
    <row r="8105" spans="5:89">
      <c r="E8105" s="8"/>
      <c r="I8105" s="8"/>
      <c r="M8105" s="8"/>
      <c r="Q8105" s="8"/>
      <c r="U8105" s="8"/>
      <c r="Y8105" s="8"/>
      <c r="AC8105" s="8"/>
      <c r="AG8105" s="8"/>
      <c r="AK8105" s="8"/>
      <c r="AO8105" s="8"/>
      <c r="AS8105" s="8"/>
      <c r="AW8105" s="8"/>
      <c r="BA8105" s="8"/>
      <c r="BE8105" s="8"/>
      <c r="BI8105" s="8"/>
      <c r="BM8105" s="8"/>
      <c r="BQ8105" s="8"/>
      <c r="BU8105" s="8"/>
      <c r="BY8105" s="8"/>
      <c r="CC8105" s="8"/>
      <c r="CG8105" s="8"/>
      <c r="CK8105" s="8"/>
    </row>
    <row r="8106" spans="5:89">
      <c r="E8106" s="8"/>
      <c r="I8106" s="8"/>
      <c r="M8106" s="8"/>
      <c r="Q8106" s="8"/>
      <c r="U8106" s="8"/>
      <c r="Y8106" s="8"/>
      <c r="AC8106" s="8"/>
      <c r="AG8106" s="8"/>
      <c r="AK8106" s="8"/>
      <c r="AO8106" s="8"/>
      <c r="AS8106" s="8"/>
      <c r="AW8106" s="8"/>
      <c r="BA8106" s="8"/>
      <c r="BE8106" s="8"/>
      <c r="BI8106" s="8"/>
      <c r="BM8106" s="8"/>
      <c r="BQ8106" s="8"/>
      <c r="BU8106" s="8"/>
      <c r="BY8106" s="8"/>
      <c r="CC8106" s="8"/>
      <c r="CG8106" s="8"/>
      <c r="CK8106" s="8"/>
    </row>
    <row r="8107" spans="5:89">
      <c r="E8107" s="8"/>
      <c r="I8107" s="8"/>
      <c r="M8107" s="8"/>
      <c r="Q8107" s="8"/>
      <c r="U8107" s="8"/>
      <c r="Y8107" s="8"/>
      <c r="AC8107" s="8"/>
      <c r="AG8107" s="8"/>
      <c r="AK8107" s="8"/>
      <c r="AO8107" s="8"/>
      <c r="AS8107" s="8"/>
      <c r="AW8107" s="8"/>
      <c r="BA8107" s="8"/>
      <c r="BE8107" s="8"/>
      <c r="BI8107" s="8"/>
      <c r="BM8107" s="8"/>
      <c r="BQ8107" s="8"/>
      <c r="BU8107" s="8"/>
      <c r="BY8107" s="8"/>
      <c r="CC8107" s="8"/>
      <c r="CG8107" s="8"/>
      <c r="CK8107" s="8"/>
    </row>
    <row r="8108" spans="5:89">
      <c r="E8108" s="8"/>
      <c r="I8108" s="8"/>
      <c r="M8108" s="8"/>
      <c r="Q8108" s="8"/>
      <c r="U8108" s="8"/>
      <c r="Y8108" s="8"/>
      <c r="AC8108" s="8"/>
      <c r="AG8108" s="8"/>
      <c r="AK8108" s="8"/>
      <c r="AO8108" s="8"/>
      <c r="AS8108" s="8"/>
      <c r="AW8108" s="8"/>
      <c r="BA8108" s="8"/>
      <c r="BE8108" s="8"/>
      <c r="BI8108" s="8"/>
      <c r="BM8108" s="8"/>
      <c r="BQ8108" s="8"/>
      <c r="BU8108" s="8"/>
      <c r="BY8108" s="8"/>
      <c r="CC8108" s="8"/>
      <c r="CG8108" s="8"/>
      <c r="CK8108" s="8"/>
    </row>
    <row r="8109" spans="5:89">
      <c r="E8109" s="8"/>
      <c r="I8109" s="8"/>
      <c r="M8109" s="8"/>
      <c r="Q8109" s="8"/>
      <c r="U8109" s="8"/>
      <c r="Y8109" s="8"/>
      <c r="AC8109" s="8"/>
      <c r="AG8109" s="8"/>
      <c r="AK8109" s="8"/>
      <c r="AO8109" s="8"/>
      <c r="AS8109" s="8"/>
      <c r="AW8109" s="8"/>
      <c r="BA8109" s="8"/>
      <c r="BE8109" s="8"/>
      <c r="BI8109" s="8"/>
      <c r="BM8109" s="8"/>
      <c r="BQ8109" s="8"/>
      <c r="BU8109" s="8"/>
      <c r="BY8109" s="8"/>
      <c r="CC8109" s="8"/>
      <c r="CG8109" s="8"/>
      <c r="CK8109" s="8"/>
    </row>
    <row r="8110" spans="5:89">
      <c r="E8110" s="8"/>
      <c r="I8110" s="8"/>
      <c r="M8110" s="8"/>
      <c r="Q8110" s="8"/>
      <c r="U8110" s="8"/>
      <c r="Y8110" s="8"/>
      <c r="AC8110" s="8"/>
      <c r="AG8110" s="8"/>
      <c r="AK8110" s="8"/>
      <c r="AO8110" s="8"/>
      <c r="AS8110" s="8"/>
      <c r="AW8110" s="8"/>
      <c r="BA8110" s="8"/>
      <c r="BE8110" s="8"/>
      <c r="BI8110" s="8"/>
      <c r="BM8110" s="8"/>
      <c r="BQ8110" s="8"/>
      <c r="BU8110" s="8"/>
      <c r="BY8110" s="8"/>
      <c r="CC8110" s="8"/>
      <c r="CG8110" s="8"/>
      <c r="CK8110" s="8"/>
    </row>
    <row r="8111" spans="5:89">
      <c r="E8111" s="8"/>
      <c r="I8111" s="8"/>
      <c r="M8111" s="8"/>
      <c r="Q8111" s="8"/>
      <c r="U8111" s="8"/>
      <c r="Y8111" s="8"/>
      <c r="AC8111" s="8"/>
      <c r="AG8111" s="8"/>
      <c r="AK8111" s="8"/>
      <c r="AO8111" s="8"/>
      <c r="AS8111" s="8"/>
      <c r="AW8111" s="8"/>
      <c r="BA8111" s="8"/>
      <c r="BE8111" s="8"/>
      <c r="BI8111" s="8"/>
      <c r="BM8111" s="8"/>
      <c r="BQ8111" s="8"/>
      <c r="BU8111" s="8"/>
      <c r="BY8111" s="8"/>
      <c r="CC8111" s="8"/>
      <c r="CG8111" s="8"/>
      <c r="CK8111" s="8"/>
    </row>
    <row r="8112" spans="5:89">
      <c r="E8112" s="8"/>
      <c r="I8112" s="8"/>
      <c r="M8112" s="8"/>
      <c r="Q8112" s="8"/>
      <c r="U8112" s="8"/>
      <c r="Y8112" s="8"/>
      <c r="AC8112" s="8"/>
      <c r="AG8112" s="8"/>
      <c r="AK8112" s="8"/>
      <c r="AO8112" s="8"/>
      <c r="AS8112" s="8"/>
      <c r="AW8112" s="8"/>
      <c r="BA8112" s="8"/>
      <c r="BE8112" s="8"/>
      <c r="BI8112" s="8"/>
      <c r="BM8112" s="8"/>
      <c r="BQ8112" s="8"/>
      <c r="BU8112" s="8"/>
      <c r="BY8112" s="8"/>
      <c r="CC8112" s="8"/>
      <c r="CG8112" s="8"/>
      <c r="CK8112" s="8"/>
    </row>
    <row r="8113" spans="5:89">
      <c r="E8113" s="8"/>
      <c r="I8113" s="8"/>
      <c r="M8113" s="8"/>
      <c r="Q8113" s="8"/>
      <c r="U8113" s="8"/>
      <c r="Y8113" s="8"/>
      <c r="AC8113" s="8"/>
      <c r="AG8113" s="8"/>
      <c r="AK8113" s="8"/>
      <c r="AO8113" s="8"/>
      <c r="AS8113" s="8"/>
      <c r="AW8113" s="8"/>
      <c r="BA8113" s="8"/>
      <c r="BE8113" s="8"/>
      <c r="BI8113" s="8"/>
      <c r="BM8113" s="8"/>
      <c r="BQ8113" s="8"/>
      <c r="BU8113" s="8"/>
      <c r="BY8113" s="8"/>
      <c r="CC8113" s="8"/>
      <c r="CG8113" s="8"/>
      <c r="CK8113" s="8"/>
    </row>
    <row r="8114" spans="5:89">
      <c r="E8114" s="8"/>
      <c r="I8114" s="8"/>
      <c r="M8114" s="8"/>
      <c r="Q8114" s="8"/>
      <c r="U8114" s="8"/>
      <c r="Y8114" s="8"/>
      <c r="AC8114" s="8"/>
      <c r="AG8114" s="8"/>
      <c r="AK8114" s="8"/>
      <c r="AO8114" s="8"/>
      <c r="AS8114" s="8"/>
      <c r="AW8114" s="8"/>
      <c r="BA8114" s="8"/>
      <c r="BE8114" s="8"/>
      <c r="BI8114" s="8"/>
      <c r="BM8114" s="8"/>
      <c r="BQ8114" s="8"/>
      <c r="BU8114" s="8"/>
      <c r="BY8114" s="8"/>
      <c r="CC8114" s="8"/>
      <c r="CG8114" s="8"/>
      <c r="CK8114" s="8"/>
    </row>
    <row r="8115" spans="5:89">
      <c r="E8115" s="8"/>
      <c r="I8115" s="8"/>
      <c r="M8115" s="8"/>
      <c r="Q8115" s="8"/>
      <c r="U8115" s="8"/>
      <c r="Y8115" s="8"/>
      <c r="AC8115" s="8"/>
      <c r="AG8115" s="8"/>
      <c r="AK8115" s="8"/>
      <c r="AO8115" s="8"/>
      <c r="AS8115" s="8"/>
      <c r="AW8115" s="8"/>
      <c r="BA8115" s="8"/>
      <c r="BE8115" s="8"/>
      <c r="BI8115" s="8"/>
      <c r="BM8115" s="8"/>
      <c r="BQ8115" s="8"/>
      <c r="BU8115" s="8"/>
      <c r="BY8115" s="8"/>
      <c r="CC8115" s="8"/>
      <c r="CG8115" s="8"/>
      <c r="CK8115" s="8"/>
    </row>
    <row r="8116" spans="5:89">
      <c r="E8116" s="8"/>
      <c r="I8116" s="8"/>
      <c r="M8116" s="8"/>
      <c r="Q8116" s="8"/>
      <c r="U8116" s="8"/>
      <c r="Y8116" s="8"/>
      <c r="AC8116" s="8"/>
      <c r="AG8116" s="8"/>
      <c r="AK8116" s="8"/>
      <c r="AO8116" s="8"/>
      <c r="AS8116" s="8"/>
      <c r="AW8116" s="8"/>
      <c r="BA8116" s="8"/>
      <c r="BE8116" s="8"/>
      <c r="BI8116" s="8"/>
      <c r="BM8116" s="8"/>
      <c r="BQ8116" s="8"/>
      <c r="BU8116" s="8"/>
      <c r="BY8116" s="8"/>
      <c r="CC8116" s="8"/>
      <c r="CG8116" s="8"/>
      <c r="CK8116" s="8"/>
    </row>
    <row r="8117" spans="5:89">
      <c r="E8117" s="8"/>
      <c r="I8117" s="8"/>
      <c r="M8117" s="8"/>
      <c r="Q8117" s="8"/>
      <c r="U8117" s="8"/>
      <c r="Y8117" s="8"/>
      <c r="AC8117" s="8"/>
      <c r="AG8117" s="8"/>
      <c r="AK8117" s="8"/>
      <c r="AO8117" s="8"/>
      <c r="AS8117" s="8"/>
      <c r="AW8117" s="8"/>
      <c r="BA8117" s="8"/>
      <c r="BE8117" s="8"/>
      <c r="BI8117" s="8"/>
      <c r="BM8117" s="8"/>
      <c r="BQ8117" s="8"/>
      <c r="BU8117" s="8"/>
      <c r="BY8117" s="8"/>
      <c r="CC8117" s="8"/>
      <c r="CG8117" s="8"/>
      <c r="CK8117" s="8"/>
    </row>
    <row r="8118" spans="5:89">
      <c r="E8118" s="8"/>
      <c r="I8118" s="8"/>
      <c r="M8118" s="8"/>
      <c r="Q8118" s="8"/>
      <c r="U8118" s="8"/>
      <c r="Y8118" s="8"/>
      <c r="AC8118" s="8"/>
      <c r="AG8118" s="8"/>
      <c r="AK8118" s="8"/>
      <c r="AO8118" s="8"/>
      <c r="AS8118" s="8"/>
      <c r="AW8118" s="8"/>
      <c r="BA8118" s="8"/>
      <c r="BE8118" s="8"/>
      <c r="BI8118" s="8"/>
      <c r="BM8118" s="8"/>
      <c r="BQ8118" s="8"/>
      <c r="BU8118" s="8"/>
      <c r="BY8118" s="8"/>
      <c r="CC8118" s="8"/>
      <c r="CG8118" s="8"/>
      <c r="CK8118" s="8"/>
    </row>
    <row r="8119" spans="5:89">
      <c r="E8119" s="8"/>
      <c r="I8119" s="8"/>
      <c r="M8119" s="8"/>
      <c r="Q8119" s="8"/>
      <c r="U8119" s="8"/>
      <c r="Y8119" s="8"/>
      <c r="AC8119" s="8"/>
      <c r="AG8119" s="8"/>
      <c r="AK8119" s="8"/>
      <c r="AO8119" s="8"/>
      <c r="AS8119" s="8"/>
      <c r="AW8119" s="8"/>
      <c r="BA8119" s="8"/>
      <c r="BE8119" s="8"/>
      <c r="BI8119" s="8"/>
      <c r="BM8119" s="8"/>
      <c r="BQ8119" s="8"/>
      <c r="BU8119" s="8"/>
      <c r="BY8119" s="8"/>
      <c r="CC8119" s="8"/>
      <c r="CG8119" s="8"/>
      <c r="CK8119" s="8"/>
    </row>
    <row r="8120" spans="5:89">
      <c r="E8120" s="8"/>
      <c r="I8120" s="8"/>
      <c r="M8120" s="8"/>
      <c r="Q8120" s="8"/>
      <c r="U8120" s="8"/>
      <c r="Y8120" s="8"/>
      <c r="AC8120" s="8"/>
      <c r="AG8120" s="8"/>
      <c r="AK8120" s="8"/>
      <c r="AO8120" s="8"/>
      <c r="AS8120" s="8"/>
      <c r="AW8120" s="8"/>
      <c r="BA8120" s="8"/>
      <c r="BE8120" s="8"/>
      <c r="BI8120" s="8"/>
      <c r="BM8120" s="8"/>
      <c r="BQ8120" s="8"/>
      <c r="BU8120" s="8"/>
      <c r="BY8120" s="8"/>
      <c r="CC8120" s="8"/>
      <c r="CG8120" s="8"/>
      <c r="CK8120" s="8"/>
    </row>
    <row r="8121" spans="5:89">
      <c r="E8121" s="8"/>
      <c r="I8121" s="8"/>
      <c r="M8121" s="8"/>
      <c r="Q8121" s="8"/>
      <c r="U8121" s="8"/>
      <c r="Y8121" s="8"/>
      <c r="AC8121" s="8"/>
      <c r="AG8121" s="8"/>
      <c r="AK8121" s="8"/>
      <c r="AO8121" s="8"/>
      <c r="AS8121" s="8"/>
      <c r="AW8121" s="8"/>
      <c r="BA8121" s="8"/>
      <c r="BE8121" s="8"/>
      <c r="BI8121" s="8"/>
      <c r="BM8121" s="8"/>
      <c r="BQ8121" s="8"/>
      <c r="BU8121" s="8"/>
      <c r="BY8121" s="8"/>
      <c r="CC8121" s="8"/>
      <c r="CG8121" s="8"/>
      <c r="CK8121" s="8"/>
    </row>
    <row r="8122" spans="5:89">
      <c r="E8122" s="8"/>
      <c r="I8122" s="8"/>
      <c r="M8122" s="8"/>
      <c r="Q8122" s="8"/>
      <c r="U8122" s="8"/>
      <c r="Y8122" s="8"/>
      <c r="AC8122" s="8"/>
      <c r="AG8122" s="8"/>
      <c r="AK8122" s="8"/>
      <c r="AO8122" s="8"/>
      <c r="AS8122" s="8"/>
      <c r="AW8122" s="8"/>
      <c r="BA8122" s="8"/>
      <c r="BE8122" s="8"/>
      <c r="BI8122" s="8"/>
      <c r="BM8122" s="8"/>
      <c r="BQ8122" s="8"/>
      <c r="BU8122" s="8"/>
      <c r="BY8122" s="8"/>
      <c r="CC8122" s="8"/>
      <c r="CG8122" s="8"/>
      <c r="CK8122" s="8"/>
    </row>
    <row r="8123" spans="5:89">
      <c r="E8123" s="8"/>
      <c r="I8123" s="8"/>
      <c r="M8123" s="8"/>
      <c r="Q8123" s="8"/>
      <c r="U8123" s="8"/>
      <c r="Y8123" s="8"/>
      <c r="AC8123" s="8"/>
      <c r="AG8123" s="8"/>
      <c r="AK8123" s="8"/>
      <c r="AO8123" s="8"/>
      <c r="AS8123" s="8"/>
      <c r="AW8123" s="8"/>
      <c r="BA8123" s="8"/>
      <c r="BE8123" s="8"/>
      <c r="BI8123" s="8"/>
      <c r="BM8123" s="8"/>
      <c r="BQ8123" s="8"/>
      <c r="BU8123" s="8"/>
      <c r="BY8123" s="8"/>
      <c r="CC8123" s="8"/>
      <c r="CG8123" s="8"/>
      <c r="CK8123" s="8"/>
    </row>
    <row r="8124" spans="5:89">
      <c r="E8124" s="8"/>
      <c r="I8124" s="8"/>
      <c r="M8124" s="8"/>
      <c r="Q8124" s="8"/>
      <c r="U8124" s="8"/>
      <c r="Y8124" s="8"/>
      <c r="AC8124" s="8"/>
      <c r="AG8124" s="8"/>
      <c r="AK8124" s="8"/>
      <c r="AO8124" s="8"/>
      <c r="AS8124" s="8"/>
      <c r="AW8124" s="8"/>
      <c r="BA8124" s="8"/>
      <c r="BE8124" s="8"/>
      <c r="BI8124" s="8"/>
      <c r="BM8124" s="8"/>
      <c r="BQ8124" s="8"/>
      <c r="BU8124" s="8"/>
      <c r="BY8124" s="8"/>
      <c r="CC8124" s="8"/>
      <c r="CG8124" s="8"/>
      <c r="CK8124" s="8"/>
    </row>
    <row r="8125" spans="5:89">
      <c r="E8125" s="8"/>
      <c r="I8125" s="8"/>
      <c r="M8125" s="8"/>
      <c r="Q8125" s="8"/>
      <c r="U8125" s="8"/>
      <c r="Y8125" s="8"/>
      <c r="AC8125" s="8"/>
      <c r="AG8125" s="8"/>
      <c r="AK8125" s="8"/>
      <c r="AO8125" s="8"/>
      <c r="AS8125" s="8"/>
      <c r="AW8125" s="8"/>
      <c r="BA8125" s="8"/>
      <c r="BE8125" s="8"/>
      <c r="BI8125" s="8"/>
      <c r="BM8125" s="8"/>
      <c r="BQ8125" s="8"/>
      <c r="BU8125" s="8"/>
      <c r="BY8125" s="8"/>
      <c r="CC8125" s="8"/>
      <c r="CG8125" s="8"/>
      <c r="CK8125" s="8"/>
    </row>
    <row r="8126" spans="5:89">
      <c r="E8126" s="8"/>
      <c r="I8126" s="8"/>
      <c r="M8126" s="8"/>
      <c r="Q8126" s="8"/>
      <c r="U8126" s="8"/>
      <c r="Y8126" s="8"/>
      <c r="AC8126" s="8"/>
      <c r="AG8126" s="8"/>
      <c r="AK8126" s="8"/>
      <c r="AO8126" s="8"/>
      <c r="AS8126" s="8"/>
      <c r="AW8126" s="8"/>
      <c r="BA8126" s="8"/>
      <c r="BE8126" s="8"/>
      <c r="BI8126" s="8"/>
      <c r="BM8126" s="8"/>
      <c r="BQ8126" s="8"/>
      <c r="BU8126" s="8"/>
      <c r="BY8126" s="8"/>
      <c r="CC8126" s="8"/>
      <c r="CG8126" s="8"/>
      <c r="CK8126" s="8"/>
    </row>
    <row r="8127" spans="5:89">
      <c r="E8127" s="8"/>
      <c r="I8127" s="8"/>
      <c r="M8127" s="8"/>
      <c r="Q8127" s="8"/>
      <c r="U8127" s="8"/>
      <c r="Y8127" s="8"/>
      <c r="AC8127" s="8"/>
      <c r="AG8127" s="8"/>
      <c r="AK8127" s="8"/>
      <c r="AO8127" s="8"/>
      <c r="AS8127" s="8"/>
      <c r="AW8127" s="8"/>
      <c r="BA8127" s="8"/>
      <c r="BE8127" s="8"/>
      <c r="BI8127" s="8"/>
      <c r="BM8127" s="8"/>
      <c r="BQ8127" s="8"/>
      <c r="BU8127" s="8"/>
      <c r="BY8127" s="8"/>
      <c r="CC8127" s="8"/>
      <c r="CG8127" s="8"/>
      <c r="CK8127" s="8"/>
    </row>
    <row r="8128" spans="5:89">
      <c r="E8128" s="8"/>
      <c r="I8128" s="8"/>
      <c r="M8128" s="8"/>
      <c r="Q8128" s="8"/>
      <c r="U8128" s="8"/>
      <c r="Y8128" s="8"/>
      <c r="AC8128" s="8"/>
      <c r="AG8128" s="8"/>
      <c r="AK8128" s="8"/>
      <c r="AO8128" s="8"/>
      <c r="AS8128" s="8"/>
      <c r="AW8128" s="8"/>
      <c r="BA8128" s="8"/>
      <c r="BE8128" s="8"/>
      <c r="BI8128" s="8"/>
      <c r="BM8128" s="8"/>
      <c r="BQ8128" s="8"/>
      <c r="BU8128" s="8"/>
      <c r="BY8128" s="8"/>
      <c r="CC8128" s="8"/>
      <c r="CG8128" s="8"/>
      <c r="CK8128" s="8"/>
    </row>
    <row r="8129" spans="5:89">
      <c r="E8129" s="8"/>
      <c r="I8129" s="8"/>
      <c r="M8129" s="8"/>
      <c r="Q8129" s="8"/>
      <c r="U8129" s="8"/>
      <c r="Y8129" s="8"/>
      <c r="AC8129" s="8"/>
      <c r="AG8129" s="8"/>
      <c r="AK8129" s="8"/>
      <c r="AO8129" s="8"/>
      <c r="AS8129" s="8"/>
      <c r="AW8129" s="8"/>
      <c r="BA8129" s="8"/>
      <c r="BE8129" s="8"/>
      <c r="BI8129" s="8"/>
      <c r="BM8129" s="8"/>
      <c r="BQ8129" s="8"/>
      <c r="BU8129" s="8"/>
      <c r="BY8129" s="8"/>
      <c r="CC8129" s="8"/>
      <c r="CG8129" s="8"/>
      <c r="CK8129" s="8"/>
    </row>
    <row r="8130" spans="5:89">
      <c r="E8130" s="8"/>
      <c r="I8130" s="8"/>
      <c r="M8130" s="8"/>
      <c r="Q8130" s="8"/>
      <c r="U8130" s="8"/>
      <c r="Y8130" s="8"/>
      <c r="AC8130" s="8"/>
      <c r="AG8130" s="8"/>
      <c r="AK8130" s="8"/>
      <c r="AO8130" s="8"/>
      <c r="AS8130" s="8"/>
      <c r="AW8130" s="8"/>
      <c r="BA8130" s="8"/>
      <c r="BE8130" s="8"/>
      <c r="BI8130" s="8"/>
      <c r="BM8130" s="8"/>
      <c r="BQ8130" s="8"/>
      <c r="BU8130" s="8"/>
      <c r="BY8130" s="8"/>
      <c r="CC8130" s="8"/>
      <c r="CG8130" s="8"/>
      <c r="CK8130" s="8"/>
    </row>
    <row r="8131" spans="5:89">
      <c r="E8131" s="8"/>
      <c r="I8131" s="8"/>
      <c r="M8131" s="8"/>
      <c r="Q8131" s="8"/>
      <c r="U8131" s="8"/>
      <c r="Y8131" s="8"/>
      <c r="AC8131" s="8"/>
      <c r="AG8131" s="8"/>
      <c r="AK8131" s="8"/>
      <c r="AO8131" s="8"/>
      <c r="AS8131" s="8"/>
      <c r="AW8131" s="8"/>
      <c r="BA8131" s="8"/>
      <c r="BE8131" s="8"/>
      <c r="BI8131" s="8"/>
      <c r="BM8131" s="8"/>
      <c r="BQ8131" s="8"/>
      <c r="BU8131" s="8"/>
      <c r="BY8131" s="8"/>
      <c r="CC8131" s="8"/>
      <c r="CG8131" s="8"/>
      <c r="CK8131" s="8"/>
    </row>
    <row r="8132" spans="5:89">
      <c r="E8132" s="8"/>
      <c r="I8132" s="8"/>
      <c r="M8132" s="8"/>
      <c r="Q8132" s="8"/>
      <c r="U8132" s="8"/>
      <c r="Y8132" s="8"/>
      <c r="AC8132" s="8"/>
      <c r="AG8132" s="8"/>
      <c r="AK8132" s="8"/>
      <c r="AO8132" s="8"/>
      <c r="AS8132" s="8"/>
      <c r="AW8132" s="8"/>
      <c r="BA8132" s="8"/>
      <c r="BE8132" s="8"/>
      <c r="BI8132" s="8"/>
      <c r="BM8132" s="8"/>
      <c r="BQ8132" s="8"/>
      <c r="BU8132" s="8"/>
      <c r="BY8132" s="8"/>
      <c r="CC8132" s="8"/>
      <c r="CG8132" s="8"/>
      <c r="CK8132" s="8"/>
    </row>
    <row r="8133" spans="5:89">
      <c r="E8133" s="8"/>
      <c r="I8133" s="8"/>
      <c r="M8133" s="8"/>
      <c r="Q8133" s="8"/>
      <c r="U8133" s="8"/>
      <c r="Y8133" s="8"/>
      <c r="AC8133" s="8"/>
      <c r="AG8133" s="8"/>
      <c r="AK8133" s="8"/>
      <c r="AO8133" s="8"/>
      <c r="AS8133" s="8"/>
      <c r="AW8133" s="8"/>
      <c r="BA8133" s="8"/>
      <c r="BE8133" s="8"/>
      <c r="BI8133" s="8"/>
      <c r="BM8133" s="8"/>
      <c r="BQ8133" s="8"/>
      <c r="BU8133" s="8"/>
      <c r="BY8133" s="8"/>
      <c r="CC8133" s="8"/>
      <c r="CG8133" s="8"/>
      <c r="CK8133" s="8"/>
    </row>
    <row r="8134" spans="5:89">
      <c r="E8134" s="8"/>
      <c r="I8134" s="8"/>
      <c r="M8134" s="8"/>
      <c r="Q8134" s="8"/>
      <c r="U8134" s="8"/>
      <c r="Y8134" s="8"/>
      <c r="AC8134" s="8"/>
      <c r="AG8134" s="8"/>
      <c r="AK8134" s="8"/>
      <c r="AO8134" s="8"/>
      <c r="AS8134" s="8"/>
      <c r="AW8134" s="8"/>
      <c r="BA8134" s="8"/>
      <c r="BE8134" s="8"/>
      <c r="BI8134" s="8"/>
      <c r="BM8134" s="8"/>
      <c r="BQ8134" s="8"/>
      <c r="BU8134" s="8"/>
      <c r="BY8134" s="8"/>
      <c r="CC8134" s="8"/>
      <c r="CG8134" s="8"/>
      <c r="CK8134" s="8"/>
    </row>
    <row r="8135" spans="5:89">
      <c r="E8135" s="8"/>
      <c r="I8135" s="8"/>
      <c r="M8135" s="8"/>
      <c r="Q8135" s="8"/>
      <c r="U8135" s="8"/>
      <c r="Y8135" s="8"/>
      <c r="AC8135" s="8"/>
      <c r="AG8135" s="8"/>
      <c r="AK8135" s="8"/>
      <c r="AO8135" s="8"/>
      <c r="AS8135" s="8"/>
      <c r="AW8135" s="8"/>
      <c r="BA8135" s="8"/>
      <c r="BE8135" s="8"/>
      <c r="BI8135" s="8"/>
      <c r="BM8135" s="8"/>
      <c r="BQ8135" s="8"/>
      <c r="BU8135" s="8"/>
      <c r="BY8135" s="8"/>
      <c r="CC8135" s="8"/>
      <c r="CG8135" s="8"/>
      <c r="CK8135" s="8"/>
    </row>
    <row r="8136" spans="5:89">
      <c r="E8136" s="8"/>
      <c r="I8136" s="8"/>
      <c r="M8136" s="8"/>
      <c r="Q8136" s="8"/>
      <c r="U8136" s="8"/>
      <c r="Y8136" s="8"/>
      <c r="AC8136" s="8"/>
      <c r="AG8136" s="8"/>
      <c r="AK8136" s="8"/>
      <c r="AO8136" s="8"/>
      <c r="AS8136" s="8"/>
      <c r="AW8136" s="8"/>
      <c r="BA8136" s="8"/>
      <c r="BE8136" s="8"/>
      <c r="BI8136" s="8"/>
      <c r="BM8136" s="8"/>
      <c r="BQ8136" s="8"/>
      <c r="BU8136" s="8"/>
      <c r="BY8136" s="8"/>
      <c r="CC8136" s="8"/>
      <c r="CG8136" s="8"/>
      <c r="CK8136" s="8"/>
    </row>
    <row r="8137" spans="5:89">
      <c r="E8137" s="8"/>
      <c r="I8137" s="8"/>
      <c r="M8137" s="8"/>
      <c r="Q8137" s="8"/>
      <c r="U8137" s="8"/>
      <c r="Y8137" s="8"/>
      <c r="AC8137" s="8"/>
      <c r="AG8137" s="8"/>
      <c r="AK8137" s="8"/>
      <c r="AO8137" s="8"/>
      <c r="AS8137" s="8"/>
      <c r="AW8137" s="8"/>
      <c r="BA8137" s="8"/>
      <c r="BE8137" s="8"/>
      <c r="BI8137" s="8"/>
      <c r="BM8137" s="8"/>
      <c r="BQ8137" s="8"/>
      <c r="BU8137" s="8"/>
      <c r="BY8137" s="8"/>
      <c r="CC8137" s="8"/>
      <c r="CG8137" s="8"/>
      <c r="CK8137" s="8"/>
    </row>
    <row r="8138" spans="5:89">
      <c r="E8138" s="8"/>
      <c r="I8138" s="8"/>
      <c r="M8138" s="8"/>
      <c r="Q8138" s="8"/>
      <c r="U8138" s="8"/>
      <c r="Y8138" s="8"/>
      <c r="AC8138" s="8"/>
      <c r="AG8138" s="8"/>
      <c r="AK8138" s="8"/>
      <c r="AO8138" s="8"/>
      <c r="AS8138" s="8"/>
      <c r="AW8138" s="8"/>
      <c r="BA8138" s="8"/>
      <c r="BE8138" s="8"/>
      <c r="BI8138" s="8"/>
      <c r="BM8138" s="8"/>
      <c r="BQ8138" s="8"/>
      <c r="BU8138" s="8"/>
      <c r="BY8138" s="8"/>
      <c r="CC8138" s="8"/>
      <c r="CG8138" s="8"/>
      <c r="CK8138" s="8"/>
    </row>
    <row r="8139" spans="5:89">
      <c r="E8139" s="8"/>
      <c r="I8139" s="8"/>
      <c r="M8139" s="8"/>
      <c r="Q8139" s="8"/>
      <c r="U8139" s="8"/>
      <c r="Y8139" s="8"/>
      <c r="AC8139" s="8"/>
      <c r="AG8139" s="8"/>
      <c r="AK8139" s="8"/>
      <c r="AO8139" s="8"/>
      <c r="AS8139" s="8"/>
      <c r="AW8139" s="8"/>
      <c r="BA8139" s="8"/>
      <c r="BE8139" s="8"/>
      <c r="BI8139" s="8"/>
      <c r="BM8139" s="8"/>
      <c r="BQ8139" s="8"/>
      <c r="BU8139" s="8"/>
      <c r="BY8139" s="8"/>
      <c r="CC8139" s="8"/>
      <c r="CG8139" s="8"/>
      <c r="CK8139" s="8"/>
    </row>
    <row r="8140" spans="5:89">
      <c r="E8140" s="8"/>
      <c r="I8140" s="8"/>
      <c r="M8140" s="8"/>
      <c r="Q8140" s="8"/>
      <c r="U8140" s="8"/>
      <c r="Y8140" s="8"/>
      <c r="AC8140" s="8"/>
      <c r="AG8140" s="8"/>
      <c r="AK8140" s="8"/>
      <c r="AO8140" s="8"/>
      <c r="AS8140" s="8"/>
      <c r="AW8140" s="8"/>
      <c r="BA8140" s="8"/>
      <c r="BE8140" s="8"/>
      <c r="BI8140" s="8"/>
      <c r="BM8140" s="8"/>
      <c r="BQ8140" s="8"/>
      <c r="BU8140" s="8"/>
      <c r="BY8140" s="8"/>
      <c r="CC8140" s="8"/>
      <c r="CG8140" s="8"/>
      <c r="CK8140" s="8"/>
    </row>
    <row r="8141" spans="5:89">
      <c r="E8141" s="8"/>
      <c r="I8141" s="8"/>
      <c r="M8141" s="8"/>
      <c r="Q8141" s="8"/>
      <c r="U8141" s="8"/>
      <c r="Y8141" s="8"/>
      <c r="AC8141" s="8"/>
      <c r="AG8141" s="8"/>
      <c r="AK8141" s="8"/>
      <c r="AO8141" s="8"/>
      <c r="AS8141" s="8"/>
      <c r="AW8141" s="8"/>
      <c r="BA8141" s="8"/>
      <c r="BE8141" s="8"/>
      <c r="BI8141" s="8"/>
      <c r="BM8141" s="8"/>
      <c r="BQ8141" s="8"/>
      <c r="BU8141" s="8"/>
      <c r="BY8141" s="8"/>
      <c r="CC8141" s="8"/>
      <c r="CG8141" s="8"/>
      <c r="CK8141" s="8"/>
    </row>
    <row r="8142" spans="5:89">
      <c r="E8142" s="8"/>
      <c r="I8142" s="8"/>
      <c r="M8142" s="8"/>
      <c r="Q8142" s="8"/>
      <c r="U8142" s="8"/>
      <c r="Y8142" s="8"/>
      <c r="AC8142" s="8"/>
      <c r="AG8142" s="8"/>
      <c r="AK8142" s="8"/>
      <c r="AO8142" s="8"/>
      <c r="AS8142" s="8"/>
      <c r="AW8142" s="8"/>
      <c r="BA8142" s="8"/>
      <c r="BE8142" s="8"/>
      <c r="BI8142" s="8"/>
      <c r="BM8142" s="8"/>
      <c r="BQ8142" s="8"/>
      <c r="BU8142" s="8"/>
      <c r="BY8142" s="8"/>
      <c r="CC8142" s="8"/>
      <c r="CG8142" s="8"/>
      <c r="CK8142" s="8"/>
    </row>
    <row r="8143" spans="5:89">
      <c r="E8143" s="8"/>
      <c r="I8143" s="8"/>
      <c r="M8143" s="8"/>
      <c r="Q8143" s="8"/>
      <c r="U8143" s="8"/>
      <c r="Y8143" s="8"/>
      <c r="AC8143" s="8"/>
      <c r="AG8143" s="8"/>
      <c r="AK8143" s="8"/>
      <c r="AO8143" s="8"/>
      <c r="AS8143" s="8"/>
      <c r="AW8143" s="8"/>
      <c r="BA8143" s="8"/>
      <c r="BE8143" s="8"/>
      <c r="BI8143" s="8"/>
      <c r="BM8143" s="8"/>
      <c r="BQ8143" s="8"/>
      <c r="BU8143" s="8"/>
      <c r="BY8143" s="8"/>
      <c r="CC8143" s="8"/>
      <c r="CG8143" s="8"/>
      <c r="CK8143" s="8"/>
    </row>
    <row r="8144" spans="5:89">
      <c r="E8144" s="8"/>
      <c r="I8144" s="8"/>
      <c r="M8144" s="8"/>
      <c r="Q8144" s="8"/>
      <c r="U8144" s="8"/>
      <c r="Y8144" s="8"/>
      <c r="AC8144" s="8"/>
      <c r="AG8144" s="8"/>
      <c r="AK8144" s="8"/>
      <c r="AO8144" s="8"/>
      <c r="AS8144" s="8"/>
      <c r="AW8144" s="8"/>
      <c r="BA8144" s="8"/>
      <c r="BE8144" s="8"/>
      <c r="BI8144" s="8"/>
      <c r="BM8144" s="8"/>
      <c r="BQ8144" s="8"/>
      <c r="BU8144" s="8"/>
      <c r="BY8144" s="8"/>
      <c r="CC8144" s="8"/>
      <c r="CG8144" s="8"/>
      <c r="CK8144" s="8"/>
    </row>
    <row r="8145" spans="5:89">
      <c r="E8145" s="8"/>
      <c r="I8145" s="8"/>
      <c r="M8145" s="8"/>
      <c r="Q8145" s="8"/>
      <c r="U8145" s="8"/>
      <c r="Y8145" s="8"/>
      <c r="AC8145" s="8"/>
      <c r="AG8145" s="8"/>
      <c r="AK8145" s="8"/>
      <c r="AO8145" s="8"/>
      <c r="AS8145" s="8"/>
      <c r="AW8145" s="8"/>
      <c r="BA8145" s="8"/>
      <c r="BE8145" s="8"/>
      <c r="BI8145" s="8"/>
      <c r="BM8145" s="8"/>
      <c r="BQ8145" s="8"/>
      <c r="BU8145" s="8"/>
      <c r="BY8145" s="8"/>
      <c r="CC8145" s="8"/>
      <c r="CG8145" s="8"/>
      <c r="CK8145" s="8"/>
    </row>
    <row r="8146" spans="5:89">
      <c r="E8146" s="8"/>
      <c r="I8146" s="8"/>
      <c r="M8146" s="8"/>
      <c r="Q8146" s="8"/>
      <c r="U8146" s="8"/>
      <c r="Y8146" s="8"/>
      <c r="AC8146" s="8"/>
      <c r="AG8146" s="8"/>
      <c r="AK8146" s="8"/>
      <c r="AO8146" s="8"/>
      <c r="AS8146" s="8"/>
      <c r="AW8146" s="8"/>
      <c r="BA8146" s="8"/>
      <c r="BE8146" s="8"/>
      <c r="BI8146" s="8"/>
      <c r="BM8146" s="8"/>
      <c r="BQ8146" s="8"/>
      <c r="BU8146" s="8"/>
      <c r="BY8146" s="8"/>
      <c r="CC8146" s="8"/>
      <c r="CG8146" s="8"/>
      <c r="CK8146" s="8"/>
    </row>
    <row r="8147" spans="5:89">
      <c r="E8147" s="8"/>
      <c r="I8147" s="8"/>
      <c r="M8147" s="8"/>
      <c r="Q8147" s="8"/>
      <c r="U8147" s="8"/>
      <c r="Y8147" s="8"/>
      <c r="AC8147" s="8"/>
      <c r="AG8147" s="8"/>
      <c r="AK8147" s="8"/>
      <c r="AO8147" s="8"/>
      <c r="AS8147" s="8"/>
      <c r="AW8147" s="8"/>
      <c r="BA8147" s="8"/>
      <c r="BE8147" s="8"/>
      <c r="BI8147" s="8"/>
      <c r="BM8147" s="8"/>
      <c r="BQ8147" s="8"/>
      <c r="BU8147" s="8"/>
      <c r="BY8147" s="8"/>
      <c r="CC8147" s="8"/>
      <c r="CG8147" s="8"/>
      <c r="CK8147" s="8"/>
    </row>
    <row r="8148" spans="5:89">
      <c r="E8148" s="8"/>
      <c r="I8148" s="8"/>
      <c r="M8148" s="8"/>
      <c r="Q8148" s="8"/>
      <c r="U8148" s="8"/>
      <c r="Y8148" s="8"/>
      <c r="AC8148" s="8"/>
      <c r="AG8148" s="8"/>
      <c r="AK8148" s="8"/>
      <c r="AO8148" s="8"/>
      <c r="AS8148" s="8"/>
      <c r="AW8148" s="8"/>
      <c r="BA8148" s="8"/>
      <c r="BE8148" s="8"/>
      <c r="BI8148" s="8"/>
      <c r="BM8148" s="8"/>
      <c r="BQ8148" s="8"/>
      <c r="BU8148" s="8"/>
      <c r="BY8148" s="8"/>
      <c r="CC8148" s="8"/>
      <c r="CG8148" s="8"/>
      <c r="CK8148" s="8"/>
    </row>
    <row r="8149" spans="5:89">
      <c r="E8149" s="8"/>
      <c r="I8149" s="8"/>
      <c r="M8149" s="8"/>
      <c r="Q8149" s="8"/>
      <c r="U8149" s="8"/>
      <c r="Y8149" s="8"/>
      <c r="AC8149" s="8"/>
      <c r="AG8149" s="8"/>
      <c r="AK8149" s="8"/>
      <c r="AO8149" s="8"/>
      <c r="AS8149" s="8"/>
      <c r="AW8149" s="8"/>
      <c r="BA8149" s="8"/>
      <c r="BE8149" s="8"/>
      <c r="BI8149" s="8"/>
      <c r="BM8149" s="8"/>
      <c r="BQ8149" s="8"/>
      <c r="BU8149" s="8"/>
      <c r="BY8149" s="8"/>
      <c r="CC8149" s="8"/>
      <c r="CG8149" s="8"/>
      <c r="CK8149" s="8"/>
    </row>
    <row r="8150" spans="5:89">
      <c r="E8150" s="8"/>
      <c r="I8150" s="8"/>
      <c r="M8150" s="8"/>
      <c r="Q8150" s="8"/>
      <c r="U8150" s="8"/>
      <c r="Y8150" s="8"/>
      <c r="AC8150" s="8"/>
      <c r="AG8150" s="8"/>
      <c r="AK8150" s="8"/>
      <c r="AO8150" s="8"/>
      <c r="AS8150" s="8"/>
      <c r="AW8150" s="8"/>
      <c r="BA8150" s="8"/>
      <c r="BE8150" s="8"/>
      <c r="BI8150" s="8"/>
      <c r="BM8150" s="8"/>
      <c r="BQ8150" s="8"/>
      <c r="BU8150" s="8"/>
      <c r="BY8150" s="8"/>
      <c r="CC8150" s="8"/>
      <c r="CG8150" s="8"/>
      <c r="CK8150" s="8"/>
    </row>
    <row r="8151" spans="5:89">
      <c r="E8151" s="8"/>
      <c r="I8151" s="8"/>
      <c r="M8151" s="8"/>
      <c r="Q8151" s="8"/>
      <c r="U8151" s="8"/>
      <c r="Y8151" s="8"/>
      <c r="AC8151" s="8"/>
      <c r="AG8151" s="8"/>
      <c r="AK8151" s="8"/>
      <c r="AO8151" s="8"/>
      <c r="AS8151" s="8"/>
      <c r="AW8151" s="8"/>
      <c r="BA8151" s="8"/>
      <c r="BE8151" s="8"/>
      <c r="BI8151" s="8"/>
      <c r="BM8151" s="8"/>
      <c r="BQ8151" s="8"/>
      <c r="BU8151" s="8"/>
      <c r="BY8151" s="8"/>
      <c r="CC8151" s="8"/>
      <c r="CG8151" s="8"/>
      <c r="CK8151" s="8"/>
    </row>
    <row r="8152" spans="5:89">
      <c r="E8152" s="8"/>
      <c r="I8152" s="8"/>
      <c r="M8152" s="8"/>
      <c r="Q8152" s="8"/>
      <c r="U8152" s="8"/>
      <c r="Y8152" s="8"/>
      <c r="AC8152" s="8"/>
      <c r="AG8152" s="8"/>
      <c r="AK8152" s="8"/>
      <c r="AO8152" s="8"/>
      <c r="AS8152" s="8"/>
      <c r="AW8152" s="8"/>
      <c r="BA8152" s="8"/>
      <c r="BE8152" s="8"/>
      <c r="BI8152" s="8"/>
      <c r="BM8152" s="8"/>
      <c r="BQ8152" s="8"/>
      <c r="BU8152" s="8"/>
      <c r="BY8152" s="8"/>
      <c r="CC8152" s="8"/>
      <c r="CG8152" s="8"/>
      <c r="CK8152" s="8"/>
    </row>
    <row r="8153" spans="5:89">
      <c r="E8153" s="8"/>
      <c r="I8153" s="8"/>
      <c r="M8153" s="8"/>
      <c r="Q8153" s="8"/>
      <c r="U8153" s="8"/>
      <c r="Y8153" s="8"/>
      <c r="AC8153" s="8"/>
      <c r="AG8153" s="8"/>
      <c r="AK8153" s="8"/>
      <c r="AO8153" s="8"/>
      <c r="AS8153" s="8"/>
      <c r="AW8153" s="8"/>
      <c r="BA8153" s="8"/>
      <c r="BE8153" s="8"/>
      <c r="BI8153" s="8"/>
      <c r="BM8153" s="8"/>
      <c r="BQ8153" s="8"/>
      <c r="BU8153" s="8"/>
      <c r="BY8153" s="8"/>
      <c r="CC8153" s="8"/>
      <c r="CG8153" s="8"/>
      <c r="CK8153" s="8"/>
    </row>
    <row r="8154" spans="5:89">
      <c r="E8154" s="8"/>
      <c r="I8154" s="8"/>
      <c r="M8154" s="8"/>
      <c r="Q8154" s="8"/>
      <c r="U8154" s="8"/>
      <c r="Y8154" s="8"/>
      <c r="AC8154" s="8"/>
      <c r="AG8154" s="8"/>
      <c r="AK8154" s="8"/>
      <c r="AO8154" s="8"/>
      <c r="AS8154" s="8"/>
      <c r="AW8154" s="8"/>
      <c r="BA8154" s="8"/>
      <c r="BE8154" s="8"/>
      <c r="BI8154" s="8"/>
      <c r="BM8154" s="8"/>
      <c r="BQ8154" s="8"/>
      <c r="BU8154" s="8"/>
      <c r="BY8154" s="8"/>
      <c r="CC8154" s="8"/>
      <c r="CG8154" s="8"/>
      <c r="CK8154" s="8"/>
    </row>
    <row r="8155" spans="5:89">
      <c r="E8155" s="8"/>
      <c r="I8155" s="8"/>
      <c r="M8155" s="8"/>
      <c r="Q8155" s="8"/>
      <c r="U8155" s="8"/>
      <c r="Y8155" s="8"/>
      <c r="AC8155" s="8"/>
      <c r="AG8155" s="8"/>
      <c r="AK8155" s="8"/>
      <c r="AO8155" s="8"/>
      <c r="AS8155" s="8"/>
      <c r="AW8155" s="8"/>
      <c r="BA8155" s="8"/>
      <c r="BE8155" s="8"/>
      <c r="BI8155" s="8"/>
      <c r="BM8155" s="8"/>
      <c r="BQ8155" s="8"/>
      <c r="BU8155" s="8"/>
      <c r="BY8155" s="8"/>
      <c r="CC8155" s="8"/>
      <c r="CG8155" s="8"/>
      <c r="CK8155" s="8"/>
    </row>
    <row r="8156" spans="5:89">
      <c r="E8156" s="8"/>
      <c r="I8156" s="8"/>
      <c r="M8156" s="8"/>
      <c r="Q8156" s="8"/>
      <c r="U8156" s="8"/>
      <c r="Y8156" s="8"/>
      <c r="AC8156" s="8"/>
      <c r="AG8156" s="8"/>
      <c r="AK8156" s="8"/>
      <c r="AO8156" s="8"/>
      <c r="AS8156" s="8"/>
      <c r="AW8156" s="8"/>
      <c r="BA8156" s="8"/>
      <c r="BE8156" s="8"/>
      <c r="BI8156" s="8"/>
      <c r="BM8156" s="8"/>
      <c r="BQ8156" s="8"/>
      <c r="BU8156" s="8"/>
      <c r="BY8156" s="8"/>
      <c r="CC8156" s="8"/>
      <c r="CG8156" s="8"/>
      <c r="CK8156" s="8"/>
    </row>
    <row r="8157" spans="5:89">
      <c r="E8157" s="8"/>
      <c r="I8157" s="8"/>
      <c r="M8157" s="8"/>
      <c r="Q8157" s="8"/>
      <c r="U8157" s="8"/>
      <c r="Y8157" s="8"/>
      <c r="AC8157" s="8"/>
      <c r="AG8157" s="8"/>
      <c r="AK8157" s="8"/>
      <c r="AO8157" s="8"/>
      <c r="AS8157" s="8"/>
      <c r="AW8157" s="8"/>
      <c r="BA8157" s="8"/>
      <c r="BE8157" s="8"/>
      <c r="BI8157" s="8"/>
      <c r="BM8157" s="8"/>
      <c r="BQ8157" s="8"/>
      <c r="BU8157" s="8"/>
      <c r="BY8157" s="8"/>
      <c r="CC8157" s="8"/>
      <c r="CG8157" s="8"/>
      <c r="CK8157" s="8"/>
    </row>
    <row r="8158" spans="5:89">
      <c r="E8158" s="8"/>
      <c r="I8158" s="8"/>
      <c r="M8158" s="8"/>
      <c r="Q8158" s="8"/>
      <c r="U8158" s="8"/>
      <c r="Y8158" s="8"/>
      <c r="AC8158" s="8"/>
      <c r="AG8158" s="8"/>
      <c r="AK8158" s="8"/>
      <c r="AO8158" s="8"/>
      <c r="AS8158" s="8"/>
      <c r="AW8158" s="8"/>
      <c r="BA8158" s="8"/>
      <c r="BE8158" s="8"/>
      <c r="BI8158" s="8"/>
      <c r="BM8158" s="8"/>
      <c r="BQ8158" s="8"/>
      <c r="BU8158" s="8"/>
      <c r="BY8158" s="8"/>
      <c r="CC8158" s="8"/>
      <c r="CG8158" s="8"/>
      <c r="CK8158" s="8"/>
    </row>
    <row r="8159" spans="5:89">
      <c r="E8159" s="8"/>
      <c r="I8159" s="8"/>
      <c r="M8159" s="8"/>
      <c r="Q8159" s="8"/>
      <c r="U8159" s="8"/>
      <c r="Y8159" s="8"/>
      <c r="AC8159" s="8"/>
      <c r="AG8159" s="8"/>
      <c r="AK8159" s="8"/>
      <c r="AO8159" s="8"/>
      <c r="AS8159" s="8"/>
      <c r="AW8159" s="8"/>
      <c r="BA8159" s="8"/>
      <c r="BE8159" s="8"/>
      <c r="BI8159" s="8"/>
      <c r="BM8159" s="8"/>
      <c r="BQ8159" s="8"/>
      <c r="BU8159" s="8"/>
      <c r="BY8159" s="8"/>
      <c r="CC8159" s="8"/>
      <c r="CG8159" s="8"/>
      <c r="CK8159" s="8"/>
    </row>
    <row r="8160" spans="5:89">
      <c r="E8160" s="8"/>
      <c r="I8160" s="8"/>
      <c r="M8160" s="8"/>
      <c r="Q8160" s="8"/>
      <c r="U8160" s="8"/>
      <c r="Y8160" s="8"/>
      <c r="AC8160" s="8"/>
      <c r="AG8160" s="8"/>
      <c r="AK8160" s="8"/>
      <c r="AO8160" s="8"/>
      <c r="AS8160" s="8"/>
      <c r="AW8160" s="8"/>
      <c r="BA8160" s="8"/>
      <c r="BE8160" s="8"/>
      <c r="BI8160" s="8"/>
      <c r="BM8160" s="8"/>
      <c r="BQ8160" s="8"/>
      <c r="BU8160" s="8"/>
      <c r="BY8160" s="8"/>
      <c r="CC8160" s="8"/>
      <c r="CG8160" s="8"/>
      <c r="CK8160" s="8"/>
    </row>
    <row r="8161" spans="5:89">
      <c r="E8161" s="8"/>
      <c r="I8161" s="8"/>
      <c r="M8161" s="8"/>
      <c r="Q8161" s="8"/>
      <c r="U8161" s="8"/>
      <c r="Y8161" s="8"/>
      <c r="AC8161" s="8"/>
      <c r="AG8161" s="8"/>
      <c r="AK8161" s="8"/>
      <c r="AO8161" s="8"/>
      <c r="AS8161" s="8"/>
      <c r="AW8161" s="8"/>
      <c r="BA8161" s="8"/>
      <c r="BE8161" s="8"/>
      <c r="BI8161" s="8"/>
      <c r="BM8161" s="8"/>
      <c r="BQ8161" s="8"/>
      <c r="BU8161" s="8"/>
      <c r="BY8161" s="8"/>
      <c r="CC8161" s="8"/>
      <c r="CG8161" s="8"/>
      <c r="CK8161" s="8"/>
    </row>
    <row r="8162" spans="5:89">
      <c r="E8162" s="8"/>
      <c r="I8162" s="8"/>
      <c r="M8162" s="8"/>
      <c r="Q8162" s="8"/>
      <c r="U8162" s="8"/>
      <c r="Y8162" s="8"/>
      <c r="AC8162" s="8"/>
      <c r="AG8162" s="8"/>
      <c r="AK8162" s="8"/>
      <c r="AO8162" s="8"/>
      <c r="AS8162" s="8"/>
      <c r="AW8162" s="8"/>
      <c r="BA8162" s="8"/>
      <c r="BE8162" s="8"/>
      <c r="BI8162" s="8"/>
      <c r="BM8162" s="8"/>
      <c r="BQ8162" s="8"/>
      <c r="BU8162" s="8"/>
      <c r="BY8162" s="8"/>
      <c r="CC8162" s="8"/>
      <c r="CG8162" s="8"/>
      <c r="CK8162" s="8"/>
    </row>
    <row r="8163" spans="5:89">
      <c r="E8163" s="8"/>
      <c r="I8163" s="8"/>
      <c r="M8163" s="8"/>
      <c r="Q8163" s="8"/>
      <c r="U8163" s="8"/>
      <c r="Y8163" s="8"/>
      <c r="AC8163" s="8"/>
      <c r="AG8163" s="8"/>
      <c r="AK8163" s="8"/>
      <c r="AO8163" s="8"/>
      <c r="AS8163" s="8"/>
      <c r="AW8163" s="8"/>
      <c r="BA8163" s="8"/>
      <c r="BE8163" s="8"/>
      <c r="BI8163" s="8"/>
      <c r="BM8163" s="8"/>
      <c r="BQ8163" s="8"/>
      <c r="BU8163" s="8"/>
      <c r="BY8163" s="8"/>
      <c r="CC8163" s="8"/>
      <c r="CG8163" s="8"/>
      <c r="CK8163" s="8"/>
    </row>
    <row r="8164" spans="5:89">
      <c r="E8164" s="8"/>
      <c r="I8164" s="8"/>
      <c r="M8164" s="8"/>
      <c r="Q8164" s="8"/>
      <c r="U8164" s="8"/>
      <c r="Y8164" s="8"/>
      <c r="AC8164" s="8"/>
      <c r="AG8164" s="8"/>
      <c r="AK8164" s="8"/>
      <c r="AO8164" s="8"/>
      <c r="AS8164" s="8"/>
      <c r="AW8164" s="8"/>
      <c r="BA8164" s="8"/>
      <c r="BE8164" s="8"/>
      <c r="BI8164" s="8"/>
      <c r="BM8164" s="8"/>
      <c r="BQ8164" s="8"/>
      <c r="BU8164" s="8"/>
      <c r="BY8164" s="8"/>
      <c r="CC8164" s="8"/>
      <c r="CG8164" s="8"/>
      <c r="CK8164" s="8"/>
    </row>
    <row r="8165" spans="5:89">
      <c r="E8165" s="8"/>
      <c r="I8165" s="8"/>
      <c r="M8165" s="8"/>
      <c r="Q8165" s="8"/>
      <c r="U8165" s="8"/>
      <c r="Y8165" s="8"/>
      <c r="AC8165" s="8"/>
      <c r="AG8165" s="8"/>
      <c r="AK8165" s="8"/>
      <c r="AO8165" s="8"/>
      <c r="AS8165" s="8"/>
      <c r="AW8165" s="8"/>
      <c r="BA8165" s="8"/>
      <c r="BE8165" s="8"/>
      <c r="BI8165" s="8"/>
      <c r="BM8165" s="8"/>
      <c r="BQ8165" s="8"/>
      <c r="BU8165" s="8"/>
      <c r="BY8165" s="8"/>
      <c r="CC8165" s="8"/>
      <c r="CG8165" s="8"/>
      <c r="CK8165" s="8"/>
    </row>
    <row r="8166" spans="5:89">
      <c r="E8166" s="8"/>
      <c r="I8166" s="8"/>
      <c r="M8166" s="8"/>
      <c r="Q8166" s="8"/>
      <c r="U8166" s="8"/>
      <c r="Y8166" s="8"/>
      <c r="AC8166" s="8"/>
      <c r="AG8166" s="8"/>
      <c r="AK8166" s="8"/>
      <c r="AO8166" s="8"/>
      <c r="AS8166" s="8"/>
      <c r="AW8166" s="8"/>
      <c r="BA8166" s="8"/>
      <c r="BE8166" s="8"/>
      <c r="BI8166" s="8"/>
      <c r="BM8166" s="8"/>
      <c r="BQ8166" s="8"/>
      <c r="BU8166" s="8"/>
      <c r="BY8166" s="8"/>
      <c r="CC8166" s="8"/>
      <c r="CG8166" s="8"/>
      <c r="CK8166" s="8"/>
    </row>
    <row r="8167" spans="5:89">
      <c r="E8167" s="8"/>
      <c r="I8167" s="8"/>
      <c r="M8167" s="8"/>
      <c r="Q8167" s="8"/>
      <c r="U8167" s="8"/>
      <c r="Y8167" s="8"/>
      <c r="AC8167" s="8"/>
      <c r="AG8167" s="8"/>
      <c r="AK8167" s="8"/>
      <c r="AO8167" s="8"/>
      <c r="AS8167" s="8"/>
      <c r="AW8167" s="8"/>
      <c r="BA8167" s="8"/>
      <c r="BE8167" s="8"/>
      <c r="BI8167" s="8"/>
      <c r="BM8167" s="8"/>
      <c r="BQ8167" s="8"/>
      <c r="BU8167" s="8"/>
      <c r="BY8167" s="8"/>
      <c r="CC8167" s="8"/>
      <c r="CG8167" s="8"/>
      <c r="CK8167" s="8"/>
    </row>
    <row r="8168" spans="5:89">
      <c r="E8168" s="8"/>
      <c r="I8168" s="8"/>
      <c r="M8168" s="8"/>
      <c r="Q8168" s="8"/>
      <c r="U8168" s="8"/>
      <c r="Y8168" s="8"/>
      <c r="AC8168" s="8"/>
      <c r="AG8168" s="8"/>
      <c r="AK8168" s="8"/>
      <c r="AO8168" s="8"/>
      <c r="AS8168" s="8"/>
      <c r="AW8168" s="8"/>
      <c r="BA8168" s="8"/>
      <c r="BE8168" s="8"/>
      <c r="BI8168" s="8"/>
      <c r="BM8168" s="8"/>
      <c r="BQ8168" s="8"/>
      <c r="BU8168" s="8"/>
      <c r="BY8168" s="8"/>
      <c r="CC8168" s="8"/>
      <c r="CG8168" s="8"/>
      <c r="CK8168" s="8"/>
    </row>
    <row r="8169" spans="5:89">
      <c r="E8169" s="8"/>
      <c r="I8169" s="8"/>
      <c r="M8169" s="8"/>
      <c r="Q8169" s="8"/>
      <c r="U8169" s="8"/>
      <c r="Y8169" s="8"/>
      <c r="AC8169" s="8"/>
      <c r="AG8169" s="8"/>
      <c r="AK8169" s="8"/>
      <c r="AO8169" s="8"/>
      <c r="AS8169" s="8"/>
      <c r="AW8169" s="8"/>
      <c r="BA8169" s="8"/>
      <c r="BE8169" s="8"/>
      <c r="BI8169" s="8"/>
      <c r="BM8169" s="8"/>
      <c r="BQ8169" s="8"/>
      <c r="BU8169" s="8"/>
      <c r="BY8169" s="8"/>
      <c r="CC8169" s="8"/>
      <c r="CG8169" s="8"/>
      <c r="CK8169" s="8"/>
    </row>
    <row r="8170" spans="5:89">
      <c r="E8170" s="8"/>
      <c r="I8170" s="8"/>
      <c r="M8170" s="8"/>
      <c r="Q8170" s="8"/>
      <c r="U8170" s="8"/>
      <c r="Y8170" s="8"/>
      <c r="AC8170" s="8"/>
      <c r="AG8170" s="8"/>
      <c r="AK8170" s="8"/>
      <c r="AO8170" s="8"/>
      <c r="AS8170" s="8"/>
      <c r="AW8170" s="8"/>
      <c r="BA8170" s="8"/>
      <c r="BE8170" s="8"/>
      <c r="BI8170" s="8"/>
      <c r="BM8170" s="8"/>
      <c r="BQ8170" s="8"/>
      <c r="BU8170" s="8"/>
      <c r="BY8170" s="8"/>
      <c r="CC8170" s="8"/>
      <c r="CG8170" s="8"/>
      <c r="CK8170" s="8"/>
    </row>
    <row r="8171" spans="5:89">
      <c r="E8171" s="8"/>
      <c r="I8171" s="8"/>
      <c r="M8171" s="8"/>
      <c r="Q8171" s="8"/>
      <c r="U8171" s="8"/>
      <c r="Y8171" s="8"/>
      <c r="AC8171" s="8"/>
      <c r="AG8171" s="8"/>
      <c r="AK8171" s="8"/>
      <c r="AO8171" s="8"/>
      <c r="AS8171" s="8"/>
      <c r="AW8171" s="8"/>
      <c r="BA8171" s="8"/>
      <c r="BE8171" s="8"/>
      <c r="BI8171" s="8"/>
      <c r="BM8171" s="8"/>
      <c r="BQ8171" s="8"/>
      <c r="BU8171" s="8"/>
      <c r="BY8171" s="8"/>
      <c r="CC8171" s="8"/>
      <c r="CG8171" s="8"/>
      <c r="CK8171" s="8"/>
    </row>
    <row r="8172" spans="5:89">
      <c r="E8172" s="8"/>
      <c r="I8172" s="8"/>
      <c r="M8172" s="8"/>
      <c r="Q8172" s="8"/>
      <c r="U8172" s="8"/>
      <c r="Y8172" s="8"/>
      <c r="AC8172" s="8"/>
      <c r="AG8172" s="8"/>
      <c r="AK8172" s="8"/>
      <c r="AO8172" s="8"/>
      <c r="AS8172" s="8"/>
      <c r="AW8172" s="8"/>
      <c r="BA8172" s="8"/>
      <c r="BE8172" s="8"/>
      <c r="BI8172" s="8"/>
      <c r="BM8172" s="8"/>
      <c r="BQ8172" s="8"/>
      <c r="BU8172" s="8"/>
      <c r="BY8172" s="8"/>
      <c r="CC8172" s="8"/>
      <c r="CG8172" s="8"/>
      <c r="CK8172" s="8"/>
    </row>
    <row r="8173" spans="5:89">
      <c r="E8173" s="8"/>
      <c r="I8173" s="8"/>
      <c r="M8173" s="8"/>
      <c r="Q8173" s="8"/>
      <c r="U8173" s="8"/>
      <c r="Y8173" s="8"/>
      <c r="AC8173" s="8"/>
      <c r="AG8173" s="8"/>
      <c r="AK8173" s="8"/>
      <c r="AO8173" s="8"/>
      <c r="AS8173" s="8"/>
      <c r="AW8173" s="8"/>
      <c r="BA8173" s="8"/>
      <c r="BE8173" s="8"/>
      <c r="BI8173" s="8"/>
      <c r="BM8173" s="8"/>
      <c r="BQ8173" s="8"/>
      <c r="BU8173" s="8"/>
      <c r="BY8173" s="8"/>
      <c r="CC8173" s="8"/>
      <c r="CG8173" s="8"/>
      <c r="CK8173" s="8"/>
    </row>
    <row r="8174" spans="5:89">
      <c r="E8174" s="8"/>
      <c r="I8174" s="8"/>
      <c r="M8174" s="8"/>
      <c r="Q8174" s="8"/>
      <c r="U8174" s="8"/>
      <c r="Y8174" s="8"/>
      <c r="AC8174" s="8"/>
      <c r="AG8174" s="8"/>
      <c r="AK8174" s="8"/>
      <c r="AO8174" s="8"/>
      <c r="AS8174" s="8"/>
      <c r="AW8174" s="8"/>
      <c r="BA8174" s="8"/>
      <c r="BE8174" s="8"/>
      <c r="BI8174" s="8"/>
      <c r="BM8174" s="8"/>
      <c r="BQ8174" s="8"/>
      <c r="BU8174" s="8"/>
      <c r="BY8174" s="8"/>
      <c r="CC8174" s="8"/>
      <c r="CG8174" s="8"/>
      <c r="CK8174" s="8"/>
    </row>
    <row r="8175" spans="5:89">
      <c r="E8175" s="8"/>
      <c r="I8175" s="8"/>
      <c r="M8175" s="8"/>
      <c r="Q8175" s="8"/>
      <c r="U8175" s="8"/>
      <c r="Y8175" s="8"/>
      <c r="AC8175" s="8"/>
      <c r="AG8175" s="8"/>
      <c r="AK8175" s="8"/>
      <c r="AO8175" s="8"/>
      <c r="AS8175" s="8"/>
      <c r="AW8175" s="8"/>
      <c r="BA8175" s="8"/>
      <c r="BE8175" s="8"/>
      <c r="BI8175" s="8"/>
      <c r="BM8175" s="8"/>
      <c r="BQ8175" s="8"/>
      <c r="BU8175" s="8"/>
      <c r="BY8175" s="8"/>
      <c r="CC8175" s="8"/>
      <c r="CG8175" s="8"/>
      <c r="CK8175" s="8"/>
    </row>
    <row r="8176" spans="5:89">
      <c r="E8176" s="8"/>
      <c r="I8176" s="8"/>
      <c r="M8176" s="8"/>
      <c r="Q8176" s="8"/>
      <c r="U8176" s="8"/>
      <c r="Y8176" s="8"/>
      <c r="AC8176" s="8"/>
      <c r="AG8176" s="8"/>
      <c r="AK8176" s="8"/>
      <c r="AO8176" s="8"/>
      <c r="AS8176" s="8"/>
      <c r="AW8176" s="8"/>
      <c r="BA8176" s="8"/>
      <c r="BE8176" s="8"/>
      <c r="BI8176" s="8"/>
      <c r="BM8176" s="8"/>
      <c r="BQ8176" s="8"/>
      <c r="BU8176" s="8"/>
      <c r="BY8176" s="8"/>
      <c r="CC8176" s="8"/>
      <c r="CG8176" s="8"/>
      <c r="CK8176" s="8"/>
    </row>
    <row r="8177" spans="5:89">
      <c r="E8177" s="8"/>
      <c r="I8177" s="8"/>
      <c r="M8177" s="8"/>
      <c r="Q8177" s="8"/>
      <c r="U8177" s="8"/>
      <c r="Y8177" s="8"/>
      <c r="AC8177" s="8"/>
      <c r="AG8177" s="8"/>
      <c r="AK8177" s="8"/>
      <c r="AO8177" s="8"/>
      <c r="AS8177" s="8"/>
      <c r="AW8177" s="8"/>
      <c r="BA8177" s="8"/>
      <c r="BE8177" s="8"/>
      <c r="BI8177" s="8"/>
      <c r="BM8177" s="8"/>
      <c r="BQ8177" s="8"/>
      <c r="BU8177" s="8"/>
      <c r="BY8177" s="8"/>
      <c r="CC8177" s="8"/>
      <c r="CG8177" s="8"/>
      <c r="CK8177" s="8"/>
    </row>
    <row r="8178" spans="5:89">
      <c r="E8178" s="8"/>
      <c r="I8178" s="8"/>
      <c r="M8178" s="8"/>
      <c r="Q8178" s="8"/>
      <c r="U8178" s="8"/>
      <c r="Y8178" s="8"/>
      <c r="AC8178" s="8"/>
      <c r="AG8178" s="8"/>
      <c r="AK8178" s="8"/>
      <c r="AO8178" s="8"/>
      <c r="AS8178" s="8"/>
      <c r="AW8178" s="8"/>
      <c r="BA8178" s="8"/>
      <c r="BE8178" s="8"/>
      <c r="BI8178" s="8"/>
      <c r="BM8178" s="8"/>
      <c r="BQ8178" s="8"/>
      <c r="BU8178" s="8"/>
      <c r="BY8178" s="8"/>
      <c r="CC8178" s="8"/>
      <c r="CG8178" s="8"/>
      <c r="CK8178" s="8"/>
    </row>
    <row r="8179" spans="5:89">
      <c r="E8179" s="8"/>
      <c r="I8179" s="8"/>
      <c r="M8179" s="8"/>
      <c r="Q8179" s="8"/>
      <c r="U8179" s="8"/>
      <c r="Y8179" s="8"/>
      <c r="AC8179" s="8"/>
      <c r="AG8179" s="8"/>
      <c r="AK8179" s="8"/>
      <c r="AO8179" s="8"/>
      <c r="AS8179" s="8"/>
      <c r="AW8179" s="8"/>
      <c r="BA8179" s="8"/>
      <c r="BE8179" s="8"/>
      <c r="BI8179" s="8"/>
      <c r="BM8179" s="8"/>
      <c r="BQ8179" s="8"/>
      <c r="BU8179" s="8"/>
      <c r="BY8179" s="8"/>
      <c r="CC8179" s="8"/>
      <c r="CG8179" s="8"/>
      <c r="CK8179" s="8"/>
    </row>
    <row r="8180" spans="5:89">
      <c r="E8180" s="8"/>
      <c r="I8180" s="8"/>
      <c r="M8180" s="8"/>
      <c r="Q8180" s="8"/>
      <c r="U8180" s="8"/>
      <c r="Y8180" s="8"/>
      <c r="AC8180" s="8"/>
      <c r="AG8180" s="8"/>
      <c r="AK8180" s="8"/>
      <c r="AO8180" s="8"/>
      <c r="AS8180" s="8"/>
      <c r="AW8180" s="8"/>
      <c r="BA8180" s="8"/>
      <c r="BE8180" s="8"/>
      <c r="BI8180" s="8"/>
      <c r="BM8180" s="8"/>
      <c r="BQ8180" s="8"/>
      <c r="BU8180" s="8"/>
      <c r="BY8180" s="8"/>
      <c r="CC8180" s="8"/>
      <c r="CG8180" s="8"/>
      <c r="CK8180" s="8"/>
    </row>
    <row r="8181" spans="5:89">
      <c r="E8181" s="8"/>
      <c r="I8181" s="8"/>
      <c r="M8181" s="8"/>
      <c r="Q8181" s="8"/>
      <c r="U8181" s="8"/>
      <c r="Y8181" s="8"/>
      <c r="AC8181" s="8"/>
      <c r="AG8181" s="8"/>
      <c r="AK8181" s="8"/>
      <c r="AO8181" s="8"/>
      <c r="AS8181" s="8"/>
      <c r="AW8181" s="8"/>
      <c r="BA8181" s="8"/>
      <c r="BE8181" s="8"/>
      <c r="BI8181" s="8"/>
      <c r="BM8181" s="8"/>
      <c r="BQ8181" s="8"/>
      <c r="BU8181" s="8"/>
      <c r="BY8181" s="8"/>
      <c r="CC8181" s="8"/>
      <c r="CG8181" s="8"/>
      <c r="CK8181" s="8"/>
    </row>
    <row r="8182" spans="5:89">
      <c r="E8182" s="8"/>
      <c r="I8182" s="8"/>
      <c r="M8182" s="8"/>
      <c r="Q8182" s="8"/>
      <c r="U8182" s="8"/>
      <c r="Y8182" s="8"/>
      <c r="AC8182" s="8"/>
      <c r="AG8182" s="8"/>
      <c r="AK8182" s="8"/>
      <c r="AO8182" s="8"/>
      <c r="AS8182" s="8"/>
      <c r="AW8182" s="8"/>
      <c r="BA8182" s="8"/>
      <c r="BE8182" s="8"/>
      <c r="BI8182" s="8"/>
      <c r="BM8182" s="8"/>
      <c r="BQ8182" s="8"/>
      <c r="BU8182" s="8"/>
      <c r="BY8182" s="8"/>
      <c r="CC8182" s="8"/>
      <c r="CG8182" s="8"/>
      <c r="CK8182" s="8"/>
    </row>
    <row r="8183" spans="5:89">
      <c r="E8183" s="8"/>
      <c r="I8183" s="8"/>
      <c r="M8183" s="8"/>
      <c r="Q8183" s="8"/>
      <c r="U8183" s="8"/>
      <c r="Y8183" s="8"/>
      <c r="AC8183" s="8"/>
      <c r="AG8183" s="8"/>
      <c r="AK8183" s="8"/>
      <c r="AO8183" s="8"/>
      <c r="AS8183" s="8"/>
      <c r="AW8183" s="8"/>
      <c r="BA8183" s="8"/>
      <c r="BE8183" s="8"/>
      <c r="BI8183" s="8"/>
      <c r="BM8183" s="8"/>
      <c r="BQ8183" s="8"/>
      <c r="BU8183" s="8"/>
      <c r="BY8183" s="8"/>
      <c r="CC8183" s="8"/>
      <c r="CG8183" s="8"/>
      <c r="CK8183" s="8"/>
    </row>
    <row r="8184" spans="5:89">
      <c r="E8184" s="8"/>
      <c r="I8184" s="8"/>
      <c r="M8184" s="8"/>
      <c r="Q8184" s="8"/>
      <c r="U8184" s="8"/>
      <c r="Y8184" s="8"/>
      <c r="AC8184" s="8"/>
      <c r="AG8184" s="8"/>
      <c r="AK8184" s="8"/>
      <c r="AO8184" s="8"/>
      <c r="AS8184" s="8"/>
      <c r="AW8184" s="8"/>
      <c r="BA8184" s="8"/>
      <c r="BE8184" s="8"/>
      <c r="BI8184" s="8"/>
      <c r="BM8184" s="8"/>
      <c r="BQ8184" s="8"/>
      <c r="BU8184" s="8"/>
      <c r="BY8184" s="8"/>
      <c r="CC8184" s="8"/>
      <c r="CG8184" s="8"/>
      <c r="CK8184" s="8"/>
    </row>
    <row r="8185" spans="5:89">
      <c r="E8185" s="8"/>
      <c r="I8185" s="8"/>
      <c r="M8185" s="8"/>
      <c r="Q8185" s="8"/>
      <c r="U8185" s="8"/>
      <c r="Y8185" s="8"/>
      <c r="AC8185" s="8"/>
      <c r="AG8185" s="8"/>
      <c r="AK8185" s="8"/>
      <c r="AO8185" s="8"/>
      <c r="AS8185" s="8"/>
      <c r="AW8185" s="8"/>
      <c r="BA8185" s="8"/>
      <c r="BE8185" s="8"/>
      <c r="BI8185" s="8"/>
      <c r="BM8185" s="8"/>
      <c r="BQ8185" s="8"/>
      <c r="BU8185" s="8"/>
      <c r="BY8185" s="8"/>
      <c r="CC8185" s="8"/>
      <c r="CG8185" s="8"/>
      <c r="CK8185" s="8"/>
    </row>
    <row r="8186" spans="5:89">
      <c r="E8186" s="8"/>
      <c r="I8186" s="8"/>
      <c r="M8186" s="8"/>
      <c r="Q8186" s="8"/>
      <c r="U8186" s="8"/>
      <c r="Y8186" s="8"/>
      <c r="AC8186" s="8"/>
      <c r="AG8186" s="8"/>
      <c r="AK8186" s="8"/>
      <c r="AO8186" s="8"/>
      <c r="AS8186" s="8"/>
      <c r="AW8186" s="8"/>
      <c r="BA8186" s="8"/>
      <c r="BE8186" s="8"/>
      <c r="BI8186" s="8"/>
      <c r="BM8186" s="8"/>
      <c r="BQ8186" s="8"/>
      <c r="BU8186" s="8"/>
      <c r="BY8186" s="8"/>
      <c r="CC8186" s="8"/>
      <c r="CG8186" s="8"/>
      <c r="CK8186" s="8"/>
    </row>
    <row r="8187" spans="5:89">
      <c r="E8187" s="8"/>
      <c r="I8187" s="8"/>
      <c r="M8187" s="8"/>
      <c r="Q8187" s="8"/>
      <c r="U8187" s="8"/>
      <c r="Y8187" s="8"/>
      <c r="AC8187" s="8"/>
      <c r="AG8187" s="8"/>
      <c r="AK8187" s="8"/>
      <c r="AO8187" s="8"/>
      <c r="AS8187" s="8"/>
      <c r="AW8187" s="8"/>
      <c r="BA8187" s="8"/>
      <c r="BE8187" s="8"/>
      <c r="BI8187" s="8"/>
      <c r="BM8187" s="8"/>
      <c r="BQ8187" s="8"/>
      <c r="BU8187" s="8"/>
      <c r="BY8187" s="8"/>
      <c r="CC8187" s="8"/>
      <c r="CG8187" s="8"/>
      <c r="CK8187" s="8"/>
    </row>
    <row r="8188" spans="5:89">
      <c r="E8188" s="8"/>
      <c r="I8188" s="8"/>
      <c r="M8188" s="8"/>
      <c r="Q8188" s="8"/>
      <c r="U8188" s="8"/>
      <c r="Y8188" s="8"/>
      <c r="AC8188" s="8"/>
      <c r="AG8188" s="8"/>
      <c r="AK8188" s="8"/>
      <c r="AO8188" s="8"/>
      <c r="AS8188" s="8"/>
      <c r="AW8188" s="8"/>
      <c r="BA8188" s="8"/>
      <c r="BE8188" s="8"/>
      <c r="BI8188" s="8"/>
      <c r="BM8188" s="8"/>
      <c r="BQ8188" s="8"/>
      <c r="BU8188" s="8"/>
      <c r="BY8188" s="8"/>
      <c r="CC8188" s="8"/>
      <c r="CG8188" s="8"/>
      <c r="CK8188" s="8"/>
    </row>
    <row r="8189" spans="5:89">
      <c r="E8189" s="8"/>
      <c r="I8189" s="8"/>
      <c r="M8189" s="8"/>
      <c r="Q8189" s="8"/>
      <c r="U8189" s="8"/>
      <c r="Y8189" s="8"/>
      <c r="AC8189" s="8"/>
      <c r="AG8189" s="8"/>
      <c r="AK8189" s="8"/>
      <c r="AO8189" s="8"/>
      <c r="AS8189" s="8"/>
      <c r="AW8189" s="8"/>
      <c r="BA8189" s="8"/>
      <c r="BE8189" s="8"/>
      <c r="BI8189" s="8"/>
      <c r="BM8189" s="8"/>
      <c r="BQ8189" s="8"/>
      <c r="BU8189" s="8"/>
      <c r="BY8189" s="8"/>
      <c r="CC8189" s="8"/>
      <c r="CG8189" s="8"/>
      <c r="CK8189" s="8"/>
    </row>
    <row r="8190" spans="5:89">
      <c r="E8190" s="8"/>
      <c r="I8190" s="8"/>
      <c r="M8190" s="8"/>
      <c r="Q8190" s="8"/>
      <c r="U8190" s="8"/>
      <c r="Y8190" s="8"/>
      <c r="AC8190" s="8"/>
      <c r="AG8190" s="8"/>
      <c r="AK8190" s="8"/>
      <c r="AO8190" s="8"/>
      <c r="AS8190" s="8"/>
      <c r="AW8190" s="8"/>
      <c r="BA8190" s="8"/>
      <c r="BE8190" s="8"/>
      <c r="BI8190" s="8"/>
      <c r="BM8190" s="8"/>
      <c r="BQ8190" s="8"/>
      <c r="BU8190" s="8"/>
      <c r="BY8190" s="8"/>
      <c r="CC8190" s="8"/>
      <c r="CG8190" s="8"/>
      <c r="CK8190" s="8"/>
    </row>
    <row r="8191" spans="5:89">
      <c r="E8191" s="8"/>
      <c r="I8191" s="8"/>
      <c r="M8191" s="8"/>
      <c r="Q8191" s="8"/>
      <c r="U8191" s="8"/>
      <c r="Y8191" s="8"/>
      <c r="AC8191" s="8"/>
      <c r="AG8191" s="8"/>
      <c r="AK8191" s="8"/>
      <c r="AO8191" s="8"/>
      <c r="AS8191" s="8"/>
      <c r="AW8191" s="8"/>
      <c r="BA8191" s="8"/>
      <c r="BE8191" s="8"/>
      <c r="BI8191" s="8"/>
      <c r="BM8191" s="8"/>
      <c r="BQ8191" s="8"/>
      <c r="BU8191" s="8"/>
      <c r="BY8191" s="8"/>
      <c r="CC8191" s="8"/>
      <c r="CG8191" s="8"/>
      <c r="CK8191" s="8"/>
    </row>
    <row r="8192" spans="5:89">
      <c r="E8192" s="8"/>
      <c r="I8192" s="8"/>
      <c r="M8192" s="8"/>
      <c r="Q8192" s="8"/>
      <c r="U8192" s="8"/>
      <c r="Y8192" s="8"/>
      <c r="AC8192" s="8"/>
      <c r="AG8192" s="8"/>
      <c r="AK8192" s="8"/>
      <c r="AO8192" s="8"/>
      <c r="AS8192" s="8"/>
      <c r="AW8192" s="8"/>
      <c r="BA8192" s="8"/>
      <c r="BE8192" s="8"/>
      <c r="BI8192" s="8"/>
      <c r="BM8192" s="8"/>
      <c r="BQ8192" s="8"/>
      <c r="BU8192" s="8"/>
      <c r="BY8192" s="8"/>
      <c r="CC8192" s="8"/>
      <c r="CG8192" s="8"/>
      <c r="CK8192" s="8"/>
    </row>
    <row r="8193" spans="5:89">
      <c r="E8193" s="8"/>
      <c r="I8193" s="8"/>
      <c r="M8193" s="8"/>
      <c r="Q8193" s="8"/>
      <c r="U8193" s="8"/>
      <c r="Y8193" s="8"/>
      <c r="AC8193" s="8"/>
      <c r="AG8193" s="8"/>
      <c r="AK8193" s="8"/>
      <c r="AO8193" s="8"/>
      <c r="AS8193" s="8"/>
      <c r="AW8193" s="8"/>
      <c r="BA8193" s="8"/>
      <c r="BE8193" s="8"/>
      <c r="BI8193" s="8"/>
      <c r="BM8193" s="8"/>
      <c r="BQ8193" s="8"/>
      <c r="BU8193" s="8"/>
      <c r="BY8193" s="8"/>
      <c r="CC8193" s="8"/>
      <c r="CG8193" s="8"/>
      <c r="CK8193" s="8"/>
    </row>
    <row r="8194" spans="5:89">
      <c r="E8194" s="8"/>
      <c r="I8194" s="8"/>
      <c r="M8194" s="8"/>
      <c r="Q8194" s="8"/>
      <c r="U8194" s="8"/>
      <c r="Y8194" s="8"/>
      <c r="AC8194" s="8"/>
      <c r="AG8194" s="8"/>
      <c r="AK8194" s="8"/>
      <c r="AO8194" s="8"/>
      <c r="AS8194" s="8"/>
      <c r="AW8194" s="8"/>
      <c r="BA8194" s="8"/>
      <c r="BE8194" s="8"/>
      <c r="BI8194" s="8"/>
      <c r="BM8194" s="8"/>
      <c r="BQ8194" s="8"/>
      <c r="BU8194" s="8"/>
      <c r="BY8194" s="8"/>
      <c r="CC8194" s="8"/>
      <c r="CG8194" s="8"/>
      <c r="CK8194" s="8"/>
    </row>
    <row r="8195" spans="5:89">
      <c r="E8195" s="8"/>
      <c r="I8195" s="8"/>
      <c r="M8195" s="8"/>
      <c r="Q8195" s="8"/>
      <c r="U8195" s="8"/>
      <c r="Y8195" s="8"/>
      <c r="AC8195" s="8"/>
      <c r="AG8195" s="8"/>
      <c r="AK8195" s="8"/>
      <c r="AO8195" s="8"/>
      <c r="AS8195" s="8"/>
      <c r="AW8195" s="8"/>
      <c r="BA8195" s="8"/>
      <c r="BE8195" s="8"/>
      <c r="BI8195" s="8"/>
      <c r="BM8195" s="8"/>
      <c r="BQ8195" s="8"/>
      <c r="BU8195" s="8"/>
      <c r="BY8195" s="8"/>
      <c r="CC8195" s="8"/>
      <c r="CG8195" s="8"/>
      <c r="CK8195" s="8"/>
    </row>
    <row r="8196" spans="5:89">
      <c r="E8196" s="8"/>
      <c r="I8196" s="8"/>
      <c r="M8196" s="8"/>
      <c r="Q8196" s="8"/>
      <c r="U8196" s="8"/>
      <c r="Y8196" s="8"/>
      <c r="AC8196" s="8"/>
      <c r="AG8196" s="8"/>
      <c r="AK8196" s="8"/>
      <c r="AO8196" s="8"/>
      <c r="AS8196" s="8"/>
      <c r="AW8196" s="8"/>
      <c r="BA8196" s="8"/>
      <c r="BE8196" s="8"/>
      <c r="BI8196" s="8"/>
      <c r="BM8196" s="8"/>
      <c r="BQ8196" s="8"/>
      <c r="BU8196" s="8"/>
      <c r="BY8196" s="8"/>
      <c r="CC8196" s="8"/>
      <c r="CG8196" s="8"/>
      <c r="CK8196" s="8"/>
    </row>
    <row r="8197" spans="5:89">
      <c r="E8197" s="8"/>
      <c r="I8197" s="8"/>
      <c r="M8197" s="8"/>
      <c r="Q8197" s="8"/>
      <c r="U8197" s="8"/>
      <c r="Y8197" s="8"/>
      <c r="AC8197" s="8"/>
      <c r="AG8197" s="8"/>
      <c r="AK8197" s="8"/>
      <c r="AO8197" s="8"/>
      <c r="AS8197" s="8"/>
      <c r="AW8197" s="8"/>
      <c r="BA8197" s="8"/>
      <c r="BE8197" s="8"/>
      <c r="BI8197" s="8"/>
      <c r="BM8197" s="8"/>
      <c r="BQ8197" s="8"/>
      <c r="BU8197" s="8"/>
      <c r="BY8197" s="8"/>
      <c r="CC8197" s="8"/>
      <c r="CG8197" s="8"/>
      <c r="CK8197" s="8"/>
    </row>
    <row r="8198" spans="5:89">
      <c r="E8198" s="8"/>
      <c r="I8198" s="8"/>
      <c r="M8198" s="8"/>
      <c r="Q8198" s="8"/>
      <c r="U8198" s="8"/>
      <c r="Y8198" s="8"/>
      <c r="AC8198" s="8"/>
      <c r="AG8198" s="8"/>
      <c r="AK8198" s="8"/>
      <c r="AO8198" s="8"/>
      <c r="AS8198" s="8"/>
      <c r="AW8198" s="8"/>
      <c r="BA8198" s="8"/>
      <c r="BE8198" s="8"/>
      <c r="BI8198" s="8"/>
      <c r="BM8198" s="8"/>
      <c r="BQ8198" s="8"/>
      <c r="BU8198" s="8"/>
      <c r="BY8198" s="8"/>
      <c r="CC8198" s="8"/>
      <c r="CG8198" s="8"/>
      <c r="CK8198" s="8"/>
    </row>
    <row r="8199" spans="5:89">
      <c r="E8199" s="8"/>
      <c r="I8199" s="8"/>
      <c r="M8199" s="8"/>
      <c r="Q8199" s="8"/>
      <c r="U8199" s="8"/>
      <c r="Y8199" s="8"/>
      <c r="AC8199" s="8"/>
      <c r="AG8199" s="8"/>
      <c r="AK8199" s="8"/>
      <c r="AO8199" s="8"/>
      <c r="AS8199" s="8"/>
      <c r="AW8199" s="8"/>
      <c r="BA8199" s="8"/>
      <c r="BE8199" s="8"/>
      <c r="BI8199" s="8"/>
      <c r="BM8199" s="8"/>
      <c r="BQ8199" s="8"/>
      <c r="BU8199" s="8"/>
      <c r="BY8199" s="8"/>
      <c r="CC8199" s="8"/>
      <c r="CG8199" s="8"/>
      <c r="CK8199" s="8"/>
    </row>
    <row r="8200" spans="5:89">
      <c r="E8200" s="8"/>
      <c r="I8200" s="8"/>
      <c r="M8200" s="8"/>
      <c r="Q8200" s="8"/>
      <c r="U8200" s="8"/>
      <c r="Y8200" s="8"/>
      <c r="AC8200" s="8"/>
      <c r="AG8200" s="8"/>
      <c r="AK8200" s="8"/>
      <c r="AO8200" s="8"/>
      <c r="AS8200" s="8"/>
      <c r="AW8200" s="8"/>
      <c r="BA8200" s="8"/>
      <c r="BE8200" s="8"/>
      <c r="BI8200" s="8"/>
      <c r="BM8200" s="8"/>
      <c r="BQ8200" s="8"/>
      <c r="BU8200" s="8"/>
      <c r="BY8200" s="8"/>
      <c r="CC8200" s="8"/>
      <c r="CG8200" s="8"/>
      <c r="CK8200" s="8"/>
    </row>
    <row r="8201" spans="5:89">
      <c r="E8201" s="8"/>
      <c r="I8201" s="8"/>
      <c r="M8201" s="8"/>
      <c r="Q8201" s="8"/>
      <c r="U8201" s="8"/>
      <c r="Y8201" s="8"/>
      <c r="AC8201" s="8"/>
      <c r="AG8201" s="8"/>
      <c r="AK8201" s="8"/>
      <c r="AO8201" s="8"/>
      <c r="AS8201" s="8"/>
      <c r="AW8201" s="8"/>
      <c r="BA8201" s="8"/>
      <c r="BE8201" s="8"/>
      <c r="BI8201" s="8"/>
      <c r="BM8201" s="8"/>
      <c r="BQ8201" s="8"/>
      <c r="BU8201" s="8"/>
      <c r="BY8201" s="8"/>
      <c r="CC8201" s="8"/>
      <c r="CG8201" s="8"/>
      <c r="CK8201" s="8"/>
    </row>
    <row r="8202" spans="5:89">
      <c r="E8202" s="8"/>
      <c r="I8202" s="8"/>
      <c r="M8202" s="8"/>
      <c r="Q8202" s="8"/>
      <c r="U8202" s="8"/>
      <c r="Y8202" s="8"/>
      <c r="AC8202" s="8"/>
      <c r="AG8202" s="8"/>
      <c r="AK8202" s="8"/>
      <c r="AO8202" s="8"/>
      <c r="AS8202" s="8"/>
      <c r="AW8202" s="8"/>
      <c r="BA8202" s="8"/>
      <c r="BE8202" s="8"/>
      <c r="BI8202" s="8"/>
      <c r="BM8202" s="8"/>
      <c r="BQ8202" s="8"/>
      <c r="BU8202" s="8"/>
      <c r="BY8202" s="8"/>
      <c r="CC8202" s="8"/>
      <c r="CG8202" s="8"/>
      <c r="CK8202" s="8"/>
    </row>
    <row r="8203" spans="5:89">
      <c r="E8203" s="8"/>
      <c r="I8203" s="8"/>
      <c r="M8203" s="8"/>
      <c r="Q8203" s="8"/>
      <c r="U8203" s="8"/>
      <c r="Y8203" s="8"/>
      <c r="AC8203" s="8"/>
      <c r="AG8203" s="8"/>
      <c r="AK8203" s="8"/>
      <c r="AO8203" s="8"/>
      <c r="AS8203" s="8"/>
      <c r="AW8203" s="8"/>
      <c r="BA8203" s="8"/>
      <c r="BE8203" s="8"/>
      <c r="BI8203" s="8"/>
      <c r="BM8203" s="8"/>
      <c r="BQ8203" s="8"/>
      <c r="BU8203" s="8"/>
      <c r="BY8203" s="8"/>
      <c r="CC8203" s="8"/>
      <c r="CG8203" s="8"/>
      <c r="CK8203" s="8"/>
    </row>
    <row r="8204" spans="5:89">
      <c r="E8204" s="8"/>
      <c r="I8204" s="8"/>
      <c r="M8204" s="8"/>
      <c r="Q8204" s="8"/>
      <c r="U8204" s="8"/>
      <c r="Y8204" s="8"/>
      <c r="AC8204" s="8"/>
      <c r="AG8204" s="8"/>
      <c r="AK8204" s="8"/>
      <c r="AO8204" s="8"/>
      <c r="AS8204" s="8"/>
      <c r="AW8204" s="8"/>
      <c r="BA8204" s="8"/>
      <c r="BE8204" s="8"/>
      <c r="BI8204" s="8"/>
      <c r="BM8204" s="8"/>
      <c r="BQ8204" s="8"/>
      <c r="BU8204" s="8"/>
      <c r="BY8204" s="8"/>
      <c r="CC8204" s="8"/>
      <c r="CG8204" s="8"/>
      <c r="CK8204" s="8"/>
    </row>
    <row r="8205" spans="5:89">
      <c r="E8205" s="8"/>
      <c r="I8205" s="8"/>
      <c r="M8205" s="8"/>
      <c r="Q8205" s="8"/>
      <c r="U8205" s="8"/>
      <c r="Y8205" s="8"/>
      <c r="AC8205" s="8"/>
      <c r="AG8205" s="8"/>
      <c r="AK8205" s="8"/>
      <c r="AO8205" s="8"/>
      <c r="AS8205" s="8"/>
      <c r="AW8205" s="8"/>
      <c r="BA8205" s="8"/>
      <c r="BE8205" s="8"/>
      <c r="BI8205" s="8"/>
      <c r="BM8205" s="8"/>
      <c r="BQ8205" s="8"/>
      <c r="BU8205" s="8"/>
      <c r="BY8205" s="8"/>
      <c r="CC8205" s="8"/>
      <c r="CG8205" s="8"/>
      <c r="CK8205" s="8"/>
    </row>
    <row r="8206" spans="5:89">
      <c r="E8206" s="8"/>
      <c r="I8206" s="8"/>
      <c r="M8206" s="8"/>
      <c r="Q8206" s="8"/>
      <c r="U8206" s="8"/>
      <c r="Y8206" s="8"/>
      <c r="AC8206" s="8"/>
      <c r="AG8206" s="8"/>
      <c r="AK8206" s="8"/>
      <c r="AO8206" s="8"/>
      <c r="AS8206" s="8"/>
      <c r="AW8206" s="8"/>
      <c r="BA8206" s="8"/>
      <c r="BE8206" s="8"/>
      <c r="BI8206" s="8"/>
      <c r="BM8206" s="8"/>
      <c r="BQ8206" s="8"/>
      <c r="BU8206" s="8"/>
      <c r="BY8206" s="8"/>
      <c r="CC8206" s="8"/>
      <c r="CG8206" s="8"/>
      <c r="CK8206" s="8"/>
    </row>
    <row r="8207" spans="5:89">
      <c r="E8207" s="8"/>
      <c r="I8207" s="8"/>
      <c r="M8207" s="8"/>
      <c r="Q8207" s="8"/>
      <c r="U8207" s="8"/>
      <c r="Y8207" s="8"/>
      <c r="AC8207" s="8"/>
      <c r="AG8207" s="8"/>
      <c r="AK8207" s="8"/>
      <c r="AO8207" s="8"/>
      <c r="AS8207" s="8"/>
      <c r="AW8207" s="8"/>
      <c r="BA8207" s="8"/>
      <c r="BE8207" s="8"/>
      <c r="BI8207" s="8"/>
      <c r="BM8207" s="8"/>
      <c r="BQ8207" s="8"/>
      <c r="BU8207" s="8"/>
      <c r="BY8207" s="8"/>
      <c r="CC8207" s="8"/>
      <c r="CG8207" s="8"/>
      <c r="CK8207" s="8"/>
    </row>
    <row r="8208" spans="5:89">
      <c r="E8208" s="8"/>
      <c r="I8208" s="8"/>
      <c r="M8208" s="8"/>
      <c r="Q8208" s="8"/>
      <c r="U8208" s="8"/>
      <c r="Y8208" s="8"/>
      <c r="AC8208" s="8"/>
      <c r="AG8208" s="8"/>
      <c r="AK8208" s="8"/>
      <c r="AO8208" s="8"/>
      <c r="AS8208" s="8"/>
      <c r="AW8208" s="8"/>
      <c r="BA8208" s="8"/>
      <c r="BE8208" s="8"/>
      <c r="BI8208" s="8"/>
      <c r="BM8208" s="8"/>
      <c r="BQ8208" s="8"/>
      <c r="BU8208" s="8"/>
      <c r="BY8208" s="8"/>
      <c r="CC8208" s="8"/>
      <c r="CG8208" s="8"/>
      <c r="CK8208" s="8"/>
    </row>
    <row r="8209" spans="5:89">
      <c r="E8209" s="8"/>
      <c r="I8209" s="8"/>
      <c r="M8209" s="8"/>
      <c r="Q8209" s="8"/>
      <c r="U8209" s="8"/>
      <c r="Y8209" s="8"/>
      <c r="AC8209" s="8"/>
      <c r="AG8209" s="8"/>
      <c r="AK8209" s="8"/>
      <c r="AO8209" s="8"/>
      <c r="AS8209" s="8"/>
      <c r="AW8209" s="8"/>
      <c r="BA8209" s="8"/>
      <c r="BE8209" s="8"/>
      <c r="BI8209" s="8"/>
      <c r="BM8209" s="8"/>
      <c r="BQ8209" s="8"/>
      <c r="BU8209" s="8"/>
      <c r="BY8209" s="8"/>
      <c r="CC8209" s="8"/>
      <c r="CG8209" s="8"/>
      <c r="CK8209" s="8"/>
    </row>
    <row r="8210" spans="5:89">
      <c r="E8210" s="8"/>
      <c r="I8210" s="8"/>
      <c r="M8210" s="8"/>
      <c r="Q8210" s="8"/>
      <c r="U8210" s="8"/>
      <c r="Y8210" s="8"/>
      <c r="AC8210" s="8"/>
      <c r="AG8210" s="8"/>
      <c r="AK8210" s="8"/>
      <c r="AO8210" s="8"/>
      <c r="AS8210" s="8"/>
      <c r="AW8210" s="8"/>
      <c r="BA8210" s="8"/>
      <c r="BE8210" s="8"/>
      <c r="BI8210" s="8"/>
      <c r="BM8210" s="8"/>
      <c r="BQ8210" s="8"/>
      <c r="BU8210" s="8"/>
      <c r="BY8210" s="8"/>
      <c r="CC8210" s="8"/>
      <c r="CG8210" s="8"/>
      <c r="CK8210" s="8"/>
    </row>
    <row r="8211" spans="5:89">
      <c r="E8211" s="8"/>
      <c r="I8211" s="8"/>
      <c r="M8211" s="8"/>
      <c r="Q8211" s="8"/>
      <c r="U8211" s="8"/>
      <c r="Y8211" s="8"/>
      <c r="AC8211" s="8"/>
      <c r="AG8211" s="8"/>
      <c r="AK8211" s="8"/>
      <c r="AO8211" s="8"/>
      <c r="AS8211" s="8"/>
      <c r="AW8211" s="8"/>
      <c r="BA8211" s="8"/>
      <c r="BE8211" s="8"/>
      <c r="BI8211" s="8"/>
      <c r="BM8211" s="8"/>
      <c r="BQ8211" s="8"/>
      <c r="BU8211" s="8"/>
      <c r="BY8211" s="8"/>
      <c r="CC8211" s="8"/>
      <c r="CG8211" s="8"/>
      <c r="CK8211" s="8"/>
    </row>
    <row r="8212" spans="5:89">
      <c r="E8212" s="8"/>
      <c r="I8212" s="8"/>
      <c r="M8212" s="8"/>
      <c r="Q8212" s="8"/>
      <c r="U8212" s="8"/>
      <c r="Y8212" s="8"/>
      <c r="AC8212" s="8"/>
      <c r="AG8212" s="8"/>
      <c r="AK8212" s="8"/>
      <c r="AO8212" s="8"/>
      <c r="AS8212" s="8"/>
      <c r="AW8212" s="8"/>
      <c r="BA8212" s="8"/>
      <c r="BE8212" s="8"/>
      <c r="BI8212" s="8"/>
      <c r="BM8212" s="8"/>
      <c r="BQ8212" s="8"/>
      <c r="BU8212" s="8"/>
      <c r="BY8212" s="8"/>
      <c r="CC8212" s="8"/>
      <c r="CG8212" s="8"/>
      <c r="CK8212" s="8"/>
    </row>
    <row r="8213" spans="5:89">
      <c r="E8213" s="8"/>
      <c r="I8213" s="8"/>
      <c r="M8213" s="8"/>
      <c r="Q8213" s="8"/>
      <c r="U8213" s="8"/>
      <c r="Y8213" s="8"/>
      <c r="AC8213" s="8"/>
      <c r="AG8213" s="8"/>
      <c r="AK8213" s="8"/>
      <c r="AO8213" s="8"/>
      <c r="AS8213" s="8"/>
      <c r="AW8213" s="8"/>
      <c r="BA8213" s="8"/>
      <c r="BE8213" s="8"/>
      <c r="BI8213" s="8"/>
      <c r="BM8213" s="8"/>
      <c r="BQ8213" s="8"/>
      <c r="BU8213" s="8"/>
      <c r="BY8213" s="8"/>
      <c r="CC8213" s="8"/>
      <c r="CG8213" s="8"/>
      <c r="CK8213" s="8"/>
    </row>
    <row r="8214" spans="5:89">
      <c r="E8214" s="8"/>
      <c r="I8214" s="8"/>
      <c r="M8214" s="8"/>
      <c r="Q8214" s="8"/>
      <c r="U8214" s="8"/>
      <c r="Y8214" s="8"/>
      <c r="AC8214" s="8"/>
      <c r="AG8214" s="8"/>
      <c r="AK8214" s="8"/>
      <c r="AO8214" s="8"/>
      <c r="AS8214" s="8"/>
      <c r="AW8214" s="8"/>
      <c r="BA8214" s="8"/>
      <c r="BE8214" s="8"/>
      <c r="BI8214" s="8"/>
      <c r="BM8214" s="8"/>
      <c r="BQ8214" s="8"/>
      <c r="BU8214" s="8"/>
      <c r="BY8214" s="8"/>
      <c r="CC8214" s="8"/>
      <c r="CG8214" s="8"/>
      <c r="CK8214" s="8"/>
    </row>
    <row r="8215" spans="5:89">
      <c r="E8215" s="8"/>
      <c r="I8215" s="8"/>
      <c r="M8215" s="8"/>
      <c r="Q8215" s="8"/>
      <c r="U8215" s="8"/>
      <c r="Y8215" s="8"/>
      <c r="AC8215" s="8"/>
      <c r="AG8215" s="8"/>
      <c r="AK8215" s="8"/>
      <c r="AO8215" s="8"/>
      <c r="AS8215" s="8"/>
      <c r="AW8215" s="8"/>
      <c r="BA8215" s="8"/>
      <c r="BE8215" s="8"/>
      <c r="BI8215" s="8"/>
      <c r="BM8215" s="8"/>
      <c r="BQ8215" s="8"/>
      <c r="BU8215" s="8"/>
      <c r="BY8215" s="8"/>
      <c r="CC8215" s="8"/>
      <c r="CG8215" s="8"/>
      <c r="CK8215" s="8"/>
    </row>
    <row r="8216" spans="5:89">
      <c r="E8216" s="8"/>
      <c r="I8216" s="8"/>
      <c r="M8216" s="8"/>
      <c r="Q8216" s="8"/>
      <c r="U8216" s="8"/>
      <c r="Y8216" s="8"/>
      <c r="AC8216" s="8"/>
      <c r="AG8216" s="8"/>
      <c r="AK8216" s="8"/>
      <c r="AO8216" s="8"/>
      <c r="AS8216" s="8"/>
      <c r="AW8216" s="8"/>
      <c r="BA8216" s="8"/>
      <c r="BE8216" s="8"/>
      <c r="BI8216" s="8"/>
      <c r="BM8216" s="8"/>
      <c r="BQ8216" s="8"/>
      <c r="BU8216" s="8"/>
      <c r="BY8216" s="8"/>
      <c r="CC8216" s="8"/>
      <c r="CG8216" s="8"/>
      <c r="CK8216" s="8"/>
    </row>
    <row r="8217" spans="5:89">
      <c r="E8217" s="8"/>
      <c r="I8217" s="8"/>
      <c r="M8217" s="8"/>
      <c r="Q8217" s="8"/>
      <c r="U8217" s="8"/>
      <c r="Y8217" s="8"/>
      <c r="AC8217" s="8"/>
      <c r="AG8217" s="8"/>
      <c r="AK8217" s="8"/>
      <c r="AO8217" s="8"/>
      <c r="AS8217" s="8"/>
      <c r="AW8217" s="8"/>
      <c r="BA8217" s="8"/>
      <c r="BE8217" s="8"/>
      <c r="BI8217" s="8"/>
      <c r="BM8217" s="8"/>
      <c r="BQ8217" s="8"/>
      <c r="BU8217" s="8"/>
      <c r="BY8217" s="8"/>
      <c r="CC8217" s="8"/>
      <c r="CG8217" s="8"/>
      <c r="CK8217" s="8"/>
    </row>
    <row r="8218" spans="5:89">
      <c r="E8218" s="8"/>
      <c r="I8218" s="8"/>
      <c r="M8218" s="8"/>
      <c r="Q8218" s="8"/>
      <c r="U8218" s="8"/>
      <c r="Y8218" s="8"/>
      <c r="AC8218" s="8"/>
      <c r="AG8218" s="8"/>
      <c r="AK8218" s="8"/>
      <c r="AO8218" s="8"/>
      <c r="AS8218" s="8"/>
      <c r="AW8218" s="8"/>
      <c r="BA8218" s="8"/>
      <c r="BE8218" s="8"/>
      <c r="BI8218" s="8"/>
      <c r="BM8218" s="8"/>
      <c r="BQ8218" s="8"/>
      <c r="BU8218" s="8"/>
      <c r="BY8218" s="8"/>
      <c r="CC8218" s="8"/>
      <c r="CG8218" s="8"/>
      <c r="CK8218" s="8"/>
    </row>
    <row r="8219" spans="5:89">
      <c r="E8219" s="8"/>
      <c r="I8219" s="8"/>
      <c r="M8219" s="8"/>
      <c r="Q8219" s="8"/>
      <c r="U8219" s="8"/>
      <c r="Y8219" s="8"/>
      <c r="AC8219" s="8"/>
      <c r="AG8219" s="8"/>
      <c r="AK8219" s="8"/>
      <c r="AO8219" s="8"/>
      <c r="AS8219" s="8"/>
      <c r="AW8219" s="8"/>
      <c r="BA8219" s="8"/>
      <c r="BE8219" s="8"/>
      <c r="BI8219" s="8"/>
      <c r="BM8219" s="8"/>
      <c r="BQ8219" s="8"/>
      <c r="BU8219" s="8"/>
      <c r="BY8219" s="8"/>
      <c r="CC8219" s="8"/>
      <c r="CG8219" s="8"/>
      <c r="CK8219" s="8"/>
    </row>
    <row r="8220" spans="5:89">
      <c r="E8220" s="8"/>
      <c r="I8220" s="8"/>
      <c r="M8220" s="8"/>
      <c r="Q8220" s="8"/>
      <c r="U8220" s="8"/>
      <c r="Y8220" s="8"/>
      <c r="AC8220" s="8"/>
      <c r="AG8220" s="8"/>
      <c r="AK8220" s="8"/>
      <c r="AO8220" s="8"/>
      <c r="AS8220" s="8"/>
      <c r="AW8220" s="8"/>
      <c r="BA8220" s="8"/>
      <c r="BE8220" s="8"/>
      <c r="BI8220" s="8"/>
      <c r="BM8220" s="8"/>
      <c r="BQ8220" s="8"/>
      <c r="BU8220" s="8"/>
      <c r="BY8220" s="8"/>
      <c r="CC8220" s="8"/>
      <c r="CG8220" s="8"/>
      <c r="CK8220" s="8"/>
    </row>
    <row r="8221" spans="5:89">
      <c r="E8221" s="8"/>
      <c r="I8221" s="8"/>
      <c r="M8221" s="8"/>
      <c r="Q8221" s="8"/>
      <c r="U8221" s="8"/>
      <c r="Y8221" s="8"/>
      <c r="AC8221" s="8"/>
      <c r="AG8221" s="8"/>
      <c r="AK8221" s="8"/>
      <c r="AO8221" s="8"/>
      <c r="AS8221" s="8"/>
      <c r="AW8221" s="8"/>
      <c r="BA8221" s="8"/>
      <c r="BE8221" s="8"/>
      <c r="BI8221" s="8"/>
      <c r="BM8221" s="8"/>
      <c r="BQ8221" s="8"/>
      <c r="BU8221" s="8"/>
      <c r="BY8221" s="8"/>
      <c r="CC8221" s="8"/>
      <c r="CG8221" s="8"/>
      <c r="CK8221" s="8"/>
    </row>
    <row r="8222" spans="5:89">
      <c r="E8222" s="8"/>
      <c r="I8222" s="8"/>
      <c r="M8222" s="8"/>
      <c r="Q8222" s="8"/>
      <c r="U8222" s="8"/>
      <c r="Y8222" s="8"/>
      <c r="AC8222" s="8"/>
      <c r="AG8222" s="8"/>
      <c r="AK8222" s="8"/>
      <c r="AO8222" s="8"/>
      <c r="AS8222" s="8"/>
      <c r="AW8222" s="8"/>
      <c r="BA8222" s="8"/>
      <c r="BE8222" s="8"/>
      <c r="BI8222" s="8"/>
      <c r="BM8222" s="8"/>
      <c r="BQ8222" s="8"/>
      <c r="BU8222" s="8"/>
      <c r="BY8222" s="8"/>
      <c r="CC8222" s="8"/>
      <c r="CG8222" s="8"/>
      <c r="CK8222" s="8"/>
    </row>
    <row r="8223" spans="5:89">
      <c r="E8223" s="8"/>
      <c r="I8223" s="8"/>
      <c r="M8223" s="8"/>
      <c r="Q8223" s="8"/>
      <c r="U8223" s="8"/>
      <c r="Y8223" s="8"/>
      <c r="AC8223" s="8"/>
      <c r="AG8223" s="8"/>
      <c r="AK8223" s="8"/>
      <c r="AO8223" s="8"/>
      <c r="AS8223" s="8"/>
      <c r="AW8223" s="8"/>
      <c r="BA8223" s="8"/>
      <c r="BE8223" s="8"/>
      <c r="BI8223" s="8"/>
      <c r="BM8223" s="8"/>
      <c r="BQ8223" s="8"/>
      <c r="BU8223" s="8"/>
      <c r="BY8223" s="8"/>
      <c r="CC8223" s="8"/>
      <c r="CG8223" s="8"/>
      <c r="CK8223" s="8"/>
    </row>
    <row r="8224" spans="5:89">
      <c r="E8224" s="8"/>
      <c r="I8224" s="8"/>
      <c r="M8224" s="8"/>
      <c r="Q8224" s="8"/>
      <c r="U8224" s="8"/>
      <c r="Y8224" s="8"/>
      <c r="AC8224" s="8"/>
      <c r="AG8224" s="8"/>
      <c r="AK8224" s="8"/>
      <c r="AO8224" s="8"/>
      <c r="AS8224" s="8"/>
      <c r="AW8224" s="8"/>
      <c r="BA8224" s="8"/>
      <c r="BE8224" s="8"/>
      <c r="BI8224" s="8"/>
      <c r="BM8224" s="8"/>
      <c r="BQ8224" s="8"/>
      <c r="BU8224" s="8"/>
      <c r="BY8224" s="8"/>
      <c r="CC8224" s="8"/>
      <c r="CG8224" s="8"/>
      <c r="CK8224" s="8"/>
    </row>
    <row r="8225" spans="5:89">
      <c r="E8225" s="8"/>
      <c r="I8225" s="8"/>
      <c r="M8225" s="8"/>
      <c r="Q8225" s="8"/>
      <c r="U8225" s="8"/>
      <c r="Y8225" s="8"/>
      <c r="AC8225" s="8"/>
      <c r="AG8225" s="8"/>
      <c r="AK8225" s="8"/>
      <c r="AO8225" s="8"/>
      <c r="AS8225" s="8"/>
      <c r="AW8225" s="8"/>
      <c r="BA8225" s="8"/>
      <c r="BE8225" s="8"/>
      <c r="BI8225" s="8"/>
      <c r="BM8225" s="8"/>
      <c r="BQ8225" s="8"/>
      <c r="BU8225" s="8"/>
      <c r="BY8225" s="8"/>
      <c r="CC8225" s="8"/>
      <c r="CG8225" s="8"/>
      <c r="CK8225" s="8"/>
    </row>
    <row r="8226" spans="5:89">
      <c r="E8226" s="8"/>
      <c r="I8226" s="8"/>
      <c r="M8226" s="8"/>
      <c r="Q8226" s="8"/>
      <c r="U8226" s="8"/>
      <c r="Y8226" s="8"/>
      <c r="AC8226" s="8"/>
      <c r="AG8226" s="8"/>
      <c r="AK8226" s="8"/>
      <c r="AO8226" s="8"/>
      <c r="AS8226" s="8"/>
      <c r="AW8226" s="8"/>
      <c r="BA8226" s="8"/>
      <c r="BE8226" s="8"/>
      <c r="BI8226" s="8"/>
      <c r="BM8226" s="8"/>
      <c r="BQ8226" s="8"/>
      <c r="BU8226" s="8"/>
      <c r="BY8226" s="8"/>
      <c r="CC8226" s="8"/>
      <c r="CG8226" s="8"/>
      <c r="CK8226" s="8"/>
    </row>
    <row r="8227" spans="5:89">
      <c r="E8227" s="8"/>
      <c r="I8227" s="8"/>
      <c r="M8227" s="8"/>
      <c r="Q8227" s="8"/>
      <c r="U8227" s="8"/>
      <c r="Y8227" s="8"/>
      <c r="AC8227" s="8"/>
      <c r="AG8227" s="8"/>
      <c r="AK8227" s="8"/>
      <c r="AO8227" s="8"/>
      <c r="AS8227" s="8"/>
      <c r="AW8227" s="8"/>
      <c r="BA8227" s="8"/>
      <c r="BE8227" s="8"/>
      <c r="BI8227" s="8"/>
      <c r="BM8227" s="8"/>
      <c r="BQ8227" s="8"/>
      <c r="BU8227" s="8"/>
      <c r="BY8227" s="8"/>
      <c r="CC8227" s="8"/>
      <c r="CG8227" s="8"/>
      <c r="CK8227" s="8"/>
    </row>
    <row r="8228" spans="5:89">
      <c r="E8228" s="8"/>
      <c r="I8228" s="8"/>
      <c r="M8228" s="8"/>
      <c r="Q8228" s="8"/>
      <c r="U8228" s="8"/>
      <c r="Y8228" s="8"/>
      <c r="AC8228" s="8"/>
      <c r="AG8228" s="8"/>
      <c r="AK8228" s="8"/>
      <c r="AO8228" s="8"/>
      <c r="AS8228" s="8"/>
      <c r="AW8228" s="8"/>
      <c r="BA8228" s="8"/>
      <c r="BE8228" s="8"/>
      <c r="BI8228" s="8"/>
      <c r="BM8228" s="8"/>
      <c r="BQ8228" s="8"/>
      <c r="BU8228" s="8"/>
      <c r="BY8228" s="8"/>
      <c r="CC8228" s="8"/>
      <c r="CG8228" s="8"/>
      <c r="CK8228" s="8"/>
    </row>
    <row r="8229" spans="5:89">
      <c r="E8229" s="8"/>
      <c r="I8229" s="8"/>
      <c r="M8229" s="8"/>
      <c r="Q8229" s="8"/>
      <c r="U8229" s="8"/>
      <c r="Y8229" s="8"/>
      <c r="AC8229" s="8"/>
      <c r="AG8229" s="8"/>
      <c r="AK8229" s="8"/>
      <c r="AO8229" s="8"/>
      <c r="AS8229" s="8"/>
      <c r="AW8229" s="8"/>
      <c r="BA8229" s="8"/>
      <c r="BE8229" s="8"/>
      <c r="BI8229" s="8"/>
      <c r="BM8229" s="8"/>
      <c r="BQ8229" s="8"/>
      <c r="BU8229" s="8"/>
      <c r="BY8229" s="8"/>
      <c r="CC8229" s="8"/>
      <c r="CG8229" s="8"/>
      <c r="CK8229" s="8"/>
    </row>
    <row r="8230" spans="5:89">
      <c r="E8230" s="8"/>
      <c r="I8230" s="8"/>
      <c r="M8230" s="8"/>
      <c r="Q8230" s="8"/>
      <c r="U8230" s="8"/>
      <c r="Y8230" s="8"/>
      <c r="AC8230" s="8"/>
      <c r="AG8230" s="8"/>
      <c r="AK8230" s="8"/>
      <c r="AO8230" s="8"/>
      <c r="AS8230" s="8"/>
      <c r="AW8230" s="8"/>
      <c r="BA8230" s="8"/>
      <c r="BE8230" s="8"/>
      <c r="BI8230" s="8"/>
      <c r="BM8230" s="8"/>
      <c r="BQ8230" s="8"/>
      <c r="BU8230" s="8"/>
      <c r="BY8230" s="8"/>
      <c r="CC8230" s="8"/>
      <c r="CG8230" s="8"/>
      <c r="CK8230" s="8"/>
    </row>
    <row r="8231" spans="5:89">
      <c r="E8231" s="8"/>
      <c r="I8231" s="8"/>
      <c r="M8231" s="8"/>
      <c r="Q8231" s="8"/>
      <c r="U8231" s="8"/>
      <c r="Y8231" s="8"/>
      <c r="AC8231" s="8"/>
      <c r="AG8231" s="8"/>
      <c r="AK8231" s="8"/>
      <c r="AO8231" s="8"/>
      <c r="AS8231" s="8"/>
      <c r="AW8231" s="8"/>
      <c r="BA8231" s="8"/>
      <c r="BE8231" s="8"/>
      <c r="BI8231" s="8"/>
      <c r="BM8231" s="8"/>
      <c r="BQ8231" s="8"/>
      <c r="BU8231" s="8"/>
      <c r="BY8231" s="8"/>
      <c r="CC8231" s="8"/>
      <c r="CG8231" s="8"/>
      <c r="CK8231" s="8"/>
    </row>
    <row r="8232" spans="5:89">
      <c r="E8232" s="8"/>
      <c r="I8232" s="8"/>
      <c r="M8232" s="8"/>
      <c r="Q8232" s="8"/>
      <c r="U8232" s="8"/>
      <c r="Y8232" s="8"/>
      <c r="AC8232" s="8"/>
      <c r="AG8232" s="8"/>
      <c r="AK8232" s="8"/>
      <c r="AO8232" s="8"/>
      <c r="AS8232" s="8"/>
      <c r="AW8232" s="8"/>
      <c r="BA8232" s="8"/>
      <c r="BE8232" s="8"/>
      <c r="BI8232" s="8"/>
      <c r="BM8232" s="8"/>
      <c r="BQ8232" s="8"/>
      <c r="BU8232" s="8"/>
      <c r="BY8232" s="8"/>
      <c r="CC8232" s="8"/>
      <c r="CG8232" s="8"/>
      <c r="CK8232" s="8"/>
    </row>
    <row r="8233" spans="5:89">
      <c r="E8233" s="8"/>
      <c r="I8233" s="8"/>
      <c r="M8233" s="8"/>
      <c r="Q8233" s="8"/>
      <c r="U8233" s="8"/>
      <c r="Y8233" s="8"/>
      <c r="AC8233" s="8"/>
      <c r="AG8233" s="8"/>
      <c r="AK8233" s="8"/>
      <c r="AO8233" s="8"/>
      <c r="AS8233" s="8"/>
      <c r="AW8233" s="8"/>
      <c r="BA8233" s="8"/>
      <c r="BE8233" s="8"/>
      <c r="BI8233" s="8"/>
      <c r="BM8233" s="8"/>
      <c r="BQ8233" s="8"/>
      <c r="BU8233" s="8"/>
      <c r="BY8233" s="8"/>
      <c r="CC8233" s="8"/>
      <c r="CG8233" s="8"/>
      <c r="CK8233" s="8"/>
    </row>
    <row r="8234" spans="5:89">
      <c r="E8234" s="8"/>
      <c r="I8234" s="8"/>
      <c r="M8234" s="8"/>
      <c r="Q8234" s="8"/>
      <c r="U8234" s="8"/>
      <c r="Y8234" s="8"/>
      <c r="AC8234" s="8"/>
      <c r="AG8234" s="8"/>
      <c r="AK8234" s="8"/>
      <c r="AO8234" s="8"/>
      <c r="AS8234" s="8"/>
      <c r="AW8234" s="8"/>
      <c r="BA8234" s="8"/>
      <c r="BE8234" s="8"/>
      <c r="BI8234" s="8"/>
      <c r="BM8234" s="8"/>
      <c r="BQ8234" s="8"/>
      <c r="BU8234" s="8"/>
      <c r="BY8234" s="8"/>
      <c r="CC8234" s="8"/>
      <c r="CG8234" s="8"/>
      <c r="CK8234" s="8"/>
    </row>
    <row r="8235" spans="5:89">
      <c r="E8235" s="8"/>
      <c r="I8235" s="8"/>
      <c r="M8235" s="8"/>
      <c r="Q8235" s="8"/>
      <c r="U8235" s="8"/>
      <c r="Y8235" s="8"/>
      <c r="AC8235" s="8"/>
      <c r="AG8235" s="8"/>
      <c r="AK8235" s="8"/>
      <c r="AO8235" s="8"/>
      <c r="AS8235" s="8"/>
      <c r="AW8235" s="8"/>
      <c r="BA8235" s="8"/>
      <c r="BE8235" s="8"/>
      <c r="BI8235" s="8"/>
      <c r="BM8235" s="8"/>
      <c r="BQ8235" s="8"/>
      <c r="BU8235" s="8"/>
      <c r="BY8235" s="8"/>
      <c r="CC8235" s="8"/>
      <c r="CG8235" s="8"/>
      <c r="CK8235" s="8"/>
    </row>
    <row r="8236" spans="5:89">
      <c r="E8236" s="8"/>
      <c r="I8236" s="8"/>
      <c r="M8236" s="8"/>
      <c r="Q8236" s="8"/>
      <c r="U8236" s="8"/>
      <c r="Y8236" s="8"/>
      <c r="AC8236" s="8"/>
      <c r="AG8236" s="8"/>
      <c r="AK8236" s="8"/>
      <c r="AO8236" s="8"/>
      <c r="AS8236" s="8"/>
      <c r="AW8236" s="8"/>
      <c r="BA8236" s="8"/>
      <c r="BE8236" s="8"/>
      <c r="BI8236" s="8"/>
      <c r="BM8236" s="8"/>
      <c r="BQ8236" s="8"/>
      <c r="BU8236" s="8"/>
      <c r="BY8236" s="8"/>
      <c r="CC8236" s="8"/>
      <c r="CG8236" s="8"/>
      <c r="CK8236" s="8"/>
    </row>
    <row r="8237" spans="5:89">
      <c r="E8237" s="8"/>
      <c r="I8237" s="8"/>
      <c r="M8237" s="8"/>
      <c r="Q8237" s="8"/>
      <c r="U8237" s="8"/>
      <c r="Y8237" s="8"/>
      <c r="AC8237" s="8"/>
      <c r="AG8237" s="8"/>
      <c r="AK8237" s="8"/>
      <c r="AO8237" s="8"/>
      <c r="AS8237" s="8"/>
      <c r="AW8237" s="8"/>
      <c r="BA8237" s="8"/>
      <c r="BE8237" s="8"/>
      <c r="BI8237" s="8"/>
      <c r="BM8237" s="8"/>
      <c r="BQ8237" s="8"/>
      <c r="BU8237" s="8"/>
      <c r="BY8237" s="8"/>
      <c r="CC8237" s="8"/>
      <c r="CG8237" s="8"/>
      <c r="CK8237" s="8"/>
    </row>
    <row r="8238" spans="5:89">
      <c r="E8238" s="8"/>
      <c r="I8238" s="8"/>
      <c r="M8238" s="8"/>
      <c r="Q8238" s="8"/>
      <c r="U8238" s="8"/>
      <c r="Y8238" s="8"/>
      <c r="AC8238" s="8"/>
      <c r="AG8238" s="8"/>
      <c r="AK8238" s="8"/>
      <c r="AO8238" s="8"/>
      <c r="AS8238" s="8"/>
      <c r="AW8238" s="8"/>
      <c r="BA8238" s="8"/>
      <c r="BE8238" s="8"/>
      <c r="BI8238" s="8"/>
      <c r="BM8238" s="8"/>
      <c r="BQ8238" s="8"/>
      <c r="BU8238" s="8"/>
      <c r="BY8238" s="8"/>
      <c r="CC8238" s="8"/>
      <c r="CG8238" s="8"/>
      <c r="CK8238" s="8"/>
    </row>
    <row r="8239" spans="5:89">
      <c r="E8239" s="8"/>
      <c r="I8239" s="8"/>
      <c r="M8239" s="8"/>
      <c r="Q8239" s="8"/>
      <c r="U8239" s="8"/>
      <c r="Y8239" s="8"/>
      <c r="AC8239" s="8"/>
      <c r="AG8239" s="8"/>
      <c r="AK8239" s="8"/>
      <c r="AO8239" s="8"/>
      <c r="AS8239" s="8"/>
      <c r="AW8239" s="8"/>
      <c r="BA8239" s="8"/>
      <c r="BE8239" s="8"/>
      <c r="BI8239" s="8"/>
      <c r="BM8239" s="8"/>
      <c r="BQ8239" s="8"/>
      <c r="BU8239" s="8"/>
      <c r="BY8239" s="8"/>
      <c r="CC8239" s="8"/>
      <c r="CG8239" s="8"/>
      <c r="CK8239" s="8"/>
    </row>
    <row r="8240" spans="5:89">
      <c r="E8240" s="8"/>
      <c r="I8240" s="8"/>
      <c r="M8240" s="8"/>
      <c r="Q8240" s="8"/>
      <c r="U8240" s="8"/>
      <c r="Y8240" s="8"/>
      <c r="AC8240" s="8"/>
      <c r="AG8240" s="8"/>
      <c r="AK8240" s="8"/>
      <c r="AO8240" s="8"/>
      <c r="AS8240" s="8"/>
      <c r="AW8240" s="8"/>
      <c r="BA8240" s="8"/>
      <c r="BE8240" s="8"/>
      <c r="BI8240" s="8"/>
      <c r="BM8240" s="8"/>
      <c r="BQ8240" s="8"/>
      <c r="BU8240" s="8"/>
      <c r="BY8240" s="8"/>
      <c r="CC8240" s="8"/>
      <c r="CG8240" s="8"/>
      <c r="CK8240" s="8"/>
    </row>
    <row r="8241" spans="5:89">
      <c r="E8241" s="8"/>
      <c r="I8241" s="8"/>
      <c r="M8241" s="8"/>
      <c r="Q8241" s="8"/>
      <c r="U8241" s="8"/>
      <c r="Y8241" s="8"/>
      <c r="AC8241" s="8"/>
      <c r="AG8241" s="8"/>
      <c r="AK8241" s="8"/>
      <c r="AO8241" s="8"/>
      <c r="AS8241" s="8"/>
      <c r="AW8241" s="8"/>
      <c r="BA8241" s="8"/>
      <c r="BE8241" s="8"/>
      <c r="BI8241" s="8"/>
      <c r="BM8241" s="8"/>
      <c r="BQ8241" s="8"/>
      <c r="BU8241" s="8"/>
      <c r="BY8241" s="8"/>
      <c r="CC8241" s="8"/>
      <c r="CG8241" s="8"/>
      <c r="CK8241" s="8"/>
    </row>
    <row r="8242" spans="5:89">
      <c r="E8242" s="8"/>
      <c r="I8242" s="8"/>
      <c r="M8242" s="8"/>
      <c r="Q8242" s="8"/>
      <c r="U8242" s="8"/>
      <c r="Y8242" s="8"/>
      <c r="AC8242" s="8"/>
      <c r="AG8242" s="8"/>
      <c r="AK8242" s="8"/>
      <c r="AO8242" s="8"/>
      <c r="AS8242" s="8"/>
      <c r="AW8242" s="8"/>
      <c r="BA8242" s="8"/>
      <c r="BE8242" s="8"/>
      <c r="BI8242" s="8"/>
      <c r="BM8242" s="8"/>
      <c r="BQ8242" s="8"/>
      <c r="BU8242" s="8"/>
      <c r="BY8242" s="8"/>
      <c r="CC8242" s="8"/>
      <c r="CG8242" s="8"/>
      <c r="CK8242" s="8"/>
    </row>
    <row r="8243" spans="5:89">
      <c r="E8243" s="8"/>
      <c r="I8243" s="8"/>
      <c r="M8243" s="8"/>
      <c r="Q8243" s="8"/>
      <c r="U8243" s="8"/>
      <c r="Y8243" s="8"/>
      <c r="AC8243" s="8"/>
      <c r="AG8243" s="8"/>
      <c r="AK8243" s="8"/>
      <c r="AO8243" s="8"/>
      <c r="AS8243" s="8"/>
      <c r="AW8243" s="8"/>
      <c r="BA8243" s="8"/>
      <c r="BE8243" s="8"/>
      <c r="BI8243" s="8"/>
      <c r="BM8243" s="8"/>
      <c r="BQ8243" s="8"/>
      <c r="BU8243" s="8"/>
      <c r="BY8243" s="8"/>
      <c r="CC8243" s="8"/>
      <c r="CG8243" s="8"/>
      <c r="CK8243" s="8"/>
    </row>
    <row r="8244" spans="5:89">
      <c r="E8244" s="8"/>
      <c r="I8244" s="8"/>
      <c r="M8244" s="8"/>
      <c r="Q8244" s="8"/>
      <c r="U8244" s="8"/>
      <c r="Y8244" s="8"/>
      <c r="AC8244" s="8"/>
      <c r="AG8244" s="8"/>
      <c r="AK8244" s="8"/>
      <c r="AO8244" s="8"/>
      <c r="AS8244" s="8"/>
      <c r="AW8244" s="8"/>
      <c r="BA8244" s="8"/>
      <c r="BE8244" s="8"/>
      <c r="BI8244" s="8"/>
      <c r="BM8244" s="8"/>
      <c r="BQ8244" s="8"/>
      <c r="BU8244" s="8"/>
      <c r="BY8244" s="8"/>
      <c r="CC8244" s="8"/>
      <c r="CG8244" s="8"/>
      <c r="CK8244" s="8"/>
    </row>
    <row r="8245" spans="5:89">
      <c r="E8245" s="8"/>
      <c r="I8245" s="8"/>
      <c r="M8245" s="8"/>
      <c r="Q8245" s="8"/>
      <c r="U8245" s="8"/>
      <c r="Y8245" s="8"/>
      <c r="AC8245" s="8"/>
      <c r="AG8245" s="8"/>
      <c r="AK8245" s="8"/>
      <c r="AO8245" s="8"/>
      <c r="AS8245" s="8"/>
      <c r="AW8245" s="8"/>
      <c r="BA8245" s="8"/>
      <c r="BE8245" s="8"/>
      <c r="BI8245" s="8"/>
      <c r="BM8245" s="8"/>
      <c r="BQ8245" s="8"/>
      <c r="BU8245" s="8"/>
      <c r="BY8245" s="8"/>
      <c r="CC8245" s="8"/>
      <c r="CG8245" s="8"/>
      <c r="CK8245" s="8"/>
    </row>
    <row r="8246" spans="5:89">
      <c r="E8246" s="8"/>
      <c r="I8246" s="8"/>
      <c r="M8246" s="8"/>
      <c r="Q8246" s="8"/>
      <c r="U8246" s="8"/>
      <c r="Y8246" s="8"/>
      <c r="AC8246" s="8"/>
      <c r="AG8246" s="8"/>
      <c r="AK8246" s="8"/>
      <c r="AO8246" s="8"/>
      <c r="AS8246" s="8"/>
      <c r="AW8246" s="8"/>
      <c r="BA8246" s="8"/>
      <c r="BE8246" s="8"/>
      <c r="BI8246" s="8"/>
      <c r="BM8246" s="8"/>
      <c r="BQ8246" s="8"/>
      <c r="BU8246" s="8"/>
      <c r="BY8246" s="8"/>
      <c r="CC8246" s="8"/>
      <c r="CG8246" s="8"/>
      <c r="CK8246" s="8"/>
    </row>
    <row r="8247" spans="5:89">
      <c r="E8247" s="8"/>
      <c r="I8247" s="8"/>
      <c r="M8247" s="8"/>
      <c r="Q8247" s="8"/>
      <c r="U8247" s="8"/>
      <c r="Y8247" s="8"/>
      <c r="AC8247" s="8"/>
      <c r="AG8247" s="8"/>
      <c r="AK8247" s="8"/>
      <c r="AO8247" s="8"/>
      <c r="AS8247" s="8"/>
      <c r="AW8247" s="8"/>
      <c r="BA8247" s="8"/>
      <c r="BE8247" s="8"/>
      <c r="BI8247" s="8"/>
      <c r="BM8247" s="8"/>
      <c r="BQ8247" s="8"/>
      <c r="BU8247" s="8"/>
      <c r="BY8247" s="8"/>
      <c r="CC8247" s="8"/>
      <c r="CG8247" s="8"/>
      <c r="CK8247" s="8"/>
    </row>
    <row r="8248" spans="5:89">
      <c r="E8248" s="8"/>
      <c r="I8248" s="8"/>
      <c r="M8248" s="8"/>
      <c r="Q8248" s="8"/>
      <c r="U8248" s="8"/>
      <c r="Y8248" s="8"/>
      <c r="AC8248" s="8"/>
      <c r="AG8248" s="8"/>
      <c r="AK8248" s="8"/>
      <c r="AO8248" s="8"/>
      <c r="AS8248" s="8"/>
      <c r="AW8248" s="8"/>
      <c r="BA8248" s="8"/>
      <c r="BE8248" s="8"/>
      <c r="BI8248" s="8"/>
      <c r="BM8248" s="8"/>
      <c r="BQ8248" s="8"/>
      <c r="BU8248" s="8"/>
      <c r="BY8248" s="8"/>
      <c r="CC8248" s="8"/>
      <c r="CG8248" s="8"/>
      <c r="CK8248" s="8"/>
    </row>
    <row r="8249" spans="5:89">
      <c r="E8249" s="8"/>
      <c r="I8249" s="8"/>
      <c r="M8249" s="8"/>
      <c r="Q8249" s="8"/>
      <c r="U8249" s="8"/>
      <c r="Y8249" s="8"/>
      <c r="AC8249" s="8"/>
      <c r="AG8249" s="8"/>
      <c r="AK8249" s="8"/>
      <c r="AO8249" s="8"/>
      <c r="AS8249" s="8"/>
      <c r="AW8249" s="8"/>
      <c r="BA8249" s="8"/>
      <c r="BE8249" s="8"/>
      <c r="BI8249" s="8"/>
      <c r="BM8249" s="8"/>
      <c r="BQ8249" s="8"/>
      <c r="BU8249" s="8"/>
      <c r="BY8249" s="8"/>
      <c r="CC8249" s="8"/>
      <c r="CG8249" s="8"/>
      <c r="CK8249" s="8"/>
    </row>
    <row r="8250" spans="5:89">
      <c r="E8250" s="8"/>
      <c r="I8250" s="8"/>
      <c r="M8250" s="8"/>
      <c r="Q8250" s="8"/>
      <c r="U8250" s="8"/>
      <c r="Y8250" s="8"/>
      <c r="AC8250" s="8"/>
      <c r="AG8250" s="8"/>
      <c r="AK8250" s="8"/>
      <c r="AO8250" s="8"/>
      <c r="AS8250" s="8"/>
      <c r="AW8250" s="8"/>
      <c r="BA8250" s="8"/>
      <c r="BE8250" s="8"/>
      <c r="BI8250" s="8"/>
      <c r="BM8250" s="8"/>
      <c r="BQ8250" s="8"/>
      <c r="BU8250" s="8"/>
      <c r="BY8250" s="8"/>
      <c r="CC8250" s="8"/>
      <c r="CG8250" s="8"/>
      <c r="CK8250" s="8"/>
    </row>
    <row r="8251" spans="5:89">
      <c r="E8251" s="8"/>
      <c r="I8251" s="8"/>
      <c r="M8251" s="8"/>
      <c r="Q8251" s="8"/>
      <c r="U8251" s="8"/>
      <c r="Y8251" s="8"/>
      <c r="AC8251" s="8"/>
      <c r="AG8251" s="8"/>
      <c r="AK8251" s="8"/>
      <c r="AO8251" s="8"/>
      <c r="AS8251" s="8"/>
      <c r="AW8251" s="8"/>
      <c r="BA8251" s="8"/>
      <c r="BE8251" s="8"/>
      <c r="BI8251" s="8"/>
      <c r="BM8251" s="8"/>
      <c r="BQ8251" s="8"/>
      <c r="BU8251" s="8"/>
      <c r="BY8251" s="8"/>
      <c r="CC8251" s="8"/>
      <c r="CG8251" s="8"/>
      <c r="CK8251" s="8"/>
    </row>
    <row r="8252" spans="5:89">
      <c r="E8252" s="8"/>
      <c r="I8252" s="8"/>
      <c r="M8252" s="8"/>
      <c r="Q8252" s="8"/>
      <c r="U8252" s="8"/>
      <c r="Y8252" s="8"/>
      <c r="AC8252" s="8"/>
      <c r="AG8252" s="8"/>
      <c r="AK8252" s="8"/>
      <c r="AO8252" s="8"/>
      <c r="AS8252" s="8"/>
      <c r="AW8252" s="8"/>
      <c r="BA8252" s="8"/>
      <c r="BE8252" s="8"/>
      <c r="BI8252" s="8"/>
      <c r="BM8252" s="8"/>
      <c r="BQ8252" s="8"/>
      <c r="BU8252" s="8"/>
      <c r="BY8252" s="8"/>
      <c r="CC8252" s="8"/>
      <c r="CG8252" s="8"/>
      <c r="CK8252" s="8"/>
    </row>
    <row r="8253" spans="5:89">
      <c r="E8253" s="8"/>
      <c r="I8253" s="8"/>
      <c r="M8253" s="8"/>
      <c r="Q8253" s="8"/>
      <c r="U8253" s="8"/>
      <c r="Y8253" s="8"/>
      <c r="AC8253" s="8"/>
      <c r="AG8253" s="8"/>
      <c r="AK8253" s="8"/>
      <c r="AO8253" s="8"/>
      <c r="AS8253" s="8"/>
      <c r="AW8253" s="8"/>
      <c r="BA8253" s="8"/>
      <c r="BE8253" s="8"/>
      <c r="BI8253" s="8"/>
      <c r="BM8253" s="8"/>
      <c r="BQ8253" s="8"/>
      <c r="BU8253" s="8"/>
      <c r="BY8253" s="8"/>
      <c r="CC8253" s="8"/>
      <c r="CG8253" s="8"/>
      <c r="CK8253" s="8"/>
    </row>
    <row r="8254" spans="5:89">
      <c r="E8254" s="8"/>
      <c r="I8254" s="8"/>
      <c r="M8254" s="8"/>
      <c r="Q8254" s="8"/>
      <c r="U8254" s="8"/>
      <c r="Y8254" s="8"/>
      <c r="AC8254" s="8"/>
      <c r="AG8254" s="8"/>
      <c r="AK8254" s="8"/>
      <c r="AO8254" s="8"/>
      <c r="AS8254" s="8"/>
      <c r="AW8254" s="8"/>
      <c r="BA8254" s="8"/>
      <c r="BE8254" s="8"/>
      <c r="BI8254" s="8"/>
      <c r="BM8254" s="8"/>
      <c r="BQ8254" s="8"/>
      <c r="BU8254" s="8"/>
      <c r="BY8254" s="8"/>
      <c r="CC8254" s="8"/>
      <c r="CG8254" s="8"/>
      <c r="CK8254" s="8"/>
    </row>
    <row r="8255" spans="5:89">
      <c r="E8255" s="8"/>
      <c r="I8255" s="8"/>
      <c r="M8255" s="8"/>
      <c r="Q8255" s="8"/>
      <c r="U8255" s="8"/>
      <c r="Y8255" s="8"/>
      <c r="AC8255" s="8"/>
      <c r="AG8255" s="8"/>
      <c r="AK8255" s="8"/>
      <c r="AO8255" s="8"/>
      <c r="AS8255" s="8"/>
      <c r="AW8255" s="8"/>
      <c r="BA8255" s="8"/>
      <c r="BE8255" s="8"/>
      <c r="BI8255" s="8"/>
      <c r="BM8255" s="8"/>
      <c r="BQ8255" s="8"/>
      <c r="BU8255" s="8"/>
      <c r="BY8255" s="8"/>
      <c r="CC8255" s="8"/>
      <c r="CG8255" s="8"/>
      <c r="CK8255" s="8"/>
    </row>
    <row r="8256" spans="5:89">
      <c r="E8256" s="8"/>
      <c r="I8256" s="8"/>
      <c r="M8256" s="8"/>
      <c r="Q8256" s="8"/>
      <c r="U8256" s="8"/>
      <c r="Y8256" s="8"/>
      <c r="AC8256" s="8"/>
      <c r="AG8256" s="8"/>
      <c r="AK8256" s="8"/>
      <c r="AO8256" s="8"/>
      <c r="AS8256" s="8"/>
      <c r="AW8256" s="8"/>
      <c r="BA8256" s="8"/>
      <c r="BE8256" s="8"/>
      <c r="BI8256" s="8"/>
      <c r="BM8256" s="8"/>
      <c r="BQ8256" s="8"/>
      <c r="BU8256" s="8"/>
      <c r="BY8256" s="8"/>
      <c r="CC8256" s="8"/>
      <c r="CG8256" s="8"/>
      <c r="CK8256" s="8"/>
    </row>
    <row r="8257" spans="5:89">
      <c r="E8257" s="8"/>
      <c r="I8257" s="8"/>
      <c r="M8257" s="8"/>
      <c r="Q8257" s="8"/>
      <c r="U8257" s="8"/>
      <c r="Y8257" s="8"/>
      <c r="AC8257" s="8"/>
      <c r="AG8257" s="8"/>
      <c r="AK8257" s="8"/>
      <c r="AO8257" s="8"/>
      <c r="AS8257" s="8"/>
      <c r="AW8257" s="8"/>
      <c r="BA8257" s="8"/>
      <c r="BE8257" s="8"/>
      <c r="BI8257" s="8"/>
      <c r="BM8257" s="8"/>
      <c r="BQ8257" s="8"/>
      <c r="BU8257" s="8"/>
      <c r="BY8257" s="8"/>
      <c r="CC8257" s="8"/>
      <c r="CG8257" s="8"/>
      <c r="CK8257" s="8"/>
    </row>
    <row r="8258" spans="5:89">
      <c r="E8258" s="8"/>
      <c r="I8258" s="8"/>
      <c r="M8258" s="8"/>
      <c r="Q8258" s="8"/>
      <c r="U8258" s="8"/>
      <c r="Y8258" s="8"/>
      <c r="AC8258" s="8"/>
      <c r="AG8258" s="8"/>
      <c r="AK8258" s="8"/>
      <c r="AO8258" s="8"/>
      <c r="AS8258" s="8"/>
      <c r="AW8258" s="8"/>
      <c r="BA8258" s="8"/>
      <c r="BE8258" s="8"/>
      <c r="BI8258" s="8"/>
      <c r="BM8258" s="8"/>
      <c r="BQ8258" s="8"/>
      <c r="BU8258" s="8"/>
      <c r="BY8258" s="8"/>
      <c r="CC8258" s="8"/>
      <c r="CG8258" s="8"/>
      <c r="CK8258" s="8"/>
    </row>
    <row r="8259" spans="5:89">
      <c r="E8259" s="8"/>
      <c r="I8259" s="8"/>
      <c r="M8259" s="8"/>
      <c r="Q8259" s="8"/>
      <c r="U8259" s="8"/>
      <c r="Y8259" s="8"/>
      <c r="AC8259" s="8"/>
      <c r="AG8259" s="8"/>
      <c r="AK8259" s="8"/>
      <c r="AO8259" s="8"/>
      <c r="AS8259" s="8"/>
      <c r="AW8259" s="8"/>
      <c r="BA8259" s="8"/>
      <c r="BE8259" s="8"/>
      <c r="BI8259" s="8"/>
      <c r="BM8259" s="8"/>
      <c r="BQ8259" s="8"/>
      <c r="BU8259" s="8"/>
      <c r="BY8259" s="8"/>
      <c r="CC8259" s="8"/>
      <c r="CG8259" s="8"/>
      <c r="CK8259" s="8"/>
    </row>
    <row r="8260" spans="5:89">
      <c r="E8260" s="8"/>
      <c r="I8260" s="8"/>
      <c r="M8260" s="8"/>
      <c r="Q8260" s="8"/>
      <c r="U8260" s="8"/>
      <c r="Y8260" s="8"/>
      <c r="AC8260" s="8"/>
      <c r="AG8260" s="8"/>
      <c r="AK8260" s="8"/>
      <c r="AO8260" s="8"/>
      <c r="AS8260" s="8"/>
      <c r="AW8260" s="8"/>
      <c r="BA8260" s="8"/>
      <c r="BE8260" s="8"/>
      <c r="BI8260" s="8"/>
      <c r="BM8260" s="8"/>
      <c r="BQ8260" s="8"/>
      <c r="BU8260" s="8"/>
      <c r="BY8260" s="8"/>
      <c r="CC8260" s="8"/>
      <c r="CG8260" s="8"/>
      <c r="CK8260" s="8"/>
    </row>
    <row r="8261" spans="5:89">
      <c r="E8261" s="8"/>
      <c r="I8261" s="8"/>
      <c r="M8261" s="8"/>
      <c r="Q8261" s="8"/>
      <c r="U8261" s="8"/>
      <c r="Y8261" s="8"/>
      <c r="AC8261" s="8"/>
      <c r="AG8261" s="8"/>
      <c r="AK8261" s="8"/>
      <c r="AO8261" s="8"/>
      <c r="AS8261" s="8"/>
      <c r="AW8261" s="8"/>
      <c r="BA8261" s="8"/>
      <c r="BE8261" s="8"/>
      <c r="BI8261" s="8"/>
      <c r="BM8261" s="8"/>
      <c r="BQ8261" s="8"/>
      <c r="BU8261" s="8"/>
      <c r="BY8261" s="8"/>
      <c r="CC8261" s="8"/>
      <c r="CG8261" s="8"/>
      <c r="CK8261" s="8"/>
    </row>
    <row r="8262" spans="5:89">
      <c r="E8262" s="8"/>
      <c r="I8262" s="8"/>
      <c r="M8262" s="8"/>
      <c r="Q8262" s="8"/>
      <c r="U8262" s="8"/>
      <c r="Y8262" s="8"/>
      <c r="AC8262" s="8"/>
      <c r="AG8262" s="8"/>
      <c r="AK8262" s="8"/>
      <c r="AO8262" s="8"/>
      <c r="AS8262" s="8"/>
      <c r="AW8262" s="8"/>
      <c r="BA8262" s="8"/>
      <c r="BE8262" s="8"/>
      <c r="BI8262" s="8"/>
      <c r="BM8262" s="8"/>
      <c r="BQ8262" s="8"/>
      <c r="BU8262" s="8"/>
      <c r="BY8262" s="8"/>
      <c r="CC8262" s="8"/>
      <c r="CG8262" s="8"/>
      <c r="CK8262" s="8"/>
    </row>
    <row r="8263" spans="5:89">
      <c r="E8263" s="8"/>
      <c r="I8263" s="8"/>
      <c r="M8263" s="8"/>
      <c r="Q8263" s="8"/>
      <c r="U8263" s="8"/>
      <c r="Y8263" s="8"/>
      <c r="AC8263" s="8"/>
      <c r="AG8263" s="8"/>
      <c r="AK8263" s="8"/>
      <c r="AO8263" s="8"/>
      <c r="AS8263" s="8"/>
      <c r="AW8263" s="8"/>
      <c r="BA8263" s="8"/>
      <c r="BE8263" s="8"/>
      <c r="BI8263" s="8"/>
      <c r="BM8263" s="8"/>
      <c r="BQ8263" s="8"/>
      <c r="BU8263" s="8"/>
      <c r="BY8263" s="8"/>
      <c r="CC8263" s="8"/>
      <c r="CG8263" s="8"/>
      <c r="CK8263" s="8"/>
    </row>
    <row r="8264" spans="5:89">
      <c r="E8264" s="8"/>
      <c r="I8264" s="8"/>
      <c r="M8264" s="8"/>
      <c r="Q8264" s="8"/>
      <c r="U8264" s="8"/>
      <c r="Y8264" s="8"/>
      <c r="AC8264" s="8"/>
      <c r="AG8264" s="8"/>
      <c r="AK8264" s="8"/>
      <c r="AO8264" s="8"/>
      <c r="AS8264" s="8"/>
      <c r="AW8264" s="8"/>
      <c r="BA8264" s="8"/>
      <c r="BE8264" s="8"/>
      <c r="BI8264" s="8"/>
      <c r="BM8264" s="8"/>
      <c r="BQ8264" s="8"/>
      <c r="BU8264" s="8"/>
      <c r="BY8264" s="8"/>
      <c r="CC8264" s="8"/>
      <c r="CG8264" s="8"/>
      <c r="CK8264" s="8"/>
    </row>
    <row r="8265" spans="5:89">
      <c r="E8265" s="8"/>
      <c r="I8265" s="8"/>
      <c r="M8265" s="8"/>
      <c r="Q8265" s="8"/>
      <c r="U8265" s="8"/>
      <c r="Y8265" s="8"/>
      <c r="AC8265" s="8"/>
      <c r="AG8265" s="8"/>
      <c r="AK8265" s="8"/>
      <c r="AO8265" s="8"/>
      <c r="AS8265" s="8"/>
      <c r="AW8265" s="8"/>
      <c r="BA8265" s="8"/>
      <c r="BE8265" s="8"/>
      <c r="BI8265" s="8"/>
      <c r="BM8265" s="8"/>
      <c r="BQ8265" s="8"/>
      <c r="BU8265" s="8"/>
      <c r="BY8265" s="8"/>
      <c r="CC8265" s="8"/>
      <c r="CG8265" s="8"/>
      <c r="CK8265" s="8"/>
    </row>
    <row r="8266" spans="5:89">
      <c r="E8266" s="8"/>
      <c r="I8266" s="8"/>
      <c r="M8266" s="8"/>
      <c r="Q8266" s="8"/>
      <c r="U8266" s="8"/>
      <c r="Y8266" s="8"/>
      <c r="AC8266" s="8"/>
      <c r="AG8266" s="8"/>
      <c r="AK8266" s="8"/>
      <c r="AO8266" s="8"/>
      <c r="AS8266" s="8"/>
      <c r="AW8266" s="8"/>
      <c r="BA8266" s="8"/>
      <c r="BE8266" s="8"/>
      <c r="BI8266" s="8"/>
      <c r="BM8266" s="8"/>
      <c r="BQ8266" s="8"/>
      <c r="BU8266" s="8"/>
      <c r="BY8266" s="8"/>
      <c r="CC8266" s="8"/>
      <c r="CG8266" s="8"/>
      <c r="CK8266" s="8"/>
    </row>
    <row r="8267" spans="5:89">
      <c r="E8267" s="8"/>
      <c r="I8267" s="8"/>
      <c r="M8267" s="8"/>
      <c r="Q8267" s="8"/>
      <c r="U8267" s="8"/>
      <c r="Y8267" s="8"/>
      <c r="AC8267" s="8"/>
      <c r="AG8267" s="8"/>
      <c r="AK8267" s="8"/>
      <c r="AO8267" s="8"/>
      <c r="AS8267" s="8"/>
      <c r="AW8267" s="8"/>
      <c r="BA8267" s="8"/>
      <c r="BE8267" s="8"/>
      <c r="BI8267" s="8"/>
      <c r="BM8267" s="8"/>
      <c r="BQ8267" s="8"/>
      <c r="BU8267" s="8"/>
      <c r="BY8267" s="8"/>
      <c r="CC8267" s="8"/>
      <c r="CG8267" s="8"/>
      <c r="CK8267" s="8"/>
    </row>
    <row r="8268" spans="5:89">
      <c r="E8268" s="8"/>
      <c r="I8268" s="8"/>
      <c r="M8268" s="8"/>
      <c r="Q8268" s="8"/>
      <c r="U8268" s="8"/>
      <c r="Y8268" s="8"/>
      <c r="AC8268" s="8"/>
      <c r="AG8268" s="8"/>
      <c r="AK8268" s="8"/>
      <c r="AO8268" s="8"/>
      <c r="AS8268" s="8"/>
      <c r="AW8268" s="8"/>
      <c r="BA8268" s="8"/>
      <c r="BE8268" s="8"/>
      <c r="BI8268" s="8"/>
      <c r="BM8268" s="8"/>
      <c r="BQ8268" s="8"/>
      <c r="BU8268" s="8"/>
      <c r="BY8268" s="8"/>
      <c r="CC8268" s="8"/>
      <c r="CG8268" s="8"/>
      <c r="CK8268" s="8"/>
    </row>
    <row r="8269" spans="5:89">
      <c r="E8269" s="8"/>
      <c r="I8269" s="8"/>
      <c r="M8269" s="8"/>
      <c r="Q8269" s="8"/>
      <c r="U8269" s="8"/>
      <c r="Y8269" s="8"/>
      <c r="AC8269" s="8"/>
      <c r="AG8269" s="8"/>
      <c r="AK8269" s="8"/>
      <c r="AO8269" s="8"/>
      <c r="AS8269" s="8"/>
      <c r="AW8269" s="8"/>
      <c r="BA8269" s="8"/>
      <c r="BE8269" s="8"/>
      <c r="BI8269" s="8"/>
      <c r="BM8269" s="8"/>
      <c r="BQ8269" s="8"/>
      <c r="BU8269" s="8"/>
      <c r="BY8269" s="8"/>
      <c r="CC8269" s="8"/>
      <c r="CG8269" s="8"/>
      <c r="CK8269" s="8"/>
    </row>
    <row r="8270" spans="5:89">
      <c r="E8270" s="8"/>
      <c r="I8270" s="8"/>
      <c r="M8270" s="8"/>
      <c r="Q8270" s="8"/>
      <c r="U8270" s="8"/>
      <c r="Y8270" s="8"/>
      <c r="AC8270" s="8"/>
      <c r="AG8270" s="8"/>
      <c r="AK8270" s="8"/>
      <c r="AO8270" s="8"/>
      <c r="AS8270" s="8"/>
      <c r="AW8270" s="8"/>
      <c r="BA8270" s="8"/>
      <c r="BE8270" s="8"/>
      <c r="BI8270" s="8"/>
      <c r="BM8270" s="8"/>
      <c r="BQ8270" s="8"/>
      <c r="BU8270" s="8"/>
      <c r="BY8270" s="8"/>
      <c r="CC8270" s="8"/>
      <c r="CG8270" s="8"/>
      <c r="CK8270" s="8"/>
    </row>
    <row r="8271" spans="5:89">
      <c r="E8271" s="8"/>
      <c r="I8271" s="8"/>
      <c r="M8271" s="8"/>
      <c r="Q8271" s="8"/>
      <c r="U8271" s="8"/>
      <c r="Y8271" s="8"/>
      <c r="AC8271" s="8"/>
      <c r="AG8271" s="8"/>
      <c r="AK8271" s="8"/>
      <c r="AO8271" s="8"/>
      <c r="AS8271" s="8"/>
      <c r="AW8271" s="8"/>
      <c r="BA8271" s="8"/>
      <c r="BE8271" s="8"/>
      <c r="BI8271" s="8"/>
      <c r="BM8271" s="8"/>
      <c r="BQ8271" s="8"/>
      <c r="BU8271" s="8"/>
      <c r="BY8271" s="8"/>
      <c r="CC8271" s="8"/>
      <c r="CG8271" s="8"/>
      <c r="CK8271" s="8"/>
    </row>
    <row r="8272" spans="5:89">
      <c r="E8272" s="8"/>
      <c r="I8272" s="8"/>
      <c r="M8272" s="8"/>
      <c r="Q8272" s="8"/>
      <c r="U8272" s="8"/>
      <c r="Y8272" s="8"/>
      <c r="AC8272" s="8"/>
      <c r="AG8272" s="8"/>
      <c r="AK8272" s="8"/>
      <c r="AO8272" s="8"/>
      <c r="AS8272" s="8"/>
      <c r="AW8272" s="8"/>
      <c r="BA8272" s="8"/>
      <c r="BE8272" s="8"/>
      <c r="BI8272" s="8"/>
      <c r="BM8272" s="8"/>
      <c r="BQ8272" s="8"/>
      <c r="BU8272" s="8"/>
      <c r="BY8272" s="8"/>
      <c r="CC8272" s="8"/>
      <c r="CG8272" s="8"/>
      <c r="CK8272" s="8"/>
    </row>
    <row r="8273" spans="5:89">
      <c r="E8273" s="8"/>
      <c r="I8273" s="8"/>
      <c r="M8273" s="8"/>
      <c r="Q8273" s="8"/>
      <c r="U8273" s="8"/>
      <c r="Y8273" s="8"/>
      <c r="AC8273" s="8"/>
      <c r="AG8273" s="8"/>
      <c r="AK8273" s="8"/>
      <c r="AO8273" s="8"/>
      <c r="AS8273" s="8"/>
      <c r="AW8273" s="8"/>
      <c r="BA8273" s="8"/>
      <c r="BE8273" s="8"/>
      <c r="BI8273" s="8"/>
      <c r="BM8273" s="8"/>
      <c r="BQ8273" s="8"/>
      <c r="BU8273" s="8"/>
      <c r="BY8273" s="8"/>
      <c r="CC8273" s="8"/>
      <c r="CG8273" s="8"/>
      <c r="CK8273" s="8"/>
    </row>
    <row r="8274" spans="5:89">
      <c r="E8274" s="8"/>
      <c r="I8274" s="8"/>
      <c r="M8274" s="8"/>
      <c r="Q8274" s="8"/>
      <c r="U8274" s="8"/>
      <c r="Y8274" s="8"/>
      <c r="AC8274" s="8"/>
      <c r="AG8274" s="8"/>
      <c r="AK8274" s="8"/>
      <c r="AO8274" s="8"/>
      <c r="AS8274" s="8"/>
      <c r="AW8274" s="8"/>
      <c r="BA8274" s="8"/>
      <c r="BE8274" s="8"/>
      <c r="BI8274" s="8"/>
      <c r="BM8274" s="8"/>
      <c r="BQ8274" s="8"/>
      <c r="BU8274" s="8"/>
      <c r="BY8274" s="8"/>
      <c r="CC8274" s="8"/>
      <c r="CG8274" s="8"/>
      <c r="CK8274" s="8"/>
    </row>
    <row r="8275" spans="5:89">
      <c r="E8275" s="8"/>
      <c r="I8275" s="8"/>
      <c r="M8275" s="8"/>
      <c r="Q8275" s="8"/>
      <c r="U8275" s="8"/>
      <c r="Y8275" s="8"/>
      <c r="AC8275" s="8"/>
      <c r="AG8275" s="8"/>
      <c r="AK8275" s="8"/>
      <c r="AO8275" s="8"/>
      <c r="AS8275" s="8"/>
      <c r="AW8275" s="8"/>
      <c r="BA8275" s="8"/>
      <c r="BE8275" s="8"/>
      <c r="BI8275" s="8"/>
      <c r="BM8275" s="8"/>
      <c r="BQ8275" s="8"/>
      <c r="BU8275" s="8"/>
      <c r="BY8275" s="8"/>
      <c r="CC8275" s="8"/>
      <c r="CG8275" s="8"/>
      <c r="CK8275" s="8"/>
    </row>
    <row r="8276" spans="5:89">
      <c r="E8276" s="8"/>
      <c r="I8276" s="8"/>
      <c r="M8276" s="8"/>
      <c r="Q8276" s="8"/>
      <c r="U8276" s="8"/>
      <c r="Y8276" s="8"/>
      <c r="AC8276" s="8"/>
      <c r="AG8276" s="8"/>
      <c r="AK8276" s="8"/>
      <c r="AO8276" s="8"/>
      <c r="AS8276" s="8"/>
      <c r="AW8276" s="8"/>
      <c r="BA8276" s="8"/>
      <c r="BE8276" s="8"/>
      <c r="BI8276" s="8"/>
      <c r="BM8276" s="8"/>
      <c r="BQ8276" s="8"/>
      <c r="BU8276" s="8"/>
      <c r="BY8276" s="8"/>
      <c r="CC8276" s="8"/>
      <c r="CG8276" s="8"/>
      <c r="CK8276" s="8"/>
    </row>
    <row r="8277" spans="5:89">
      <c r="E8277" s="8"/>
      <c r="I8277" s="8"/>
      <c r="M8277" s="8"/>
      <c r="Q8277" s="8"/>
      <c r="U8277" s="8"/>
      <c r="Y8277" s="8"/>
      <c r="AC8277" s="8"/>
      <c r="AG8277" s="8"/>
      <c r="AK8277" s="8"/>
      <c r="AO8277" s="8"/>
      <c r="AS8277" s="8"/>
      <c r="AW8277" s="8"/>
      <c r="BA8277" s="8"/>
      <c r="BE8277" s="8"/>
      <c r="BI8277" s="8"/>
      <c r="BM8277" s="8"/>
      <c r="BQ8277" s="8"/>
      <c r="BU8277" s="8"/>
      <c r="BY8277" s="8"/>
      <c r="CC8277" s="8"/>
      <c r="CG8277" s="8"/>
      <c r="CK8277" s="8"/>
    </row>
    <row r="8278" spans="5:89">
      <c r="E8278" s="8"/>
      <c r="I8278" s="8"/>
      <c r="M8278" s="8"/>
      <c r="Q8278" s="8"/>
      <c r="U8278" s="8"/>
      <c r="Y8278" s="8"/>
      <c r="AC8278" s="8"/>
      <c r="AG8278" s="8"/>
      <c r="AK8278" s="8"/>
      <c r="AO8278" s="8"/>
      <c r="AS8278" s="8"/>
      <c r="AW8278" s="8"/>
      <c r="BA8278" s="8"/>
      <c r="BE8278" s="8"/>
      <c r="BI8278" s="8"/>
      <c r="BM8278" s="8"/>
      <c r="BQ8278" s="8"/>
      <c r="BU8278" s="8"/>
      <c r="BY8278" s="8"/>
      <c r="CC8278" s="8"/>
      <c r="CG8278" s="8"/>
      <c r="CK8278" s="8"/>
    </row>
    <row r="8279" spans="5:89">
      <c r="E8279" s="8"/>
      <c r="I8279" s="8"/>
      <c r="M8279" s="8"/>
      <c r="Q8279" s="8"/>
      <c r="U8279" s="8"/>
      <c r="Y8279" s="8"/>
      <c r="AC8279" s="8"/>
      <c r="AG8279" s="8"/>
      <c r="AK8279" s="8"/>
      <c r="AO8279" s="8"/>
      <c r="AS8279" s="8"/>
      <c r="AW8279" s="8"/>
      <c r="BA8279" s="8"/>
      <c r="BE8279" s="8"/>
      <c r="BI8279" s="8"/>
      <c r="BM8279" s="8"/>
      <c r="BQ8279" s="8"/>
      <c r="BU8279" s="8"/>
      <c r="BY8279" s="8"/>
      <c r="CC8279" s="8"/>
      <c r="CG8279" s="8"/>
      <c r="CK8279" s="8"/>
    </row>
    <row r="8280" spans="5:89">
      <c r="E8280" s="8"/>
      <c r="I8280" s="8"/>
      <c r="M8280" s="8"/>
      <c r="Q8280" s="8"/>
      <c r="U8280" s="8"/>
      <c r="Y8280" s="8"/>
      <c r="AC8280" s="8"/>
      <c r="AG8280" s="8"/>
      <c r="AK8280" s="8"/>
      <c r="AO8280" s="8"/>
      <c r="AS8280" s="8"/>
      <c r="AW8280" s="8"/>
      <c r="BA8280" s="8"/>
      <c r="BE8280" s="8"/>
      <c r="BI8280" s="8"/>
      <c r="BM8280" s="8"/>
      <c r="BQ8280" s="8"/>
      <c r="BU8280" s="8"/>
      <c r="BY8280" s="8"/>
      <c r="CC8280" s="8"/>
      <c r="CG8280" s="8"/>
      <c r="CK8280" s="8"/>
    </row>
    <row r="8281" spans="5:89">
      <c r="E8281" s="8"/>
      <c r="I8281" s="8"/>
      <c r="M8281" s="8"/>
      <c r="Q8281" s="8"/>
      <c r="U8281" s="8"/>
      <c r="Y8281" s="8"/>
      <c r="AC8281" s="8"/>
      <c r="AG8281" s="8"/>
      <c r="AK8281" s="8"/>
      <c r="AO8281" s="8"/>
      <c r="AS8281" s="8"/>
      <c r="AW8281" s="8"/>
      <c r="BA8281" s="8"/>
      <c r="BE8281" s="8"/>
      <c r="BI8281" s="8"/>
      <c r="BM8281" s="8"/>
      <c r="BQ8281" s="8"/>
      <c r="BU8281" s="8"/>
      <c r="BY8281" s="8"/>
      <c r="CC8281" s="8"/>
      <c r="CG8281" s="8"/>
      <c r="CK8281" s="8"/>
    </row>
    <row r="8282" spans="5:89">
      <c r="E8282" s="8"/>
      <c r="I8282" s="8"/>
      <c r="M8282" s="8"/>
      <c r="Q8282" s="8"/>
      <c r="U8282" s="8"/>
      <c r="Y8282" s="8"/>
      <c r="AC8282" s="8"/>
      <c r="AG8282" s="8"/>
      <c r="AK8282" s="8"/>
      <c r="AO8282" s="8"/>
      <c r="AS8282" s="8"/>
      <c r="AW8282" s="8"/>
      <c r="BA8282" s="8"/>
      <c r="BE8282" s="8"/>
      <c r="BI8282" s="8"/>
      <c r="BM8282" s="8"/>
      <c r="BQ8282" s="8"/>
      <c r="BU8282" s="8"/>
      <c r="BY8282" s="8"/>
      <c r="CC8282" s="8"/>
      <c r="CG8282" s="8"/>
      <c r="CK8282" s="8"/>
    </row>
    <row r="8283" spans="5:89">
      <c r="E8283" s="8"/>
      <c r="I8283" s="8"/>
      <c r="M8283" s="8"/>
      <c r="Q8283" s="8"/>
      <c r="U8283" s="8"/>
      <c r="Y8283" s="8"/>
      <c r="AC8283" s="8"/>
      <c r="AG8283" s="8"/>
      <c r="AK8283" s="8"/>
      <c r="AO8283" s="8"/>
      <c r="AS8283" s="8"/>
      <c r="AW8283" s="8"/>
      <c r="BA8283" s="8"/>
      <c r="BE8283" s="8"/>
      <c r="BI8283" s="8"/>
      <c r="BM8283" s="8"/>
      <c r="BQ8283" s="8"/>
      <c r="BU8283" s="8"/>
      <c r="BY8283" s="8"/>
      <c r="CC8283" s="8"/>
      <c r="CG8283" s="8"/>
      <c r="CK8283" s="8"/>
    </row>
    <row r="8284" spans="5:89">
      <c r="E8284" s="8"/>
      <c r="I8284" s="8"/>
      <c r="M8284" s="8"/>
      <c r="Q8284" s="8"/>
      <c r="U8284" s="8"/>
      <c r="Y8284" s="8"/>
      <c r="AC8284" s="8"/>
      <c r="AG8284" s="8"/>
      <c r="AK8284" s="8"/>
      <c r="AO8284" s="8"/>
      <c r="AS8284" s="8"/>
      <c r="AW8284" s="8"/>
      <c r="BA8284" s="8"/>
      <c r="BE8284" s="8"/>
      <c r="BI8284" s="8"/>
      <c r="BM8284" s="8"/>
      <c r="BQ8284" s="8"/>
      <c r="BU8284" s="8"/>
      <c r="BY8284" s="8"/>
      <c r="CC8284" s="8"/>
      <c r="CG8284" s="8"/>
      <c r="CK8284" s="8"/>
    </row>
    <row r="8285" spans="5:89">
      <c r="E8285" s="8"/>
      <c r="I8285" s="8"/>
      <c r="M8285" s="8"/>
      <c r="Q8285" s="8"/>
      <c r="U8285" s="8"/>
      <c r="Y8285" s="8"/>
      <c r="AC8285" s="8"/>
      <c r="AG8285" s="8"/>
      <c r="AK8285" s="8"/>
      <c r="AO8285" s="8"/>
      <c r="AS8285" s="8"/>
      <c r="AW8285" s="8"/>
      <c r="BA8285" s="8"/>
      <c r="BE8285" s="8"/>
      <c r="BI8285" s="8"/>
      <c r="BM8285" s="8"/>
      <c r="BQ8285" s="8"/>
      <c r="BU8285" s="8"/>
      <c r="BY8285" s="8"/>
      <c r="CC8285" s="8"/>
      <c r="CG8285" s="8"/>
      <c r="CK8285" s="8"/>
    </row>
    <row r="8286" spans="5:89">
      <c r="E8286" s="8"/>
      <c r="I8286" s="8"/>
      <c r="M8286" s="8"/>
      <c r="Q8286" s="8"/>
      <c r="U8286" s="8"/>
      <c r="Y8286" s="8"/>
      <c r="AC8286" s="8"/>
      <c r="AG8286" s="8"/>
      <c r="AK8286" s="8"/>
      <c r="AO8286" s="8"/>
      <c r="AS8286" s="8"/>
      <c r="AW8286" s="8"/>
      <c r="BA8286" s="8"/>
      <c r="BE8286" s="8"/>
      <c r="BI8286" s="8"/>
      <c r="BM8286" s="8"/>
      <c r="BQ8286" s="8"/>
      <c r="BU8286" s="8"/>
      <c r="BY8286" s="8"/>
      <c r="CC8286" s="8"/>
      <c r="CG8286" s="8"/>
      <c r="CK8286" s="8"/>
    </row>
    <row r="8287" spans="5:89">
      <c r="E8287" s="8"/>
      <c r="I8287" s="8"/>
      <c r="M8287" s="8"/>
      <c r="Q8287" s="8"/>
      <c r="U8287" s="8"/>
      <c r="Y8287" s="8"/>
      <c r="AC8287" s="8"/>
      <c r="AG8287" s="8"/>
      <c r="AK8287" s="8"/>
      <c r="AO8287" s="8"/>
      <c r="AS8287" s="8"/>
      <c r="AW8287" s="8"/>
      <c r="BA8287" s="8"/>
      <c r="BE8287" s="8"/>
      <c r="BI8287" s="8"/>
      <c r="BM8287" s="8"/>
      <c r="BQ8287" s="8"/>
      <c r="BU8287" s="8"/>
      <c r="BY8287" s="8"/>
      <c r="CC8287" s="8"/>
      <c r="CG8287" s="8"/>
      <c r="CK8287" s="8"/>
    </row>
    <row r="8288" spans="5:89">
      <c r="E8288" s="8"/>
      <c r="I8288" s="8"/>
      <c r="M8288" s="8"/>
      <c r="Q8288" s="8"/>
      <c r="U8288" s="8"/>
      <c r="Y8288" s="8"/>
      <c r="AC8288" s="8"/>
      <c r="AG8288" s="8"/>
      <c r="AK8288" s="8"/>
      <c r="AO8288" s="8"/>
      <c r="AS8288" s="8"/>
      <c r="AW8288" s="8"/>
      <c r="BA8288" s="8"/>
      <c r="BE8288" s="8"/>
      <c r="BI8288" s="8"/>
      <c r="BM8288" s="8"/>
      <c r="BQ8288" s="8"/>
      <c r="BU8288" s="8"/>
      <c r="BY8288" s="8"/>
      <c r="CC8288" s="8"/>
      <c r="CG8288" s="8"/>
      <c r="CK8288" s="8"/>
    </row>
    <row r="8289" spans="5:89">
      <c r="E8289" s="8"/>
      <c r="I8289" s="8"/>
      <c r="M8289" s="8"/>
      <c r="Q8289" s="8"/>
      <c r="U8289" s="8"/>
      <c r="Y8289" s="8"/>
      <c r="AC8289" s="8"/>
      <c r="AG8289" s="8"/>
      <c r="AK8289" s="8"/>
      <c r="AO8289" s="8"/>
      <c r="AS8289" s="8"/>
      <c r="AW8289" s="8"/>
      <c r="BA8289" s="8"/>
      <c r="BE8289" s="8"/>
      <c r="BI8289" s="8"/>
      <c r="BM8289" s="8"/>
      <c r="BQ8289" s="8"/>
      <c r="BU8289" s="8"/>
      <c r="BY8289" s="8"/>
      <c r="CC8289" s="8"/>
      <c r="CG8289" s="8"/>
      <c r="CK8289" s="8"/>
    </row>
    <row r="8290" spans="5:89">
      <c r="E8290" s="8"/>
      <c r="I8290" s="8"/>
      <c r="M8290" s="8"/>
      <c r="Q8290" s="8"/>
      <c r="U8290" s="8"/>
      <c r="Y8290" s="8"/>
      <c r="AC8290" s="8"/>
      <c r="AG8290" s="8"/>
      <c r="AK8290" s="8"/>
      <c r="AO8290" s="8"/>
      <c r="AS8290" s="8"/>
      <c r="AW8290" s="8"/>
      <c r="BA8290" s="8"/>
      <c r="BE8290" s="8"/>
      <c r="BI8290" s="8"/>
      <c r="BM8290" s="8"/>
      <c r="BQ8290" s="8"/>
      <c r="BU8290" s="8"/>
      <c r="BY8290" s="8"/>
      <c r="CC8290" s="8"/>
      <c r="CG8290" s="8"/>
      <c r="CK8290" s="8"/>
    </row>
    <row r="8291" spans="5:89">
      <c r="E8291" s="8"/>
      <c r="I8291" s="8"/>
      <c r="M8291" s="8"/>
      <c r="Q8291" s="8"/>
      <c r="U8291" s="8"/>
      <c r="Y8291" s="8"/>
      <c r="AC8291" s="8"/>
      <c r="AG8291" s="8"/>
      <c r="AK8291" s="8"/>
      <c r="AO8291" s="8"/>
      <c r="AS8291" s="8"/>
      <c r="AW8291" s="8"/>
      <c r="BA8291" s="8"/>
      <c r="BE8291" s="8"/>
      <c r="BI8291" s="8"/>
      <c r="BM8291" s="8"/>
      <c r="BQ8291" s="8"/>
      <c r="BU8291" s="8"/>
      <c r="BY8291" s="8"/>
      <c r="CC8291" s="8"/>
      <c r="CG8291" s="8"/>
      <c r="CK8291" s="8"/>
    </row>
    <row r="8292" spans="5:89">
      <c r="E8292" s="8"/>
      <c r="I8292" s="8"/>
      <c r="M8292" s="8"/>
      <c r="Q8292" s="8"/>
      <c r="U8292" s="8"/>
      <c r="Y8292" s="8"/>
      <c r="AC8292" s="8"/>
      <c r="AG8292" s="8"/>
      <c r="AK8292" s="8"/>
      <c r="AO8292" s="8"/>
      <c r="AS8292" s="8"/>
      <c r="AW8292" s="8"/>
      <c r="BA8292" s="8"/>
      <c r="BE8292" s="8"/>
      <c r="BI8292" s="8"/>
      <c r="BM8292" s="8"/>
      <c r="BQ8292" s="8"/>
      <c r="BU8292" s="8"/>
      <c r="BY8292" s="8"/>
      <c r="CC8292" s="8"/>
      <c r="CG8292" s="8"/>
      <c r="CK8292" s="8"/>
    </row>
    <row r="8293" spans="5:89">
      <c r="E8293" s="8"/>
      <c r="I8293" s="8"/>
      <c r="M8293" s="8"/>
      <c r="Q8293" s="8"/>
      <c r="U8293" s="8"/>
      <c r="Y8293" s="8"/>
      <c r="AC8293" s="8"/>
      <c r="AG8293" s="8"/>
      <c r="AK8293" s="8"/>
      <c r="AO8293" s="8"/>
      <c r="AS8293" s="8"/>
      <c r="AW8293" s="8"/>
      <c r="BA8293" s="8"/>
      <c r="BE8293" s="8"/>
      <c r="BI8293" s="8"/>
      <c r="BM8293" s="8"/>
      <c r="BQ8293" s="8"/>
      <c r="BU8293" s="8"/>
      <c r="BY8293" s="8"/>
      <c r="CC8293" s="8"/>
      <c r="CG8293" s="8"/>
      <c r="CK8293" s="8"/>
    </row>
    <row r="8294" spans="5:89">
      <c r="E8294" s="8"/>
      <c r="I8294" s="8"/>
      <c r="M8294" s="8"/>
      <c r="Q8294" s="8"/>
      <c r="U8294" s="8"/>
      <c r="Y8294" s="8"/>
      <c r="AC8294" s="8"/>
      <c r="AG8294" s="8"/>
      <c r="AK8294" s="8"/>
      <c r="AO8294" s="8"/>
      <c r="AS8294" s="8"/>
      <c r="AW8294" s="8"/>
      <c r="BA8294" s="8"/>
      <c r="BE8294" s="8"/>
      <c r="BI8294" s="8"/>
      <c r="BM8294" s="8"/>
      <c r="BQ8294" s="8"/>
      <c r="BU8294" s="8"/>
      <c r="BY8294" s="8"/>
      <c r="CC8294" s="8"/>
      <c r="CG8294" s="8"/>
      <c r="CK8294" s="8"/>
    </row>
    <row r="8295" spans="5:89">
      <c r="E8295" s="8"/>
      <c r="I8295" s="8"/>
      <c r="M8295" s="8"/>
      <c r="Q8295" s="8"/>
      <c r="U8295" s="8"/>
      <c r="Y8295" s="8"/>
      <c r="AC8295" s="8"/>
      <c r="AG8295" s="8"/>
      <c r="AK8295" s="8"/>
      <c r="AO8295" s="8"/>
      <c r="AS8295" s="8"/>
      <c r="AW8295" s="8"/>
      <c r="BA8295" s="8"/>
      <c r="BE8295" s="8"/>
      <c r="BI8295" s="8"/>
      <c r="BM8295" s="8"/>
      <c r="BQ8295" s="8"/>
      <c r="BU8295" s="8"/>
      <c r="BY8295" s="8"/>
      <c r="CC8295" s="8"/>
      <c r="CG8295" s="8"/>
      <c r="CK8295" s="8"/>
    </row>
    <row r="8296" spans="5:89">
      <c r="E8296" s="8"/>
      <c r="I8296" s="8"/>
      <c r="M8296" s="8"/>
      <c r="Q8296" s="8"/>
      <c r="U8296" s="8"/>
      <c r="Y8296" s="8"/>
      <c r="AC8296" s="8"/>
      <c r="AG8296" s="8"/>
      <c r="AK8296" s="8"/>
      <c r="AO8296" s="8"/>
      <c r="AS8296" s="8"/>
      <c r="AW8296" s="8"/>
      <c r="BA8296" s="8"/>
      <c r="BE8296" s="8"/>
      <c r="BI8296" s="8"/>
      <c r="BM8296" s="8"/>
      <c r="BQ8296" s="8"/>
      <c r="BU8296" s="8"/>
      <c r="BY8296" s="8"/>
      <c r="CC8296" s="8"/>
      <c r="CG8296" s="8"/>
      <c r="CK8296" s="8"/>
    </row>
    <row r="8297" spans="5:89">
      <c r="E8297" s="8"/>
      <c r="I8297" s="8"/>
      <c r="M8297" s="8"/>
      <c r="Q8297" s="8"/>
      <c r="U8297" s="8"/>
      <c r="Y8297" s="8"/>
      <c r="AC8297" s="8"/>
      <c r="AG8297" s="8"/>
      <c r="AK8297" s="8"/>
      <c r="AO8297" s="8"/>
      <c r="AS8297" s="8"/>
      <c r="AW8297" s="8"/>
      <c r="BA8297" s="8"/>
      <c r="BE8297" s="8"/>
      <c r="BI8297" s="8"/>
      <c r="BM8297" s="8"/>
      <c r="BQ8297" s="8"/>
      <c r="BU8297" s="8"/>
      <c r="BY8297" s="8"/>
      <c r="CC8297" s="8"/>
      <c r="CG8297" s="8"/>
      <c r="CK8297" s="8"/>
    </row>
    <row r="8298" spans="5:89">
      <c r="E8298" s="8"/>
      <c r="I8298" s="8"/>
      <c r="M8298" s="8"/>
      <c r="Q8298" s="8"/>
      <c r="U8298" s="8"/>
      <c r="Y8298" s="8"/>
      <c r="AC8298" s="8"/>
      <c r="AG8298" s="8"/>
      <c r="AK8298" s="8"/>
      <c r="AO8298" s="8"/>
      <c r="AS8298" s="8"/>
      <c r="AW8298" s="8"/>
      <c r="BA8298" s="8"/>
      <c r="BE8298" s="8"/>
      <c r="BI8298" s="8"/>
      <c r="BM8298" s="8"/>
      <c r="BQ8298" s="8"/>
      <c r="BU8298" s="8"/>
      <c r="BY8298" s="8"/>
      <c r="CC8298" s="8"/>
      <c r="CG8298" s="8"/>
      <c r="CK8298" s="8"/>
    </row>
    <row r="8299" spans="5:89">
      <c r="E8299" s="8"/>
      <c r="I8299" s="8"/>
      <c r="M8299" s="8"/>
      <c r="Q8299" s="8"/>
      <c r="U8299" s="8"/>
      <c r="Y8299" s="8"/>
      <c r="AC8299" s="8"/>
      <c r="AG8299" s="8"/>
      <c r="AK8299" s="8"/>
      <c r="AO8299" s="8"/>
      <c r="AS8299" s="8"/>
      <c r="AW8299" s="8"/>
      <c r="BA8299" s="8"/>
      <c r="BE8299" s="8"/>
      <c r="BI8299" s="8"/>
      <c r="BM8299" s="8"/>
      <c r="BQ8299" s="8"/>
      <c r="BU8299" s="8"/>
      <c r="BY8299" s="8"/>
      <c r="CC8299" s="8"/>
      <c r="CG8299" s="8"/>
      <c r="CK8299" s="8"/>
    </row>
    <row r="8300" spans="5:89">
      <c r="E8300" s="8"/>
      <c r="I8300" s="8"/>
      <c r="M8300" s="8"/>
      <c r="Q8300" s="8"/>
      <c r="U8300" s="8"/>
      <c r="Y8300" s="8"/>
      <c r="AC8300" s="8"/>
      <c r="AG8300" s="8"/>
      <c r="AK8300" s="8"/>
      <c r="AO8300" s="8"/>
      <c r="AS8300" s="8"/>
      <c r="AW8300" s="8"/>
      <c r="BA8300" s="8"/>
      <c r="BE8300" s="8"/>
      <c r="BI8300" s="8"/>
      <c r="BM8300" s="8"/>
      <c r="BQ8300" s="8"/>
      <c r="BU8300" s="8"/>
      <c r="BY8300" s="8"/>
      <c r="CC8300" s="8"/>
      <c r="CG8300" s="8"/>
      <c r="CK8300" s="8"/>
    </row>
    <row r="8301" spans="5:89">
      <c r="E8301" s="8"/>
      <c r="I8301" s="8"/>
      <c r="M8301" s="8"/>
      <c r="Q8301" s="8"/>
      <c r="U8301" s="8"/>
      <c r="Y8301" s="8"/>
      <c r="AC8301" s="8"/>
      <c r="AG8301" s="8"/>
      <c r="AK8301" s="8"/>
      <c r="AO8301" s="8"/>
      <c r="AS8301" s="8"/>
      <c r="AW8301" s="8"/>
      <c r="BA8301" s="8"/>
      <c r="BE8301" s="8"/>
      <c r="BI8301" s="8"/>
      <c r="BM8301" s="8"/>
      <c r="BQ8301" s="8"/>
      <c r="BU8301" s="8"/>
      <c r="BY8301" s="8"/>
      <c r="CC8301" s="8"/>
      <c r="CG8301" s="8"/>
      <c r="CK8301" s="8"/>
    </row>
    <row r="8302" spans="5:89">
      <c r="E8302" s="8"/>
      <c r="I8302" s="8"/>
      <c r="M8302" s="8"/>
      <c r="Q8302" s="8"/>
      <c r="U8302" s="8"/>
      <c r="Y8302" s="8"/>
      <c r="AC8302" s="8"/>
      <c r="AG8302" s="8"/>
      <c r="AK8302" s="8"/>
      <c r="AO8302" s="8"/>
      <c r="AS8302" s="8"/>
      <c r="AW8302" s="8"/>
      <c r="BA8302" s="8"/>
      <c r="BE8302" s="8"/>
      <c r="BI8302" s="8"/>
      <c r="BM8302" s="8"/>
      <c r="BQ8302" s="8"/>
      <c r="BU8302" s="8"/>
      <c r="BY8302" s="8"/>
      <c r="CC8302" s="8"/>
      <c r="CG8302" s="8"/>
      <c r="CK8302" s="8"/>
    </row>
    <row r="8303" spans="5:89">
      <c r="E8303" s="8"/>
      <c r="I8303" s="8"/>
      <c r="M8303" s="8"/>
      <c r="Q8303" s="8"/>
      <c r="U8303" s="8"/>
      <c r="Y8303" s="8"/>
      <c r="AC8303" s="8"/>
      <c r="AG8303" s="8"/>
      <c r="AK8303" s="8"/>
      <c r="AO8303" s="8"/>
      <c r="AS8303" s="8"/>
      <c r="AW8303" s="8"/>
      <c r="BA8303" s="8"/>
      <c r="BE8303" s="8"/>
      <c r="BI8303" s="8"/>
      <c r="BM8303" s="8"/>
      <c r="BQ8303" s="8"/>
      <c r="BU8303" s="8"/>
      <c r="BY8303" s="8"/>
      <c r="CC8303" s="8"/>
      <c r="CG8303" s="8"/>
      <c r="CK8303" s="8"/>
    </row>
    <row r="8304" spans="5:89">
      <c r="E8304" s="8"/>
      <c r="I8304" s="8"/>
      <c r="M8304" s="8"/>
      <c r="Q8304" s="8"/>
      <c r="U8304" s="8"/>
      <c r="Y8304" s="8"/>
      <c r="AC8304" s="8"/>
      <c r="AG8304" s="8"/>
      <c r="AK8304" s="8"/>
      <c r="AO8304" s="8"/>
      <c r="AS8304" s="8"/>
      <c r="AW8304" s="8"/>
      <c r="BA8304" s="8"/>
      <c r="BE8304" s="8"/>
      <c r="BI8304" s="8"/>
      <c r="BM8304" s="8"/>
      <c r="BQ8304" s="8"/>
      <c r="BU8304" s="8"/>
      <c r="BY8304" s="8"/>
      <c r="CC8304" s="8"/>
      <c r="CG8304" s="8"/>
      <c r="CK8304" s="8"/>
    </row>
    <row r="8305" spans="5:89">
      <c r="E8305" s="8"/>
      <c r="I8305" s="8"/>
      <c r="M8305" s="8"/>
      <c r="Q8305" s="8"/>
      <c r="U8305" s="8"/>
      <c r="Y8305" s="8"/>
      <c r="AC8305" s="8"/>
      <c r="AG8305" s="8"/>
      <c r="AK8305" s="8"/>
      <c r="AO8305" s="8"/>
      <c r="AS8305" s="8"/>
      <c r="AW8305" s="8"/>
      <c r="BA8305" s="8"/>
      <c r="BE8305" s="8"/>
      <c r="BI8305" s="8"/>
      <c r="BM8305" s="8"/>
      <c r="BQ8305" s="8"/>
      <c r="BU8305" s="8"/>
      <c r="BY8305" s="8"/>
      <c r="CC8305" s="8"/>
      <c r="CG8305" s="8"/>
      <c r="CK8305" s="8"/>
    </row>
    <row r="8306" spans="5:89">
      <c r="E8306" s="8"/>
      <c r="I8306" s="8"/>
      <c r="M8306" s="8"/>
      <c r="Q8306" s="8"/>
      <c r="U8306" s="8"/>
      <c r="Y8306" s="8"/>
      <c r="AC8306" s="8"/>
      <c r="AG8306" s="8"/>
      <c r="AK8306" s="8"/>
      <c r="AO8306" s="8"/>
      <c r="AS8306" s="8"/>
      <c r="AW8306" s="8"/>
      <c r="BA8306" s="8"/>
      <c r="BE8306" s="8"/>
      <c r="BI8306" s="8"/>
      <c r="BM8306" s="8"/>
      <c r="BQ8306" s="8"/>
      <c r="BU8306" s="8"/>
      <c r="BY8306" s="8"/>
      <c r="CC8306" s="8"/>
      <c r="CG8306" s="8"/>
      <c r="CK8306" s="8"/>
    </row>
    <row r="8307" spans="5:89">
      <c r="E8307" s="8"/>
      <c r="I8307" s="8"/>
      <c r="M8307" s="8"/>
      <c r="Q8307" s="8"/>
      <c r="U8307" s="8"/>
      <c r="Y8307" s="8"/>
      <c r="AC8307" s="8"/>
      <c r="AG8307" s="8"/>
      <c r="AK8307" s="8"/>
      <c r="AO8307" s="8"/>
      <c r="AS8307" s="8"/>
      <c r="AW8307" s="8"/>
      <c r="BA8307" s="8"/>
      <c r="BE8307" s="8"/>
      <c r="BI8307" s="8"/>
      <c r="BM8307" s="8"/>
      <c r="BQ8307" s="8"/>
      <c r="BU8307" s="8"/>
      <c r="BY8307" s="8"/>
      <c r="CC8307" s="8"/>
      <c r="CG8307" s="8"/>
      <c r="CK8307" s="8"/>
    </row>
    <row r="8308" spans="5:89">
      <c r="E8308" s="8"/>
      <c r="I8308" s="8"/>
      <c r="M8308" s="8"/>
      <c r="Q8308" s="8"/>
      <c r="U8308" s="8"/>
      <c r="Y8308" s="8"/>
      <c r="AC8308" s="8"/>
      <c r="AG8308" s="8"/>
      <c r="AK8308" s="8"/>
      <c r="AO8308" s="8"/>
      <c r="AS8308" s="8"/>
      <c r="AW8308" s="8"/>
      <c r="BA8308" s="8"/>
      <c r="BE8308" s="8"/>
      <c r="BI8308" s="8"/>
      <c r="BM8308" s="8"/>
      <c r="BQ8308" s="8"/>
      <c r="BU8308" s="8"/>
      <c r="BY8308" s="8"/>
      <c r="CC8308" s="8"/>
      <c r="CG8308" s="8"/>
      <c r="CK8308" s="8"/>
    </row>
    <row r="8309" spans="5:89">
      <c r="E8309" s="8"/>
      <c r="I8309" s="8"/>
      <c r="M8309" s="8"/>
      <c r="Q8309" s="8"/>
      <c r="U8309" s="8"/>
      <c r="Y8309" s="8"/>
      <c r="AC8309" s="8"/>
      <c r="AG8309" s="8"/>
      <c r="AK8309" s="8"/>
      <c r="AO8309" s="8"/>
      <c r="AS8309" s="8"/>
      <c r="AW8309" s="8"/>
      <c r="BA8309" s="8"/>
      <c r="BE8309" s="8"/>
      <c r="BI8309" s="8"/>
      <c r="BM8309" s="8"/>
      <c r="BQ8309" s="8"/>
      <c r="BU8309" s="8"/>
      <c r="BY8309" s="8"/>
      <c r="CC8309" s="8"/>
      <c r="CG8309" s="8"/>
      <c r="CK8309" s="8"/>
    </row>
    <row r="8310" spans="5:89">
      <c r="E8310" s="8"/>
      <c r="I8310" s="8"/>
      <c r="M8310" s="8"/>
      <c r="Q8310" s="8"/>
      <c r="U8310" s="8"/>
      <c r="Y8310" s="8"/>
      <c r="AC8310" s="8"/>
      <c r="AG8310" s="8"/>
      <c r="AK8310" s="8"/>
      <c r="AO8310" s="8"/>
      <c r="AS8310" s="8"/>
      <c r="AW8310" s="8"/>
      <c r="BA8310" s="8"/>
      <c r="BE8310" s="8"/>
      <c r="BI8310" s="8"/>
      <c r="BM8310" s="8"/>
      <c r="BQ8310" s="8"/>
      <c r="BU8310" s="8"/>
      <c r="BY8310" s="8"/>
      <c r="CC8310" s="8"/>
      <c r="CG8310" s="8"/>
      <c r="CK8310" s="8"/>
    </row>
    <row r="8311" spans="5:89">
      <c r="E8311" s="8"/>
      <c r="I8311" s="8"/>
      <c r="M8311" s="8"/>
      <c r="Q8311" s="8"/>
      <c r="U8311" s="8"/>
      <c r="Y8311" s="8"/>
      <c r="AC8311" s="8"/>
      <c r="AG8311" s="8"/>
      <c r="AK8311" s="8"/>
      <c r="AO8311" s="8"/>
      <c r="AS8311" s="8"/>
      <c r="AW8311" s="8"/>
      <c r="BA8311" s="8"/>
      <c r="BE8311" s="8"/>
      <c r="BI8311" s="8"/>
      <c r="BM8311" s="8"/>
      <c r="BQ8311" s="8"/>
      <c r="BU8311" s="8"/>
      <c r="BY8311" s="8"/>
      <c r="CC8311" s="8"/>
      <c r="CG8311" s="8"/>
      <c r="CK8311" s="8"/>
    </row>
    <row r="8312" spans="5:89">
      <c r="E8312" s="8"/>
      <c r="I8312" s="8"/>
      <c r="M8312" s="8"/>
      <c r="Q8312" s="8"/>
      <c r="U8312" s="8"/>
      <c r="Y8312" s="8"/>
      <c r="AC8312" s="8"/>
      <c r="AG8312" s="8"/>
      <c r="AK8312" s="8"/>
      <c r="AO8312" s="8"/>
      <c r="AS8312" s="8"/>
      <c r="AW8312" s="8"/>
      <c r="BA8312" s="8"/>
      <c r="BE8312" s="8"/>
      <c r="BI8312" s="8"/>
      <c r="BM8312" s="8"/>
      <c r="BQ8312" s="8"/>
      <c r="BU8312" s="8"/>
      <c r="BY8312" s="8"/>
      <c r="CC8312" s="8"/>
      <c r="CG8312" s="8"/>
      <c r="CK8312" s="8"/>
    </row>
    <row r="8313" spans="5:89">
      <c r="E8313" s="8"/>
      <c r="I8313" s="8"/>
      <c r="M8313" s="8"/>
      <c r="Q8313" s="8"/>
      <c r="U8313" s="8"/>
      <c r="Y8313" s="8"/>
      <c r="AC8313" s="8"/>
      <c r="AG8313" s="8"/>
      <c r="AK8313" s="8"/>
      <c r="AO8313" s="8"/>
      <c r="AS8313" s="8"/>
      <c r="AW8313" s="8"/>
      <c r="BA8313" s="8"/>
      <c r="BE8313" s="8"/>
      <c r="BI8313" s="8"/>
      <c r="BM8313" s="8"/>
      <c r="BQ8313" s="8"/>
      <c r="BU8313" s="8"/>
      <c r="BY8313" s="8"/>
      <c r="CC8313" s="8"/>
      <c r="CG8313" s="8"/>
      <c r="CK8313" s="8"/>
    </row>
    <row r="8314" spans="5:89">
      <c r="E8314" s="8"/>
      <c r="I8314" s="8"/>
      <c r="M8314" s="8"/>
      <c r="Q8314" s="8"/>
      <c r="U8314" s="8"/>
      <c r="Y8314" s="8"/>
      <c r="AC8314" s="8"/>
      <c r="AG8314" s="8"/>
      <c r="AK8314" s="8"/>
      <c r="AO8314" s="8"/>
      <c r="AS8314" s="8"/>
      <c r="AW8314" s="8"/>
      <c r="BA8314" s="8"/>
      <c r="BE8314" s="8"/>
      <c r="BI8314" s="8"/>
      <c r="BM8314" s="8"/>
      <c r="BQ8314" s="8"/>
      <c r="BU8314" s="8"/>
      <c r="BY8314" s="8"/>
      <c r="CC8314" s="8"/>
      <c r="CG8314" s="8"/>
      <c r="CK8314" s="8"/>
    </row>
    <row r="8315" spans="5:89">
      <c r="E8315" s="8"/>
      <c r="I8315" s="8"/>
      <c r="M8315" s="8"/>
      <c r="Q8315" s="8"/>
      <c r="U8315" s="8"/>
      <c r="Y8315" s="8"/>
      <c r="AC8315" s="8"/>
      <c r="AG8315" s="8"/>
      <c r="AK8315" s="8"/>
      <c r="AO8315" s="8"/>
      <c r="AS8315" s="8"/>
      <c r="AW8315" s="8"/>
      <c r="BA8315" s="8"/>
      <c r="BE8315" s="8"/>
      <c r="BI8315" s="8"/>
      <c r="BM8315" s="8"/>
      <c r="BQ8315" s="8"/>
      <c r="BU8315" s="8"/>
      <c r="BY8315" s="8"/>
      <c r="CC8315" s="8"/>
      <c r="CG8315" s="8"/>
      <c r="CK8315" s="8"/>
    </row>
    <row r="8316" spans="5:89">
      <c r="E8316" s="8"/>
      <c r="I8316" s="8"/>
      <c r="M8316" s="8"/>
      <c r="Q8316" s="8"/>
      <c r="U8316" s="8"/>
      <c r="Y8316" s="8"/>
      <c r="AC8316" s="8"/>
      <c r="AG8316" s="8"/>
      <c r="AK8316" s="8"/>
      <c r="AO8316" s="8"/>
      <c r="AS8316" s="8"/>
      <c r="AW8316" s="8"/>
      <c r="BA8316" s="8"/>
      <c r="BE8316" s="8"/>
      <c r="BI8316" s="8"/>
      <c r="BM8316" s="8"/>
      <c r="BQ8316" s="8"/>
      <c r="BU8316" s="8"/>
      <c r="BY8316" s="8"/>
      <c r="CC8316" s="8"/>
      <c r="CG8316" s="8"/>
      <c r="CK8316" s="8"/>
    </row>
    <row r="8317" spans="5:89">
      <c r="E8317" s="8"/>
      <c r="I8317" s="8"/>
      <c r="M8317" s="8"/>
      <c r="Q8317" s="8"/>
      <c r="U8317" s="8"/>
      <c r="Y8317" s="8"/>
      <c r="AC8317" s="8"/>
      <c r="AG8317" s="8"/>
      <c r="AK8317" s="8"/>
      <c r="AO8317" s="8"/>
      <c r="AS8317" s="8"/>
      <c r="AW8317" s="8"/>
      <c r="BA8317" s="8"/>
      <c r="BE8317" s="8"/>
      <c r="BI8317" s="8"/>
      <c r="BM8317" s="8"/>
      <c r="BQ8317" s="8"/>
      <c r="BU8317" s="8"/>
      <c r="BY8317" s="8"/>
      <c r="CC8317" s="8"/>
      <c r="CG8317" s="8"/>
      <c r="CK8317" s="8"/>
    </row>
    <row r="8318" spans="5:89">
      <c r="E8318" s="8"/>
      <c r="I8318" s="8"/>
      <c r="M8318" s="8"/>
      <c r="Q8318" s="8"/>
      <c r="U8318" s="8"/>
      <c r="Y8318" s="8"/>
      <c r="AC8318" s="8"/>
      <c r="AG8318" s="8"/>
      <c r="AK8318" s="8"/>
      <c r="AO8318" s="8"/>
      <c r="AS8318" s="8"/>
      <c r="AW8318" s="8"/>
      <c r="BA8318" s="8"/>
      <c r="BE8318" s="8"/>
      <c r="BI8318" s="8"/>
      <c r="BM8318" s="8"/>
      <c r="BQ8318" s="8"/>
      <c r="BU8318" s="8"/>
      <c r="BY8318" s="8"/>
      <c r="CC8318" s="8"/>
      <c r="CG8318" s="8"/>
      <c r="CK8318" s="8"/>
    </row>
    <row r="8319" spans="5:89">
      <c r="E8319" s="8"/>
      <c r="I8319" s="8"/>
      <c r="M8319" s="8"/>
      <c r="Q8319" s="8"/>
      <c r="U8319" s="8"/>
      <c r="Y8319" s="8"/>
      <c r="AC8319" s="8"/>
      <c r="AG8319" s="8"/>
      <c r="AK8319" s="8"/>
      <c r="AO8319" s="8"/>
      <c r="AS8319" s="8"/>
      <c r="AW8319" s="8"/>
      <c r="BA8319" s="8"/>
      <c r="BE8319" s="8"/>
      <c r="BI8319" s="8"/>
      <c r="BM8319" s="8"/>
      <c r="BQ8319" s="8"/>
      <c r="BU8319" s="8"/>
      <c r="BY8319" s="8"/>
      <c r="CC8319" s="8"/>
      <c r="CG8319" s="8"/>
      <c r="CK8319" s="8"/>
    </row>
    <row r="8320" spans="5:89">
      <c r="E8320" s="8"/>
      <c r="I8320" s="8"/>
      <c r="M8320" s="8"/>
      <c r="Q8320" s="8"/>
      <c r="U8320" s="8"/>
      <c r="Y8320" s="8"/>
      <c r="AC8320" s="8"/>
      <c r="AG8320" s="8"/>
      <c r="AK8320" s="8"/>
      <c r="AO8320" s="8"/>
      <c r="AS8320" s="8"/>
      <c r="AW8320" s="8"/>
      <c r="BA8320" s="8"/>
      <c r="BE8320" s="8"/>
      <c r="BI8320" s="8"/>
      <c r="BM8320" s="8"/>
      <c r="BQ8320" s="8"/>
      <c r="BU8320" s="8"/>
      <c r="BY8320" s="8"/>
      <c r="CC8320" s="8"/>
      <c r="CG8320" s="8"/>
      <c r="CK8320" s="8"/>
    </row>
    <row r="8321" spans="5:89">
      <c r="E8321" s="8"/>
      <c r="I8321" s="8"/>
      <c r="M8321" s="8"/>
      <c r="Q8321" s="8"/>
      <c r="U8321" s="8"/>
      <c r="Y8321" s="8"/>
      <c r="AC8321" s="8"/>
      <c r="AG8321" s="8"/>
      <c r="AK8321" s="8"/>
      <c r="AO8321" s="8"/>
      <c r="AS8321" s="8"/>
      <c r="AW8321" s="8"/>
      <c r="BA8321" s="8"/>
      <c r="BE8321" s="8"/>
      <c r="BI8321" s="8"/>
      <c r="BM8321" s="8"/>
      <c r="BQ8321" s="8"/>
      <c r="BU8321" s="8"/>
      <c r="BY8321" s="8"/>
      <c r="CC8321" s="8"/>
      <c r="CG8321" s="8"/>
      <c r="CK8321" s="8"/>
    </row>
    <row r="8322" spans="5:89">
      <c r="E8322" s="8"/>
      <c r="I8322" s="8"/>
      <c r="M8322" s="8"/>
      <c r="Q8322" s="8"/>
      <c r="U8322" s="8"/>
      <c r="Y8322" s="8"/>
      <c r="AC8322" s="8"/>
      <c r="AG8322" s="8"/>
      <c r="AK8322" s="8"/>
      <c r="AO8322" s="8"/>
      <c r="AS8322" s="8"/>
      <c r="AW8322" s="8"/>
      <c r="BA8322" s="8"/>
      <c r="BE8322" s="8"/>
      <c r="BI8322" s="8"/>
      <c r="BM8322" s="8"/>
      <c r="BQ8322" s="8"/>
      <c r="BU8322" s="8"/>
      <c r="BY8322" s="8"/>
      <c r="CC8322" s="8"/>
      <c r="CG8322" s="8"/>
      <c r="CK8322" s="8"/>
    </row>
    <row r="8323" spans="5:89">
      <c r="E8323" s="8"/>
      <c r="I8323" s="8"/>
      <c r="M8323" s="8"/>
      <c r="Q8323" s="8"/>
      <c r="U8323" s="8"/>
      <c r="Y8323" s="8"/>
      <c r="AC8323" s="8"/>
      <c r="AG8323" s="8"/>
      <c r="AK8323" s="8"/>
      <c r="AO8323" s="8"/>
      <c r="AS8323" s="8"/>
      <c r="AW8323" s="8"/>
      <c r="BA8323" s="8"/>
      <c r="BE8323" s="8"/>
      <c r="BI8323" s="8"/>
      <c r="BM8323" s="8"/>
      <c r="BQ8323" s="8"/>
      <c r="BU8323" s="8"/>
      <c r="BY8323" s="8"/>
      <c r="CC8323" s="8"/>
      <c r="CG8323" s="8"/>
      <c r="CK8323" s="8"/>
    </row>
    <row r="8324" spans="5:89">
      <c r="E8324" s="8"/>
      <c r="I8324" s="8"/>
      <c r="M8324" s="8"/>
      <c r="Q8324" s="8"/>
      <c r="U8324" s="8"/>
      <c r="Y8324" s="8"/>
      <c r="AC8324" s="8"/>
      <c r="AG8324" s="8"/>
      <c r="AK8324" s="8"/>
      <c r="AO8324" s="8"/>
      <c r="AS8324" s="8"/>
      <c r="AW8324" s="8"/>
      <c r="BA8324" s="8"/>
      <c r="BE8324" s="8"/>
      <c r="BI8324" s="8"/>
      <c r="BM8324" s="8"/>
      <c r="BQ8324" s="8"/>
      <c r="BU8324" s="8"/>
      <c r="BY8324" s="8"/>
      <c r="CC8324" s="8"/>
      <c r="CG8324" s="8"/>
      <c r="CK8324" s="8"/>
    </row>
    <row r="8325" spans="5:89">
      <c r="E8325" s="8"/>
      <c r="I8325" s="8"/>
      <c r="M8325" s="8"/>
      <c r="Q8325" s="8"/>
      <c r="U8325" s="8"/>
      <c r="Y8325" s="8"/>
      <c r="AC8325" s="8"/>
      <c r="AG8325" s="8"/>
      <c r="AK8325" s="8"/>
      <c r="AO8325" s="8"/>
      <c r="AS8325" s="8"/>
      <c r="AW8325" s="8"/>
      <c r="BA8325" s="8"/>
      <c r="BE8325" s="8"/>
      <c r="BI8325" s="8"/>
      <c r="BM8325" s="8"/>
      <c r="BQ8325" s="8"/>
      <c r="BU8325" s="8"/>
      <c r="BY8325" s="8"/>
      <c r="CC8325" s="8"/>
      <c r="CG8325" s="8"/>
      <c r="CK8325" s="8"/>
    </row>
    <row r="8326" spans="5:89">
      <c r="E8326" s="8"/>
      <c r="I8326" s="8"/>
      <c r="M8326" s="8"/>
      <c r="Q8326" s="8"/>
      <c r="U8326" s="8"/>
      <c r="Y8326" s="8"/>
      <c r="AC8326" s="8"/>
      <c r="AG8326" s="8"/>
      <c r="AK8326" s="8"/>
      <c r="AO8326" s="8"/>
      <c r="AS8326" s="8"/>
      <c r="AW8326" s="8"/>
      <c r="BA8326" s="8"/>
      <c r="BE8326" s="8"/>
      <c r="BI8326" s="8"/>
      <c r="BM8326" s="8"/>
      <c r="BQ8326" s="8"/>
      <c r="BU8326" s="8"/>
      <c r="BY8326" s="8"/>
      <c r="CC8326" s="8"/>
      <c r="CG8326" s="8"/>
      <c r="CK8326" s="8"/>
    </row>
    <row r="8327" spans="5:89">
      <c r="E8327" s="8"/>
      <c r="I8327" s="8"/>
      <c r="M8327" s="8"/>
      <c r="Q8327" s="8"/>
      <c r="U8327" s="8"/>
      <c r="Y8327" s="8"/>
      <c r="AC8327" s="8"/>
      <c r="AG8327" s="8"/>
      <c r="AK8327" s="8"/>
      <c r="AO8327" s="8"/>
      <c r="AS8327" s="8"/>
      <c r="AW8327" s="8"/>
      <c r="BA8327" s="8"/>
      <c r="BE8327" s="8"/>
      <c r="BI8327" s="8"/>
      <c r="BM8327" s="8"/>
      <c r="BQ8327" s="8"/>
      <c r="BU8327" s="8"/>
      <c r="BY8327" s="8"/>
      <c r="CC8327" s="8"/>
      <c r="CG8327" s="8"/>
      <c r="CK8327" s="8"/>
    </row>
    <row r="8328" spans="5:89">
      <c r="E8328" s="8"/>
      <c r="I8328" s="8"/>
      <c r="M8328" s="8"/>
      <c r="Q8328" s="8"/>
      <c r="U8328" s="8"/>
      <c r="Y8328" s="8"/>
      <c r="AC8328" s="8"/>
      <c r="AG8328" s="8"/>
      <c r="AK8328" s="8"/>
      <c r="AO8328" s="8"/>
      <c r="AS8328" s="8"/>
      <c r="AW8328" s="8"/>
      <c r="BA8328" s="8"/>
      <c r="BE8328" s="8"/>
      <c r="BI8328" s="8"/>
      <c r="BM8328" s="8"/>
      <c r="BQ8328" s="8"/>
      <c r="BU8328" s="8"/>
      <c r="BY8328" s="8"/>
      <c r="CC8328" s="8"/>
      <c r="CG8328" s="8"/>
      <c r="CK8328" s="8"/>
    </row>
    <row r="8329" spans="5:89">
      <c r="E8329" s="8"/>
      <c r="I8329" s="8"/>
      <c r="M8329" s="8"/>
      <c r="Q8329" s="8"/>
      <c r="U8329" s="8"/>
      <c r="Y8329" s="8"/>
      <c r="AC8329" s="8"/>
      <c r="AG8329" s="8"/>
      <c r="AK8329" s="8"/>
      <c r="AO8329" s="8"/>
      <c r="AS8329" s="8"/>
      <c r="AW8329" s="8"/>
      <c r="BA8329" s="8"/>
      <c r="BE8329" s="8"/>
      <c r="BI8329" s="8"/>
      <c r="BM8329" s="8"/>
      <c r="BQ8329" s="8"/>
      <c r="BU8329" s="8"/>
      <c r="BY8329" s="8"/>
      <c r="CC8329" s="8"/>
      <c r="CG8329" s="8"/>
      <c r="CK8329" s="8"/>
    </row>
    <row r="8330" spans="5:89">
      <c r="E8330" s="8"/>
      <c r="I8330" s="8"/>
      <c r="M8330" s="8"/>
      <c r="Q8330" s="8"/>
      <c r="U8330" s="8"/>
      <c r="Y8330" s="8"/>
      <c r="AC8330" s="8"/>
      <c r="AG8330" s="8"/>
      <c r="AK8330" s="8"/>
      <c r="AO8330" s="8"/>
      <c r="AS8330" s="8"/>
      <c r="AW8330" s="8"/>
      <c r="BA8330" s="8"/>
      <c r="BE8330" s="8"/>
      <c r="BI8330" s="8"/>
      <c r="BM8330" s="8"/>
      <c r="BQ8330" s="8"/>
      <c r="BU8330" s="8"/>
      <c r="BY8330" s="8"/>
      <c r="CC8330" s="8"/>
      <c r="CG8330" s="8"/>
      <c r="CK8330" s="8"/>
    </row>
    <row r="8331" spans="5:89">
      <c r="E8331" s="8"/>
      <c r="I8331" s="8"/>
      <c r="M8331" s="8"/>
      <c r="Q8331" s="8"/>
      <c r="U8331" s="8"/>
      <c r="Y8331" s="8"/>
      <c r="AC8331" s="8"/>
      <c r="AG8331" s="8"/>
      <c r="AK8331" s="8"/>
      <c r="AO8331" s="8"/>
      <c r="AS8331" s="8"/>
      <c r="AW8331" s="8"/>
      <c r="BA8331" s="8"/>
      <c r="BE8331" s="8"/>
      <c r="BI8331" s="8"/>
      <c r="BM8331" s="8"/>
      <c r="BQ8331" s="8"/>
      <c r="BU8331" s="8"/>
      <c r="BY8331" s="8"/>
      <c r="CC8331" s="8"/>
      <c r="CG8331" s="8"/>
      <c r="CK8331" s="8"/>
    </row>
    <row r="8332" spans="5:89">
      <c r="E8332" s="8"/>
      <c r="I8332" s="8"/>
      <c r="M8332" s="8"/>
      <c r="Q8332" s="8"/>
      <c r="U8332" s="8"/>
      <c r="Y8332" s="8"/>
      <c r="AC8332" s="8"/>
      <c r="AG8332" s="8"/>
      <c r="AK8332" s="8"/>
      <c r="AO8332" s="8"/>
      <c r="AS8332" s="8"/>
      <c r="AW8332" s="8"/>
      <c r="BA8332" s="8"/>
      <c r="BE8332" s="8"/>
      <c r="BI8332" s="8"/>
      <c r="BM8332" s="8"/>
      <c r="BQ8332" s="8"/>
      <c r="BU8332" s="8"/>
      <c r="BY8332" s="8"/>
      <c r="CC8332" s="8"/>
      <c r="CG8332" s="8"/>
      <c r="CK8332" s="8"/>
    </row>
    <row r="8333" spans="5:89">
      <c r="E8333" s="8"/>
      <c r="I8333" s="8"/>
      <c r="M8333" s="8"/>
      <c r="Q8333" s="8"/>
      <c r="U8333" s="8"/>
      <c r="Y8333" s="8"/>
      <c r="AC8333" s="8"/>
      <c r="AG8333" s="8"/>
      <c r="AK8333" s="8"/>
      <c r="AO8333" s="8"/>
      <c r="AS8333" s="8"/>
      <c r="AW8333" s="8"/>
      <c r="BA8333" s="8"/>
      <c r="BE8333" s="8"/>
      <c r="BI8333" s="8"/>
      <c r="BM8333" s="8"/>
      <c r="BQ8333" s="8"/>
      <c r="BU8333" s="8"/>
      <c r="BY8333" s="8"/>
      <c r="CC8333" s="8"/>
      <c r="CG8333" s="8"/>
      <c r="CK8333" s="8"/>
    </row>
    <row r="8334" spans="5:89">
      <c r="E8334" s="8"/>
      <c r="I8334" s="8"/>
      <c r="M8334" s="8"/>
      <c r="Q8334" s="8"/>
      <c r="U8334" s="8"/>
      <c r="Y8334" s="8"/>
      <c r="AC8334" s="8"/>
      <c r="AG8334" s="8"/>
      <c r="AK8334" s="8"/>
      <c r="AO8334" s="8"/>
      <c r="AS8334" s="8"/>
      <c r="AW8334" s="8"/>
      <c r="BA8334" s="8"/>
      <c r="BE8334" s="8"/>
      <c r="BI8334" s="8"/>
      <c r="BM8334" s="8"/>
      <c r="BQ8334" s="8"/>
      <c r="BU8334" s="8"/>
      <c r="BY8334" s="8"/>
      <c r="CC8334" s="8"/>
      <c r="CG8334" s="8"/>
      <c r="CK8334" s="8"/>
    </row>
    <row r="8335" spans="5:89">
      <c r="E8335" s="8"/>
      <c r="I8335" s="8"/>
      <c r="M8335" s="8"/>
      <c r="Q8335" s="8"/>
      <c r="U8335" s="8"/>
      <c r="Y8335" s="8"/>
      <c r="AC8335" s="8"/>
      <c r="AG8335" s="8"/>
      <c r="AK8335" s="8"/>
      <c r="AO8335" s="8"/>
      <c r="AS8335" s="8"/>
      <c r="AW8335" s="8"/>
      <c r="BA8335" s="8"/>
      <c r="BE8335" s="8"/>
      <c r="BI8335" s="8"/>
      <c r="BM8335" s="8"/>
      <c r="BQ8335" s="8"/>
      <c r="BU8335" s="8"/>
      <c r="BY8335" s="8"/>
      <c r="CC8335" s="8"/>
      <c r="CG8335" s="8"/>
      <c r="CK8335" s="8"/>
    </row>
    <row r="8336" spans="5:89">
      <c r="E8336" s="8"/>
      <c r="I8336" s="8"/>
      <c r="M8336" s="8"/>
      <c r="Q8336" s="8"/>
      <c r="U8336" s="8"/>
      <c r="Y8336" s="8"/>
      <c r="AC8336" s="8"/>
      <c r="AG8336" s="8"/>
      <c r="AK8336" s="8"/>
      <c r="AO8336" s="8"/>
      <c r="AS8336" s="8"/>
      <c r="AW8336" s="8"/>
      <c r="BA8336" s="8"/>
      <c r="BE8336" s="8"/>
      <c r="BI8336" s="8"/>
      <c r="BM8336" s="8"/>
      <c r="BQ8336" s="8"/>
      <c r="BU8336" s="8"/>
      <c r="BY8336" s="8"/>
      <c r="CC8336" s="8"/>
      <c r="CG8336" s="8"/>
      <c r="CK8336" s="8"/>
    </row>
    <row r="8337" spans="5:89">
      <c r="E8337" s="8"/>
      <c r="I8337" s="8"/>
      <c r="M8337" s="8"/>
      <c r="Q8337" s="8"/>
      <c r="U8337" s="8"/>
      <c r="Y8337" s="8"/>
      <c r="AC8337" s="8"/>
      <c r="AG8337" s="8"/>
      <c r="AK8337" s="8"/>
      <c r="AO8337" s="8"/>
      <c r="AS8337" s="8"/>
      <c r="AW8337" s="8"/>
      <c r="BA8337" s="8"/>
      <c r="BE8337" s="8"/>
      <c r="BI8337" s="8"/>
      <c r="BM8337" s="8"/>
      <c r="BQ8337" s="8"/>
      <c r="BU8337" s="8"/>
      <c r="BY8337" s="8"/>
      <c r="CC8337" s="8"/>
      <c r="CG8337" s="8"/>
      <c r="CK8337" s="8"/>
    </row>
    <row r="8338" spans="5:89">
      <c r="E8338" s="8"/>
      <c r="I8338" s="8"/>
      <c r="M8338" s="8"/>
      <c r="Q8338" s="8"/>
      <c r="U8338" s="8"/>
      <c r="Y8338" s="8"/>
      <c r="AC8338" s="8"/>
      <c r="AG8338" s="8"/>
      <c r="AK8338" s="8"/>
      <c r="AO8338" s="8"/>
      <c r="AS8338" s="8"/>
      <c r="AW8338" s="8"/>
      <c r="BA8338" s="8"/>
      <c r="BE8338" s="8"/>
      <c r="BI8338" s="8"/>
      <c r="BM8338" s="8"/>
      <c r="BQ8338" s="8"/>
      <c r="BU8338" s="8"/>
      <c r="BY8338" s="8"/>
      <c r="CC8338" s="8"/>
      <c r="CG8338" s="8"/>
      <c r="CK8338" s="8"/>
    </row>
    <row r="8339" spans="5:89">
      <c r="E8339" s="8"/>
      <c r="I8339" s="8"/>
      <c r="M8339" s="8"/>
      <c r="Q8339" s="8"/>
      <c r="U8339" s="8"/>
      <c r="Y8339" s="8"/>
      <c r="AC8339" s="8"/>
      <c r="AG8339" s="8"/>
      <c r="AK8339" s="8"/>
      <c r="AO8339" s="8"/>
      <c r="AS8339" s="8"/>
      <c r="AW8339" s="8"/>
      <c r="BA8339" s="8"/>
      <c r="BE8339" s="8"/>
      <c r="BI8339" s="8"/>
      <c r="BM8339" s="8"/>
      <c r="BQ8339" s="8"/>
      <c r="BU8339" s="8"/>
      <c r="BY8339" s="8"/>
      <c r="CC8339" s="8"/>
      <c r="CG8339" s="8"/>
      <c r="CK8339" s="8"/>
    </row>
    <row r="8340" spans="5:89">
      <c r="E8340" s="8"/>
      <c r="I8340" s="8"/>
      <c r="M8340" s="8"/>
      <c r="Q8340" s="8"/>
      <c r="U8340" s="8"/>
      <c r="Y8340" s="8"/>
      <c r="AC8340" s="8"/>
      <c r="AG8340" s="8"/>
      <c r="AK8340" s="8"/>
      <c r="AO8340" s="8"/>
      <c r="AS8340" s="8"/>
      <c r="AW8340" s="8"/>
      <c r="BA8340" s="8"/>
      <c r="BE8340" s="8"/>
      <c r="BI8340" s="8"/>
      <c r="BM8340" s="8"/>
      <c r="BQ8340" s="8"/>
      <c r="BU8340" s="8"/>
      <c r="BY8340" s="8"/>
      <c r="CC8340" s="8"/>
      <c r="CG8340" s="8"/>
      <c r="CK8340" s="8"/>
    </row>
    <row r="8341" spans="5:89">
      <c r="E8341" s="8"/>
      <c r="I8341" s="8"/>
      <c r="M8341" s="8"/>
      <c r="Q8341" s="8"/>
      <c r="U8341" s="8"/>
      <c r="Y8341" s="8"/>
      <c r="AC8341" s="8"/>
      <c r="AG8341" s="8"/>
      <c r="AK8341" s="8"/>
      <c r="AO8341" s="8"/>
      <c r="AS8341" s="8"/>
      <c r="AW8341" s="8"/>
      <c r="BA8341" s="8"/>
      <c r="BE8341" s="8"/>
      <c r="BI8341" s="8"/>
      <c r="BM8341" s="8"/>
      <c r="BQ8341" s="8"/>
      <c r="BU8341" s="8"/>
      <c r="BY8341" s="8"/>
      <c r="CC8341" s="8"/>
      <c r="CG8341" s="8"/>
      <c r="CK8341" s="8"/>
    </row>
    <row r="8342" spans="5:89">
      <c r="E8342" s="8"/>
      <c r="I8342" s="8"/>
      <c r="M8342" s="8"/>
      <c r="Q8342" s="8"/>
      <c r="U8342" s="8"/>
      <c r="Y8342" s="8"/>
      <c r="AC8342" s="8"/>
      <c r="AG8342" s="8"/>
      <c r="AK8342" s="8"/>
      <c r="AO8342" s="8"/>
      <c r="AS8342" s="8"/>
      <c r="AW8342" s="8"/>
      <c r="BA8342" s="8"/>
      <c r="BE8342" s="8"/>
      <c r="BI8342" s="8"/>
      <c r="BM8342" s="8"/>
      <c r="BQ8342" s="8"/>
      <c r="BU8342" s="8"/>
      <c r="BY8342" s="8"/>
      <c r="CC8342" s="8"/>
      <c r="CG8342" s="8"/>
      <c r="CK8342" s="8"/>
    </row>
    <row r="8343" spans="5:89">
      <c r="E8343" s="8"/>
      <c r="I8343" s="8"/>
      <c r="M8343" s="8"/>
      <c r="Q8343" s="8"/>
      <c r="U8343" s="8"/>
      <c r="Y8343" s="8"/>
      <c r="AC8343" s="8"/>
      <c r="AG8343" s="8"/>
      <c r="AK8343" s="8"/>
      <c r="AO8343" s="8"/>
      <c r="AS8343" s="8"/>
      <c r="AW8343" s="8"/>
      <c r="BA8343" s="8"/>
      <c r="BE8343" s="8"/>
      <c r="BI8343" s="8"/>
      <c r="BM8343" s="8"/>
      <c r="BQ8343" s="8"/>
      <c r="BU8343" s="8"/>
      <c r="BY8343" s="8"/>
      <c r="CC8343" s="8"/>
      <c r="CG8343" s="8"/>
      <c r="CK8343" s="8"/>
    </row>
    <row r="8344" spans="5:89">
      <c r="E8344" s="8"/>
      <c r="I8344" s="8"/>
      <c r="M8344" s="8"/>
      <c r="Q8344" s="8"/>
      <c r="U8344" s="8"/>
      <c r="Y8344" s="8"/>
      <c r="AC8344" s="8"/>
      <c r="AG8344" s="8"/>
      <c r="AK8344" s="8"/>
      <c r="AO8344" s="8"/>
      <c r="AS8344" s="8"/>
      <c r="AW8344" s="8"/>
      <c r="BA8344" s="8"/>
      <c r="BE8344" s="8"/>
      <c r="BI8344" s="8"/>
      <c r="BM8344" s="8"/>
      <c r="BQ8344" s="8"/>
      <c r="BU8344" s="8"/>
      <c r="BY8344" s="8"/>
      <c r="CC8344" s="8"/>
      <c r="CG8344" s="8"/>
      <c r="CK8344" s="8"/>
    </row>
    <row r="8345" spans="5:89">
      <c r="E8345" s="8"/>
      <c r="I8345" s="8"/>
      <c r="M8345" s="8"/>
      <c r="Q8345" s="8"/>
      <c r="U8345" s="8"/>
      <c r="Y8345" s="8"/>
      <c r="AC8345" s="8"/>
      <c r="AG8345" s="8"/>
      <c r="AK8345" s="8"/>
      <c r="AO8345" s="8"/>
      <c r="AS8345" s="8"/>
      <c r="AW8345" s="8"/>
      <c r="BA8345" s="8"/>
      <c r="BE8345" s="8"/>
      <c r="BI8345" s="8"/>
      <c r="BM8345" s="8"/>
      <c r="BQ8345" s="8"/>
      <c r="BU8345" s="8"/>
      <c r="BY8345" s="8"/>
      <c r="CC8345" s="8"/>
      <c r="CG8345" s="8"/>
      <c r="CK8345" s="8"/>
    </row>
    <row r="8346" spans="5:89">
      <c r="E8346" s="8"/>
      <c r="I8346" s="8"/>
      <c r="M8346" s="8"/>
      <c r="Q8346" s="8"/>
      <c r="U8346" s="8"/>
      <c r="Y8346" s="8"/>
      <c r="AC8346" s="8"/>
      <c r="AG8346" s="8"/>
      <c r="AK8346" s="8"/>
      <c r="AO8346" s="8"/>
      <c r="AS8346" s="8"/>
      <c r="AW8346" s="8"/>
      <c r="BA8346" s="8"/>
      <c r="BE8346" s="8"/>
      <c r="BI8346" s="8"/>
      <c r="BM8346" s="8"/>
      <c r="BQ8346" s="8"/>
      <c r="BU8346" s="8"/>
      <c r="BY8346" s="8"/>
      <c r="CC8346" s="8"/>
      <c r="CG8346" s="8"/>
      <c r="CK8346" s="8"/>
    </row>
    <row r="8347" spans="5:89">
      <c r="E8347" s="8"/>
      <c r="I8347" s="8"/>
      <c r="M8347" s="8"/>
      <c r="Q8347" s="8"/>
      <c r="U8347" s="8"/>
      <c r="Y8347" s="8"/>
      <c r="AC8347" s="8"/>
      <c r="AG8347" s="8"/>
      <c r="AK8347" s="8"/>
      <c r="AO8347" s="8"/>
      <c r="AS8347" s="8"/>
      <c r="AW8347" s="8"/>
      <c r="BA8347" s="8"/>
      <c r="BE8347" s="8"/>
      <c r="BI8347" s="8"/>
      <c r="BM8347" s="8"/>
      <c r="BQ8347" s="8"/>
      <c r="BU8347" s="8"/>
      <c r="BY8347" s="8"/>
      <c r="CC8347" s="8"/>
      <c r="CG8347" s="8"/>
      <c r="CK8347" s="8"/>
    </row>
    <row r="8348" spans="5:89">
      <c r="E8348" s="8"/>
      <c r="I8348" s="8"/>
      <c r="M8348" s="8"/>
      <c r="Q8348" s="8"/>
      <c r="U8348" s="8"/>
      <c r="Y8348" s="8"/>
      <c r="AC8348" s="8"/>
      <c r="AG8348" s="8"/>
      <c r="AK8348" s="8"/>
      <c r="AO8348" s="8"/>
      <c r="AS8348" s="8"/>
      <c r="AW8348" s="8"/>
      <c r="BA8348" s="8"/>
      <c r="BE8348" s="8"/>
      <c r="BI8348" s="8"/>
      <c r="BM8348" s="8"/>
      <c r="BQ8348" s="8"/>
      <c r="BU8348" s="8"/>
      <c r="BY8348" s="8"/>
      <c r="CC8348" s="8"/>
      <c r="CG8348" s="8"/>
      <c r="CK8348" s="8"/>
    </row>
    <row r="8349" spans="5:89">
      <c r="E8349" s="8"/>
      <c r="I8349" s="8"/>
      <c r="M8349" s="8"/>
      <c r="Q8349" s="8"/>
      <c r="U8349" s="8"/>
      <c r="Y8349" s="8"/>
      <c r="AC8349" s="8"/>
      <c r="AG8349" s="8"/>
      <c r="AK8349" s="8"/>
      <c r="AO8349" s="8"/>
      <c r="AS8349" s="8"/>
      <c r="AW8349" s="8"/>
      <c r="BA8349" s="8"/>
      <c r="BE8349" s="8"/>
      <c r="BI8349" s="8"/>
      <c r="BM8349" s="8"/>
      <c r="BQ8349" s="8"/>
      <c r="BU8349" s="8"/>
      <c r="BY8349" s="8"/>
      <c r="CC8349" s="8"/>
      <c r="CG8349" s="8"/>
      <c r="CK8349" s="8"/>
    </row>
    <row r="8350" spans="5:89">
      <c r="E8350" s="8"/>
      <c r="I8350" s="8"/>
      <c r="M8350" s="8"/>
      <c r="Q8350" s="8"/>
      <c r="U8350" s="8"/>
      <c r="Y8350" s="8"/>
      <c r="AC8350" s="8"/>
      <c r="AG8350" s="8"/>
      <c r="AK8350" s="8"/>
      <c r="AO8350" s="8"/>
      <c r="AS8350" s="8"/>
      <c r="AW8350" s="8"/>
      <c r="BA8350" s="8"/>
      <c r="BE8350" s="8"/>
      <c r="BI8350" s="8"/>
      <c r="BM8350" s="8"/>
      <c r="BQ8350" s="8"/>
      <c r="BU8350" s="8"/>
      <c r="BY8350" s="8"/>
      <c r="CC8350" s="8"/>
      <c r="CG8350" s="8"/>
      <c r="CK8350" s="8"/>
    </row>
    <row r="8351" spans="5:89">
      <c r="E8351" s="8"/>
      <c r="I8351" s="8"/>
      <c r="M8351" s="8"/>
      <c r="Q8351" s="8"/>
      <c r="U8351" s="8"/>
      <c r="Y8351" s="8"/>
      <c r="AC8351" s="8"/>
      <c r="AG8351" s="8"/>
      <c r="AK8351" s="8"/>
      <c r="AO8351" s="8"/>
      <c r="AS8351" s="8"/>
      <c r="AW8351" s="8"/>
      <c r="BA8351" s="8"/>
      <c r="BE8351" s="8"/>
      <c r="BI8351" s="8"/>
      <c r="BM8351" s="8"/>
      <c r="BQ8351" s="8"/>
      <c r="BU8351" s="8"/>
      <c r="BY8351" s="8"/>
      <c r="CC8351" s="8"/>
      <c r="CG8351" s="8"/>
      <c r="CK8351" s="8"/>
    </row>
    <row r="8352" spans="5:89">
      <c r="E8352" s="8"/>
      <c r="I8352" s="8"/>
      <c r="M8352" s="8"/>
      <c r="Q8352" s="8"/>
      <c r="U8352" s="8"/>
      <c r="Y8352" s="8"/>
      <c r="AC8352" s="8"/>
      <c r="AG8352" s="8"/>
      <c r="AK8352" s="8"/>
      <c r="AO8352" s="8"/>
      <c r="AS8352" s="8"/>
      <c r="AW8352" s="8"/>
      <c r="BA8352" s="8"/>
      <c r="BE8352" s="8"/>
      <c r="BI8352" s="8"/>
      <c r="BM8352" s="8"/>
      <c r="BQ8352" s="8"/>
      <c r="BU8352" s="8"/>
      <c r="BY8352" s="8"/>
      <c r="CC8352" s="8"/>
      <c r="CG8352" s="8"/>
      <c r="CK8352" s="8"/>
    </row>
    <row r="8353" spans="5:89">
      <c r="E8353" s="8"/>
      <c r="I8353" s="8"/>
      <c r="M8353" s="8"/>
      <c r="Q8353" s="8"/>
      <c r="U8353" s="8"/>
      <c r="Y8353" s="8"/>
      <c r="AC8353" s="8"/>
      <c r="AG8353" s="8"/>
      <c r="AK8353" s="8"/>
      <c r="AO8353" s="8"/>
      <c r="AS8353" s="8"/>
      <c r="AW8353" s="8"/>
      <c r="BA8353" s="8"/>
      <c r="BE8353" s="8"/>
      <c r="BI8353" s="8"/>
      <c r="BM8353" s="8"/>
      <c r="BQ8353" s="8"/>
      <c r="BU8353" s="8"/>
      <c r="BY8353" s="8"/>
      <c r="CC8353" s="8"/>
      <c r="CG8353" s="8"/>
      <c r="CK8353" s="8"/>
    </row>
    <row r="8354" spans="5:89">
      <c r="E8354" s="8"/>
      <c r="I8354" s="8"/>
      <c r="M8354" s="8"/>
      <c r="Q8354" s="8"/>
      <c r="U8354" s="8"/>
      <c r="Y8354" s="8"/>
      <c r="AC8354" s="8"/>
      <c r="AG8354" s="8"/>
      <c r="AK8354" s="8"/>
      <c r="AO8354" s="8"/>
      <c r="AS8354" s="8"/>
      <c r="AW8354" s="8"/>
      <c r="BA8354" s="8"/>
      <c r="BE8354" s="8"/>
      <c r="BI8354" s="8"/>
      <c r="BM8354" s="8"/>
      <c r="BQ8354" s="8"/>
      <c r="BU8354" s="8"/>
      <c r="BY8354" s="8"/>
      <c r="CC8354" s="8"/>
      <c r="CG8354" s="8"/>
      <c r="CK8354" s="8"/>
    </row>
    <row r="8355" spans="5:89">
      <c r="E8355" s="8"/>
      <c r="I8355" s="8"/>
      <c r="M8355" s="8"/>
      <c r="Q8355" s="8"/>
      <c r="U8355" s="8"/>
      <c r="Y8355" s="8"/>
      <c r="AC8355" s="8"/>
      <c r="AG8355" s="8"/>
      <c r="AK8355" s="8"/>
      <c r="AO8355" s="8"/>
      <c r="AS8355" s="8"/>
      <c r="AW8355" s="8"/>
      <c r="BA8355" s="8"/>
      <c r="BE8355" s="8"/>
      <c r="BI8355" s="8"/>
      <c r="BM8355" s="8"/>
      <c r="BQ8355" s="8"/>
      <c r="BU8355" s="8"/>
      <c r="BY8355" s="8"/>
      <c r="CC8355" s="8"/>
      <c r="CG8355" s="8"/>
      <c r="CK8355" s="8"/>
    </row>
    <row r="8356" spans="5:89">
      <c r="E8356" s="8"/>
      <c r="I8356" s="8"/>
      <c r="M8356" s="8"/>
      <c r="Q8356" s="8"/>
      <c r="U8356" s="8"/>
      <c r="Y8356" s="8"/>
      <c r="AC8356" s="8"/>
      <c r="AG8356" s="8"/>
      <c r="AK8356" s="8"/>
      <c r="AO8356" s="8"/>
      <c r="AS8356" s="8"/>
      <c r="AW8356" s="8"/>
      <c r="BA8356" s="8"/>
      <c r="BE8356" s="8"/>
      <c r="BI8356" s="8"/>
      <c r="BM8356" s="8"/>
      <c r="BQ8356" s="8"/>
      <c r="BU8356" s="8"/>
      <c r="BY8356" s="8"/>
      <c r="CC8356" s="8"/>
      <c r="CG8356" s="8"/>
      <c r="CK8356" s="8"/>
    </row>
    <row r="8357" spans="5:89">
      <c r="E8357" s="8"/>
      <c r="I8357" s="8"/>
      <c r="M8357" s="8"/>
      <c r="Q8357" s="8"/>
      <c r="U8357" s="8"/>
      <c r="Y8357" s="8"/>
      <c r="AC8357" s="8"/>
      <c r="AG8357" s="8"/>
      <c r="AK8357" s="8"/>
      <c r="AO8357" s="8"/>
      <c r="AS8357" s="8"/>
      <c r="AW8357" s="8"/>
      <c r="BA8357" s="8"/>
      <c r="BE8357" s="8"/>
      <c r="BI8357" s="8"/>
      <c r="BM8357" s="8"/>
      <c r="BQ8357" s="8"/>
      <c r="BU8357" s="8"/>
      <c r="BY8357" s="8"/>
      <c r="CC8357" s="8"/>
      <c r="CG8357" s="8"/>
      <c r="CK8357" s="8"/>
    </row>
    <row r="8358" spans="5:89">
      <c r="E8358" s="8"/>
      <c r="I8358" s="8"/>
      <c r="M8358" s="8"/>
      <c r="Q8358" s="8"/>
      <c r="U8358" s="8"/>
      <c r="Y8358" s="8"/>
      <c r="AC8358" s="8"/>
      <c r="AG8358" s="8"/>
      <c r="AK8358" s="8"/>
      <c r="AO8358" s="8"/>
      <c r="AS8358" s="8"/>
      <c r="AW8358" s="8"/>
      <c r="BA8358" s="8"/>
      <c r="BE8358" s="8"/>
      <c r="BI8358" s="8"/>
      <c r="BM8358" s="8"/>
      <c r="BQ8358" s="8"/>
      <c r="BU8358" s="8"/>
      <c r="BY8358" s="8"/>
      <c r="CC8358" s="8"/>
      <c r="CG8358" s="8"/>
      <c r="CK8358" s="8"/>
    </row>
    <row r="8359" spans="5:89">
      <c r="E8359" s="8"/>
      <c r="I8359" s="8"/>
      <c r="M8359" s="8"/>
      <c r="Q8359" s="8"/>
      <c r="U8359" s="8"/>
      <c r="Y8359" s="8"/>
      <c r="AC8359" s="8"/>
      <c r="AG8359" s="8"/>
      <c r="AK8359" s="8"/>
      <c r="AO8359" s="8"/>
      <c r="AS8359" s="8"/>
      <c r="AW8359" s="8"/>
      <c r="BA8359" s="8"/>
      <c r="BE8359" s="8"/>
      <c r="BI8359" s="8"/>
      <c r="BM8359" s="8"/>
      <c r="BQ8359" s="8"/>
      <c r="BU8359" s="8"/>
      <c r="BY8359" s="8"/>
      <c r="CC8359" s="8"/>
      <c r="CG8359" s="8"/>
      <c r="CK8359" s="8"/>
    </row>
    <row r="8360" spans="5:89">
      <c r="E8360" s="8"/>
      <c r="I8360" s="8"/>
      <c r="M8360" s="8"/>
      <c r="Q8360" s="8"/>
      <c r="U8360" s="8"/>
      <c r="Y8360" s="8"/>
      <c r="AC8360" s="8"/>
      <c r="AG8360" s="8"/>
      <c r="AK8360" s="8"/>
      <c r="AO8360" s="8"/>
      <c r="AS8360" s="8"/>
      <c r="AW8360" s="8"/>
      <c r="BA8360" s="8"/>
      <c r="BE8360" s="8"/>
      <c r="BI8360" s="8"/>
      <c r="BM8360" s="8"/>
      <c r="BQ8360" s="8"/>
      <c r="BU8360" s="8"/>
      <c r="BY8360" s="8"/>
      <c r="CC8360" s="8"/>
      <c r="CG8360" s="8"/>
      <c r="CK8360" s="8"/>
    </row>
    <row r="8361" spans="5:89">
      <c r="E8361" s="8"/>
      <c r="I8361" s="8"/>
      <c r="M8361" s="8"/>
      <c r="Q8361" s="8"/>
      <c r="U8361" s="8"/>
      <c r="Y8361" s="8"/>
      <c r="AC8361" s="8"/>
      <c r="AG8361" s="8"/>
      <c r="AK8361" s="8"/>
      <c r="AO8361" s="8"/>
      <c r="AS8361" s="8"/>
      <c r="AW8361" s="8"/>
      <c r="BA8361" s="8"/>
      <c r="BE8361" s="8"/>
      <c r="BI8361" s="8"/>
      <c r="BM8361" s="8"/>
      <c r="BQ8361" s="8"/>
      <c r="BU8361" s="8"/>
      <c r="BY8361" s="8"/>
      <c r="CC8361" s="8"/>
      <c r="CG8361" s="8"/>
      <c r="CK8361" s="8"/>
    </row>
    <row r="8362" spans="5:89">
      <c r="E8362" s="8"/>
      <c r="I8362" s="8"/>
      <c r="M8362" s="8"/>
      <c r="Q8362" s="8"/>
      <c r="U8362" s="8"/>
      <c r="Y8362" s="8"/>
      <c r="AC8362" s="8"/>
      <c r="AG8362" s="8"/>
      <c r="AK8362" s="8"/>
      <c r="AO8362" s="8"/>
      <c r="AS8362" s="8"/>
      <c r="AW8362" s="8"/>
      <c r="BA8362" s="8"/>
      <c r="BE8362" s="8"/>
      <c r="BI8362" s="8"/>
      <c r="BM8362" s="8"/>
      <c r="BQ8362" s="8"/>
      <c r="BU8362" s="8"/>
      <c r="BY8362" s="8"/>
      <c r="CC8362" s="8"/>
      <c r="CG8362" s="8"/>
      <c r="CK8362" s="8"/>
    </row>
    <row r="8363" spans="5:89">
      <c r="E8363" s="8"/>
      <c r="I8363" s="8"/>
      <c r="M8363" s="8"/>
      <c r="Q8363" s="8"/>
      <c r="U8363" s="8"/>
      <c r="Y8363" s="8"/>
      <c r="AC8363" s="8"/>
      <c r="AG8363" s="8"/>
      <c r="AK8363" s="8"/>
      <c r="AO8363" s="8"/>
      <c r="AS8363" s="8"/>
      <c r="AW8363" s="8"/>
      <c r="BA8363" s="8"/>
      <c r="BE8363" s="8"/>
      <c r="BI8363" s="8"/>
      <c r="BM8363" s="8"/>
      <c r="BQ8363" s="8"/>
      <c r="BU8363" s="8"/>
      <c r="BY8363" s="8"/>
      <c r="CC8363" s="8"/>
      <c r="CG8363" s="8"/>
      <c r="CK8363" s="8"/>
    </row>
    <row r="8364" spans="5:89">
      <c r="E8364" s="8"/>
      <c r="I8364" s="8"/>
      <c r="M8364" s="8"/>
      <c r="Q8364" s="8"/>
      <c r="U8364" s="8"/>
      <c r="Y8364" s="8"/>
      <c r="AC8364" s="8"/>
      <c r="AG8364" s="8"/>
      <c r="AK8364" s="8"/>
      <c r="AO8364" s="8"/>
      <c r="AS8364" s="8"/>
      <c r="AW8364" s="8"/>
      <c r="BA8364" s="8"/>
      <c r="BE8364" s="8"/>
      <c r="BI8364" s="8"/>
      <c r="BM8364" s="8"/>
      <c r="BQ8364" s="8"/>
      <c r="BU8364" s="8"/>
      <c r="BY8364" s="8"/>
      <c r="CC8364" s="8"/>
      <c r="CG8364" s="8"/>
      <c r="CK8364" s="8"/>
    </row>
    <row r="8365" spans="5:89">
      <c r="E8365" s="8"/>
      <c r="I8365" s="8"/>
      <c r="M8365" s="8"/>
      <c r="Q8365" s="8"/>
      <c r="U8365" s="8"/>
      <c r="Y8365" s="8"/>
      <c r="AC8365" s="8"/>
      <c r="AG8365" s="8"/>
      <c r="AK8365" s="8"/>
      <c r="AO8365" s="8"/>
      <c r="AS8365" s="8"/>
      <c r="AW8365" s="8"/>
      <c r="BA8365" s="8"/>
      <c r="BE8365" s="8"/>
      <c r="BI8365" s="8"/>
      <c r="BM8365" s="8"/>
      <c r="BQ8365" s="8"/>
      <c r="BU8365" s="8"/>
      <c r="BY8365" s="8"/>
      <c r="CC8365" s="8"/>
      <c r="CG8365" s="8"/>
      <c r="CK8365" s="8"/>
    </row>
    <row r="8366" spans="5:89">
      <c r="E8366" s="8"/>
      <c r="I8366" s="8"/>
      <c r="M8366" s="8"/>
      <c r="Q8366" s="8"/>
      <c r="U8366" s="8"/>
      <c r="Y8366" s="8"/>
      <c r="AC8366" s="8"/>
      <c r="AG8366" s="8"/>
      <c r="AK8366" s="8"/>
      <c r="AO8366" s="8"/>
      <c r="AS8366" s="8"/>
      <c r="AW8366" s="8"/>
      <c r="BA8366" s="8"/>
      <c r="BE8366" s="8"/>
      <c r="BI8366" s="8"/>
      <c r="BM8366" s="8"/>
      <c r="BQ8366" s="8"/>
      <c r="BU8366" s="8"/>
      <c r="BY8366" s="8"/>
      <c r="CC8366" s="8"/>
      <c r="CG8366" s="8"/>
      <c r="CK8366" s="8"/>
    </row>
    <row r="8367" spans="5:89">
      <c r="E8367" s="8"/>
      <c r="I8367" s="8"/>
      <c r="M8367" s="8"/>
      <c r="Q8367" s="8"/>
      <c r="U8367" s="8"/>
      <c r="Y8367" s="8"/>
      <c r="AC8367" s="8"/>
      <c r="AG8367" s="8"/>
      <c r="AK8367" s="8"/>
      <c r="AO8367" s="8"/>
      <c r="AS8367" s="8"/>
      <c r="AW8367" s="8"/>
      <c r="BA8367" s="8"/>
      <c r="BE8367" s="8"/>
      <c r="BI8367" s="8"/>
      <c r="BM8367" s="8"/>
      <c r="BQ8367" s="8"/>
      <c r="BU8367" s="8"/>
      <c r="BY8367" s="8"/>
      <c r="CC8367" s="8"/>
      <c r="CG8367" s="8"/>
      <c r="CK8367" s="8"/>
    </row>
    <row r="8368" spans="5:89">
      <c r="E8368" s="8"/>
      <c r="I8368" s="8"/>
      <c r="M8368" s="8"/>
      <c r="Q8368" s="8"/>
      <c r="U8368" s="8"/>
      <c r="Y8368" s="8"/>
      <c r="AC8368" s="8"/>
      <c r="AG8368" s="8"/>
      <c r="AK8368" s="8"/>
      <c r="AO8368" s="8"/>
      <c r="AS8368" s="8"/>
      <c r="AW8368" s="8"/>
      <c r="BA8368" s="8"/>
      <c r="BE8368" s="8"/>
      <c r="BI8368" s="8"/>
      <c r="BM8368" s="8"/>
      <c r="BQ8368" s="8"/>
      <c r="BU8368" s="8"/>
      <c r="BY8368" s="8"/>
      <c r="CC8368" s="8"/>
      <c r="CG8368" s="8"/>
      <c r="CK8368" s="8"/>
    </row>
    <row r="8369" spans="5:89">
      <c r="E8369" s="8"/>
      <c r="I8369" s="8"/>
      <c r="M8369" s="8"/>
      <c r="Q8369" s="8"/>
      <c r="U8369" s="8"/>
      <c r="Y8369" s="8"/>
      <c r="AC8369" s="8"/>
      <c r="AG8369" s="8"/>
      <c r="AK8369" s="8"/>
      <c r="AO8369" s="8"/>
      <c r="AS8369" s="8"/>
      <c r="AW8369" s="8"/>
      <c r="BA8369" s="8"/>
      <c r="BE8369" s="8"/>
      <c r="BI8369" s="8"/>
      <c r="BM8369" s="8"/>
      <c r="BQ8369" s="8"/>
      <c r="BU8369" s="8"/>
      <c r="BY8369" s="8"/>
      <c r="CC8369" s="8"/>
      <c r="CG8369" s="8"/>
      <c r="CK8369" s="8"/>
    </row>
    <row r="8370" spans="5:89">
      <c r="E8370" s="8"/>
      <c r="I8370" s="8"/>
      <c r="M8370" s="8"/>
      <c r="Q8370" s="8"/>
      <c r="U8370" s="8"/>
      <c r="Y8370" s="8"/>
      <c r="AC8370" s="8"/>
      <c r="AG8370" s="8"/>
      <c r="AK8370" s="8"/>
      <c r="AO8370" s="8"/>
      <c r="AS8370" s="8"/>
      <c r="AW8370" s="8"/>
      <c r="BA8370" s="8"/>
      <c r="BE8370" s="8"/>
      <c r="BI8370" s="8"/>
      <c r="BM8370" s="8"/>
      <c r="BQ8370" s="8"/>
      <c r="BU8370" s="8"/>
      <c r="BY8370" s="8"/>
      <c r="CC8370" s="8"/>
      <c r="CG8370" s="8"/>
      <c r="CK8370" s="8"/>
    </row>
    <row r="8371" spans="5:89">
      <c r="E8371" s="8"/>
      <c r="I8371" s="8"/>
      <c r="M8371" s="8"/>
      <c r="Q8371" s="8"/>
      <c r="U8371" s="8"/>
      <c r="Y8371" s="8"/>
      <c r="AC8371" s="8"/>
      <c r="AG8371" s="8"/>
      <c r="AK8371" s="8"/>
      <c r="AO8371" s="8"/>
      <c r="AS8371" s="8"/>
      <c r="AW8371" s="8"/>
      <c r="BA8371" s="8"/>
      <c r="BE8371" s="8"/>
      <c r="BI8371" s="8"/>
      <c r="BM8371" s="8"/>
      <c r="BQ8371" s="8"/>
      <c r="BU8371" s="8"/>
      <c r="BY8371" s="8"/>
      <c r="CC8371" s="8"/>
      <c r="CG8371" s="8"/>
      <c r="CK8371" s="8"/>
    </row>
    <row r="8372" spans="5:89">
      <c r="E8372" s="8"/>
      <c r="I8372" s="8"/>
      <c r="M8372" s="8"/>
      <c r="Q8372" s="8"/>
      <c r="U8372" s="8"/>
      <c r="Y8372" s="8"/>
      <c r="AC8372" s="8"/>
      <c r="AG8372" s="8"/>
      <c r="AK8372" s="8"/>
      <c r="AO8372" s="8"/>
      <c r="AS8372" s="8"/>
      <c r="AW8372" s="8"/>
      <c r="BA8372" s="8"/>
      <c r="BE8372" s="8"/>
      <c r="BI8372" s="8"/>
      <c r="BM8372" s="8"/>
      <c r="BQ8372" s="8"/>
      <c r="BU8372" s="8"/>
      <c r="BY8372" s="8"/>
      <c r="CC8372" s="8"/>
      <c r="CG8372" s="8"/>
      <c r="CK8372" s="8"/>
    </row>
    <row r="8373" spans="5:89">
      <c r="E8373" s="8"/>
      <c r="I8373" s="8"/>
      <c r="M8373" s="8"/>
      <c r="Q8373" s="8"/>
      <c r="U8373" s="8"/>
      <c r="Y8373" s="8"/>
      <c r="AC8373" s="8"/>
      <c r="AG8373" s="8"/>
      <c r="AK8373" s="8"/>
      <c r="AO8373" s="8"/>
      <c r="AS8373" s="8"/>
      <c r="AW8373" s="8"/>
      <c r="BA8373" s="8"/>
      <c r="BE8373" s="8"/>
      <c r="BI8373" s="8"/>
      <c r="BM8373" s="8"/>
      <c r="BQ8373" s="8"/>
      <c r="BU8373" s="8"/>
      <c r="BY8373" s="8"/>
      <c r="CC8373" s="8"/>
      <c r="CG8373" s="8"/>
      <c r="CK8373" s="8"/>
    </row>
    <row r="8374" spans="5:89">
      <c r="E8374" s="8"/>
      <c r="I8374" s="8"/>
      <c r="M8374" s="8"/>
      <c r="Q8374" s="8"/>
      <c r="U8374" s="8"/>
      <c r="Y8374" s="8"/>
      <c r="AC8374" s="8"/>
      <c r="AG8374" s="8"/>
      <c r="AK8374" s="8"/>
      <c r="AO8374" s="8"/>
      <c r="AS8374" s="8"/>
      <c r="AW8374" s="8"/>
      <c r="BA8374" s="8"/>
      <c r="BE8374" s="8"/>
      <c r="BI8374" s="8"/>
      <c r="BM8374" s="8"/>
      <c r="BQ8374" s="8"/>
      <c r="BU8374" s="8"/>
      <c r="BY8374" s="8"/>
      <c r="CC8374" s="8"/>
      <c r="CG8374" s="8"/>
      <c r="CK8374" s="8"/>
    </row>
    <row r="8375" spans="5:89">
      <c r="E8375" s="8"/>
      <c r="I8375" s="8"/>
      <c r="M8375" s="8"/>
      <c r="Q8375" s="8"/>
      <c r="U8375" s="8"/>
      <c r="Y8375" s="8"/>
      <c r="AC8375" s="8"/>
      <c r="AG8375" s="8"/>
      <c r="AK8375" s="8"/>
      <c r="AO8375" s="8"/>
      <c r="AS8375" s="8"/>
      <c r="AW8375" s="8"/>
      <c r="BA8375" s="8"/>
      <c r="BE8375" s="8"/>
      <c r="BI8375" s="8"/>
      <c r="BM8375" s="8"/>
      <c r="BQ8375" s="8"/>
      <c r="BU8375" s="8"/>
      <c r="BY8375" s="8"/>
      <c r="CC8375" s="8"/>
      <c r="CG8375" s="8"/>
      <c r="CK8375" s="8"/>
    </row>
    <row r="8376" spans="5:89">
      <c r="E8376" s="8"/>
      <c r="I8376" s="8"/>
      <c r="M8376" s="8"/>
      <c r="Q8376" s="8"/>
      <c r="U8376" s="8"/>
      <c r="Y8376" s="8"/>
      <c r="AC8376" s="8"/>
      <c r="AG8376" s="8"/>
      <c r="AK8376" s="8"/>
      <c r="AO8376" s="8"/>
      <c r="AS8376" s="8"/>
      <c r="AW8376" s="8"/>
      <c r="BA8376" s="8"/>
      <c r="BE8376" s="8"/>
      <c r="BI8376" s="8"/>
      <c r="BM8376" s="8"/>
      <c r="BQ8376" s="8"/>
      <c r="BU8376" s="8"/>
      <c r="BY8376" s="8"/>
      <c r="CC8376" s="8"/>
      <c r="CG8376" s="8"/>
      <c r="CK8376" s="8"/>
    </row>
    <row r="8377" spans="5:89">
      <c r="E8377" s="8"/>
      <c r="I8377" s="8"/>
      <c r="M8377" s="8"/>
      <c r="Q8377" s="8"/>
      <c r="U8377" s="8"/>
      <c r="Y8377" s="8"/>
      <c r="AC8377" s="8"/>
      <c r="AG8377" s="8"/>
      <c r="AK8377" s="8"/>
      <c r="AO8377" s="8"/>
      <c r="AS8377" s="8"/>
      <c r="AW8377" s="8"/>
      <c r="BA8377" s="8"/>
      <c r="BE8377" s="8"/>
      <c r="BI8377" s="8"/>
      <c r="BM8377" s="8"/>
      <c r="BQ8377" s="8"/>
      <c r="BU8377" s="8"/>
      <c r="BY8377" s="8"/>
      <c r="CC8377" s="8"/>
      <c r="CG8377" s="8"/>
      <c r="CK8377" s="8"/>
    </row>
    <row r="8378" spans="5:89">
      <c r="E8378" s="8"/>
      <c r="I8378" s="8"/>
      <c r="M8378" s="8"/>
      <c r="Q8378" s="8"/>
      <c r="U8378" s="8"/>
      <c r="Y8378" s="8"/>
      <c r="AC8378" s="8"/>
      <c r="AG8378" s="8"/>
      <c r="AK8378" s="8"/>
      <c r="AO8378" s="8"/>
      <c r="AS8378" s="8"/>
      <c r="AW8378" s="8"/>
      <c r="BA8378" s="8"/>
      <c r="BE8378" s="8"/>
      <c r="BI8378" s="8"/>
      <c r="BM8378" s="8"/>
      <c r="BQ8378" s="8"/>
      <c r="BU8378" s="8"/>
      <c r="BY8378" s="8"/>
      <c r="CC8378" s="8"/>
      <c r="CG8378" s="8"/>
      <c r="CK8378" s="8"/>
    </row>
    <row r="8379" spans="5:89">
      <c r="E8379" s="8"/>
      <c r="I8379" s="8"/>
      <c r="M8379" s="8"/>
      <c r="Q8379" s="8"/>
      <c r="U8379" s="8"/>
      <c r="Y8379" s="8"/>
      <c r="AC8379" s="8"/>
      <c r="AG8379" s="8"/>
      <c r="AK8379" s="8"/>
      <c r="AO8379" s="8"/>
      <c r="AS8379" s="8"/>
      <c r="AW8379" s="8"/>
      <c r="BA8379" s="8"/>
      <c r="BE8379" s="8"/>
      <c r="BI8379" s="8"/>
      <c r="BM8379" s="8"/>
      <c r="BQ8379" s="8"/>
      <c r="BU8379" s="8"/>
      <c r="BY8379" s="8"/>
      <c r="CC8379" s="8"/>
      <c r="CG8379" s="8"/>
      <c r="CK8379" s="8"/>
    </row>
    <row r="8380" spans="5:89">
      <c r="E8380" s="8"/>
      <c r="I8380" s="8"/>
      <c r="M8380" s="8"/>
      <c r="Q8380" s="8"/>
      <c r="U8380" s="8"/>
      <c r="Y8380" s="8"/>
      <c r="AC8380" s="8"/>
      <c r="AG8380" s="8"/>
      <c r="AK8380" s="8"/>
      <c r="AO8380" s="8"/>
      <c r="AS8380" s="8"/>
      <c r="AW8380" s="8"/>
      <c r="BA8380" s="8"/>
      <c r="BE8380" s="8"/>
      <c r="BI8380" s="8"/>
      <c r="BM8380" s="8"/>
      <c r="BQ8380" s="8"/>
      <c r="BU8380" s="8"/>
      <c r="BY8380" s="8"/>
      <c r="CC8380" s="8"/>
      <c r="CG8380" s="8"/>
      <c r="CK8380" s="8"/>
    </row>
    <row r="8381" spans="5:89">
      <c r="E8381" s="8"/>
      <c r="I8381" s="8"/>
      <c r="M8381" s="8"/>
      <c r="Q8381" s="8"/>
      <c r="U8381" s="8"/>
      <c r="Y8381" s="8"/>
      <c r="AC8381" s="8"/>
      <c r="AG8381" s="8"/>
      <c r="AK8381" s="8"/>
      <c r="AO8381" s="8"/>
      <c r="AS8381" s="8"/>
      <c r="AW8381" s="8"/>
      <c r="BA8381" s="8"/>
      <c r="BE8381" s="8"/>
      <c r="BI8381" s="8"/>
      <c r="BM8381" s="8"/>
      <c r="BQ8381" s="8"/>
      <c r="BU8381" s="8"/>
      <c r="BY8381" s="8"/>
      <c r="CC8381" s="8"/>
      <c r="CG8381" s="8"/>
      <c r="CK8381" s="8"/>
    </row>
    <row r="8382" spans="5:89">
      <c r="E8382" s="8"/>
      <c r="I8382" s="8"/>
      <c r="M8382" s="8"/>
      <c r="Q8382" s="8"/>
      <c r="U8382" s="8"/>
      <c r="Y8382" s="8"/>
      <c r="AC8382" s="8"/>
      <c r="AG8382" s="8"/>
      <c r="AK8382" s="8"/>
      <c r="AO8382" s="8"/>
      <c r="AS8382" s="8"/>
      <c r="AW8382" s="8"/>
      <c r="BA8382" s="8"/>
      <c r="BE8382" s="8"/>
      <c r="BI8382" s="8"/>
      <c r="BM8382" s="8"/>
      <c r="BQ8382" s="8"/>
      <c r="BU8382" s="8"/>
      <c r="BY8382" s="8"/>
      <c r="CC8382" s="8"/>
      <c r="CG8382" s="8"/>
      <c r="CK8382" s="8"/>
    </row>
    <row r="8383" spans="5:89">
      <c r="E8383" s="8"/>
      <c r="I8383" s="8"/>
      <c r="M8383" s="8"/>
      <c r="Q8383" s="8"/>
      <c r="U8383" s="8"/>
      <c r="Y8383" s="8"/>
      <c r="AC8383" s="8"/>
      <c r="AG8383" s="8"/>
      <c r="AK8383" s="8"/>
      <c r="AO8383" s="8"/>
      <c r="AS8383" s="8"/>
      <c r="AW8383" s="8"/>
      <c r="BA8383" s="8"/>
      <c r="BE8383" s="8"/>
      <c r="BI8383" s="8"/>
      <c r="BM8383" s="8"/>
      <c r="BQ8383" s="8"/>
      <c r="BU8383" s="8"/>
      <c r="BY8383" s="8"/>
      <c r="CC8383" s="8"/>
      <c r="CG8383" s="8"/>
      <c r="CK8383" s="8"/>
    </row>
    <row r="8384" spans="5:89">
      <c r="E8384" s="8"/>
      <c r="I8384" s="8"/>
      <c r="M8384" s="8"/>
      <c r="Q8384" s="8"/>
      <c r="U8384" s="8"/>
      <c r="Y8384" s="8"/>
      <c r="AC8384" s="8"/>
      <c r="AG8384" s="8"/>
      <c r="AK8384" s="8"/>
      <c r="AO8384" s="8"/>
      <c r="AS8384" s="8"/>
      <c r="AW8384" s="8"/>
      <c r="BA8384" s="8"/>
      <c r="BE8384" s="8"/>
      <c r="BI8384" s="8"/>
      <c r="BM8384" s="8"/>
      <c r="BQ8384" s="8"/>
      <c r="BU8384" s="8"/>
      <c r="BY8384" s="8"/>
      <c r="CC8384" s="8"/>
      <c r="CG8384" s="8"/>
      <c r="CK8384" s="8"/>
    </row>
    <row r="8385" spans="5:89">
      <c r="E8385" s="8"/>
      <c r="I8385" s="8"/>
      <c r="M8385" s="8"/>
      <c r="Q8385" s="8"/>
      <c r="U8385" s="8"/>
      <c r="Y8385" s="8"/>
      <c r="AC8385" s="8"/>
      <c r="AG8385" s="8"/>
      <c r="AK8385" s="8"/>
      <c r="AO8385" s="8"/>
      <c r="AS8385" s="8"/>
      <c r="AW8385" s="8"/>
      <c r="BA8385" s="8"/>
      <c r="BE8385" s="8"/>
      <c r="BI8385" s="8"/>
      <c r="BM8385" s="8"/>
      <c r="BQ8385" s="8"/>
      <c r="BU8385" s="8"/>
      <c r="BY8385" s="8"/>
      <c r="CC8385" s="8"/>
      <c r="CG8385" s="8"/>
      <c r="CK8385" s="8"/>
    </row>
    <row r="8386" spans="5:89">
      <c r="E8386" s="8"/>
      <c r="I8386" s="8"/>
      <c r="M8386" s="8"/>
      <c r="Q8386" s="8"/>
      <c r="U8386" s="8"/>
      <c r="Y8386" s="8"/>
      <c r="AC8386" s="8"/>
      <c r="AG8386" s="8"/>
      <c r="AK8386" s="8"/>
      <c r="AO8386" s="8"/>
      <c r="AS8386" s="8"/>
      <c r="AW8386" s="8"/>
      <c r="BA8386" s="8"/>
      <c r="BE8386" s="8"/>
      <c r="BI8386" s="8"/>
      <c r="BM8386" s="8"/>
      <c r="BQ8386" s="8"/>
      <c r="BU8386" s="8"/>
      <c r="BY8386" s="8"/>
      <c r="CC8386" s="8"/>
      <c r="CG8386" s="8"/>
      <c r="CK8386" s="8"/>
    </row>
    <row r="8387" spans="5:89">
      <c r="E8387" s="8"/>
      <c r="I8387" s="8"/>
      <c r="M8387" s="8"/>
      <c r="Q8387" s="8"/>
      <c r="U8387" s="8"/>
      <c r="Y8387" s="8"/>
      <c r="AC8387" s="8"/>
      <c r="AG8387" s="8"/>
      <c r="AK8387" s="8"/>
      <c r="AO8387" s="8"/>
      <c r="AS8387" s="8"/>
      <c r="AW8387" s="8"/>
      <c r="BA8387" s="8"/>
      <c r="BE8387" s="8"/>
      <c r="BI8387" s="8"/>
      <c r="BM8387" s="8"/>
      <c r="BQ8387" s="8"/>
      <c r="BU8387" s="8"/>
      <c r="BY8387" s="8"/>
      <c r="CC8387" s="8"/>
      <c r="CG8387" s="8"/>
      <c r="CK8387" s="8"/>
    </row>
    <row r="8388" spans="5:89">
      <c r="E8388" s="8"/>
      <c r="I8388" s="8"/>
      <c r="M8388" s="8"/>
      <c r="Q8388" s="8"/>
      <c r="U8388" s="8"/>
      <c r="Y8388" s="8"/>
      <c r="AC8388" s="8"/>
      <c r="AG8388" s="8"/>
      <c r="AK8388" s="8"/>
      <c r="AO8388" s="8"/>
      <c r="AS8388" s="8"/>
      <c r="AW8388" s="8"/>
      <c r="BA8388" s="8"/>
      <c r="BE8388" s="8"/>
      <c r="BI8388" s="8"/>
      <c r="BM8388" s="8"/>
      <c r="BQ8388" s="8"/>
      <c r="BU8388" s="8"/>
      <c r="BY8388" s="8"/>
      <c r="CC8388" s="8"/>
      <c r="CG8388" s="8"/>
      <c r="CK8388" s="8"/>
    </row>
    <row r="8389" spans="5:89">
      <c r="E8389" s="8"/>
      <c r="I8389" s="8"/>
      <c r="M8389" s="8"/>
      <c r="Q8389" s="8"/>
      <c r="U8389" s="8"/>
      <c r="Y8389" s="8"/>
      <c r="AC8389" s="8"/>
      <c r="AG8389" s="8"/>
      <c r="AK8389" s="8"/>
      <c r="AO8389" s="8"/>
      <c r="AS8389" s="8"/>
      <c r="AW8389" s="8"/>
      <c r="BA8389" s="8"/>
      <c r="BE8389" s="8"/>
      <c r="BI8389" s="8"/>
      <c r="BM8389" s="8"/>
      <c r="BQ8389" s="8"/>
      <c r="BU8389" s="8"/>
      <c r="BY8389" s="8"/>
      <c r="CC8389" s="8"/>
      <c r="CG8389" s="8"/>
      <c r="CK8389" s="8"/>
    </row>
    <row r="8390" spans="5:89">
      <c r="E8390" s="8"/>
      <c r="I8390" s="8"/>
      <c r="M8390" s="8"/>
      <c r="Q8390" s="8"/>
      <c r="U8390" s="8"/>
      <c r="Y8390" s="8"/>
      <c r="AC8390" s="8"/>
      <c r="AG8390" s="8"/>
      <c r="AK8390" s="8"/>
      <c r="AO8390" s="8"/>
      <c r="AS8390" s="8"/>
      <c r="AW8390" s="8"/>
      <c r="BA8390" s="8"/>
      <c r="BE8390" s="8"/>
      <c r="BI8390" s="8"/>
      <c r="BM8390" s="8"/>
      <c r="BQ8390" s="8"/>
      <c r="BU8390" s="8"/>
      <c r="BY8390" s="8"/>
      <c r="CC8390" s="8"/>
      <c r="CG8390" s="8"/>
      <c r="CK8390" s="8"/>
    </row>
    <row r="8391" spans="5:89">
      <c r="E8391" s="8"/>
      <c r="I8391" s="8"/>
      <c r="M8391" s="8"/>
      <c r="Q8391" s="8"/>
      <c r="U8391" s="8"/>
      <c r="Y8391" s="8"/>
      <c r="AC8391" s="8"/>
      <c r="AG8391" s="8"/>
      <c r="AK8391" s="8"/>
      <c r="AO8391" s="8"/>
      <c r="AS8391" s="8"/>
      <c r="AW8391" s="8"/>
      <c r="BA8391" s="8"/>
      <c r="BE8391" s="8"/>
      <c r="BI8391" s="8"/>
      <c r="BM8391" s="8"/>
      <c r="BQ8391" s="8"/>
      <c r="BU8391" s="8"/>
      <c r="BY8391" s="8"/>
      <c r="CC8391" s="8"/>
      <c r="CG8391" s="8"/>
      <c r="CK8391" s="8"/>
    </row>
    <row r="8392" spans="5:89">
      <c r="E8392" s="8"/>
      <c r="I8392" s="8"/>
      <c r="M8392" s="8"/>
      <c r="Q8392" s="8"/>
      <c r="U8392" s="8"/>
      <c r="Y8392" s="8"/>
      <c r="AC8392" s="8"/>
      <c r="AG8392" s="8"/>
      <c r="AK8392" s="8"/>
      <c r="AO8392" s="8"/>
      <c r="AS8392" s="8"/>
      <c r="AW8392" s="8"/>
      <c r="BA8392" s="8"/>
      <c r="BE8392" s="8"/>
      <c r="BI8392" s="8"/>
      <c r="BM8392" s="8"/>
      <c r="BQ8392" s="8"/>
      <c r="BU8392" s="8"/>
      <c r="BY8392" s="8"/>
      <c r="CC8392" s="8"/>
      <c r="CG8392" s="8"/>
      <c r="CK8392" s="8"/>
    </row>
    <row r="8393" spans="5:89">
      <c r="E8393" s="8"/>
      <c r="I8393" s="8"/>
      <c r="M8393" s="8"/>
      <c r="Q8393" s="8"/>
      <c r="U8393" s="8"/>
      <c r="Y8393" s="8"/>
      <c r="AC8393" s="8"/>
      <c r="AG8393" s="8"/>
      <c r="AK8393" s="8"/>
      <c r="AO8393" s="8"/>
      <c r="AS8393" s="8"/>
      <c r="AW8393" s="8"/>
      <c r="BA8393" s="8"/>
      <c r="BE8393" s="8"/>
      <c r="BI8393" s="8"/>
      <c r="BM8393" s="8"/>
      <c r="BQ8393" s="8"/>
      <c r="BU8393" s="8"/>
      <c r="BY8393" s="8"/>
      <c r="CC8393" s="8"/>
      <c r="CG8393" s="8"/>
      <c r="CK8393" s="8"/>
    </row>
    <row r="8394" spans="5:89">
      <c r="E8394" s="8"/>
      <c r="I8394" s="8"/>
      <c r="M8394" s="8"/>
      <c r="Q8394" s="8"/>
      <c r="U8394" s="8"/>
      <c r="Y8394" s="8"/>
      <c r="AC8394" s="8"/>
      <c r="AG8394" s="8"/>
      <c r="AK8394" s="8"/>
      <c r="AO8394" s="8"/>
      <c r="AS8394" s="8"/>
      <c r="AW8394" s="8"/>
      <c r="BA8394" s="8"/>
      <c r="BE8394" s="8"/>
      <c r="BI8394" s="8"/>
      <c r="BM8394" s="8"/>
      <c r="BQ8394" s="8"/>
      <c r="BU8394" s="8"/>
      <c r="BY8394" s="8"/>
      <c r="CC8394" s="8"/>
      <c r="CG8394" s="8"/>
      <c r="CK8394" s="8"/>
    </row>
    <row r="8395" spans="5:89">
      <c r="E8395" s="8"/>
      <c r="I8395" s="8"/>
      <c r="M8395" s="8"/>
      <c r="Q8395" s="8"/>
      <c r="U8395" s="8"/>
      <c r="Y8395" s="8"/>
      <c r="AC8395" s="8"/>
      <c r="AG8395" s="8"/>
      <c r="AK8395" s="8"/>
      <c r="AO8395" s="8"/>
      <c r="AS8395" s="8"/>
      <c r="AW8395" s="8"/>
      <c r="BA8395" s="8"/>
      <c r="BE8395" s="8"/>
      <c r="BI8395" s="8"/>
      <c r="BM8395" s="8"/>
      <c r="BQ8395" s="8"/>
      <c r="BU8395" s="8"/>
      <c r="BY8395" s="8"/>
      <c r="CC8395" s="8"/>
      <c r="CG8395" s="8"/>
      <c r="CK8395" s="8"/>
    </row>
    <row r="8396" spans="5:89">
      <c r="E8396" s="8"/>
      <c r="I8396" s="8"/>
      <c r="M8396" s="8"/>
      <c r="Q8396" s="8"/>
      <c r="U8396" s="8"/>
      <c r="Y8396" s="8"/>
      <c r="AC8396" s="8"/>
      <c r="AG8396" s="8"/>
      <c r="AK8396" s="8"/>
      <c r="AO8396" s="8"/>
      <c r="AS8396" s="8"/>
      <c r="AW8396" s="8"/>
      <c r="BA8396" s="8"/>
      <c r="BE8396" s="8"/>
      <c r="BI8396" s="8"/>
      <c r="BM8396" s="8"/>
      <c r="BQ8396" s="8"/>
      <c r="BU8396" s="8"/>
      <c r="BY8396" s="8"/>
      <c r="CC8396" s="8"/>
      <c r="CG8396" s="8"/>
      <c r="CK8396" s="8"/>
    </row>
    <row r="8397" spans="5:89">
      <c r="E8397" s="8"/>
      <c r="I8397" s="8"/>
      <c r="M8397" s="8"/>
      <c r="Q8397" s="8"/>
      <c r="U8397" s="8"/>
      <c r="Y8397" s="8"/>
      <c r="AC8397" s="8"/>
      <c r="AG8397" s="8"/>
      <c r="AK8397" s="8"/>
      <c r="AO8397" s="8"/>
      <c r="AS8397" s="8"/>
      <c r="AW8397" s="8"/>
      <c r="BA8397" s="8"/>
      <c r="BE8397" s="8"/>
      <c r="BI8397" s="8"/>
      <c r="BM8397" s="8"/>
      <c r="BQ8397" s="8"/>
      <c r="BU8397" s="8"/>
      <c r="BY8397" s="8"/>
      <c r="CC8397" s="8"/>
      <c r="CG8397" s="8"/>
      <c r="CK8397" s="8"/>
    </row>
    <row r="8398" spans="5:89">
      <c r="E8398" s="8"/>
      <c r="I8398" s="8"/>
      <c r="M8398" s="8"/>
      <c r="Q8398" s="8"/>
      <c r="U8398" s="8"/>
      <c r="Y8398" s="8"/>
      <c r="AC8398" s="8"/>
      <c r="AG8398" s="8"/>
      <c r="AK8398" s="8"/>
      <c r="AO8398" s="8"/>
      <c r="AS8398" s="8"/>
      <c r="AW8398" s="8"/>
      <c r="BA8398" s="8"/>
      <c r="BE8398" s="8"/>
      <c r="BI8398" s="8"/>
      <c r="BM8398" s="8"/>
      <c r="BQ8398" s="8"/>
      <c r="BU8398" s="8"/>
      <c r="BY8398" s="8"/>
      <c r="CC8398" s="8"/>
      <c r="CG8398" s="8"/>
      <c r="CK8398" s="8"/>
    </row>
    <row r="8399" spans="5:89">
      <c r="E8399" s="8"/>
      <c r="I8399" s="8"/>
      <c r="M8399" s="8"/>
      <c r="Q8399" s="8"/>
      <c r="U8399" s="8"/>
      <c r="Y8399" s="8"/>
      <c r="AC8399" s="8"/>
      <c r="AG8399" s="8"/>
      <c r="AK8399" s="8"/>
      <c r="AO8399" s="8"/>
      <c r="AS8399" s="8"/>
      <c r="AW8399" s="8"/>
      <c r="BA8399" s="8"/>
      <c r="BE8399" s="8"/>
      <c r="BI8399" s="8"/>
      <c r="BM8399" s="8"/>
      <c r="BQ8399" s="8"/>
      <c r="BU8399" s="8"/>
      <c r="BY8399" s="8"/>
      <c r="CC8399" s="8"/>
      <c r="CG8399" s="8"/>
      <c r="CK8399" s="8"/>
    </row>
    <row r="8400" spans="5:89">
      <c r="E8400" s="8"/>
      <c r="I8400" s="8"/>
      <c r="M8400" s="8"/>
      <c r="Q8400" s="8"/>
      <c r="U8400" s="8"/>
      <c r="Y8400" s="8"/>
      <c r="AC8400" s="8"/>
      <c r="AG8400" s="8"/>
      <c r="AK8400" s="8"/>
      <c r="AO8400" s="8"/>
      <c r="AS8400" s="8"/>
      <c r="AW8400" s="8"/>
      <c r="BA8400" s="8"/>
      <c r="BE8400" s="8"/>
      <c r="BI8400" s="8"/>
      <c r="BM8400" s="8"/>
      <c r="BQ8400" s="8"/>
      <c r="BU8400" s="8"/>
      <c r="BY8400" s="8"/>
      <c r="CC8400" s="8"/>
      <c r="CG8400" s="8"/>
      <c r="CK8400" s="8"/>
    </row>
    <row r="8401" spans="5:89">
      <c r="E8401" s="8"/>
      <c r="I8401" s="8"/>
      <c r="M8401" s="8"/>
      <c r="Q8401" s="8"/>
      <c r="U8401" s="8"/>
      <c r="Y8401" s="8"/>
      <c r="AC8401" s="8"/>
      <c r="AG8401" s="8"/>
      <c r="AK8401" s="8"/>
      <c r="AO8401" s="8"/>
      <c r="AS8401" s="8"/>
      <c r="AW8401" s="8"/>
      <c r="BA8401" s="8"/>
      <c r="BE8401" s="8"/>
      <c r="BI8401" s="8"/>
      <c r="BM8401" s="8"/>
      <c r="BQ8401" s="8"/>
      <c r="BU8401" s="8"/>
      <c r="BY8401" s="8"/>
      <c r="CC8401" s="8"/>
      <c r="CG8401" s="8"/>
      <c r="CK8401" s="8"/>
    </row>
    <row r="8402" spans="5:89">
      <c r="E8402" s="8"/>
      <c r="I8402" s="8"/>
      <c r="M8402" s="8"/>
      <c r="Q8402" s="8"/>
      <c r="U8402" s="8"/>
      <c r="Y8402" s="8"/>
      <c r="AC8402" s="8"/>
      <c r="AG8402" s="8"/>
      <c r="AK8402" s="8"/>
      <c r="AO8402" s="8"/>
      <c r="AS8402" s="8"/>
      <c r="AW8402" s="8"/>
      <c r="BA8402" s="8"/>
      <c r="BE8402" s="8"/>
      <c r="BI8402" s="8"/>
      <c r="BM8402" s="8"/>
      <c r="BQ8402" s="8"/>
      <c r="BU8402" s="8"/>
      <c r="BY8402" s="8"/>
      <c r="CC8402" s="8"/>
      <c r="CG8402" s="8"/>
      <c r="CK8402" s="8"/>
    </row>
    <row r="8403" spans="5:89">
      <c r="E8403" s="8"/>
      <c r="I8403" s="8"/>
      <c r="M8403" s="8"/>
      <c r="Q8403" s="8"/>
      <c r="U8403" s="8"/>
      <c r="Y8403" s="8"/>
      <c r="AC8403" s="8"/>
      <c r="AG8403" s="8"/>
      <c r="AK8403" s="8"/>
      <c r="AO8403" s="8"/>
      <c r="AS8403" s="8"/>
      <c r="AW8403" s="8"/>
      <c r="BA8403" s="8"/>
      <c r="BE8403" s="8"/>
      <c r="BI8403" s="8"/>
      <c r="BM8403" s="8"/>
      <c r="BQ8403" s="8"/>
      <c r="BU8403" s="8"/>
      <c r="BY8403" s="8"/>
      <c r="CC8403" s="8"/>
      <c r="CG8403" s="8"/>
      <c r="CK8403" s="8"/>
    </row>
    <row r="8404" spans="5:89">
      <c r="E8404" s="8"/>
      <c r="I8404" s="8"/>
      <c r="M8404" s="8"/>
      <c r="Q8404" s="8"/>
      <c r="U8404" s="8"/>
      <c r="Y8404" s="8"/>
      <c r="AC8404" s="8"/>
      <c r="AG8404" s="8"/>
      <c r="AK8404" s="8"/>
      <c r="AO8404" s="8"/>
      <c r="AS8404" s="8"/>
      <c r="AW8404" s="8"/>
      <c r="BA8404" s="8"/>
      <c r="BE8404" s="8"/>
      <c r="BI8404" s="8"/>
      <c r="BM8404" s="8"/>
      <c r="BQ8404" s="8"/>
      <c r="BU8404" s="8"/>
      <c r="BY8404" s="8"/>
      <c r="CC8404" s="8"/>
      <c r="CG8404" s="8"/>
      <c r="CK8404" s="8"/>
    </row>
    <row r="8405" spans="5:89">
      <c r="E8405" s="8"/>
      <c r="I8405" s="8"/>
      <c r="M8405" s="8"/>
      <c r="Q8405" s="8"/>
      <c r="U8405" s="8"/>
      <c r="Y8405" s="8"/>
      <c r="AC8405" s="8"/>
      <c r="AG8405" s="8"/>
      <c r="AK8405" s="8"/>
      <c r="AO8405" s="8"/>
      <c r="AS8405" s="8"/>
      <c r="AW8405" s="8"/>
      <c r="BA8405" s="8"/>
      <c r="BE8405" s="8"/>
      <c r="BI8405" s="8"/>
      <c r="BM8405" s="8"/>
      <c r="BQ8405" s="8"/>
      <c r="BU8405" s="8"/>
      <c r="BY8405" s="8"/>
      <c r="CC8405" s="8"/>
      <c r="CG8405" s="8"/>
      <c r="CK8405" s="8"/>
    </row>
    <row r="8406" spans="5:89">
      <c r="E8406" s="8"/>
      <c r="I8406" s="8"/>
      <c r="M8406" s="8"/>
      <c r="Q8406" s="8"/>
      <c r="U8406" s="8"/>
      <c r="Y8406" s="8"/>
      <c r="AC8406" s="8"/>
      <c r="AG8406" s="8"/>
      <c r="AK8406" s="8"/>
      <c r="AO8406" s="8"/>
      <c r="AS8406" s="8"/>
      <c r="AW8406" s="8"/>
      <c r="BA8406" s="8"/>
      <c r="BE8406" s="8"/>
      <c r="BI8406" s="8"/>
      <c r="BM8406" s="8"/>
      <c r="BQ8406" s="8"/>
      <c r="BU8406" s="8"/>
      <c r="BY8406" s="8"/>
      <c r="CC8406" s="8"/>
      <c r="CG8406" s="8"/>
      <c r="CK8406" s="8"/>
    </row>
    <row r="8407" spans="5:89">
      <c r="E8407" s="8"/>
      <c r="I8407" s="8"/>
      <c r="M8407" s="8"/>
      <c r="Q8407" s="8"/>
      <c r="U8407" s="8"/>
      <c r="Y8407" s="8"/>
      <c r="AC8407" s="8"/>
      <c r="AG8407" s="8"/>
      <c r="AK8407" s="8"/>
      <c r="AO8407" s="8"/>
      <c r="AS8407" s="8"/>
      <c r="AW8407" s="8"/>
      <c r="BA8407" s="8"/>
      <c r="BE8407" s="8"/>
      <c r="BI8407" s="8"/>
      <c r="BM8407" s="8"/>
      <c r="BQ8407" s="8"/>
      <c r="BU8407" s="8"/>
      <c r="BY8407" s="8"/>
      <c r="CC8407" s="8"/>
      <c r="CG8407" s="8"/>
      <c r="CK8407" s="8"/>
    </row>
    <row r="8408" spans="5:89">
      <c r="E8408" s="8"/>
      <c r="I8408" s="8"/>
      <c r="M8408" s="8"/>
      <c r="Q8408" s="8"/>
      <c r="U8408" s="8"/>
      <c r="Y8408" s="8"/>
      <c r="AC8408" s="8"/>
      <c r="AG8408" s="8"/>
      <c r="AK8408" s="8"/>
      <c r="AO8408" s="8"/>
      <c r="AS8408" s="8"/>
      <c r="AW8408" s="8"/>
      <c r="BA8408" s="8"/>
      <c r="BE8408" s="8"/>
      <c r="BI8408" s="8"/>
      <c r="BM8408" s="8"/>
      <c r="BQ8408" s="8"/>
      <c r="BU8408" s="8"/>
      <c r="BY8408" s="8"/>
      <c r="CC8408" s="8"/>
      <c r="CG8408" s="8"/>
      <c r="CK8408" s="8"/>
    </row>
    <row r="8409" spans="5:89">
      <c r="E8409" s="8"/>
      <c r="I8409" s="8"/>
      <c r="M8409" s="8"/>
      <c r="Q8409" s="8"/>
      <c r="U8409" s="8"/>
      <c r="Y8409" s="8"/>
      <c r="AC8409" s="8"/>
      <c r="AG8409" s="8"/>
      <c r="AK8409" s="8"/>
      <c r="AO8409" s="8"/>
      <c r="AS8409" s="8"/>
      <c r="AW8409" s="8"/>
      <c r="BA8409" s="8"/>
      <c r="BE8409" s="8"/>
      <c r="BI8409" s="8"/>
      <c r="BM8409" s="8"/>
      <c r="BQ8409" s="8"/>
      <c r="BU8409" s="8"/>
      <c r="BY8409" s="8"/>
      <c r="CC8409" s="8"/>
      <c r="CG8409" s="8"/>
      <c r="CK8409" s="8"/>
    </row>
    <row r="8410" spans="5:89">
      <c r="E8410" s="8"/>
      <c r="I8410" s="8"/>
      <c r="M8410" s="8"/>
      <c r="Q8410" s="8"/>
      <c r="U8410" s="8"/>
      <c r="Y8410" s="8"/>
      <c r="AC8410" s="8"/>
      <c r="AG8410" s="8"/>
      <c r="AK8410" s="8"/>
      <c r="AO8410" s="8"/>
      <c r="AS8410" s="8"/>
      <c r="AW8410" s="8"/>
      <c r="BA8410" s="8"/>
      <c r="BE8410" s="8"/>
      <c r="BI8410" s="8"/>
      <c r="BM8410" s="8"/>
      <c r="BQ8410" s="8"/>
      <c r="BU8410" s="8"/>
      <c r="BY8410" s="8"/>
      <c r="CC8410" s="8"/>
      <c r="CG8410" s="8"/>
      <c r="CK8410" s="8"/>
    </row>
    <row r="8411" spans="5:89">
      <c r="E8411" s="8"/>
      <c r="I8411" s="8"/>
      <c r="M8411" s="8"/>
      <c r="Q8411" s="8"/>
      <c r="U8411" s="8"/>
      <c r="Y8411" s="8"/>
      <c r="AC8411" s="8"/>
      <c r="AG8411" s="8"/>
      <c r="AK8411" s="8"/>
      <c r="AO8411" s="8"/>
      <c r="AS8411" s="8"/>
      <c r="AW8411" s="8"/>
      <c r="BA8411" s="8"/>
      <c r="BE8411" s="8"/>
      <c r="BI8411" s="8"/>
      <c r="BM8411" s="8"/>
      <c r="BQ8411" s="8"/>
      <c r="BU8411" s="8"/>
      <c r="BY8411" s="8"/>
      <c r="CC8411" s="8"/>
      <c r="CG8411" s="8"/>
      <c r="CK8411" s="8"/>
    </row>
    <row r="8412" spans="5:89">
      <c r="E8412" s="8"/>
      <c r="I8412" s="8"/>
      <c r="M8412" s="8"/>
      <c r="Q8412" s="8"/>
      <c r="U8412" s="8"/>
      <c r="Y8412" s="8"/>
      <c r="AC8412" s="8"/>
      <c r="AG8412" s="8"/>
      <c r="AK8412" s="8"/>
      <c r="AO8412" s="8"/>
      <c r="AS8412" s="8"/>
      <c r="AW8412" s="8"/>
      <c r="BA8412" s="8"/>
      <c r="BE8412" s="8"/>
      <c r="BI8412" s="8"/>
      <c r="BM8412" s="8"/>
      <c r="BQ8412" s="8"/>
      <c r="BU8412" s="8"/>
      <c r="BY8412" s="8"/>
      <c r="CC8412" s="8"/>
      <c r="CG8412" s="8"/>
      <c r="CK8412" s="8"/>
    </row>
    <row r="8413" spans="5:89">
      <c r="E8413" s="8"/>
      <c r="I8413" s="8"/>
      <c r="M8413" s="8"/>
      <c r="Q8413" s="8"/>
      <c r="U8413" s="8"/>
      <c r="Y8413" s="8"/>
      <c r="AC8413" s="8"/>
      <c r="AG8413" s="8"/>
      <c r="AK8413" s="8"/>
      <c r="AO8413" s="8"/>
      <c r="AS8413" s="8"/>
      <c r="AW8413" s="8"/>
      <c r="BA8413" s="8"/>
      <c r="BE8413" s="8"/>
      <c r="BI8413" s="8"/>
      <c r="BM8413" s="8"/>
      <c r="BQ8413" s="8"/>
      <c r="BU8413" s="8"/>
      <c r="BY8413" s="8"/>
      <c r="CC8413" s="8"/>
      <c r="CG8413" s="8"/>
      <c r="CK8413" s="8"/>
    </row>
    <row r="8414" spans="5:89">
      <c r="E8414" s="8"/>
      <c r="I8414" s="8"/>
      <c r="M8414" s="8"/>
      <c r="Q8414" s="8"/>
      <c r="U8414" s="8"/>
      <c r="Y8414" s="8"/>
      <c r="AC8414" s="8"/>
      <c r="AG8414" s="8"/>
      <c r="AK8414" s="8"/>
      <c r="AO8414" s="8"/>
      <c r="AS8414" s="8"/>
      <c r="AW8414" s="8"/>
      <c r="BA8414" s="8"/>
      <c r="BE8414" s="8"/>
      <c r="BI8414" s="8"/>
      <c r="BM8414" s="8"/>
      <c r="BQ8414" s="8"/>
      <c r="BU8414" s="8"/>
      <c r="BY8414" s="8"/>
      <c r="CC8414" s="8"/>
      <c r="CG8414" s="8"/>
      <c r="CK8414" s="8"/>
    </row>
    <row r="8415" spans="5:89">
      <c r="E8415" s="8"/>
      <c r="I8415" s="8"/>
      <c r="M8415" s="8"/>
      <c r="Q8415" s="8"/>
      <c r="U8415" s="8"/>
      <c r="Y8415" s="8"/>
      <c r="AC8415" s="8"/>
      <c r="AG8415" s="8"/>
      <c r="AK8415" s="8"/>
      <c r="AO8415" s="8"/>
      <c r="AS8415" s="8"/>
      <c r="AW8415" s="8"/>
      <c r="BA8415" s="8"/>
      <c r="BE8415" s="8"/>
      <c r="BI8415" s="8"/>
      <c r="BM8415" s="8"/>
      <c r="BQ8415" s="8"/>
      <c r="BU8415" s="8"/>
      <c r="BY8415" s="8"/>
      <c r="CC8415" s="8"/>
      <c r="CG8415" s="8"/>
      <c r="CK8415" s="8"/>
    </row>
    <row r="8416" spans="5:89">
      <c r="E8416" s="8"/>
      <c r="I8416" s="8"/>
      <c r="M8416" s="8"/>
      <c r="Q8416" s="8"/>
      <c r="U8416" s="8"/>
      <c r="Y8416" s="8"/>
      <c r="AC8416" s="8"/>
      <c r="AG8416" s="8"/>
      <c r="AK8416" s="8"/>
      <c r="AO8416" s="8"/>
      <c r="AS8416" s="8"/>
      <c r="AW8416" s="8"/>
      <c r="BA8416" s="8"/>
      <c r="BE8416" s="8"/>
      <c r="BI8416" s="8"/>
      <c r="BM8416" s="8"/>
      <c r="BQ8416" s="8"/>
      <c r="BU8416" s="8"/>
      <c r="BY8416" s="8"/>
      <c r="CC8416" s="8"/>
      <c r="CG8416" s="8"/>
      <c r="CK8416" s="8"/>
    </row>
    <row r="8417" spans="5:89">
      <c r="E8417" s="8"/>
      <c r="I8417" s="8"/>
      <c r="M8417" s="8"/>
      <c r="Q8417" s="8"/>
      <c r="U8417" s="8"/>
      <c r="Y8417" s="8"/>
      <c r="AC8417" s="8"/>
      <c r="AG8417" s="8"/>
      <c r="AK8417" s="8"/>
      <c r="AO8417" s="8"/>
      <c r="AS8417" s="8"/>
      <c r="AW8417" s="8"/>
      <c r="BA8417" s="8"/>
      <c r="BE8417" s="8"/>
      <c r="BI8417" s="8"/>
      <c r="BM8417" s="8"/>
      <c r="BQ8417" s="8"/>
      <c r="BU8417" s="8"/>
      <c r="BY8417" s="8"/>
      <c r="CC8417" s="8"/>
      <c r="CG8417" s="8"/>
      <c r="CK8417" s="8"/>
    </row>
    <row r="8418" spans="5:89">
      <c r="E8418" s="8"/>
      <c r="I8418" s="8"/>
      <c r="M8418" s="8"/>
      <c r="Q8418" s="8"/>
      <c r="U8418" s="8"/>
      <c r="Y8418" s="8"/>
      <c r="AC8418" s="8"/>
      <c r="AG8418" s="8"/>
      <c r="AK8418" s="8"/>
      <c r="AO8418" s="8"/>
      <c r="AS8418" s="8"/>
      <c r="AW8418" s="8"/>
      <c r="BA8418" s="8"/>
      <c r="BE8418" s="8"/>
      <c r="BI8418" s="8"/>
      <c r="BM8418" s="8"/>
      <c r="BQ8418" s="8"/>
      <c r="BU8418" s="8"/>
      <c r="BY8418" s="8"/>
      <c r="CC8418" s="8"/>
      <c r="CG8418" s="8"/>
      <c r="CK8418" s="8"/>
    </row>
    <row r="8419" spans="5:89">
      <c r="E8419" s="8"/>
      <c r="I8419" s="8"/>
      <c r="M8419" s="8"/>
      <c r="Q8419" s="8"/>
      <c r="U8419" s="8"/>
      <c r="Y8419" s="8"/>
      <c r="AC8419" s="8"/>
      <c r="AG8419" s="8"/>
      <c r="AK8419" s="8"/>
      <c r="AO8419" s="8"/>
      <c r="AS8419" s="8"/>
      <c r="AW8419" s="8"/>
      <c r="BA8419" s="8"/>
      <c r="BE8419" s="8"/>
      <c r="BI8419" s="8"/>
      <c r="BM8419" s="8"/>
      <c r="BQ8419" s="8"/>
      <c r="BU8419" s="8"/>
      <c r="BY8419" s="8"/>
      <c r="CC8419" s="8"/>
      <c r="CG8419" s="8"/>
      <c r="CK8419" s="8"/>
    </row>
    <row r="8420" spans="5:89">
      <c r="E8420" s="8"/>
      <c r="I8420" s="8"/>
      <c r="M8420" s="8"/>
      <c r="Q8420" s="8"/>
      <c r="U8420" s="8"/>
      <c r="Y8420" s="8"/>
      <c r="AC8420" s="8"/>
      <c r="AG8420" s="8"/>
      <c r="AK8420" s="8"/>
      <c r="AO8420" s="8"/>
      <c r="AS8420" s="8"/>
      <c r="AW8420" s="8"/>
      <c r="BA8420" s="8"/>
      <c r="BE8420" s="8"/>
      <c r="BI8420" s="8"/>
      <c r="BM8420" s="8"/>
      <c r="BQ8420" s="8"/>
      <c r="BU8420" s="8"/>
      <c r="BY8420" s="8"/>
      <c r="CC8420" s="8"/>
      <c r="CG8420" s="8"/>
      <c r="CK8420" s="8"/>
    </row>
    <row r="8421" spans="5:89">
      <c r="E8421" s="8"/>
      <c r="I8421" s="8"/>
      <c r="M8421" s="8"/>
      <c r="Q8421" s="8"/>
      <c r="U8421" s="8"/>
      <c r="Y8421" s="8"/>
      <c r="AC8421" s="8"/>
      <c r="AG8421" s="8"/>
      <c r="AK8421" s="8"/>
      <c r="AO8421" s="8"/>
      <c r="AS8421" s="8"/>
      <c r="AW8421" s="8"/>
      <c r="BA8421" s="8"/>
      <c r="BE8421" s="8"/>
      <c r="BI8421" s="8"/>
      <c r="BM8421" s="8"/>
      <c r="BQ8421" s="8"/>
      <c r="BU8421" s="8"/>
      <c r="BY8421" s="8"/>
      <c r="CC8421" s="8"/>
      <c r="CG8421" s="8"/>
      <c r="CK8421" s="8"/>
    </row>
    <row r="8422" spans="5:89">
      <c r="E8422" s="8"/>
      <c r="I8422" s="8"/>
      <c r="M8422" s="8"/>
      <c r="Q8422" s="8"/>
      <c r="U8422" s="8"/>
      <c r="Y8422" s="8"/>
      <c r="AC8422" s="8"/>
      <c r="AG8422" s="8"/>
      <c r="AK8422" s="8"/>
      <c r="AO8422" s="8"/>
      <c r="AS8422" s="8"/>
      <c r="AW8422" s="8"/>
      <c r="BA8422" s="8"/>
      <c r="BE8422" s="8"/>
      <c r="BI8422" s="8"/>
      <c r="BM8422" s="8"/>
      <c r="BQ8422" s="8"/>
      <c r="BU8422" s="8"/>
      <c r="BY8422" s="8"/>
      <c r="CC8422" s="8"/>
      <c r="CG8422" s="8"/>
      <c r="CK8422" s="8"/>
    </row>
    <row r="8423" spans="5:89">
      <c r="E8423" s="8"/>
      <c r="I8423" s="8"/>
      <c r="M8423" s="8"/>
      <c r="Q8423" s="8"/>
      <c r="U8423" s="8"/>
      <c r="Y8423" s="8"/>
      <c r="AC8423" s="8"/>
      <c r="AG8423" s="8"/>
      <c r="AK8423" s="8"/>
      <c r="AO8423" s="8"/>
      <c r="AS8423" s="8"/>
      <c r="AW8423" s="8"/>
      <c r="BA8423" s="8"/>
      <c r="BE8423" s="8"/>
      <c r="BI8423" s="8"/>
      <c r="BM8423" s="8"/>
      <c r="BQ8423" s="8"/>
      <c r="BU8423" s="8"/>
      <c r="BY8423" s="8"/>
      <c r="CC8423" s="8"/>
      <c r="CG8423" s="8"/>
      <c r="CK8423" s="8"/>
    </row>
    <row r="8424" spans="5:89">
      <c r="E8424" s="8"/>
      <c r="I8424" s="8"/>
      <c r="M8424" s="8"/>
      <c r="Q8424" s="8"/>
      <c r="U8424" s="8"/>
      <c r="Y8424" s="8"/>
      <c r="AC8424" s="8"/>
      <c r="AG8424" s="8"/>
      <c r="AK8424" s="8"/>
      <c r="AO8424" s="8"/>
      <c r="AS8424" s="8"/>
      <c r="AW8424" s="8"/>
      <c r="BA8424" s="8"/>
      <c r="BE8424" s="8"/>
      <c r="BI8424" s="8"/>
      <c r="BM8424" s="8"/>
      <c r="BQ8424" s="8"/>
      <c r="BU8424" s="8"/>
      <c r="BY8424" s="8"/>
      <c r="CC8424" s="8"/>
      <c r="CG8424" s="8"/>
      <c r="CK8424" s="8"/>
    </row>
    <row r="8425" spans="5:89">
      <c r="E8425" s="8"/>
      <c r="I8425" s="8"/>
      <c r="M8425" s="8"/>
      <c r="Q8425" s="8"/>
      <c r="U8425" s="8"/>
      <c r="Y8425" s="8"/>
      <c r="AC8425" s="8"/>
      <c r="AG8425" s="8"/>
      <c r="AK8425" s="8"/>
      <c r="AO8425" s="8"/>
      <c r="AS8425" s="8"/>
      <c r="AW8425" s="8"/>
      <c r="BA8425" s="8"/>
      <c r="BE8425" s="8"/>
      <c r="BI8425" s="8"/>
      <c r="BM8425" s="8"/>
      <c r="BQ8425" s="8"/>
      <c r="BU8425" s="8"/>
      <c r="BY8425" s="8"/>
      <c r="CC8425" s="8"/>
      <c r="CG8425" s="8"/>
      <c r="CK8425" s="8"/>
    </row>
    <row r="8426" spans="5:89">
      <c r="E8426" s="8"/>
      <c r="I8426" s="8"/>
      <c r="M8426" s="8"/>
      <c r="Q8426" s="8"/>
      <c r="U8426" s="8"/>
      <c r="Y8426" s="8"/>
      <c r="AC8426" s="8"/>
      <c r="AG8426" s="8"/>
      <c r="AK8426" s="8"/>
      <c r="AO8426" s="8"/>
      <c r="AS8426" s="8"/>
      <c r="AW8426" s="8"/>
      <c r="BA8426" s="8"/>
      <c r="BE8426" s="8"/>
      <c r="BI8426" s="8"/>
      <c r="BM8426" s="8"/>
      <c r="BQ8426" s="8"/>
      <c r="BU8426" s="8"/>
      <c r="BY8426" s="8"/>
      <c r="CC8426" s="8"/>
      <c r="CG8426" s="8"/>
      <c r="CK8426" s="8"/>
    </row>
    <row r="8427" spans="5:89">
      <c r="E8427" s="8"/>
      <c r="I8427" s="8"/>
      <c r="M8427" s="8"/>
      <c r="Q8427" s="8"/>
      <c r="U8427" s="8"/>
      <c r="Y8427" s="8"/>
      <c r="AC8427" s="8"/>
      <c r="AG8427" s="8"/>
      <c r="AK8427" s="8"/>
      <c r="AO8427" s="8"/>
      <c r="AS8427" s="8"/>
      <c r="AW8427" s="8"/>
      <c r="BA8427" s="8"/>
      <c r="BE8427" s="8"/>
      <c r="BI8427" s="8"/>
      <c r="BM8427" s="8"/>
      <c r="BQ8427" s="8"/>
      <c r="BU8427" s="8"/>
      <c r="BY8427" s="8"/>
      <c r="CC8427" s="8"/>
      <c r="CG8427" s="8"/>
      <c r="CK8427" s="8"/>
    </row>
    <row r="8428" spans="5:89">
      <c r="E8428" s="8"/>
      <c r="I8428" s="8"/>
      <c r="M8428" s="8"/>
      <c r="Q8428" s="8"/>
      <c r="U8428" s="8"/>
      <c r="Y8428" s="8"/>
      <c r="AC8428" s="8"/>
      <c r="AG8428" s="8"/>
      <c r="AK8428" s="8"/>
      <c r="AO8428" s="8"/>
      <c r="AS8428" s="8"/>
      <c r="AW8428" s="8"/>
      <c r="BA8428" s="8"/>
      <c r="BE8428" s="8"/>
      <c r="BI8428" s="8"/>
      <c r="BM8428" s="8"/>
      <c r="BQ8428" s="8"/>
      <c r="BU8428" s="8"/>
      <c r="BY8428" s="8"/>
      <c r="CC8428" s="8"/>
      <c r="CG8428" s="8"/>
      <c r="CK8428" s="8"/>
    </row>
    <row r="8429" spans="5:89">
      <c r="E8429" s="8"/>
      <c r="I8429" s="8"/>
      <c r="M8429" s="8"/>
      <c r="Q8429" s="8"/>
      <c r="U8429" s="8"/>
      <c r="Y8429" s="8"/>
      <c r="AC8429" s="8"/>
      <c r="AG8429" s="8"/>
      <c r="AK8429" s="8"/>
      <c r="AO8429" s="8"/>
      <c r="AS8429" s="8"/>
      <c r="AW8429" s="8"/>
      <c r="BA8429" s="8"/>
      <c r="BE8429" s="8"/>
      <c r="BI8429" s="8"/>
      <c r="BM8429" s="8"/>
      <c r="BQ8429" s="8"/>
      <c r="BU8429" s="8"/>
      <c r="BY8429" s="8"/>
      <c r="CC8429" s="8"/>
      <c r="CG8429" s="8"/>
      <c r="CK8429" s="8"/>
    </row>
    <row r="8430" spans="5:89">
      <c r="E8430" s="8"/>
      <c r="I8430" s="8"/>
      <c r="M8430" s="8"/>
      <c r="Q8430" s="8"/>
      <c r="U8430" s="8"/>
      <c r="Y8430" s="8"/>
      <c r="AC8430" s="8"/>
      <c r="AG8430" s="8"/>
      <c r="AK8430" s="8"/>
      <c r="AO8430" s="8"/>
      <c r="AS8430" s="8"/>
      <c r="AW8430" s="8"/>
      <c r="BA8430" s="8"/>
      <c r="BE8430" s="8"/>
      <c r="BI8430" s="8"/>
      <c r="BM8430" s="8"/>
      <c r="BQ8430" s="8"/>
      <c r="BU8430" s="8"/>
      <c r="BY8430" s="8"/>
      <c r="CC8430" s="8"/>
      <c r="CG8430" s="8"/>
      <c r="CK8430" s="8"/>
    </row>
    <row r="8431" spans="5:89">
      <c r="E8431" s="8"/>
      <c r="I8431" s="8"/>
      <c r="M8431" s="8"/>
      <c r="Q8431" s="8"/>
      <c r="U8431" s="8"/>
      <c r="Y8431" s="8"/>
      <c r="AC8431" s="8"/>
      <c r="AG8431" s="8"/>
      <c r="AK8431" s="8"/>
      <c r="AO8431" s="8"/>
      <c r="AS8431" s="8"/>
      <c r="AW8431" s="8"/>
      <c r="BA8431" s="8"/>
      <c r="BE8431" s="8"/>
      <c r="BI8431" s="8"/>
      <c r="BM8431" s="8"/>
      <c r="BQ8431" s="8"/>
      <c r="BU8431" s="8"/>
      <c r="BY8431" s="8"/>
      <c r="CC8431" s="8"/>
      <c r="CG8431" s="8"/>
      <c r="CK8431" s="8"/>
    </row>
    <row r="8432" spans="5:89">
      <c r="E8432" s="8"/>
      <c r="I8432" s="8"/>
      <c r="M8432" s="8"/>
      <c r="Q8432" s="8"/>
      <c r="U8432" s="8"/>
      <c r="Y8432" s="8"/>
      <c r="AC8432" s="8"/>
      <c r="AG8432" s="8"/>
      <c r="AK8432" s="8"/>
      <c r="AO8432" s="8"/>
      <c r="AS8432" s="8"/>
      <c r="AW8432" s="8"/>
      <c r="BA8432" s="8"/>
      <c r="BE8432" s="8"/>
      <c r="BI8432" s="8"/>
      <c r="BM8432" s="8"/>
      <c r="BQ8432" s="8"/>
      <c r="BU8432" s="8"/>
      <c r="BY8432" s="8"/>
      <c r="CC8432" s="8"/>
      <c r="CG8432" s="8"/>
      <c r="CK8432" s="8"/>
    </row>
    <row r="8433" spans="5:89">
      <c r="E8433" s="8"/>
      <c r="I8433" s="8"/>
      <c r="M8433" s="8"/>
      <c r="Q8433" s="8"/>
      <c r="U8433" s="8"/>
      <c r="Y8433" s="8"/>
      <c r="AC8433" s="8"/>
      <c r="AG8433" s="8"/>
      <c r="AK8433" s="8"/>
      <c r="AO8433" s="8"/>
      <c r="AS8433" s="8"/>
      <c r="AW8433" s="8"/>
      <c r="BA8433" s="8"/>
      <c r="BE8433" s="8"/>
      <c r="BI8433" s="8"/>
      <c r="BM8433" s="8"/>
      <c r="BQ8433" s="8"/>
      <c r="BU8433" s="8"/>
      <c r="BY8433" s="8"/>
      <c r="CC8433" s="8"/>
      <c r="CG8433" s="8"/>
      <c r="CK8433" s="8"/>
    </row>
    <row r="8434" spans="5:89">
      <c r="E8434" s="8"/>
      <c r="I8434" s="8"/>
      <c r="M8434" s="8"/>
      <c r="Q8434" s="8"/>
      <c r="U8434" s="8"/>
      <c r="Y8434" s="8"/>
      <c r="AC8434" s="8"/>
      <c r="AG8434" s="8"/>
      <c r="AK8434" s="8"/>
      <c r="AO8434" s="8"/>
      <c r="AS8434" s="8"/>
      <c r="AW8434" s="8"/>
      <c r="BA8434" s="8"/>
      <c r="BE8434" s="8"/>
      <c r="BI8434" s="8"/>
      <c r="BM8434" s="8"/>
      <c r="BQ8434" s="8"/>
      <c r="BU8434" s="8"/>
      <c r="BY8434" s="8"/>
      <c r="CC8434" s="8"/>
      <c r="CG8434" s="8"/>
      <c r="CK8434" s="8"/>
    </row>
    <row r="8435" spans="5:89">
      <c r="E8435" s="8"/>
      <c r="I8435" s="8"/>
      <c r="M8435" s="8"/>
      <c r="Q8435" s="8"/>
      <c r="U8435" s="8"/>
      <c r="Y8435" s="8"/>
      <c r="AC8435" s="8"/>
      <c r="AG8435" s="8"/>
      <c r="AK8435" s="8"/>
      <c r="AO8435" s="8"/>
      <c r="AS8435" s="8"/>
      <c r="AW8435" s="8"/>
      <c r="BA8435" s="8"/>
      <c r="BE8435" s="8"/>
      <c r="BI8435" s="8"/>
      <c r="BM8435" s="8"/>
      <c r="BQ8435" s="8"/>
      <c r="BU8435" s="8"/>
      <c r="BY8435" s="8"/>
      <c r="CC8435" s="8"/>
      <c r="CG8435" s="8"/>
      <c r="CK8435" s="8"/>
    </row>
    <row r="8436" spans="5:89">
      <c r="E8436" s="8"/>
      <c r="I8436" s="8"/>
      <c r="M8436" s="8"/>
      <c r="Q8436" s="8"/>
      <c r="U8436" s="8"/>
      <c r="Y8436" s="8"/>
      <c r="AC8436" s="8"/>
      <c r="AG8436" s="8"/>
      <c r="AK8436" s="8"/>
      <c r="AO8436" s="8"/>
      <c r="AS8436" s="8"/>
      <c r="AW8436" s="8"/>
      <c r="BA8436" s="8"/>
      <c r="BE8436" s="8"/>
      <c r="BI8436" s="8"/>
      <c r="BM8436" s="8"/>
      <c r="BQ8436" s="8"/>
      <c r="BU8436" s="8"/>
      <c r="BY8436" s="8"/>
      <c r="CC8436" s="8"/>
      <c r="CG8436" s="8"/>
      <c r="CK8436" s="8"/>
    </row>
    <row r="8437" spans="5:89">
      <c r="E8437" s="8"/>
      <c r="I8437" s="8"/>
      <c r="M8437" s="8"/>
      <c r="Q8437" s="8"/>
      <c r="U8437" s="8"/>
      <c r="Y8437" s="8"/>
      <c r="AC8437" s="8"/>
      <c r="AG8437" s="8"/>
      <c r="AK8437" s="8"/>
      <c r="AO8437" s="8"/>
      <c r="AS8437" s="8"/>
      <c r="AW8437" s="8"/>
      <c r="BA8437" s="8"/>
      <c r="BE8437" s="8"/>
      <c r="BI8437" s="8"/>
      <c r="BM8437" s="8"/>
      <c r="BQ8437" s="8"/>
      <c r="BU8437" s="8"/>
      <c r="BY8437" s="8"/>
      <c r="CC8437" s="8"/>
      <c r="CG8437" s="8"/>
      <c r="CK8437" s="8"/>
    </row>
    <row r="8438" spans="5:89">
      <c r="E8438" s="8"/>
      <c r="I8438" s="8"/>
      <c r="M8438" s="8"/>
      <c r="Q8438" s="8"/>
      <c r="U8438" s="8"/>
      <c r="Y8438" s="8"/>
      <c r="AC8438" s="8"/>
      <c r="AG8438" s="8"/>
      <c r="AK8438" s="8"/>
      <c r="AO8438" s="8"/>
      <c r="AS8438" s="8"/>
      <c r="AW8438" s="8"/>
      <c r="BA8438" s="8"/>
      <c r="BE8438" s="8"/>
      <c r="BI8438" s="8"/>
      <c r="BM8438" s="8"/>
      <c r="BQ8438" s="8"/>
      <c r="BU8438" s="8"/>
      <c r="BY8438" s="8"/>
      <c r="CC8438" s="8"/>
      <c r="CG8438" s="8"/>
      <c r="CK8438" s="8"/>
    </row>
    <row r="8439" spans="5:89">
      <c r="E8439" s="8"/>
      <c r="I8439" s="8"/>
      <c r="M8439" s="8"/>
      <c r="Q8439" s="8"/>
      <c r="U8439" s="8"/>
      <c r="Y8439" s="8"/>
      <c r="AC8439" s="8"/>
      <c r="AG8439" s="8"/>
      <c r="AK8439" s="8"/>
      <c r="AO8439" s="8"/>
      <c r="AS8439" s="8"/>
      <c r="AW8439" s="8"/>
      <c r="BA8439" s="8"/>
      <c r="BE8439" s="8"/>
      <c r="BI8439" s="8"/>
      <c r="BM8439" s="8"/>
      <c r="BQ8439" s="8"/>
      <c r="BU8439" s="8"/>
      <c r="BY8439" s="8"/>
      <c r="CC8439" s="8"/>
      <c r="CG8439" s="8"/>
      <c r="CK8439" s="8"/>
    </row>
    <row r="8440" spans="5:89">
      <c r="E8440" s="8"/>
      <c r="I8440" s="8"/>
      <c r="M8440" s="8"/>
      <c r="Q8440" s="8"/>
      <c r="U8440" s="8"/>
      <c r="Y8440" s="8"/>
      <c r="AC8440" s="8"/>
      <c r="AG8440" s="8"/>
      <c r="AK8440" s="8"/>
      <c r="AO8440" s="8"/>
      <c r="AS8440" s="8"/>
      <c r="AW8440" s="8"/>
      <c r="BA8440" s="8"/>
      <c r="BE8440" s="8"/>
      <c r="BI8440" s="8"/>
      <c r="BM8440" s="8"/>
      <c r="BQ8440" s="8"/>
      <c r="BU8440" s="8"/>
      <c r="BY8440" s="8"/>
      <c r="CC8440" s="8"/>
      <c r="CG8440" s="8"/>
      <c r="CK8440" s="8"/>
    </row>
    <row r="8441" spans="5:89">
      <c r="E8441" s="8"/>
      <c r="I8441" s="8"/>
      <c r="M8441" s="8"/>
      <c r="Q8441" s="8"/>
      <c r="U8441" s="8"/>
      <c r="Y8441" s="8"/>
      <c r="AC8441" s="8"/>
      <c r="AG8441" s="8"/>
      <c r="AK8441" s="8"/>
      <c r="AO8441" s="8"/>
      <c r="AS8441" s="8"/>
      <c r="AW8441" s="8"/>
      <c r="BA8441" s="8"/>
      <c r="BE8441" s="8"/>
      <c r="BI8441" s="8"/>
      <c r="BM8441" s="8"/>
      <c r="BQ8441" s="8"/>
      <c r="BU8441" s="8"/>
      <c r="BY8441" s="8"/>
      <c r="CC8441" s="8"/>
      <c r="CG8441" s="8"/>
      <c r="CK8441" s="8"/>
    </row>
    <row r="8442" spans="5:89">
      <c r="E8442" s="8"/>
      <c r="I8442" s="8"/>
      <c r="M8442" s="8"/>
      <c r="Q8442" s="8"/>
      <c r="U8442" s="8"/>
      <c r="Y8442" s="8"/>
      <c r="AC8442" s="8"/>
      <c r="AG8442" s="8"/>
      <c r="AK8442" s="8"/>
      <c r="AO8442" s="8"/>
      <c r="AS8442" s="8"/>
      <c r="AW8442" s="8"/>
      <c r="BA8442" s="8"/>
      <c r="BE8442" s="8"/>
      <c r="BI8442" s="8"/>
      <c r="BM8442" s="8"/>
      <c r="BQ8442" s="8"/>
      <c r="BU8442" s="8"/>
      <c r="BY8442" s="8"/>
      <c r="CC8442" s="8"/>
      <c r="CG8442" s="8"/>
      <c r="CK8442" s="8"/>
    </row>
    <row r="8443" spans="5:89">
      <c r="E8443" s="8"/>
      <c r="I8443" s="8"/>
      <c r="M8443" s="8"/>
      <c r="Q8443" s="8"/>
      <c r="U8443" s="8"/>
      <c r="Y8443" s="8"/>
      <c r="AC8443" s="8"/>
      <c r="AG8443" s="8"/>
      <c r="AK8443" s="8"/>
      <c r="AO8443" s="8"/>
      <c r="AS8443" s="8"/>
      <c r="AW8443" s="8"/>
      <c r="BA8443" s="8"/>
      <c r="BE8443" s="8"/>
      <c r="BI8443" s="8"/>
      <c r="BM8443" s="8"/>
      <c r="BQ8443" s="8"/>
      <c r="BU8443" s="8"/>
      <c r="BY8443" s="8"/>
      <c r="CC8443" s="8"/>
      <c r="CG8443" s="8"/>
      <c r="CK8443" s="8"/>
    </row>
    <row r="8444" spans="5:89">
      <c r="E8444" s="8"/>
      <c r="I8444" s="8"/>
      <c r="M8444" s="8"/>
      <c r="Q8444" s="8"/>
      <c r="U8444" s="8"/>
      <c r="Y8444" s="8"/>
      <c r="AC8444" s="8"/>
      <c r="AG8444" s="8"/>
      <c r="AK8444" s="8"/>
      <c r="AO8444" s="8"/>
      <c r="AS8444" s="8"/>
      <c r="AW8444" s="8"/>
      <c r="BA8444" s="8"/>
      <c r="BE8444" s="8"/>
      <c r="BI8444" s="8"/>
      <c r="BM8444" s="8"/>
      <c r="BQ8444" s="8"/>
      <c r="BU8444" s="8"/>
      <c r="BY8444" s="8"/>
      <c r="CC8444" s="8"/>
      <c r="CG8444" s="8"/>
      <c r="CK8444" s="8"/>
    </row>
    <row r="8445" spans="5:89">
      <c r="E8445" s="8"/>
      <c r="I8445" s="8"/>
      <c r="M8445" s="8"/>
      <c r="Q8445" s="8"/>
      <c r="U8445" s="8"/>
      <c r="Y8445" s="8"/>
      <c r="AC8445" s="8"/>
      <c r="AG8445" s="8"/>
      <c r="AK8445" s="8"/>
      <c r="AO8445" s="8"/>
      <c r="AS8445" s="8"/>
      <c r="AW8445" s="8"/>
      <c r="BA8445" s="8"/>
      <c r="BE8445" s="8"/>
      <c r="BI8445" s="8"/>
      <c r="BM8445" s="8"/>
      <c r="BQ8445" s="8"/>
      <c r="BU8445" s="8"/>
      <c r="BY8445" s="8"/>
      <c r="CC8445" s="8"/>
      <c r="CG8445" s="8"/>
      <c r="CK8445" s="8"/>
    </row>
    <row r="8446" spans="5:89">
      <c r="E8446" s="8"/>
      <c r="I8446" s="8"/>
      <c r="M8446" s="8"/>
      <c r="Q8446" s="8"/>
      <c r="U8446" s="8"/>
      <c r="Y8446" s="8"/>
      <c r="AC8446" s="8"/>
      <c r="AG8446" s="8"/>
      <c r="AK8446" s="8"/>
      <c r="AO8446" s="8"/>
      <c r="AS8446" s="8"/>
      <c r="AW8446" s="8"/>
      <c r="BA8446" s="8"/>
      <c r="BE8446" s="8"/>
      <c r="BI8446" s="8"/>
      <c r="BM8446" s="8"/>
      <c r="BQ8446" s="8"/>
      <c r="BU8446" s="8"/>
      <c r="BY8446" s="8"/>
      <c r="CC8446" s="8"/>
      <c r="CG8446" s="8"/>
      <c r="CK8446" s="8"/>
    </row>
    <row r="8447" spans="5:89">
      <c r="E8447" s="8"/>
      <c r="I8447" s="8"/>
      <c r="M8447" s="8"/>
      <c r="Q8447" s="8"/>
      <c r="U8447" s="8"/>
      <c r="Y8447" s="8"/>
      <c r="AC8447" s="8"/>
      <c r="AG8447" s="8"/>
      <c r="AK8447" s="8"/>
      <c r="AO8447" s="8"/>
      <c r="AS8447" s="8"/>
      <c r="AW8447" s="8"/>
      <c r="BA8447" s="8"/>
      <c r="BE8447" s="8"/>
      <c r="BI8447" s="8"/>
      <c r="BM8447" s="8"/>
      <c r="BQ8447" s="8"/>
      <c r="BU8447" s="8"/>
      <c r="BY8447" s="8"/>
      <c r="CC8447" s="8"/>
      <c r="CG8447" s="8"/>
      <c r="CK8447" s="8"/>
    </row>
    <row r="8448" spans="5:89">
      <c r="E8448" s="8"/>
      <c r="I8448" s="8"/>
      <c r="M8448" s="8"/>
      <c r="Q8448" s="8"/>
      <c r="U8448" s="8"/>
      <c r="Y8448" s="8"/>
      <c r="AC8448" s="8"/>
      <c r="AG8448" s="8"/>
      <c r="AK8448" s="8"/>
      <c r="AO8448" s="8"/>
      <c r="AS8448" s="8"/>
      <c r="AW8448" s="8"/>
      <c r="BA8448" s="8"/>
      <c r="BE8448" s="8"/>
      <c r="BI8448" s="8"/>
      <c r="BM8448" s="8"/>
      <c r="BQ8448" s="8"/>
      <c r="BU8448" s="8"/>
      <c r="BY8448" s="8"/>
      <c r="CC8448" s="8"/>
      <c r="CG8448" s="8"/>
      <c r="CK8448" s="8"/>
    </row>
    <row r="8449" spans="5:89">
      <c r="E8449" s="8"/>
      <c r="I8449" s="8"/>
      <c r="M8449" s="8"/>
      <c r="Q8449" s="8"/>
      <c r="U8449" s="8"/>
      <c r="Y8449" s="8"/>
      <c r="AC8449" s="8"/>
      <c r="AG8449" s="8"/>
      <c r="AK8449" s="8"/>
      <c r="AO8449" s="8"/>
      <c r="AS8449" s="8"/>
      <c r="AW8449" s="8"/>
      <c r="BA8449" s="8"/>
      <c r="BE8449" s="8"/>
      <c r="BI8449" s="8"/>
      <c r="BM8449" s="8"/>
      <c r="BQ8449" s="8"/>
      <c r="BU8449" s="8"/>
      <c r="BY8449" s="8"/>
      <c r="CC8449" s="8"/>
      <c r="CG8449" s="8"/>
      <c r="CK8449" s="8"/>
    </row>
    <row r="8450" spans="5:89">
      <c r="E8450" s="8"/>
      <c r="I8450" s="8"/>
      <c r="M8450" s="8"/>
      <c r="Q8450" s="8"/>
      <c r="U8450" s="8"/>
      <c r="Y8450" s="8"/>
      <c r="AC8450" s="8"/>
      <c r="AG8450" s="8"/>
      <c r="AK8450" s="8"/>
      <c r="AO8450" s="8"/>
      <c r="AS8450" s="8"/>
      <c r="AW8450" s="8"/>
      <c r="BA8450" s="8"/>
      <c r="BE8450" s="8"/>
      <c r="BI8450" s="8"/>
      <c r="BM8450" s="8"/>
      <c r="BQ8450" s="8"/>
      <c r="BU8450" s="8"/>
      <c r="BY8450" s="8"/>
      <c r="CC8450" s="8"/>
      <c r="CG8450" s="8"/>
      <c r="CK8450" s="8"/>
    </row>
    <row r="8451" spans="5:89">
      <c r="E8451" s="8"/>
      <c r="I8451" s="8"/>
      <c r="M8451" s="8"/>
      <c r="Q8451" s="8"/>
      <c r="U8451" s="8"/>
      <c r="Y8451" s="8"/>
      <c r="AC8451" s="8"/>
      <c r="AG8451" s="8"/>
      <c r="AK8451" s="8"/>
      <c r="AO8451" s="8"/>
      <c r="AS8451" s="8"/>
      <c r="AW8451" s="8"/>
      <c r="BA8451" s="8"/>
      <c r="BE8451" s="8"/>
      <c r="BI8451" s="8"/>
      <c r="BM8451" s="8"/>
      <c r="BQ8451" s="8"/>
      <c r="BU8451" s="8"/>
      <c r="BY8451" s="8"/>
      <c r="CC8451" s="8"/>
      <c r="CG8451" s="8"/>
      <c r="CK8451" s="8"/>
    </row>
    <row r="8452" spans="5:89">
      <c r="E8452" s="8"/>
      <c r="I8452" s="8"/>
      <c r="M8452" s="8"/>
      <c r="Q8452" s="8"/>
      <c r="U8452" s="8"/>
      <c r="Y8452" s="8"/>
      <c r="AC8452" s="8"/>
      <c r="AG8452" s="8"/>
      <c r="AK8452" s="8"/>
      <c r="AO8452" s="8"/>
      <c r="AS8452" s="8"/>
      <c r="AW8452" s="8"/>
      <c r="BA8452" s="8"/>
      <c r="BE8452" s="8"/>
      <c r="BI8452" s="8"/>
      <c r="BM8452" s="8"/>
      <c r="BQ8452" s="8"/>
      <c r="BU8452" s="8"/>
      <c r="BY8452" s="8"/>
      <c r="CC8452" s="8"/>
      <c r="CG8452" s="8"/>
      <c r="CK8452" s="8"/>
    </row>
    <row r="8453" spans="5:89">
      <c r="E8453" s="8"/>
      <c r="I8453" s="8"/>
      <c r="M8453" s="8"/>
      <c r="Q8453" s="8"/>
      <c r="U8453" s="8"/>
      <c r="Y8453" s="8"/>
      <c r="AC8453" s="8"/>
      <c r="AG8453" s="8"/>
      <c r="AK8453" s="8"/>
      <c r="AO8453" s="8"/>
      <c r="AS8453" s="8"/>
      <c r="AW8453" s="8"/>
      <c r="BA8453" s="8"/>
      <c r="BE8453" s="8"/>
      <c r="BI8453" s="8"/>
      <c r="BM8453" s="8"/>
      <c r="BQ8453" s="8"/>
      <c r="BU8453" s="8"/>
      <c r="BY8453" s="8"/>
      <c r="CC8453" s="8"/>
      <c r="CG8453" s="8"/>
      <c r="CK8453" s="8"/>
    </row>
    <row r="8454" spans="5:89">
      <c r="E8454" s="8"/>
      <c r="I8454" s="8"/>
      <c r="M8454" s="8"/>
      <c r="Q8454" s="8"/>
      <c r="U8454" s="8"/>
      <c r="Y8454" s="8"/>
      <c r="AC8454" s="8"/>
      <c r="AG8454" s="8"/>
      <c r="AK8454" s="8"/>
      <c r="AO8454" s="8"/>
      <c r="AS8454" s="8"/>
      <c r="AW8454" s="8"/>
      <c r="BA8454" s="8"/>
      <c r="BE8454" s="8"/>
      <c r="BI8454" s="8"/>
      <c r="BM8454" s="8"/>
      <c r="BQ8454" s="8"/>
      <c r="BU8454" s="8"/>
      <c r="BY8454" s="8"/>
      <c r="CC8454" s="8"/>
      <c r="CG8454" s="8"/>
      <c r="CK8454" s="8"/>
    </row>
    <row r="8455" spans="5:89">
      <c r="E8455" s="8"/>
      <c r="I8455" s="8"/>
      <c r="M8455" s="8"/>
      <c r="Q8455" s="8"/>
      <c r="U8455" s="8"/>
      <c r="Y8455" s="8"/>
      <c r="AC8455" s="8"/>
      <c r="AG8455" s="8"/>
      <c r="AK8455" s="8"/>
      <c r="AO8455" s="8"/>
      <c r="AS8455" s="8"/>
      <c r="AW8455" s="8"/>
      <c r="BA8455" s="8"/>
      <c r="BE8455" s="8"/>
      <c r="BI8455" s="8"/>
      <c r="BM8455" s="8"/>
      <c r="BQ8455" s="8"/>
      <c r="BU8455" s="8"/>
      <c r="BY8455" s="8"/>
      <c r="CC8455" s="8"/>
      <c r="CG8455" s="8"/>
      <c r="CK8455" s="8"/>
    </row>
    <row r="8456" spans="5:89">
      <c r="E8456" s="8"/>
      <c r="I8456" s="8"/>
      <c r="M8456" s="8"/>
      <c r="Q8456" s="8"/>
      <c r="U8456" s="8"/>
      <c r="Y8456" s="8"/>
      <c r="AC8456" s="8"/>
      <c r="AG8456" s="8"/>
      <c r="AK8456" s="8"/>
      <c r="AO8456" s="8"/>
      <c r="AS8456" s="8"/>
      <c r="AW8456" s="8"/>
      <c r="BA8456" s="8"/>
      <c r="BE8456" s="8"/>
      <c r="BI8456" s="8"/>
      <c r="BM8456" s="8"/>
      <c r="BQ8456" s="8"/>
      <c r="BU8456" s="8"/>
      <c r="BY8456" s="8"/>
      <c r="CC8456" s="8"/>
      <c r="CG8456" s="8"/>
      <c r="CK8456" s="8"/>
    </row>
    <row r="8457" spans="5:89">
      <c r="E8457" s="8"/>
      <c r="I8457" s="8"/>
      <c r="M8457" s="8"/>
      <c r="Q8457" s="8"/>
      <c r="U8457" s="8"/>
      <c r="Y8457" s="8"/>
      <c r="AC8457" s="8"/>
      <c r="AG8457" s="8"/>
      <c r="AK8457" s="8"/>
      <c r="AO8457" s="8"/>
      <c r="AS8457" s="8"/>
      <c r="AW8457" s="8"/>
      <c r="BA8457" s="8"/>
      <c r="BE8457" s="8"/>
      <c r="BI8457" s="8"/>
      <c r="BM8457" s="8"/>
      <c r="BQ8457" s="8"/>
      <c r="BU8457" s="8"/>
      <c r="BY8457" s="8"/>
      <c r="CC8457" s="8"/>
      <c r="CG8457" s="8"/>
      <c r="CK8457" s="8"/>
    </row>
    <row r="8458" spans="5:89">
      <c r="E8458" s="8"/>
      <c r="I8458" s="8"/>
      <c r="M8458" s="8"/>
      <c r="Q8458" s="8"/>
      <c r="U8458" s="8"/>
      <c r="Y8458" s="8"/>
      <c r="AC8458" s="8"/>
      <c r="AG8458" s="8"/>
      <c r="AK8458" s="8"/>
      <c r="AO8458" s="8"/>
      <c r="AS8458" s="8"/>
      <c r="AW8458" s="8"/>
      <c r="BA8458" s="8"/>
      <c r="BE8458" s="8"/>
      <c r="BI8458" s="8"/>
      <c r="BM8458" s="8"/>
      <c r="BQ8458" s="8"/>
      <c r="BU8458" s="8"/>
      <c r="BY8458" s="8"/>
      <c r="CC8458" s="8"/>
      <c r="CG8458" s="8"/>
      <c r="CK8458" s="8"/>
    </row>
    <row r="8459" spans="5:89">
      <c r="E8459" s="8"/>
      <c r="I8459" s="8"/>
      <c r="M8459" s="8"/>
      <c r="Q8459" s="8"/>
      <c r="U8459" s="8"/>
      <c r="Y8459" s="8"/>
      <c r="AC8459" s="8"/>
      <c r="AG8459" s="8"/>
      <c r="AK8459" s="8"/>
      <c r="AO8459" s="8"/>
      <c r="AS8459" s="8"/>
      <c r="AW8459" s="8"/>
      <c r="BA8459" s="8"/>
      <c r="BE8459" s="8"/>
      <c r="BI8459" s="8"/>
      <c r="BM8459" s="8"/>
      <c r="BQ8459" s="8"/>
      <c r="BU8459" s="8"/>
      <c r="BY8459" s="8"/>
      <c r="CC8459" s="8"/>
      <c r="CG8459" s="8"/>
      <c r="CK8459" s="8"/>
    </row>
    <row r="8460" spans="5:89">
      <c r="E8460" s="8"/>
      <c r="I8460" s="8"/>
      <c r="M8460" s="8"/>
      <c r="Q8460" s="8"/>
      <c r="U8460" s="8"/>
      <c r="Y8460" s="8"/>
      <c r="AC8460" s="8"/>
      <c r="AG8460" s="8"/>
      <c r="AK8460" s="8"/>
      <c r="AO8460" s="8"/>
      <c r="AS8460" s="8"/>
      <c r="AW8460" s="8"/>
      <c r="BA8460" s="8"/>
      <c r="BE8460" s="8"/>
      <c r="BI8460" s="8"/>
      <c r="BM8460" s="8"/>
      <c r="BQ8460" s="8"/>
      <c r="BU8460" s="8"/>
      <c r="BY8460" s="8"/>
      <c r="CC8460" s="8"/>
      <c r="CG8460" s="8"/>
      <c r="CK8460" s="8"/>
    </row>
    <row r="8461" spans="5:89">
      <c r="E8461" s="8"/>
      <c r="I8461" s="8"/>
      <c r="M8461" s="8"/>
      <c r="Q8461" s="8"/>
      <c r="U8461" s="8"/>
      <c r="Y8461" s="8"/>
      <c r="AC8461" s="8"/>
      <c r="AG8461" s="8"/>
      <c r="AK8461" s="8"/>
      <c r="AO8461" s="8"/>
      <c r="AS8461" s="8"/>
      <c r="AW8461" s="8"/>
      <c r="BA8461" s="8"/>
      <c r="BE8461" s="8"/>
      <c r="BI8461" s="8"/>
      <c r="BM8461" s="8"/>
      <c r="BQ8461" s="8"/>
      <c r="BU8461" s="8"/>
      <c r="BY8461" s="8"/>
      <c r="CC8461" s="8"/>
      <c r="CG8461" s="8"/>
      <c r="CK8461" s="8"/>
    </row>
    <row r="8462" spans="5:89">
      <c r="E8462" s="8"/>
      <c r="I8462" s="8"/>
      <c r="M8462" s="8"/>
      <c r="Q8462" s="8"/>
      <c r="U8462" s="8"/>
      <c r="Y8462" s="8"/>
      <c r="AC8462" s="8"/>
      <c r="AG8462" s="8"/>
      <c r="AK8462" s="8"/>
      <c r="AO8462" s="8"/>
      <c r="AS8462" s="8"/>
      <c r="AW8462" s="8"/>
      <c r="BA8462" s="8"/>
      <c r="BE8462" s="8"/>
      <c r="BI8462" s="8"/>
      <c r="BM8462" s="8"/>
      <c r="BQ8462" s="8"/>
      <c r="BU8462" s="8"/>
      <c r="BY8462" s="8"/>
      <c r="CC8462" s="8"/>
      <c r="CG8462" s="8"/>
      <c r="CK8462" s="8"/>
    </row>
    <row r="8463" spans="5:89">
      <c r="E8463" s="8"/>
      <c r="I8463" s="8"/>
      <c r="M8463" s="8"/>
      <c r="Q8463" s="8"/>
      <c r="U8463" s="8"/>
      <c r="Y8463" s="8"/>
      <c r="AC8463" s="8"/>
      <c r="AG8463" s="8"/>
      <c r="AK8463" s="8"/>
      <c r="AO8463" s="8"/>
      <c r="AS8463" s="8"/>
      <c r="AW8463" s="8"/>
      <c r="BA8463" s="8"/>
      <c r="BE8463" s="8"/>
      <c r="BI8463" s="8"/>
      <c r="BM8463" s="8"/>
      <c r="BQ8463" s="8"/>
      <c r="BU8463" s="8"/>
      <c r="BY8463" s="8"/>
      <c r="CC8463" s="8"/>
      <c r="CG8463" s="8"/>
      <c r="CK8463" s="8"/>
    </row>
    <row r="8464" spans="5:89">
      <c r="E8464" s="8"/>
      <c r="I8464" s="8"/>
      <c r="M8464" s="8"/>
      <c r="Q8464" s="8"/>
      <c r="U8464" s="8"/>
      <c r="Y8464" s="8"/>
      <c r="AC8464" s="8"/>
      <c r="AG8464" s="8"/>
      <c r="AK8464" s="8"/>
      <c r="AO8464" s="8"/>
      <c r="AS8464" s="8"/>
      <c r="AW8464" s="8"/>
      <c r="BA8464" s="8"/>
      <c r="BE8464" s="8"/>
      <c r="BI8464" s="8"/>
      <c r="BM8464" s="8"/>
      <c r="BQ8464" s="8"/>
      <c r="BU8464" s="8"/>
      <c r="BY8464" s="8"/>
      <c r="CC8464" s="8"/>
      <c r="CG8464" s="8"/>
      <c r="CK8464" s="8"/>
    </row>
    <row r="8465" spans="5:89">
      <c r="E8465" s="8"/>
      <c r="I8465" s="8"/>
      <c r="M8465" s="8"/>
      <c r="Q8465" s="8"/>
      <c r="U8465" s="8"/>
      <c r="Y8465" s="8"/>
      <c r="AC8465" s="8"/>
      <c r="AG8465" s="8"/>
      <c r="AK8465" s="8"/>
      <c r="AO8465" s="8"/>
      <c r="AS8465" s="8"/>
      <c r="AW8465" s="8"/>
      <c r="BA8465" s="8"/>
      <c r="BE8465" s="8"/>
      <c r="BI8465" s="8"/>
      <c r="BM8465" s="8"/>
      <c r="BQ8465" s="8"/>
      <c r="BU8465" s="8"/>
      <c r="BY8465" s="8"/>
      <c r="CC8465" s="8"/>
      <c r="CG8465" s="8"/>
      <c r="CK8465" s="8"/>
    </row>
    <row r="8466" spans="5:89">
      <c r="E8466" s="8"/>
      <c r="I8466" s="8"/>
      <c r="M8466" s="8"/>
      <c r="Q8466" s="8"/>
      <c r="U8466" s="8"/>
      <c r="Y8466" s="8"/>
      <c r="AC8466" s="8"/>
      <c r="AG8466" s="8"/>
      <c r="AK8466" s="8"/>
      <c r="AO8466" s="8"/>
      <c r="AS8466" s="8"/>
      <c r="AW8466" s="8"/>
      <c r="BA8466" s="8"/>
      <c r="BE8466" s="8"/>
      <c r="BI8466" s="8"/>
      <c r="BM8466" s="8"/>
      <c r="BQ8466" s="8"/>
      <c r="BU8466" s="8"/>
      <c r="BY8466" s="8"/>
      <c r="CC8466" s="8"/>
      <c r="CG8466" s="8"/>
      <c r="CK8466" s="8"/>
    </row>
    <row r="8467" spans="5:89">
      <c r="E8467" s="8"/>
      <c r="I8467" s="8"/>
      <c r="M8467" s="8"/>
      <c r="Q8467" s="8"/>
      <c r="U8467" s="8"/>
      <c r="Y8467" s="8"/>
      <c r="AC8467" s="8"/>
      <c r="AG8467" s="8"/>
      <c r="AK8467" s="8"/>
      <c r="AO8467" s="8"/>
      <c r="AS8467" s="8"/>
      <c r="AW8467" s="8"/>
      <c r="BA8467" s="8"/>
      <c r="BE8467" s="8"/>
      <c r="BI8467" s="8"/>
      <c r="BM8467" s="8"/>
      <c r="BQ8467" s="8"/>
      <c r="BU8467" s="8"/>
      <c r="BY8467" s="8"/>
      <c r="CC8467" s="8"/>
      <c r="CG8467" s="8"/>
      <c r="CK8467" s="8"/>
    </row>
    <row r="8468" spans="5:89">
      <c r="E8468" s="8"/>
      <c r="I8468" s="8"/>
      <c r="M8468" s="8"/>
      <c r="Q8468" s="8"/>
      <c r="U8468" s="8"/>
      <c r="Y8468" s="8"/>
      <c r="AC8468" s="8"/>
      <c r="AG8468" s="8"/>
      <c r="AK8468" s="8"/>
      <c r="AO8468" s="8"/>
      <c r="AS8468" s="8"/>
      <c r="AW8468" s="8"/>
      <c r="BA8468" s="8"/>
      <c r="BE8468" s="8"/>
      <c r="BI8468" s="8"/>
      <c r="BM8468" s="8"/>
      <c r="BQ8468" s="8"/>
      <c r="BU8468" s="8"/>
      <c r="BY8468" s="8"/>
      <c r="CC8468" s="8"/>
      <c r="CG8468" s="8"/>
      <c r="CK8468" s="8"/>
    </row>
    <row r="8469" spans="5:89">
      <c r="E8469" s="8"/>
      <c r="I8469" s="8"/>
      <c r="M8469" s="8"/>
      <c r="Q8469" s="8"/>
      <c r="U8469" s="8"/>
      <c r="Y8469" s="8"/>
      <c r="AC8469" s="8"/>
      <c r="AG8469" s="8"/>
      <c r="AK8469" s="8"/>
      <c r="AO8469" s="8"/>
      <c r="AS8469" s="8"/>
      <c r="AW8469" s="8"/>
      <c r="BA8469" s="8"/>
      <c r="BE8469" s="8"/>
      <c r="BI8469" s="8"/>
      <c r="BM8469" s="8"/>
      <c r="BQ8469" s="8"/>
      <c r="BU8469" s="8"/>
      <c r="BY8469" s="8"/>
      <c r="CC8469" s="8"/>
      <c r="CG8469" s="8"/>
      <c r="CK8469" s="8"/>
    </row>
    <row r="8470" spans="5:89">
      <c r="E8470" s="8"/>
      <c r="I8470" s="8"/>
      <c r="M8470" s="8"/>
      <c r="Q8470" s="8"/>
      <c r="U8470" s="8"/>
      <c r="Y8470" s="8"/>
      <c r="AC8470" s="8"/>
      <c r="AG8470" s="8"/>
      <c r="AK8470" s="8"/>
      <c r="AO8470" s="8"/>
      <c r="AS8470" s="8"/>
      <c r="AW8470" s="8"/>
      <c r="BA8470" s="8"/>
      <c r="BE8470" s="8"/>
      <c r="BI8470" s="8"/>
      <c r="BM8470" s="8"/>
      <c r="BQ8470" s="8"/>
      <c r="BU8470" s="8"/>
      <c r="BY8470" s="8"/>
      <c r="CC8470" s="8"/>
      <c r="CG8470" s="8"/>
      <c r="CK8470" s="8"/>
    </row>
    <row r="8471" spans="5:89">
      <c r="E8471" s="8"/>
      <c r="I8471" s="8"/>
      <c r="M8471" s="8"/>
      <c r="Q8471" s="8"/>
      <c r="U8471" s="8"/>
      <c r="Y8471" s="8"/>
      <c r="AC8471" s="8"/>
      <c r="AG8471" s="8"/>
      <c r="AK8471" s="8"/>
      <c r="AO8471" s="8"/>
      <c r="AS8471" s="8"/>
      <c r="AW8471" s="8"/>
      <c r="BA8471" s="8"/>
      <c r="BE8471" s="8"/>
      <c r="BI8471" s="8"/>
      <c r="BM8471" s="8"/>
      <c r="BQ8471" s="8"/>
      <c r="BU8471" s="8"/>
      <c r="BY8471" s="8"/>
      <c r="CC8471" s="8"/>
      <c r="CG8471" s="8"/>
      <c r="CK8471" s="8"/>
    </row>
    <row r="8472" spans="5:89">
      <c r="E8472" s="8"/>
      <c r="I8472" s="8"/>
      <c r="M8472" s="8"/>
      <c r="Q8472" s="8"/>
      <c r="U8472" s="8"/>
      <c r="Y8472" s="8"/>
      <c r="AC8472" s="8"/>
      <c r="AG8472" s="8"/>
      <c r="AK8472" s="8"/>
      <c r="AO8472" s="8"/>
      <c r="AS8472" s="8"/>
      <c r="AW8472" s="8"/>
      <c r="BA8472" s="8"/>
      <c r="BE8472" s="8"/>
      <c r="BI8472" s="8"/>
      <c r="BM8472" s="8"/>
      <c r="BQ8472" s="8"/>
      <c r="BU8472" s="8"/>
      <c r="BY8472" s="8"/>
      <c r="CC8472" s="8"/>
      <c r="CG8472" s="8"/>
      <c r="CK8472" s="8"/>
    </row>
    <row r="8473" spans="5:89">
      <c r="E8473" s="8"/>
      <c r="I8473" s="8"/>
      <c r="M8473" s="8"/>
      <c r="Q8473" s="8"/>
      <c r="U8473" s="8"/>
      <c r="Y8473" s="8"/>
      <c r="AC8473" s="8"/>
      <c r="AG8473" s="8"/>
      <c r="AK8473" s="8"/>
      <c r="AO8473" s="8"/>
      <c r="AS8473" s="8"/>
      <c r="AW8473" s="8"/>
      <c r="BA8473" s="8"/>
      <c r="BE8473" s="8"/>
      <c r="BI8473" s="8"/>
      <c r="BM8473" s="8"/>
      <c r="BQ8473" s="8"/>
      <c r="BU8473" s="8"/>
      <c r="BY8473" s="8"/>
      <c r="CC8473" s="8"/>
      <c r="CG8473" s="8"/>
      <c r="CK8473" s="8"/>
    </row>
    <row r="8474" spans="5:89">
      <c r="E8474" s="8"/>
      <c r="I8474" s="8"/>
      <c r="M8474" s="8"/>
      <c r="Q8474" s="8"/>
      <c r="U8474" s="8"/>
      <c r="Y8474" s="8"/>
      <c r="AC8474" s="8"/>
      <c r="AG8474" s="8"/>
      <c r="AK8474" s="8"/>
      <c r="AO8474" s="8"/>
      <c r="AS8474" s="8"/>
      <c r="AW8474" s="8"/>
      <c r="BA8474" s="8"/>
      <c r="BE8474" s="8"/>
      <c r="BI8474" s="8"/>
      <c r="BM8474" s="8"/>
      <c r="BQ8474" s="8"/>
      <c r="BU8474" s="8"/>
      <c r="BY8474" s="8"/>
      <c r="CC8474" s="8"/>
      <c r="CG8474" s="8"/>
      <c r="CK8474" s="8"/>
    </row>
    <row r="8475" spans="5:89">
      <c r="E8475" s="8"/>
      <c r="I8475" s="8"/>
      <c r="M8475" s="8"/>
      <c r="Q8475" s="8"/>
      <c r="U8475" s="8"/>
      <c r="Y8475" s="8"/>
      <c r="AC8475" s="8"/>
      <c r="AG8475" s="8"/>
      <c r="AK8475" s="8"/>
      <c r="AO8475" s="8"/>
      <c r="AS8475" s="8"/>
      <c r="AW8475" s="8"/>
      <c r="BA8475" s="8"/>
      <c r="BE8475" s="8"/>
      <c r="BI8475" s="8"/>
      <c r="BM8475" s="8"/>
      <c r="BQ8475" s="8"/>
      <c r="BU8475" s="8"/>
      <c r="BY8475" s="8"/>
      <c r="CC8475" s="8"/>
      <c r="CG8475" s="8"/>
      <c r="CK8475" s="8"/>
    </row>
    <row r="8476" spans="5:89">
      <c r="E8476" s="8"/>
      <c r="I8476" s="8"/>
      <c r="M8476" s="8"/>
      <c r="Q8476" s="8"/>
      <c r="U8476" s="8"/>
      <c r="Y8476" s="8"/>
      <c r="AC8476" s="8"/>
      <c r="AG8476" s="8"/>
      <c r="AK8476" s="8"/>
      <c r="AO8476" s="8"/>
      <c r="AS8476" s="8"/>
      <c r="AW8476" s="8"/>
      <c r="BA8476" s="8"/>
      <c r="BE8476" s="8"/>
      <c r="BI8476" s="8"/>
      <c r="BM8476" s="8"/>
      <c r="BQ8476" s="8"/>
      <c r="BU8476" s="8"/>
      <c r="BY8476" s="8"/>
      <c r="CC8476" s="8"/>
      <c r="CG8476" s="8"/>
      <c r="CK8476" s="8"/>
    </row>
    <row r="8477" spans="5:89">
      <c r="E8477" s="8"/>
      <c r="I8477" s="8"/>
      <c r="M8477" s="8"/>
      <c r="Q8477" s="8"/>
      <c r="U8477" s="8"/>
      <c r="Y8477" s="8"/>
      <c r="AC8477" s="8"/>
      <c r="AG8477" s="8"/>
      <c r="AK8477" s="8"/>
      <c r="AO8477" s="8"/>
      <c r="AS8477" s="8"/>
      <c r="AW8477" s="8"/>
      <c r="BA8477" s="8"/>
      <c r="BE8477" s="8"/>
      <c r="BI8477" s="8"/>
      <c r="BM8477" s="8"/>
      <c r="BQ8477" s="8"/>
      <c r="BU8477" s="8"/>
      <c r="BY8477" s="8"/>
      <c r="CC8477" s="8"/>
      <c r="CG8477" s="8"/>
      <c r="CK8477" s="8"/>
    </row>
    <row r="8478" spans="5:89">
      <c r="E8478" s="8"/>
      <c r="I8478" s="8"/>
      <c r="M8478" s="8"/>
      <c r="Q8478" s="8"/>
      <c r="U8478" s="8"/>
      <c r="Y8478" s="8"/>
      <c r="AC8478" s="8"/>
      <c r="AG8478" s="8"/>
      <c r="AK8478" s="8"/>
      <c r="AO8478" s="8"/>
      <c r="AS8478" s="8"/>
      <c r="AW8478" s="8"/>
      <c r="BA8478" s="8"/>
      <c r="BE8478" s="8"/>
      <c r="BI8478" s="8"/>
      <c r="BM8478" s="8"/>
      <c r="BQ8478" s="8"/>
      <c r="BU8478" s="8"/>
      <c r="BY8478" s="8"/>
      <c r="CC8478" s="8"/>
      <c r="CG8478" s="8"/>
      <c r="CK8478" s="8"/>
    </row>
    <row r="8479" spans="5:89">
      <c r="E8479" s="8"/>
      <c r="I8479" s="8"/>
      <c r="M8479" s="8"/>
      <c r="Q8479" s="8"/>
      <c r="U8479" s="8"/>
      <c r="Y8479" s="8"/>
      <c r="AC8479" s="8"/>
      <c r="AG8479" s="8"/>
      <c r="AK8479" s="8"/>
      <c r="AO8479" s="8"/>
      <c r="AS8479" s="8"/>
      <c r="AW8479" s="8"/>
      <c r="BA8479" s="8"/>
      <c r="BE8479" s="8"/>
      <c r="BI8479" s="8"/>
      <c r="BM8479" s="8"/>
      <c r="BQ8479" s="8"/>
      <c r="BU8479" s="8"/>
      <c r="BY8479" s="8"/>
      <c r="CC8479" s="8"/>
      <c r="CG8479" s="8"/>
      <c r="CK8479" s="8"/>
    </row>
    <row r="8480" spans="5:89">
      <c r="E8480" s="8"/>
      <c r="I8480" s="8"/>
      <c r="M8480" s="8"/>
      <c r="Q8480" s="8"/>
      <c r="U8480" s="8"/>
      <c r="Y8480" s="8"/>
      <c r="AC8480" s="8"/>
      <c r="AG8480" s="8"/>
      <c r="AK8480" s="8"/>
      <c r="AO8480" s="8"/>
      <c r="AS8480" s="8"/>
      <c r="AW8480" s="8"/>
      <c r="BA8480" s="8"/>
      <c r="BE8480" s="8"/>
      <c r="BI8480" s="8"/>
      <c r="BM8480" s="8"/>
      <c r="BQ8480" s="8"/>
      <c r="BU8480" s="8"/>
      <c r="BY8480" s="8"/>
      <c r="CC8480" s="8"/>
      <c r="CG8480" s="8"/>
      <c r="CK8480" s="8"/>
    </row>
    <row r="8481" spans="5:89">
      <c r="E8481" s="8"/>
      <c r="I8481" s="8"/>
      <c r="M8481" s="8"/>
      <c r="Q8481" s="8"/>
      <c r="U8481" s="8"/>
      <c r="Y8481" s="8"/>
      <c r="AC8481" s="8"/>
      <c r="AG8481" s="8"/>
      <c r="AK8481" s="8"/>
      <c r="AO8481" s="8"/>
      <c r="AS8481" s="8"/>
      <c r="AW8481" s="8"/>
      <c r="BA8481" s="8"/>
      <c r="BE8481" s="8"/>
      <c r="BI8481" s="8"/>
      <c r="BM8481" s="8"/>
      <c r="BQ8481" s="8"/>
      <c r="BU8481" s="8"/>
      <c r="BY8481" s="8"/>
      <c r="CC8481" s="8"/>
      <c r="CG8481" s="8"/>
      <c r="CK8481" s="8"/>
    </row>
    <row r="8482" spans="5:89">
      <c r="E8482" s="8"/>
      <c r="I8482" s="8"/>
      <c r="M8482" s="8"/>
      <c r="Q8482" s="8"/>
      <c r="U8482" s="8"/>
      <c r="Y8482" s="8"/>
      <c r="AC8482" s="8"/>
      <c r="AG8482" s="8"/>
      <c r="AK8482" s="8"/>
      <c r="AO8482" s="8"/>
      <c r="AS8482" s="8"/>
      <c r="AW8482" s="8"/>
      <c r="BA8482" s="8"/>
      <c r="BE8482" s="8"/>
      <c r="BI8482" s="8"/>
      <c r="BM8482" s="8"/>
      <c r="BQ8482" s="8"/>
      <c r="BU8482" s="8"/>
      <c r="BY8482" s="8"/>
      <c r="CC8482" s="8"/>
      <c r="CG8482" s="8"/>
      <c r="CK8482" s="8"/>
    </row>
    <row r="8483" spans="5:89">
      <c r="E8483" s="8"/>
      <c r="I8483" s="8"/>
      <c r="M8483" s="8"/>
      <c r="Q8483" s="8"/>
      <c r="U8483" s="8"/>
      <c r="Y8483" s="8"/>
      <c r="AC8483" s="8"/>
      <c r="AG8483" s="8"/>
      <c r="AK8483" s="8"/>
      <c r="AO8483" s="8"/>
      <c r="AS8483" s="8"/>
      <c r="AW8483" s="8"/>
      <c r="BA8483" s="8"/>
      <c r="BE8483" s="8"/>
      <c r="BI8483" s="8"/>
      <c r="BM8483" s="8"/>
      <c r="BQ8483" s="8"/>
      <c r="BU8483" s="8"/>
      <c r="BY8483" s="8"/>
      <c r="CC8483" s="8"/>
      <c r="CG8483" s="8"/>
      <c r="CK8483" s="8"/>
    </row>
    <row r="8484" spans="5:89">
      <c r="E8484" s="8"/>
      <c r="I8484" s="8"/>
      <c r="M8484" s="8"/>
      <c r="Q8484" s="8"/>
      <c r="U8484" s="8"/>
      <c r="Y8484" s="8"/>
      <c r="AC8484" s="8"/>
      <c r="AG8484" s="8"/>
      <c r="AK8484" s="8"/>
      <c r="AO8484" s="8"/>
      <c r="AS8484" s="8"/>
      <c r="AW8484" s="8"/>
      <c r="BA8484" s="8"/>
      <c r="BE8484" s="8"/>
      <c r="BI8484" s="8"/>
      <c r="BM8484" s="8"/>
      <c r="BQ8484" s="8"/>
      <c r="BU8484" s="8"/>
      <c r="BY8484" s="8"/>
      <c r="CC8484" s="8"/>
      <c r="CG8484" s="8"/>
      <c r="CK8484" s="8"/>
    </row>
    <row r="8485" spans="5:89">
      <c r="E8485" s="8"/>
      <c r="I8485" s="8"/>
      <c r="M8485" s="8"/>
      <c r="Q8485" s="8"/>
      <c r="U8485" s="8"/>
      <c r="Y8485" s="8"/>
      <c r="AC8485" s="8"/>
      <c r="AG8485" s="8"/>
      <c r="AK8485" s="8"/>
      <c r="AO8485" s="8"/>
      <c r="AS8485" s="8"/>
      <c r="AW8485" s="8"/>
      <c r="BA8485" s="8"/>
      <c r="BE8485" s="8"/>
      <c r="BI8485" s="8"/>
      <c r="BM8485" s="8"/>
      <c r="BQ8485" s="8"/>
      <c r="BU8485" s="8"/>
      <c r="BY8485" s="8"/>
      <c r="CC8485" s="8"/>
      <c r="CG8485" s="8"/>
      <c r="CK8485" s="8"/>
    </row>
    <row r="8486" spans="5:89">
      <c r="E8486" s="8"/>
      <c r="I8486" s="8"/>
      <c r="M8486" s="8"/>
      <c r="Q8486" s="8"/>
      <c r="U8486" s="8"/>
      <c r="Y8486" s="8"/>
      <c r="AC8486" s="8"/>
      <c r="AG8486" s="8"/>
      <c r="AK8486" s="8"/>
      <c r="AO8486" s="8"/>
      <c r="AS8486" s="8"/>
      <c r="AW8486" s="8"/>
      <c r="BA8486" s="8"/>
      <c r="BE8486" s="8"/>
      <c r="BI8486" s="8"/>
      <c r="BM8486" s="8"/>
      <c r="BQ8486" s="8"/>
      <c r="BU8486" s="8"/>
      <c r="BY8486" s="8"/>
      <c r="CC8486" s="8"/>
      <c r="CG8486" s="8"/>
      <c r="CK8486" s="8"/>
    </row>
    <row r="8487" spans="5:89">
      <c r="E8487" s="8"/>
      <c r="I8487" s="8"/>
      <c r="M8487" s="8"/>
      <c r="Q8487" s="8"/>
      <c r="U8487" s="8"/>
      <c r="Y8487" s="8"/>
      <c r="AC8487" s="8"/>
      <c r="AG8487" s="8"/>
      <c r="AK8487" s="8"/>
      <c r="AO8487" s="8"/>
      <c r="AS8487" s="8"/>
      <c r="AW8487" s="8"/>
      <c r="BA8487" s="8"/>
      <c r="BE8487" s="8"/>
      <c r="BI8487" s="8"/>
      <c r="BM8487" s="8"/>
      <c r="BQ8487" s="8"/>
      <c r="BU8487" s="8"/>
      <c r="BY8487" s="8"/>
      <c r="CC8487" s="8"/>
      <c r="CG8487" s="8"/>
      <c r="CK8487" s="8"/>
    </row>
    <row r="8488" spans="5:89">
      <c r="E8488" s="8"/>
      <c r="I8488" s="8"/>
      <c r="M8488" s="8"/>
      <c r="Q8488" s="8"/>
      <c r="U8488" s="8"/>
      <c r="Y8488" s="8"/>
      <c r="AC8488" s="8"/>
      <c r="AG8488" s="8"/>
      <c r="AK8488" s="8"/>
      <c r="AO8488" s="8"/>
      <c r="AS8488" s="8"/>
      <c r="AW8488" s="8"/>
      <c r="BA8488" s="8"/>
      <c r="BE8488" s="8"/>
      <c r="BI8488" s="8"/>
      <c r="BM8488" s="8"/>
      <c r="BQ8488" s="8"/>
      <c r="BU8488" s="8"/>
      <c r="BY8488" s="8"/>
      <c r="CC8488" s="8"/>
      <c r="CG8488" s="8"/>
      <c r="CK8488" s="8"/>
    </row>
    <row r="8489" spans="5:89">
      <c r="E8489" s="8"/>
      <c r="I8489" s="8"/>
      <c r="M8489" s="8"/>
      <c r="Q8489" s="8"/>
      <c r="U8489" s="8"/>
      <c r="Y8489" s="8"/>
      <c r="AC8489" s="8"/>
      <c r="AG8489" s="8"/>
      <c r="AK8489" s="8"/>
      <c r="AO8489" s="8"/>
      <c r="AS8489" s="8"/>
      <c r="AW8489" s="8"/>
      <c r="BA8489" s="8"/>
      <c r="BE8489" s="8"/>
      <c r="BI8489" s="8"/>
      <c r="BM8489" s="8"/>
      <c r="BQ8489" s="8"/>
      <c r="BU8489" s="8"/>
      <c r="BY8489" s="8"/>
      <c r="CC8489" s="8"/>
      <c r="CG8489" s="8"/>
      <c r="CK8489" s="8"/>
    </row>
    <row r="8490" spans="5:89">
      <c r="E8490" s="8"/>
      <c r="I8490" s="8"/>
      <c r="M8490" s="8"/>
      <c r="Q8490" s="8"/>
      <c r="U8490" s="8"/>
      <c r="Y8490" s="8"/>
      <c r="AC8490" s="8"/>
      <c r="AG8490" s="8"/>
      <c r="AK8490" s="8"/>
      <c r="AO8490" s="8"/>
      <c r="AS8490" s="8"/>
      <c r="AW8490" s="8"/>
      <c r="BA8490" s="8"/>
      <c r="BE8490" s="8"/>
      <c r="BI8490" s="8"/>
      <c r="BM8490" s="8"/>
      <c r="BQ8490" s="8"/>
      <c r="BU8490" s="8"/>
      <c r="BY8490" s="8"/>
      <c r="CC8490" s="8"/>
      <c r="CG8490" s="8"/>
      <c r="CK8490" s="8"/>
    </row>
    <row r="8491" spans="5:89">
      <c r="E8491" s="8"/>
      <c r="I8491" s="8"/>
      <c r="M8491" s="8"/>
      <c r="Q8491" s="8"/>
      <c r="U8491" s="8"/>
      <c r="Y8491" s="8"/>
      <c r="AC8491" s="8"/>
      <c r="AG8491" s="8"/>
      <c r="AK8491" s="8"/>
      <c r="AO8491" s="8"/>
      <c r="AS8491" s="8"/>
      <c r="AW8491" s="8"/>
      <c r="BA8491" s="8"/>
      <c r="BE8491" s="8"/>
      <c r="BI8491" s="8"/>
      <c r="BM8491" s="8"/>
      <c r="BQ8491" s="8"/>
      <c r="BU8491" s="8"/>
      <c r="BY8491" s="8"/>
      <c r="CC8491" s="8"/>
      <c r="CG8491" s="8"/>
      <c r="CK8491" s="8"/>
    </row>
    <row r="8492" spans="5:89">
      <c r="E8492" s="8"/>
      <c r="I8492" s="8"/>
      <c r="M8492" s="8"/>
      <c r="Q8492" s="8"/>
      <c r="U8492" s="8"/>
      <c r="Y8492" s="8"/>
      <c r="AC8492" s="8"/>
      <c r="AG8492" s="8"/>
      <c r="AK8492" s="8"/>
      <c r="AO8492" s="8"/>
      <c r="AS8492" s="8"/>
      <c r="AW8492" s="8"/>
      <c r="BA8492" s="8"/>
      <c r="BE8492" s="8"/>
      <c r="BI8492" s="8"/>
      <c r="BM8492" s="8"/>
      <c r="BQ8492" s="8"/>
      <c r="BU8492" s="8"/>
      <c r="BY8492" s="8"/>
      <c r="CC8492" s="8"/>
      <c r="CG8492" s="8"/>
      <c r="CK8492" s="8"/>
    </row>
    <row r="8493" spans="5:89">
      <c r="E8493" s="8"/>
      <c r="I8493" s="8"/>
      <c r="M8493" s="8"/>
      <c r="Q8493" s="8"/>
      <c r="U8493" s="8"/>
      <c r="Y8493" s="8"/>
      <c r="AC8493" s="8"/>
      <c r="AG8493" s="8"/>
      <c r="AK8493" s="8"/>
      <c r="AO8493" s="8"/>
      <c r="AS8493" s="8"/>
      <c r="AW8493" s="8"/>
      <c r="BA8493" s="8"/>
      <c r="BE8493" s="8"/>
      <c r="BI8493" s="8"/>
      <c r="BM8493" s="8"/>
      <c r="BQ8493" s="8"/>
      <c r="BU8493" s="8"/>
      <c r="BY8493" s="8"/>
      <c r="CC8493" s="8"/>
      <c r="CG8493" s="8"/>
      <c r="CK8493" s="8"/>
    </row>
    <row r="8494" spans="5:89">
      <c r="E8494" s="8"/>
      <c r="I8494" s="8"/>
      <c r="M8494" s="8"/>
      <c r="Q8494" s="8"/>
      <c r="U8494" s="8"/>
      <c r="Y8494" s="8"/>
      <c r="AC8494" s="8"/>
      <c r="AG8494" s="8"/>
      <c r="AK8494" s="8"/>
      <c r="AO8494" s="8"/>
      <c r="AS8494" s="8"/>
      <c r="AW8494" s="8"/>
      <c r="BA8494" s="8"/>
      <c r="BE8494" s="8"/>
      <c r="BI8494" s="8"/>
      <c r="BM8494" s="8"/>
      <c r="BQ8494" s="8"/>
      <c r="BU8494" s="8"/>
      <c r="BY8494" s="8"/>
      <c r="CC8494" s="8"/>
      <c r="CG8494" s="8"/>
      <c r="CK8494" s="8"/>
    </row>
    <row r="8495" spans="5:89">
      <c r="E8495" s="8"/>
      <c r="I8495" s="8"/>
      <c r="M8495" s="8"/>
      <c r="Q8495" s="8"/>
      <c r="U8495" s="8"/>
      <c r="Y8495" s="8"/>
      <c r="AC8495" s="8"/>
      <c r="AG8495" s="8"/>
      <c r="AK8495" s="8"/>
      <c r="AO8495" s="8"/>
      <c r="AS8495" s="8"/>
      <c r="AW8495" s="8"/>
      <c r="BA8495" s="8"/>
      <c r="BE8495" s="8"/>
      <c r="BI8495" s="8"/>
      <c r="BM8495" s="8"/>
      <c r="BQ8495" s="8"/>
      <c r="BU8495" s="8"/>
      <c r="BY8495" s="8"/>
      <c r="CC8495" s="8"/>
      <c r="CG8495" s="8"/>
      <c r="CK8495" s="8"/>
    </row>
    <row r="8496" spans="5:89">
      <c r="E8496" s="8"/>
      <c r="I8496" s="8"/>
      <c r="M8496" s="8"/>
      <c r="Q8496" s="8"/>
      <c r="U8496" s="8"/>
      <c r="Y8496" s="8"/>
      <c r="AC8496" s="8"/>
      <c r="AG8496" s="8"/>
      <c r="AK8496" s="8"/>
      <c r="AO8496" s="8"/>
      <c r="AS8496" s="8"/>
      <c r="AW8496" s="8"/>
      <c r="BA8496" s="8"/>
      <c r="BE8496" s="8"/>
      <c r="BI8496" s="8"/>
      <c r="BM8496" s="8"/>
      <c r="BQ8496" s="8"/>
      <c r="BU8496" s="8"/>
      <c r="BY8496" s="8"/>
      <c r="CC8496" s="8"/>
      <c r="CG8496" s="8"/>
      <c r="CK8496" s="8"/>
    </row>
    <row r="8497" spans="5:89">
      <c r="E8497" s="8"/>
      <c r="I8497" s="8"/>
      <c r="M8497" s="8"/>
      <c r="Q8497" s="8"/>
      <c r="U8497" s="8"/>
      <c r="Y8497" s="8"/>
      <c r="AC8497" s="8"/>
      <c r="AG8497" s="8"/>
      <c r="AK8497" s="8"/>
      <c r="AO8497" s="8"/>
      <c r="AS8497" s="8"/>
      <c r="AW8497" s="8"/>
      <c r="BA8497" s="8"/>
      <c r="BE8497" s="8"/>
      <c r="BI8497" s="8"/>
      <c r="BM8497" s="8"/>
      <c r="BQ8497" s="8"/>
      <c r="BU8497" s="8"/>
      <c r="BY8497" s="8"/>
      <c r="CC8497" s="8"/>
      <c r="CG8497" s="8"/>
      <c r="CK8497" s="8"/>
    </row>
    <row r="8498" spans="5:89">
      <c r="E8498" s="8"/>
      <c r="I8498" s="8"/>
      <c r="M8498" s="8"/>
      <c r="Q8498" s="8"/>
      <c r="U8498" s="8"/>
      <c r="Y8498" s="8"/>
      <c r="AC8498" s="8"/>
      <c r="AG8498" s="8"/>
      <c r="AK8498" s="8"/>
      <c r="AO8498" s="8"/>
      <c r="AS8498" s="8"/>
      <c r="AW8498" s="8"/>
      <c r="BA8498" s="8"/>
      <c r="BE8498" s="8"/>
      <c r="BI8498" s="8"/>
      <c r="BM8498" s="8"/>
      <c r="BQ8498" s="8"/>
      <c r="BU8498" s="8"/>
      <c r="BY8498" s="8"/>
      <c r="CC8498" s="8"/>
      <c r="CG8498" s="8"/>
      <c r="CK8498" s="8"/>
    </row>
    <row r="8499" spans="5:89">
      <c r="E8499" s="8"/>
      <c r="I8499" s="8"/>
      <c r="M8499" s="8"/>
      <c r="Q8499" s="8"/>
      <c r="U8499" s="8"/>
      <c r="Y8499" s="8"/>
      <c r="AC8499" s="8"/>
      <c r="AG8499" s="8"/>
      <c r="AK8499" s="8"/>
      <c r="AO8499" s="8"/>
      <c r="AS8499" s="8"/>
      <c r="AW8499" s="8"/>
      <c r="BA8499" s="8"/>
      <c r="BE8499" s="8"/>
      <c r="BI8499" s="8"/>
      <c r="BM8499" s="8"/>
      <c r="BQ8499" s="8"/>
      <c r="BU8499" s="8"/>
      <c r="BY8499" s="8"/>
      <c r="CC8499" s="8"/>
      <c r="CG8499" s="8"/>
      <c r="CK8499" s="8"/>
    </row>
    <row r="8500" spans="5:89">
      <c r="E8500" s="8"/>
      <c r="I8500" s="8"/>
      <c r="M8500" s="8"/>
      <c r="Q8500" s="8"/>
      <c r="U8500" s="8"/>
      <c r="Y8500" s="8"/>
      <c r="AC8500" s="8"/>
      <c r="AG8500" s="8"/>
      <c r="AK8500" s="8"/>
      <c r="AO8500" s="8"/>
      <c r="AS8500" s="8"/>
      <c r="AW8500" s="8"/>
      <c r="BA8500" s="8"/>
      <c r="BE8500" s="8"/>
      <c r="BI8500" s="8"/>
      <c r="BM8500" s="8"/>
      <c r="BQ8500" s="8"/>
      <c r="BU8500" s="8"/>
      <c r="BY8500" s="8"/>
      <c r="CC8500" s="8"/>
      <c r="CG8500" s="8"/>
      <c r="CK8500" s="8"/>
    </row>
    <row r="8501" spans="5:89">
      <c r="E8501" s="8"/>
      <c r="I8501" s="8"/>
      <c r="M8501" s="8"/>
      <c r="Q8501" s="8"/>
      <c r="U8501" s="8"/>
      <c r="Y8501" s="8"/>
      <c r="AC8501" s="8"/>
      <c r="AG8501" s="8"/>
      <c r="AK8501" s="8"/>
      <c r="AO8501" s="8"/>
      <c r="AS8501" s="8"/>
      <c r="AW8501" s="8"/>
      <c r="BA8501" s="8"/>
      <c r="BE8501" s="8"/>
      <c r="BI8501" s="8"/>
      <c r="BM8501" s="8"/>
      <c r="BQ8501" s="8"/>
      <c r="BU8501" s="8"/>
      <c r="BY8501" s="8"/>
      <c r="CC8501" s="8"/>
      <c r="CG8501" s="8"/>
      <c r="CK8501" s="8"/>
    </row>
    <row r="8502" spans="5:89">
      <c r="E8502" s="8"/>
      <c r="I8502" s="8"/>
      <c r="M8502" s="8"/>
      <c r="Q8502" s="8"/>
      <c r="U8502" s="8"/>
      <c r="Y8502" s="8"/>
      <c r="AC8502" s="8"/>
      <c r="AG8502" s="8"/>
      <c r="AK8502" s="8"/>
      <c r="AO8502" s="8"/>
      <c r="AS8502" s="8"/>
      <c r="AW8502" s="8"/>
      <c r="BA8502" s="8"/>
      <c r="BE8502" s="8"/>
      <c r="BI8502" s="8"/>
      <c r="BM8502" s="8"/>
      <c r="BQ8502" s="8"/>
      <c r="BU8502" s="8"/>
      <c r="BY8502" s="8"/>
      <c r="CC8502" s="8"/>
      <c r="CG8502" s="8"/>
      <c r="CK8502" s="8"/>
    </row>
    <row r="8503" spans="5:89">
      <c r="E8503" s="8"/>
      <c r="I8503" s="8"/>
      <c r="M8503" s="8"/>
      <c r="Q8503" s="8"/>
      <c r="U8503" s="8"/>
      <c r="Y8503" s="8"/>
      <c r="AC8503" s="8"/>
      <c r="AG8503" s="8"/>
      <c r="AK8503" s="8"/>
      <c r="AO8503" s="8"/>
      <c r="AS8503" s="8"/>
      <c r="AW8503" s="8"/>
      <c r="BA8503" s="8"/>
      <c r="BE8503" s="8"/>
      <c r="BI8503" s="8"/>
      <c r="BM8503" s="8"/>
      <c r="BQ8503" s="8"/>
      <c r="BU8503" s="8"/>
      <c r="BY8503" s="8"/>
      <c r="CC8503" s="8"/>
      <c r="CG8503" s="8"/>
      <c r="CK8503" s="8"/>
    </row>
    <row r="8504" spans="5:89">
      <c r="E8504" s="8"/>
      <c r="I8504" s="8"/>
      <c r="M8504" s="8"/>
      <c r="Q8504" s="8"/>
      <c r="U8504" s="8"/>
      <c r="Y8504" s="8"/>
      <c r="AC8504" s="8"/>
      <c r="AG8504" s="8"/>
      <c r="AK8504" s="8"/>
      <c r="AO8504" s="8"/>
      <c r="AS8504" s="8"/>
      <c r="AW8504" s="8"/>
      <c r="BA8504" s="8"/>
      <c r="BE8504" s="8"/>
      <c r="BI8504" s="8"/>
      <c r="BM8504" s="8"/>
      <c r="BQ8504" s="8"/>
      <c r="BU8504" s="8"/>
      <c r="BY8504" s="8"/>
      <c r="CC8504" s="8"/>
      <c r="CG8504" s="8"/>
      <c r="CK8504" s="8"/>
    </row>
    <row r="8505" spans="5:89">
      <c r="E8505" s="8"/>
      <c r="I8505" s="8"/>
      <c r="M8505" s="8"/>
      <c r="Q8505" s="8"/>
      <c r="U8505" s="8"/>
      <c r="Y8505" s="8"/>
      <c r="AC8505" s="8"/>
      <c r="AG8505" s="8"/>
      <c r="AK8505" s="8"/>
      <c r="AO8505" s="8"/>
      <c r="AS8505" s="8"/>
      <c r="AW8505" s="8"/>
      <c r="BA8505" s="8"/>
      <c r="BE8505" s="8"/>
      <c r="BI8505" s="8"/>
      <c r="BM8505" s="8"/>
      <c r="BQ8505" s="8"/>
      <c r="BU8505" s="8"/>
      <c r="BY8505" s="8"/>
      <c r="CC8505" s="8"/>
      <c r="CG8505" s="8"/>
      <c r="CK8505" s="8"/>
    </row>
    <row r="8506" spans="5:89">
      <c r="E8506" s="8"/>
      <c r="I8506" s="8"/>
      <c r="M8506" s="8"/>
      <c r="Q8506" s="8"/>
      <c r="U8506" s="8"/>
      <c r="Y8506" s="8"/>
      <c r="AC8506" s="8"/>
      <c r="AG8506" s="8"/>
      <c r="AK8506" s="8"/>
      <c r="AO8506" s="8"/>
      <c r="AS8506" s="8"/>
      <c r="AW8506" s="8"/>
      <c r="BA8506" s="8"/>
      <c r="BE8506" s="8"/>
      <c r="BI8506" s="8"/>
      <c r="BM8506" s="8"/>
      <c r="BQ8506" s="8"/>
      <c r="BU8506" s="8"/>
      <c r="BY8506" s="8"/>
      <c r="CC8506" s="8"/>
      <c r="CG8506" s="8"/>
      <c r="CK8506" s="8"/>
    </row>
    <row r="8507" spans="5:89">
      <c r="E8507" s="8"/>
      <c r="I8507" s="8"/>
      <c r="M8507" s="8"/>
      <c r="Q8507" s="8"/>
      <c r="U8507" s="8"/>
      <c r="Y8507" s="8"/>
      <c r="AC8507" s="8"/>
      <c r="AG8507" s="8"/>
      <c r="AK8507" s="8"/>
      <c r="AO8507" s="8"/>
      <c r="AS8507" s="8"/>
      <c r="AW8507" s="8"/>
      <c r="BA8507" s="8"/>
      <c r="BE8507" s="8"/>
      <c r="BI8507" s="8"/>
      <c r="BM8507" s="8"/>
      <c r="BQ8507" s="8"/>
      <c r="BU8507" s="8"/>
      <c r="BY8507" s="8"/>
      <c r="CC8507" s="8"/>
      <c r="CG8507" s="8"/>
      <c r="CK8507" s="8"/>
    </row>
    <row r="8508" spans="5:89">
      <c r="E8508" s="8"/>
      <c r="I8508" s="8"/>
      <c r="M8508" s="8"/>
      <c r="Q8508" s="8"/>
      <c r="U8508" s="8"/>
      <c r="Y8508" s="8"/>
      <c r="AC8508" s="8"/>
      <c r="AG8508" s="8"/>
      <c r="AK8508" s="8"/>
      <c r="AO8508" s="8"/>
      <c r="AS8508" s="8"/>
      <c r="AW8508" s="8"/>
      <c r="BA8508" s="8"/>
      <c r="BE8508" s="8"/>
      <c r="BI8508" s="8"/>
      <c r="BM8508" s="8"/>
      <c r="BQ8508" s="8"/>
      <c r="BU8508" s="8"/>
      <c r="BY8508" s="8"/>
      <c r="CC8508" s="8"/>
      <c r="CG8508" s="8"/>
      <c r="CK8508" s="8"/>
    </row>
    <row r="8509" spans="5:89">
      <c r="E8509" s="8"/>
      <c r="I8509" s="8"/>
      <c r="M8509" s="8"/>
      <c r="Q8509" s="8"/>
      <c r="U8509" s="8"/>
      <c r="Y8509" s="8"/>
      <c r="AC8509" s="8"/>
      <c r="AG8509" s="8"/>
      <c r="AK8509" s="8"/>
      <c r="AO8509" s="8"/>
      <c r="AS8509" s="8"/>
      <c r="AW8509" s="8"/>
      <c r="BA8509" s="8"/>
      <c r="BE8509" s="8"/>
      <c r="BI8509" s="8"/>
      <c r="BM8509" s="8"/>
      <c r="BQ8509" s="8"/>
      <c r="BU8509" s="8"/>
      <c r="BY8509" s="8"/>
      <c r="CC8509" s="8"/>
      <c r="CG8509" s="8"/>
      <c r="CK8509" s="8"/>
    </row>
    <row r="8510" spans="5:89">
      <c r="E8510" s="8"/>
      <c r="I8510" s="8"/>
      <c r="M8510" s="8"/>
      <c r="Q8510" s="8"/>
      <c r="U8510" s="8"/>
      <c r="Y8510" s="8"/>
      <c r="AC8510" s="8"/>
      <c r="AG8510" s="8"/>
      <c r="AK8510" s="8"/>
      <c r="AO8510" s="8"/>
      <c r="AS8510" s="8"/>
      <c r="AW8510" s="8"/>
      <c r="BA8510" s="8"/>
      <c r="BE8510" s="8"/>
      <c r="BI8510" s="8"/>
      <c r="BM8510" s="8"/>
      <c r="BQ8510" s="8"/>
      <c r="BU8510" s="8"/>
      <c r="BY8510" s="8"/>
      <c r="CC8510" s="8"/>
      <c r="CG8510" s="8"/>
      <c r="CK8510" s="8"/>
    </row>
    <row r="8511" spans="5:89">
      <c r="E8511" s="8"/>
      <c r="I8511" s="8"/>
      <c r="M8511" s="8"/>
      <c r="Q8511" s="8"/>
      <c r="U8511" s="8"/>
      <c r="Y8511" s="8"/>
      <c r="AC8511" s="8"/>
      <c r="AG8511" s="8"/>
      <c r="AK8511" s="8"/>
      <c r="AO8511" s="8"/>
      <c r="AS8511" s="8"/>
      <c r="AW8511" s="8"/>
      <c r="BA8511" s="8"/>
      <c r="BE8511" s="8"/>
      <c r="BI8511" s="8"/>
      <c r="BM8511" s="8"/>
      <c r="BQ8511" s="8"/>
      <c r="BU8511" s="8"/>
      <c r="BY8511" s="8"/>
      <c r="CC8511" s="8"/>
      <c r="CG8511" s="8"/>
      <c r="CK8511" s="8"/>
    </row>
    <row r="8512" spans="5:89">
      <c r="E8512" s="8"/>
      <c r="I8512" s="8"/>
      <c r="M8512" s="8"/>
      <c r="Q8512" s="8"/>
      <c r="U8512" s="8"/>
      <c r="Y8512" s="8"/>
      <c r="AC8512" s="8"/>
      <c r="AG8512" s="8"/>
      <c r="AK8512" s="8"/>
      <c r="AO8512" s="8"/>
      <c r="AS8512" s="8"/>
      <c r="AW8512" s="8"/>
      <c r="BA8512" s="8"/>
      <c r="BE8512" s="8"/>
      <c r="BI8512" s="8"/>
      <c r="BM8512" s="8"/>
      <c r="BQ8512" s="8"/>
      <c r="BU8512" s="8"/>
      <c r="BY8512" s="8"/>
      <c r="CC8512" s="8"/>
      <c r="CG8512" s="8"/>
      <c r="CK8512" s="8"/>
    </row>
    <row r="8513" spans="5:89">
      <c r="E8513" s="8"/>
      <c r="I8513" s="8"/>
      <c r="M8513" s="8"/>
      <c r="Q8513" s="8"/>
      <c r="U8513" s="8"/>
      <c r="Y8513" s="8"/>
      <c r="AC8513" s="8"/>
      <c r="AG8513" s="8"/>
      <c r="AK8513" s="8"/>
      <c r="AO8513" s="8"/>
      <c r="AS8513" s="8"/>
      <c r="AW8513" s="8"/>
      <c r="BA8513" s="8"/>
      <c r="BE8513" s="8"/>
      <c r="BI8513" s="8"/>
      <c r="BM8513" s="8"/>
      <c r="BQ8513" s="8"/>
      <c r="BU8513" s="8"/>
      <c r="BY8513" s="8"/>
      <c r="CC8513" s="8"/>
      <c r="CG8513" s="8"/>
      <c r="CK8513" s="8"/>
    </row>
    <row r="8514" spans="5:89">
      <c r="E8514" s="8"/>
      <c r="I8514" s="8"/>
      <c r="M8514" s="8"/>
      <c r="Q8514" s="8"/>
      <c r="U8514" s="8"/>
      <c r="Y8514" s="8"/>
      <c r="AC8514" s="8"/>
      <c r="AG8514" s="8"/>
      <c r="AK8514" s="8"/>
      <c r="AO8514" s="8"/>
      <c r="AS8514" s="8"/>
      <c r="AW8514" s="8"/>
      <c r="BA8514" s="8"/>
      <c r="BE8514" s="8"/>
      <c r="BI8514" s="8"/>
      <c r="BM8514" s="8"/>
      <c r="BQ8514" s="8"/>
      <c r="BU8514" s="8"/>
      <c r="BY8514" s="8"/>
      <c r="CC8514" s="8"/>
      <c r="CG8514" s="8"/>
      <c r="CK8514" s="8"/>
    </row>
    <row r="8515" spans="5:89">
      <c r="E8515" s="8"/>
      <c r="I8515" s="8"/>
      <c r="M8515" s="8"/>
      <c r="Q8515" s="8"/>
      <c r="U8515" s="8"/>
      <c r="Y8515" s="8"/>
      <c r="AC8515" s="8"/>
      <c r="AG8515" s="8"/>
      <c r="AK8515" s="8"/>
      <c r="AO8515" s="8"/>
      <c r="AS8515" s="8"/>
      <c r="AW8515" s="8"/>
      <c r="BA8515" s="8"/>
      <c r="BE8515" s="8"/>
      <c r="BI8515" s="8"/>
      <c r="BM8515" s="8"/>
      <c r="BQ8515" s="8"/>
      <c r="BU8515" s="8"/>
      <c r="BY8515" s="8"/>
      <c r="CC8515" s="8"/>
      <c r="CG8515" s="8"/>
      <c r="CK8515" s="8"/>
    </row>
    <row r="8516" spans="5:89">
      <c r="E8516" s="8"/>
      <c r="I8516" s="8"/>
      <c r="M8516" s="8"/>
      <c r="Q8516" s="8"/>
      <c r="U8516" s="8"/>
      <c r="Y8516" s="8"/>
      <c r="AC8516" s="8"/>
      <c r="AG8516" s="8"/>
      <c r="AK8516" s="8"/>
      <c r="AO8516" s="8"/>
      <c r="AS8516" s="8"/>
      <c r="AW8516" s="8"/>
      <c r="BA8516" s="8"/>
      <c r="BE8516" s="8"/>
      <c r="BI8516" s="8"/>
      <c r="BM8516" s="8"/>
      <c r="BQ8516" s="8"/>
      <c r="BU8516" s="8"/>
      <c r="BY8516" s="8"/>
      <c r="CC8516" s="8"/>
      <c r="CG8516" s="8"/>
      <c r="CK8516" s="8"/>
    </row>
    <row r="8517" spans="5:89">
      <c r="E8517" s="8"/>
      <c r="I8517" s="8"/>
      <c r="M8517" s="8"/>
      <c r="Q8517" s="8"/>
      <c r="U8517" s="8"/>
      <c r="Y8517" s="8"/>
      <c r="AC8517" s="8"/>
      <c r="AG8517" s="8"/>
      <c r="AK8517" s="8"/>
      <c r="AO8517" s="8"/>
      <c r="AS8517" s="8"/>
      <c r="AW8517" s="8"/>
      <c r="BA8517" s="8"/>
      <c r="BE8517" s="8"/>
      <c r="BI8517" s="8"/>
      <c r="BM8517" s="8"/>
      <c r="BQ8517" s="8"/>
      <c r="BU8517" s="8"/>
      <c r="BY8517" s="8"/>
      <c r="CC8517" s="8"/>
      <c r="CG8517" s="8"/>
      <c r="CK8517" s="8"/>
    </row>
    <row r="8518" spans="5:89">
      <c r="E8518" s="8"/>
      <c r="I8518" s="8"/>
      <c r="M8518" s="8"/>
      <c r="Q8518" s="8"/>
      <c r="U8518" s="8"/>
      <c r="Y8518" s="8"/>
      <c r="AC8518" s="8"/>
      <c r="AG8518" s="8"/>
      <c r="AK8518" s="8"/>
      <c r="AO8518" s="8"/>
      <c r="AS8518" s="8"/>
      <c r="AW8518" s="8"/>
      <c r="BA8518" s="8"/>
      <c r="BE8518" s="8"/>
      <c r="BI8518" s="8"/>
      <c r="BM8518" s="8"/>
      <c r="BQ8518" s="8"/>
      <c r="BU8518" s="8"/>
      <c r="BY8518" s="8"/>
      <c r="CC8518" s="8"/>
      <c r="CG8518" s="8"/>
      <c r="CK8518" s="8"/>
    </row>
    <row r="8519" spans="5:89">
      <c r="E8519" s="8"/>
      <c r="I8519" s="8"/>
      <c r="M8519" s="8"/>
      <c r="Q8519" s="8"/>
      <c r="U8519" s="8"/>
      <c r="Y8519" s="8"/>
      <c r="AC8519" s="8"/>
      <c r="AG8519" s="8"/>
      <c r="AK8519" s="8"/>
      <c r="AO8519" s="8"/>
      <c r="AS8519" s="8"/>
      <c r="AW8519" s="8"/>
      <c r="BA8519" s="8"/>
      <c r="BE8519" s="8"/>
      <c r="BI8519" s="8"/>
      <c r="BM8519" s="8"/>
      <c r="BQ8519" s="8"/>
      <c r="BU8519" s="8"/>
      <c r="BY8519" s="8"/>
      <c r="CC8519" s="8"/>
      <c r="CG8519" s="8"/>
      <c r="CK8519" s="8"/>
    </row>
    <row r="8520" spans="5:89">
      <c r="E8520" s="8"/>
      <c r="I8520" s="8"/>
      <c r="M8520" s="8"/>
      <c r="Q8520" s="8"/>
      <c r="U8520" s="8"/>
      <c r="Y8520" s="8"/>
      <c r="AC8520" s="8"/>
      <c r="AG8520" s="8"/>
      <c r="AK8520" s="8"/>
      <c r="AO8520" s="8"/>
      <c r="AS8520" s="8"/>
      <c r="AW8520" s="8"/>
      <c r="BA8520" s="8"/>
      <c r="BE8520" s="8"/>
      <c r="BI8520" s="8"/>
      <c r="BM8520" s="8"/>
      <c r="BQ8520" s="8"/>
      <c r="BU8520" s="8"/>
      <c r="BY8520" s="8"/>
      <c r="CC8520" s="8"/>
      <c r="CG8520" s="8"/>
      <c r="CK8520" s="8"/>
    </row>
    <row r="8521" spans="5:89">
      <c r="E8521" s="8"/>
      <c r="I8521" s="8"/>
      <c r="M8521" s="8"/>
      <c r="Q8521" s="8"/>
      <c r="U8521" s="8"/>
      <c r="Y8521" s="8"/>
      <c r="AC8521" s="8"/>
      <c r="AG8521" s="8"/>
      <c r="AK8521" s="8"/>
      <c r="AO8521" s="8"/>
      <c r="AS8521" s="8"/>
      <c r="AW8521" s="8"/>
      <c r="BA8521" s="8"/>
      <c r="BE8521" s="8"/>
      <c r="BI8521" s="8"/>
      <c r="BM8521" s="8"/>
      <c r="BQ8521" s="8"/>
      <c r="BU8521" s="8"/>
      <c r="BY8521" s="8"/>
      <c r="CC8521" s="8"/>
      <c r="CG8521" s="8"/>
      <c r="CK8521" s="8"/>
    </row>
    <row r="8522" spans="5:89">
      <c r="E8522" s="8"/>
      <c r="I8522" s="8"/>
      <c r="M8522" s="8"/>
      <c r="Q8522" s="8"/>
      <c r="U8522" s="8"/>
      <c r="Y8522" s="8"/>
      <c r="AC8522" s="8"/>
      <c r="AG8522" s="8"/>
      <c r="AK8522" s="8"/>
      <c r="AO8522" s="8"/>
      <c r="AS8522" s="8"/>
      <c r="AW8522" s="8"/>
      <c r="BA8522" s="8"/>
      <c r="BE8522" s="8"/>
      <c r="BI8522" s="8"/>
      <c r="BM8522" s="8"/>
      <c r="BQ8522" s="8"/>
      <c r="BU8522" s="8"/>
      <c r="BY8522" s="8"/>
      <c r="CC8522" s="8"/>
      <c r="CG8522" s="8"/>
      <c r="CK8522" s="8"/>
    </row>
    <row r="8523" spans="5:89">
      <c r="E8523" s="8"/>
      <c r="I8523" s="8"/>
      <c r="M8523" s="8"/>
      <c r="Q8523" s="8"/>
      <c r="U8523" s="8"/>
      <c r="Y8523" s="8"/>
      <c r="AC8523" s="8"/>
      <c r="AG8523" s="8"/>
      <c r="AK8523" s="8"/>
      <c r="AO8523" s="8"/>
      <c r="AS8523" s="8"/>
      <c r="AW8523" s="8"/>
      <c r="BA8523" s="8"/>
      <c r="BE8523" s="8"/>
      <c r="BI8523" s="8"/>
      <c r="BM8523" s="8"/>
      <c r="BQ8523" s="8"/>
      <c r="BU8523" s="8"/>
      <c r="BY8523" s="8"/>
      <c r="CC8523" s="8"/>
      <c r="CG8523" s="8"/>
      <c r="CK8523" s="8"/>
    </row>
    <row r="8524" spans="5:89">
      <c r="E8524" s="8"/>
      <c r="I8524" s="8"/>
      <c r="M8524" s="8"/>
      <c r="Q8524" s="8"/>
      <c r="U8524" s="8"/>
      <c r="Y8524" s="8"/>
      <c r="AC8524" s="8"/>
      <c r="AG8524" s="8"/>
      <c r="AK8524" s="8"/>
      <c r="AO8524" s="8"/>
      <c r="AS8524" s="8"/>
      <c r="AW8524" s="8"/>
      <c r="BA8524" s="8"/>
      <c r="BE8524" s="8"/>
      <c r="BI8524" s="8"/>
      <c r="BM8524" s="8"/>
      <c r="BQ8524" s="8"/>
      <c r="BU8524" s="8"/>
      <c r="BY8524" s="8"/>
      <c r="CC8524" s="8"/>
      <c r="CG8524" s="8"/>
      <c r="CK8524" s="8"/>
    </row>
    <row r="8525" spans="5:89">
      <c r="E8525" s="8"/>
      <c r="I8525" s="8"/>
      <c r="M8525" s="8"/>
      <c r="Q8525" s="8"/>
      <c r="U8525" s="8"/>
      <c r="Y8525" s="8"/>
      <c r="AC8525" s="8"/>
      <c r="AG8525" s="8"/>
      <c r="AK8525" s="8"/>
      <c r="AO8525" s="8"/>
      <c r="AS8525" s="8"/>
      <c r="AW8525" s="8"/>
      <c r="BA8525" s="8"/>
      <c r="BE8525" s="8"/>
      <c r="BI8525" s="8"/>
      <c r="BM8525" s="8"/>
      <c r="BQ8525" s="8"/>
      <c r="BU8525" s="8"/>
      <c r="BY8525" s="8"/>
      <c r="CC8525" s="8"/>
      <c r="CG8525" s="8"/>
      <c r="CK8525" s="8"/>
    </row>
    <row r="8526" spans="5:89">
      <c r="E8526" s="8"/>
      <c r="I8526" s="8"/>
      <c r="M8526" s="8"/>
      <c r="Q8526" s="8"/>
      <c r="U8526" s="8"/>
      <c r="Y8526" s="8"/>
      <c r="AC8526" s="8"/>
      <c r="AG8526" s="8"/>
      <c r="AK8526" s="8"/>
      <c r="AO8526" s="8"/>
      <c r="AS8526" s="8"/>
      <c r="AW8526" s="8"/>
      <c r="BA8526" s="8"/>
      <c r="BE8526" s="8"/>
      <c r="BI8526" s="8"/>
      <c r="BM8526" s="8"/>
      <c r="BQ8526" s="8"/>
      <c r="BU8526" s="8"/>
      <c r="BY8526" s="8"/>
      <c r="CC8526" s="8"/>
      <c r="CG8526" s="8"/>
      <c r="CK8526" s="8"/>
    </row>
    <row r="8527" spans="5:89">
      <c r="E8527" s="8"/>
      <c r="I8527" s="8"/>
      <c r="M8527" s="8"/>
      <c r="Q8527" s="8"/>
      <c r="U8527" s="8"/>
      <c r="Y8527" s="8"/>
      <c r="AC8527" s="8"/>
      <c r="AG8527" s="8"/>
      <c r="AK8527" s="8"/>
      <c r="AO8527" s="8"/>
      <c r="AS8527" s="8"/>
      <c r="AW8527" s="8"/>
      <c r="BA8527" s="8"/>
      <c r="BE8527" s="8"/>
      <c r="BI8527" s="8"/>
      <c r="BM8527" s="8"/>
      <c r="BQ8527" s="8"/>
      <c r="BU8527" s="8"/>
      <c r="BY8527" s="8"/>
      <c r="CC8527" s="8"/>
      <c r="CG8527" s="8"/>
      <c r="CK8527" s="8"/>
    </row>
    <row r="8528" spans="5:89">
      <c r="E8528" s="8"/>
      <c r="I8528" s="8"/>
      <c r="M8528" s="8"/>
      <c r="Q8528" s="8"/>
      <c r="U8528" s="8"/>
      <c r="Y8528" s="8"/>
      <c r="AC8528" s="8"/>
      <c r="AG8528" s="8"/>
      <c r="AK8528" s="8"/>
      <c r="AO8528" s="8"/>
      <c r="AS8528" s="8"/>
      <c r="AW8528" s="8"/>
      <c r="BA8528" s="8"/>
      <c r="BE8528" s="8"/>
      <c r="BI8528" s="8"/>
      <c r="BM8528" s="8"/>
      <c r="BQ8528" s="8"/>
      <c r="BU8528" s="8"/>
      <c r="BY8528" s="8"/>
      <c r="CC8528" s="8"/>
      <c r="CG8528" s="8"/>
      <c r="CK8528" s="8"/>
    </row>
    <row r="8529" spans="5:89">
      <c r="E8529" s="8"/>
      <c r="I8529" s="8"/>
      <c r="M8529" s="8"/>
      <c r="Q8529" s="8"/>
      <c r="U8529" s="8"/>
      <c r="Y8529" s="8"/>
      <c r="AC8529" s="8"/>
      <c r="AG8529" s="8"/>
      <c r="AK8529" s="8"/>
      <c r="AO8529" s="8"/>
      <c r="AS8529" s="8"/>
      <c r="AW8529" s="8"/>
      <c r="BA8529" s="8"/>
      <c r="BE8529" s="8"/>
      <c r="BI8529" s="8"/>
      <c r="BM8529" s="8"/>
      <c r="BQ8529" s="8"/>
      <c r="BU8529" s="8"/>
      <c r="BY8529" s="8"/>
      <c r="CC8529" s="8"/>
      <c r="CG8529" s="8"/>
      <c r="CK8529" s="8"/>
    </row>
    <row r="8530" spans="5:89">
      <c r="E8530" s="8"/>
      <c r="I8530" s="8"/>
      <c r="M8530" s="8"/>
      <c r="Q8530" s="8"/>
      <c r="U8530" s="8"/>
      <c r="Y8530" s="8"/>
      <c r="AC8530" s="8"/>
      <c r="AG8530" s="8"/>
      <c r="AK8530" s="8"/>
      <c r="AO8530" s="8"/>
      <c r="AS8530" s="8"/>
      <c r="AW8530" s="8"/>
      <c r="BA8530" s="8"/>
      <c r="BE8530" s="8"/>
      <c r="BI8530" s="8"/>
      <c r="BM8530" s="8"/>
      <c r="BQ8530" s="8"/>
      <c r="BU8530" s="8"/>
      <c r="BY8530" s="8"/>
      <c r="CC8530" s="8"/>
      <c r="CG8530" s="8"/>
      <c r="CK8530" s="8"/>
    </row>
    <row r="8531" spans="5:89">
      <c r="E8531" s="8"/>
      <c r="I8531" s="8"/>
      <c r="M8531" s="8"/>
      <c r="Q8531" s="8"/>
      <c r="U8531" s="8"/>
      <c r="Y8531" s="8"/>
      <c r="AC8531" s="8"/>
      <c r="AG8531" s="8"/>
      <c r="AK8531" s="8"/>
      <c r="AO8531" s="8"/>
      <c r="AS8531" s="8"/>
      <c r="AW8531" s="8"/>
      <c r="BA8531" s="8"/>
      <c r="BE8531" s="8"/>
      <c r="BI8531" s="8"/>
      <c r="BM8531" s="8"/>
      <c r="BQ8531" s="8"/>
      <c r="BU8531" s="8"/>
      <c r="BY8531" s="8"/>
      <c r="CC8531" s="8"/>
      <c r="CG8531" s="8"/>
      <c r="CK8531" s="8"/>
    </row>
    <row r="8532" spans="5:89">
      <c r="E8532" s="8"/>
      <c r="I8532" s="8"/>
      <c r="M8532" s="8"/>
      <c r="Q8532" s="8"/>
      <c r="U8532" s="8"/>
      <c r="Y8532" s="8"/>
      <c r="AC8532" s="8"/>
      <c r="AG8532" s="8"/>
      <c r="AK8532" s="8"/>
      <c r="AO8532" s="8"/>
      <c r="AS8532" s="8"/>
      <c r="AW8532" s="8"/>
      <c r="BA8532" s="8"/>
      <c r="BE8532" s="8"/>
      <c r="BI8532" s="8"/>
      <c r="BM8532" s="8"/>
      <c r="BQ8532" s="8"/>
      <c r="BU8532" s="8"/>
      <c r="BY8532" s="8"/>
      <c r="CC8532" s="8"/>
      <c r="CG8532" s="8"/>
      <c r="CK8532" s="8"/>
    </row>
    <row r="8533" spans="5:89">
      <c r="E8533" s="8"/>
      <c r="I8533" s="8"/>
      <c r="M8533" s="8"/>
      <c r="Q8533" s="8"/>
      <c r="U8533" s="8"/>
      <c r="Y8533" s="8"/>
      <c r="AC8533" s="8"/>
      <c r="AG8533" s="8"/>
      <c r="AK8533" s="8"/>
      <c r="AO8533" s="8"/>
      <c r="AS8533" s="8"/>
      <c r="AW8533" s="8"/>
      <c r="BA8533" s="8"/>
      <c r="BE8533" s="8"/>
      <c r="BI8533" s="8"/>
      <c r="BM8533" s="8"/>
      <c r="BQ8533" s="8"/>
      <c r="BU8533" s="8"/>
      <c r="BY8533" s="8"/>
      <c r="CC8533" s="8"/>
      <c r="CG8533" s="8"/>
      <c r="CK8533" s="8"/>
    </row>
    <row r="8534" spans="5:89">
      <c r="E8534" s="8"/>
      <c r="I8534" s="8"/>
      <c r="M8534" s="8"/>
      <c r="Q8534" s="8"/>
      <c r="U8534" s="8"/>
      <c r="Y8534" s="8"/>
      <c r="AC8534" s="8"/>
      <c r="AG8534" s="8"/>
      <c r="AK8534" s="8"/>
      <c r="AO8534" s="8"/>
      <c r="AS8534" s="8"/>
      <c r="AW8534" s="8"/>
      <c r="BA8534" s="8"/>
      <c r="BE8534" s="8"/>
      <c r="BI8534" s="8"/>
      <c r="BM8534" s="8"/>
      <c r="BQ8534" s="8"/>
      <c r="BU8534" s="8"/>
      <c r="BY8534" s="8"/>
      <c r="CC8534" s="8"/>
      <c r="CG8534" s="8"/>
      <c r="CK8534" s="8"/>
    </row>
    <row r="8535" spans="5:89">
      <c r="E8535" s="8"/>
      <c r="I8535" s="8"/>
      <c r="M8535" s="8"/>
      <c r="Q8535" s="8"/>
      <c r="U8535" s="8"/>
      <c r="Y8535" s="8"/>
      <c r="AC8535" s="8"/>
      <c r="AG8535" s="8"/>
      <c r="AK8535" s="8"/>
      <c r="AO8535" s="8"/>
      <c r="AS8535" s="8"/>
      <c r="AW8535" s="8"/>
      <c r="BA8535" s="8"/>
      <c r="BE8535" s="8"/>
      <c r="BI8535" s="8"/>
      <c r="BM8535" s="8"/>
      <c r="BQ8535" s="8"/>
      <c r="BU8535" s="8"/>
      <c r="BY8535" s="8"/>
      <c r="CC8535" s="8"/>
      <c r="CG8535" s="8"/>
      <c r="CK8535" s="8"/>
    </row>
    <row r="8536" spans="5:89">
      <c r="E8536" s="8"/>
      <c r="I8536" s="8"/>
      <c r="M8536" s="8"/>
      <c r="Q8536" s="8"/>
      <c r="U8536" s="8"/>
      <c r="Y8536" s="8"/>
      <c r="AC8536" s="8"/>
      <c r="AG8536" s="8"/>
      <c r="AK8536" s="8"/>
      <c r="AO8536" s="8"/>
      <c r="AS8536" s="8"/>
      <c r="AW8536" s="8"/>
      <c r="BA8536" s="8"/>
      <c r="BE8536" s="8"/>
      <c r="BI8536" s="8"/>
      <c r="BM8536" s="8"/>
      <c r="BQ8536" s="8"/>
      <c r="BU8536" s="8"/>
      <c r="BY8536" s="8"/>
      <c r="CC8536" s="8"/>
      <c r="CG8536" s="8"/>
      <c r="CK8536" s="8"/>
    </row>
    <row r="8537" spans="5:89">
      <c r="E8537" s="8"/>
      <c r="I8537" s="8"/>
      <c r="M8537" s="8"/>
      <c r="Q8537" s="8"/>
      <c r="U8537" s="8"/>
      <c r="Y8537" s="8"/>
      <c r="AC8537" s="8"/>
      <c r="AG8537" s="8"/>
      <c r="AK8537" s="8"/>
      <c r="AO8537" s="8"/>
      <c r="AS8537" s="8"/>
      <c r="AW8537" s="8"/>
      <c r="BA8537" s="8"/>
      <c r="BE8537" s="8"/>
      <c r="BI8537" s="8"/>
      <c r="BM8537" s="8"/>
      <c r="BQ8537" s="8"/>
      <c r="BU8537" s="8"/>
      <c r="BY8537" s="8"/>
      <c r="CC8537" s="8"/>
      <c r="CG8537" s="8"/>
      <c r="CK8537" s="8"/>
    </row>
    <row r="8538" spans="5:89">
      <c r="E8538" s="8"/>
      <c r="I8538" s="8"/>
      <c r="M8538" s="8"/>
      <c r="Q8538" s="8"/>
      <c r="U8538" s="8"/>
      <c r="Y8538" s="8"/>
      <c r="AC8538" s="8"/>
      <c r="AG8538" s="8"/>
      <c r="AK8538" s="8"/>
      <c r="AO8538" s="8"/>
      <c r="AS8538" s="8"/>
      <c r="AW8538" s="8"/>
      <c r="BA8538" s="8"/>
      <c r="BE8538" s="8"/>
      <c r="BI8538" s="8"/>
      <c r="BM8538" s="8"/>
      <c r="BQ8538" s="8"/>
      <c r="BU8538" s="8"/>
      <c r="BY8538" s="8"/>
      <c r="CC8538" s="8"/>
      <c r="CG8538" s="8"/>
      <c r="CK8538" s="8"/>
    </row>
    <row r="8539" spans="5:89">
      <c r="E8539" s="8"/>
      <c r="I8539" s="8"/>
      <c r="M8539" s="8"/>
      <c r="Q8539" s="8"/>
      <c r="U8539" s="8"/>
      <c r="Y8539" s="8"/>
      <c r="AC8539" s="8"/>
      <c r="AG8539" s="8"/>
      <c r="AK8539" s="8"/>
      <c r="AO8539" s="8"/>
      <c r="AS8539" s="8"/>
      <c r="AW8539" s="8"/>
      <c r="BA8539" s="8"/>
      <c r="BE8539" s="8"/>
      <c r="BI8539" s="8"/>
      <c r="BM8539" s="8"/>
      <c r="BQ8539" s="8"/>
      <c r="BU8539" s="8"/>
      <c r="BY8539" s="8"/>
      <c r="CC8539" s="8"/>
      <c r="CG8539" s="8"/>
      <c r="CK8539" s="8"/>
    </row>
    <row r="8540" spans="5:89">
      <c r="E8540" s="8"/>
      <c r="I8540" s="8"/>
      <c r="M8540" s="8"/>
      <c r="Q8540" s="8"/>
      <c r="U8540" s="8"/>
      <c r="Y8540" s="8"/>
      <c r="AC8540" s="8"/>
      <c r="AG8540" s="8"/>
      <c r="AK8540" s="8"/>
      <c r="AO8540" s="8"/>
      <c r="AS8540" s="8"/>
      <c r="AW8540" s="8"/>
      <c r="BA8540" s="8"/>
      <c r="BE8540" s="8"/>
      <c r="BI8540" s="8"/>
      <c r="BM8540" s="8"/>
      <c r="BQ8540" s="8"/>
      <c r="BU8540" s="8"/>
      <c r="BY8540" s="8"/>
      <c r="CC8540" s="8"/>
      <c r="CG8540" s="8"/>
      <c r="CK8540" s="8"/>
    </row>
    <row r="8541" spans="5:89">
      <c r="E8541" s="8"/>
      <c r="I8541" s="8"/>
      <c r="M8541" s="8"/>
      <c r="Q8541" s="8"/>
      <c r="U8541" s="8"/>
      <c r="Y8541" s="8"/>
      <c r="AC8541" s="8"/>
      <c r="AG8541" s="8"/>
      <c r="AK8541" s="8"/>
      <c r="AO8541" s="8"/>
      <c r="AS8541" s="8"/>
      <c r="AW8541" s="8"/>
      <c r="BA8541" s="8"/>
      <c r="BE8541" s="8"/>
      <c r="BI8541" s="8"/>
      <c r="BM8541" s="8"/>
      <c r="BQ8541" s="8"/>
      <c r="BU8541" s="8"/>
      <c r="BY8541" s="8"/>
      <c r="CC8541" s="8"/>
      <c r="CG8541" s="8"/>
      <c r="CK8541" s="8"/>
    </row>
    <row r="8542" spans="5:89">
      <c r="E8542" s="8"/>
      <c r="I8542" s="8"/>
      <c r="M8542" s="8"/>
      <c r="Q8542" s="8"/>
      <c r="U8542" s="8"/>
      <c r="Y8542" s="8"/>
      <c r="AC8542" s="8"/>
      <c r="AG8542" s="8"/>
      <c r="AK8542" s="8"/>
      <c r="AO8542" s="8"/>
      <c r="AS8542" s="8"/>
      <c r="AW8542" s="8"/>
      <c r="BA8542" s="8"/>
      <c r="BE8542" s="8"/>
      <c r="BI8542" s="8"/>
      <c r="BM8542" s="8"/>
      <c r="BQ8542" s="8"/>
      <c r="BU8542" s="8"/>
      <c r="BY8542" s="8"/>
      <c r="CC8542" s="8"/>
      <c r="CG8542" s="8"/>
      <c r="CK8542" s="8"/>
    </row>
    <row r="8543" spans="5:89">
      <c r="E8543" s="8"/>
      <c r="I8543" s="8"/>
      <c r="M8543" s="8"/>
      <c r="Q8543" s="8"/>
      <c r="U8543" s="8"/>
      <c r="Y8543" s="8"/>
      <c r="AC8543" s="8"/>
      <c r="AG8543" s="8"/>
      <c r="AK8543" s="8"/>
      <c r="AO8543" s="8"/>
      <c r="AS8543" s="8"/>
      <c r="AW8543" s="8"/>
      <c r="BA8543" s="8"/>
      <c r="BE8543" s="8"/>
      <c r="BI8543" s="8"/>
      <c r="BM8543" s="8"/>
      <c r="BQ8543" s="8"/>
      <c r="BU8543" s="8"/>
      <c r="BY8543" s="8"/>
      <c r="CC8543" s="8"/>
      <c r="CG8543" s="8"/>
      <c r="CK8543" s="8"/>
    </row>
    <row r="8544" spans="5:89">
      <c r="E8544" s="8"/>
      <c r="I8544" s="8"/>
      <c r="M8544" s="8"/>
      <c r="Q8544" s="8"/>
      <c r="U8544" s="8"/>
      <c r="Y8544" s="8"/>
      <c r="AC8544" s="8"/>
      <c r="AG8544" s="8"/>
      <c r="AK8544" s="8"/>
      <c r="AO8544" s="8"/>
      <c r="AS8544" s="8"/>
      <c r="AW8544" s="8"/>
      <c r="BA8544" s="8"/>
      <c r="BE8544" s="8"/>
      <c r="BI8544" s="8"/>
      <c r="BM8544" s="8"/>
      <c r="BQ8544" s="8"/>
      <c r="BU8544" s="8"/>
      <c r="BY8544" s="8"/>
      <c r="CC8544" s="8"/>
      <c r="CG8544" s="8"/>
      <c r="CK8544" s="8"/>
    </row>
    <row r="8545" spans="5:89">
      <c r="E8545" s="8"/>
      <c r="I8545" s="8"/>
      <c r="M8545" s="8"/>
      <c r="Q8545" s="8"/>
      <c r="U8545" s="8"/>
      <c r="Y8545" s="8"/>
      <c r="AC8545" s="8"/>
      <c r="AG8545" s="8"/>
      <c r="AK8545" s="8"/>
      <c r="AO8545" s="8"/>
      <c r="AS8545" s="8"/>
      <c r="AW8545" s="8"/>
      <c r="BA8545" s="8"/>
      <c r="BE8545" s="8"/>
      <c r="BI8545" s="8"/>
      <c r="BM8545" s="8"/>
      <c r="BQ8545" s="8"/>
      <c r="BU8545" s="8"/>
      <c r="BY8545" s="8"/>
      <c r="CC8545" s="8"/>
      <c r="CG8545" s="8"/>
      <c r="CK8545" s="8"/>
    </row>
    <row r="8546" spans="5:89">
      <c r="E8546" s="8"/>
      <c r="I8546" s="8"/>
      <c r="M8546" s="8"/>
      <c r="Q8546" s="8"/>
      <c r="U8546" s="8"/>
      <c r="Y8546" s="8"/>
      <c r="AC8546" s="8"/>
      <c r="AG8546" s="8"/>
      <c r="AK8546" s="8"/>
      <c r="AO8546" s="8"/>
      <c r="AS8546" s="8"/>
      <c r="AW8546" s="8"/>
      <c r="BA8546" s="8"/>
      <c r="BE8546" s="8"/>
      <c r="BI8546" s="8"/>
      <c r="BM8546" s="8"/>
      <c r="BQ8546" s="8"/>
      <c r="BU8546" s="8"/>
      <c r="BY8546" s="8"/>
      <c r="CC8546" s="8"/>
      <c r="CG8546" s="8"/>
      <c r="CK8546" s="8"/>
    </row>
    <row r="8547" spans="5:89">
      <c r="E8547" s="8"/>
      <c r="I8547" s="8"/>
      <c r="M8547" s="8"/>
      <c r="Q8547" s="8"/>
      <c r="U8547" s="8"/>
      <c r="Y8547" s="8"/>
      <c r="AC8547" s="8"/>
      <c r="AG8547" s="8"/>
      <c r="AK8547" s="8"/>
      <c r="AO8547" s="8"/>
      <c r="AS8547" s="8"/>
      <c r="AW8547" s="8"/>
      <c r="BA8547" s="8"/>
      <c r="BE8547" s="8"/>
      <c r="BI8547" s="8"/>
      <c r="BM8547" s="8"/>
      <c r="BQ8547" s="8"/>
      <c r="BU8547" s="8"/>
      <c r="BY8547" s="8"/>
      <c r="CC8547" s="8"/>
      <c r="CG8547" s="8"/>
      <c r="CK8547" s="8"/>
    </row>
    <row r="8548" spans="5:89">
      <c r="E8548" s="8"/>
      <c r="I8548" s="8"/>
      <c r="M8548" s="8"/>
      <c r="Q8548" s="8"/>
      <c r="U8548" s="8"/>
      <c r="Y8548" s="8"/>
      <c r="AC8548" s="8"/>
      <c r="AG8548" s="8"/>
      <c r="AK8548" s="8"/>
      <c r="AO8548" s="8"/>
      <c r="AS8548" s="8"/>
      <c r="AW8548" s="8"/>
      <c r="BA8548" s="8"/>
      <c r="BE8548" s="8"/>
      <c r="BI8548" s="8"/>
      <c r="BM8548" s="8"/>
      <c r="BQ8548" s="8"/>
      <c r="BU8548" s="8"/>
      <c r="BY8548" s="8"/>
      <c r="CC8548" s="8"/>
      <c r="CG8548" s="8"/>
      <c r="CK8548" s="8"/>
    </row>
    <row r="8549" spans="5:89">
      <c r="E8549" s="8"/>
      <c r="I8549" s="8"/>
      <c r="M8549" s="8"/>
      <c r="Q8549" s="8"/>
      <c r="U8549" s="8"/>
      <c r="Y8549" s="8"/>
      <c r="AC8549" s="8"/>
      <c r="AG8549" s="8"/>
      <c r="AK8549" s="8"/>
      <c r="AO8549" s="8"/>
      <c r="AS8549" s="8"/>
      <c r="AW8549" s="8"/>
      <c r="BA8549" s="8"/>
      <c r="BE8549" s="8"/>
      <c r="BI8549" s="8"/>
      <c r="BM8549" s="8"/>
      <c r="BQ8549" s="8"/>
      <c r="BU8549" s="8"/>
      <c r="BY8549" s="8"/>
      <c r="CC8549" s="8"/>
      <c r="CG8549" s="8"/>
      <c r="CK8549" s="8"/>
    </row>
    <row r="8550" spans="5:89">
      <c r="E8550" s="8"/>
      <c r="I8550" s="8"/>
      <c r="M8550" s="8"/>
      <c r="Q8550" s="8"/>
      <c r="U8550" s="8"/>
      <c r="Y8550" s="8"/>
      <c r="AC8550" s="8"/>
      <c r="AG8550" s="8"/>
      <c r="AK8550" s="8"/>
      <c r="AO8550" s="8"/>
      <c r="AS8550" s="8"/>
      <c r="AW8550" s="8"/>
      <c r="BA8550" s="8"/>
      <c r="BE8550" s="8"/>
      <c r="BI8550" s="8"/>
      <c r="BM8550" s="8"/>
      <c r="BQ8550" s="8"/>
      <c r="BU8550" s="8"/>
      <c r="BY8550" s="8"/>
      <c r="CC8550" s="8"/>
      <c r="CG8550" s="8"/>
      <c r="CK8550" s="8"/>
    </row>
    <row r="8551" spans="5:89">
      <c r="E8551" s="8"/>
      <c r="I8551" s="8"/>
      <c r="M8551" s="8"/>
      <c r="Q8551" s="8"/>
      <c r="U8551" s="8"/>
      <c r="Y8551" s="8"/>
      <c r="AC8551" s="8"/>
      <c r="AG8551" s="8"/>
      <c r="AK8551" s="8"/>
      <c r="AO8551" s="8"/>
      <c r="AS8551" s="8"/>
      <c r="AW8551" s="8"/>
      <c r="BA8551" s="8"/>
      <c r="BE8551" s="8"/>
      <c r="BI8551" s="8"/>
      <c r="BM8551" s="8"/>
      <c r="BQ8551" s="8"/>
      <c r="BU8551" s="8"/>
      <c r="BY8551" s="8"/>
      <c r="CC8551" s="8"/>
      <c r="CG8551" s="8"/>
      <c r="CK8551" s="8"/>
    </row>
    <row r="8552" spans="5:89">
      <c r="E8552" s="8"/>
      <c r="I8552" s="8"/>
      <c r="M8552" s="8"/>
      <c r="Q8552" s="8"/>
      <c r="U8552" s="8"/>
      <c r="Y8552" s="8"/>
      <c r="AC8552" s="8"/>
      <c r="AG8552" s="8"/>
      <c r="AK8552" s="8"/>
      <c r="AO8552" s="8"/>
      <c r="AS8552" s="8"/>
      <c r="AW8552" s="8"/>
      <c r="BA8552" s="8"/>
      <c r="BE8552" s="8"/>
      <c r="BI8552" s="8"/>
      <c r="BM8552" s="8"/>
      <c r="BQ8552" s="8"/>
      <c r="BU8552" s="8"/>
      <c r="BY8552" s="8"/>
      <c r="CC8552" s="8"/>
      <c r="CG8552" s="8"/>
      <c r="CK8552" s="8"/>
    </row>
    <row r="8553" spans="5:89">
      <c r="E8553" s="8"/>
      <c r="I8553" s="8"/>
      <c r="M8553" s="8"/>
      <c r="Q8553" s="8"/>
      <c r="U8553" s="8"/>
      <c r="Y8553" s="8"/>
      <c r="AC8553" s="8"/>
      <c r="AG8553" s="8"/>
      <c r="AK8553" s="8"/>
      <c r="AO8553" s="8"/>
      <c r="AS8553" s="8"/>
      <c r="AW8553" s="8"/>
      <c r="BA8553" s="8"/>
      <c r="BE8553" s="8"/>
      <c r="BI8553" s="8"/>
      <c r="BM8553" s="8"/>
      <c r="BQ8553" s="8"/>
      <c r="BU8553" s="8"/>
      <c r="BY8553" s="8"/>
      <c r="CC8553" s="8"/>
      <c r="CG8553" s="8"/>
      <c r="CK8553" s="8"/>
    </row>
    <row r="8554" spans="5:89">
      <c r="E8554" s="8"/>
      <c r="I8554" s="8"/>
      <c r="M8554" s="8"/>
      <c r="Q8554" s="8"/>
      <c r="U8554" s="8"/>
      <c r="Y8554" s="8"/>
      <c r="AC8554" s="8"/>
      <c r="AG8554" s="8"/>
      <c r="AK8554" s="8"/>
      <c r="AO8554" s="8"/>
      <c r="AS8554" s="8"/>
      <c r="AW8554" s="8"/>
      <c r="BA8554" s="8"/>
      <c r="BE8554" s="8"/>
      <c r="BI8554" s="8"/>
      <c r="BM8554" s="8"/>
      <c r="BQ8554" s="8"/>
      <c r="BU8554" s="8"/>
      <c r="BY8554" s="8"/>
      <c r="CC8554" s="8"/>
      <c r="CG8554" s="8"/>
      <c r="CK8554" s="8"/>
    </row>
    <row r="8555" spans="5:89">
      <c r="E8555" s="8"/>
      <c r="I8555" s="8"/>
      <c r="M8555" s="8"/>
      <c r="Q8555" s="8"/>
      <c r="U8555" s="8"/>
      <c r="Y8555" s="8"/>
      <c r="AC8555" s="8"/>
      <c r="AG8555" s="8"/>
      <c r="AK8555" s="8"/>
      <c r="AO8555" s="8"/>
      <c r="AS8555" s="8"/>
      <c r="AW8555" s="8"/>
      <c r="BA8555" s="8"/>
      <c r="BE8555" s="8"/>
      <c r="BI8555" s="8"/>
      <c r="BM8555" s="8"/>
      <c r="BQ8555" s="8"/>
      <c r="BU8555" s="8"/>
      <c r="BY8555" s="8"/>
      <c r="CC8555" s="8"/>
      <c r="CG8555" s="8"/>
      <c r="CK8555" s="8"/>
    </row>
    <row r="8556" spans="5:89">
      <c r="E8556" s="8"/>
      <c r="I8556" s="8"/>
      <c r="M8556" s="8"/>
      <c r="Q8556" s="8"/>
      <c r="U8556" s="8"/>
      <c r="Y8556" s="8"/>
      <c r="AC8556" s="8"/>
      <c r="AG8556" s="8"/>
      <c r="AK8556" s="8"/>
      <c r="AO8556" s="8"/>
      <c r="AS8556" s="8"/>
      <c r="AW8556" s="8"/>
      <c r="BA8556" s="8"/>
      <c r="BE8556" s="8"/>
      <c r="BI8556" s="8"/>
      <c r="BM8556" s="8"/>
      <c r="BQ8556" s="8"/>
      <c r="BU8556" s="8"/>
      <c r="BY8556" s="8"/>
      <c r="CC8556" s="8"/>
      <c r="CG8556" s="8"/>
      <c r="CK8556" s="8"/>
    </row>
    <row r="8557" spans="5:89">
      <c r="E8557" s="8"/>
      <c r="I8557" s="8"/>
      <c r="M8557" s="8"/>
      <c r="Q8557" s="8"/>
      <c r="U8557" s="8"/>
      <c r="Y8557" s="8"/>
      <c r="AC8557" s="8"/>
      <c r="AG8557" s="8"/>
      <c r="AK8557" s="8"/>
      <c r="AO8557" s="8"/>
      <c r="AS8557" s="8"/>
      <c r="AW8557" s="8"/>
      <c r="BA8557" s="8"/>
      <c r="BE8557" s="8"/>
      <c r="BI8557" s="8"/>
      <c r="BM8557" s="8"/>
      <c r="BQ8557" s="8"/>
      <c r="BU8557" s="8"/>
      <c r="BY8557" s="8"/>
      <c r="CC8557" s="8"/>
      <c r="CG8557" s="8"/>
      <c r="CK8557" s="8"/>
    </row>
    <row r="8558" spans="5:89">
      <c r="E8558" s="8"/>
      <c r="I8558" s="8"/>
      <c r="M8558" s="8"/>
      <c r="Q8558" s="8"/>
      <c r="U8558" s="8"/>
      <c r="Y8558" s="8"/>
      <c r="AC8558" s="8"/>
      <c r="AG8558" s="8"/>
      <c r="AK8558" s="8"/>
      <c r="AO8558" s="8"/>
      <c r="AS8558" s="8"/>
      <c r="AW8558" s="8"/>
      <c r="BA8558" s="8"/>
      <c r="BE8558" s="8"/>
      <c r="BI8558" s="8"/>
      <c r="BM8558" s="8"/>
      <c r="BQ8558" s="8"/>
      <c r="BU8558" s="8"/>
      <c r="BY8558" s="8"/>
      <c r="CC8558" s="8"/>
      <c r="CG8558" s="8"/>
      <c r="CK8558" s="8"/>
    </row>
    <row r="8559" spans="5:89">
      <c r="E8559" s="8"/>
      <c r="I8559" s="8"/>
      <c r="M8559" s="8"/>
      <c r="Q8559" s="8"/>
      <c r="U8559" s="8"/>
      <c r="Y8559" s="8"/>
      <c r="AC8559" s="8"/>
      <c r="AG8559" s="8"/>
      <c r="AK8559" s="8"/>
      <c r="AO8559" s="8"/>
      <c r="AS8559" s="8"/>
      <c r="AW8559" s="8"/>
      <c r="BA8559" s="8"/>
      <c r="BE8559" s="8"/>
      <c r="BI8559" s="8"/>
      <c r="BM8559" s="8"/>
      <c r="BQ8559" s="8"/>
      <c r="BU8559" s="8"/>
      <c r="BY8559" s="8"/>
      <c r="CC8559" s="8"/>
      <c r="CG8559" s="8"/>
      <c r="CK8559" s="8"/>
    </row>
    <row r="8560" spans="5:89">
      <c r="E8560" s="8"/>
      <c r="I8560" s="8"/>
      <c r="M8560" s="8"/>
      <c r="Q8560" s="8"/>
      <c r="U8560" s="8"/>
      <c r="Y8560" s="8"/>
      <c r="AC8560" s="8"/>
      <c r="AG8560" s="8"/>
      <c r="AK8560" s="8"/>
      <c r="AO8560" s="8"/>
      <c r="AS8560" s="8"/>
      <c r="AW8560" s="8"/>
      <c r="BA8560" s="8"/>
      <c r="BE8560" s="8"/>
      <c r="BI8560" s="8"/>
      <c r="BM8560" s="8"/>
      <c r="BQ8560" s="8"/>
      <c r="BU8560" s="8"/>
      <c r="BY8560" s="8"/>
      <c r="CC8560" s="8"/>
      <c r="CG8560" s="8"/>
      <c r="CK8560" s="8"/>
    </row>
    <row r="8561" spans="5:89">
      <c r="E8561" s="8"/>
      <c r="I8561" s="8"/>
      <c r="M8561" s="8"/>
      <c r="Q8561" s="8"/>
      <c r="U8561" s="8"/>
      <c r="Y8561" s="8"/>
      <c r="AC8561" s="8"/>
      <c r="AG8561" s="8"/>
      <c r="AK8561" s="8"/>
      <c r="AO8561" s="8"/>
      <c r="AS8561" s="8"/>
      <c r="AW8561" s="8"/>
      <c r="BA8561" s="8"/>
      <c r="BE8561" s="8"/>
      <c r="BI8561" s="8"/>
      <c r="BM8561" s="8"/>
      <c r="BQ8561" s="8"/>
      <c r="BU8561" s="8"/>
      <c r="BY8561" s="8"/>
      <c r="CC8561" s="8"/>
      <c r="CG8561" s="8"/>
      <c r="CK8561" s="8"/>
    </row>
    <row r="8562" spans="5:89">
      <c r="E8562" s="8"/>
      <c r="I8562" s="8"/>
      <c r="M8562" s="8"/>
      <c r="Q8562" s="8"/>
      <c r="U8562" s="8"/>
      <c r="Y8562" s="8"/>
      <c r="AC8562" s="8"/>
      <c r="AG8562" s="8"/>
      <c r="AK8562" s="8"/>
      <c r="AO8562" s="8"/>
      <c r="AS8562" s="8"/>
      <c r="AW8562" s="8"/>
      <c r="BA8562" s="8"/>
      <c r="BE8562" s="8"/>
      <c r="BI8562" s="8"/>
      <c r="BM8562" s="8"/>
      <c r="BQ8562" s="8"/>
      <c r="BU8562" s="8"/>
      <c r="BY8562" s="8"/>
      <c r="CC8562" s="8"/>
      <c r="CG8562" s="8"/>
      <c r="CK8562" s="8"/>
    </row>
    <row r="8563" spans="5:89">
      <c r="E8563" s="8"/>
      <c r="I8563" s="8"/>
      <c r="M8563" s="8"/>
      <c r="Q8563" s="8"/>
      <c r="U8563" s="8"/>
      <c r="Y8563" s="8"/>
      <c r="AC8563" s="8"/>
      <c r="AG8563" s="8"/>
      <c r="AK8563" s="8"/>
      <c r="AO8563" s="8"/>
      <c r="AS8563" s="8"/>
      <c r="AW8563" s="8"/>
      <c r="BA8563" s="8"/>
      <c r="BE8563" s="8"/>
      <c r="BI8563" s="8"/>
      <c r="BM8563" s="8"/>
      <c r="BQ8563" s="8"/>
      <c r="BU8563" s="8"/>
      <c r="BY8563" s="8"/>
      <c r="CC8563" s="8"/>
      <c r="CG8563" s="8"/>
      <c r="CK8563" s="8"/>
    </row>
    <row r="8564" spans="5:89">
      <c r="E8564" s="8"/>
      <c r="I8564" s="8"/>
      <c r="M8564" s="8"/>
      <c r="Q8564" s="8"/>
      <c r="U8564" s="8"/>
      <c r="Y8564" s="8"/>
      <c r="AC8564" s="8"/>
      <c r="AG8564" s="8"/>
      <c r="AK8564" s="8"/>
      <c r="AO8564" s="8"/>
      <c r="AS8564" s="8"/>
      <c r="AW8564" s="8"/>
      <c r="BA8564" s="8"/>
      <c r="BE8564" s="8"/>
      <c r="BI8564" s="8"/>
      <c r="BM8564" s="8"/>
      <c r="BQ8564" s="8"/>
      <c r="BU8564" s="8"/>
      <c r="BY8564" s="8"/>
      <c r="CC8564" s="8"/>
      <c r="CG8564" s="8"/>
      <c r="CK8564" s="8"/>
    </row>
    <row r="8565" spans="5:89">
      <c r="E8565" s="8"/>
      <c r="I8565" s="8"/>
      <c r="M8565" s="8"/>
      <c r="Q8565" s="8"/>
      <c r="U8565" s="8"/>
      <c r="Y8565" s="8"/>
      <c r="AC8565" s="8"/>
      <c r="AG8565" s="8"/>
      <c r="AK8565" s="8"/>
      <c r="AO8565" s="8"/>
      <c r="AS8565" s="8"/>
      <c r="AW8565" s="8"/>
      <c r="BA8565" s="8"/>
      <c r="BE8565" s="8"/>
      <c r="BI8565" s="8"/>
      <c r="BM8565" s="8"/>
      <c r="BQ8565" s="8"/>
      <c r="BU8565" s="8"/>
      <c r="BY8565" s="8"/>
      <c r="CC8565" s="8"/>
      <c r="CG8565" s="8"/>
      <c r="CK8565" s="8"/>
    </row>
    <row r="8566" spans="5:89">
      <c r="E8566" s="8"/>
      <c r="I8566" s="8"/>
      <c r="M8566" s="8"/>
      <c r="Q8566" s="8"/>
      <c r="U8566" s="8"/>
      <c r="Y8566" s="8"/>
      <c r="AC8566" s="8"/>
      <c r="AG8566" s="8"/>
      <c r="AK8566" s="8"/>
      <c r="AO8566" s="8"/>
      <c r="AS8566" s="8"/>
      <c r="AW8566" s="8"/>
      <c r="BA8566" s="8"/>
      <c r="BE8566" s="8"/>
      <c r="BI8566" s="8"/>
      <c r="BM8566" s="8"/>
      <c r="BQ8566" s="8"/>
      <c r="BU8566" s="8"/>
      <c r="BY8566" s="8"/>
      <c r="CC8566" s="8"/>
      <c r="CG8566" s="8"/>
      <c r="CK8566" s="8"/>
    </row>
    <row r="8567" spans="5:89">
      <c r="E8567" s="8"/>
      <c r="I8567" s="8"/>
      <c r="M8567" s="8"/>
      <c r="Q8567" s="8"/>
      <c r="U8567" s="8"/>
      <c r="Y8567" s="8"/>
      <c r="AC8567" s="8"/>
      <c r="AG8567" s="8"/>
      <c r="AK8567" s="8"/>
      <c r="AO8567" s="8"/>
      <c r="AS8567" s="8"/>
      <c r="AW8567" s="8"/>
      <c r="BA8567" s="8"/>
      <c r="BE8567" s="8"/>
      <c r="BI8567" s="8"/>
      <c r="BM8567" s="8"/>
      <c r="BQ8567" s="8"/>
      <c r="BU8567" s="8"/>
      <c r="BY8567" s="8"/>
      <c r="CC8567" s="8"/>
      <c r="CG8567" s="8"/>
      <c r="CK8567" s="8"/>
    </row>
    <row r="8568" spans="5:89">
      <c r="E8568" s="8"/>
      <c r="I8568" s="8"/>
      <c r="M8568" s="8"/>
      <c r="Q8568" s="8"/>
      <c r="U8568" s="8"/>
      <c r="Y8568" s="8"/>
      <c r="AC8568" s="8"/>
      <c r="AG8568" s="8"/>
      <c r="AK8568" s="8"/>
      <c r="AO8568" s="8"/>
      <c r="AS8568" s="8"/>
      <c r="AW8568" s="8"/>
      <c r="BA8568" s="8"/>
      <c r="BE8568" s="8"/>
      <c r="BI8568" s="8"/>
      <c r="BM8568" s="8"/>
      <c r="BQ8568" s="8"/>
      <c r="BU8568" s="8"/>
      <c r="BY8568" s="8"/>
      <c r="CC8568" s="8"/>
      <c r="CG8568" s="8"/>
      <c r="CK8568" s="8"/>
    </row>
    <row r="8569" spans="5:89">
      <c r="E8569" s="8"/>
      <c r="I8569" s="8"/>
      <c r="M8569" s="8"/>
      <c r="Q8569" s="8"/>
      <c r="U8569" s="8"/>
      <c r="Y8569" s="8"/>
      <c r="AC8569" s="8"/>
      <c r="AG8569" s="8"/>
      <c r="AK8569" s="8"/>
      <c r="AO8569" s="8"/>
      <c r="AS8569" s="8"/>
      <c r="AW8569" s="8"/>
      <c r="BA8569" s="8"/>
      <c r="BE8569" s="8"/>
      <c r="BI8569" s="8"/>
      <c r="BM8569" s="8"/>
      <c r="BQ8569" s="8"/>
      <c r="BU8569" s="8"/>
      <c r="BY8569" s="8"/>
      <c r="CC8569" s="8"/>
      <c r="CG8569" s="8"/>
      <c r="CK8569" s="8"/>
    </row>
    <row r="8570" spans="5:89">
      <c r="E8570" s="8"/>
      <c r="I8570" s="8"/>
      <c r="M8570" s="8"/>
      <c r="Q8570" s="8"/>
      <c r="U8570" s="8"/>
      <c r="Y8570" s="8"/>
      <c r="AC8570" s="8"/>
      <c r="AG8570" s="8"/>
      <c r="AK8570" s="8"/>
      <c r="AO8570" s="8"/>
      <c r="AS8570" s="8"/>
      <c r="AW8570" s="8"/>
      <c r="BA8570" s="8"/>
      <c r="BE8570" s="8"/>
      <c r="BI8570" s="8"/>
      <c r="BM8570" s="8"/>
      <c r="BQ8570" s="8"/>
      <c r="BU8570" s="8"/>
      <c r="BY8570" s="8"/>
      <c r="CC8570" s="8"/>
      <c r="CG8570" s="8"/>
      <c r="CK8570" s="8"/>
    </row>
    <row r="8571" spans="5:89">
      <c r="E8571" s="8"/>
      <c r="I8571" s="8"/>
      <c r="M8571" s="8"/>
      <c r="Q8571" s="8"/>
      <c r="U8571" s="8"/>
      <c r="Y8571" s="8"/>
      <c r="AC8571" s="8"/>
      <c r="AG8571" s="8"/>
      <c r="AK8571" s="8"/>
      <c r="AO8571" s="8"/>
      <c r="AS8571" s="8"/>
      <c r="AW8571" s="8"/>
      <c r="BA8571" s="8"/>
      <c r="BE8571" s="8"/>
      <c r="BI8571" s="8"/>
      <c r="BM8571" s="8"/>
      <c r="BQ8571" s="8"/>
      <c r="BU8571" s="8"/>
      <c r="BY8571" s="8"/>
      <c r="CC8571" s="8"/>
      <c r="CG8571" s="8"/>
      <c r="CK8571" s="8"/>
    </row>
    <row r="8572" spans="5:89">
      <c r="E8572" s="8"/>
      <c r="I8572" s="8"/>
      <c r="M8572" s="8"/>
      <c r="Q8572" s="8"/>
      <c r="U8572" s="8"/>
      <c r="Y8572" s="8"/>
      <c r="AC8572" s="8"/>
      <c r="AG8572" s="8"/>
      <c r="AK8572" s="8"/>
      <c r="AO8572" s="8"/>
      <c r="AS8572" s="8"/>
      <c r="AW8572" s="8"/>
      <c r="BA8572" s="8"/>
      <c r="BE8572" s="8"/>
      <c r="BI8572" s="8"/>
      <c r="BM8572" s="8"/>
      <c r="BQ8572" s="8"/>
      <c r="BU8572" s="8"/>
      <c r="BY8572" s="8"/>
      <c r="CC8572" s="8"/>
      <c r="CG8572" s="8"/>
      <c r="CK8572" s="8"/>
    </row>
    <row r="8573" spans="5:89">
      <c r="E8573" s="8"/>
      <c r="I8573" s="8"/>
      <c r="M8573" s="8"/>
      <c r="Q8573" s="8"/>
      <c r="U8573" s="8"/>
      <c r="Y8573" s="8"/>
      <c r="AC8573" s="8"/>
      <c r="AG8573" s="8"/>
      <c r="AK8573" s="8"/>
      <c r="AO8573" s="8"/>
      <c r="AS8573" s="8"/>
      <c r="AW8573" s="8"/>
      <c r="BA8573" s="8"/>
      <c r="BE8573" s="8"/>
      <c r="BI8573" s="8"/>
      <c r="BM8573" s="8"/>
      <c r="BQ8573" s="8"/>
      <c r="BU8573" s="8"/>
      <c r="BY8573" s="8"/>
      <c r="CC8573" s="8"/>
      <c r="CG8573" s="8"/>
      <c r="CK8573" s="8"/>
    </row>
    <row r="8574" spans="5:89">
      <c r="E8574" s="8"/>
      <c r="I8574" s="8"/>
      <c r="M8574" s="8"/>
      <c r="Q8574" s="8"/>
      <c r="U8574" s="8"/>
      <c r="Y8574" s="8"/>
      <c r="AC8574" s="8"/>
      <c r="AG8574" s="8"/>
      <c r="AK8574" s="8"/>
      <c r="AO8574" s="8"/>
      <c r="AS8574" s="8"/>
      <c r="AW8574" s="8"/>
      <c r="BA8574" s="8"/>
      <c r="BE8574" s="8"/>
      <c r="BI8574" s="8"/>
      <c r="BM8574" s="8"/>
      <c r="BQ8574" s="8"/>
      <c r="BU8574" s="8"/>
      <c r="BY8574" s="8"/>
      <c r="CC8574" s="8"/>
      <c r="CG8574" s="8"/>
      <c r="CK8574" s="8"/>
    </row>
    <row r="8575" spans="5:89">
      <c r="E8575" s="8"/>
      <c r="I8575" s="8"/>
      <c r="M8575" s="8"/>
      <c r="Q8575" s="8"/>
      <c r="U8575" s="8"/>
      <c r="Y8575" s="8"/>
      <c r="AC8575" s="8"/>
      <c r="AG8575" s="8"/>
      <c r="AK8575" s="8"/>
      <c r="AO8575" s="8"/>
      <c r="AS8575" s="8"/>
      <c r="AW8575" s="8"/>
      <c r="BA8575" s="8"/>
      <c r="BE8575" s="8"/>
      <c r="BI8575" s="8"/>
      <c r="BM8575" s="8"/>
      <c r="BQ8575" s="8"/>
      <c r="BU8575" s="8"/>
      <c r="BY8575" s="8"/>
      <c r="CC8575" s="8"/>
      <c r="CG8575" s="8"/>
      <c r="CK8575" s="8"/>
    </row>
    <row r="8576" spans="5:89">
      <c r="E8576" s="8"/>
      <c r="I8576" s="8"/>
      <c r="M8576" s="8"/>
      <c r="Q8576" s="8"/>
      <c r="U8576" s="8"/>
      <c r="Y8576" s="8"/>
      <c r="AC8576" s="8"/>
      <c r="AG8576" s="8"/>
      <c r="AK8576" s="8"/>
      <c r="AO8576" s="8"/>
      <c r="AS8576" s="8"/>
      <c r="AW8576" s="8"/>
      <c r="BA8576" s="8"/>
      <c r="BE8576" s="8"/>
      <c r="BI8576" s="8"/>
      <c r="BM8576" s="8"/>
      <c r="BQ8576" s="8"/>
      <c r="BU8576" s="8"/>
      <c r="BY8576" s="8"/>
      <c r="CC8576" s="8"/>
      <c r="CG8576" s="8"/>
      <c r="CK8576" s="8"/>
    </row>
    <row r="8577" spans="5:89">
      <c r="E8577" s="8"/>
      <c r="I8577" s="8"/>
      <c r="M8577" s="8"/>
      <c r="Q8577" s="8"/>
      <c r="U8577" s="8"/>
      <c r="Y8577" s="8"/>
      <c r="AC8577" s="8"/>
      <c r="AG8577" s="8"/>
      <c r="AK8577" s="8"/>
      <c r="AO8577" s="8"/>
      <c r="AS8577" s="8"/>
      <c r="AW8577" s="8"/>
      <c r="BA8577" s="8"/>
      <c r="BE8577" s="8"/>
      <c r="BI8577" s="8"/>
      <c r="BM8577" s="8"/>
      <c r="BQ8577" s="8"/>
      <c r="BU8577" s="8"/>
      <c r="BY8577" s="8"/>
      <c r="CC8577" s="8"/>
      <c r="CG8577" s="8"/>
      <c r="CK8577" s="8"/>
    </row>
    <row r="8578" spans="5:89">
      <c r="E8578" s="8"/>
      <c r="I8578" s="8"/>
      <c r="M8578" s="8"/>
      <c r="Q8578" s="8"/>
      <c r="U8578" s="8"/>
      <c r="Y8578" s="8"/>
      <c r="AC8578" s="8"/>
      <c r="AG8578" s="8"/>
      <c r="AK8578" s="8"/>
      <c r="AO8578" s="8"/>
      <c r="AS8578" s="8"/>
      <c r="AW8578" s="8"/>
      <c r="BA8578" s="8"/>
      <c r="BE8578" s="8"/>
      <c r="BI8578" s="8"/>
      <c r="BM8578" s="8"/>
      <c r="BQ8578" s="8"/>
      <c r="BU8578" s="8"/>
      <c r="BY8578" s="8"/>
      <c r="CC8578" s="8"/>
      <c r="CG8578" s="8"/>
      <c r="CK8578" s="8"/>
    </row>
    <row r="8579" spans="5:89">
      <c r="E8579" s="8"/>
      <c r="I8579" s="8"/>
      <c r="M8579" s="8"/>
      <c r="Q8579" s="8"/>
      <c r="U8579" s="8"/>
      <c r="Y8579" s="8"/>
      <c r="AC8579" s="8"/>
      <c r="AG8579" s="8"/>
      <c r="AK8579" s="8"/>
      <c r="AO8579" s="8"/>
      <c r="AS8579" s="8"/>
      <c r="AW8579" s="8"/>
      <c r="BA8579" s="8"/>
      <c r="BE8579" s="8"/>
      <c r="BI8579" s="8"/>
      <c r="BM8579" s="8"/>
      <c r="BQ8579" s="8"/>
      <c r="BU8579" s="8"/>
      <c r="BY8579" s="8"/>
      <c r="CC8579" s="8"/>
      <c r="CG8579" s="8"/>
      <c r="CK8579" s="8"/>
    </row>
    <row r="8580" spans="5:89">
      <c r="E8580" s="8"/>
      <c r="I8580" s="8"/>
      <c r="M8580" s="8"/>
      <c r="Q8580" s="8"/>
      <c r="U8580" s="8"/>
      <c r="Y8580" s="8"/>
      <c r="AC8580" s="8"/>
      <c r="AG8580" s="8"/>
      <c r="AK8580" s="8"/>
      <c r="AO8580" s="8"/>
      <c r="AS8580" s="8"/>
      <c r="AW8580" s="8"/>
      <c r="BA8580" s="8"/>
      <c r="BE8580" s="8"/>
      <c r="BI8580" s="8"/>
      <c r="BM8580" s="8"/>
      <c r="BQ8580" s="8"/>
      <c r="BU8580" s="8"/>
      <c r="BY8580" s="8"/>
      <c r="CC8580" s="8"/>
      <c r="CG8580" s="8"/>
      <c r="CK8580" s="8"/>
    </row>
    <row r="8581" spans="5:89">
      <c r="E8581" s="8"/>
      <c r="I8581" s="8"/>
      <c r="M8581" s="8"/>
      <c r="Q8581" s="8"/>
      <c r="U8581" s="8"/>
      <c r="Y8581" s="8"/>
      <c r="AC8581" s="8"/>
      <c r="AG8581" s="8"/>
      <c r="AK8581" s="8"/>
      <c r="AO8581" s="8"/>
      <c r="AS8581" s="8"/>
      <c r="AW8581" s="8"/>
      <c r="BA8581" s="8"/>
      <c r="BE8581" s="8"/>
      <c r="BI8581" s="8"/>
      <c r="BM8581" s="8"/>
      <c r="BQ8581" s="8"/>
      <c r="BU8581" s="8"/>
      <c r="BY8581" s="8"/>
      <c r="CC8581" s="8"/>
      <c r="CG8581" s="8"/>
      <c r="CK8581" s="8"/>
    </row>
    <row r="8582" spans="5:89">
      <c r="E8582" s="8"/>
      <c r="I8582" s="8"/>
      <c r="M8582" s="8"/>
      <c r="Q8582" s="8"/>
      <c r="U8582" s="8"/>
      <c r="Y8582" s="8"/>
      <c r="AC8582" s="8"/>
      <c r="AG8582" s="8"/>
      <c r="AK8582" s="8"/>
      <c r="AO8582" s="8"/>
      <c r="AS8582" s="8"/>
      <c r="AW8582" s="8"/>
      <c r="BA8582" s="8"/>
      <c r="BE8582" s="8"/>
      <c r="BI8582" s="8"/>
      <c r="BM8582" s="8"/>
      <c r="BQ8582" s="8"/>
      <c r="BU8582" s="8"/>
      <c r="BY8582" s="8"/>
      <c r="CC8582" s="8"/>
      <c r="CG8582" s="8"/>
      <c r="CK8582" s="8"/>
    </row>
    <row r="8583" spans="5:89">
      <c r="E8583" s="8"/>
      <c r="I8583" s="8"/>
      <c r="M8583" s="8"/>
      <c r="Q8583" s="8"/>
      <c r="U8583" s="8"/>
      <c r="Y8583" s="8"/>
      <c r="AC8583" s="8"/>
      <c r="AG8583" s="8"/>
      <c r="AK8583" s="8"/>
      <c r="AO8583" s="8"/>
      <c r="AS8583" s="8"/>
      <c r="AW8583" s="8"/>
      <c r="BA8583" s="8"/>
      <c r="BE8583" s="8"/>
      <c r="BI8583" s="8"/>
      <c r="BM8583" s="8"/>
      <c r="BQ8583" s="8"/>
      <c r="BU8583" s="8"/>
      <c r="BY8583" s="8"/>
      <c r="CC8583" s="8"/>
      <c r="CG8583" s="8"/>
      <c r="CK8583" s="8"/>
    </row>
    <row r="8584" spans="5:89">
      <c r="E8584" s="8"/>
      <c r="I8584" s="8"/>
      <c r="M8584" s="8"/>
      <c r="Q8584" s="8"/>
      <c r="U8584" s="8"/>
      <c r="Y8584" s="8"/>
      <c r="AC8584" s="8"/>
      <c r="AG8584" s="8"/>
      <c r="AK8584" s="8"/>
      <c r="AO8584" s="8"/>
      <c r="AS8584" s="8"/>
      <c r="AW8584" s="8"/>
      <c r="BA8584" s="8"/>
      <c r="BE8584" s="8"/>
      <c r="BI8584" s="8"/>
      <c r="BM8584" s="8"/>
      <c r="BQ8584" s="8"/>
      <c r="BU8584" s="8"/>
      <c r="BY8584" s="8"/>
      <c r="CC8584" s="8"/>
      <c r="CG8584" s="8"/>
      <c r="CK8584" s="8"/>
    </row>
    <row r="8585" spans="5:89">
      <c r="E8585" s="8"/>
      <c r="I8585" s="8"/>
      <c r="M8585" s="8"/>
      <c r="Q8585" s="8"/>
      <c r="U8585" s="8"/>
      <c r="Y8585" s="8"/>
      <c r="AC8585" s="8"/>
      <c r="AG8585" s="8"/>
      <c r="AK8585" s="8"/>
      <c r="AO8585" s="8"/>
      <c r="AS8585" s="8"/>
      <c r="AW8585" s="8"/>
      <c r="BA8585" s="8"/>
      <c r="BE8585" s="8"/>
      <c r="BI8585" s="8"/>
      <c r="BM8585" s="8"/>
      <c r="BQ8585" s="8"/>
      <c r="BU8585" s="8"/>
      <c r="BY8585" s="8"/>
      <c r="CC8585" s="8"/>
      <c r="CG8585" s="8"/>
      <c r="CK8585" s="8"/>
    </row>
    <row r="8586" spans="5:89">
      <c r="E8586" s="8"/>
      <c r="I8586" s="8"/>
      <c r="M8586" s="8"/>
      <c r="Q8586" s="8"/>
      <c r="U8586" s="8"/>
      <c r="Y8586" s="8"/>
      <c r="AC8586" s="8"/>
      <c r="AG8586" s="8"/>
      <c r="AK8586" s="8"/>
      <c r="AO8586" s="8"/>
      <c r="AS8586" s="8"/>
      <c r="AW8586" s="8"/>
      <c r="BA8586" s="8"/>
      <c r="BE8586" s="8"/>
      <c r="BI8586" s="8"/>
      <c r="BM8586" s="8"/>
      <c r="BQ8586" s="8"/>
      <c r="BU8586" s="8"/>
      <c r="BY8586" s="8"/>
      <c r="CC8586" s="8"/>
      <c r="CG8586" s="8"/>
      <c r="CK8586" s="8"/>
    </row>
    <row r="8587" spans="5:89">
      <c r="E8587" s="8"/>
      <c r="I8587" s="8"/>
      <c r="M8587" s="8"/>
      <c r="Q8587" s="8"/>
      <c r="U8587" s="8"/>
      <c r="Y8587" s="8"/>
      <c r="AC8587" s="8"/>
      <c r="AG8587" s="8"/>
      <c r="AK8587" s="8"/>
      <c r="AO8587" s="8"/>
      <c r="AS8587" s="8"/>
      <c r="AW8587" s="8"/>
      <c r="BA8587" s="8"/>
      <c r="BE8587" s="8"/>
      <c r="BI8587" s="8"/>
      <c r="BM8587" s="8"/>
      <c r="BQ8587" s="8"/>
      <c r="BU8587" s="8"/>
      <c r="BY8587" s="8"/>
      <c r="CC8587" s="8"/>
      <c r="CG8587" s="8"/>
      <c r="CK8587" s="8"/>
    </row>
    <row r="8588" spans="5:89">
      <c r="E8588" s="8"/>
      <c r="I8588" s="8"/>
      <c r="M8588" s="8"/>
      <c r="Q8588" s="8"/>
      <c r="U8588" s="8"/>
      <c r="Y8588" s="8"/>
      <c r="AC8588" s="8"/>
      <c r="AG8588" s="8"/>
      <c r="AK8588" s="8"/>
      <c r="AO8588" s="8"/>
      <c r="AS8588" s="8"/>
      <c r="AW8588" s="8"/>
      <c r="BA8588" s="8"/>
      <c r="BE8588" s="8"/>
      <c r="BI8588" s="8"/>
      <c r="BM8588" s="8"/>
      <c r="BQ8588" s="8"/>
      <c r="BU8588" s="8"/>
      <c r="BY8588" s="8"/>
      <c r="CC8588" s="8"/>
      <c r="CG8588" s="8"/>
      <c r="CK8588" s="8"/>
    </row>
    <row r="8589" spans="5:89">
      <c r="E8589" s="8"/>
      <c r="I8589" s="8"/>
      <c r="M8589" s="8"/>
      <c r="Q8589" s="8"/>
      <c r="U8589" s="8"/>
      <c r="Y8589" s="8"/>
      <c r="AC8589" s="8"/>
      <c r="AG8589" s="8"/>
      <c r="AK8589" s="8"/>
      <c r="AO8589" s="8"/>
      <c r="AS8589" s="8"/>
      <c r="AW8589" s="8"/>
      <c r="BA8589" s="8"/>
      <c r="BE8589" s="8"/>
      <c r="BI8589" s="8"/>
      <c r="BM8589" s="8"/>
      <c r="BQ8589" s="8"/>
      <c r="BU8589" s="8"/>
      <c r="BY8589" s="8"/>
      <c r="CC8589" s="8"/>
      <c r="CG8589" s="8"/>
      <c r="CK8589" s="8"/>
    </row>
    <row r="8590" spans="5:89">
      <c r="E8590" s="8"/>
      <c r="I8590" s="8"/>
      <c r="M8590" s="8"/>
      <c r="Q8590" s="8"/>
      <c r="U8590" s="8"/>
      <c r="Y8590" s="8"/>
      <c r="AC8590" s="8"/>
      <c r="AG8590" s="8"/>
      <c r="AK8590" s="8"/>
      <c r="AO8590" s="8"/>
      <c r="AS8590" s="8"/>
      <c r="AW8590" s="8"/>
      <c r="BA8590" s="8"/>
      <c r="BE8590" s="8"/>
      <c r="BI8590" s="8"/>
      <c r="BM8590" s="8"/>
      <c r="BQ8590" s="8"/>
      <c r="BU8590" s="8"/>
      <c r="BY8590" s="8"/>
      <c r="CC8590" s="8"/>
      <c r="CG8590" s="8"/>
      <c r="CK8590" s="8"/>
    </row>
    <row r="8591" spans="5:89">
      <c r="E8591" s="8"/>
      <c r="I8591" s="8"/>
      <c r="M8591" s="8"/>
      <c r="Q8591" s="8"/>
      <c r="U8591" s="8"/>
      <c r="Y8591" s="8"/>
      <c r="AC8591" s="8"/>
      <c r="AG8591" s="8"/>
      <c r="AK8591" s="8"/>
      <c r="AO8591" s="8"/>
      <c r="AS8591" s="8"/>
      <c r="AW8591" s="8"/>
      <c r="BA8591" s="8"/>
      <c r="BE8591" s="8"/>
      <c r="BI8591" s="8"/>
      <c r="BM8591" s="8"/>
      <c r="BQ8591" s="8"/>
      <c r="BU8591" s="8"/>
      <c r="BY8591" s="8"/>
      <c r="CC8591" s="8"/>
      <c r="CG8591" s="8"/>
      <c r="CK8591" s="8"/>
    </row>
    <row r="8592" spans="5:89">
      <c r="E8592" s="8"/>
      <c r="I8592" s="8"/>
      <c r="M8592" s="8"/>
      <c r="Q8592" s="8"/>
      <c r="U8592" s="8"/>
      <c r="Y8592" s="8"/>
      <c r="AC8592" s="8"/>
      <c r="AG8592" s="8"/>
      <c r="AK8592" s="8"/>
      <c r="AO8592" s="8"/>
      <c r="AS8592" s="8"/>
      <c r="AW8592" s="8"/>
      <c r="BA8592" s="8"/>
      <c r="BE8592" s="8"/>
      <c r="BI8592" s="8"/>
      <c r="BM8592" s="8"/>
      <c r="BQ8592" s="8"/>
      <c r="BU8592" s="8"/>
      <c r="BY8592" s="8"/>
      <c r="CC8592" s="8"/>
      <c r="CG8592" s="8"/>
      <c r="CK8592" s="8"/>
    </row>
    <row r="8593" spans="5:89">
      <c r="E8593" s="8"/>
      <c r="I8593" s="8"/>
      <c r="M8593" s="8"/>
      <c r="Q8593" s="8"/>
      <c r="U8593" s="8"/>
      <c r="Y8593" s="8"/>
      <c r="AC8593" s="8"/>
      <c r="AG8593" s="8"/>
      <c r="AK8593" s="8"/>
      <c r="AO8593" s="8"/>
      <c r="AS8593" s="8"/>
      <c r="AW8593" s="8"/>
      <c r="BA8593" s="8"/>
      <c r="BE8593" s="8"/>
      <c r="BI8593" s="8"/>
      <c r="BM8593" s="8"/>
      <c r="BQ8593" s="8"/>
      <c r="BU8593" s="8"/>
      <c r="BY8593" s="8"/>
      <c r="CC8593" s="8"/>
      <c r="CG8593" s="8"/>
      <c r="CK8593" s="8"/>
    </row>
    <row r="8594" spans="5:89">
      <c r="E8594" s="8"/>
      <c r="I8594" s="8"/>
      <c r="M8594" s="8"/>
      <c r="Q8594" s="8"/>
      <c r="U8594" s="8"/>
      <c r="Y8594" s="8"/>
      <c r="AC8594" s="8"/>
      <c r="AG8594" s="8"/>
      <c r="AK8594" s="8"/>
      <c r="AO8594" s="8"/>
      <c r="AS8594" s="8"/>
      <c r="AW8594" s="8"/>
      <c r="BA8594" s="8"/>
      <c r="BE8594" s="8"/>
      <c r="BI8594" s="8"/>
      <c r="BM8594" s="8"/>
      <c r="BQ8594" s="8"/>
      <c r="BU8594" s="8"/>
      <c r="BY8594" s="8"/>
      <c r="CC8594" s="8"/>
      <c r="CG8594" s="8"/>
      <c r="CK8594" s="8"/>
    </row>
    <row r="8595" spans="5:89">
      <c r="E8595" s="8"/>
      <c r="I8595" s="8"/>
      <c r="M8595" s="8"/>
      <c r="Q8595" s="8"/>
      <c r="U8595" s="8"/>
      <c r="Y8595" s="8"/>
      <c r="AC8595" s="8"/>
      <c r="AG8595" s="8"/>
      <c r="AK8595" s="8"/>
      <c r="AO8595" s="8"/>
      <c r="AS8595" s="8"/>
      <c r="AW8595" s="8"/>
      <c r="BA8595" s="8"/>
      <c r="BE8595" s="8"/>
      <c r="BI8595" s="8"/>
      <c r="BM8595" s="8"/>
      <c r="BQ8595" s="8"/>
      <c r="BU8595" s="8"/>
      <c r="BY8595" s="8"/>
      <c r="CC8595" s="8"/>
      <c r="CG8595" s="8"/>
      <c r="CK8595" s="8"/>
    </row>
    <row r="8596" spans="5:89">
      <c r="E8596" s="8"/>
      <c r="I8596" s="8"/>
      <c r="M8596" s="8"/>
      <c r="Q8596" s="8"/>
      <c r="U8596" s="8"/>
      <c r="Y8596" s="8"/>
      <c r="AC8596" s="8"/>
      <c r="AG8596" s="8"/>
      <c r="AK8596" s="8"/>
      <c r="AO8596" s="8"/>
      <c r="AS8596" s="8"/>
      <c r="AW8596" s="8"/>
      <c r="BA8596" s="8"/>
      <c r="BE8596" s="8"/>
      <c r="BI8596" s="8"/>
      <c r="BM8596" s="8"/>
      <c r="BQ8596" s="8"/>
      <c r="BU8596" s="8"/>
      <c r="BY8596" s="8"/>
      <c r="CC8596" s="8"/>
      <c r="CG8596" s="8"/>
      <c r="CK8596" s="8"/>
    </row>
    <row r="8597" spans="5:89">
      <c r="E8597" s="8"/>
      <c r="I8597" s="8"/>
      <c r="M8597" s="8"/>
      <c r="Q8597" s="8"/>
      <c r="U8597" s="8"/>
      <c r="Y8597" s="8"/>
      <c r="AC8597" s="8"/>
      <c r="AG8597" s="8"/>
      <c r="AK8597" s="8"/>
      <c r="AO8597" s="8"/>
      <c r="AS8597" s="8"/>
      <c r="AW8597" s="8"/>
      <c r="BA8597" s="8"/>
      <c r="BE8597" s="8"/>
      <c r="BI8597" s="8"/>
      <c r="BM8597" s="8"/>
      <c r="BQ8597" s="8"/>
      <c r="BU8597" s="8"/>
      <c r="BY8597" s="8"/>
      <c r="CC8597" s="8"/>
      <c r="CG8597" s="8"/>
      <c r="CK8597" s="8"/>
    </row>
    <row r="8598" spans="5:89">
      <c r="E8598" s="8"/>
      <c r="I8598" s="8"/>
      <c r="M8598" s="8"/>
      <c r="Q8598" s="8"/>
      <c r="U8598" s="8"/>
      <c r="Y8598" s="8"/>
      <c r="AC8598" s="8"/>
      <c r="AG8598" s="8"/>
      <c r="AK8598" s="8"/>
      <c r="AO8598" s="8"/>
      <c r="AS8598" s="8"/>
      <c r="AW8598" s="8"/>
      <c r="BA8598" s="8"/>
      <c r="BE8598" s="8"/>
      <c r="BI8598" s="8"/>
      <c r="BM8598" s="8"/>
      <c r="BQ8598" s="8"/>
      <c r="BU8598" s="8"/>
      <c r="BY8598" s="8"/>
      <c r="CC8598" s="8"/>
      <c r="CG8598" s="8"/>
      <c r="CK8598" s="8"/>
    </row>
    <row r="8599" spans="5:89">
      <c r="E8599" s="8"/>
      <c r="I8599" s="8"/>
      <c r="M8599" s="8"/>
      <c r="Q8599" s="8"/>
      <c r="U8599" s="8"/>
      <c r="Y8599" s="8"/>
      <c r="AC8599" s="8"/>
      <c r="AG8599" s="8"/>
      <c r="AK8599" s="8"/>
      <c r="AO8599" s="8"/>
      <c r="AS8599" s="8"/>
      <c r="AW8599" s="8"/>
      <c r="BA8599" s="8"/>
      <c r="BE8599" s="8"/>
      <c r="BI8599" s="8"/>
      <c r="BM8599" s="8"/>
      <c r="BQ8599" s="8"/>
      <c r="BU8599" s="8"/>
      <c r="BY8599" s="8"/>
      <c r="CC8599" s="8"/>
      <c r="CG8599" s="8"/>
      <c r="CK8599" s="8"/>
    </row>
    <row r="8600" spans="5:89">
      <c r="E8600" s="8"/>
      <c r="I8600" s="8"/>
      <c r="M8600" s="8"/>
      <c r="Q8600" s="8"/>
      <c r="U8600" s="8"/>
      <c r="Y8600" s="8"/>
      <c r="AC8600" s="8"/>
      <c r="AG8600" s="8"/>
      <c r="AK8600" s="8"/>
      <c r="AO8600" s="8"/>
      <c r="AS8600" s="8"/>
      <c r="AW8600" s="8"/>
      <c r="BA8600" s="8"/>
      <c r="BE8600" s="8"/>
      <c r="BI8600" s="8"/>
      <c r="BM8600" s="8"/>
      <c r="BQ8600" s="8"/>
      <c r="BU8600" s="8"/>
      <c r="BY8600" s="8"/>
      <c r="CC8600" s="8"/>
      <c r="CG8600" s="8"/>
      <c r="CK8600" s="8"/>
    </row>
    <row r="8601" spans="5:89">
      <c r="E8601" s="8"/>
      <c r="I8601" s="8"/>
      <c r="M8601" s="8"/>
      <c r="Q8601" s="8"/>
      <c r="U8601" s="8"/>
      <c r="Y8601" s="8"/>
      <c r="AC8601" s="8"/>
      <c r="AG8601" s="8"/>
      <c r="AK8601" s="8"/>
      <c r="AO8601" s="8"/>
      <c r="AS8601" s="8"/>
      <c r="AW8601" s="8"/>
      <c r="BA8601" s="8"/>
      <c r="BE8601" s="8"/>
      <c r="BI8601" s="8"/>
      <c r="BM8601" s="8"/>
      <c r="BQ8601" s="8"/>
      <c r="BU8601" s="8"/>
      <c r="BY8601" s="8"/>
      <c r="CC8601" s="8"/>
      <c r="CG8601" s="8"/>
      <c r="CK8601" s="8"/>
    </row>
    <row r="8602" spans="5:89">
      <c r="E8602" s="8"/>
      <c r="I8602" s="8"/>
      <c r="M8602" s="8"/>
      <c r="Q8602" s="8"/>
      <c r="U8602" s="8"/>
      <c r="Y8602" s="8"/>
      <c r="AC8602" s="8"/>
      <c r="AG8602" s="8"/>
      <c r="AK8602" s="8"/>
      <c r="AO8602" s="8"/>
      <c r="AS8602" s="8"/>
      <c r="AW8602" s="8"/>
      <c r="BA8602" s="8"/>
      <c r="BE8602" s="8"/>
      <c r="BI8602" s="8"/>
      <c r="BM8602" s="8"/>
      <c r="BQ8602" s="8"/>
      <c r="BU8602" s="8"/>
      <c r="BY8602" s="8"/>
      <c r="CC8602" s="8"/>
      <c r="CG8602" s="8"/>
      <c r="CK8602" s="8"/>
    </row>
    <row r="8603" spans="5:89">
      <c r="E8603" s="8"/>
      <c r="I8603" s="8"/>
      <c r="M8603" s="8"/>
      <c r="Q8603" s="8"/>
      <c r="U8603" s="8"/>
      <c r="Y8603" s="8"/>
      <c r="AC8603" s="8"/>
      <c r="AG8603" s="8"/>
      <c r="AK8603" s="8"/>
      <c r="AO8603" s="8"/>
      <c r="AS8603" s="8"/>
      <c r="AW8603" s="8"/>
      <c r="BA8603" s="8"/>
      <c r="BE8603" s="8"/>
      <c r="BI8603" s="8"/>
      <c r="BM8603" s="8"/>
      <c r="BQ8603" s="8"/>
      <c r="BU8603" s="8"/>
      <c r="BY8603" s="8"/>
      <c r="CC8603" s="8"/>
      <c r="CG8603" s="8"/>
      <c r="CK8603" s="8"/>
    </row>
    <row r="8604" spans="5:89">
      <c r="E8604" s="8"/>
      <c r="I8604" s="8"/>
      <c r="M8604" s="8"/>
      <c r="Q8604" s="8"/>
      <c r="U8604" s="8"/>
      <c r="Y8604" s="8"/>
      <c r="AC8604" s="8"/>
      <c r="AG8604" s="8"/>
      <c r="AK8604" s="8"/>
      <c r="AO8604" s="8"/>
      <c r="AS8604" s="8"/>
      <c r="AW8604" s="8"/>
      <c r="BA8604" s="8"/>
      <c r="BE8604" s="8"/>
      <c r="BI8604" s="8"/>
      <c r="BM8604" s="8"/>
      <c r="BQ8604" s="8"/>
      <c r="BU8604" s="8"/>
      <c r="BY8604" s="8"/>
      <c r="CC8604" s="8"/>
      <c r="CG8604" s="8"/>
      <c r="CK8604" s="8"/>
    </row>
    <row r="8605" spans="5:89">
      <c r="E8605" s="8"/>
      <c r="I8605" s="8"/>
      <c r="M8605" s="8"/>
      <c r="Q8605" s="8"/>
      <c r="U8605" s="8"/>
      <c r="Y8605" s="8"/>
      <c r="AC8605" s="8"/>
      <c r="AG8605" s="8"/>
      <c r="AK8605" s="8"/>
      <c r="AO8605" s="8"/>
      <c r="AS8605" s="8"/>
      <c r="AW8605" s="8"/>
      <c r="BA8605" s="8"/>
      <c r="BE8605" s="8"/>
      <c r="BI8605" s="8"/>
      <c r="BM8605" s="8"/>
      <c r="BQ8605" s="8"/>
      <c r="BU8605" s="8"/>
      <c r="BY8605" s="8"/>
      <c r="CC8605" s="8"/>
      <c r="CG8605" s="8"/>
      <c r="CK8605" s="8"/>
    </row>
    <row r="8606" spans="5:89">
      <c r="E8606" s="8"/>
      <c r="I8606" s="8"/>
      <c r="M8606" s="8"/>
      <c r="Q8606" s="8"/>
      <c r="U8606" s="8"/>
      <c r="Y8606" s="8"/>
      <c r="AC8606" s="8"/>
      <c r="AG8606" s="8"/>
      <c r="AK8606" s="8"/>
      <c r="AO8606" s="8"/>
      <c r="AS8606" s="8"/>
      <c r="AW8606" s="8"/>
      <c r="BA8606" s="8"/>
      <c r="BE8606" s="8"/>
      <c r="BI8606" s="8"/>
      <c r="BM8606" s="8"/>
      <c r="BQ8606" s="8"/>
      <c r="BU8606" s="8"/>
      <c r="BY8606" s="8"/>
      <c r="CC8606" s="8"/>
      <c r="CG8606" s="8"/>
      <c r="CK8606" s="8"/>
    </row>
    <row r="8607" spans="5:89">
      <c r="E8607" s="8"/>
      <c r="I8607" s="8"/>
      <c r="M8607" s="8"/>
      <c r="Q8607" s="8"/>
      <c r="U8607" s="8"/>
      <c r="Y8607" s="8"/>
      <c r="AC8607" s="8"/>
      <c r="AG8607" s="8"/>
      <c r="AK8607" s="8"/>
      <c r="AO8607" s="8"/>
      <c r="AS8607" s="8"/>
      <c r="AW8607" s="8"/>
      <c r="BA8607" s="8"/>
      <c r="BE8607" s="8"/>
      <c r="BI8607" s="8"/>
      <c r="BM8607" s="8"/>
      <c r="BQ8607" s="8"/>
      <c r="BU8607" s="8"/>
      <c r="BY8607" s="8"/>
      <c r="CC8607" s="8"/>
      <c r="CG8607" s="8"/>
      <c r="CK8607" s="8"/>
    </row>
    <row r="8608" spans="5:89">
      <c r="E8608" s="8"/>
      <c r="I8608" s="8"/>
      <c r="M8608" s="8"/>
      <c r="Q8608" s="8"/>
      <c r="U8608" s="8"/>
      <c r="Y8608" s="8"/>
      <c r="AC8608" s="8"/>
      <c r="AG8608" s="8"/>
      <c r="AK8608" s="8"/>
      <c r="AO8608" s="8"/>
      <c r="AS8608" s="8"/>
      <c r="AW8608" s="8"/>
      <c r="BA8608" s="8"/>
      <c r="BE8608" s="8"/>
      <c r="BI8608" s="8"/>
      <c r="BM8608" s="8"/>
      <c r="BQ8608" s="8"/>
      <c r="BU8608" s="8"/>
      <c r="BY8608" s="8"/>
      <c r="CC8608" s="8"/>
      <c r="CG8608" s="8"/>
      <c r="CK8608" s="8"/>
    </row>
    <row r="8609" spans="5:89">
      <c r="E8609" s="8"/>
      <c r="I8609" s="8"/>
      <c r="M8609" s="8"/>
      <c r="Q8609" s="8"/>
      <c r="U8609" s="8"/>
      <c r="Y8609" s="8"/>
      <c r="AC8609" s="8"/>
      <c r="AG8609" s="8"/>
      <c r="AK8609" s="8"/>
      <c r="AO8609" s="8"/>
      <c r="AS8609" s="8"/>
      <c r="AW8609" s="8"/>
      <c r="BA8609" s="8"/>
      <c r="BE8609" s="8"/>
      <c r="BI8609" s="8"/>
      <c r="BM8609" s="8"/>
      <c r="BQ8609" s="8"/>
      <c r="BU8609" s="8"/>
      <c r="BY8609" s="8"/>
      <c r="CC8609" s="8"/>
      <c r="CG8609" s="8"/>
      <c r="CK8609" s="8"/>
    </row>
    <row r="8610" spans="5:89">
      <c r="E8610" s="8"/>
      <c r="I8610" s="8"/>
      <c r="M8610" s="8"/>
      <c r="Q8610" s="8"/>
      <c r="U8610" s="8"/>
      <c r="Y8610" s="8"/>
      <c r="AC8610" s="8"/>
      <c r="AG8610" s="8"/>
      <c r="AK8610" s="8"/>
      <c r="AO8610" s="8"/>
      <c r="AS8610" s="8"/>
      <c r="AW8610" s="8"/>
      <c r="BA8610" s="8"/>
      <c r="BE8610" s="8"/>
      <c r="BI8610" s="8"/>
      <c r="BM8610" s="8"/>
      <c r="BQ8610" s="8"/>
      <c r="BU8610" s="8"/>
      <c r="BY8610" s="8"/>
      <c r="CC8610" s="8"/>
      <c r="CG8610" s="8"/>
      <c r="CK8610" s="8"/>
    </row>
    <row r="8611" spans="5:89">
      <c r="E8611" s="8"/>
      <c r="I8611" s="8"/>
      <c r="M8611" s="8"/>
      <c r="Q8611" s="8"/>
      <c r="U8611" s="8"/>
      <c r="Y8611" s="8"/>
      <c r="AC8611" s="8"/>
      <c r="AG8611" s="8"/>
      <c r="AK8611" s="8"/>
      <c r="AO8611" s="8"/>
      <c r="AS8611" s="8"/>
      <c r="AW8611" s="8"/>
      <c r="BA8611" s="8"/>
      <c r="BE8611" s="8"/>
      <c r="BI8611" s="8"/>
      <c r="BM8611" s="8"/>
      <c r="BQ8611" s="8"/>
      <c r="BU8611" s="8"/>
      <c r="BY8611" s="8"/>
      <c r="CC8611" s="8"/>
      <c r="CG8611" s="8"/>
      <c r="CK8611" s="8"/>
    </row>
    <row r="8612" spans="5:89">
      <c r="E8612" s="8"/>
      <c r="I8612" s="8"/>
      <c r="M8612" s="8"/>
      <c r="Q8612" s="8"/>
      <c r="U8612" s="8"/>
      <c r="Y8612" s="8"/>
      <c r="AC8612" s="8"/>
      <c r="AG8612" s="8"/>
      <c r="AK8612" s="8"/>
      <c r="AO8612" s="8"/>
      <c r="AS8612" s="8"/>
      <c r="AW8612" s="8"/>
      <c r="BA8612" s="8"/>
      <c r="BE8612" s="8"/>
      <c r="BI8612" s="8"/>
      <c r="BM8612" s="8"/>
      <c r="BQ8612" s="8"/>
      <c r="BU8612" s="8"/>
      <c r="BY8612" s="8"/>
      <c r="CC8612" s="8"/>
      <c r="CG8612" s="8"/>
      <c r="CK8612" s="8"/>
    </row>
    <row r="8613" spans="5:89">
      <c r="E8613" s="8"/>
      <c r="I8613" s="8"/>
      <c r="M8613" s="8"/>
      <c r="Q8613" s="8"/>
      <c r="U8613" s="8"/>
      <c r="Y8613" s="8"/>
      <c r="AC8613" s="8"/>
      <c r="AG8613" s="8"/>
      <c r="AK8613" s="8"/>
      <c r="AO8613" s="8"/>
      <c r="AS8613" s="8"/>
      <c r="AW8613" s="8"/>
      <c r="BA8613" s="8"/>
      <c r="BE8613" s="8"/>
      <c r="BI8613" s="8"/>
      <c r="BM8613" s="8"/>
      <c r="BQ8613" s="8"/>
      <c r="BU8613" s="8"/>
      <c r="BY8613" s="8"/>
      <c r="CC8613" s="8"/>
      <c r="CG8613" s="8"/>
      <c r="CK8613" s="8"/>
    </row>
    <row r="8614" spans="5:89">
      <c r="E8614" s="8"/>
      <c r="I8614" s="8"/>
      <c r="M8614" s="8"/>
      <c r="Q8614" s="8"/>
      <c r="U8614" s="8"/>
      <c r="Y8614" s="8"/>
      <c r="AC8614" s="8"/>
      <c r="AG8614" s="8"/>
      <c r="AK8614" s="8"/>
      <c r="AO8614" s="8"/>
      <c r="AS8614" s="8"/>
      <c r="AW8614" s="8"/>
      <c r="BA8614" s="8"/>
      <c r="BE8614" s="8"/>
      <c r="BI8614" s="8"/>
      <c r="BM8614" s="8"/>
      <c r="BQ8614" s="8"/>
      <c r="BU8614" s="8"/>
      <c r="BY8614" s="8"/>
      <c r="CC8614" s="8"/>
      <c r="CG8614" s="8"/>
      <c r="CK8614" s="8"/>
    </row>
    <row r="8615" spans="5:89">
      <c r="E8615" s="8"/>
      <c r="I8615" s="8"/>
      <c r="M8615" s="8"/>
      <c r="Q8615" s="8"/>
      <c r="U8615" s="8"/>
      <c r="Y8615" s="8"/>
      <c r="AC8615" s="8"/>
      <c r="AG8615" s="8"/>
      <c r="AK8615" s="8"/>
      <c r="AO8615" s="8"/>
      <c r="AS8615" s="8"/>
      <c r="AW8615" s="8"/>
      <c r="BA8615" s="8"/>
      <c r="BE8615" s="8"/>
      <c r="BI8615" s="8"/>
      <c r="BM8615" s="8"/>
      <c r="BQ8615" s="8"/>
      <c r="BU8615" s="8"/>
      <c r="BY8615" s="8"/>
      <c r="CC8615" s="8"/>
      <c r="CG8615" s="8"/>
      <c r="CK8615" s="8"/>
    </row>
    <row r="8616" spans="5:89">
      <c r="E8616" s="8"/>
      <c r="I8616" s="8"/>
      <c r="M8616" s="8"/>
      <c r="Q8616" s="8"/>
      <c r="U8616" s="8"/>
      <c r="Y8616" s="8"/>
      <c r="AC8616" s="8"/>
      <c r="AG8616" s="8"/>
      <c r="AK8616" s="8"/>
      <c r="AO8616" s="8"/>
      <c r="AS8616" s="8"/>
      <c r="AW8616" s="8"/>
      <c r="BA8616" s="8"/>
      <c r="BE8616" s="8"/>
      <c r="BI8616" s="8"/>
      <c r="BM8616" s="8"/>
      <c r="BQ8616" s="8"/>
      <c r="BU8616" s="8"/>
      <c r="BY8616" s="8"/>
      <c r="CC8616" s="8"/>
      <c r="CG8616" s="8"/>
      <c r="CK8616" s="8"/>
    </row>
    <row r="8617" spans="5:89">
      <c r="E8617" s="8"/>
      <c r="I8617" s="8"/>
      <c r="M8617" s="8"/>
      <c r="Q8617" s="8"/>
      <c r="U8617" s="8"/>
      <c r="Y8617" s="8"/>
      <c r="AC8617" s="8"/>
      <c r="AG8617" s="8"/>
      <c r="AK8617" s="8"/>
      <c r="AO8617" s="8"/>
      <c r="AS8617" s="8"/>
      <c r="AW8617" s="8"/>
      <c r="BA8617" s="8"/>
      <c r="BE8617" s="8"/>
      <c r="BI8617" s="8"/>
      <c r="BM8617" s="8"/>
      <c r="BQ8617" s="8"/>
      <c r="BU8617" s="8"/>
      <c r="BY8617" s="8"/>
      <c r="CC8617" s="8"/>
      <c r="CG8617" s="8"/>
      <c r="CK8617" s="8"/>
    </row>
    <row r="8618" spans="5:89">
      <c r="E8618" s="8"/>
      <c r="I8618" s="8"/>
      <c r="M8618" s="8"/>
      <c r="Q8618" s="8"/>
      <c r="U8618" s="8"/>
      <c r="Y8618" s="8"/>
      <c r="AC8618" s="8"/>
      <c r="AG8618" s="8"/>
      <c r="AK8618" s="8"/>
      <c r="AO8618" s="8"/>
      <c r="AS8618" s="8"/>
      <c r="AW8618" s="8"/>
      <c r="BA8618" s="8"/>
      <c r="BE8618" s="8"/>
      <c r="BI8618" s="8"/>
      <c r="BM8618" s="8"/>
      <c r="BQ8618" s="8"/>
      <c r="BU8618" s="8"/>
      <c r="BY8618" s="8"/>
      <c r="CC8618" s="8"/>
      <c r="CG8618" s="8"/>
      <c r="CK8618" s="8"/>
    </row>
    <row r="8619" spans="5:89">
      <c r="E8619" s="8"/>
      <c r="I8619" s="8"/>
      <c r="M8619" s="8"/>
      <c r="Q8619" s="8"/>
      <c r="U8619" s="8"/>
      <c r="Y8619" s="8"/>
      <c r="AC8619" s="8"/>
      <c r="AG8619" s="8"/>
      <c r="AK8619" s="8"/>
      <c r="AO8619" s="8"/>
      <c r="AS8619" s="8"/>
      <c r="AW8619" s="8"/>
      <c r="BA8619" s="8"/>
      <c r="BE8619" s="8"/>
      <c r="BI8619" s="8"/>
      <c r="BM8619" s="8"/>
      <c r="BQ8619" s="8"/>
      <c r="BU8619" s="8"/>
      <c r="BY8619" s="8"/>
      <c r="CC8619" s="8"/>
      <c r="CG8619" s="8"/>
      <c r="CK8619" s="8"/>
    </row>
    <row r="8620" spans="5:89">
      <c r="E8620" s="8"/>
      <c r="I8620" s="8"/>
      <c r="M8620" s="8"/>
      <c r="Q8620" s="8"/>
      <c r="U8620" s="8"/>
      <c r="Y8620" s="8"/>
      <c r="AC8620" s="8"/>
      <c r="AG8620" s="8"/>
      <c r="AK8620" s="8"/>
      <c r="AO8620" s="8"/>
      <c r="AS8620" s="8"/>
      <c r="AW8620" s="8"/>
      <c r="BA8620" s="8"/>
      <c r="BE8620" s="8"/>
      <c r="BI8620" s="8"/>
      <c r="BM8620" s="8"/>
      <c r="BQ8620" s="8"/>
      <c r="BU8620" s="8"/>
      <c r="BY8620" s="8"/>
      <c r="CC8620" s="8"/>
      <c r="CG8620" s="8"/>
      <c r="CK8620" s="8"/>
    </row>
    <row r="8621" spans="5:89">
      <c r="E8621" s="8"/>
      <c r="I8621" s="8"/>
      <c r="M8621" s="8"/>
      <c r="Q8621" s="8"/>
      <c r="U8621" s="8"/>
      <c r="Y8621" s="8"/>
      <c r="AC8621" s="8"/>
      <c r="AG8621" s="8"/>
      <c r="AK8621" s="8"/>
      <c r="AO8621" s="8"/>
      <c r="AS8621" s="8"/>
      <c r="AW8621" s="8"/>
      <c r="BA8621" s="8"/>
      <c r="BE8621" s="8"/>
      <c r="BI8621" s="8"/>
      <c r="BM8621" s="8"/>
      <c r="BQ8621" s="8"/>
      <c r="BU8621" s="8"/>
      <c r="BY8621" s="8"/>
      <c r="CC8621" s="8"/>
      <c r="CG8621" s="8"/>
      <c r="CK8621" s="8"/>
    </row>
    <row r="8622" spans="5:89">
      <c r="E8622" s="8"/>
      <c r="I8622" s="8"/>
      <c r="M8622" s="8"/>
      <c r="Q8622" s="8"/>
      <c r="U8622" s="8"/>
      <c r="Y8622" s="8"/>
      <c r="AC8622" s="8"/>
      <c r="AG8622" s="8"/>
      <c r="AK8622" s="8"/>
      <c r="AO8622" s="8"/>
      <c r="AS8622" s="8"/>
      <c r="AW8622" s="8"/>
      <c r="BA8622" s="8"/>
      <c r="BE8622" s="8"/>
      <c r="BI8622" s="8"/>
      <c r="BM8622" s="8"/>
      <c r="BQ8622" s="8"/>
      <c r="BU8622" s="8"/>
      <c r="BY8622" s="8"/>
      <c r="CC8622" s="8"/>
      <c r="CG8622" s="8"/>
      <c r="CK8622" s="8"/>
    </row>
    <row r="8623" spans="5:89">
      <c r="E8623" s="8"/>
      <c r="I8623" s="8"/>
      <c r="M8623" s="8"/>
      <c r="Q8623" s="8"/>
      <c r="U8623" s="8"/>
      <c r="Y8623" s="8"/>
      <c r="AC8623" s="8"/>
      <c r="AG8623" s="8"/>
      <c r="AK8623" s="8"/>
      <c r="AO8623" s="8"/>
      <c r="AS8623" s="8"/>
      <c r="AW8623" s="8"/>
      <c r="BA8623" s="8"/>
      <c r="BE8623" s="8"/>
      <c r="BI8623" s="8"/>
      <c r="BM8623" s="8"/>
      <c r="BQ8623" s="8"/>
      <c r="BU8623" s="8"/>
      <c r="BY8623" s="8"/>
      <c r="CC8623" s="8"/>
      <c r="CG8623" s="8"/>
      <c r="CK8623" s="8"/>
    </row>
    <row r="8624" spans="5:89">
      <c r="E8624" s="8"/>
      <c r="I8624" s="8"/>
      <c r="M8624" s="8"/>
      <c r="Q8624" s="8"/>
      <c r="U8624" s="8"/>
      <c r="Y8624" s="8"/>
      <c r="AC8624" s="8"/>
      <c r="AG8624" s="8"/>
      <c r="AK8624" s="8"/>
      <c r="AO8624" s="8"/>
      <c r="AS8624" s="8"/>
      <c r="AW8624" s="8"/>
      <c r="BA8624" s="8"/>
      <c r="BE8624" s="8"/>
      <c r="BI8624" s="8"/>
      <c r="BM8624" s="8"/>
      <c r="BQ8624" s="8"/>
      <c r="BU8624" s="8"/>
      <c r="BY8624" s="8"/>
      <c r="CC8624" s="8"/>
      <c r="CG8624" s="8"/>
      <c r="CK8624" s="8"/>
    </row>
    <row r="8625" spans="5:89">
      <c r="E8625" s="8"/>
      <c r="I8625" s="8"/>
      <c r="M8625" s="8"/>
      <c r="Q8625" s="8"/>
      <c r="U8625" s="8"/>
      <c r="Y8625" s="8"/>
      <c r="AC8625" s="8"/>
      <c r="AG8625" s="8"/>
      <c r="AK8625" s="8"/>
      <c r="AO8625" s="8"/>
      <c r="AS8625" s="8"/>
      <c r="AW8625" s="8"/>
      <c r="BA8625" s="8"/>
      <c r="BE8625" s="8"/>
      <c r="BI8625" s="8"/>
      <c r="BM8625" s="8"/>
      <c r="BQ8625" s="8"/>
      <c r="BU8625" s="8"/>
      <c r="BY8625" s="8"/>
      <c r="CC8625" s="8"/>
      <c r="CG8625" s="8"/>
      <c r="CK8625" s="8"/>
    </row>
    <row r="8626" spans="5:89">
      <c r="E8626" s="8"/>
      <c r="I8626" s="8"/>
      <c r="M8626" s="8"/>
      <c r="Q8626" s="8"/>
      <c r="U8626" s="8"/>
      <c r="Y8626" s="8"/>
      <c r="AC8626" s="8"/>
      <c r="AG8626" s="8"/>
      <c r="AK8626" s="8"/>
      <c r="AO8626" s="8"/>
      <c r="AS8626" s="8"/>
      <c r="AW8626" s="8"/>
      <c r="BA8626" s="8"/>
      <c r="BE8626" s="8"/>
      <c r="BI8626" s="8"/>
      <c r="BM8626" s="8"/>
      <c r="BQ8626" s="8"/>
      <c r="BU8626" s="8"/>
      <c r="BY8626" s="8"/>
      <c r="CC8626" s="8"/>
      <c r="CG8626" s="8"/>
      <c r="CK8626" s="8"/>
    </row>
    <row r="8627" spans="5:89">
      <c r="E8627" s="8"/>
      <c r="I8627" s="8"/>
      <c r="M8627" s="8"/>
      <c r="Q8627" s="8"/>
      <c r="U8627" s="8"/>
      <c r="Y8627" s="8"/>
      <c r="AC8627" s="8"/>
      <c r="AG8627" s="8"/>
      <c r="AK8627" s="8"/>
      <c r="AO8627" s="8"/>
      <c r="AS8627" s="8"/>
      <c r="AW8627" s="8"/>
      <c r="BA8627" s="8"/>
      <c r="BE8627" s="8"/>
      <c r="BI8627" s="8"/>
      <c r="BM8627" s="8"/>
      <c r="BQ8627" s="8"/>
      <c r="BU8627" s="8"/>
      <c r="BY8627" s="8"/>
      <c r="CC8627" s="8"/>
      <c r="CG8627" s="8"/>
      <c r="CK8627" s="8"/>
    </row>
    <row r="8628" spans="5:89">
      <c r="E8628" s="8"/>
      <c r="I8628" s="8"/>
      <c r="M8628" s="8"/>
      <c r="Q8628" s="8"/>
      <c r="U8628" s="8"/>
      <c r="Y8628" s="8"/>
      <c r="AC8628" s="8"/>
      <c r="AG8628" s="8"/>
      <c r="AK8628" s="8"/>
      <c r="AO8628" s="8"/>
      <c r="AS8628" s="8"/>
      <c r="AW8628" s="8"/>
      <c r="BA8628" s="8"/>
      <c r="BE8628" s="8"/>
      <c r="BI8628" s="8"/>
      <c r="BM8628" s="8"/>
      <c r="BQ8628" s="8"/>
      <c r="BU8628" s="8"/>
      <c r="BY8628" s="8"/>
      <c r="CC8628" s="8"/>
      <c r="CG8628" s="8"/>
      <c r="CK8628" s="8"/>
    </row>
    <row r="8629" spans="5:89">
      <c r="E8629" s="8"/>
      <c r="I8629" s="8"/>
      <c r="M8629" s="8"/>
      <c r="Q8629" s="8"/>
      <c r="U8629" s="8"/>
      <c r="Y8629" s="8"/>
      <c r="AC8629" s="8"/>
      <c r="AG8629" s="8"/>
      <c r="AK8629" s="8"/>
      <c r="AO8629" s="8"/>
      <c r="AS8629" s="8"/>
      <c r="AW8629" s="8"/>
      <c r="BA8629" s="8"/>
      <c r="BE8629" s="8"/>
      <c r="BI8629" s="8"/>
      <c r="BM8629" s="8"/>
      <c r="BQ8629" s="8"/>
      <c r="BU8629" s="8"/>
      <c r="BY8629" s="8"/>
      <c r="CC8629" s="8"/>
      <c r="CG8629" s="8"/>
      <c r="CK8629" s="8"/>
    </row>
    <row r="8630" spans="5:89">
      <c r="E8630" s="8"/>
      <c r="I8630" s="8"/>
      <c r="M8630" s="8"/>
      <c r="Q8630" s="8"/>
      <c r="U8630" s="8"/>
      <c r="Y8630" s="8"/>
      <c r="AC8630" s="8"/>
      <c r="AG8630" s="8"/>
      <c r="AK8630" s="8"/>
      <c r="AO8630" s="8"/>
      <c r="AS8630" s="8"/>
      <c r="AW8630" s="8"/>
      <c r="BA8630" s="8"/>
      <c r="BE8630" s="8"/>
      <c r="BI8630" s="8"/>
      <c r="BM8630" s="8"/>
      <c r="BQ8630" s="8"/>
      <c r="BU8630" s="8"/>
      <c r="BY8630" s="8"/>
      <c r="CC8630" s="8"/>
      <c r="CG8630" s="8"/>
      <c r="CK8630" s="8"/>
    </row>
    <row r="8631" spans="5:89">
      <c r="E8631" s="8"/>
      <c r="I8631" s="8"/>
      <c r="M8631" s="8"/>
      <c r="Q8631" s="8"/>
      <c r="U8631" s="8"/>
      <c r="Y8631" s="8"/>
      <c r="AC8631" s="8"/>
      <c r="AG8631" s="8"/>
      <c r="AK8631" s="8"/>
      <c r="AO8631" s="8"/>
      <c r="AS8631" s="8"/>
      <c r="AW8631" s="8"/>
      <c r="BA8631" s="8"/>
      <c r="BE8631" s="8"/>
      <c r="BI8631" s="8"/>
      <c r="BM8631" s="8"/>
      <c r="BQ8631" s="8"/>
      <c r="BU8631" s="8"/>
      <c r="BY8631" s="8"/>
      <c r="CC8631" s="8"/>
      <c r="CG8631" s="8"/>
      <c r="CK8631" s="8"/>
    </row>
    <row r="8632" spans="5:89">
      <c r="E8632" s="8"/>
      <c r="I8632" s="8"/>
      <c r="M8632" s="8"/>
      <c r="Q8632" s="8"/>
      <c r="U8632" s="8"/>
      <c r="Y8632" s="8"/>
      <c r="AC8632" s="8"/>
      <c r="AG8632" s="8"/>
      <c r="AK8632" s="8"/>
      <c r="AO8632" s="8"/>
      <c r="AS8632" s="8"/>
      <c r="AW8632" s="8"/>
      <c r="BA8632" s="8"/>
      <c r="BE8632" s="8"/>
      <c r="BI8632" s="8"/>
      <c r="BM8632" s="8"/>
      <c r="BQ8632" s="8"/>
      <c r="BU8632" s="8"/>
      <c r="BY8632" s="8"/>
      <c r="CC8632" s="8"/>
      <c r="CG8632" s="8"/>
      <c r="CK8632" s="8"/>
    </row>
    <row r="8633" spans="5:89">
      <c r="E8633" s="8"/>
      <c r="I8633" s="8"/>
      <c r="M8633" s="8"/>
      <c r="Q8633" s="8"/>
      <c r="U8633" s="8"/>
      <c r="Y8633" s="8"/>
      <c r="AC8633" s="8"/>
      <c r="AG8633" s="8"/>
      <c r="AK8633" s="8"/>
      <c r="AO8633" s="8"/>
      <c r="AS8633" s="8"/>
      <c r="AW8633" s="8"/>
      <c r="BA8633" s="8"/>
      <c r="BE8633" s="8"/>
      <c r="BI8633" s="8"/>
      <c r="BM8633" s="8"/>
      <c r="BQ8633" s="8"/>
      <c r="BU8633" s="8"/>
      <c r="BY8633" s="8"/>
      <c r="CC8633" s="8"/>
      <c r="CG8633" s="8"/>
      <c r="CK8633" s="8"/>
    </row>
    <row r="8634" spans="5:89">
      <c r="E8634" s="8"/>
      <c r="I8634" s="8"/>
      <c r="M8634" s="8"/>
      <c r="Q8634" s="8"/>
      <c r="U8634" s="8"/>
      <c r="Y8634" s="8"/>
      <c r="AC8634" s="8"/>
      <c r="AG8634" s="8"/>
      <c r="AK8634" s="8"/>
      <c r="AO8634" s="8"/>
      <c r="AS8634" s="8"/>
      <c r="AW8634" s="8"/>
      <c r="BA8634" s="8"/>
      <c r="BE8634" s="8"/>
      <c r="BI8634" s="8"/>
      <c r="BM8634" s="8"/>
      <c r="BQ8634" s="8"/>
      <c r="BU8634" s="8"/>
      <c r="BY8634" s="8"/>
      <c r="CC8634" s="8"/>
      <c r="CG8634" s="8"/>
      <c r="CK8634" s="8"/>
    </row>
    <row r="8635" spans="5:89">
      <c r="E8635" s="8"/>
      <c r="I8635" s="8"/>
      <c r="M8635" s="8"/>
      <c r="Q8635" s="8"/>
      <c r="U8635" s="8"/>
      <c r="Y8635" s="8"/>
      <c r="AC8635" s="8"/>
      <c r="AG8635" s="8"/>
      <c r="AK8635" s="8"/>
      <c r="AO8635" s="8"/>
      <c r="AS8635" s="8"/>
      <c r="AW8635" s="8"/>
      <c r="BA8635" s="8"/>
      <c r="BE8635" s="8"/>
      <c r="BI8635" s="8"/>
      <c r="BM8635" s="8"/>
      <c r="BQ8635" s="8"/>
      <c r="BU8635" s="8"/>
      <c r="BY8635" s="8"/>
      <c r="CC8635" s="8"/>
      <c r="CG8635" s="8"/>
      <c r="CK8635" s="8"/>
    </row>
    <row r="8636" spans="5:89">
      <c r="E8636" s="8"/>
      <c r="I8636" s="8"/>
      <c r="M8636" s="8"/>
      <c r="Q8636" s="8"/>
      <c r="U8636" s="8"/>
      <c r="Y8636" s="8"/>
      <c r="AC8636" s="8"/>
      <c r="AG8636" s="8"/>
      <c r="AK8636" s="8"/>
      <c r="AO8636" s="8"/>
      <c r="AS8636" s="8"/>
      <c r="AW8636" s="8"/>
      <c r="BA8636" s="8"/>
      <c r="BE8636" s="8"/>
      <c r="BI8636" s="8"/>
      <c r="BM8636" s="8"/>
      <c r="BQ8636" s="8"/>
      <c r="BU8636" s="8"/>
      <c r="BY8636" s="8"/>
      <c r="CC8636" s="8"/>
      <c r="CG8636" s="8"/>
      <c r="CK8636" s="8"/>
    </row>
    <row r="8637" spans="5:89">
      <c r="E8637" s="8"/>
      <c r="I8637" s="8"/>
      <c r="M8637" s="8"/>
      <c r="Q8637" s="8"/>
      <c r="U8637" s="8"/>
      <c r="Y8637" s="8"/>
      <c r="AC8637" s="8"/>
      <c r="AG8637" s="8"/>
      <c r="AK8637" s="8"/>
      <c r="AO8637" s="8"/>
      <c r="AS8637" s="8"/>
      <c r="AW8637" s="8"/>
      <c r="BA8637" s="8"/>
      <c r="BE8637" s="8"/>
      <c r="BI8637" s="8"/>
      <c r="BM8637" s="8"/>
      <c r="BQ8637" s="8"/>
      <c r="BU8637" s="8"/>
      <c r="BY8637" s="8"/>
      <c r="CC8637" s="8"/>
      <c r="CG8637" s="8"/>
      <c r="CK8637" s="8"/>
    </row>
    <row r="8638" spans="5:89">
      <c r="E8638" s="8"/>
      <c r="I8638" s="8"/>
      <c r="M8638" s="8"/>
      <c r="Q8638" s="8"/>
      <c r="U8638" s="8"/>
      <c r="Y8638" s="8"/>
      <c r="AC8638" s="8"/>
      <c r="AG8638" s="8"/>
      <c r="AK8638" s="8"/>
      <c r="AO8638" s="8"/>
      <c r="AS8638" s="8"/>
      <c r="AW8638" s="8"/>
      <c r="BA8638" s="8"/>
      <c r="BE8638" s="8"/>
      <c r="BI8638" s="8"/>
      <c r="BM8638" s="8"/>
      <c r="BQ8638" s="8"/>
      <c r="BU8638" s="8"/>
      <c r="BY8638" s="8"/>
      <c r="CC8638" s="8"/>
      <c r="CG8638" s="8"/>
      <c r="CK8638" s="8"/>
    </row>
    <row r="8639" spans="5:89">
      <c r="E8639" s="8"/>
      <c r="I8639" s="8"/>
      <c r="M8639" s="8"/>
      <c r="Q8639" s="8"/>
      <c r="U8639" s="8"/>
      <c r="Y8639" s="8"/>
      <c r="AC8639" s="8"/>
      <c r="AG8639" s="8"/>
      <c r="AK8639" s="8"/>
      <c r="AO8639" s="8"/>
      <c r="AS8639" s="8"/>
      <c r="AW8639" s="8"/>
      <c r="BA8639" s="8"/>
      <c r="BE8639" s="8"/>
      <c r="BI8639" s="8"/>
      <c r="BM8639" s="8"/>
      <c r="BQ8639" s="8"/>
      <c r="BU8639" s="8"/>
      <c r="BY8639" s="8"/>
      <c r="CC8639" s="8"/>
      <c r="CG8639" s="8"/>
      <c r="CK8639" s="8"/>
    </row>
    <row r="8640" spans="5:89">
      <c r="E8640" s="8"/>
      <c r="I8640" s="8"/>
      <c r="M8640" s="8"/>
      <c r="Q8640" s="8"/>
      <c r="U8640" s="8"/>
      <c r="Y8640" s="8"/>
      <c r="AC8640" s="8"/>
      <c r="AG8640" s="8"/>
      <c r="AK8640" s="8"/>
      <c r="AO8640" s="8"/>
      <c r="AS8640" s="8"/>
      <c r="AW8640" s="8"/>
      <c r="BA8640" s="8"/>
      <c r="BE8640" s="8"/>
      <c r="BI8640" s="8"/>
      <c r="BM8640" s="8"/>
      <c r="BQ8640" s="8"/>
      <c r="BU8640" s="8"/>
      <c r="BY8640" s="8"/>
      <c r="CC8640" s="8"/>
      <c r="CG8640" s="8"/>
      <c r="CK8640" s="8"/>
    </row>
    <row r="8641" spans="5:89">
      <c r="E8641" s="8"/>
      <c r="I8641" s="8"/>
      <c r="M8641" s="8"/>
      <c r="Q8641" s="8"/>
      <c r="U8641" s="8"/>
      <c r="Y8641" s="8"/>
      <c r="AC8641" s="8"/>
      <c r="AG8641" s="8"/>
      <c r="AK8641" s="8"/>
      <c r="AO8641" s="8"/>
      <c r="AS8641" s="8"/>
      <c r="AW8641" s="8"/>
      <c r="BA8641" s="8"/>
      <c r="BE8641" s="8"/>
      <c r="BI8641" s="8"/>
      <c r="BM8641" s="8"/>
      <c r="BQ8641" s="8"/>
      <c r="BU8641" s="8"/>
      <c r="BY8641" s="8"/>
      <c r="CC8641" s="8"/>
      <c r="CG8641" s="8"/>
      <c r="CK8641" s="8"/>
    </row>
    <row r="8642" spans="5:89">
      <c r="E8642" s="8"/>
      <c r="I8642" s="8"/>
      <c r="M8642" s="8"/>
      <c r="Q8642" s="8"/>
      <c r="U8642" s="8"/>
      <c r="Y8642" s="8"/>
      <c r="AC8642" s="8"/>
      <c r="AG8642" s="8"/>
      <c r="AK8642" s="8"/>
      <c r="AO8642" s="8"/>
      <c r="AS8642" s="8"/>
      <c r="AW8642" s="8"/>
      <c r="BA8642" s="8"/>
      <c r="BE8642" s="8"/>
      <c r="BI8642" s="8"/>
      <c r="BM8642" s="8"/>
      <c r="BQ8642" s="8"/>
      <c r="BU8642" s="8"/>
      <c r="BY8642" s="8"/>
      <c r="CC8642" s="8"/>
      <c r="CG8642" s="8"/>
      <c r="CK8642" s="8"/>
    </row>
    <row r="8643" spans="5:89">
      <c r="E8643" s="8"/>
      <c r="I8643" s="8"/>
      <c r="M8643" s="8"/>
      <c r="Q8643" s="8"/>
      <c r="U8643" s="8"/>
      <c r="Y8643" s="8"/>
      <c r="AC8643" s="8"/>
      <c r="AG8643" s="8"/>
      <c r="AK8643" s="8"/>
      <c r="AO8643" s="8"/>
      <c r="AS8643" s="8"/>
      <c r="AW8643" s="8"/>
      <c r="BA8643" s="8"/>
      <c r="BE8643" s="8"/>
      <c r="BI8643" s="8"/>
      <c r="BM8643" s="8"/>
      <c r="BQ8643" s="8"/>
      <c r="BU8643" s="8"/>
      <c r="BY8643" s="8"/>
      <c r="CC8643" s="8"/>
      <c r="CG8643" s="8"/>
      <c r="CK8643" s="8"/>
    </row>
    <row r="8644" spans="5:89">
      <c r="E8644" s="8"/>
      <c r="I8644" s="8"/>
      <c r="M8644" s="8"/>
      <c r="Q8644" s="8"/>
      <c r="U8644" s="8"/>
      <c r="Y8644" s="8"/>
      <c r="AC8644" s="8"/>
      <c r="AG8644" s="8"/>
      <c r="AK8644" s="8"/>
      <c r="AO8644" s="8"/>
      <c r="AS8644" s="8"/>
      <c r="AW8644" s="8"/>
      <c r="BA8644" s="8"/>
      <c r="BE8644" s="8"/>
      <c r="BI8644" s="8"/>
      <c r="BM8644" s="8"/>
      <c r="BQ8644" s="8"/>
      <c r="BU8644" s="8"/>
      <c r="BY8644" s="8"/>
      <c r="CC8644" s="8"/>
      <c r="CG8644" s="8"/>
      <c r="CK8644" s="8"/>
    </row>
    <row r="8645" spans="5:89">
      <c r="E8645" s="8"/>
      <c r="I8645" s="8"/>
      <c r="M8645" s="8"/>
      <c r="Q8645" s="8"/>
      <c r="U8645" s="8"/>
      <c r="Y8645" s="8"/>
      <c r="AC8645" s="8"/>
      <c r="AG8645" s="8"/>
      <c r="AK8645" s="8"/>
      <c r="AO8645" s="8"/>
      <c r="AS8645" s="8"/>
      <c r="AW8645" s="8"/>
      <c r="BA8645" s="8"/>
      <c r="BE8645" s="8"/>
      <c r="BI8645" s="8"/>
      <c r="BM8645" s="8"/>
      <c r="BQ8645" s="8"/>
      <c r="BU8645" s="8"/>
      <c r="BY8645" s="8"/>
      <c r="CC8645" s="8"/>
      <c r="CG8645" s="8"/>
      <c r="CK8645" s="8"/>
    </row>
    <row r="8646" spans="5:89">
      <c r="E8646" s="8"/>
      <c r="I8646" s="8"/>
      <c r="M8646" s="8"/>
      <c r="Q8646" s="8"/>
      <c r="U8646" s="8"/>
      <c r="Y8646" s="8"/>
      <c r="AC8646" s="8"/>
      <c r="AG8646" s="8"/>
      <c r="AK8646" s="8"/>
      <c r="AO8646" s="8"/>
      <c r="AS8646" s="8"/>
      <c r="AW8646" s="8"/>
      <c r="BA8646" s="8"/>
      <c r="BE8646" s="8"/>
      <c r="BI8646" s="8"/>
      <c r="BM8646" s="8"/>
      <c r="BQ8646" s="8"/>
      <c r="BU8646" s="8"/>
      <c r="BY8646" s="8"/>
      <c r="CC8646" s="8"/>
      <c r="CG8646" s="8"/>
      <c r="CK8646" s="8"/>
    </row>
    <row r="8647" spans="5:89">
      <c r="E8647" s="8"/>
      <c r="I8647" s="8"/>
      <c r="M8647" s="8"/>
      <c r="Q8647" s="8"/>
      <c r="U8647" s="8"/>
      <c r="Y8647" s="8"/>
      <c r="AC8647" s="8"/>
      <c r="AG8647" s="8"/>
      <c r="AK8647" s="8"/>
      <c r="AO8647" s="8"/>
      <c r="AS8647" s="8"/>
      <c r="AW8647" s="8"/>
      <c r="BA8647" s="8"/>
      <c r="BE8647" s="8"/>
      <c r="BI8647" s="8"/>
      <c r="BM8647" s="8"/>
      <c r="BQ8647" s="8"/>
      <c r="BU8647" s="8"/>
      <c r="BY8647" s="8"/>
      <c r="CC8647" s="8"/>
      <c r="CG8647" s="8"/>
      <c r="CK8647" s="8"/>
    </row>
    <row r="8648" spans="5:89">
      <c r="E8648" s="8"/>
      <c r="I8648" s="8"/>
      <c r="M8648" s="8"/>
      <c r="Q8648" s="8"/>
      <c r="U8648" s="8"/>
      <c r="Y8648" s="8"/>
      <c r="AC8648" s="8"/>
      <c r="AG8648" s="8"/>
      <c r="AK8648" s="8"/>
      <c r="AO8648" s="8"/>
      <c r="AS8648" s="8"/>
      <c r="AW8648" s="8"/>
      <c r="BA8648" s="8"/>
      <c r="BE8648" s="8"/>
      <c r="BI8648" s="8"/>
      <c r="BM8648" s="8"/>
      <c r="BQ8648" s="8"/>
      <c r="BU8648" s="8"/>
      <c r="BY8648" s="8"/>
      <c r="CC8648" s="8"/>
      <c r="CG8648" s="8"/>
      <c r="CK8648" s="8"/>
    </row>
    <row r="8649" spans="5:89">
      <c r="E8649" s="8"/>
      <c r="I8649" s="8"/>
      <c r="M8649" s="8"/>
      <c r="Q8649" s="8"/>
      <c r="U8649" s="8"/>
      <c r="Y8649" s="8"/>
      <c r="AC8649" s="8"/>
      <c r="AG8649" s="8"/>
      <c r="AK8649" s="8"/>
      <c r="AO8649" s="8"/>
      <c r="AS8649" s="8"/>
      <c r="AW8649" s="8"/>
      <c r="BA8649" s="8"/>
      <c r="BE8649" s="8"/>
      <c r="BI8649" s="8"/>
      <c r="BM8649" s="8"/>
      <c r="BQ8649" s="8"/>
      <c r="BU8649" s="8"/>
      <c r="BY8649" s="8"/>
      <c r="CC8649" s="8"/>
      <c r="CG8649" s="8"/>
      <c r="CK8649" s="8"/>
    </row>
    <row r="8650" spans="5:89">
      <c r="E8650" s="8"/>
      <c r="I8650" s="8"/>
      <c r="M8650" s="8"/>
      <c r="Q8650" s="8"/>
      <c r="U8650" s="8"/>
      <c r="Y8650" s="8"/>
      <c r="AC8650" s="8"/>
      <c r="AG8650" s="8"/>
      <c r="AK8650" s="8"/>
      <c r="AO8650" s="8"/>
      <c r="AS8650" s="8"/>
      <c r="AW8650" s="8"/>
      <c r="BA8650" s="8"/>
      <c r="BE8650" s="8"/>
      <c r="BI8650" s="8"/>
      <c r="BM8650" s="8"/>
      <c r="BQ8650" s="8"/>
      <c r="BU8650" s="8"/>
      <c r="BY8650" s="8"/>
      <c r="CC8650" s="8"/>
      <c r="CG8650" s="8"/>
      <c r="CK8650" s="8"/>
    </row>
    <row r="8651" spans="5:89">
      <c r="E8651" s="8"/>
      <c r="I8651" s="8"/>
      <c r="M8651" s="8"/>
      <c r="Q8651" s="8"/>
      <c r="U8651" s="8"/>
      <c r="Y8651" s="8"/>
      <c r="AC8651" s="8"/>
      <c r="AG8651" s="8"/>
      <c r="AK8651" s="8"/>
      <c r="AO8651" s="8"/>
      <c r="AS8651" s="8"/>
      <c r="AW8651" s="8"/>
      <c r="BA8651" s="8"/>
      <c r="BE8651" s="8"/>
      <c r="BI8651" s="8"/>
      <c r="BM8651" s="8"/>
      <c r="BQ8651" s="8"/>
      <c r="BU8651" s="8"/>
      <c r="BY8651" s="8"/>
      <c r="CC8651" s="8"/>
      <c r="CG8651" s="8"/>
      <c r="CK8651" s="8"/>
    </row>
    <row r="8652" spans="5:89">
      <c r="E8652" s="8"/>
      <c r="I8652" s="8"/>
      <c r="M8652" s="8"/>
      <c r="Q8652" s="8"/>
      <c r="U8652" s="8"/>
      <c r="Y8652" s="8"/>
      <c r="AC8652" s="8"/>
      <c r="AG8652" s="8"/>
      <c r="AK8652" s="8"/>
      <c r="AO8652" s="8"/>
      <c r="AS8652" s="8"/>
      <c r="AW8652" s="8"/>
      <c r="BA8652" s="8"/>
      <c r="BE8652" s="8"/>
      <c r="BI8652" s="8"/>
      <c r="BM8652" s="8"/>
      <c r="BQ8652" s="8"/>
      <c r="BU8652" s="8"/>
      <c r="BY8652" s="8"/>
      <c r="CC8652" s="8"/>
      <c r="CG8652" s="8"/>
      <c r="CK8652" s="8"/>
    </row>
    <row r="8653" spans="5:89">
      <c r="E8653" s="8"/>
      <c r="I8653" s="8"/>
      <c r="M8653" s="8"/>
      <c r="Q8653" s="8"/>
      <c r="U8653" s="8"/>
      <c r="Y8653" s="8"/>
      <c r="AC8653" s="8"/>
      <c r="AG8653" s="8"/>
      <c r="AK8653" s="8"/>
      <c r="AO8653" s="8"/>
      <c r="AS8653" s="8"/>
      <c r="AW8653" s="8"/>
      <c r="BA8653" s="8"/>
      <c r="BE8653" s="8"/>
      <c r="BI8653" s="8"/>
      <c r="BM8653" s="8"/>
      <c r="BQ8653" s="8"/>
      <c r="BU8653" s="8"/>
      <c r="BY8653" s="8"/>
      <c r="CC8653" s="8"/>
      <c r="CG8653" s="8"/>
      <c r="CK8653" s="8"/>
    </row>
    <row r="8654" spans="5:89">
      <c r="E8654" s="8"/>
      <c r="I8654" s="8"/>
      <c r="M8654" s="8"/>
      <c r="Q8654" s="8"/>
      <c r="U8654" s="8"/>
      <c r="Y8654" s="8"/>
      <c r="AC8654" s="8"/>
      <c r="AG8654" s="8"/>
      <c r="AK8654" s="8"/>
      <c r="AO8654" s="8"/>
      <c r="AS8654" s="8"/>
      <c r="AW8654" s="8"/>
      <c r="BA8654" s="8"/>
      <c r="BE8654" s="8"/>
      <c r="BI8654" s="8"/>
      <c r="BM8654" s="8"/>
      <c r="BQ8654" s="8"/>
      <c r="BU8654" s="8"/>
      <c r="BY8654" s="8"/>
      <c r="CC8654" s="8"/>
      <c r="CG8654" s="8"/>
      <c r="CK8654" s="8"/>
    </row>
    <row r="8655" spans="5:89">
      <c r="E8655" s="8"/>
      <c r="I8655" s="8"/>
      <c r="M8655" s="8"/>
      <c r="Q8655" s="8"/>
      <c r="U8655" s="8"/>
      <c r="Y8655" s="8"/>
      <c r="AC8655" s="8"/>
      <c r="AG8655" s="8"/>
      <c r="AK8655" s="8"/>
      <c r="AO8655" s="8"/>
      <c r="AS8655" s="8"/>
      <c r="AW8655" s="8"/>
      <c r="BA8655" s="8"/>
      <c r="BE8655" s="8"/>
      <c r="BI8655" s="8"/>
      <c r="BM8655" s="8"/>
      <c r="BQ8655" s="8"/>
      <c r="BU8655" s="8"/>
      <c r="BY8655" s="8"/>
      <c r="CC8655" s="8"/>
      <c r="CG8655" s="8"/>
      <c r="CK8655" s="8"/>
    </row>
    <row r="8656" spans="5:89">
      <c r="E8656" s="8"/>
      <c r="I8656" s="8"/>
      <c r="M8656" s="8"/>
      <c r="Q8656" s="8"/>
      <c r="U8656" s="8"/>
      <c r="Y8656" s="8"/>
      <c r="AC8656" s="8"/>
      <c r="AG8656" s="8"/>
      <c r="AK8656" s="8"/>
      <c r="AO8656" s="8"/>
      <c r="AS8656" s="8"/>
      <c r="AW8656" s="8"/>
      <c r="BA8656" s="8"/>
      <c r="BE8656" s="8"/>
      <c r="BI8656" s="8"/>
      <c r="BM8656" s="8"/>
      <c r="BQ8656" s="8"/>
      <c r="BU8656" s="8"/>
      <c r="BY8656" s="8"/>
      <c r="CC8656" s="8"/>
      <c r="CG8656" s="8"/>
      <c r="CK8656" s="8"/>
    </row>
    <row r="8657" spans="5:89">
      <c r="E8657" s="8"/>
      <c r="I8657" s="8"/>
      <c r="M8657" s="8"/>
      <c r="Q8657" s="8"/>
      <c r="U8657" s="8"/>
      <c r="Y8657" s="8"/>
      <c r="AC8657" s="8"/>
      <c r="AG8657" s="8"/>
      <c r="AK8657" s="8"/>
      <c r="AO8657" s="8"/>
      <c r="AS8657" s="8"/>
      <c r="AW8657" s="8"/>
      <c r="BA8657" s="8"/>
      <c r="BE8657" s="8"/>
      <c r="BI8657" s="8"/>
      <c r="BM8657" s="8"/>
      <c r="BQ8657" s="8"/>
      <c r="BU8657" s="8"/>
      <c r="BY8657" s="8"/>
      <c r="CC8657" s="8"/>
      <c r="CG8657" s="8"/>
      <c r="CK8657" s="8"/>
    </row>
    <row r="8658" spans="5:89">
      <c r="E8658" s="8"/>
      <c r="I8658" s="8"/>
      <c r="M8658" s="8"/>
      <c r="Q8658" s="8"/>
      <c r="U8658" s="8"/>
      <c r="Y8658" s="8"/>
      <c r="AC8658" s="8"/>
      <c r="AG8658" s="8"/>
      <c r="AK8658" s="8"/>
      <c r="AO8658" s="8"/>
      <c r="AS8658" s="8"/>
      <c r="AW8658" s="8"/>
      <c r="BA8658" s="8"/>
      <c r="BE8658" s="8"/>
      <c r="BI8658" s="8"/>
      <c r="BM8658" s="8"/>
      <c r="BQ8658" s="8"/>
      <c r="BU8658" s="8"/>
      <c r="BY8658" s="8"/>
      <c r="CC8658" s="8"/>
      <c r="CG8658" s="8"/>
      <c r="CK8658" s="8"/>
    </row>
    <row r="8659" spans="5:89">
      <c r="E8659" s="8"/>
      <c r="I8659" s="8"/>
      <c r="M8659" s="8"/>
      <c r="Q8659" s="8"/>
      <c r="U8659" s="8"/>
      <c r="Y8659" s="8"/>
      <c r="AC8659" s="8"/>
      <c r="AG8659" s="8"/>
      <c r="AK8659" s="8"/>
      <c r="AO8659" s="8"/>
      <c r="AS8659" s="8"/>
      <c r="AW8659" s="8"/>
      <c r="BA8659" s="8"/>
      <c r="BE8659" s="8"/>
      <c r="BI8659" s="8"/>
      <c r="BM8659" s="8"/>
      <c r="BQ8659" s="8"/>
      <c r="BU8659" s="8"/>
      <c r="BY8659" s="8"/>
      <c r="CC8659" s="8"/>
      <c r="CG8659" s="8"/>
      <c r="CK8659" s="8"/>
    </row>
    <row r="8660" spans="5:89">
      <c r="E8660" s="8"/>
      <c r="I8660" s="8"/>
      <c r="M8660" s="8"/>
      <c r="Q8660" s="8"/>
      <c r="U8660" s="8"/>
      <c r="Y8660" s="8"/>
      <c r="AC8660" s="8"/>
      <c r="AG8660" s="8"/>
      <c r="AK8660" s="8"/>
      <c r="AO8660" s="8"/>
      <c r="AS8660" s="8"/>
      <c r="AW8660" s="8"/>
      <c r="BA8660" s="8"/>
      <c r="BE8660" s="8"/>
      <c r="BI8660" s="8"/>
      <c r="BM8660" s="8"/>
      <c r="BQ8660" s="8"/>
      <c r="BU8660" s="8"/>
      <c r="BY8660" s="8"/>
      <c r="CC8660" s="8"/>
      <c r="CG8660" s="8"/>
      <c r="CK8660" s="8"/>
    </row>
    <row r="8661" spans="5:89">
      <c r="E8661" s="8"/>
      <c r="I8661" s="8"/>
      <c r="M8661" s="8"/>
      <c r="Q8661" s="8"/>
      <c r="U8661" s="8"/>
      <c r="Y8661" s="8"/>
      <c r="AC8661" s="8"/>
      <c r="AG8661" s="8"/>
      <c r="AK8661" s="8"/>
      <c r="AO8661" s="8"/>
      <c r="AS8661" s="8"/>
      <c r="AW8661" s="8"/>
      <c r="BA8661" s="8"/>
      <c r="BE8661" s="8"/>
      <c r="BI8661" s="8"/>
      <c r="BM8661" s="8"/>
      <c r="BQ8661" s="8"/>
      <c r="BU8661" s="8"/>
      <c r="BY8661" s="8"/>
      <c r="CC8661" s="8"/>
      <c r="CG8661" s="8"/>
      <c r="CK8661" s="8"/>
    </row>
    <row r="8662" spans="5:89">
      <c r="E8662" s="8"/>
      <c r="I8662" s="8"/>
      <c r="M8662" s="8"/>
      <c r="Q8662" s="8"/>
      <c r="U8662" s="8"/>
      <c r="Y8662" s="8"/>
      <c r="AC8662" s="8"/>
      <c r="AG8662" s="8"/>
      <c r="AK8662" s="8"/>
      <c r="AO8662" s="8"/>
      <c r="AS8662" s="8"/>
      <c r="AW8662" s="8"/>
      <c r="BA8662" s="8"/>
      <c r="BE8662" s="8"/>
      <c r="BI8662" s="8"/>
      <c r="BM8662" s="8"/>
      <c r="BQ8662" s="8"/>
      <c r="BU8662" s="8"/>
      <c r="BY8662" s="8"/>
      <c r="CC8662" s="8"/>
      <c r="CG8662" s="8"/>
      <c r="CK8662" s="8"/>
    </row>
    <row r="8663" spans="5:89">
      <c r="E8663" s="8"/>
      <c r="I8663" s="8"/>
      <c r="M8663" s="8"/>
      <c r="Q8663" s="8"/>
      <c r="U8663" s="8"/>
      <c r="Y8663" s="8"/>
      <c r="AC8663" s="8"/>
      <c r="AG8663" s="8"/>
      <c r="AK8663" s="8"/>
      <c r="AO8663" s="8"/>
      <c r="AS8663" s="8"/>
      <c r="AW8663" s="8"/>
      <c r="BA8663" s="8"/>
      <c r="BE8663" s="8"/>
      <c r="BI8663" s="8"/>
      <c r="BM8663" s="8"/>
      <c r="BQ8663" s="8"/>
      <c r="BU8663" s="8"/>
      <c r="BY8663" s="8"/>
      <c r="CC8663" s="8"/>
      <c r="CG8663" s="8"/>
      <c r="CK8663" s="8"/>
    </row>
    <row r="8664" spans="5:89">
      <c r="E8664" s="8"/>
      <c r="I8664" s="8"/>
      <c r="M8664" s="8"/>
      <c r="Q8664" s="8"/>
      <c r="U8664" s="8"/>
      <c r="Y8664" s="8"/>
      <c r="AC8664" s="8"/>
      <c r="AG8664" s="8"/>
      <c r="AK8664" s="8"/>
      <c r="AO8664" s="8"/>
      <c r="AS8664" s="8"/>
      <c r="AW8664" s="8"/>
      <c r="BA8664" s="8"/>
      <c r="BE8664" s="8"/>
      <c r="BI8664" s="8"/>
      <c r="BM8664" s="8"/>
      <c r="BQ8664" s="8"/>
      <c r="BU8664" s="8"/>
      <c r="BY8664" s="8"/>
      <c r="CC8664" s="8"/>
      <c r="CG8664" s="8"/>
      <c r="CK8664" s="8"/>
    </row>
    <row r="8665" spans="5:89">
      <c r="E8665" s="8"/>
      <c r="I8665" s="8"/>
      <c r="M8665" s="8"/>
      <c r="Q8665" s="8"/>
      <c r="U8665" s="8"/>
      <c r="Y8665" s="8"/>
      <c r="AC8665" s="8"/>
      <c r="AG8665" s="8"/>
      <c r="AK8665" s="8"/>
      <c r="AO8665" s="8"/>
      <c r="AS8665" s="8"/>
      <c r="AW8665" s="8"/>
      <c r="BA8665" s="8"/>
      <c r="BE8665" s="8"/>
      <c r="BI8665" s="8"/>
      <c r="BM8665" s="8"/>
      <c r="BQ8665" s="8"/>
      <c r="BU8665" s="8"/>
      <c r="BY8665" s="8"/>
      <c r="CC8665" s="8"/>
      <c r="CG8665" s="8"/>
      <c r="CK8665" s="8"/>
    </row>
    <row r="8666" spans="5:89">
      <c r="E8666" s="8"/>
      <c r="I8666" s="8"/>
      <c r="M8666" s="8"/>
      <c r="Q8666" s="8"/>
      <c r="U8666" s="8"/>
      <c r="Y8666" s="8"/>
      <c r="AC8666" s="8"/>
      <c r="AG8666" s="8"/>
      <c r="AK8666" s="8"/>
      <c r="AO8666" s="8"/>
      <c r="AS8666" s="8"/>
      <c r="AW8666" s="8"/>
      <c r="BA8666" s="8"/>
      <c r="BE8666" s="8"/>
      <c r="BI8666" s="8"/>
      <c r="BM8666" s="8"/>
      <c r="BQ8666" s="8"/>
      <c r="BU8666" s="8"/>
      <c r="BY8666" s="8"/>
      <c r="CC8666" s="8"/>
      <c r="CG8666" s="8"/>
      <c r="CK8666" s="8"/>
    </row>
    <row r="8667" spans="5:89">
      <c r="E8667" s="8"/>
      <c r="I8667" s="8"/>
      <c r="M8667" s="8"/>
      <c r="Q8667" s="8"/>
      <c r="U8667" s="8"/>
      <c r="Y8667" s="8"/>
      <c r="AC8667" s="8"/>
      <c r="AG8667" s="8"/>
      <c r="AK8667" s="8"/>
      <c r="AO8667" s="8"/>
      <c r="AS8667" s="8"/>
      <c r="AW8667" s="8"/>
      <c r="BA8667" s="8"/>
      <c r="BE8667" s="8"/>
      <c r="BI8667" s="8"/>
      <c r="BM8667" s="8"/>
      <c r="BQ8667" s="8"/>
      <c r="BU8667" s="8"/>
      <c r="BY8667" s="8"/>
      <c r="CC8667" s="8"/>
      <c r="CG8667" s="8"/>
      <c r="CK8667" s="8"/>
    </row>
    <row r="8668" spans="5:89">
      <c r="E8668" s="8"/>
      <c r="I8668" s="8"/>
      <c r="M8668" s="8"/>
      <c r="Q8668" s="8"/>
      <c r="U8668" s="8"/>
      <c r="Y8668" s="8"/>
      <c r="AC8668" s="8"/>
      <c r="AG8668" s="8"/>
      <c r="AK8668" s="8"/>
      <c r="AO8668" s="8"/>
      <c r="AS8668" s="8"/>
      <c r="AW8668" s="8"/>
      <c r="BA8668" s="8"/>
      <c r="BE8668" s="8"/>
      <c r="BI8668" s="8"/>
      <c r="BM8668" s="8"/>
      <c r="BQ8668" s="8"/>
      <c r="BU8668" s="8"/>
      <c r="BY8668" s="8"/>
      <c r="CC8668" s="8"/>
      <c r="CG8668" s="8"/>
      <c r="CK8668" s="8"/>
    </row>
    <row r="8669" spans="5:89">
      <c r="E8669" s="8"/>
      <c r="I8669" s="8"/>
      <c r="M8669" s="8"/>
      <c r="Q8669" s="8"/>
      <c r="U8669" s="8"/>
      <c r="Y8669" s="8"/>
      <c r="AC8669" s="8"/>
      <c r="AG8669" s="8"/>
      <c r="AK8669" s="8"/>
      <c r="AO8669" s="8"/>
      <c r="AS8669" s="8"/>
      <c r="AW8669" s="8"/>
      <c r="BA8669" s="8"/>
      <c r="BE8669" s="8"/>
      <c r="BI8669" s="8"/>
      <c r="BM8669" s="8"/>
      <c r="BQ8669" s="8"/>
      <c r="BU8669" s="8"/>
      <c r="BY8669" s="8"/>
      <c r="CC8669" s="8"/>
      <c r="CG8669" s="8"/>
      <c r="CK8669" s="8"/>
    </row>
    <row r="8670" spans="5:89">
      <c r="E8670" s="8"/>
      <c r="I8670" s="8"/>
      <c r="M8670" s="8"/>
      <c r="Q8670" s="8"/>
      <c r="U8670" s="8"/>
      <c r="Y8670" s="8"/>
      <c r="AC8670" s="8"/>
      <c r="AG8670" s="8"/>
      <c r="AK8670" s="8"/>
      <c r="AO8670" s="8"/>
      <c r="AS8670" s="8"/>
      <c r="AW8670" s="8"/>
      <c r="BA8670" s="8"/>
      <c r="BE8670" s="8"/>
      <c r="BI8670" s="8"/>
      <c r="BM8670" s="8"/>
      <c r="BQ8670" s="8"/>
      <c r="BU8670" s="8"/>
      <c r="BY8670" s="8"/>
      <c r="CC8670" s="8"/>
      <c r="CG8670" s="8"/>
      <c r="CK8670" s="8"/>
    </row>
    <row r="8671" spans="5:89">
      <c r="E8671" s="8"/>
      <c r="I8671" s="8"/>
      <c r="M8671" s="8"/>
      <c r="Q8671" s="8"/>
      <c r="U8671" s="8"/>
      <c r="Y8671" s="8"/>
      <c r="AC8671" s="8"/>
      <c r="AG8671" s="8"/>
      <c r="AK8671" s="8"/>
      <c r="AO8671" s="8"/>
      <c r="AS8671" s="8"/>
      <c r="AW8671" s="8"/>
      <c r="BA8671" s="8"/>
      <c r="BE8671" s="8"/>
      <c r="BI8671" s="8"/>
      <c r="BM8671" s="8"/>
      <c r="BQ8671" s="8"/>
      <c r="BU8671" s="8"/>
      <c r="BY8671" s="8"/>
      <c r="CC8671" s="8"/>
      <c r="CG8671" s="8"/>
      <c r="CK8671" s="8"/>
    </row>
    <row r="8672" spans="5:89">
      <c r="E8672" s="8"/>
      <c r="I8672" s="8"/>
      <c r="M8672" s="8"/>
      <c r="Q8672" s="8"/>
      <c r="U8672" s="8"/>
      <c r="Y8672" s="8"/>
      <c r="AC8672" s="8"/>
      <c r="AG8672" s="8"/>
      <c r="AK8672" s="8"/>
      <c r="AO8672" s="8"/>
      <c r="AS8672" s="8"/>
      <c r="AW8672" s="8"/>
      <c r="BA8672" s="8"/>
      <c r="BE8672" s="8"/>
      <c r="BI8672" s="8"/>
      <c r="BM8672" s="8"/>
      <c r="BQ8672" s="8"/>
      <c r="BU8672" s="8"/>
      <c r="BY8672" s="8"/>
      <c r="CC8672" s="8"/>
      <c r="CG8672" s="8"/>
      <c r="CK8672" s="8"/>
    </row>
    <row r="8673" spans="5:89">
      <c r="E8673" s="8"/>
      <c r="I8673" s="8"/>
      <c r="M8673" s="8"/>
      <c r="Q8673" s="8"/>
      <c r="U8673" s="8"/>
      <c r="Y8673" s="8"/>
      <c r="AC8673" s="8"/>
      <c r="AG8673" s="8"/>
      <c r="AK8673" s="8"/>
      <c r="AO8673" s="8"/>
      <c r="AS8673" s="8"/>
      <c r="AW8673" s="8"/>
      <c r="BA8673" s="8"/>
      <c r="BE8673" s="8"/>
      <c r="BI8673" s="8"/>
      <c r="BM8673" s="8"/>
      <c r="BQ8673" s="8"/>
      <c r="BU8673" s="8"/>
      <c r="BY8673" s="8"/>
      <c r="CC8673" s="8"/>
      <c r="CG8673" s="8"/>
      <c r="CK8673" s="8"/>
    </row>
    <row r="8674" spans="5:89">
      <c r="E8674" s="8"/>
      <c r="I8674" s="8"/>
      <c r="M8674" s="8"/>
      <c r="Q8674" s="8"/>
      <c r="U8674" s="8"/>
      <c r="Y8674" s="8"/>
      <c r="AC8674" s="8"/>
      <c r="AG8674" s="8"/>
      <c r="AK8674" s="8"/>
      <c r="AO8674" s="8"/>
      <c r="AS8674" s="8"/>
      <c r="AW8674" s="8"/>
      <c r="BA8674" s="8"/>
      <c r="BE8674" s="8"/>
      <c r="BI8674" s="8"/>
      <c r="BM8674" s="8"/>
      <c r="BQ8674" s="8"/>
      <c r="BU8674" s="8"/>
      <c r="BY8674" s="8"/>
      <c r="CC8674" s="8"/>
      <c r="CG8674" s="8"/>
      <c r="CK8674" s="8"/>
    </row>
    <row r="8675" spans="5:89">
      <c r="E8675" s="8"/>
      <c r="I8675" s="8"/>
      <c r="M8675" s="8"/>
      <c r="Q8675" s="8"/>
      <c r="U8675" s="8"/>
      <c r="Y8675" s="8"/>
      <c r="AC8675" s="8"/>
      <c r="AG8675" s="8"/>
      <c r="AK8675" s="8"/>
      <c r="AO8675" s="8"/>
      <c r="AS8675" s="8"/>
      <c r="AW8675" s="8"/>
      <c r="BA8675" s="8"/>
      <c r="BE8675" s="8"/>
      <c r="BI8675" s="8"/>
      <c r="BM8675" s="8"/>
      <c r="BQ8675" s="8"/>
      <c r="BU8675" s="8"/>
      <c r="BY8675" s="8"/>
      <c r="CC8675" s="8"/>
      <c r="CG8675" s="8"/>
      <c r="CK8675" s="8"/>
    </row>
    <row r="8676" spans="5:89">
      <c r="E8676" s="8"/>
      <c r="I8676" s="8"/>
      <c r="M8676" s="8"/>
      <c r="Q8676" s="8"/>
      <c r="U8676" s="8"/>
      <c r="Y8676" s="8"/>
      <c r="AC8676" s="8"/>
      <c r="AG8676" s="8"/>
      <c r="AK8676" s="8"/>
      <c r="AO8676" s="8"/>
      <c r="AS8676" s="8"/>
      <c r="AW8676" s="8"/>
      <c r="BA8676" s="8"/>
      <c r="BE8676" s="8"/>
      <c r="BI8676" s="8"/>
      <c r="BM8676" s="8"/>
      <c r="BQ8676" s="8"/>
      <c r="BU8676" s="8"/>
      <c r="BY8676" s="8"/>
      <c r="CC8676" s="8"/>
      <c r="CG8676" s="8"/>
      <c r="CK8676" s="8"/>
    </row>
    <row r="8677" spans="5:89">
      <c r="E8677" s="8"/>
      <c r="I8677" s="8"/>
      <c r="M8677" s="8"/>
      <c r="Q8677" s="8"/>
      <c r="U8677" s="8"/>
      <c r="Y8677" s="8"/>
      <c r="AC8677" s="8"/>
      <c r="AG8677" s="8"/>
      <c r="AK8677" s="8"/>
      <c r="AO8677" s="8"/>
      <c r="AS8677" s="8"/>
      <c r="AW8677" s="8"/>
      <c r="BA8677" s="8"/>
      <c r="BE8677" s="8"/>
      <c r="BI8677" s="8"/>
      <c r="BM8677" s="8"/>
      <c r="BQ8677" s="8"/>
      <c r="BU8677" s="8"/>
      <c r="BY8677" s="8"/>
      <c r="CC8677" s="8"/>
      <c r="CG8677" s="8"/>
      <c r="CK8677" s="8"/>
    </row>
    <row r="8678" spans="5:89">
      <c r="E8678" s="8"/>
      <c r="I8678" s="8"/>
      <c r="M8678" s="8"/>
      <c r="Q8678" s="8"/>
      <c r="U8678" s="8"/>
      <c r="Y8678" s="8"/>
      <c r="AC8678" s="8"/>
      <c r="AG8678" s="8"/>
      <c r="AK8678" s="8"/>
      <c r="AO8678" s="8"/>
      <c r="AS8678" s="8"/>
      <c r="AW8678" s="8"/>
      <c r="BA8678" s="8"/>
      <c r="BE8678" s="8"/>
      <c r="BI8678" s="8"/>
      <c r="BM8678" s="8"/>
      <c r="BQ8678" s="8"/>
      <c r="BU8678" s="8"/>
      <c r="BY8678" s="8"/>
      <c r="CC8678" s="8"/>
      <c r="CG8678" s="8"/>
      <c r="CK8678" s="8"/>
    </row>
    <row r="8679" spans="5:89">
      <c r="E8679" s="8"/>
      <c r="I8679" s="8"/>
      <c r="M8679" s="8"/>
      <c r="Q8679" s="8"/>
      <c r="U8679" s="8"/>
      <c r="Y8679" s="8"/>
      <c r="AC8679" s="8"/>
      <c r="AG8679" s="8"/>
      <c r="AK8679" s="8"/>
      <c r="AO8679" s="8"/>
      <c r="AS8679" s="8"/>
      <c r="AW8679" s="8"/>
      <c r="BA8679" s="8"/>
      <c r="BE8679" s="8"/>
      <c r="BI8679" s="8"/>
      <c r="BM8679" s="8"/>
      <c r="BQ8679" s="8"/>
      <c r="BU8679" s="8"/>
      <c r="BY8679" s="8"/>
      <c r="CC8679" s="8"/>
      <c r="CG8679" s="8"/>
      <c r="CK8679" s="8"/>
    </row>
    <row r="8680" spans="5:89">
      <c r="E8680" s="8"/>
      <c r="I8680" s="8"/>
      <c r="M8680" s="8"/>
      <c r="Q8680" s="8"/>
      <c r="U8680" s="8"/>
      <c r="Y8680" s="8"/>
      <c r="AC8680" s="8"/>
      <c r="AG8680" s="8"/>
      <c r="AK8680" s="8"/>
      <c r="AO8680" s="8"/>
      <c r="AS8680" s="8"/>
      <c r="AW8680" s="8"/>
      <c r="BA8680" s="8"/>
      <c r="BE8680" s="8"/>
      <c r="BI8680" s="8"/>
      <c r="BM8680" s="8"/>
      <c r="BQ8680" s="8"/>
      <c r="BU8680" s="8"/>
      <c r="BY8680" s="8"/>
      <c r="CC8680" s="8"/>
      <c r="CG8680" s="8"/>
      <c r="CK8680" s="8"/>
    </row>
    <row r="8681" spans="5:89">
      <c r="E8681" s="8"/>
      <c r="I8681" s="8"/>
      <c r="M8681" s="8"/>
      <c r="Q8681" s="8"/>
      <c r="U8681" s="8"/>
      <c r="Y8681" s="8"/>
      <c r="AC8681" s="8"/>
      <c r="AG8681" s="8"/>
      <c r="AK8681" s="8"/>
      <c r="AO8681" s="8"/>
      <c r="AS8681" s="8"/>
      <c r="AW8681" s="8"/>
      <c r="BA8681" s="8"/>
      <c r="BE8681" s="8"/>
      <c r="BI8681" s="8"/>
      <c r="BM8681" s="8"/>
      <c r="BQ8681" s="8"/>
      <c r="BU8681" s="8"/>
      <c r="BY8681" s="8"/>
      <c r="CC8681" s="8"/>
      <c r="CG8681" s="8"/>
      <c r="CK8681" s="8"/>
    </row>
    <row r="8682" spans="5:89">
      <c r="E8682" s="8"/>
      <c r="I8682" s="8"/>
      <c r="M8682" s="8"/>
      <c r="Q8682" s="8"/>
      <c r="U8682" s="8"/>
      <c r="Y8682" s="8"/>
      <c r="AC8682" s="8"/>
      <c r="AG8682" s="8"/>
      <c r="AK8682" s="8"/>
      <c r="AO8682" s="8"/>
      <c r="AS8682" s="8"/>
      <c r="AW8682" s="8"/>
      <c r="BA8682" s="8"/>
      <c r="BE8682" s="8"/>
      <c r="BI8682" s="8"/>
      <c r="BM8682" s="8"/>
      <c r="BQ8682" s="8"/>
      <c r="BU8682" s="8"/>
      <c r="BY8682" s="8"/>
      <c r="CC8682" s="8"/>
      <c r="CG8682" s="8"/>
      <c r="CK8682" s="8"/>
    </row>
    <row r="8683" spans="5:89">
      <c r="E8683" s="8"/>
      <c r="I8683" s="8"/>
      <c r="M8683" s="8"/>
      <c r="Q8683" s="8"/>
      <c r="U8683" s="8"/>
      <c r="Y8683" s="8"/>
      <c r="AC8683" s="8"/>
      <c r="AG8683" s="8"/>
      <c r="AK8683" s="8"/>
      <c r="AO8683" s="8"/>
      <c r="AS8683" s="8"/>
      <c r="AW8683" s="8"/>
      <c r="BA8683" s="8"/>
      <c r="BE8683" s="8"/>
      <c r="BI8683" s="8"/>
      <c r="BM8683" s="8"/>
      <c r="BQ8683" s="8"/>
      <c r="BU8683" s="8"/>
      <c r="BY8683" s="8"/>
      <c r="CC8683" s="8"/>
      <c r="CG8683" s="8"/>
      <c r="CK8683" s="8"/>
    </row>
    <row r="8684" spans="5:89">
      <c r="E8684" s="8"/>
      <c r="I8684" s="8"/>
      <c r="M8684" s="8"/>
      <c r="Q8684" s="8"/>
      <c r="U8684" s="8"/>
      <c r="Y8684" s="8"/>
      <c r="AC8684" s="8"/>
      <c r="AG8684" s="8"/>
      <c r="AK8684" s="8"/>
      <c r="AO8684" s="8"/>
      <c r="AS8684" s="8"/>
      <c r="AW8684" s="8"/>
      <c r="BA8684" s="8"/>
      <c r="BE8684" s="8"/>
      <c r="BI8684" s="8"/>
      <c r="BM8684" s="8"/>
      <c r="BQ8684" s="8"/>
      <c r="BU8684" s="8"/>
      <c r="BY8684" s="8"/>
      <c r="CC8684" s="8"/>
      <c r="CG8684" s="8"/>
      <c r="CK8684" s="8"/>
    </row>
    <row r="8685" spans="5:89">
      <c r="E8685" s="8"/>
      <c r="I8685" s="8"/>
      <c r="M8685" s="8"/>
      <c r="Q8685" s="8"/>
      <c r="U8685" s="8"/>
      <c r="Y8685" s="8"/>
      <c r="AC8685" s="8"/>
      <c r="AG8685" s="8"/>
      <c r="AK8685" s="8"/>
      <c r="AO8685" s="8"/>
      <c r="AS8685" s="8"/>
      <c r="AW8685" s="8"/>
      <c r="BA8685" s="8"/>
      <c r="BE8685" s="8"/>
      <c r="BI8685" s="8"/>
      <c r="BM8685" s="8"/>
      <c r="BQ8685" s="8"/>
      <c r="BU8685" s="8"/>
      <c r="BY8685" s="8"/>
      <c r="CC8685" s="8"/>
      <c r="CG8685" s="8"/>
      <c r="CK8685" s="8"/>
    </row>
    <row r="8686" spans="5:89">
      <c r="E8686" s="8"/>
      <c r="I8686" s="8"/>
      <c r="M8686" s="8"/>
      <c r="Q8686" s="8"/>
      <c r="U8686" s="8"/>
      <c r="Y8686" s="8"/>
      <c r="AC8686" s="8"/>
      <c r="AG8686" s="8"/>
      <c r="AK8686" s="8"/>
      <c r="AO8686" s="8"/>
      <c r="AS8686" s="8"/>
      <c r="AW8686" s="8"/>
      <c r="BA8686" s="8"/>
      <c r="BE8686" s="8"/>
      <c r="BI8686" s="8"/>
      <c r="BM8686" s="8"/>
      <c r="BQ8686" s="8"/>
      <c r="BU8686" s="8"/>
      <c r="BY8686" s="8"/>
      <c r="CC8686" s="8"/>
      <c r="CG8686" s="8"/>
      <c r="CK8686" s="8"/>
    </row>
    <row r="8687" spans="5:89">
      <c r="E8687" s="8"/>
      <c r="I8687" s="8"/>
      <c r="M8687" s="8"/>
      <c r="Q8687" s="8"/>
      <c r="U8687" s="8"/>
      <c r="Y8687" s="8"/>
      <c r="AC8687" s="8"/>
      <c r="AG8687" s="8"/>
      <c r="AK8687" s="8"/>
      <c r="AO8687" s="8"/>
      <c r="AS8687" s="8"/>
      <c r="AW8687" s="8"/>
      <c r="BA8687" s="8"/>
      <c r="BE8687" s="8"/>
      <c r="BI8687" s="8"/>
      <c r="BM8687" s="8"/>
      <c r="BQ8687" s="8"/>
      <c r="BU8687" s="8"/>
      <c r="BY8687" s="8"/>
      <c r="CC8687" s="8"/>
      <c r="CG8687" s="8"/>
      <c r="CK8687" s="8"/>
    </row>
    <row r="8688" spans="5:89">
      <c r="E8688" s="8"/>
      <c r="I8688" s="8"/>
      <c r="M8688" s="8"/>
      <c r="Q8688" s="8"/>
      <c r="U8688" s="8"/>
      <c r="Y8688" s="8"/>
      <c r="AC8688" s="8"/>
      <c r="AG8688" s="8"/>
      <c r="AK8688" s="8"/>
      <c r="AO8688" s="8"/>
      <c r="AS8688" s="8"/>
      <c r="AW8688" s="8"/>
      <c r="BA8688" s="8"/>
      <c r="BE8688" s="8"/>
      <c r="BI8688" s="8"/>
      <c r="BM8688" s="8"/>
      <c r="BQ8688" s="8"/>
      <c r="BU8688" s="8"/>
      <c r="BY8688" s="8"/>
      <c r="CC8688" s="8"/>
      <c r="CG8688" s="8"/>
      <c r="CK8688" s="8"/>
    </row>
    <row r="8689" spans="5:89">
      <c r="E8689" s="8"/>
      <c r="I8689" s="8"/>
      <c r="M8689" s="8"/>
      <c r="Q8689" s="8"/>
      <c r="U8689" s="8"/>
      <c r="Y8689" s="8"/>
      <c r="AC8689" s="8"/>
      <c r="AG8689" s="8"/>
      <c r="AK8689" s="8"/>
      <c r="AO8689" s="8"/>
      <c r="AS8689" s="8"/>
      <c r="AW8689" s="8"/>
      <c r="BA8689" s="8"/>
      <c r="BE8689" s="8"/>
      <c r="BI8689" s="8"/>
      <c r="BM8689" s="8"/>
      <c r="BQ8689" s="8"/>
      <c r="BU8689" s="8"/>
      <c r="BY8689" s="8"/>
      <c r="CC8689" s="8"/>
      <c r="CG8689" s="8"/>
      <c r="CK8689" s="8"/>
    </row>
    <row r="8690" spans="5:89">
      <c r="E8690" s="8"/>
      <c r="I8690" s="8"/>
      <c r="M8690" s="8"/>
      <c r="Q8690" s="8"/>
      <c r="U8690" s="8"/>
      <c r="Y8690" s="8"/>
      <c r="AC8690" s="8"/>
      <c r="AG8690" s="8"/>
      <c r="AK8690" s="8"/>
      <c r="AO8690" s="8"/>
      <c r="AS8690" s="8"/>
      <c r="AW8690" s="8"/>
      <c r="BA8690" s="8"/>
      <c r="BE8690" s="8"/>
      <c r="BI8690" s="8"/>
      <c r="BM8690" s="8"/>
      <c r="BQ8690" s="8"/>
      <c r="BU8690" s="8"/>
      <c r="BY8690" s="8"/>
      <c r="CC8690" s="8"/>
      <c r="CG8690" s="8"/>
      <c r="CK8690" s="8"/>
    </row>
    <row r="8691" spans="5:89">
      <c r="E8691" s="8"/>
      <c r="I8691" s="8"/>
      <c r="M8691" s="8"/>
      <c r="Q8691" s="8"/>
      <c r="U8691" s="8"/>
      <c r="Y8691" s="8"/>
      <c r="AC8691" s="8"/>
      <c r="AG8691" s="8"/>
      <c r="AK8691" s="8"/>
      <c r="AO8691" s="8"/>
      <c r="AS8691" s="8"/>
      <c r="AW8691" s="8"/>
      <c r="BA8691" s="8"/>
      <c r="BE8691" s="8"/>
      <c r="BI8691" s="8"/>
      <c r="BM8691" s="8"/>
      <c r="BQ8691" s="8"/>
      <c r="BU8691" s="8"/>
      <c r="BY8691" s="8"/>
      <c r="CC8691" s="8"/>
      <c r="CG8691" s="8"/>
      <c r="CK8691" s="8"/>
    </row>
    <row r="8692" spans="5:89">
      <c r="E8692" s="8"/>
      <c r="I8692" s="8"/>
      <c r="M8692" s="8"/>
      <c r="Q8692" s="8"/>
      <c r="U8692" s="8"/>
      <c r="Y8692" s="8"/>
      <c r="AC8692" s="8"/>
      <c r="AG8692" s="8"/>
      <c r="AK8692" s="8"/>
      <c r="AO8692" s="8"/>
      <c r="AS8692" s="8"/>
      <c r="AW8692" s="8"/>
      <c r="BA8692" s="8"/>
      <c r="BE8692" s="8"/>
      <c r="BI8692" s="8"/>
      <c r="BM8692" s="8"/>
      <c r="BQ8692" s="8"/>
      <c r="BU8692" s="8"/>
      <c r="BY8692" s="8"/>
      <c r="CC8692" s="8"/>
      <c r="CG8692" s="8"/>
      <c r="CK8692" s="8"/>
    </row>
    <row r="8693" spans="5:89">
      <c r="E8693" s="8"/>
      <c r="I8693" s="8"/>
      <c r="M8693" s="8"/>
      <c r="Q8693" s="8"/>
      <c r="U8693" s="8"/>
      <c r="Y8693" s="8"/>
      <c r="AC8693" s="8"/>
      <c r="AG8693" s="8"/>
      <c r="AK8693" s="8"/>
      <c r="AO8693" s="8"/>
      <c r="AS8693" s="8"/>
      <c r="AW8693" s="8"/>
      <c r="BA8693" s="8"/>
      <c r="BE8693" s="8"/>
      <c r="BI8693" s="8"/>
      <c r="BM8693" s="8"/>
      <c r="BQ8693" s="8"/>
      <c r="BU8693" s="8"/>
      <c r="BY8693" s="8"/>
      <c r="CC8693" s="8"/>
      <c r="CG8693" s="8"/>
      <c r="CK8693" s="8"/>
    </row>
    <row r="8694" spans="5:89">
      <c r="E8694" s="8"/>
      <c r="I8694" s="8"/>
      <c r="M8694" s="8"/>
      <c r="Q8694" s="8"/>
      <c r="U8694" s="8"/>
      <c r="Y8694" s="8"/>
      <c r="AC8694" s="8"/>
      <c r="AG8694" s="8"/>
      <c r="AK8694" s="8"/>
      <c r="AO8694" s="8"/>
      <c r="AS8694" s="8"/>
      <c r="AW8694" s="8"/>
      <c r="BA8694" s="8"/>
      <c r="BE8694" s="8"/>
      <c r="BI8694" s="8"/>
      <c r="BM8694" s="8"/>
      <c r="BQ8694" s="8"/>
      <c r="BU8694" s="8"/>
      <c r="BY8694" s="8"/>
      <c r="CC8694" s="8"/>
      <c r="CG8694" s="8"/>
      <c r="CK8694" s="8"/>
    </row>
    <row r="8695" spans="5:89">
      <c r="E8695" s="8"/>
      <c r="I8695" s="8"/>
      <c r="M8695" s="8"/>
      <c r="Q8695" s="8"/>
      <c r="U8695" s="8"/>
      <c r="Y8695" s="8"/>
      <c r="AC8695" s="8"/>
      <c r="AG8695" s="8"/>
      <c r="AK8695" s="8"/>
      <c r="AO8695" s="8"/>
      <c r="AS8695" s="8"/>
      <c r="AW8695" s="8"/>
      <c r="BA8695" s="8"/>
      <c r="BE8695" s="8"/>
      <c r="BI8695" s="8"/>
      <c r="BM8695" s="8"/>
      <c r="BQ8695" s="8"/>
      <c r="BU8695" s="8"/>
      <c r="BY8695" s="8"/>
      <c r="CC8695" s="8"/>
      <c r="CG8695" s="8"/>
      <c r="CK8695" s="8"/>
    </row>
    <row r="8696" spans="5:89">
      <c r="E8696" s="8"/>
      <c r="I8696" s="8"/>
      <c r="M8696" s="8"/>
      <c r="Q8696" s="8"/>
      <c r="U8696" s="8"/>
      <c r="Y8696" s="8"/>
      <c r="AC8696" s="8"/>
      <c r="AG8696" s="8"/>
      <c r="AK8696" s="8"/>
      <c r="AO8696" s="8"/>
      <c r="AS8696" s="8"/>
      <c r="AW8696" s="8"/>
      <c r="BA8696" s="8"/>
      <c r="BE8696" s="8"/>
      <c r="BI8696" s="8"/>
      <c r="BM8696" s="8"/>
      <c r="BQ8696" s="8"/>
      <c r="BU8696" s="8"/>
      <c r="BY8696" s="8"/>
      <c r="CC8696" s="8"/>
      <c r="CG8696" s="8"/>
      <c r="CK8696" s="8"/>
    </row>
    <row r="8697" spans="5:89">
      <c r="E8697" s="8"/>
      <c r="I8697" s="8"/>
      <c r="M8697" s="8"/>
      <c r="Q8697" s="8"/>
      <c r="U8697" s="8"/>
      <c r="Y8697" s="8"/>
      <c r="AC8697" s="8"/>
      <c r="AG8697" s="8"/>
      <c r="AK8697" s="8"/>
      <c r="AO8697" s="8"/>
      <c r="AS8697" s="8"/>
      <c r="AW8697" s="8"/>
      <c r="BA8697" s="8"/>
      <c r="BE8697" s="8"/>
      <c r="BI8697" s="8"/>
      <c r="BM8697" s="8"/>
      <c r="BQ8697" s="8"/>
      <c r="BU8697" s="8"/>
      <c r="BY8697" s="8"/>
      <c r="CC8697" s="8"/>
      <c r="CG8697" s="8"/>
      <c r="CK8697" s="8"/>
    </row>
    <row r="8698" spans="5:89">
      <c r="E8698" s="8"/>
      <c r="I8698" s="8"/>
      <c r="M8698" s="8"/>
      <c r="Q8698" s="8"/>
      <c r="U8698" s="8"/>
      <c r="Y8698" s="8"/>
      <c r="AC8698" s="8"/>
      <c r="AG8698" s="8"/>
      <c r="AK8698" s="8"/>
      <c r="AO8698" s="8"/>
      <c r="AS8698" s="8"/>
      <c r="AW8698" s="8"/>
      <c r="BA8698" s="8"/>
      <c r="BE8698" s="8"/>
      <c r="BI8698" s="8"/>
      <c r="BM8698" s="8"/>
      <c r="BQ8698" s="8"/>
      <c r="BU8698" s="8"/>
      <c r="BY8698" s="8"/>
      <c r="CC8698" s="8"/>
      <c r="CG8698" s="8"/>
      <c r="CK8698" s="8"/>
    </row>
    <row r="8699" spans="5:89">
      <c r="E8699" s="8"/>
      <c r="I8699" s="8"/>
      <c r="M8699" s="8"/>
      <c r="Q8699" s="8"/>
      <c r="U8699" s="8"/>
      <c r="Y8699" s="8"/>
      <c r="AC8699" s="8"/>
      <c r="AG8699" s="8"/>
      <c r="AK8699" s="8"/>
      <c r="AO8699" s="8"/>
      <c r="AS8699" s="8"/>
      <c r="AW8699" s="8"/>
      <c r="BA8699" s="8"/>
      <c r="BE8699" s="8"/>
      <c r="BI8699" s="8"/>
      <c r="BM8699" s="8"/>
      <c r="BQ8699" s="8"/>
      <c r="BU8699" s="8"/>
      <c r="BY8699" s="8"/>
      <c r="CC8699" s="8"/>
      <c r="CG8699" s="8"/>
      <c r="CK8699" s="8"/>
    </row>
    <row r="8700" spans="5:89">
      <c r="E8700" s="8"/>
      <c r="I8700" s="8"/>
      <c r="M8700" s="8"/>
      <c r="Q8700" s="8"/>
      <c r="U8700" s="8"/>
      <c r="Y8700" s="8"/>
      <c r="AC8700" s="8"/>
      <c r="AG8700" s="8"/>
      <c r="AK8700" s="8"/>
      <c r="AO8700" s="8"/>
      <c r="AS8700" s="8"/>
      <c r="AW8700" s="8"/>
      <c r="BA8700" s="8"/>
      <c r="BE8700" s="8"/>
      <c r="BI8700" s="8"/>
      <c r="BM8700" s="8"/>
      <c r="BQ8700" s="8"/>
      <c r="BU8700" s="8"/>
      <c r="BY8700" s="8"/>
      <c r="CC8700" s="8"/>
      <c r="CG8700" s="8"/>
      <c r="CK8700" s="8"/>
    </row>
    <row r="8701" spans="5:89">
      <c r="E8701" s="8"/>
      <c r="I8701" s="8"/>
      <c r="M8701" s="8"/>
      <c r="Q8701" s="8"/>
      <c r="U8701" s="8"/>
      <c r="Y8701" s="8"/>
      <c r="AC8701" s="8"/>
      <c r="AG8701" s="8"/>
      <c r="AK8701" s="8"/>
      <c r="AO8701" s="8"/>
      <c r="AS8701" s="8"/>
      <c r="AW8701" s="8"/>
      <c r="BA8701" s="8"/>
      <c r="BE8701" s="8"/>
      <c r="BI8701" s="8"/>
      <c r="BM8701" s="8"/>
      <c r="BQ8701" s="8"/>
      <c r="BU8701" s="8"/>
      <c r="BY8701" s="8"/>
      <c r="CC8701" s="8"/>
      <c r="CG8701" s="8"/>
      <c r="CK8701" s="8"/>
    </row>
    <row r="8702" spans="5:89">
      <c r="E8702" s="8"/>
      <c r="I8702" s="8"/>
      <c r="M8702" s="8"/>
      <c r="Q8702" s="8"/>
      <c r="U8702" s="8"/>
      <c r="Y8702" s="8"/>
      <c r="AC8702" s="8"/>
      <c r="AG8702" s="8"/>
      <c r="AK8702" s="8"/>
      <c r="AO8702" s="8"/>
      <c r="AS8702" s="8"/>
      <c r="AW8702" s="8"/>
      <c r="BA8702" s="8"/>
      <c r="BE8702" s="8"/>
      <c r="BI8702" s="8"/>
      <c r="BM8702" s="8"/>
      <c r="BQ8702" s="8"/>
      <c r="BU8702" s="8"/>
      <c r="BY8702" s="8"/>
      <c r="CC8702" s="8"/>
      <c r="CG8702" s="8"/>
      <c r="CK8702" s="8"/>
    </row>
    <row r="8703" spans="5:89">
      <c r="E8703" s="8"/>
      <c r="I8703" s="8"/>
      <c r="M8703" s="8"/>
      <c r="Q8703" s="8"/>
      <c r="U8703" s="8"/>
      <c r="Y8703" s="8"/>
      <c r="AC8703" s="8"/>
      <c r="AG8703" s="8"/>
      <c r="AK8703" s="8"/>
      <c r="AO8703" s="8"/>
      <c r="AS8703" s="8"/>
      <c r="AW8703" s="8"/>
      <c r="BA8703" s="8"/>
      <c r="BE8703" s="8"/>
      <c r="BI8703" s="8"/>
      <c r="BM8703" s="8"/>
      <c r="BQ8703" s="8"/>
      <c r="BU8703" s="8"/>
      <c r="BY8703" s="8"/>
      <c r="CC8703" s="8"/>
      <c r="CG8703" s="8"/>
      <c r="CK8703" s="8"/>
    </row>
    <row r="8704" spans="5:89">
      <c r="E8704" s="8"/>
      <c r="I8704" s="8"/>
      <c r="M8704" s="8"/>
      <c r="Q8704" s="8"/>
      <c r="U8704" s="8"/>
      <c r="Y8704" s="8"/>
      <c r="AC8704" s="8"/>
      <c r="AG8704" s="8"/>
      <c r="AK8704" s="8"/>
      <c r="AO8704" s="8"/>
      <c r="AS8704" s="8"/>
      <c r="AW8704" s="8"/>
      <c r="BA8704" s="8"/>
      <c r="BE8704" s="8"/>
      <c r="BI8704" s="8"/>
      <c r="BM8704" s="8"/>
      <c r="BQ8704" s="8"/>
      <c r="BU8704" s="8"/>
      <c r="BY8704" s="8"/>
      <c r="CC8704" s="8"/>
      <c r="CG8704" s="8"/>
      <c r="CK8704" s="8"/>
    </row>
    <row r="8705" spans="5:89">
      <c r="E8705" s="8"/>
      <c r="I8705" s="8"/>
      <c r="M8705" s="8"/>
      <c r="Q8705" s="8"/>
      <c r="U8705" s="8"/>
      <c r="Y8705" s="8"/>
      <c r="AC8705" s="8"/>
      <c r="AG8705" s="8"/>
      <c r="AK8705" s="8"/>
      <c r="AO8705" s="8"/>
      <c r="AS8705" s="8"/>
      <c r="AW8705" s="8"/>
      <c r="BA8705" s="8"/>
      <c r="BE8705" s="8"/>
      <c r="BI8705" s="8"/>
      <c r="BM8705" s="8"/>
      <c r="BQ8705" s="8"/>
      <c r="BU8705" s="8"/>
      <c r="BY8705" s="8"/>
      <c r="CC8705" s="8"/>
      <c r="CG8705" s="8"/>
      <c r="CK8705" s="8"/>
    </row>
    <row r="8706" spans="5:89">
      <c r="E8706" s="8"/>
      <c r="I8706" s="8"/>
      <c r="M8706" s="8"/>
      <c r="Q8706" s="8"/>
      <c r="U8706" s="8"/>
      <c r="Y8706" s="8"/>
      <c r="AC8706" s="8"/>
      <c r="AG8706" s="8"/>
      <c r="AK8706" s="8"/>
      <c r="AO8706" s="8"/>
      <c r="AS8706" s="8"/>
      <c r="AW8706" s="8"/>
      <c r="BA8706" s="8"/>
      <c r="BE8706" s="8"/>
      <c r="BI8706" s="8"/>
      <c r="BM8706" s="8"/>
      <c r="BQ8706" s="8"/>
      <c r="BU8706" s="8"/>
      <c r="BY8706" s="8"/>
      <c r="CC8706" s="8"/>
      <c r="CG8706" s="8"/>
      <c r="CK8706" s="8"/>
    </row>
    <row r="8707" spans="5:89">
      <c r="E8707" s="8"/>
      <c r="I8707" s="8"/>
      <c r="M8707" s="8"/>
      <c r="Q8707" s="8"/>
      <c r="U8707" s="8"/>
      <c r="Y8707" s="8"/>
      <c r="AC8707" s="8"/>
      <c r="AG8707" s="8"/>
      <c r="AK8707" s="8"/>
      <c r="AO8707" s="8"/>
      <c r="AS8707" s="8"/>
      <c r="AW8707" s="8"/>
      <c r="BA8707" s="8"/>
      <c r="BE8707" s="8"/>
      <c r="BI8707" s="8"/>
      <c r="BM8707" s="8"/>
      <c r="BQ8707" s="8"/>
      <c r="BU8707" s="8"/>
      <c r="BY8707" s="8"/>
      <c r="CC8707" s="8"/>
      <c r="CG8707" s="8"/>
      <c r="CK8707" s="8"/>
    </row>
    <row r="8708" spans="5:89">
      <c r="E8708" s="8"/>
      <c r="I8708" s="8"/>
      <c r="M8708" s="8"/>
      <c r="Q8708" s="8"/>
      <c r="U8708" s="8"/>
      <c r="Y8708" s="8"/>
      <c r="AC8708" s="8"/>
      <c r="AG8708" s="8"/>
      <c r="AK8708" s="8"/>
      <c r="AO8708" s="8"/>
      <c r="AS8708" s="8"/>
      <c r="AW8708" s="8"/>
      <c r="BA8708" s="8"/>
      <c r="BE8708" s="8"/>
      <c r="BI8708" s="8"/>
      <c r="BM8708" s="8"/>
      <c r="BQ8708" s="8"/>
      <c r="BU8708" s="8"/>
      <c r="BY8708" s="8"/>
      <c r="CC8708" s="8"/>
      <c r="CG8708" s="8"/>
      <c r="CK8708" s="8"/>
    </row>
    <row r="8709" spans="5:89">
      <c r="E8709" s="8"/>
      <c r="I8709" s="8"/>
      <c r="M8709" s="8"/>
      <c r="Q8709" s="8"/>
      <c r="U8709" s="8"/>
      <c r="Y8709" s="8"/>
      <c r="AC8709" s="8"/>
      <c r="AG8709" s="8"/>
      <c r="AK8709" s="8"/>
      <c r="AO8709" s="8"/>
      <c r="AS8709" s="8"/>
      <c r="AW8709" s="8"/>
      <c r="BA8709" s="8"/>
      <c r="BE8709" s="8"/>
      <c r="BI8709" s="8"/>
      <c r="BM8709" s="8"/>
      <c r="BQ8709" s="8"/>
      <c r="BU8709" s="8"/>
      <c r="BY8709" s="8"/>
      <c r="CC8709" s="8"/>
      <c r="CG8709" s="8"/>
      <c r="CK8709" s="8"/>
    </row>
    <row r="8710" spans="5:89">
      <c r="E8710" s="8"/>
      <c r="I8710" s="8"/>
      <c r="M8710" s="8"/>
      <c r="Q8710" s="8"/>
      <c r="U8710" s="8"/>
      <c r="Y8710" s="8"/>
      <c r="AC8710" s="8"/>
      <c r="AG8710" s="8"/>
      <c r="AK8710" s="8"/>
      <c r="AO8710" s="8"/>
      <c r="AS8710" s="8"/>
      <c r="AW8710" s="8"/>
      <c r="BA8710" s="8"/>
      <c r="BE8710" s="8"/>
      <c r="BI8710" s="8"/>
      <c r="BM8710" s="8"/>
      <c r="BQ8710" s="8"/>
      <c r="BU8710" s="8"/>
      <c r="BY8710" s="8"/>
      <c r="CC8710" s="8"/>
      <c r="CG8710" s="8"/>
      <c r="CK8710" s="8"/>
    </row>
    <row r="8711" spans="5:89">
      <c r="E8711" s="8"/>
      <c r="I8711" s="8"/>
      <c r="M8711" s="8"/>
      <c r="Q8711" s="8"/>
      <c r="U8711" s="8"/>
      <c r="Y8711" s="8"/>
      <c r="AC8711" s="8"/>
      <c r="AG8711" s="8"/>
      <c r="AK8711" s="8"/>
      <c r="AO8711" s="8"/>
      <c r="AS8711" s="8"/>
      <c r="AW8711" s="8"/>
      <c r="BA8711" s="8"/>
      <c r="BE8711" s="8"/>
      <c r="BI8711" s="8"/>
      <c r="BM8711" s="8"/>
      <c r="BQ8711" s="8"/>
      <c r="BU8711" s="8"/>
      <c r="BY8711" s="8"/>
      <c r="CC8711" s="8"/>
      <c r="CG8711" s="8"/>
      <c r="CK8711" s="8"/>
    </row>
    <row r="8712" spans="5:89">
      <c r="E8712" s="8"/>
      <c r="I8712" s="8"/>
      <c r="M8712" s="8"/>
      <c r="Q8712" s="8"/>
      <c r="U8712" s="8"/>
      <c r="Y8712" s="8"/>
      <c r="AC8712" s="8"/>
      <c r="AG8712" s="8"/>
      <c r="AK8712" s="8"/>
      <c r="AO8712" s="8"/>
      <c r="AS8712" s="8"/>
      <c r="AW8712" s="8"/>
      <c r="BA8712" s="8"/>
      <c r="BE8712" s="8"/>
      <c r="BI8712" s="8"/>
      <c r="BM8712" s="8"/>
      <c r="BQ8712" s="8"/>
      <c r="BU8712" s="8"/>
      <c r="BY8712" s="8"/>
      <c r="CC8712" s="8"/>
      <c r="CG8712" s="8"/>
      <c r="CK8712" s="8"/>
    </row>
    <row r="8713" spans="5:89">
      <c r="E8713" s="8"/>
      <c r="I8713" s="8"/>
      <c r="M8713" s="8"/>
      <c r="Q8713" s="8"/>
      <c r="U8713" s="8"/>
      <c r="Y8713" s="8"/>
      <c r="AC8713" s="8"/>
      <c r="AG8713" s="8"/>
      <c r="AK8713" s="8"/>
      <c r="AO8713" s="8"/>
      <c r="AS8713" s="8"/>
      <c r="AW8713" s="8"/>
      <c r="BA8713" s="8"/>
      <c r="BE8713" s="8"/>
      <c r="BI8713" s="8"/>
      <c r="BM8713" s="8"/>
      <c r="BQ8713" s="8"/>
      <c r="BU8713" s="8"/>
      <c r="BY8713" s="8"/>
      <c r="CC8713" s="8"/>
      <c r="CG8713" s="8"/>
      <c r="CK8713" s="8"/>
    </row>
    <row r="8714" spans="5:89">
      <c r="E8714" s="8"/>
      <c r="I8714" s="8"/>
      <c r="M8714" s="8"/>
      <c r="Q8714" s="8"/>
      <c r="U8714" s="8"/>
      <c r="Y8714" s="8"/>
      <c r="AC8714" s="8"/>
      <c r="AG8714" s="8"/>
      <c r="AK8714" s="8"/>
      <c r="AO8714" s="8"/>
      <c r="AS8714" s="8"/>
      <c r="AW8714" s="8"/>
      <c r="BA8714" s="8"/>
      <c r="BE8714" s="8"/>
      <c r="BI8714" s="8"/>
      <c r="BM8714" s="8"/>
      <c r="BQ8714" s="8"/>
      <c r="BU8714" s="8"/>
      <c r="BY8714" s="8"/>
      <c r="CC8714" s="8"/>
      <c r="CG8714" s="8"/>
      <c r="CK8714" s="8"/>
    </row>
    <row r="8715" spans="5:89">
      <c r="E8715" s="8"/>
      <c r="I8715" s="8"/>
      <c r="M8715" s="8"/>
      <c r="Q8715" s="8"/>
      <c r="U8715" s="8"/>
      <c r="Y8715" s="8"/>
      <c r="AC8715" s="8"/>
      <c r="AG8715" s="8"/>
      <c r="AK8715" s="8"/>
      <c r="AO8715" s="8"/>
      <c r="AS8715" s="8"/>
      <c r="AW8715" s="8"/>
      <c r="BA8715" s="8"/>
      <c r="BE8715" s="8"/>
      <c r="BI8715" s="8"/>
      <c r="BM8715" s="8"/>
      <c r="BQ8715" s="8"/>
      <c r="BU8715" s="8"/>
      <c r="BY8715" s="8"/>
      <c r="CC8715" s="8"/>
      <c r="CG8715" s="8"/>
      <c r="CK8715" s="8"/>
    </row>
    <row r="8716" spans="5:89">
      <c r="E8716" s="8"/>
      <c r="I8716" s="8"/>
      <c r="M8716" s="8"/>
      <c r="Q8716" s="8"/>
      <c r="U8716" s="8"/>
      <c r="Y8716" s="8"/>
      <c r="AC8716" s="8"/>
      <c r="AG8716" s="8"/>
      <c r="AK8716" s="8"/>
      <c r="AO8716" s="8"/>
      <c r="AS8716" s="8"/>
      <c r="AW8716" s="8"/>
      <c r="BA8716" s="8"/>
      <c r="BE8716" s="8"/>
      <c r="BI8716" s="8"/>
      <c r="BM8716" s="8"/>
      <c r="BQ8716" s="8"/>
      <c r="BU8716" s="8"/>
      <c r="BY8716" s="8"/>
      <c r="CC8716" s="8"/>
      <c r="CG8716" s="8"/>
      <c r="CK8716" s="8"/>
    </row>
    <row r="8717" spans="5:89">
      <c r="E8717" s="8"/>
      <c r="I8717" s="8"/>
      <c r="M8717" s="8"/>
      <c r="Q8717" s="8"/>
      <c r="U8717" s="8"/>
      <c r="Y8717" s="8"/>
      <c r="AC8717" s="8"/>
      <c r="AG8717" s="8"/>
      <c r="AK8717" s="8"/>
      <c r="AO8717" s="8"/>
      <c r="AS8717" s="8"/>
      <c r="AW8717" s="8"/>
      <c r="BA8717" s="8"/>
      <c r="BE8717" s="8"/>
      <c r="BI8717" s="8"/>
      <c r="BM8717" s="8"/>
      <c r="BQ8717" s="8"/>
      <c r="BU8717" s="8"/>
      <c r="BY8717" s="8"/>
      <c r="CC8717" s="8"/>
      <c r="CG8717" s="8"/>
      <c r="CK8717" s="8"/>
    </row>
    <row r="8718" spans="5:89">
      <c r="E8718" s="8"/>
      <c r="I8718" s="8"/>
      <c r="M8718" s="8"/>
      <c r="Q8718" s="8"/>
      <c r="U8718" s="8"/>
      <c r="Y8718" s="8"/>
      <c r="AC8718" s="8"/>
      <c r="AG8718" s="8"/>
      <c r="AK8718" s="8"/>
      <c r="AO8718" s="8"/>
      <c r="AS8718" s="8"/>
      <c r="AW8718" s="8"/>
      <c r="BA8718" s="8"/>
      <c r="BE8718" s="8"/>
      <c r="BI8718" s="8"/>
      <c r="BM8718" s="8"/>
      <c r="BQ8718" s="8"/>
      <c r="BU8718" s="8"/>
      <c r="BY8718" s="8"/>
      <c r="CC8718" s="8"/>
      <c r="CG8718" s="8"/>
      <c r="CK8718" s="8"/>
    </row>
    <row r="8719" spans="5:89">
      <c r="E8719" s="8"/>
      <c r="I8719" s="8"/>
      <c r="M8719" s="8"/>
      <c r="Q8719" s="8"/>
      <c r="U8719" s="8"/>
      <c r="Y8719" s="8"/>
      <c r="AC8719" s="8"/>
      <c r="AG8719" s="8"/>
      <c r="AK8719" s="8"/>
      <c r="AO8719" s="8"/>
      <c r="AS8719" s="8"/>
      <c r="AW8719" s="8"/>
      <c r="BA8719" s="8"/>
      <c r="BE8719" s="8"/>
      <c r="BI8719" s="8"/>
      <c r="BM8719" s="8"/>
      <c r="BQ8719" s="8"/>
      <c r="BU8719" s="8"/>
      <c r="BY8719" s="8"/>
      <c r="CC8719" s="8"/>
      <c r="CG8719" s="8"/>
      <c r="CK8719" s="8"/>
    </row>
    <row r="8720" spans="5:89">
      <c r="E8720" s="8"/>
      <c r="I8720" s="8"/>
      <c r="M8720" s="8"/>
      <c r="Q8720" s="8"/>
      <c r="U8720" s="8"/>
      <c r="Y8720" s="8"/>
      <c r="AC8720" s="8"/>
      <c r="AG8720" s="8"/>
      <c r="AK8720" s="8"/>
      <c r="AO8720" s="8"/>
      <c r="AS8720" s="8"/>
      <c r="AW8720" s="8"/>
      <c r="BA8720" s="8"/>
      <c r="BE8720" s="8"/>
      <c r="BI8720" s="8"/>
      <c r="BM8720" s="8"/>
      <c r="BQ8720" s="8"/>
      <c r="BU8720" s="8"/>
      <c r="BY8720" s="8"/>
      <c r="CC8720" s="8"/>
      <c r="CG8720" s="8"/>
      <c r="CK8720" s="8"/>
    </row>
    <row r="8721" spans="5:89">
      <c r="E8721" s="8"/>
      <c r="I8721" s="8"/>
      <c r="M8721" s="8"/>
      <c r="Q8721" s="8"/>
      <c r="U8721" s="8"/>
      <c r="Y8721" s="8"/>
      <c r="AC8721" s="8"/>
      <c r="AG8721" s="8"/>
      <c r="AK8721" s="8"/>
      <c r="AO8721" s="8"/>
      <c r="AS8721" s="8"/>
      <c r="AW8721" s="8"/>
      <c r="BA8721" s="8"/>
      <c r="BE8721" s="8"/>
      <c r="BI8721" s="8"/>
      <c r="BM8721" s="8"/>
      <c r="BQ8721" s="8"/>
      <c r="BU8721" s="8"/>
      <c r="BY8721" s="8"/>
      <c r="CC8721" s="8"/>
      <c r="CG8721" s="8"/>
      <c r="CK8721" s="8"/>
    </row>
    <row r="8722" spans="5:89">
      <c r="E8722" s="8"/>
      <c r="I8722" s="8"/>
      <c r="M8722" s="8"/>
      <c r="Q8722" s="8"/>
      <c r="U8722" s="8"/>
      <c r="Y8722" s="8"/>
      <c r="AC8722" s="8"/>
      <c r="AG8722" s="8"/>
      <c r="AK8722" s="8"/>
      <c r="AO8722" s="8"/>
      <c r="AS8722" s="8"/>
      <c r="AW8722" s="8"/>
      <c r="BA8722" s="8"/>
      <c r="BE8722" s="8"/>
      <c r="BI8722" s="8"/>
      <c r="BM8722" s="8"/>
      <c r="BQ8722" s="8"/>
      <c r="BU8722" s="8"/>
      <c r="BY8722" s="8"/>
      <c r="CC8722" s="8"/>
      <c r="CG8722" s="8"/>
      <c r="CK8722" s="8"/>
    </row>
    <row r="8723" spans="5:89">
      <c r="E8723" s="8"/>
      <c r="I8723" s="8"/>
      <c r="M8723" s="8"/>
      <c r="Q8723" s="8"/>
      <c r="U8723" s="8"/>
      <c r="Y8723" s="8"/>
      <c r="AC8723" s="8"/>
      <c r="AG8723" s="8"/>
      <c r="AK8723" s="8"/>
      <c r="AO8723" s="8"/>
      <c r="AS8723" s="8"/>
      <c r="AW8723" s="8"/>
      <c r="BA8723" s="8"/>
      <c r="BE8723" s="8"/>
      <c r="BI8723" s="8"/>
      <c r="BM8723" s="8"/>
      <c r="BQ8723" s="8"/>
      <c r="BU8723" s="8"/>
      <c r="BY8723" s="8"/>
      <c r="CC8723" s="8"/>
      <c r="CG8723" s="8"/>
      <c r="CK8723" s="8"/>
    </row>
    <row r="8724" spans="5:89">
      <c r="E8724" s="8"/>
      <c r="I8724" s="8"/>
      <c r="M8724" s="8"/>
      <c r="Q8724" s="8"/>
      <c r="U8724" s="8"/>
      <c r="Y8724" s="8"/>
      <c r="AC8724" s="8"/>
      <c r="AG8724" s="8"/>
      <c r="AK8724" s="8"/>
      <c r="AO8724" s="8"/>
      <c r="AS8724" s="8"/>
      <c r="AW8724" s="8"/>
      <c r="BA8724" s="8"/>
      <c r="BE8724" s="8"/>
      <c r="BI8724" s="8"/>
      <c r="BM8724" s="8"/>
      <c r="BQ8724" s="8"/>
      <c r="BU8724" s="8"/>
      <c r="BY8724" s="8"/>
      <c r="CC8724" s="8"/>
      <c r="CG8724" s="8"/>
      <c r="CK8724" s="8"/>
    </row>
    <row r="8725" spans="5:89">
      <c r="E8725" s="8"/>
      <c r="I8725" s="8"/>
      <c r="M8725" s="8"/>
      <c r="Q8725" s="8"/>
      <c r="U8725" s="8"/>
      <c r="Y8725" s="8"/>
      <c r="AC8725" s="8"/>
      <c r="AG8725" s="8"/>
      <c r="AK8725" s="8"/>
      <c r="AO8725" s="8"/>
      <c r="AS8725" s="8"/>
      <c r="AW8725" s="8"/>
      <c r="BA8725" s="8"/>
      <c r="BE8725" s="8"/>
      <c r="BI8725" s="8"/>
      <c r="BM8725" s="8"/>
      <c r="BQ8725" s="8"/>
      <c r="BU8725" s="8"/>
      <c r="BY8725" s="8"/>
      <c r="CC8725" s="8"/>
      <c r="CG8725" s="8"/>
      <c r="CK8725" s="8"/>
    </row>
    <row r="8726" spans="5:89">
      <c r="E8726" s="8"/>
      <c r="I8726" s="8"/>
      <c r="M8726" s="8"/>
      <c r="Q8726" s="8"/>
      <c r="U8726" s="8"/>
      <c r="Y8726" s="8"/>
      <c r="AC8726" s="8"/>
      <c r="AG8726" s="8"/>
      <c r="AK8726" s="8"/>
      <c r="AO8726" s="8"/>
      <c r="AS8726" s="8"/>
      <c r="AW8726" s="8"/>
      <c r="BA8726" s="8"/>
      <c r="BE8726" s="8"/>
      <c r="BI8726" s="8"/>
      <c r="BM8726" s="8"/>
      <c r="BQ8726" s="8"/>
      <c r="BU8726" s="8"/>
      <c r="BY8726" s="8"/>
      <c r="CC8726" s="8"/>
      <c r="CG8726" s="8"/>
      <c r="CK8726" s="8"/>
    </row>
    <row r="8727" spans="5:89">
      <c r="E8727" s="8"/>
      <c r="I8727" s="8"/>
      <c r="M8727" s="8"/>
      <c r="Q8727" s="8"/>
      <c r="U8727" s="8"/>
      <c r="Y8727" s="8"/>
      <c r="AC8727" s="8"/>
      <c r="AG8727" s="8"/>
      <c r="AK8727" s="8"/>
      <c r="AO8727" s="8"/>
      <c r="AS8727" s="8"/>
      <c r="AW8727" s="8"/>
      <c r="BA8727" s="8"/>
      <c r="BE8727" s="8"/>
      <c r="BI8727" s="8"/>
      <c r="BM8727" s="8"/>
      <c r="BQ8727" s="8"/>
      <c r="BU8727" s="8"/>
      <c r="BY8727" s="8"/>
      <c r="CC8727" s="8"/>
      <c r="CG8727" s="8"/>
      <c r="CK8727" s="8"/>
    </row>
    <row r="8728" spans="5:89">
      <c r="E8728" s="8"/>
      <c r="I8728" s="8"/>
      <c r="M8728" s="8"/>
      <c r="Q8728" s="8"/>
      <c r="U8728" s="8"/>
      <c r="Y8728" s="8"/>
      <c r="AC8728" s="8"/>
      <c r="AG8728" s="8"/>
      <c r="AK8728" s="8"/>
      <c r="AO8728" s="8"/>
      <c r="AS8728" s="8"/>
      <c r="AW8728" s="8"/>
      <c r="BA8728" s="8"/>
      <c r="BE8728" s="8"/>
      <c r="BI8728" s="8"/>
      <c r="BM8728" s="8"/>
      <c r="BQ8728" s="8"/>
      <c r="BU8728" s="8"/>
      <c r="BY8728" s="8"/>
      <c r="CC8728" s="8"/>
      <c r="CG8728" s="8"/>
      <c r="CK8728" s="8"/>
    </row>
    <row r="8729" spans="5:89">
      <c r="E8729" s="8"/>
      <c r="I8729" s="8"/>
      <c r="M8729" s="8"/>
      <c r="Q8729" s="8"/>
      <c r="U8729" s="8"/>
      <c r="Y8729" s="8"/>
      <c r="AC8729" s="8"/>
      <c r="AG8729" s="8"/>
      <c r="AK8729" s="8"/>
      <c r="AO8729" s="8"/>
      <c r="AS8729" s="8"/>
      <c r="AW8729" s="8"/>
      <c r="BA8729" s="8"/>
      <c r="BE8729" s="8"/>
      <c r="BI8729" s="8"/>
      <c r="BM8729" s="8"/>
      <c r="BQ8729" s="8"/>
      <c r="BU8729" s="8"/>
      <c r="BY8729" s="8"/>
      <c r="CC8729" s="8"/>
      <c r="CG8729" s="8"/>
      <c r="CK8729" s="8"/>
    </row>
    <row r="8730" spans="5:89">
      <c r="E8730" s="8"/>
      <c r="I8730" s="8"/>
      <c r="M8730" s="8"/>
      <c r="Q8730" s="8"/>
      <c r="U8730" s="8"/>
      <c r="Y8730" s="8"/>
      <c r="AC8730" s="8"/>
      <c r="AG8730" s="8"/>
      <c r="AK8730" s="8"/>
      <c r="AO8730" s="8"/>
      <c r="AS8730" s="8"/>
      <c r="AW8730" s="8"/>
      <c r="BA8730" s="8"/>
      <c r="BE8730" s="8"/>
      <c r="BI8730" s="8"/>
      <c r="BM8730" s="8"/>
      <c r="BQ8730" s="8"/>
      <c r="BU8730" s="8"/>
      <c r="BY8730" s="8"/>
      <c r="CC8730" s="8"/>
      <c r="CG8730" s="8"/>
      <c r="CK8730" s="8"/>
    </row>
    <row r="8731" spans="5:89">
      <c r="E8731" s="8"/>
      <c r="I8731" s="8"/>
      <c r="M8731" s="8"/>
      <c r="Q8731" s="8"/>
      <c r="U8731" s="8"/>
      <c r="Y8731" s="8"/>
      <c r="AC8731" s="8"/>
      <c r="AG8731" s="8"/>
      <c r="AK8731" s="8"/>
      <c r="AO8731" s="8"/>
      <c r="AS8731" s="8"/>
      <c r="AW8731" s="8"/>
      <c r="BA8731" s="8"/>
      <c r="BE8731" s="8"/>
      <c r="BI8731" s="8"/>
      <c r="BM8731" s="8"/>
      <c r="BQ8731" s="8"/>
      <c r="BU8731" s="8"/>
      <c r="BY8731" s="8"/>
      <c r="CC8731" s="8"/>
      <c r="CG8731" s="8"/>
      <c r="CK8731" s="8"/>
    </row>
    <row r="8732" spans="5:89">
      <c r="E8732" s="8"/>
      <c r="I8732" s="8"/>
      <c r="M8732" s="8"/>
      <c r="Q8732" s="8"/>
      <c r="U8732" s="8"/>
      <c r="Y8732" s="8"/>
      <c r="AC8732" s="8"/>
      <c r="AG8732" s="8"/>
      <c r="AK8732" s="8"/>
      <c r="AO8732" s="8"/>
      <c r="AS8732" s="8"/>
      <c r="AW8732" s="8"/>
      <c r="BA8732" s="8"/>
      <c r="BE8732" s="8"/>
      <c r="BI8732" s="8"/>
      <c r="BM8732" s="8"/>
      <c r="BQ8732" s="8"/>
      <c r="BU8732" s="8"/>
      <c r="BY8732" s="8"/>
      <c r="CC8732" s="8"/>
      <c r="CG8732" s="8"/>
      <c r="CK8732" s="8"/>
    </row>
    <row r="8733" spans="5:89">
      <c r="E8733" s="8"/>
      <c r="I8733" s="8"/>
      <c r="M8733" s="8"/>
      <c r="Q8733" s="8"/>
      <c r="U8733" s="8"/>
      <c r="Y8733" s="8"/>
      <c r="AC8733" s="8"/>
      <c r="AG8733" s="8"/>
      <c r="AK8733" s="8"/>
      <c r="AO8733" s="8"/>
      <c r="AS8733" s="8"/>
      <c r="AW8733" s="8"/>
      <c r="BA8733" s="8"/>
      <c r="BE8733" s="8"/>
      <c r="BI8733" s="8"/>
      <c r="BM8733" s="8"/>
      <c r="BQ8733" s="8"/>
      <c r="BU8733" s="8"/>
      <c r="BY8733" s="8"/>
      <c r="CC8733" s="8"/>
      <c r="CG8733" s="8"/>
      <c r="CK8733" s="8"/>
    </row>
    <row r="8734" spans="5:89">
      <c r="E8734" s="8"/>
      <c r="I8734" s="8"/>
      <c r="M8734" s="8"/>
      <c r="Q8734" s="8"/>
      <c r="U8734" s="8"/>
      <c r="Y8734" s="8"/>
      <c r="AC8734" s="8"/>
      <c r="AG8734" s="8"/>
      <c r="AK8734" s="8"/>
      <c r="AO8734" s="8"/>
      <c r="AS8734" s="8"/>
      <c r="AW8734" s="8"/>
      <c r="BA8734" s="8"/>
      <c r="BE8734" s="8"/>
      <c r="BI8734" s="8"/>
      <c r="BM8734" s="8"/>
      <c r="BQ8734" s="8"/>
      <c r="BU8734" s="8"/>
      <c r="BY8734" s="8"/>
      <c r="CC8734" s="8"/>
      <c r="CG8734" s="8"/>
      <c r="CK8734" s="8"/>
    </row>
    <row r="8735" spans="5:89">
      <c r="E8735" s="8"/>
      <c r="I8735" s="8"/>
      <c r="M8735" s="8"/>
      <c r="Q8735" s="8"/>
      <c r="U8735" s="8"/>
      <c r="Y8735" s="8"/>
      <c r="AC8735" s="8"/>
      <c r="AG8735" s="8"/>
      <c r="AK8735" s="8"/>
      <c r="AO8735" s="8"/>
      <c r="AS8735" s="8"/>
      <c r="AW8735" s="8"/>
      <c r="BA8735" s="8"/>
      <c r="BE8735" s="8"/>
      <c r="BI8735" s="8"/>
      <c r="BM8735" s="8"/>
      <c r="BQ8735" s="8"/>
      <c r="BU8735" s="8"/>
      <c r="BY8735" s="8"/>
      <c r="CC8735" s="8"/>
      <c r="CG8735" s="8"/>
      <c r="CK8735" s="8"/>
    </row>
    <row r="8736" spans="5:89">
      <c r="E8736" s="8"/>
      <c r="I8736" s="8"/>
      <c r="M8736" s="8"/>
      <c r="Q8736" s="8"/>
      <c r="U8736" s="8"/>
      <c r="Y8736" s="8"/>
      <c r="AC8736" s="8"/>
      <c r="AG8736" s="8"/>
      <c r="AK8736" s="8"/>
      <c r="AO8736" s="8"/>
      <c r="AS8736" s="8"/>
      <c r="AW8736" s="8"/>
      <c r="BA8736" s="8"/>
      <c r="BE8736" s="8"/>
      <c r="BI8736" s="8"/>
      <c r="BM8736" s="8"/>
      <c r="BQ8736" s="8"/>
      <c r="BU8736" s="8"/>
      <c r="BY8736" s="8"/>
      <c r="CC8736" s="8"/>
      <c r="CG8736" s="8"/>
      <c r="CK8736" s="8"/>
    </row>
    <row r="8737" spans="5:89">
      <c r="E8737" s="8"/>
      <c r="I8737" s="8"/>
      <c r="M8737" s="8"/>
      <c r="Q8737" s="8"/>
      <c r="U8737" s="8"/>
      <c r="Y8737" s="8"/>
      <c r="AC8737" s="8"/>
      <c r="AG8737" s="8"/>
      <c r="AK8737" s="8"/>
      <c r="AO8737" s="8"/>
      <c r="AS8737" s="8"/>
      <c r="AW8737" s="8"/>
      <c r="BA8737" s="8"/>
      <c r="BE8737" s="8"/>
      <c r="BI8737" s="8"/>
      <c r="BM8737" s="8"/>
      <c r="BQ8737" s="8"/>
      <c r="BU8737" s="8"/>
      <c r="BY8737" s="8"/>
      <c r="CC8737" s="8"/>
      <c r="CG8737" s="8"/>
      <c r="CK8737" s="8"/>
    </row>
    <row r="8738" spans="5:89">
      <c r="E8738" s="8"/>
      <c r="I8738" s="8"/>
      <c r="M8738" s="8"/>
      <c r="Q8738" s="8"/>
      <c r="U8738" s="8"/>
      <c r="Y8738" s="8"/>
      <c r="AC8738" s="8"/>
      <c r="AG8738" s="8"/>
      <c r="AK8738" s="8"/>
      <c r="AO8738" s="8"/>
      <c r="AS8738" s="8"/>
      <c r="AW8738" s="8"/>
      <c r="BA8738" s="8"/>
      <c r="BE8738" s="8"/>
      <c r="BI8738" s="8"/>
      <c r="BM8738" s="8"/>
      <c r="BQ8738" s="8"/>
      <c r="BU8738" s="8"/>
      <c r="BY8738" s="8"/>
      <c r="CC8738" s="8"/>
      <c r="CG8738" s="8"/>
      <c r="CK8738" s="8"/>
    </row>
    <row r="8739" spans="5:89">
      <c r="E8739" s="8"/>
      <c r="I8739" s="8"/>
      <c r="M8739" s="8"/>
      <c r="Q8739" s="8"/>
      <c r="U8739" s="8"/>
      <c r="Y8739" s="8"/>
      <c r="AC8739" s="8"/>
      <c r="AG8739" s="8"/>
      <c r="AK8739" s="8"/>
      <c r="AO8739" s="8"/>
      <c r="AS8739" s="8"/>
      <c r="AW8739" s="8"/>
      <c r="BA8739" s="8"/>
      <c r="BE8739" s="8"/>
      <c r="BI8739" s="8"/>
      <c r="BM8739" s="8"/>
      <c r="BQ8739" s="8"/>
      <c r="BU8739" s="8"/>
      <c r="BY8739" s="8"/>
      <c r="CC8739" s="8"/>
      <c r="CG8739" s="8"/>
      <c r="CK8739" s="8"/>
    </row>
    <row r="8740" spans="5:89">
      <c r="E8740" s="8"/>
      <c r="I8740" s="8"/>
      <c r="M8740" s="8"/>
      <c r="Q8740" s="8"/>
      <c r="U8740" s="8"/>
      <c r="Y8740" s="8"/>
      <c r="AC8740" s="8"/>
      <c r="AG8740" s="8"/>
      <c r="AK8740" s="8"/>
      <c r="AO8740" s="8"/>
      <c r="AS8740" s="8"/>
      <c r="AW8740" s="8"/>
      <c r="BA8740" s="8"/>
      <c r="BE8740" s="8"/>
      <c r="BI8740" s="8"/>
      <c r="BM8740" s="8"/>
      <c r="BQ8740" s="8"/>
      <c r="BU8740" s="8"/>
      <c r="BY8740" s="8"/>
      <c r="CC8740" s="8"/>
      <c r="CG8740" s="8"/>
      <c r="CK8740" s="8"/>
    </row>
    <row r="8741" spans="5:89">
      <c r="E8741" s="8"/>
      <c r="I8741" s="8"/>
      <c r="M8741" s="8"/>
      <c r="Q8741" s="8"/>
      <c r="U8741" s="8"/>
      <c r="Y8741" s="8"/>
      <c r="AC8741" s="8"/>
      <c r="AG8741" s="8"/>
      <c r="AK8741" s="8"/>
      <c r="AO8741" s="8"/>
      <c r="AS8741" s="8"/>
      <c r="AW8741" s="8"/>
      <c r="BA8741" s="8"/>
      <c r="BE8741" s="8"/>
      <c r="BI8741" s="8"/>
      <c r="BM8741" s="8"/>
      <c r="BQ8741" s="8"/>
      <c r="BU8741" s="8"/>
      <c r="BY8741" s="8"/>
      <c r="CC8741" s="8"/>
      <c r="CG8741" s="8"/>
      <c r="CK8741" s="8"/>
    </row>
    <row r="8742" spans="5:89">
      <c r="E8742" s="8"/>
      <c r="I8742" s="8"/>
      <c r="M8742" s="8"/>
      <c r="Q8742" s="8"/>
      <c r="U8742" s="8"/>
      <c r="Y8742" s="8"/>
      <c r="AC8742" s="8"/>
      <c r="AG8742" s="8"/>
      <c r="AK8742" s="8"/>
      <c r="AO8742" s="8"/>
      <c r="AS8742" s="8"/>
      <c r="AW8742" s="8"/>
      <c r="BA8742" s="8"/>
      <c r="BE8742" s="8"/>
      <c r="BI8742" s="8"/>
      <c r="BM8742" s="8"/>
      <c r="BQ8742" s="8"/>
      <c r="BU8742" s="8"/>
      <c r="BY8742" s="8"/>
      <c r="CC8742" s="8"/>
      <c r="CG8742" s="8"/>
      <c r="CK8742" s="8"/>
    </row>
    <row r="8743" spans="5:89">
      <c r="E8743" s="8"/>
      <c r="I8743" s="8"/>
      <c r="M8743" s="8"/>
      <c r="Q8743" s="8"/>
      <c r="U8743" s="8"/>
      <c r="Y8743" s="8"/>
      <c r="AC8743" s="8"/>
      <c r="AG8743" s="8"/>
      <c r="AK8743" s="8"/>
      <c r="AO8743" s="8"/>
      <c r="AS8743" s="8"/>
      <c r="AW8743" s="8"/>
      <c r="BA8743" s="8"/>
      <c r="BE8743" s="8"/>
      <c r="BI8743" s="8"/>
      <c r="BM8743" s="8"/>
      <c r="BQ8743" s="8"/>
      <c r="BU8743" s="8"/>
      <c r="BY8743" s="8"/>
      <c r="CC8743" s="8"/>
      <c r="CG8743" s="8"/>
      <c r="CK8743" s="8"/>
    </row>
    <row r="8744" spans="5:89">
      <c r="E8744" s="8"/>
      <c r="I8744" s="8"/>
      <c r="M8744" s="8"/>
      <c r="Q8744" s="8"/>
      <c r="U8744" s="8"/>
      <c r="Y8744" s="8"/>
      <c r="AC8744" s="8"/>
      <c r="AG8744" s="8"/>
      <c r="AK8744" s="8"/>
      <c r="AO8744" s="8"/>
      <c r="AS8744" s="8"/>
      <c r="AW8744" s="8"/>
      <c r="BA8744" s="8"/>
      <c r="BE8744" s="8"/>
      <c r="BI8744" s="8"/>
      <c r="BM8744" s="8"/>
      <c r="BQ8744" s="8"/>
      <c r="BU8744" s="8"/>
      <c r="BY8744" s="8"/>
      <c r="CC8744" s="8"/>
      <c r="CG8744" s="8"/>
      <c r="CK8744" s="8"/>
    </row>
    <row r="8745" spans="5:89">
      <c r="E8745" s="8"/>
      <c r="I8745" s="8"/>
      <c r="M8745" s="8"/>
      <c r="Q8745" s="8"/>
      <c r="U8745" s="8"/>
      <c r="Y8745" s="8"/>
      <c r="AC8745" s="8"/>
      <c r="AG8745" s="8"/>
      <c r="AK8745" s="8"/>
      <c r="AO8745" s="8"/>
      <c r="AS8745" s="8"/>
      <c r="AW8745" s="8"/>
      <c r="BA8745" s="8"/>
      <c r="BE8745" s="8"/>
      <c r="BI8745" s="8"/>
      <c r="BM8745" s="8"/>
      <c r="BQ8745" s="8"/>
      <c r="BU8745" s="8"/>
      <c r="BY8745" s="8"/>
      <c r="CC8745" s="8"/>
      <c r="CG8745" s="8"/>
      <c r="CK8745" s="8"/>
    </row>
    <row r="8746" spans="5:89">
      <c r="E8746" s="8"/>
      <c r="I8746" s="8"/>
      <c r="M8746" s="8"/>
      <c r="Q8746" s="8"/>
      <c r="U8746" s="8"/>
      <c r="Y8746" s="8"/>
      <c r="AC8746" s="8"/>
      <c r="AG8746" s="8"/>
      <c r="AK8746" s="8"/>
      <c r="AO8746" s="8"/>
      <c r="AS8746" s="8"/>
      <c r="AW8746" s="8"/>
      <c r="BA8746" s="8"/>
      <c r="BE8746" s="8"/>
      <c r="BI8746" s="8"/>
      <c r="BM8746" s="8"/>
      <c r="BQ8746" s="8"/>
      <c r="BU8746" s="8"/>
      <c r="BY8746" s="8"/>
      <c r="CC8746" s="8"/>
      <c r="CG8746" s="8"/>
      <c r="CK8746" s="8"/>
    </row>
    <row r="8747" spans="5:89">
      <c r="E8747" s="8"/>
      <c r="I8747" s="8"/>
      <c r="M8747" s="8"/>
      <c r="Q8747" s="8"/>
      <c r="U8747" s="8"/>
      <c r="Y8747" s="8"/>
      <c r="AC8747" s="8"/>
      <c r="AG8747" s="8"/>
      <c r="AK8747" s="8"/>
      <c r="AO8747" s="8"/>
      <c r="AS8747" s="8"/>
      <c r="AW8747" s="8"/>
      <c r="BA8747" s="8"/>
      <c r="BE8747" s="8"/>
      <c r="BI8747" s="8"/>
      <c r="BM8747" s="8"/>
      <c r="BQ8747" s="8"/>
      <c r="BU8747" s="8"/>
      <c r="BY8747" s="8"/>
      <c r="CC8747" s="8"/>
      <c r="CG8747" s="8"/>
      <c r="CK8747" s="8"/>
    </row>
    <row r="8748" spans="5:89">
      <c r="E8748" s="8"/>
      <c r="I8748" s="8"/>
      <c r="M8748" s="8"/>
      <c r="Q8748" s="8"/>
      <c r="U8748" s="8"/>
      <c r="Y8748" s="8"/>
      <c r="AC8748" s="8"/>
      <c r="AG8748" s="8"/>
      <c r="AK8748" s="8"/>
      <c r="AO8748" s="8"/>
      <c r="AS8748" s="8"/>
      <c r="AW8748" s="8"/>
      <c r="BA8748" s="8"/>
      <c r="BE8748" s="8"/>
      <c r="BI8748" s="8"/>
      <c r="BM8748" s="8"/>
      <c r="BQ8748" s="8"/>
      <c r="BU8748" s="8"/>
      <c r="BY8748" s="8"/>
      <c r="CC8748" s="8"/>
      <c r="CG8748" s="8"/>
      <c r="CK8748" s="8"/>
    </row>
    <row r="8749" spans="5:89">
      <c r="E8749" s="8"/>
      <c r="I8749" s="8"/>
      <c r="M8749" s="8"/>
      <c r="Q8749" s="8"/>
      <c r="U8749" s="8"/>
      <c r="Y8749" s="8"/>
      <c r="AC8749" s="8"/>
      <c r="AG8749" s="8"/>
      <c r="AK8749" s="8"/>
      <c r="AO8749" s="8"/>
      <c r="AS8749" s="8"/>
      <c r="AW8749" s="8"/>
      <c r="BA8749" s="8"/>
      <c r="BE8749" s="8"/>
      <c r="BI8749" s="8"/>
      <c r="BM8749" s="8"/>
      <c r="BQ8749" s="8"/>
      <c r="BU8749" s="8"/>
      <c r="BY8749" s="8"/>
      <c r="CC8749" s="8"/>
      <c r="CG8749" s="8"/>
      <c r="CK8749" s="8"/>
    </row>
    <row r="8750" spans="5:89">
      <c r="E8750" s="8"/>
      <c r="I8750" s="8"/>
      <c r="M8750" s="8"/>
      <c r="Q8750" s="8"/>
      <c r="U8750" s="8"/>
      <c r="Y8750" s="8"/>
      <c r="AC8750" s="8"/>
      <c r="AG8750" s="8"/>
      <c r="AK8750" s="8"/>
      <c r="AO8750" s="8"/>
      <c r="AS8750" s="8"/>
      <c r="AW8750" s="8"/>
      <c r="BA8750" s="8"/>
      <c r="BE8750" s="8"/>
      <c r="BI8750" s="8"/>
      <c r="BM8750" s="8"/>
      <c r="BQ8750" s="8"/>
      <c r="BU8750" s="8"/>
      <c r="BY8750" s="8"/>
      <c r="CC8750" s="8"/>
      <c r="CG8750" s="8"/>
      <c r="CK8750" s="8"/>
    </row>
    <row r="8751" spans="5:89">
      <c r="E8751" s="8"/>
      <c r="I8751" s="8"/>
      <c r="M8751" s="8"/>
      <c r="Q8751" s="8"/>
      <c r="U8751" s="8"/>
      <c r="Y8751" s="8"/>
      <c r="AC8751" s="8"/>
      <c r="AG8751" s="8"/>
      <c r="AK8751" s="8"/>
      <c r="AO8751" s="8"/>
      <c r="AS8751" s="8"/>
      <c r="AW8751" s="8"/>
      <c r="BA8751" s="8"/>
      <c r="BE8751" s="8"/>
      <c r="BI8751" s="8"/>
      <c r="BM8751" s="8"/>
      <c r="BQ8751" s="8"/>
      <c r="BU8751" s="8"/>
      <c r="BY8751" s="8"/>
      <c r="CC8751" s="8"/>
      <c r="CG8751" s="8"/>
      <c r="CK8751" s="8"/>
    </row>
    <row r="8752" spans="5:89">
      <c r="E8752" s="8"/>
      <c r="I8752" s="8"/>
      <c r="M8752" s="8"/>
      <c r="Q8752" s="8"/>
      <c r="U8752" s="8"/>
      <c r="Y8752" s="8"/>
      <c r="AC8752" s="8"/>
      <c r="AG8752" s="8"/>
      <c r="AK8752" s="8"/>
      <c r="AO8752" s="8"/>
      <c r="AS8752" s="8"/>
      <c r="AW8752" s="8"/>
      <c r="BA8752" s="8"/>
      <c r="BE8752" s="8"/>
      <c r="BI8752" s="8"/>
      <c r="BM8752" s="8"/>
      <c r="BQ8752" s="8"/>
      <c r="BU8752" s="8"/>
      <c r="BY8752" s="8"/>
      <c r="CC8752" s="8"/>
      <c r="CG8752" s="8"/>
      <c r="CK8752" s="8"/>
    </row>
    <row r="8753" spans="5:89">
      <c r="E8753" s="8"/>
      <c r="I8753" s="8"/>
      <c r="M8753" s="8"/>
      <c r="Q8753" s="8"/>
      <c r="U8753" s="8"/>
      <c r="Y8753" s="8"/>
      <c r="AC8753" s="8"/>
      <c r="AG8753" s="8"/>
      <c r="AK8753" s="8"/>
      <c r="AO8753" s="8"/>
      <c r="AS8753" s="8"/>
      <c r="AW8753" s="8"/>
      <c r="BA8753" s="8"/>
      <c r="BE8753" s="8"/>
      <c r="BI8753" s="8"/>
      <c r="BM8753" s="8"/>
      <c r="BQ8753" s="8"/>
      <c r="BU8753" s="8"/>
      <c r="BY8753" s="8"/>
      <c r="CC8753" s="8"/>
      <c r="CG8753" s="8"/>
      <c r="CK8753" s="8"/>
    </row>
    <row r="8754" spans="5:89">
      <c r="E8754" s="8"/>
      <c r="I8754" s="8"/>
      <c r="M8754" s="8"/>
      <c r="Q8754" s="8"/>
      <c r="U8754" s="8"/>
      <c r="Y8754" s="8"/>
      <c r="AC8754" s="8"/>
      <c r="AG8754" s="8"/>
      <c r="AK8754" s="8"/>
      <c r="AO8754" s="8"/>
      <c r="AS8754" s="8"/>
      <c r="AW8754" s="8"/>
      <c r="BA8754" s="8"/>
      <c r="BE8754" s="8"/>
      <c r="BI8754" s="8"/>
      <c r="BM8754" s="8"/>
      <c r="BQ8754" s="8"/>
      <c r="BU8754" s="8"/>
      <c r="BY8754" s="8"/>
      <c r="CC8754" s="8"/>
      <c r="CG8754" s="8"/>
      <c r="CK8754" s="8"/>
    </row>
    <row r="8755" spans="5:89">
      <c r="E8755" s="8"/>
      <c r="I8755" s="8"/>
      <c r="M8755" s="8"/>
      <c r="Q8755" s="8"/>
      <c r="U8755" s="8"/>
      <c r="Y8755" s="8"/>
      <c r="AC8755" s="8"/>
      <c r="AG8755" s="8"/>
      <c r="AK8755" s="8"/>
      <c r="AO8755" s="8"/>
      <c r="AS8755" s="8"/>
      <c r="AW8755" s="8"/>
      <c r="BA8755" s="8"/>
      <c r="BE8755" s="8"/>
      <c r="BI8755" s="8"/>
      <c r="BM8755" s="8"/>
      <c r="BQ8755" s="8"/>
      <c r="BU8755" s="8"/>
      <c r="BY8755" s="8"/>
      <c r="CC8755" s="8"/>
      <c r="CG8755" s="8"/>
      <c r="CK8755" s="8"/>
    </row>
    <row r="8756" spans="5:89">
      <c r="E8756" s="8"/>
      <c r="I8756" s="8"/>
      <c r="M8756" s="8"/>
      <c r="Q8756" s="8"/>
      <c r="U8756" s="8"/>
      <c r="Y8756" s="8"/>
      <c r="AC8756" s="8"/>
      <c r="AG8756" s="8"/>
      <c r="AK8756" s="8"/>
      <c r="AO8756" s="8"/>
      <c r="AS8756" s="8"/>
      <c r="AW8756" s="8"/>
      <c r="BA8756" s="8"/>
      <c r="BE8756" s="8"/>
      <c r="BI8756" s="8"/>
      <c r="BM8756" s="8"/>
      <c r="BQ8756" s="8"/>
      <c r="BU8756" s="8"/>
      <c r="BY8756" s="8"/>
      <c r="CC8756" s="8"/>
      <c r="CG8756" s="8"/>
      <c r="CK8756" s="8"/>
    </row>
    <row r="8757" spans="5:89">
      <c r="E8757" s="8"/>
      <c r="I8757" s="8"/>
      <c r="M8757" s="8"/>
      <c r="Q8757" s="8"/>
      <c r="U8757" s="8"/>
      <c r="Y8757" s="8"/>
      <c r="AC8757" s="8"/>
      <c r="AG8757" s="8"/>
      <c r="AK8757" s="8"/>
      <c r="AO8757" s="8"/>
      <c r="AS8757" s="8"/>
      <c r="AW8757" s="8"/>
      <c r="BA8757" s="8"/>
      <c r="BE8757" s="8"/>
      <c r="BI8757" s="8"/>
      <c r="BM8757" s="8"/>
      <c r="BQ8757" s="8"/>
      <c r="BU8757" s="8"/>
      <c r="BY8757" s="8"/>
      <c r="CC8757" s="8"/>
      <c r="CG8757" s="8"/>
      <c r="CK8757" s="8"/>
    </row>
    <row r="8758" spans="5:89">
      <c r="E8758" s="8"/>
      <c r="I8758" s="8"/>
      <c r="M8758" s="8"/>
      <c r="Q8758" s="8"/>
      <c r="U8758" s="8"/>
      <c r="Y8758" s="8"/>
      <c r="AC8758" s="8"/>
      <c r="AG8758" s="8"/>
      <c r="AK8758" s="8"/>
      <c r="AO8758" s="8"/>
      <c r="AS8758" s="8"/>
      <c r="AW8758" s="8"/>
      <c r="BA8758" s="8"/>
      <c r="BE8758" s="8"/>
      <c r="BI8758" s="8"/>
      <c r="BM8758" s="8"/>
      <c r="BQ8758" s="8"/>
      <c r="BU8758" s="8"/>
      <c r="BY8758" s="8"/>
      <c r="CC8758" s="8"/>
      <c r="CG8758" s="8"/>
      <c r="CK8758" s="8"/>
    </row>
    <row r="8759" spans="5:89">
      <c r="E8759" s="8"/>
      <c r="I8759" s="8"/>
      <c r="M8759" s="8"/>
      <c r="Q8759" s="8"/>
      <c r="U8759" s="8"/>
      <c r="Y8759" s="8"/>
      <c r="AC8759" s="8"/>
      <c r="AG8759" s="8"/>
      <c r="AK8759" s="8"/>
      <c r="AO8759" s="8"/>
      <c r="AS8759" s="8"/>
      <c r="AW8759" s="8"/>
      <c r="BA8759" s="8"/>
      <c r="BE8759" s="8"/>
      <c r="BI8759" s="8"/>
      <c r="BM8759" s="8"/>
      <c r="BQ8759" s="8"/>
      <c r="BU8759" s="8"/>
      <c r="BY8759" s="8"/>
      <c r="CC8759" s="8"/>
      <c r="CG8759" s="8"/>
      <c r="CK8759" s="8"/>
    </row>
    <row r="8760" spans="5:89">
      <c r="E8760" s="8"/>
      <c r="I8760" s="8"/>
      <c r="M8760" s="8"/>
      <c r="Q8760" s="8"/>
      <c r="U8760" s="8"/>
      <c r="Y8760" s="8"/>
      <c r="AC8760" s="8"/>
      <c r="AG8760" s="8"/>
      <c r="AK8760" s="8"/>
      <c r="AO8760" s="8"/>
      <c r="AS8760" s="8"/>
      <c r="AW8760" s="8"/>
      <c r="BA8760" s="8"/>
      <c r="BE8760" s="8"/>
      <c r="BI8760" s="8"/>
      <c r="BM8760" s="8"/>
      <c r="BQ8760" s="8"/>
      <c r="BU8760" s="8"/>
      <c r="BY8760" s="8"/>
      <c r="CC8760" s="8"/>
      <c r="CG8760" s="8"/>
      <c r="CK8760" s="8"/>
    </row>
    <row r="8761" spans="5:89">
      <c r="E8761" s="8"/>
      <c r="I8761" s="8"/>
      <c r="M8761" s="8"/>
      <c r="Q8761" s="8"/>
      <c r="U8761" s="8"/>
      <c r="Y8761" s="8"/>
      <c r="AC8761" s="8"/>
      <c r="AG8761" s="8"/>
      <c r="AK8761" s="8"/>
      <c r="AO8761" s="8"/>
      <c r="AS8761" s="8"/>
      <c r="AW8761" s="8"/>
      <c r="BA8761" s="8"/>
      <c r="BE8761" s="8"/>
      <c r="BI8761" s="8"/>
      <c r="BM8761" s="8"/>
      <c r="BQ8761" s="8"/>
      <c r="BU8761" s="8"/>
      <c r="BY8761" s="8"/>
      <c r="CC8761" s="8"/>
      <c r="CG8761" s="8"/>
      <c r="CK8761" s="8"/>
    </row>
    <row r="8762" spans="5:89">
      <c r="E8762" s="8"/>
      <c r="I8762" s="8"/>
      <c r="M8762" s="8"/>
      <c r="Q8762" s="8"/>
      <c r="U8762" s="8"/>
      <c r="Y8762" s="8"/>
      <c r="AC8762" s="8"/>
      <c r="AG8762" s="8"/>
      <c r="AK8762" s="8"/>
      <c r="AO8762" s="8"/>
      <c r="AS8762" s="8"/>
      <c r="AW8762" s="8"/>
      <c r="BA8762" s="8"/>
      <c r="BE8762" s="8"/>
      <c r="BI8762" s="8"/>
      <c r="BM8762" s="8"/>
      <c r="BQ8762" s="8"/>
      <c r="BU8762" s="8"/>
      <c r="BY8762" s="8"/>
      <c r="CC8762" s="8"/>
      <c r="CG8762" s="8"/>
      <c r="CK8762" s="8"/>
    </row>
    <row r="8763" spans="5:89">
      <c r="E8763" s="8"/>
      <c r="I8763" s="8"/>
      <c r="M8763" s="8"/>
      <c r="Q8763" s="8"/>
      <c r="U8763" s="8"/>
      <c r="Y8763" s="8"/>
      <c r="AC8763" s="8"/>
      <c r="AG8763" s="8"/>
      <c r="AK8763" s="8"/>
      <c r="AO8763" s="8"/>
      <c r="AS8763" s="8"/>
      <c r="AW8763" s="8"/>
      <c r="BA8763" s="8"/>
      <c r="BE8763" s="8"/>
      <c r="BI8763" s="8"/>
      <c r="BM8763" s="8"/>
      <c r="BQ8763" s="8"/>
      <c r="BU8763" s="8"/>
      <c r="BY8763" s="8"/>
      <c r="CC8763" s="8"/>
      <c r="CG8763" s="8"/>
      <c r="CK8763" s="8"/>
    </row>
    <row r="8764" spans="5:89">
      <c r="E8764" s="8"/>
      <c r="I8764" s="8"/>
      <c r="M8764" s="8"/>
      <c r="Q8764" s="8"/>
      <c r="U8764" s="8"/>
      <c r="Y8764" s="8"/>
      <c r="AC8764" s="8"/>
      <c r="AG8764" s="8"/>
      <c r="AK8764" s="8"/>
      <c r="AO8764" s="8"/>
      <c r="AS8764" s="8"/>
      <c r="AW8764" s="8"/>
      <c r="BA8764" s="8"/>
      <c r="BE8764" s="8"/>
      <c r="BI8764" s="8"/>
      <c r="BM8764" s="8"/>
      <c r="BQ8764" s="8"/>
      <c r="BU8764" s="8"/>
      <c r="BY8764" s="8"/>
      <c r="CC8764" s="8"/>
      <c r="CG8764" s="8"/>
      <c r="CK8764" s="8"/>
    </row>
    <row r="8765" spans="5:89">
      <c r="E8765" s="8"/>
      <c r="I8765" s="8"/>
      <c r="M8765" s="8"/>
      <c r="Q8765" s="8"/>
      <c r="U8765" s="8"/>
      <c r="Y8765" s="8"/>
      <c r="AC8765" s="8"/>
      <c r="AG8765" s="8"/>
      <c r="AK8765" s="8"/>
      <c r="AO8765" s="8"/>
      <c r="AS8765" s="8"/>
      <c r="AW8765" s="8"/>
      <c r="BA8765" s="8"/>
      <c r="BE8765" s="8"/>
      <c r="BI8765" s="8"/>
      <c r="BM8765" s="8"/>
      <c r="BQ8765" s="8"/>
      <c r="BU8765" s="8"/>
      <c r="BY8765" s="8"/>
      <c r="CC8765" s="8"/>
      <c r="CG8765" s="8"/>
      <c r="CK8765" s="8"/>
    </row>
    <row r="8766" spans="5:89">
      <c r="E8766" s="8"/>
      <c r="I8766" s="8"/>
      <c r="M8766" s="8"/>
      <c r="Q8766" s="8"/>
      <c r="U8766" s="8"/>
      <c r="Y8766" s="8"/>
      <c r="AC8766" s="8"/>
      <c r="AG8766" s="8"/>
      <c r="AK8766" s="8"/>
      <c r="AO8766" s="8"/>
      <c r="AS8766" s="8"/>
      <c r="AW8766" s="8"/>
      <c r="BA8766" s="8"/>
      <c r="BE8766" s="8"/>
      <c r="BI8766" s="8"/>
      <c r="BM8766" s="8"/>
      <c r="BQ8766" s="8"/>
      <c r="BU8766" s="8"/>
      <c r="BY8766" s="8"/>
      <c r="CC8766" s="8"/>
      <c r="CG8766" s="8"/>
      <c r="CK8766" s="8"/>
    </row>
    <row r="8767" spans="5:89">
      <c r="E8767" s="8"/>
      <c r="I8767" s="8"/>
      <c r="M8767" s="8"/>
      <c r="Q8767" s="8"/>
      <c r="U8767" s="8"/>
      <c r="Y8767" s="8"/>
      <c r="AC8767" s="8"/>
      <c r="AG8767" s="8"/>
      <c r="AK8767" s="8"/>
      <c r="AO8767" s="8"/>
      <c r="AS8767" s="8"/>
      <c r="AW8767" s="8"/>
      <c r="BA8767" s="8"/>
      <c r="BE8767" s="8"/>
      <c r="BI8767" s="8"/>
      <c r="BM8767" s="8"/>
      <c r="BQ8767" s="8"/>
      <c r="BU8767" s="8"/>
      <c r="BY8767" s="8"/>
      <c r="CC8767" s="8"/>
      <c r="CG8767" s="8"/>
      <c r="CK8767" s="8"/>
    </row>
    <row r="8768" spans="5:89">
      <c r="E8768" s="8"/>
      <c r="I8768" s="8"/>
      <c r="M8768" s="8"/>
      <c r="Q8768" s="8"/>
      <c r="U8768" s="8"/>
      <c r="Y8768" s="8"/>
      <c r="AC8768" s="8"/>
      <c r="AG8768" s="8"/>
      <c r="AK8768" s="8"/>
      <c r="AO8768" s="8"/>
      <c r="AS8768" s="8"/>
      <c r="AW8768" s="8"/>
      <c r="BA8768" s="8"/>
      <c r="BE8768" s="8"/>
      <c r="BI8768" s="8"/>
      <c r="BM8768" s="8"/>
      <c r="BQ8768" s="8"/>
      <c r="BU8768" s="8"/>
      <c r="BY8768" s="8"/>
      <c r="CC8768" s="8"/>
      <c r="CG8768" s="8"/>
      <c r="CK8768" s="8"/>
    </row>
    <row r="8769" spans="5:89">
      <c r="E8769" s="8"/>
      <c r="I8769" s="8"/>
      <c r="M8769" s="8"/>
      <c r="Q8769" s="8"/>
      <c r="U8769" s="8"/>
      <c r="Y8769" s="8"/>
      <c r="AC8769" s="8"/>
      <c r="AG8769" s="8"/>
      <c r="AK8769" s="8"/>
      <c r="AO8769" s="8"/>
      <c r="AS8769" s="8"/>
      <c r="AW8769" s="8"/>
      <c r="BA8769" s="8"/>
      <c r="BE8769" s="8"/>
      <c r="BI8769" s="8"/>
      <c r="BM8769" s="8"/>
      <c r="BQ8769" s="8"/>
      <c r="BU8769" s="8"/>
      <c r="BY8769" s="8"/>
      <c r="CC8769" s="8"/>
      <c r="CG8769" s="8"/>
      <c r="CK8769" s="8"/>
    </row>
    <row r="8770" spans="5:89">
      <c r="E8770" s="8"/>
      <c r="I8770" s="8"/>
      <c r="M8770" s="8"/>
      <c r="Q8770" s="8"/>
      <c r="U8770" s="8"/>
      <c r="Y8770" s="8"/>
      <c r="AC8770" s="8"/>
      <c r="AG8770" s="8"/>
      <c r="AK8770" s="8"/>
      <c r="AO8770" s="8"/>
      <c r="AS8770" s="8"/>
      <c r="AW8770" s="8"/>
      <c r="BA8770" s="8"/>
      <c r="BE8770" s="8"/>
      <c r="BI8770" s="8"/>
      <c r="BM8770" s="8"/>
      <c r="BQ8770" s="8"/>
      <c r="BU8770" s="8"/>
      <c r="BY8770" s="8"/>
      <c r="CC8770" s="8"/>
      <c r="CG8770" s="8"/>
      <c r="CK8770" s="8"/>
    </row>
    <row r="8771" spans="5:89">
      <c r="E8771" s="8"/>
      <c r="I8771" s="8"/>
      <c r="M8771" s="8"/>
      <c r="Q8771" s="8"/>
      <c r="U8771" s="8"/>
      <c r="Y8771" s="8"/>
      <c r="AC8771" s="8"/>
      <c r="AG8771" s="8"/>
      <c r="AK8771" s="8"/>
      <c r="AO8771" s="8"/>
      <c r="AS8771" s="8"/>
      <c r="AW8771" s="8"/>
      <c r="BA8771" s="8"/>
      <c r="BE8771" s="8"/>
      <c r="BI8771" s="8"/>
      <c r="BM8771" s="8"/>
      <c r="BQ8771" s="8"/>
      <c r="BU8771" s="8"/>
      <c r="BY8771" s="8"/>
      <c r="CC8771" s="8"/>
      <c r="CG8771" s="8"/>
      <c r="CK8771" s="8"/>
    </row>
    <row r="8772" spans="5:89">
      <c r="E8772" s="8"/>
      <c r="I8772" s="8"/>
      <c r="M8772" s="8"/>
      <c r="Q8772" s="8"/>
      <c r="U8772" s="8"/>
      <c r="Y8772" s="8"/>
      <c r="AC8772" s="8"/>
      <c r="AG8772" s="8"/>
      <c r="AK8772" s="8"/>
      <c r="AO8772" s="8"/>
      <c r="AS8772" s="8"/>
      <c r="AW8772" s="8"/>
      <c r="BA8772" s="8"/>
      <c r="BE8772" s="8"/>
      <c r="BI8772" s="8"/>
      <c r="BM8772" s="8"/>
      <c r="BQ8772" s="8"/>
      <c r="BU8772" s="8"/>
      <c r="BY8772" s="8"/>
      <c r="CC8772" s="8"/>
      <c r="CG8772" s="8"/>
      <c r="CK8772" s="8"/>
    </row>
    <row r="8773" spans="5:89">
      <c r="E8773" s="8"/>
      <c r="I8773" s="8"/>
      <c r="M8773" s="8"/>
      <c r="Q8773" s="8"/>
      <c r="U8773" s="8"/>
      <c r="Y8773" s="8"/>
      <c r="AC8773" s="8"/>
      <c r="AG8773" s="8"/>
      <c r="AK8773" s="8"/>
      <c r="AO8773" s="8"/>
      <c r="AS8773" s="8"/>
      <c r="AW8773" s="8"/>
      <c r="BA8773" s="8"/>
      <c r="BE8773" s="8"/>
      <c r="BI8773" s="8"/>
      <c r="BM8773" s="8"/>
      <c r="BQ8773" s="8"/>
      <c r="BU8773" s="8"/>
      <c r="BY8773" s="8"/>
      <c r="CC8773" s="8"/>
      <c r="CG8773" s="8"/>
      <c r="CK8773" s="8"/>
    </row>
    <row r="8774" spans="5:89">
      <c r="E8774" s="8"/>
      <c r="I8774" s="8"/>
      <c r="M8774" s="8"/>
      <c r="Q8774" s="8"/>
      <c r="U8774" s="8"/>
      <c r="Y8774" s="8"/>
      <c r="AC8774" s="8"/>
      <c r="AG8774" s="8"/>
      <c r="AK8774" s="8"/>
      <c r="AO8774" s="8"/>
      <c r="AS8774" s="8"/>
      <c r="AW8774" s="8"/>
      <c r="BA8774" s="8"/>
      <c r="BE8774" s="8"/>
      <c r="BI8774" s="8"/>
      <c r="BM8774" s="8"/>
      <c r="BQ8774" s="8"/>
      <c r="BU8774" s="8"/>
      <c r="BY8774" s="8"/>
      <c r="CC8774" s="8"/>
      <c r="CG8774" s="8"/>
      <c r="CK8774" s="8"/>
    </row>
    <row r="8775" spans="5:89">
      <c r="E8775" s="8"/>
      <c r="I8775" s="8"/>
      <c r="M8775" s="8"/>
      <c r="Q8775" s="8"/>
      <c r="U8775" s="8"/>
      <c r="Y8775" s="8"/>
      <c r="AC8775" s="8"/>
      <c r="AG8775" s="8"/>
      <c r="AK8775" s="8"/>
      <c r="AO8775" s="8"/>
      <c r="AS8775" s="8"/>
      <c r="AW8775" s="8"/>
      <c r="BA8775" s="8"/>
      <c r="BE8775" s="8"/>
      <c r="BI8775" s="8"/>
      <c r="BM8775" s="8"/>
      <c r="BQ8775" s="8"/>
      <c r="BU8775" s="8"/>
      <c r="BY8775" s="8"/>
      <c r="CC8775" s="8"/>
      <c r="CG8775" s="8"/>
      <c r="CK8775" s="8"/>
    </row>
    <row r="8776" spans="5:89">
      <c r="E8776" s="8"/>
      <c r="I8776" s="8"/>
      <c r="M8776" s="8"/>
      <c r="Q8776" s="8"/>
      <c r="U8776" s="8"/>
      <c r="Y8776" s="8"/>
      <c r="AC8776" s="8"/>
      <c r="AG8776" s="8"/>
      <c r="AK8776" s="8"/>
      <c r="AO8776" s="8"/>
      <c r="AS8776" s="8"/>
      <c r="AW8776" s="8"/>
      <c r="BA8776" s="8"/>
      <c r="BE8776" s="8"/>
      <c r="BI8776" s="8"/>
      <c r="BM8776" s="8"/>
      <c r="BQ8776" s="8"/>
      <c r="BU8776" s="8"/>
      <c r="BY8776" s="8"/>
      <c r="CC8776" s="8"/>
      <c r="CG8776" s="8"/>
      <c r="CK8776" s="8"/>
    </row>
    <row r="8777" spans="5:89">
      <c r="E8777" s="8"/>
      <c r="I8777" s="8"/>
      <c r="M8777" s="8"/>
      <c r="Q8777" s="8"/>
      <c r="U8777" s="8"/>
      <c r="Y8777" s="8"/>
      <c r="AC8777" s="8"/>
      <c r="AG8777" s="8"/>
      <c r="AK8777" s="8"/>
      <c r="AO8777" s="8"/>
      <c r="AS8777" s="8"/>
      <c r="AW8777" s="8"/>
      <c r="BA8777" s="8"/>
      <c r="BE8777" s="8"/>
      <c r="BI8777" s="8"/>
      <c r="BM8777" s="8"/>
      <c r="BQ8777" s="8"/>
      <c r="BU8777" s="8"/>
      <c r="BY8777" s="8"/>
      <c r="CC8777" s="8"/>
      <c r="CG8777" s="8"/>
      <c r="CK8777" s="8"/>
    </row>
    <row r="8778" spans="5:89">
      <c r="E8778" s="8"/>
      <c r="I8778" s="8"/>
      <c r="M8778" s="8"/>
      <c r="Q8778" s="8"/>
      <c r="U8778" s="8"/>
      <c r="Y8778" s="8"/>
      <c r="AC8778" s="8"/>
      <c r="AG8778" s="8"/>
      <c r="AK8778" s="8"/>
      <c r="AO8778" s="8"/>
      <c r="AS8778" s="8"/>
      <c r="AW8778" s="8"/>
      <c r="BA8778" s="8"/>
      <c r="BE8778" s="8"/>
      <c r="BI8778" s="8"/>
      <c r="BM8778" s="8"/>
      <c r="BQ8778" s="8"/>
      <c r="BU8778" s="8"/>
      <c r="BY8778" s="8"/>
      <c r="CC8778" s="8"/>
      <c r="CG8778" s="8"/>
      <c r="CK8778" s="8"/>
    </row>
    <row r="8779" spans="5:89">
      <c r="E8779" s="8"/>
      <c r="I8779" s="8"/>
      <c r="M8779" s="8"/>
      <c r="Q8779" s="8"/>
      <c r="U8779" s="8"/>
      <c r="Y8779" s="8"/>
      <c r="AC8779" s="8"/>
      <c r="AG8779" s="8"/>
      <c r="AK8779" s="8"/>
      <c r="AO8779" s="8"/>
      <c r="AS8779" s="8"/>
      <c r="AW8779" s="8"/>
      <c r="BA8779" s="8"/>
      <c r="BE8779" s="8"/>
      <c r="BI8779" s="8"/>
      <c r="BM8779" s="8"/>
      <c r="BQ8779" s="8"/>
      <c r="BU8779" s="8"/>
      <c r="BY8779" s="8"/>
      <c r="CC8779" s="8"/>
      <c r="CG8779" s="8"/>
      <c r="CK8779" s="8"/>
    </row>
    <row r="8780" spans="5:89">
      <c r="E8780" s="8"/>
      <c r="I8780" s="8"/>
      <c r="M8780" s="8"/>
      <c r="Q8780" s="8"/>
      <c r="U8780" s="8"/>
      <c r="Y8780" s="8"/>
      <c r="AC8780" s="8"/>
      <c r="AG8780" s="8"/>
      <c r="AK8780" s="8"/>
      <c r="AO8780" s="8"/>
      <c r="AS8780" s="8"/>
      <c r="AW8780" s="8"/>
      <c r="BA8780" s="8"/>
      <c r="BE8780" s="8"/>
      <c r="BI8780" s="8"/>
      <c r="BM8780" s="8"/>
      <c r="BQ8780" s="8"/>
      <c r="BU8780" s="8"/>
      <c r="BY8780" s="8"/>
      <c r="CC8780" s="8"/>
      <c r="CG8780" s="8"/>
      <c r="CK8780" s="8"/>
    </row>
    <row r="8781" spans="5:89">
      <c r="E8781" s="8"/>
      <c r="I8781" s="8"/>
      <c r="M8781" s="8"/>
      <c r="Q8781" s="8"/>
      <c r="U8781" s="8"/>
      <c r="Y8781" s="8"/>
      <c r="AC8781" s="8"/>
      <c r="AG8781" s="8"/>
      <c r="AK8781" s="8"/>
      <c r="AO8781" s="8"/>
      <c r="AS8781" s="8"/>
      <c r="AW8781" s="8"/>
      <c r="BA8781" s="8"/>
      <c r="BE8781" s="8"/>
      <c r="BI8781" s="8"/>
      <c r="BM8781" s="8"/>
      <c r="BQ8781" s="8"/>
      <c r="BU8781" s="8"/>
      <c r="BY8781" s="8"/>
      <c r="CC8781" s="8"/>
      <c r="CG8781" s="8"/>
      <c r="CK8781" s="8"/>
    </row>
    <row r="8782" spans="5:89">
      <c r="E8782" s="8"/>
      <c r="I8782" s="8"/>
      <c r="M8782" s="8"/>
      <c r="Q8782" s="8"/>
      <c r="U8782" s="8"/>
      <c r="Y8782" s="8"/>
      <c r="AC8782" s="8"/>
      <c r="AG8782" s="8"/>
      <c r="AK8782" s="8"/>
      <c r="AO8782" s="8"/>
      <c r="AS8782" s="8"/>
      <c r="AW8782" s="8"/>
      <c r="BA8782" s="8"/>
      <c r="BE8782" s="8"/>
      <c r="BI8782" s="8"/>
      <c r="BM8782" s="8"/>
      <c r="BQ8782" s="8"/>
      <c r="BU8782" s="8"/>
      <c r="BY8782" s="8"/>
      <c r="CC8782" s="8"/>
      <c r="CG8782" s="8"/>
      <c r="CK8782" s="8"/>
    </row>
    <row r="8783" spans="5:89">
      <c r="E8783" s="8"/>
      <c r="I8783" s="8"/>
      <c r="M8783" s="8"/>
      <c r="Q8783" s="8"/>
      <c r="U8783" s="8"/>
      <c r="Y8783" s="8"/>
      <c r="AC8783" s="8"/>
      <c r="AG8783" s="8"/>
      <c r="AK8783" s="8"/>
      <c r="AO8783" s="8"/>
      <c r="AS8783" s="8"/>
      <c r="AW8783" s="8"/>
      <c r="BA8783" s="8"/>
      <c r="BE8783" s="8"/>
      <c r="BI8783" s="8"/>
      <c r="BM8783" s="8"/>
      <c r="BQ8783" s="8"/>
      <c r="BU8783" s="8"/>
      <c r="BY8783" s="8"/>
      <c r="CC8783" s="8"/>
      <c r="CG8783" s="8"/>
      <c r="CK8783" s="8"/>
    </row>
    <row r="8784" spans="5:89">
      <c r="E8784" s="8"/>
      <c r="I8784" s="8"/>
      <c r="M8784" s="8"/>
      <c r="Q8784" s="8"/>
      <c r="U8784" s="8"/>
      <c r="Y8784" s="8"/>
      <c r="AC8784" s="8"/>
      <c r="AG8784" s="8"/>
      <c r="AK8784" s="8"/>
      <c r="AO8784" s="8"/>
      <c r="AS8784" s="8"/>
      <c r="AW8784" s="8"/>
      <c r="BA8784" s="8"/>
      <c r="BE8784" s="8"/>
      <c r="BI8784" s="8"/>
      <c r="BM8784" s="8"/>
      <c r="BQ8784" s="8"/>
      <c r="BU8784" s="8"/>
      <c r="BY8784" s="8"/>
      <c r="CC8784" s="8"/>
      <c r="CG8784" s="8"/>
      <c r="CK8784" s="8"/>
    </row>
    <row r="8785" spans="5:89">
      <c r="E8785" s="8"/>
      <c r="I8785" s="8"/>
      <c r="M8785" s="8"/>
      <c r="Q8785" s="8"/>
      <c r="U8785" s="8"/>
      <c r="Y8785" s="8"/>
      <c r="AC8785" s="8"/>
      <c r="AG8785" s="8"/>
      <c r="AK8785" s="8"/>
      <c r="AO8785" s="8"/>
      <c r="AS8785" s="8"/>
      <c r="AW8785" s="8"/>
      <c r="BA8785" s="8"/>
      <c r="BE8785" s="8"/>
      <c r="BI8785" s="8"/>
      <c r="BM8785" s="8"/>
      <c r="BQ8785" s="8"/>
      <c r="BU8785" s="8"/>
      <c r="BY8785" s="8"/>
      <c r="CC8785" s="8"/>
      <c r="CG8785" s="8"/>
      <c r="CK8785" s="8"/>
    </row>
    <row r="8786" spans="5:89">
      <c r="E8786" s="8"/>
      <c r="I8786" s="8"/>
      <c r="M8786" s="8"/>
      <c r="Q8786" s="8"/>
      <c r="U8786" s="8"/>
      <c r="Y8786" s="8"/>
      <c r="AC8786" s="8"/>
      <c r="AG8786" s="8"/>
      <c r="AK8786" s="8"/>
      <c r="AO8786" s="8"/>
      <c r="AS8786" s="8"/>
      <c r="AW8786" s="8"/>
      <c r="BA8786" s="8"/>
      <c r="BE8786" s="8"/>
      <c r="BI8786" s="8"/>
      <c r="BM8786" s="8"/>
      <c r="BQ8786" s="8"/>
      <c r="BU8786" s="8"/>
      <c r="BY8786" s="8"/>
      <c r="CC8786" s="8"/>
      <c r="CG8786" s="8"/>
      <c r="CK8786" s="8"/>
    </row>
    <row r="8787" spans="5:89">
      <c r="E8787" s="8"/>
      <c r="I8787" s="8"/>
      <c r="M8787" s="8"/>
      <c r="Q8787" s="8"/>
      <c r="U8787" s="8"/>
      <c r="Y8787" s="8"/>
      <c r="AC8787" s="8"/>
      <c r="AG8787" s="8"/>
      <c r="AK8787" s="8"/>
      <c r="AO8787" s="8"/>
      <c r="AS8787" s="8"/>
      <c r="AW8787" s="8"/>
      <c r="BA8787" s="8"/>
      <c r="BE8787" s="8"/>
      <c r="BI8787" s="8"/>
      <c r="BM8787" s="8"/>
      <c r="BQ8787" s="8"/>
      <c r="BU8787" s="8"/>
      <c r="BY8787" s="8"/>
      <c r="CC8787" s="8"/>
      <c r="CG8787" s="8"/>
      <c r="CK8787" s="8"/>
    </row>
    <row r="8788" spans="5:89">
      <c r="E8788" s="8"/>
      <c r="I8788" s="8"/>
      <c r="M8788" s="8"/>
      <c r="Q8788" s="8"/>
      <c r="U8788" s="8"/>
      <c r="Y8788" s="8"/>
      <c r="AC8788" s="8"/>
      <c r="AG8788" s="8"/>
      <c r="AK8788" s="8"/>
      <c r="AO8788" s="8"/>
      <c r="AS8788" s="8"/>
      <c r="AW8788" s="8"/>
      <c r="BA8788" s="8"/>
      <c r="BE8788" s="8"/>
      <c r="BI8788" s="8"/>
      <c r="BM8788" s="8"/>
      <c r="BQ8788" s="8"/>
      <c r="BU8788" s="8"/>
      <c r="BY8788" s="8"/>
      <c r="CC8788" s="8"/>
      <c r="CG8788" s="8"/>
      <c r="CK8788" s="8"/>
    </row>
    <row r="8789" spans="5:89">
      <c r="E8789" s="8"/>
      <c r="I8789" s="8"/>
      <c r="M8789" s="8"/>
      <c r="Q8789" s="8"/>
      <c r="U8789" s="8"/>
      <c r="Y8789" s="8"/>
      <c r="AC8789" s="8"/>
      <c r="AG8789" s="8"/>
      <c r="AK8789" s="8"/>
      <c r="AO8789" s="8"/>
      <c r="AS8789" s="8"/>
      <c r="AW8789" s="8"/>
      <c r="BA8789" s="8"/>
      <c r="BE8789" s="8"/>
      <c r="BI8789" s="8"/>
      <c r="BM8789" s="8"/>
      <c r="BQ8789" s="8"/>
      <c r="BU8789" s="8"/>
      <c r="BY8789" s="8"/>
      <c r="CC8789" s="8"/>
      <c r="CG8789" s="8"/>
      <c r="CK8789" s="8"/>
    </row>
    <row r="8790" spans="5:89">
      <c r="E8790" s="8"/>
      <c r="I8790" s="8"/>
      <c r="M8790" s="8"/>
      <c r="Q8790" s="8"/>
      <c r="U8790" s="8"/>
      <c r="Y8790" s="8"/>
      <c r="AC8790" s="8"/>
      <c r="AG8790" s="8"/>
      <c r="AK8790" s="8"/>
      <c r="AO8790" s="8"/>
      <c r="AS8790" s="8"/>
      <c r="AW8790" s="8"/>
      <c r="BA8790" s="8"/>
      <c r="BE8790" s="8"/>
      <c r="BI8790" s="8"/>
      <c r="BM8790" s="8"/>
      <c r="BQ8790" s="8"/>
      <c r="BU8790" s="8"/>
      <c r="BY8790" s="8"/>
      <c r="CC8790" s="8"/>
      <c r="CG8790" s="8"/>
      <c r="CK8790" s="8"/>
    </row>
    <row r="8791" spans="5:89">
      <c r="E8791" s="8"/>
      <c r="I8791" s="8"/>
      <c r="M8791" s="8"/>
      <c r="Q8791" s="8"/>
      <c r="U8791" s="8"/>
      <c r="Y8791" s="8"/>
      <c r="AC8791" s="8"/>
      <c r="AG8791" s="8"/>
      <c r="AK8791" s="8"/>
      <c r="AO8791" s="8"/>
      <c r="AS8791" s="8"/>
      <c r="AW8791" s="8"/>
      <c r="BA8791" s="8"/>
      <c r="BE8791" s="8"/>
      <c r="BI8791" s="8"/>
      <c r="BM8791" s="8"/>
      <c r="BQ8791" s="8"/>
      <c r="BU8791" s="8"/>
      <c r="BY8791" s="8"/>
      <c r="CC8791" s="8"/>
      <c r="CG8791" s="8"/>
      <c r="CK8791" s="8"/>
    </row>
    <row r="8792" spans="5:89">
      <c r="E8792" s="8"/>
      <c r="I8792" s="8"/>
      <c r="M8792" s="8"/>
      <c r="Q8792" s="8"/>
      <c r="U8792" s="8"/>
      <c r="Y8792" s="8"/>
      <c r="AC8792" s="8"/>
      <c r="AG8792" s="8"/>
      <c r="AK8792" s="8"/>
      <c r="AO8792" s="8"/>
      <c r="AS8792" s="8"/>
      <c r="AW8792" s="8"/>
      <c r="BA8792" s="8"/>
      <c r="BE8792" s="8"/>
      <c r="BI8792" s="8"/>
      <c r="BM8792" s="8"/>
      <c r="BQ8792" s="8"/>
      <c r="BU8792" s="8"/>
      <c r="BY8792" s="8"/>
      <c r="CC8792" s="8"/>
      <c r="CG8792" s="8"/>
      <c r="CK8792" s="8"/>
    </row>
    <row r="8793" spans="5:89">
      <c r="E8793" s="8"/>
      <c r="I8793" s="8"/>
      <c r="M8793" s="8"/>
      <c r="Q8793" s="8"/>
      <c r="U8793" s="8"/>
      <c r="Y8793" s="8"/>
      <c r="AC8793" s="8"/>
      <c r="AG8793" s="8"/>
      <c r="AK8793" s="8"/>
      <c r="AO8793" s="8"/>
      <c r="AS8793" s="8"/>
      <c r="AW8793" s="8"/>
      <c r="BA8793" s="8"/>
      <c r="BE8793" s="8"/>
      <c r="BI8793" s="8"/>
      <c r="BM8793" s="8"/>
      <c r="BQ8793" s="8"/>
      <c r="BU8793" s="8"/>
      <c r="BY8793" s="8"/>
      <c r="CC8793" s="8"/>
      <c r="CG8793" s="8"/>
      <c r="CK8793" s="8"/>
    </row>
    <row r="8794" spans="5:89">
      <c r="E8794" s="8"/>
      <c r="I8794" s="8"/>
      <c r="M8794" s="8"/>
      <c r="Q8794" s="8"/>
      <c r="U8794" s="8"/>
      <c r="Y8794" s="8"/>
      <c r="AC8794" s="8"/>
      <c r="AG8794" s="8"/>
      <c r="AK8794" s="8"/>
      <c r="AO8794" s="8"/>
      <c r="AS8794" s="8"/>
      <c r="AW8794" s="8"/>
      <c r="BA8794" s="8"/>
      <c r="BE8794" s="8"/>
      <c r="BI8794" s="8"/>
      <c r="BM8794" s="8"/>
      <c r="BQ8794" s="8"/>
      <c r="BU8794" s="8"/>
      <c r="BY8794" s="8"/>
      <c r="CC8794" s="8"/>
      <c r="CG8794" s="8"/>
      <c r="CK8794" s="8"/>
    </row>
    <row r="8795" spans="5:89">
      <c r="E8795" s="8"/>
      <c r="I8795" s="8"/>
      <c r="M8795" s="8"/>
      <c r="Q8795" s="8"/>
      <c r="U8795" s="8"/>
      <c r="Y8795" s="8"/>
      <c r="AC8795" s="8"/>
      <c r="AG8795" s="8"/>
      <c r="AK8795" s="8"/>
      <c r="AO8795" s="8"/>
      <c r="AS8795" s="8"/>
      <c r="AW8795" s="8"/>
      <c r="BA8795" s="8"/>
      <c r="BE8795" s="8"/>
      <c r="BI8795" s="8"/>
      <c r="BM8795" s="8"/>
      <c r="BQ8795" s="8"/>
      <c r="BU8795" s="8"/>
      <c r="BY8795" s="8"/>
      <c r="CC8795" s="8"/>
      <c r="CG8795" s="8"/>
      <c r="CK8795" s="8"/>
    </row>
    <row r="8796" spans="5:89">
      <c r="E8796" s="8"/>
      <c r="I8796" s="8"/>
      <c r="M8796" s="8"/>
      <c r="Q8796" s="8"/>
      <c r="U8796" s="8"/>
      <c r="Y8796" s="8"/>
      <c r="AC8796" s="8"/>
      <c r="AG8796" s="8"/>
      <c r="AK8796" s="8"/>
      <c r="AO8796" s="8"/>
      <c r="AS8796" s="8"/>
      <c r="AW8796" s="8"/>
      <c r="BA8796" s="8"/>
      <c r="BE8796" s="8"/>
      <c r="BI8796" s="8"/>
      <c r="BM8796" s="8"/>
      <c r="BQ8796" s="8"/>
      <c r="BU8796" s="8"/>
      <c r="BY8796" s="8"/>
      <c r="CC8796" s="8"/>
      <c r="CG8796" s="8"/>
      <c r="CK8796" s="8"/>
    </row>
    <row r="8797" spans="5:89">
      <c r="E8797" s="8"/>
      <c r="I8797" s="8"/>
      <c r="M8797" s="8"/>
      <c r="Q8797" s="8"/>
      <c r="U8797" s="8"/>
      <c r="Y8797" s="8"/>
      <c r="AC8797" s="8"/>
      <c r="AG8797" s="8"/>
      <c r="AK8797" s="8"/>
      <c r="AO8797" s="8"/>
      <c r="AS8797" s="8"/>
      <c r="AW8797" s="8"/>
      <c r="BA8797" s="8"/>
      <c r="BE8797" s="8"/>
      <c r="BI8797" s="8"/>
      <c r="BM8797" s="8"/>
      <c r="BQ8797" s="8"/>
      <c r="BU8797" s="8"/>
      <c r="BY8797" s="8"/>
      <c r="CC8797" s="8"/>
      <c r="CG8797" s="8"/>
      <c r="CK8797" s="8"/>
    </row>
    <row r="8798" spans="5:89">
      <c r="E8798" s="8"/>
      <c r="I8798" s="8"/>
      <c r="M8798" s="8"/>
      <c r="Q8798" s="8"/>
      <c r="U8798" s="8"/>
      <c r="Y8798" s="8"/>
      <c r="AC8798" s="8"/>
      <c r="AG8798" s="8"/>
      <c r="AK8798" s="8"/>
      <c r="AO8798" s="8"/>
      <c r="AS8798" s="8"/>
      <c r="AW8798" s="8"/>
      <c r="BA8798" s="8"/>
      <c r="BE8798" s="8"/>
      <c r="BI8798" s="8"/>
      <c r="BM8798" s="8"/>
      <c r="BQ8798" s="8"/>
      <c r="BU8798" s="8"/>
      <c r="BY8798" s="8"/>
      <c r="CC8798" s="8"/>
      <c r="CG8798" s="8"/>
      <c r="CK8798" s="8"/>
    </row>
    <row r="8799" spans="5:89">
      <c r="E8799" s="8"/>
      <c r="I8799" s="8"/>
      <c r="M8799" s="8"/>
      <c r="Q8799" s="8"/>
      <c r="U8799" s="8"/>
      <c r="Y8799" s="8"/>
      <c r="AC8799" s="8"/>
      <c r="AG8799" s="8"/>
      <c r="AK8799" s="8"/>
      <c r="AO8799" s="8"/>
      <c r="AS8799" s="8"/>
      <c r="AW8799" s="8"/>
      <c r="BA8799" s="8"/>
      <c r="BE8799" s="8"/>
      <c r="BI8799" s="8"/>
      <c r="BM8799" s="8"/>
      <c r="BQ8799" s="8"/>
      <c r="BU8799" s="8"/>
      <c r="BY8799" s="8"/>
      <c r="CC8799" s="8"/>
      <c r="CG8799" s="8"/>
      <c r="CK8799" s="8"/>
    </row>
    <row r="8800" spans="5:89">
      <c r="E8800" s="8"/>
      <c r="I8800" s="8"/>
      <c r="M8800" s="8"/>
      <c r="Q8800" s="8"/>
      <c r="U8800" s="8"/>
      <c r="Y8800" s="8"/>
      <c r="AC8800" s="8"/>
      <c r="AG8800" s="8"/>
      <c r="AK8800" s="8"/>
      <c r="AO8800" s="8"/>
      <c r="AS8800" s="8"/>
      <c r="AW8800" s="8"/>
      <c r="BA8800" s="8"/>
      <c r="BE8800" s="8"/>
      <c r="BI8800" s="8"/>
      <c r="BM8800" s="8"/>
      <c r="BQ8800" s="8"/>
      <c r="BU8800" s="8"/>
      <c r="BY8800" s="8"/>
      <c r="CC8800" s="8"/>
      <c r="CG8800" s="8"/>
      <c r="CK8800" s="8"/>
    </row>
    <row r="8801" spans="5:89">
      <c r="E8801" s="8"/>
      <c r="I8801" s="8"/>
      <c r="M8801" s="8"/>
      <c r="Q8801" s="8"/>
      <c r="U8801" s="8"/>
      <c r="Y8801" s="8"/>
      <c r="AC8801" s="8"/>
      <c r="AG8801" s="8"/>
      <c r="AK8801" s="8"/>
      <c r="AO8801" s="8"/>
      <c r="AS8801" s="8"/>
      <c r="AW8801" s="8"/>
      <c r="BA8801" s="8"/>
      <c r="BE8801" s="8"/>
      <c r="BI8801" s="8"/>
      <c r="BM8801" s="8"/>
      <c r="BQ8801" s="8"/>
      <c r="BU8801" s="8"/>
      <c r="BY8801" s="8"/>
      <c r="CC8801" s="8"/>
      <c r="CG8801" s="8"/>
      <c r="CK8801" s="8"/>
    </row>
    <row r="8802" spans="5:89">
      <c r="E8802" s="8"/>
      <c r="I8802" s="8"/>
      <c r="M8802" s="8"/>
      <c r="Q8802" s="8"/>
      <c r="U8802" s="8"/>
      <c r="Y8802" s="8"/>
      <c r="AC8802" s="8"/>
      <c r="AG8802" s="8"/>
      <c r="AK8802" s="8"/>
      <c r="AO8802" s="8"/>
      <c r="AS8802" s="8"/>
      <c r="AW8802" s="8"/>
      <c r="BA8802" s="8"/>
      <c r="BE8802" s="8"/>
      <c r="BI8802" s="8"/>
      <c r="BM8802" s="8"/>
      <c r="BQ8802" s="8"/>
      <c r="BU8802" s="8"/>
      <c r="BY8802" s="8"/>
      <c r="CC8802" s="8"/>
      <c r="CG8802" s="8"/>
      <c r="CK8802" s="8"/>
    </row>
    <row r="8803" spans="5:89">
      <c r="E8803" s="8"/>
      <c r="I8803" s="8"/>
      <c r="M8803" s="8"/>
      <c r="Q8803" s="8"/>
      <c r="U8803" s="8"/>
      <c r="Y8803" s="8"/>
      <c r="AC8803" s="8"/>
      <c r="AG8803" s="8"/>
      <c r="AK8803" s="8"/>
      <c r="AO8803" s="8"/>
      <c r="AS8803" s="8"/>
      <c r="AW8803" s="8"/>
      <c r="BA8803" s="8"/>
      <c r="BE8803" s="8"/>
      <c r="BI8803" s="8"/>
      <c r="BM8803" s="8"/>
      <c r="BQ8803" s="8"/>
      <c r="BU8803" s="8"/>
      <c r="BY8803" s="8"/>
      <c r="CC8803" s="8"/>
      <c r="CG8803" s="8"/>
      <c r="CK8803" s="8"/>
    </row>
    <row r="8804" spans="5:89">
      <c r="E8804" s="8"/>
      <c r="I8804" s="8"/>
      <c r="M8804" s="8"/>
      <c r="Q8804" s="8"/>
      <c r="U8804" s="8"/>
      <c r="Y8804" s="8"/>
      <c r="AC8804" s="8"/>
      <c r="AG8804" s="8"/>
      <c r="AK8804" s="8"/>
      <c r="AO8804" s="8"/>
      <c r="AS8804" s="8"/>
      <c r="AW8804" s="8"/>
      <c r="BA8804" s="8"/>
      <c r="BE8804" s="8"/>
      <c r="BI8804" s="8"/>
      <c r="BM8804" s="8"/>
      <c r="BQ8804" s="8"/>
      <c r="BU8804" s="8"/>
      <c r="BY8804" s="8"/>
      <c r="CC8804" s="8"/>
      <c r="CG8804" s="8"/>
      <c r="CK8804" s="8"/>
    </row>
    <row r="8805" spans="5:89">
      <c r="E8805" s="8"/>
      <c r="I8805" s="8"/>
      <c r="M8805" s="8"/>
      <c r="Q8805" s="8"/>
      <c r="U8805" s="8"/>
      <c r="Y8805" s="8"/>
      <c r="AC8805" s="8"/>
      <c r="AG8805" s="8"/>
      <c r="AK8805" s="8"/>
      <c r="AO8805" s="8"/>
      <c r="AS8805" s="8"/>
      <c r="AW8805" s="8"/>
      <c r="BA8805" s="8"/>
      <c r="BE8805" s="8"/>
      <c r="BI8805" s="8"/>
      <c r="BM8805" s="8"/>
      <c r="BQ8805" s="8"/>
      <c r="BU8805" s="8"/>
      <c r="BY8805" s="8"/>
      <c r="CC8805" s="8"/>
      <c r="CG8805" s="8"/>
      <c r="CK8805" s="8"/>
    </row>
    <row r="8806" spans="5:89">
      <c r="E8806" s="8"/>
      <c r="I8806" s="8"/>
      <c r="M8806" s="8"/>
      <c r="Q8806" s="8"/>
      <c r="U8806" s="8"/>
      <c r="Y8806" s="8"/>
      <c r="AC8806" s="8"/>
      <c r="AG8806" s="8"/>
      <c r="AK8806" s="8"/>
      <c r="AO8806" s="8"/>
      <c r="AS8806" s="8"/>
      <c r="AW8806" s="8"/>
      <c r="BA8806" s="8"/>
      <c r="BE8806" s="8"/>
      <c r="BI8806" s="8"/>
      <c r="BM8806" s="8"/>
      <c r="BQ8806" s="8"/>
      <c r="BU8806" s="8"/>
      <c r="BY8806" s="8"/>
      <c r="CC8806" s="8"/>
      <c r="CG8806" s="8"/>
      <c r="CK8806" s="8"/>
    </row>
    <row r="8807" spans="5:89">
      <c r="E8807" s="8"/>
      <c r="I8807" s="8"/>
      <c r="M8807" s="8"/>
      <c r="Q8807" s="8"/>
      <c r="U8807" s="8"/>
      <c r="Y8807" s="8"/>
      <c r="AC8807" s="8"/>
      <c r="AG8807" s="8"/>
      <c r="AK8807" s="8"/>
      <c r="AO8807" s="8"/>
      <c r="AS8807" s="8"/>
      <c r="AW8807" s="8"/>
      <c r="BA8807" s="8"/>
      <c r="BE8807" s="8"/>
      <c r="BI8807" s="8"/>
      <c r="BM8807" s="8"/>
      <c r="BQ8807" s="8"/>
      <c r="BU8807" s="8"/>
      <c r="BY8807" s="8"/>
      <c r="CC8807" s="8"/>
      <c r="CG8807" s="8"/>
      <c r="CK8807" s="8"/>
    </row>
    <row r="8808" spans="5:89">
      <c r="E8808" s="8"/>
      <c r="I8808" s="8"/>
      <c r="M8808" s="8"/>
      <c r="Q8808" s="8"/>
      <c r="U8808" s="8"/>
      <c r="Y8808" s="8"/>
      <c r="AC8808" s="8"/>
      <c r="AG8808" s="8"/>
      <c r="AK8808" s="8"/>
      <c r="AO8808" s="8"/>
      <c r="AS8808" s="8"/>
      <c r="AW8808" s="8"/>
      <c r="BA8808" s="8"/>
      <c r="BE8808" s="8"/>
      <c r="BI8808" s="8"/>
      <c r="BM8808" s="8"/>
      <c r="BQ8808" s="8"/>
      <c r="BU8808" s="8"/>
      <c r="BY8808" s="8"/>
      <c r="CC8808" s="8"/>
      <c r="CG8808" s="8"/>
      <c r="CK8808" s="8"/>
    </row>
    <row r="8809" spans="5:89">
      <c r="E8809" s="8"/>
      <c r="I8809" s="8"/>
      <c r="M8809" s="8"/>
      <c r="Q8809" s="8"/>
      <c r="U8809" s="8"/>
      <c r="Y8809" s="8"/>
      <c r="AC8809" s="8"/>
      <c r="AG8809" s="8"/>
      <c r="AK8809" s="8"/>
      <c r="AO8809" s="8"/>
      <c r="AS8809" s="8"/>
      <c r="AW8809" s="8"/>
      <c r="BA8809" s="8"/>
      <c r="BE8809" s="8"/>
      <c r="BI8809" s="8"/>
      <c r="BM8809" s="8"/>
      <c r="BQ8809" s="8"/>
      <c r="BU8809" s="8"/>
      <c r="BY8809" s="8"/>
      <c r="CC8809" s="8"/>
      <c r="CG8809" s="8"/>
      <c r="CK8809" s="8"/>
    </row>
    <row r="8810" spans="5:89">
      <c r="E8810" s="8"/>
      <c r="I8810" s="8"/>
      <c r="M8810" s="8"/>
      <c r="Q8810" s="8"/>
      <c r="U8810" s="8"/>
      <c r="Y8810" s="8"/>
      <c r="AC8810" s="8"/>
      <c r="AG8810" s="8"/>
      <c r="AK8810" s="8"/>
      <c r="AO8810" s="8"/>
      <c r="AS8810" s="8"/>
      <c r="AW8810" s="8"/>
      <c r="BA8810" s="8"/>
      <c r="BE8810" s="8"/>
      <c r="BI8810" s="8"/>
      <c r="BM8810" s="8"/>
      <c r="BQ8810" s="8"/>
      <c r="BU8810" s="8"/>
      <c r="BY8810" s="8"/>
      <c r="CC8810" s="8"/>
      <c r="CG8810" s="8"/>
      <c r="CK8810" s="8"/>
    </row>
    <row r="8811" spans="5:89">
      <c r="E8811" s="8"/>
      <c r="I8811" s="8"/>
      <c r="M8811" s="8"/>
      <c r="Q8811" s="8"/>
      <c r="U8811" s="8"/>
      <c r="Y8811" s="8"/>
      <c r="AC8811" s="8"/>
      <c r="AG8811" s="8"/>
      <c r="AK8811" s="8"/>
      <c r="AO8811" s="8"/>
      <c r="AS8811" s="8"/>
      <c r="AW8811" s="8"/>
      <c r="BA8811" s="8"/>
      <c r="BE8811" s="8"/>
      <c r="BI8811" s="8"/>
      <c r="BM8811" s="8"/>
      <c r="BQ8811" s="8"/>
      <c r="BU8811" s="8"/>
      <c r="BY8811" s="8"/>
      <c r="CC8811" s="8"/>
      <c r="CG8811" s="8"/>
      <c r="CK8811" s="8"/>
    </row>
    <row r="8812" spans="5:89">
      <c r="E8812" s="8"/>
      <c r="I8812" s="8"/>
      <c r="M8812" s="8"/>
      <c r="Q8812" s="8"/>
      <c r="U8812" s="8"/>
      <c r="Y8812" s="8"/>
      <c r="AC8812" s="8"/>
      <c r="AG8812" s="8"/>
      <c r="AK8812" s="8"/>
      <c r="AO8812" s="8"/>
      <c r="AS8812" s="8"/>
      <c r="AW8812" s="8"/>
      <c r="BA8812" s="8"/>
      <c r="BE8812" s="8"/>
      <c r="BI8812" s="8"/>
      <c r="BM8812" s="8"/>
      <c r="BQ8812" s="8"/>
      <c r="BU8812" s="8"/>
      <c r="BY8812" s="8"/>
      <c r="CC8812" s="8"/>
      <c r="CG8812" s="8"/>
      <c r="CK8812" s="8"/>
    </row>
    <row r="8813" spans="5:89">
      <c r="E8813" s="8"/>
      <c r="I8813" s="8"/>
      <c r="M8813" s="8"/>
      <c r="Q8813" s="8"/>
      <c r="U8813" s="8"/>
      <c r="Y8813" s="8"/>
      <c r="AC8813" s="8"/>
      <c r="AG8813" s="8"/>
      <c r="AK8813" s="8"/>
      <c r="AO8813" s="8"/>
      <c r="AS8813" s="8"/>
      <c r="AW8813" s="8"/>
      <c r="BA8813" s="8"/>
      <c r="BE8813" s="8"/>
      <c r="BI8813" s="8"/>
      <c r="BM8813" s="8"/>
      <c r="BQ8813" s="8"/>
      <c r="BU8813" s="8"/>
      <c r="BY8813" s="8"/>
      <c r="CC8813" s="8"/>
      <c r="CG8813" s="8"/>
      <c r="CK8813" s="8"/>
    </row>
    <row r="8814" spans="5:89">
      <c r="E8814" s="8"/>
      <c r="I8814" s="8"/>
      <c r="M8814" s="8"/>
      <c r="Q8814" s="8"/>
      <c r="U8814" s="8"/>
      <c r="Y8814" s="8"/>
      <c r="AC8814" s="8"/>
      <c r="AG8814" s="8"/>
      <c r="AK8814" s="8"/>
      <c r="AO8814" s="8"/>
      <c r="AS8814" s="8"/>
      <c r="AW8814" s="8"/>
      <c r="BA8814" s="8"/>
      <c r="BE8814" s="8"/>
      <c r="BI8814" s="8"/>
      <c r="BM8814" s="8"/>
      <c r="BQ8814" s="8"/>
      <c r="BU8814" s="8"/>
      <c r="BY8814" s="8"/>
      <c r="CC8814" s="8"/>
      <c r="CG8814" s="8"/>
      <c r="CK8814" s="8"/>
    </row>
    <row r="8815" spans="5:89">
      <c r="E8815" s="8"/>
      <c r="I8815" s="8"/>
      <c r="M8815" s="8"/>
      <c r="Q8815" s="8"/>
      <c r="U8815" s="8"/>
      <c r="Y8815" s="8"/>
      <c r="AC8815" s="8"/>
      <c r="AG8815" s="8"/>
      <c r="AK8815" s="8"/>
      <c r="AO8815" s="8"/>
      <c r="AS8815" s="8"/>
      <c r="AW8815" s="8"/>
      <c r="BA8815" s="8"/>
      <c r="BE8815" s="8"/>
      <c r="BI8815" s="8"/>
      <c r="BM8815" s="8"/>
      <c r="BQ8815" s="8"/>
      <c r="BU8815" s="8"/>
      <c r="BY8815" s="8"/>
      <c r="CC8815" s="8"/>
      <c r="CG8815" s="8"/>
      <c r="CK8815" s="8"/>
    </row>
    <row r="8816" spans="5:89">
      <c r="E8816" s="8"/>
      <c r="I8816" s="8"/>
      <c r="M8816" s="8"/>
      <c r="Q8816" s="8"/>
      <c r="U8816" s="8"/>
      <c r="Y8816" s="8"/>
      <c r="AC8816" s="8"/>
      <c r="AG8816" s="8"/>
      <c r="AK8816" s="8"/>
      <c r="AO8816" s="8"/>
      <c r="AS8816" s="8"/>
      <c r="AW8816" s="8"/>
      <c r="BA8816" s="8"/>
      <c r="BE8816" s="8"/>
      <c r="BI8816" s="8"/>
      <c r="BM8816" s="8"/>
      <c r="BQ8816" s="8"/>
      <c r="BU8816" s="8"/>
      <c r="BY8816" s="8"/>
      <c r="CC8816" s="8"/>
      <c r="CG8816" s="8"/>
      <c r="CK8816" s="8"/>
    </row>
    <row r="8817" spans="5:89">
      <c r="E8817" s="8"/>
      <c r="I8817" s="8"/>
      <c r="M8817" s="8"/>
      <c r="Q8817" s="8"/>
      <c r="U8817" s="8"/>
      <c r="Y8817" s="8"/>
      <c r="AC8817" s="8"/>
      <c r="AG8817" s="8"/>
      <c r="AK8817" s="8"/>
      <c r="AO8817" s="8"/>
      <c r="AS8817" s="8"/>
      <c r="AW8817" s="8"/>
      <c r="BA8817" s="8"/>
      <c r="BE8817" s="8"/>
      <c r="BI8817" s="8"/>
      <c r="BM8817" s="8"/>
      <c r="BQ8817" s="8"/>
      <c r="BU8817" s="8"/>
      <c r="BY8817" s="8"/>
      <c r="CC8817" s="8"/>
      <c r="CG8817" s="8"/>
      <c r="CK8817" s="8"/>
    </row>
    <row r="8818" spans="5:89">
      <c r="E8818" s="8"/>
      <c r="I8818" s="8"/>
      <c r="M8818" s="8"/>
      <c r="Q8818" s="8"/>
      <c r="U8818" s="8"/>
      <c r="Y8818" s="8"/>
      <c r="AC8818" s="8"/>
      <c r="AG8818" s="8"/>
      <c r="AK8818" s="8"/>
      <c r="AO8818" s="8"/>
      <c r="AS8818" s="8"/>
      <c r="AW8818" s="8"/>
      <c r="BA8818" s="8"/>
      <c r="BE8818" s="8"/>
      <c r="BI8818" s="8"/>
      <c r="BM8818" s="8"/>
      <c r="BQ8818" s="8"/>
      <c r="BU8818" s="8"/>
      <c r="BY8818" s="8"/>
      <c r="CC8818" s="8"/>
      <c r="CG8818" s="8"/>
      <c r="CK8818" s="8"/>
    </row>
    <row r="8819" spans="5:89">
      <c r="E8819" s="8"/>
      <c r="I8819" s="8"/>
      <c r="M8819" s="8"/>
      <c r="Q8819" s="8"/>
      <c r="U8819" s="8"/>
      <c r="Y8819" s="8"/>
      <c r="AC8819" s="8"/>
      <c r="AG8819" s="8"/>
      <c r="AK8819" s="8"/>
      <c r="AO8819" s="8"/>
      <c r="AS8819" s="8"/>
      <c r="AW8819" s="8"/>
      <c r="BA8819" s="8"/>
      <c r="BE8819" s="8"/>
      <c r="BI8819" s="8"/>
      <c r="BM8819" s="8"/>
      <c r="BQ8819" s="8"/>
      <c r="BU8819" s="8"/>
      <c r="BY8819" s="8"/>
      <c r="CC8819" s="8"/>
      <c r="CG8819" s="8"/>
      <c r="CK8819" s="8"/>
    </row>
    <row r="8820" spans="5:89">
      <c r="E8820" s="8"/>
      <c r="I8820" s="8"/>
      <c r="M8820" s="8"/>
      <c r="Q8820" s="8"/>
      <c r="U8820" s="8"/>
      <c r="Y8820" s="8"/>
      <c r="AC8820" s="8"/>
      <c r="AG8820" s="8"/>
      <c r="AK8820" s="8"/>
      <c r="AO8820" s="8"/>
      <c r="AS8820" s="8"/>
      <c r="AW8820" s="8"/>
      <c r="BA8820" s="8"/>
      <c r="BE8820" s="8"/>
      <c r="BI8820" s="8"/>
      <c r="BM8820" s="8"/>
      <c r="BQ8820" s="8"/>
      <c r="BU8820" s="8"/>
      <c r="BY8820" s="8"/>
      <c r="CC8820" s="8"/>
      <c r="CG8820" s="8"/>
      <c r="CK8820" s="8"/>
    </row>
    <row r="8821" spans="5:89">
      <c r="E8821" s="8"/>
      <c r="I8821" s="8"/>
      <c r="M8821" s="8"/>
      <c r="Q8821" s="8"/>
      <c r="U8821" s="8"/>
      <c r="Y8821" s="8"/>
      <c r="AC8821" s="8"/>
      <c r="AG8821" s="8"/>
      <c r="AK8821" s="8"/>
      <c r="AO8821" s="8"/>
      <c r="AS8821" s="8"/>
      <c r="AW8821" s="8"/>
      <c r="BA8821" s="8"/>
      <c r="BE8821" s="8"/>
      <c r="BI8821" s="8"/>
      <c r="BM8821" s="8"/>
      <c r="BQ8821" s="8"/>
      <c r="BU8821" s="8"/>
      <c r="BY8821" s="8"/>
      <c r="CC8821" s="8"/>
      <c r="CG8821" s="8"/>
      <c r="CK8821" s="8"/>
    </row>
    <row r="8822" spans="5:89">
      <c r="E8822" s="8"/>
      <c r="I8822" s="8"/>
      <c r="M8822" s="8"/>
      <c r="Q8822" s="8"/>
      <c r="U8822" s="8"/>
      <c r="Y8822" s="8"/>
      <c r="AC8822" s="8"/>
      <c r="AG8822" s="8"/>
      <c r="AK8822" s="8"/>
      <c r="AO8822" s="8"/>
      <c r="AS8822" s="8"/>
      <c r="AW8822" s="8"/>
      <c r="BA8822" s="8"/>
      <c r="BE8822" s="8"/>
      <c r="BI8822" s="8"/>
      <c r="BM8822" s="8"/>
      <c r="BQ8822" s="8"/>
      <c r="BU8822" s="8"/>
      <c r="BY8822" s="8"/>
      <c r="CC8822" s="8"/>
      <c r="CG8822" s="8"/>
      <c r="CK8822" s="8"/>
    </row>
    <row r="8823" spans="5:89">
      <c r="E8823" s="8"/>
      <c r="I8823" s="8"/>
      <c r="M8823" s="8"/>
      <c r="Q8823" s="8"/>
      <c r="U8823" s="8"/>
      <c r="Y8823" s="8"/>
      <c r="AC8823" s="8"/>
      <c r="AG8823" s="8"/>
      <c r="AK8823" s="8"/>
      <c r="AO8823" s="8"/>
      <c r="AS8823" s="8"/>
      <c r="AW8823" s="8"/>
      <c r="BA8823" s="8"/>
      <c r="BE8823" s="8"/>
      <c r="BI8823" s="8"/>
      <c r="BM8823" s="8"/>
      <c r="BQ8823" s="8"/>
      <c r="BU8823" s="8"/>
      <c r="BY8823" s="8"/>
      <c r="CC8823" s="8"/>
      <c r="CG8823" s="8"/>
      <c r="CK8823" s="8"/>
    </row>
    <row r="8824" spans="5:89">
      <c r="E8824" s="8"/>
      <c r="I8824" s="8"/>
      <c r="M8824" s="8"/>
      <c r="Q8824" s="8"/>
      <c r="U8824" s="8"/>
      <c r="Y8824" s="8"/>
      <c r="AC8824" s="8"/>
      <c r="AG8824" s="8"/>
      <c r="AK8824" s="8"/>
      <c r="AO8824" s="8"/>
      <c r="AS8824" s="8"/>
      <c r="AW8824" s="8"/>
      <c r="BA8824" s="8"/>
      <c r="BE8824" s="8"/>
      <c r="BI8824" s="8"/>
      <c r="BM8824" s="8"/>
      <c r="BQ8824" s="8"/>
      <c r="BU8824" s="8"/>
      <c r="BY8824" s="8"/>
      <c r="CC8824" s="8"/>
      <c r="CG8824" s="8"/>
      <c r="CK8824" s="8"/>
    </row>
    <row r="8825" spans="5:89">
      <c r="E8825" s="8"/>
      <c r="I8825" s="8"/>
      <c r="M8825" s="8"/>
      <c r="Q8825" s="8"/>
      <c r="U8825" s="8"/>
      <c r="Y8825" s="8"/>
      <c r="AC8825" s="8"/>
      <c r="AG8825" s="8"/>
      <c r="AK8825" s="8"/>
      <c r="AO8825" s="8"/>
      <c r="AS8825" s="8"/>
      <c r="AW8825" s="8"/>
      <c r="BA8825" s="8"/>
      <c r="BE8825" s="8"/>
      <c r="BI8825" s="8"/>
      <c r="BM8825" s="8"/>
      <c r="BQ8825" s="8"/>
      <c r="BU8825" s="8"/>
      <c r="BY8825" s="8"/>
      <c r="CC8825" s="8"/>
      <c r="CG8825" s="8"/>
      <c r="CK8825" s="8"/>
    </row>
    <row r="8826" spans="5:89">
      <c r="E8826" s="8"/>
      <c r="I8826" s="8"/>
      <c r="M8826" s="8"/>
      <c r="Q8826" s="8"/>
      <c r="U8826" s="8"/>
      <c r="Y8826" s="8"/>
      <c r="AC8826" s="8"/>
      <c r="AG8826" s="8"/>
      <c r="AK8826" s="8"/>
      <c r="AO8826" s="8"/>
      <c r="AS8826" s="8"/>
      <c r="AW8826" s="8"/>
      <c r="BA8826" s="8"/>
      <c r="BE8826" s="8"/>
      <c r="BI8826" s="8"/>
      <c r="BM8826" s="8"/>
      <c r="BQ8826" s="8"/>
      <c r="BU8826" s="8"/>
      <c r="BY8826" s="8"/>
      <c r="CC8826" s="8"/>
      <c r="CG8826" s="8"/>
      <c r="CK8826" s="8"/>
    </row>
    <row r="8827" spans="5:89">
      <c r="E8827" s="8"/>
      <c r="I8827" s="8"/>
      <c r="M8827" s="8"/>
      <c r="Q8827" s="8"/>
      <c r="U8827" s="8"/>
      <c r="Y8827" s="8"/>
      <c r="AC8827" s="8"/>
      <c r="AG8827" s="8"/>
      <c r="AK8827" s="8"/>
      <c r="AO8827" s="8"/>
      <c r="AS8827" s="8"/>
      <c r="AW8827" s="8"/>
      <c r="BA8827" s="8"/>
      <c r="BE8827" s="8"/>
      <c r="BI8827" s="8"/>
      <c r="BM8827" s="8"/>
      <c r="BQ8827" s="8"/>
      <c r="BU8827" s="8"/>
      <c r="BY8827" s="8"/>
      <c r="CC8827" s="8"/>
      <c r="CG8827" s="8"/>
      <c r="CK8827" s="8"/>
    </row>
    <row r="8828" spans="5:89">
      <c r="E8828" s="8"/>
      <c r="I8828" s="8"/>
      <c r="M8828" s="8"/>
      <c r="Q8828" s="8"/>
      <c r="U8828" s="8"/>
      <c r="Y8828" s="8"/>
      <c r="AC8828" s="8"/>
      <c r="AG8828" s="8"/>
      <c r="AK8828" s="8"/>
      <c r="AO8828" s="8"/>
      <c r="AS8828" s="8"/>
      <c r="AW8828" s="8"/>
      <c r="BA8828" s="8"/>
      <c r="BE8828" s="8"/>
      <c r="BI8828" s="8"/>
      <c r="BM8828" s="8"/>
      <c r="BQ8828" s="8"/>
      <c r="BU8828" s="8"/>
      <c r="BY8828" s="8"/>
      <c r="CC8828" s="8"/>
      <c r="CG8828" s="8"/>
      <c r="CK8828" s="8"/>
    </row>
    <row r="8829" spans="5:89">
      <c r="E8829" s="8"/>
      <c r="I8829" s="8"/>
      <c r="M8829" s="8"/>
      <c r="Q8829" s="8"/>
      <c r="U8829" s="8"/>
      <c r="Y8829" s="8"/>
      <c r="AC8829" s="8"/>
      <c r="AG8829" s="8"/>
      <c r="AK8829" s="8"/>
      <c r="AO8829" s="8"/>
      <c r="AS8829" s="8"/>
      <c r="AW8829" s="8"/>
      <c r="BA8829" s="8"/>
      <c r="BE8829" s="8"/>
      <c r="BI8829" s="8"/>
      <c r="BM8829" s="8"/>
      <c r="BQ8829" s="8"/>
      <c r="BU8829" s="8"/>
      <c r="BY8829" s="8"/>
      <c r="CC8829" s="8"/>
      <c r="CG8829" s="8"/>
      <c r="CK8829" s="8"/>
    </row>
    <row r="8830" spans="5:89">
      <c r="E8830" s="8"/>
      <c r="I8830" s="8"/>
      <c r="M8830" s="8"/>
      <c r="Q8830" s="8"/>
      <c r="U8830" s="8"/>
      <c r="Y8830" s="8"/>
      <c r="AC8830" s="8"/>
      <c r="AG8830" s="8"/>
      <c r="AK8830" s="8"/>
      <c r="AO8830" s="8"/>
      <c r="AS8830" s="8"/>
      <c r="AW8830" s="8"/>
      <c r="BA8830" s="8"/>
      <c r="BE8830" s="8"/>
      <c r="BI8830" s="8"/>
      <c r="BM8830" s="8"/>
      <c r="BQ8830" s="8"/>
      <c r="BU8830" s="8"/>
      <c r="BY8830" s="8"/>
      <c r="CC8830" s="8"/>
      <c r="CG8830" s="8"/>
      <c r="CK8830" s="8"/>
    </row>
    <row r="8831" spans="5:89">
      <c r="E8831" s="8"/>
      <c r="I8831" s="8"/>
      <c r="M8831" s="8"/>
      <c r="Q8831" s="8"/>
      <c r="U8831" s="8"/>
      <c r="Y8831" s="8"/>
      <c r="AC8831" s="8"/>
      <c r="AG8831" s="8"/>
      <c r="AK8831" s="8"/>
      <c r="AO8831" s="8"/>
      <c r="AS8831" s="8"/>
      <c r="AW8831" s="8"/>
      <c r="BA8831" s="8"/>
      <c r="BE8831" s="8"/>
      <c r="BI8831" s="8"/>
      <c r="BM8831" s="8"/>
      <c r="BQ8831" s="8"/>
      <c r="BU8831" s="8"/>
      <c r="BY8831" s="8"/>
      <c r="CC8831" s="8"/>
      <c r="CG8831" s="8"/>
      <c r="CK8831" s="8"/>
    </row>
    <row r="8832" spans="5:89">
      <c r="E8832" s="8"/>
      <c r="I8832" s="8"/>
      <c r="M8832" s="8"/>
      <c r="Q8832" s="8"/>
      <c r="U8832" s="8"/>
      <c r="Y8832" s="8"/>
      <c r="AC8832" s="8"/>
      <c r="AG8832" s="8"/>
      <c r="AK8832" s="8"/>
      <c r="AO8832" s="8"/>
      <c r="AS8832" s="8"/>
      <c r="AW8832" s="8"/>
      <c r="BA8832" s="8"/>
      <c r="BE8832" s="8"/>
      <c r="BI8832" s="8"/>
      <c r="BM8832" s="8"/>
      <c r="BQ8832" s="8"/>
      <c r="BU8832" s="8"/>
      <c r="BY8832" s="8"/>
      <c r="CC8832" s="8"/>
      <c r="CG8832" s="8"/>
      <c r="CK8832" s="8"/>
    </row>
    <row r="8833" spans="5:89">
      <c r="E8833" s="8"/>
      <c r="I8833" s="8"/>
      <c r="M8833" s="8"/>
      <c r="Q8833" s="8"/>
      <c r="U8833" s="8"/>
      <c r="Y8833" s="8"/>
      <c r="AC8833" s="8"/>
      <c r="AG8833" s="8"/>
      <c r="AK8833" s="8"/>
      <c r="AO8833" s="8"/>
      <c r="AS8833" s="8"/>
      <c r="AW8833" s="8"/>
      <c r="BA8833" s="8"/>
      <c r="BE8833" s="8"/>
      <c r="BI8833" s="8"/>
      <c r="BM8833" s="8"/>
      <c r="BQ8833" s="8"/>
      <c r="BU8833" s="8"/>
      <c r="BY8833" s="8"/>
      <c r="CC8833" s="8"/>
      <c r="CG8833" s="8"/>
      <c r="CK8833" s="8"/>
    </row>
    <row r="8834" spans="5:89">
      <c r="E8834" s="8"/>
      <c r="I8834" s="8"/>
      <c r="M8834" s="8"/>
      <c r="Q8834" s="8"/>
      <c r="U8834" s="8"/>
      <c r="Y8834" s="8"/>
      <c r="AC8834" s="8"/>
      <c r="AG8834" s="8"/>
      <c r="AK8834" s="8"/>
      <c r="AO8834" s="8"/>
      <c r="AS8834" s="8"/>
      <c r="AW8834" s="8"/>
      <c r="BA8834" s="8"/>
      <c r="BE8834" s="8"/>
      <c r="BI8834" s="8"/>
      <c r="BM8834" s="8"/>
      <c r="BQ8834" s="8"/>
      <c r="BU8834" s="8"/>
      <c r="BY8834" s="8"/>
      <c r="CC8834" s="8"/>
      <c r="CG8834" s="8"/>
      <c r="CK8834" s="8"/>
    </row>
    <row r="8835" spans="5:89">
      <c r="E8835" s="8"/>
      <c r="I8835" s="8"/>
      <c r="M8835" s="8"/>
      <c r="Q8835" s="8"/>
      <c r="U8835" s="8"/>
      <c r="Y8835" s="8"/>
      <c r="AC8835" s="8"/>
      <c r="AG8835" s="8"/>
      <c r="AK8835" s="8"/>
      <c r="AO8835" s="8"/>
      <c r="AS8835" s="8"/>
      <c r="AW8835" s="8"/>
      <c r="BA8835" s="8"/>
      <c r="BE8835" s="8"/>
      <c r="BI8835" s="8"/>
      <c r="BM8835" s="8"/>
      <c r="BQ8835" s="8"/>
      <c r="BU8835" s="8"/>
      <c r="BY8835" s="8"/>
      <c r="CC8835" s="8"/>
      <c r="CG8835" s="8"/>
      <c r="CK8835" s="8"/>
    </row>
    <row r="8836" spans="5:89">
      <c r="E8836" s="8"/>
      <c r="I8836" s="8"/>
      <c r="M8836" s="8"/>
      <c r="Q8836" s="8"/>
      <c r="U8836" s="8"/>
      <c r="Y8836" s="8"/>
      <c r="AC8836" s="8"/>
      <c r="AG8836" s="8"/>
      <c r="AK8836" s="8"/>
      <c r="AO8836" s="8"/>
      <c r="AS8836" s="8"/>
      <c r="AW8836" s="8"/>
      <c r="BA8836" s="8"/>
      <c r="BE8836" s="8"/>
      <c r="BI8836" s="8"/>
      <c r="BM8836" s="8"/>
      <c r="BQ8836" s="8"/>
      <c r="BU8836" s="8"/>
      <c r="BY8836" s="8"/>
      <c r="CC8836" s="8"/>
      <c r="CG8836" s="8"/>
      <c r="CK8836" s="8"/>
    </row>
    <row r="8837" spans="5:89">
      <c r="E8837" s="8"/>
      <c r="I8837" s="8"/>
      <c r="M8837" s="8"/>
      <c r="Q8837" s="8"/>
      <c r="U8837" s="8"/>
      <c r="Y8837" s="8"/>
      <c r="AC8837" s="8"/>
      <c r="AG8837" s="8"/>
      <c r="AK8837" s="8"/>
      <c r="AO8837" s="8"/>
      <c r="AS8837" s="8"/>
      <c r="AW8837" s="8"/>
      <c r="BA8837" s="8"/>
      <c r="BE8837" s="8"/>
      <c r="BI8837" s="8"/>
      <c r="BM8837" s="8"/>
      <c r="BQ8837" s="8"/>
      <c r="BU8837" s="8"/>
      <c r="BY8837" s="8"/>
      <c r="CC8837" s="8"/>
      <c r="CG8837" s="8"/>
      <c r="CK8837" s="8"/>
    </row>
    <row r="8838" spans="5:89">
      <c r="E8838" s="8"/>
      <c r="I8838" s="8"/>
      <c r="M8838" s="8"/>
      <c r="Q8838" s="8"/>
      <c r="U8838" s="8"/>
      <c r="Y8838" s="8"/>
      <c r="AC8838" s="8"/>
      <c r="AG8838" s="8"/>
      <c r="AK8838" s="8"/>
      <c r="AO8838" s="8"/>
      <c r="AS8838" s="8"/>
      <c r="AW8838" s="8"/>
      <c r="BA8838" s="8"/>
      <c r="BE8838" s="8"/>
      <c r="BI8838" s="8"/>
      <c r="BM8838" s="8"/>
      <c r="BQ8838" s="8"/>
      <c r="BU8838" s="8"/>
      <c r="BY8838" s="8"/>
      <c r="CC8838" s="8"/>
      <c r="CG8838" s="8"/>
      <c r="CK8838" s="8"/>
    </row>
    <row r="8839" spans="5:89">
      <c r="E8839" s="8"/>
      <c r="I8839" s="8"/>
      <c r="M8839" s="8"/>
      <c r="Q8839" s="8"/>
      <c r="U8839" s="8"/>
      <c r="Y8839" s="8"/>
      <c r="AC8839" s="8"/>
      <c r="AG8839" s="8"/>
      <c r="AK8839" s="8"/>
      <c r="AO8839" s="8"/>
      <c r="AS8839" s="8"/>
      <c r="AW8839" s="8"/>
      <c r="BA8839" s="8"/>
      <c r="BE8839" s="8"/>
      <c r="BI8839" s="8"/>
      <c r="BM8839" s="8"/>
      <c r="BQ8839" s="8"/>
      <c r="BU8839" s="8"/>
      <c r="BY8839" s="8"/>
      <c r="CC8839" s="8"/>
      <c r="CG8839" s="8"/>
      <c r="CK8839" s="8"/>
    </row>
    <row r="8840" spans="5:89">
      <c r="E8840" s="8"/>
      <c r="I8840" s="8"/>
      <c r="M8840" s="8"/>
      <c r="Q8840" s="8"/>
      <c r="U8840" s="8"/>
      <c r="Y8840" s="8"/>
      <c r="AC8840" s="8"/>
      <c r="AG8840" s="8"/>
      <c r="AK8840" s="8"/>
      <c r="AO8840" s="8"/>
      <c r="AS8840" s="8"/>
      <c r="AW8840" s="8"/>
      <c r="BA8840" s="8"/>
      <c r="BE8840" s="8"/>
      <c r="BI8840" s="8"/>
      <c r="BM8840" s="8"/>
      <c r="BQ8840" s="8"/>
      <c r="BU8840" s="8"/>
      <c r="BY8840" s="8"/>
      <c r="CC8840" s="8"/>
      <c r="CG8840" s="8"/>
      <c r="CK8840" s="8"/>
    </row>
    <row r="8841" spans="5:89">
      <c r="E8841" s="8"/>
      <c r="I8841" s="8"/>
      <c r="M8841" s="8"/>
      <c r="Q8841" s="8"/>
      <c r="U8841" s="8"/>
      <c r="Y8841" s="8"/>
      <c r="AC8841" s="8"/>
      <c r="AG8841" s="8"/>
      <c r="AK8841" s="8"/>
      <c r="AO8841" s="8"/>
      <c r="AS8841" s="8"/>
      <c r="AW8841" s="8"/>
      <c r="BA8841" s="8"/>
      <c r="BE8841" s="8"/>
      <c r="BI8841" s="8"/>
      <c r="BM8841" s="8"/>
      <c r="BQ8841" s="8"/>
      <c r="BU8841" s="8"/>
      <c r="BY8841" s="8"/>
      <c r="CC8841" s="8"/>
      <c r="CG8841" s="8"/>
      <c r="CK8841" s="8"/>
    </row>
    <row r="8842" spans="5:89">
      <c r="E8842" s="8"/>
      <c r="I8842" s="8"/>
      <c r="M8842" s="8"/>
      <c r="Q8842" s="8"/>
      <c r="U8842" s="8"/>
      <c r="Y8842" s="8"/>
      <c r="AC8842" s="8"/>
      <c r="AG8842" s="8"/>
      <c r="AK8842" s="8"/>
      <c r="AO8842" s="8"/>
      <c r="AS8842" s="8"/>
      <c r="AW8842" s="8"/>
      <c r="BA8842" s="8"/>
      <c r="BE8842" s="8"/>
      <c r="BI8842" s="8"/>
      <c r="BM8842" s="8"/>
      <c r="BQ8842" s="8"/>
      <c r="BU8842" s="8"/>
      <c r="BY8842" s="8"/>
      <c r="CC8842" s="8"/>
      <c r="CG8842" s="8"/>
      <c r="CK8842" s="8"/>
    </row>
    <row r="8843" spans="5:89">
      <c r="E8843" s="8"/>
      <c r="I8843" s="8"/>
      <c r="M8843" s="8"/>
      <c r="Q8843" s="8"/>
      <c r="U8843" s="8"/>
      <c r="Y8843" s="8"/>
      <c r="AC8843" s="8"/>
      <c r="AG8843" s="8"/>
      <c r="AK8843" s="8"/>
      <c r="AO8843" s="8"/>
      <c r="AS8843" s="8"/>
      <c r="AW8843" s="8"/>
      <c r="BA8843" s="8"/>
      <c r="BE8843" s="8"/>
      <c r="BI8843" s="8"/>
      <c r="BM8843" s="8"/>
      <c r="BQ8843" s="8"/>
      <c r="BU8843" s="8"/>
      <c r="BY8843" s="8"/>
      <c r="CC8843" s="8"/>
      <c r="CG8843" s="8"/>
      <c r="CK8843" s="8"/>
    </row>
    <row r="8844" spans="5:89">
      <c r="E8844" s="8"/>
      <c r="I8844" s="8"/>
      <c r="M8844" s="8"/>
      <c r="Q8844" s="8"/>
      <c r="U8844" s="8"/>
      <c r="Y8844" s="8"/>
      <c r="AC8844" s="8"/>
      <c r="AG8844" s="8"/>
      <c r="AK8844" s="8"/>
      <c r="AO8844" s="8"/>
      <c r="AS8844" s="8"/>
      <c r="AW8844" s="8"/>
      <c r="BA8844" s="8"/>
      <c r="BE8844" s="8"/>
      <c r="BI8844" s="8"/>
      <c r="BM8844" s="8"/>
      <c r="BQ8844" s="8"/>
      <c r="BU8844" s="8"/>
      <c r="BY8844" s="8"/>
      <c r="CC8844" s="8"/>
      <c r="CG8844" s="8"/>
      <c r="CK8844" s="8"/>
    </row>
    <row r="8845" spans="5:89">
      <c r="E8845" s="8"/>
      <c r="I8845" s="8"/>
      <c r="M8845" s="8"/>
      <c r="Q8845" s="8"/>
      <c r="U8845" s="8"/>
      <c r="Y8845" s="8"/>
      <c r="AC8845" s="8"/>
      <c r="AG8845" s="8"/>
      <c r="AK8845" s="8"/>
      <c r="AO8845" s="8"/>
      <c r="AS8845" s="8"/>
      <c r="AW8845" s="8"/>
      <c r="BA8845" s="8"/>
      <c r="BE8845" s="8"/>
      <c r="BI8845" s="8"/>
      <c r="BM8845" s="8"/>
      <c r="BQ8845" s="8"/>
      <c r="BU8845" s="8"/>
      <c r="BY8845" s="8"/>
      <c r="CC8845" s="8"/>
      <c r="CG8845" s="8"/>
      <c r="CK8845" s="8"/>
    </row>
    <row r="8846" spans="5:89">
      <c r="E8846" s="8"/>
      <c r="I8846" s="8"/>
      <c r="M8846" s="8"/>
      <c r="Q8846" s="8"/>
      <c r="U8846" s="8"/>
      <c r="Y8846" s="8"/>
      <c r="AC8846" s="8"/>
      <c r="AG8846" s="8"/>
      <c r="AK8846" s="8"/>
      <c r="AO8846" s="8"/>
      <c r="AS8846" s="8"/>
      <c r="AW8846" s="8"/>
      <c r="BA8846" s="8"/>
      <c r="BE8846" s="8"/>
      <c r="BI8846" s="8"/>
      <c r="BM8846" s="8"/>
      <c r="BQ8846" s="8"/>
      <c r="BU8846" s="8"/>
      <c r="BY8846" s="8"/>
      <c r="CC8846" s="8"/>
      <c r="CG8846" s="8"/>
      <c r="CK8846" s="8"/>
    </row>
    <row r="8847" spans="5:89">
      <c r="E8847" s="8"/>
      <c r="I8847" s="8"/>
      <c r="M8847" s="8"/>
      <c r="Q8847" s="8"/>
      <c r="U8847" s="8"/>
      <c r="Y8847" s="8"/>
      <c r="AC8847" s="8"/>
      <c r="AG8847" s="8"/>
      <c r="AK8847" s="8"/>
      <c r="AO8847" s="8"/>
      <c r="AS8847" s="8"/>
      <c r="AW8847" s="8"/>
      <c r="BA8847" s="8"/>
      <c r="BE8847" s="8"/>
      <c r="BI8847" s="8"/>
      <c r="BM8847" s="8"/>
      <c r="BQ8847" s="8"/>
      <c r="BU8847" s="8"/>
      <c r="BY8847" s="8"/>
      <c r="CC8847" s="8"/>
      <c r="CG8847" s="8"/>
      <c r="CK8847" s="8"/>
    </row>
    <row r="8848" spans="5:89">
      <c r="E8848" s="8"/>
      <c r="I8848" s="8"/>
      <c r="M8848" s="8"/>
      <c r="Q8848" s="8"/>
      <c r="U8848" s="8"/>
      <c r="Y8848" s="8"/>
      <c r="AC8848" s="8"/>
      <c r="AG8848" s="8"/>
      <c r="AK8848" s="8"/>
      <c r="AO8848" s="8"/>
      <c r="AS8848" s="8"/>
      <c r="AW8848" s="8"/>
      <c r="BA8848" s="8"/>
      <c r="BE8848" s="8"/>
      <c r="BI8848" s="8"/>
      <c r="BM8848" s="8"/>
      <c r="BQ8848" s="8"/>
      <c r="BU8848" s="8"/>
      <c r="BY8848" s="8"/>
      <c r="CC8848" s="8"/>
      <c r="CG8848" s="8"/>
      <c r="CK8848" s="8"/>
    </row>
    <row r="8849" spans="5:89">
      <c r="E8849" s="8"/>
      <c r="I8849" s="8"/>
      <c r="M8849" s="8"/>
      <c r="Q8849" s="8"/>
      <c r="U8849" s="8"/>
      <c r="Y8849" s="8"/>
      <c r="AC8849" s="8"/>
      <c r="AG8849" s="8"/>
      <c r="AK8849" s="8"/>
      <c r="AO8849" s="8"/>
      <c r="AS8849" s="8"/>
      <c r="AW8849" s="8"/>
      <c r="BA8849" s="8"/>
      <c r="BE8849" s="8"/>
      <c r="BI8849" s="8"/>
      <c r="BM8849" s="8"/>
      <c r="BQ8849" s="8"/>
      <c r="BU8849" s="8"/>
      <c r="BY8849" s="8"/>
      <c r="CC8849" s="8"/>
      <c r="CG8849" s="8"/>
      <c r="CK8849" s="8"/>
    </row>
    <row r="8850" spans="5:89">
      <c r="E8850" s="8"/>
      <c r="I8850" s="8"/>
      <c r="M8850" s="8"/>
      <c r="Q8850" s="8"/>
      <c r="U8850" s="8"/>
      <c r="Y8850" s="8"/>
      <c r="AC8850" s="8"/>
      <c r="AG8850" s="8"/>
      <c r="AK8850" s="8"/>
      <c r="AO8850" s="8"/>
      <c r="AS8850" s="8"/>
      <c r="AW8850" s="8"/>
      <c r="BA8850" s="8"/>
      <c r="BE8850" s="8"/>
      <c r="BI8850" s="8"/>
      <c r="BM8850" s="8"/>
      <c r="BQ8850" s="8"/>
      <c r="BU8850" s="8"/>
      <c r="BY8850" s="8"/>
      <c r="CC8850" s="8"/>
      <c r="CG8850" s="8"/>
      <c r="CK8850" s="8"/>
    </row>
    <row r="8851" spans="5:89">
      <c r="E8851" s="8"/>
      <c r="I8851" s="8"/>
      <c r="M8851" s="8"/>
      <c r="Q8851" s="8"/>
      <c r="U8851" s="8"/>
      <c r="Y8851" s="8"/>
      <c r="AC8851" s="8"/>
      <c r="AG8851" s="8"/>
      <c r="AK8851" s="8"/>
      <c r="AO8851" s="8"/>
      <c r="AS8851" s="8"/>
      <c r="AW8851" s="8"/>
      <c r="BA8851" s="8"/>
      <c r="BE8851" s="8"/>
      <c r="BI8851" s="8"/>
      <c r="BM8851" s="8"/>
      <c r="BQ8851" s="8"/>
      <c r="BU8851" s="8"/>
      <c r="BY8851" s="8"/>
      <c r="CC8851" s="8"/>
      <c r="CG8851" s="8"/>
      <c r="CK8851" s="8"/>
    </row>
    <row r="8852" spans="5:89">
      <c r="E8852" s="8"/>
      <c r="I8852" s="8"/>
      <c r="M8852" s="8"/>
      <c r="Q8852" s="8"/>
      <c r="U8852" s="8"/>
      <c r="Y8852" s="8"/>
      <c r="AC8852" s="8"/>
      <c r="AG8852" s="8"/>
      <c r="AK8852" s="8"/>
      <c r="AO8852" s="8"/>
      <c r="AS8852" s="8"/>
      <c r="AW8852" s="8"/>
      <c r="BA8852" s="8"/>
      <c r="BE8852" s="8"/>
      <c r="BI8852" s="8"/>
      <c r="BM8852" s="8"/>
      <c r="BQ8852" s="8"/>
      <c r="BU8852" s="8"/>
      <c r="BY8852" s="8"/>
      <c r="CC8852" s="8"/>
      <c r="CG8852" s="8"/>
      <c r="CK8852" s="8"/>
    </row>
    <row r="8853" spans="5:89">
      <c r="E8853" s="8"/>
      <c r="I8853" s="8"/>
      <c r="M8853" s="8"/>
      <c r="Q8853" s="8"/>
      <c r="U8853" s="8"/>
      <c r="Y8853" s="8"/>
      <c r="AC8853" s="8"/>
      <c r="AG8853" s="8"/>
      <c r="AK8853" s="8"/>
      <c r="AO8853" s="8"/>
      <c r="AS8853" s="8"/>
      <c r="AW8853" s="8"/>
      <c r="BA8853" s="8"/>
      <c r="BE8853" s="8"/>
      <c r="BI8853" s="8"/>
      <c r="BM8853" s="8"/>
      <c r="BQ8853" s="8"/>
      <c r="BU8853" s="8"/>
      <c r="BY8853" s="8"/>
      <c r="CC8853" s="8"/>
      <c r="CG8853" s="8"/>
      <c r="CK8853" s="8"/>
    </row>
    <row r="8854" spans="5:89">
      <c r="E8854" s="8"/>
      <c r="I8854" s="8"/>
      <c r="M8854" s="8"/>
      <c r="Q8854" s="8"/>
      <c r="U8854" s="8"/>
      <c r="Y8854" s="8"/>
      <c r="AC8854" s="8"/>
      <c r="AG8854" s="8"/>
      <c r="AK8854" s="8"/>
      <c r="AO8854" s="8"/>
      <c r="AS8854" s="8"/>
      <c r="AW8854" s="8"/>
      <c r="BA8854" s="8"/>
      <c r="BE8854" s="8"/>
      <c r="BI8854" s="8"/>
      <c r="BM8854" s="8"/>
      <c r="BQ8854" s="8"/>
      <c r="BU8854" s="8"/>
      <c r="BY8854" s="8"/>
      <c r="CC8854" s="8"/>
      <c r="CG8854" s="8"/>
      <c r="CK8854" s="8"/>
    </row>
    <row r="8855" spans="5:89">
      <c r="E8855" s="8"/>
      <c r="I8855" s="8"/>
      <c r="M8855" s="8"/>
      <c r="Q8855" s="8"/>
      <c r="U8855" s="8"/>
      <c r="Y8855" s="8"/>
      <c r="AC8855" s="8"/>
      <c r="AG8855" s="8"/>
      <c r="AK8855" s="8"/>
      <c r="AO8855" s="8"/>
      <c r="AS8855" s="8"/>
      <c r="AW8855" s="8"/>
      <c r="BA8855" s="8"/>
      <c r="BE8855" s="8"/>
      <c r="BI8855" s="8"/>
      <c r="BM8855" s="8"/>
      <c r="BQ8855" s="8"/>
      <c r="BU8855" s="8"/>
      <c r="BY8855" s="8"/>
      <c r="CC8855" s="8"/>
      <c r="CG8855" s="8"/>
      <c r="CK8855" s="8"/>
    </row>
    <row r="8856" spans="5:89">
      <c r="E8856" s="8"/>
      <c r="I8856" s="8"/>
      <c r="M8856" s="8"/>
      <c r="Q8856" s="8"/>
      <c r="U8856" s="8"/>
      <c r="Y8856" s="8"/>
      <c r="AC8856" s="8"/>
      <c r="AG8856" s="8"/>
      <c r="AK8856" s="8"/>
      <c r="AO8856" s="8"/>
      <c r="AS8856" s="8"/>
      <c r="AW8856" s="8"/>
      <c r="BA8856" s="8"/>
      <c r="BE8856" s="8"/>
      <c r="BI8856" s="8"/>
      <c r="BM8856" s="8"/>
      <c r="BQ8856" s="8"/>
      <c r="BU8856" s="8"/>
      <c r="BY8856" s="8"/>
      <c r="CC8856" s="8"/>
      <c r="CG8856" s="8"/>
      <c r="CK8856" s="8"/>
    </row>
    <row r="8857" spans="5:89">
      <c r="E8857" s="8"/>
      <c r="I8857" s="8"/>
      <c r="M8857" s="8"/>
      <c r="Q8857" s="8"/>
      <c r="U8857" s="8"/>
      <c r="Y8857" s="8"/>
      <c r="AC8857" s="8"/>
      <c r="AG8857" s="8"/>
      <c r="AK8857" s="8"/>
      <c r="AO8857" s="8"/>
      <c r="AS8857" s="8"/>
      <c r="AW8857" s="8"/>
      <c r="BA8857" s="8"/>
      <c r="BE8857" s="8"/>
      <c r="BI8857" s="8"/>
      <c r="BM8857" s="8"/>
      <c r="BQ8857" s="8"/>
      <c r="BU8857" s="8"/>
      <c r="BY8857" s="8"/>
      <c r="CC8857" s="8"/>
      <c r="CG8857" s="8"/>
      <c r="CK8857" s="8"/>
    </row>
    <row r="8858" spans="5:89">
      <c r="E8858" s="8"/>
      <c r="I8858" s="8"/>
      <c r="M8858" s="8"/>
      <c r="Q8858" s="8"/>
      <c r="U8858" s="8"/>
      <c r="Y8858" s="8"/>
      <c r="AC8858" s="8"/>
      <c r="AG8858" s="8"/>
      <c r="AK8858" s="8"/>
      <c r="AO8858" s="8"/>
      <c r="AS8858" s="8"/>
      <c r="AW8858" s="8"/>
      <c r="BA8858" s="8"/>
      <c r="BE8858" s="8"/>
      <c r="BI8858" s="8"/>
      <c r="BM8858" s="8"/>
      <c r="BQ8858" s="8"/>
      <c r="BU8858" s="8"/>
      <c r="BY8858" s="8"/>
      <c r="CC8858" s="8"/>
      <c r="CG8858" s="8"/>
      <c r="CK8858" s="8"/>
    </row>
    <row r="8859" spans="5:89">
      <c r="E8859" s="8"/>
      <c r="I8859" s="8"/>
      <c r="M8859" s="8"/>
      <c r="Q8859" s="8"/>
      <c r="U8859" s="8"/>
      <c r="Y8859" s="8"/>
      <c r="AC8859" s="8"/>
      <c r="AG8859" s="8"/>
      <c r="AK8859" s="8"/>
      <c r="AO8859" s="8"/>
      <c r="AS8859" s="8"/>
      <c r="AW8859" s="8"/>
      <c r="BA8859" s="8"/>
      <c r="BE8859" s="8"/>
      <c r="BI8859" s="8"/>
      <c r="BM8859" s="8"/>
      <c r="BQ8859" s="8"/>
      <c r="BU8859" s="8"/>
      <c r="BY8859" s="8"/>
      <c r="CC8859" s="8"/>
      <c r="CG8859" s="8"/>
      <c r="CK8859" s="8"/>
    </row>
    <row r="8860" spans="5:89">
      <c r="E8860" s="8"/>
      <c r="I8860" s="8"/>
      <c r="M8860" s="8"/>
      <c r="Q8860" s="8"/>
      <c r="U8860" s="8"/>
      <c r="Y8860" s="8"/>
      <c r="AC8860" s="8"/>
      <c r="AG8860" s="8"/>
      <c r="AK8860" s="8"/>
      <c r="AO8860" s="8"/>
      <c r="AS8860" s="8"/>
      <c r="AW8860" s="8"/>
      <c r="BA8860" s="8"/>
      <c r="BE8860" s="8"/>
      <c r="BI8860" s="8"/>
      <c r="BM8860" s="8"/>
      <c r="BQ8860" s="8"/>
      <c r="BU8860" s="8"/>
      <c r="BY8860" s="8"/>
      <c r="CC8860" s="8"/>
      <c r="CG8860" s="8"/>
      <c r="CK8860" s="8"/>
    </row>
    <row r="8861" spans="5:89">
      <c r="E8861" s="8"/>
      <c r="I8861" s="8"/>
      <c r="M8861" s="8"/>
      <c r="Q8861" s="8"/>
      <c r="U8861" s="8"/>
      <c r="Y8861" s="8"/>
      <c r="AC8861" s="8"/>
      <c r="AG8861" s="8"/>
      <c r="AK8861" s="8"/>
      <c r="AO8861" s="8"/>
      <c r="AS8861" s="8"/>
      <c r="AW8861" s="8"/>
      <c r="BA8861" s="8"/>
      <c r="BE8861" s="8"/>
      <c r="BI8861" s="8"/>
      <c r="BM8861" s="8"/>
      <c r="BQ8861" s="8"/>
      <c r="BU8861" s="8"/>
      <c r="BY8861" s="8"/>
      <c r="CC8861" s="8"/>
      <c r="CG8861" s="8"/>
      <c r="CK8861" s="8"/>
    </row>
    <row r="8862" spans="5:89">
      <c r="E8862" s="8"/>
      <c r="I8862" s="8"/>
      <c r="M8862" s="8"/>
      <c r="Q8862" s="8"/>
      <c r="U8862" s="8"/>
      <c r="Y8862" s="8"/>
      <c r="AC8862" s="8"/>
      <c r="AG8862" s="8"/>
      <c r="AK8862" s="8"/>
      <c r="AO8862" s="8"/>
      <c r="AS8862" s="8"/>
      <c r="AW8862" s="8"/>
      <c r="BA8862" s="8"/>
      <c r="BE8862" s="8"/>
      <c r="BI8862" s="8"/>
      <c r="BM8862" s="8"/>
      <c r="BQ8862" s="8"/>
      <c r="BU8862" s="8"/>
      <c r="BY8862" s="8"/>
      <c r="CC8862" s="8"/>
      <c r="CG8862" s="8"/>
      <c r="CK8862" s="8"/>
    </row>
    <row r="8863" spans="5:89">
      <c r="E8863" s="8"/>
      <c r="I8863" s="8"/>
      <c r="M8863" s="8"/>
      <c r="Q8863" s="8"/>
      <c r="U8863" s="8"/>
      <c r="Y8863" s="8"/>
      <c r="AC8863" s="8"/>
      <c r="AG8863" s="8"/>
      <c r="AK8863" s="8"/>
      <c r="AO8863" s="8"/>
      <c r="AS8863" s="8"/>
      <c r="AW8863" s="8"/>
      <c r="BA8863" s="8"/>
      <c r="BE8863" s="8"/>
      <c r="BI8863" s="8"/>
      <c r="BM8863" s="8"/>
      <c r="BQ8863" s="8"/>
      <c r="BU8863" s="8"/>
      <c r="BY8863" s="8"/>
      <c r="CC8863" s="8"/>
      <c r="CG8863" s="8"/>
      <c r="CK8863" s="8"/>
    </row>
    <row r="8864" spans="5:89">
      <c r="E8864" s="8"/>
      <c r="I8864" s="8"/>
      <c r="M8864" s="8"/>
      <c r="Q8864" s="8"/>
      <c r="U8864" s="8"/>
      <c r="Y8864" s="8"/>
      <c r="AC8864" s="8"/>
      <c r="AG8864" s="8"/>
      <c r="AK8864" s="8"/>
      <c r="AO8864" s="8"/>
      <c r="AS8864" s="8"/>
      <c r="AW8864" s="8"/>
      <c r="BA8864" s="8"/>
      <c r="BE8864" s="8"/>
      <c r="BI8864" s="8"/>
      <c r="BM8864" s="8"/>
      <c r="BQ8864" s="8"/>
      <c r="BU8864" s="8"/>
      <c r="BY8864" s="8"/>
      <c r="CC8864" s="8"/>
      <c r="CG8864" s="8"/>
      <c r="CK8864" s="8"/>
    </row>
    <row r="8865" spans="5:89">
      <c r="E8865" s="8"/>
      <c r="I8865" s="8"/>
      <c r="M8865" s="8"/>
      <c r="Q8865" s="8"/>
      <c r="U8865" s="8"/>
      <c r="Y8865" s="8"/>
      <c r="AC8865" s="8"/>
      <c r="AG8865" s="8"/>
      <c r="AK8865" s="8"/>
      <c r="AO8865" s="8"/>
      <c r="AS8865" s="8"/>
      <c r="AW8865" s="8"/>
      <c r="BA8865" s="8"/>
      <c r="BE8865" s="8"/>
      <c r="BI8865" s="8"/>
      <c r="BM8865" s="8"/>
      <c r="BQ8865" s="8"/>
      <c r="BU8865" s="8"/>
      <c r="BY8865" s="8"/>
      <c r="CC8865" s="8"/>
      <c r="CG8865" s="8"/>
      <c r="CK8865" s="8"/>
    </row>
    <row r="8866" spans="5:89">
      <c r="E8866" s="8"/>
      <c r="I8866" s="8"/>
      <c r="M8866" s="8"/>
      <c r="Q8866" s="8"/>
      <c r="U8866" s="8"/>
      <c r="Y8866" s="8"/>
      <c r="AC8866" s="8"/>
      <c r="AG8866" s="8"/>
      <c r="AK8866" s="8"/>
      <c r="AO8866" s="8"/>
      <c r="AS8866" s="8"/>
      <c r="AW8866" s="8"/>
      <c r="BA8866" s="8"/>
      <c r="BE8866" s="8"/>
      <c r="BI8866" s="8"/>
      <c r="BM8866" s="8"/>
      <c r="BQ8866" s="8"/>
      <c r="BU8866" s="8"/>
      <c r="BY8866" s="8"/>
      <c r="CC8866" s="8"/>
      <c r="CG8866" s="8"/>
      <c r="CK8866" s="8"/>
    </row>
    <row r="8867" spans="5:89">
      <c r="E8867" s="8"/>
      <c r="I8867" s="8"/>
      <c r="M8867" s="8"/>
      <c r="Q8867" s="8"/>
      <c r="U8867" s="8"/>
      <c r="Y8867" s="8"/>
      <c r="AC8867" s="8"/>
      <c r="AG8867" s="8"/>
      <c r="AK8867" s="8"/>
      <c r="AO8867" s="8"/>
      <c r="AS8867" s="8"/>
      <c r="AW8867" s="8"/>
      <c r="BA8867" s="8"/>
      <c r="BE8867" s="8"/>
      <c r="BI8867" s="8"/>
      <c r="BM8867" s="8"/>
      <c r="BQ8867" s="8"/>
      <c r="BU8867" s="8"/>
      <c r="BY8867" s="8"/>
      <c r="CC8867" s="8"/>
      <c r="CG8867" s="8"/>
      <c r="CK8867" s="8"/>
    </row>
    <row r="8868" spans="5:89">
      <c r="E8868" s="8"/>
      <c r="I8868" s="8"/>
      <c r="M8868" s="8"/>
      <c r="Q8868" s="8"/>
      <c r="U8868" s="8"/>
      <c r="Y8868" s="8"/>
      <c r="AC8868" s="8"/>
      <c r="AG8868" s="8"/>
      <c r="AK8868" s="8"/>
      <c r="AO8868" s="8"/>
      <c r="AS8868" s="8"/>
      <c r="AW8868" s="8"/>
      <c r="BA8868" s="8"/>
      <c r="BE8868" s="8"/>
      <c r="BI8868" s="8"/>
      <c r="BM8868" s="8"/>
      <c r="BQ8868" s="8"/>
      <c r="BU8868" s="8"/>
      <c r="BY8868" s="8"/>
      <c r="CC8868" s="8"/>
      <c r="CG8868" s="8"/>
      <c r="CK8868" s="8"/>
    </row>
    <row r="8869" spans="5:89">
      <c r="E8869" s="8"/>
      <c r="I8869" s="8"/>
      <c r="M8869" s="8"/>
      <c r="Q8869" s="8"/>
      <c r="U8869" s="8"/>
      <c r="Y8869" s="8"/>
      <c r="AC8869" s="8"/>
      <c r="AG8869" s="8"/>
      <c r="AK8869" s="8"/>
      <c r="AO8869" s="8"/>
      <c r="AS8869" s="8"/>
      <c r="AW8869" s="8"/>
      <c r="BA8869" s="8"/>
      <c r="BE8869" s="8"/>
      <c r="BI8869" s="8"/>
      <c r="BM8869" s="8"/>
      <c r="BQ8869" s="8"/>
      <c r="BU8869" s="8"/>
      <c r="BY8869" s="8"/>
      <c r="CC8869" s="8"/>
      <c r="CG8869" s="8"/>
      <c r="CK8869" s="8"/>
    </row>
    <row r="8870" spans="5:89">
      <c r="E8870" s="8"/>
      <c r="I8870" s="8"/>
      <c r="M8870" s="8"/>
      <c r="Q8870" s="8"/>
      <c r="U8870" s="8"/>
      <c r="Y8870" s="8"/>
      <c r="AC8870" s="8"/>
      <c r="AG8870" s="8"/>
      <c r="AK8870" s="8"/>
      <c r="AO8870" s="8"/>
      <c r="AS8870" s="8"/>
      <c r="AW8870" s="8"/>
      <c r="BA8870" s="8"/>
      <c r="BE8870" s="8"/>
      <c r="BI8870" s="8"/>
      <c r="BM8870" s="8"/>
      <c r="BQ8870" s="8"/>
      <c r="BU8870" s="8"/>
      <c r="BY8870" s="8"/>
      <c r="CC8870" s="8"/>
      <c r="CG8870" s="8"/>
      <c r="CK8870" s="8"/>
    </row>
    <row r="8871" spans="5:89">
      <c r="E8871" s="8"/>
      <c r="I8871" s="8"/>
      <c r="M8871" s="8"/>
      <c r="Q8871" s="8"/>
      <c r="U8871" s="8"/>
      <c r="Y8871" s="8"/>
      <c r="AC8871" s="8"/>
      <c r="AG8871" s="8"/>
      <c r="AK8871" s="8"/>
      <c r="AO8871" s="8"/>
      <c r="AS8871" s="8"/>
      <c r="AW8871" s="8"/>
      <c r="BA8871" s="8"/>
      <c r="BE8871" s="8"/>
      <c r="BI8871" s="8"/>
      <c r="BM8871" s="8"/>
      <c r="BQ8871" s="8"/>
      <c r="BU8871" s="8"/>
      <c r="BY8871" s="8"/>
      <c r="CC8871" s="8"/>
      <c r="CG8871" s="8"/>
      <c r="CK8871" s="8"/>
    </row>
    <row r="8872" spans="5:89">
      <c r="E8872" s="8"/>
      <c r="I8872" s="8"/>
      <c r="M8872" s="8"/>
      <c r="Q8872" s="8"/>
      <c r="U8872" s="8"/>
      <c r="Y8872" s="8"/>
      <c r="AC8872" s="8"/>
      <c r="AG8872" s="8"/>
      <c r="AK8872" s="8"/>
      <c r="AO8872" s="8"/>
      <c r="AS8872" s="8"/>
      <c r="AW8872" s="8"/>
      <c r="BA8872" s="8"/>
      <c r="BE8872" s="8"/>
      <c r="BI8872" s="8"/>
      <c r="BM8872" s="8"/>
      <c r="BQ8872" s="8"/>
      <c r="BU8872" s="8"/>
      <c r="BY8872" s="8"/>
      <c r="CC8872" s="8"/>
      <c r="CG8872" s="8"/>
      <c r="CK8872" s="8"/>
    </row>
    <row r="8873" spans="5:89">
      <c r="E8873" s="8"/>
      <c r="I8873" s="8"/>
      <c r="M8873" s="8"/>
      <c r="Q8873" s="8"/>
      <c r="U8873" s="8"/>
      <c r="Y8873" s="8"/>
      <c r="AC8873" s="8"/>
      <c r="AG8873" s="8"/>
      <c r="AK8873" s="8"/>
      <c r="AO8873" s="8"/>
      <c r="AS8873" s="8"/>
      <c r="AW8873" s="8"/>
      <c r="BA8873" s="8"/>
      <c r="BE8873" s="8"/>
      <c r="BI8873" s="8"/>
      <c r="BM8873" s="8"/>
      <c r="BQ8873" s="8"/>
      <c r="BU8873" s="8"/>
      <c r="BY8873" s="8"/>
      <c r="CC8873" s="8"/>
      <c r="CG8873" s="8"/>
      <c r="CK8873" s="8"/>
    </row>
    <row r="8874" spans="5:89">
      <c r="E8874" s="8"/>
      <c r="I8874" s="8"/>
      <c r="M8874" s="8"/>
      <c r="Q8874" s="8"/>
      <c r="U8874" s="8"/>
      <c r="Y8874" s="8"/>
      <c r="AC8874" s="8"/>
      <c r="AG8874" s="8"/>
      <c r="AK8874" s="8"/>
      <c r="AO8874" s="8"/>
      <c r="AS8874" s="8"/>
      <c r="AW8874" s="8"/>
      <c r="BA8874" s="8"/>
      <c r="BE8874" s="8"/>
      <c r="BI8874" s="8"/>
      <c r="BM8874" s="8"/>
      <c r="BQ8874" s="8"/>
      <c r="BU8874" s="8"/>
      <c r="BY8874" s="8"/>
      <c r="CC8874" s="8"/>
      <c r="CG8874" s="8"/>
      <c r="CK8874" s="8"/>
    </row>
    <row r="8875" spans="5:89">
      <c r="E8875" s="8"/>
      <c r="I8875" s="8"/>
      <c r="M8875" s="8"/>
      <c r="Q8875" s="8"/>
      <c r="U8875" s="8"/>
      <c r="Y8875" s="8"/>
      <c r="AC8875" s="8"/>
      <c r="AG8875" s="8"/>
      <c r="AK8875" s="8"/>
      <c r="AO8875" s="8"/>
      <c r="AS8875" s="8"/>
      <c r="AW8875" s="8"/>
      <c r="BA8875" s="8"/>
      <c r="BE8875" s="8"/>
      <c r="BI8875" s="8"/>
      <c r="BM8875" s="8"/>
      <c r="BQ8875" s="8"/>
      <c r="BU8875" s="8"/>
      <c r="BY8875" s="8"/>
      <c r="CC8875" s="8"/>
      <c r="CG8875" s="8"/>
      <c r="CK8875" s="8"/>
    </row>
    <row r="8876" spans="5:89">
      <c r="E8876" s="8"/>
      <c r="I8876" s="8"/>
      <c r="M8876" s="8"/>
      <c r="Q8876" s="8"/>
      <c r="U8876" s="8"/>
      <c r="Y8876" s="8"/>
      <c r="AC8876" s="8"/>
      <c r="AG8876" s="8"/>
      <c r="AK8876" s="8"/>
      <c r="AO8876" s="8"/>
      <c r="AS8876" s="8"/>
      <c r="AW8876" s="8"/>
      <c r="BA8876" s="8"/>
      <c r="BE8876" s="8"/>
      <c r="BI8876" s="8"/>
      <c r="BM8876" s="8"/>
      <c r="BQ8876" s="8"/>
      <c r="BU8876" s="8"/>
      <c r="BY8876" s="8"/>
      <c r="CC8876" s="8"/>
      <c r="CG8876" s="8"/>
      <c r="CK8876" s="8"/>
    </row>
    <row r="8877" spans="5:89">
      <c r="E8877" s="8"/>
      <c r="I8877" s="8"/>
      <c r="M8877" s="8"/>
      <c r="Q8877" s="8"/>
      <c r="U8877" s="8"/>
      <c r="Y8877" s="8"/>
      <c r="AC8877" s="8"/>
      <c r="AG8877" s="8"/>
      <c r="AK8877" s="8"/>
      <c r="AO8877" s="8"/>
      <c r="AS8877" s="8"/>
      <c r="AW8877" s="8"/>
      <c r="BA8877" s="8"/>
      <c r="BE8877" s="8"/>
      <c r="BI8877" s="8"/>
      <c r="BM8877" s="8"/>
      <c r="BQ8877" s="8"/>
      <c r="BU8877" s="8"/>
      <c r="BY8877" s="8"/>
      <c r="CC8877" s="8"/>
      <c r="CG8877" s="8"/>
      <c r="CK8877" s="8"/>
    </row>
    <row r="8878" spans="5:89">
      <c r="E8878" s="8"/>
      <c r="I8878" s="8"/>
      <c r="M8878" s="8"/>
      <c r="Q8878" s="8"/>
      <c r="U8878" s="8"/>
      <c r="Y8878" s="8"/>
      <c r="AC8878" s="8"/>
      <c r="AG8878" s="8"/>
      <c r="AK8878" s="8"/>
      <c r="AO8878" s="8"/>
      <c r="AS8878" s="8"/>
      <c r="AW8878" s="8"/>
      <c r="BA8878" s="8"/>
      <c r="BE8878" s="8"/>
      <c r="BI8878" s="8"/>
      <c r="BM8878" s="8"/>
      <c r="BQ8878" s="8"/>
      <c r="BU8878" s="8"/>
      <c r="BY8878" s="8"/>
      <c r="CC8878" s="8"/>
      <c r="CG8878" s="8"/>
      <c r="CK8878" s="8"/>
    </row>
    <row r="8879" spans="5:89">
      <c r="E8879" s="8"/>
      <c r="I8879" s="8"/>
      <c r="M8879" s="8"/>
      <c r="Q8879" s="8"/>
      <c r="U8879" s="8"/>
      <c r="Y8879" s="8"/>
      <c r="AC8879" s="8"/>
      <c r="AG8879" s="8"/>
      <c r="AK8879" s="8"/>
      <c r="AO8879" s="8"/>
      <c r="AS8879" s="8"/>
      <c r="AW8879" s="8"/>
      <c r="BA8879" s="8"/>
      <c r="BE8879" s="8"/>
      <c r="BI8879" s="8"/>
      <c r="BM8879" s="8"/>
      <c r="BQ8879" s="8"/>
      <c r="BU8879" s="8"/>
      <c r="BY8879" s="8"/>
      <c r="CC8879" s="8"/>
      <c r="CG8879" s="8"/>
      <c r="CK8879" s="8"/>
    </row>
    <row r="8880" spans="5:89">
      <c r="E8880" s="8"/>
      <c r="I8880" s="8"/>
      <c r="M8880" s="8"/>
      <c r="Q8880" s="8"/>
      <c r="U8880" s="8"/>
      <c r="Y8880" s="8"/>
      <c r="AC8880" s="8"/>
      <c r="AG8880" s="8"/>
      <c r="AK8880" s="8"/>
      <c r="AO8880" s="8"/>
      <c r="AS8880" s="8"/>
      <c r="AW8880" s="8"/>
      <c r="BA8880" s="8"/>
      <c r="BE8880" s="8"/>
      <c r="BI8880" s="8"/>
      <c r="BM8880" s="8"/>
      <c r="BQ8880" s="8"/>
      <c r="BU8880" s="8"/>
      <c r="BY8880" s="8"/>
      <c r="CC8880" s="8"/>
      <c r="CG8880" s="8"/>
      <c r="CK8880" s="8"/>
    </row>
    <row r="8881" spans="5:89">
      <c r="E8881" s="8"/>
      <c r="I8881" s="8"/>
      <c r="M8881" s="8"/>
      <c r="Q8881" s="8"/>
      <c r="U8881" s="8"/>
      <c r="Y8881" s="8"/>
      <c r="AC8881" s="8"/>
      <c r="AG8881" s="8"/>
      <c r="AK8881" s="8"/>
      <c r="AO8881" s="8"/>
      <c r="AS8881" s="8"/>
      <c r="AW8881" s="8"/>
      <c r="BA8881" s="8"/>
      <c r="BE8881" s="8"/>
      <c r="BI8881" s="8"/>
      <c r="BM8881" s="8"/>
      <c r="BQ8881" s="8"/>
      <c r="BU8881" s="8"/>
      <c r="BY8881" s="8"/>
      <c r="CC8881" s="8"/>
      <c r="CG8881" s="8"/>
      <c r="CK8881" s="8"/>
    </row>
    <row r="8882" spans="5:89">
      <c r="E8882" s="8"/>
      <c r="I8882" s="8"/>
      <c r="M8882" s="8"/>
      <c r="Q8882" s="8"/>
      <c r="U8882" s="8"/>
      <c r="Y8882" s="8"/>
      <c r="AC8882" s="8"/>
      <c r="AG8882" s="8"/>
      <c r="AK8882" s="8"/>
      <c r="AO8882" s="8"/>
      <c r="AS8882" s="8"/>
      <c r="AW8882" s="8"/>
      <c r="BA8882" s="8"/>
      <c r="BE8882" s="8"/>
      <c r="BI8882" s="8"/>
      <c r="BM8882" s="8"/>
      <c r="BQ8882" s="8"/>
      <c r="BU8882" s="8"/>
      <c r="BY8882" s="8"/>
      <c r="CC8882" s="8"/>
      <c r="CG8882" s="8"/>
      <c r="CK8882" s="8"/>
    </row>
    <row r="8883" spans="5:89">
      <c r="E8883" s="8"/>
      <c r="I8883" s="8"/>
      <c r="M8883" s="8"/>
      <c r="Q8883" s="8"/>
      <c r="U8883" s="8"/>
      <c r="Y8883" s="8"/>
      <c r="AC8883" s="8"/>
      <c r="AG8883" s="8"/>
      <c r="AK8883" s="8"/>
      <c r="AO8883" s="8"/>
      <c r="AS8883" s="8"/>
      <c r="AW8883" s="8"/>
      <c r="BA8883" s="8"/>
      <c r="BE8883" s="8"/>
      <c r="BI8883" s="8"/>
      <c r="BM8883" s="8"/>
      <c r="BQ8883" s="8"/>
      <c r="BU8883" s="8"/>
      <c r="BY8883" s="8"/>
      <c r="CC8883" s="8"/>
      <c r="CG8883" s="8"/>
      <c r="CK8883" s="8"/>
    </row>
    <row r="8884" spans="5:89">
      <c r="E8884" s="8"/>
      <c r="I8884" s="8"/>
      <c r="M8884" s="8"/>
      <c r="Q8884" s="8"/>
      <c r="U8884" s="8"/>
      <c r="Y8884" s="8"/>
      <c r="AC8884" s="8"/>
      <c r="AG8884" s="8"/>
      <c r="AK8884" s="8"/>
      <c r="AO8884" s="8"/>
      <c r="AS8884" s="8"/>
      <c r="AW8884" s="8"/>
      <c r="BA8884" s="8"/>
      <c r="BE8884" s="8"/>
      <c r="BI8884" s="8"/>
      <c r="BM8884" s="8"/>
      <c r="BQ8884" s="8"/>
      <c r="BU8884" s="8"/>
      <c r="BY8884" s="8"/>
      <c r="CC8884" s="8"/>
      <c r="CG8884" s="8"/>
      <c r="CK8884" s="8"/>
    </row>
    <row r="8885" spans="5:89">
      <c r="E8885" s="8"/>
      <c r="I8885" s="8"/>
      <c r="M8885" s="8"/>
      <c r="Q8885" s="8"/>
      <c r="U8885" s="8"/>
      <c r="Y8885" s="8"/>
      <c r="AC8885" s="8"/>
      <c r="AG8885" s="8"/>
      <c r="AK8885" s="8"/>
      <c r="AO8885" s="8"/>
      <c r="AS8885" s="8"/>
      <c r="AW8885" s="8"/>
      <c r="BA8885" s="8"/>
      <c r="BE8885" s="8"/>
      <c r="BI8885" s="8"/>
      <c r="BM8885" s="8"/>
      <c r="BQ8885" s="8"/>
      <c r="BU8885" s="8"/>
      <c r="BY8885" s="8"/>
      <c r="CC8885" s="8"/>
      <c r="CG8885" s="8"/>
      <c r="CK8885" s="8"/>
    </row>
    <row r="8886" spans="5:89">
      <c r="E8886" s="8"/>
      <c r="I8886" s="8"/>
      <c r="M8886" s="8"/>
      <c r="Q8886" s="8"/>
      <c r="U8886" s="8"/>
      <c r="Y8886" s="8"/>
      <c r="AC8886" s="8"/>
      <c r="AG8886" s="8"/>
      <c r="AK8886" s="8"/>
      <c r="AO8886" s="8"/>
      <c r="AS8886" s="8"/>
      <c r="AW8886" s="8"/>
      <c r="BA8886" s="8"/>
      <c r="BE8886" s="8"/>
      <c r="BI8886" s="8"/>
      <c r="BM8886" s="8"/>
      <c r="BQ8886" s="8"/>
      <c r="BU8886" s="8"/>
      <c r="BY8886" s="8"/>
      <c r="CC8886" s="8"/>
      <c r="CG8886" s="8"/>
      <c r="CK8886" s="8"/>
    </row>
    <row r="8887" spans="5:89">
      <c r="E8887" s="8"/>
      <c r="I8887" s="8"/>
      <c r="M8887" s="8"/>
      <c r="Q8887" s="8"/>
      <c r="U8887" s="8"/>
      <c r="Y8887" s="8"/>
      <c r="AC8887" s="8"/>
      <c r="AG8887" s="8"/>
      <c r="AK8887" s="8"/>
      <c r="AO8887" s="8"/>
      <c r="AS8887" s="8"/>
      <c r="AW8887" s="8"/>
      <c r="BA8887" s="8"/>
      <c r="BE8887" s="8"/>
      <c r="BI8887" s="8"/>
      <c r="BM8887" s="8"/>
      <c r="BQ8887" s="8"/>
      <c r="BU8887" s="8"/>
      <c r="BY8887" s="8"/>
      <c r="CC8887" s="8"/>
      <c r="CG8887" s="8"/>
      <c r="CK8887" s="8"/>
    </row>
    <row r="8888" spans="5:89">
      <c r="E8888" s="8"/>
      <c r="I8888" s="8"/>
      <c r="M8888" s="8"/>
      <c r="Q8888" s="8"/>
      <c r="U8888" s="8"/>
      <c r="Y8888" s="8"/>
      <c r="AC8888" s="8"/>
      <c r="AG8888" s="8"/>
      <c r="AK8888" s="8"/>
      <c r="AO8888" s="8"/>
      <c r="AS8888" s="8"/>
      <c r="AW8888" s="8"/>
      <c r="BA8888" s="8"/>
      <c r="BE8888" s="8"/>
      <c r="BI8888" s="8"/>
      <c r="BM8888" s="8"/>
      <c r="BQ8888" s="8"/>
      <c r="BU8888" s="8"/>
      <c r="BY8888" s="8"/>
      <c r="CC8888" s="8"/>
      <c r="CG8888" s="8"/>
      <c r="CK8888" s="8"/>
    </row>
    <row r="8889" spans="5:89">
      <c r="E8889" s="8"/>
      <c r="I8889" s="8"/>
      <c r="M8889" s="8"/>
      <c r="Q8889" s="8"/>
      <c r="U8889" s="8"/>
      <c r="Y8889" s="8"/>
      <c r="AC8889" s="8"/>
      <c r="AG8889" s="8"/>
      <c r="AK8889" s="8"/>
      <c r="AO8889" s="8"/>
      <c r="AS8889" s="8"/>
      <c r="AW8889" s="8"/>
      <c r="BA8889" s="8"/>
      <c r="BE8889" s="8"/>
      <c r="BI8889" s="8"/>
      <c r="BM8889" s="8"/>
      <c r="BQ8889" s="8"/>
      <c r="BU8889" s="8"/>
      <c r="BY8889" s="8"/>
      <c r="CC8889" s="8"/>
      <c r="CG8889" s="8"/>
      <c r="CK8889" s="8"/>
    </row>
    <row r="8890" spans="5:89">
      <c r="E8890" s="8"/>
      <c r="I8890" s="8"/>
      <c r="M8890" s="8"/>
      <c r="Q8890" s="8"/>
      <c r="U8890" s="8"/>
      <c r="Y8890" s="8"/>
      <c r="AC8890" s="8"/>
      <c r="AG8890" s="8"/>
      <c r="AK8890" s="8"/>
      <c r="AO8890" s="8"/>
      <c r="AS8890" s="8"/>
      <c r="AW8890" s="8"/>
      <c r="BA8890" s="8"/>
      <c r="BE8890" s="8"/>
      <c r="BI8890" s="8"/>
      <c r="BM8890" s="8"/>
      <c r="BQ8890" s="8"/>
      <c r="BU8890" s="8"/>
      <c r="BY8890" s="8"/>
      <c r="CC8890" s="8"/>
      <c r="CG8890" s="8"/>
      <c r="CK8890" s="8"/>
    </row>
    <row r="8891" spans="5:89">
      <c r="E8891" s="8"/>
      <c r="I8891" s="8"/>
      <c r="M8891" s="8"/>
      <c r="Q8891" s="8"/>
      <c r="U8891" s="8"/>
      <c r="Y8891" s="8"/>
      <c r="AC8891" s="8"/>
      <c r="AG8891" s="8"/>
      <c r="AK8891" s="8"/>
      <c r="AO8891" s="8"/>
      <c r="AS8891" s="8"/>
      <c r="AW8891" s="8"/>
      <c r="BA8891" s="8"/>
      <c r="BE8891" s="8"/>
      <c r="BI8891" s="8"/>
      <c r="BM8891" s="8"/>
      <c r="BQ8891" s="8"/>
      <c r="BU8891" s="8"/>
      <c r="BY8891" s="8"/>
      <c r="CC8891" s="8"/>
      <c r="CG8891" s="8"/>
      <c r="CK8891" s="8"/>
    </row>
    <row r="8892" spans="5:89">
      <c r="E8892" s="8"/>
      <c r="I8892" s="8"/>
      <c r="M8892" s="8"/>
      <c r="Q8892" s="8"/>
      <c r="U8892" s="8"/>
      <c r="Y8892" s="8"/>
      <c r="AC8892" s="8"/>
      <c r="AG8892" s="8"/>
      <c r="AK8892" s="8"/>
      <c r="AO8892" s="8"/>
      <c r="AS8892" s="8"/>
      <c r="AW8892" s="8"/>
      <c r="BA8892" s="8"/>
      <c r="BE8892" s="8"/>
      <c r="BI8892" s="8"/>
      <c r="BM8892" s="8"/>
      <c r="BQ8892" s="8"/>
      <c r="BU8892" s="8"/>
      <c r="BY8892" s="8"/>
      <c r="CC8892" s="8"/>
      <c r="CG8892" s="8"/>
      <c r="CK8892" s="8"/>
    </row>
    <row r="8893" spans="5:89">
      <c r="E8893" s="8"/>
      <c r="I8893" s="8"/>
      <c r="M8893" s="8"/>
      <c r="Q8893" s="8"/>
      <c r="U8893" s="8"/>
      <c r="Y8893" s="8"/>
      <c r="AC8893" s="8"/>
      <c r="AG8893" s="8"/>
      <c r="AK8893" s="8"/>
      <c r="AO8893" s="8"/>
      <c r="AS8893" s="8"/>
      <c r="AW8893" s="8"/>
      <c r="BA8893" s="8"/>
      <c r="BE8893" s="8"/>
      <c r="BI8893" s="8"/>
      <c r="BM8893" s="8"/>
      <c r="BQ8893" s="8"/>
      <c r="BU8893" s="8"/>
      <c r="BY8893" s="8"/>
      <c r="CC8893" s="8"/>
      <c r="CG8893" s="8"/>
      <c r="CK8893" s="8"/>
    </row>
    <row r="8894" spans="5:89">
      <c r="E8894" s="8"/>
      <c r="I8894" s="8"/>
      <c r="M8894" s="8"/>
      <c r="Q8894" s="8"/>
      <c r="U8894" s="8"/>
      <c r="Y8894" s="8"/>
      <c r="AC8894" s="8"/>
      <c r="AG8894" s="8"/>
      <c r="AK8894" s="8"/>
      <c r="AO8894" s="8"/>
      <c r="AS8894" s="8"/>
      <c r="AW8894" s="8"/>
      <c r="BA8894" s="8"/>
      <c r="BE8894" s="8"/>
      <c r="BI8894" s="8"/>
      <c r="BM8894" s="8"/>
      <c r="BQ8894" s="8"/>
      <c r="BU8894" s="8"/>
      <c r="BY8894" s="8"/>
      <c r="CC8894" s="8"/>
      <c r="CG8894" s="8"/>
      <c r="CK8894" s="8"/>
    </row>
    <row r="8895" spans="5:89">
      <c r="E8895" s="8"/>
      <c r="I8895" s="8"/>
      <c r="M8895" s="8"/>
      <c r="Q8895" s="8"/>
      <c r="U8895" s="8"/>
      <c r="Y8895" s="8"/>
      <c r="AC8895" s="8"/>
      <c r="AG8895" s="8"/>
      <c r="AK8895" s="8"/>
      <c r="AO8895" s="8"/>
      <c r="AS8895" s="8"/>
      <c r="AW8895" s="8"/>
      <c r="BA8895" s="8"/>
      <c r="BE8895" s="8"/>
      <c r="BI8895" s="8"/>
      <c r="BM8895" s="8"/>
      <c r="BQ8895" s="8"/>
      <c r="BU8895" s="8"/>
      <c r="BY8895" s="8"/>
      <c r="CC8895" s="8"/>
      <c r="CG8895" s="8"/>
      <c r="CK8895" s="8"/>
    </row>
    <row r="8896" spans="5:89">
      <c r="E8896" s="8"/>
      <c r="I8896" s="8"/>
      <c r="M8896" s="8"/>
      <c r="Q8896" s="8"/>
      <c r="U8896" s="8"/>
      <c r="Y8896" s="8"/>
      <c r="AC8896" s="8"/>
      <c r="AG8896" s="8"/>
      <c r="AK8896" s="8"/>
      <c r="AO8896" s="8"/>
      <c r="AS8896" s="8"/>
      <c r="AW8896" s="8"/>
      <c r="BA8896" s="8"/>
      <c r="BE8896" s="8"/>
      <c r="BI8896" s="8"/>
      <c r="BM8896" s="8"/>
      <c r="BQ8896" s="8"/>
      <c r="BU8896" s="8"/>
      <c r="BY8896" s="8"/>
      <c r="CC8896" s="8"/>
      <c r="CG8896" s="8"/>
      <c r="CK8896" s="8"/>
    </row>
    <row r="8897" spans="5:89">
      <c r="E8897" s="8"/>
      <c r="I8897" s="8"/>
      <c r="M8897" s="8"/>
      <c r="Q8897" s="8"/>
      <c r="U8897" s="8"/>
      <c r="Y8897" s="8"/>
      <c r="AC8897" s="8"/>
      <c r="AG8897" s="8"/>
      <c r="AK8897" s="8"/>
      <c r="AO8897" s="8"/>
      <c r="AS8897" s="8"/>
      <c r="AW8897" s="8"/>
      <c r="BA8897" s="8"/>
      <c r="BE8897" s="8"/>
      <c r="BI8897" s="8"/>
      <c r="BM8897" s="8"/>
      <c r="BQ8897" s="8"/>
      <c r="BU8897" s="8"/>
      <c r="BY8897" s="8"/>
      <c r="CC8897" s="8"/>
      <c r="CG8897" s="8"/>
      <c r="CK8897" s="8"/>
    </row>
    <row r="8898" spans="5:89">
      <c r="E8898" s="8"/>
      <c r="I8898" s="8"/>
      <c r="M8898" s="8"/>
      <c r="Q8898" s="8"/>
      <c r="U8898" s="8"/>
      <c r="Y8898" s="8"/>
      <c r="AC8898" s="8"/>
      <c r="AG8898" s="8"/>
      <c r="AK8898" s="8"/>
      <c r="AO8898" s="8"/>
      <c r="AS8898" s="8"/>
      <c r="AW8898" s="8"/>
      <c r="BA8898" s="8"/>
      <c r="BE8898" s="8"/>
      <c r="BI8898" s="8"/>
      <c r="BM8898" s="8"/>
      <c r="BQ8898" s="8"/>
      <c r="BU8898" s="8"/>
      <c r="BY8898" s="8"/>
      <c r="CC8898" s="8"/>
      <c r="CG8898" s="8"/>
      <c r="CK8898" s="8"/>
    </row>
    <row r="8899" spans="5:89">
      <c r="E8899" s="8"/>
      <c r="I8899" s="8"/>
      <c r="M8899" s="8"/>
      <c r="Q8899" s="8"/>
      <c r="U8899" s="8"/>
      <c r="Y8899" s="8"/>
      <c r="AC8899" s="8"/>
      <c r="AG8899" s="8"/>
      <c r="AK8899" s="8"/>
      <c r="AO8899" s="8"/>
      <c r="AS8899" s="8"/>
      <c r="AW8899" s="8"/>
      <c r="BA8899" s="8"/>
      <c r="BE8899" s="8"/>
      <c r="BI8899" s="8"/>
      <c r="BM8899" s="8"/>
      <c r="BQ8899" s="8"/>
      <c r="BU8899" s="8"/>
      <c r="BY8899" s="8"/>
      <c r="CC8899" s="8"/>
      <c r="CG8899" s="8"/>
      <c r="CK8899" s="8"/>
    </row>
    <row r="8900" spans="5:89">
      <c r="E8900" s="8"/>
      <c r="I8900" s="8"/>
      <c r="M8900" s="8"/>
      <c r="Q8900" s="8"/>
      <c r="U8900" s="8"/>
      <c r="Y8900" s="8"/>
      <c r="AC8900" s="8"/>
      <c r="AG8900" s="8"/>
      <c r="AK8900" s="8"/>
      <c r="AO8900" s="8"/>
      <c r="AS8900" s="8"/>
      <c r="AW8900" s="8"/>
      <c r="BA8900" s="8"/>
      <c r="BE8900" s="8"/>
      <c r="BI8900" s="8"/>
      <c r="BM8900" s="8"/>
      <c r="BQ8900" s="8"/>
      <c r="BU8900" s="8"/>
      <c r="BY8900" s="8"/>
      <c r="CC8900" s="8"/>
      <c r="CG8900" s="8"/>
      <c r="CK8900" s="8"/>
    </row>
    <row r="8901" spans="5:89">
      <c r="E8901" s="8"/>
      <c r="I8901" s="8"/>
      <c r="M8901" s="8"/>
      <c r="Q8901" s="8"/>
      <c r="U8901" s="8"/>
      <c r="Y8901" s="8"/>
      <c r="AC8901" s="8"/>
      <c r="AG8901" s="8"/>
      <c r="AK8901" s="8"/>
      <c r="AO8901" s="8"/>
      <c r="AS8901" s="8"/>
      <c r="AW8901" s="8"/>
      <c r="BA8901" s="8"/>
      <c r="BE8901" s="8"/>
      <c r="BI8901" s="8"/>
      <c r="BM8901" s="8"/>
      <c r="BQ8901" s="8"/>
      <c r="BU8901" s="8"/>
      <c r="BY8901" s="8"/>
      <c r="CC8901" s="8"/>
      <c r="CG8901" s="8"/>
      <c r="CK8901" s="8"/>
    </row>
    <row r="8902" spans="5:89">
      <c r="E8902" s="8"/>
      <c r="I8902" s="8"/>
      <c r="M8902" s="8"/>
      <c r="Q8902" s="8"/>
      <c r="U8902" s="8"/>
      <c r="Y8902" s="8"/>
      <c r="AC8902" s="8"/>
      <c r="AG8902" s="8"/>
      <c r="AK8902" s="8"/>
      <c r="AO8902" s="8"/>
      <c r="AS8902" s="8"/>
      <c r="AW8902" s="8"/>
      <c r="BA8902" s="8"/>
      <c r="BE8902" s="8"/>
      <c r="BI8902" s="8"/>
      <c r="BM8902" s="8"/>
      <c r="BQ8902" s="8"/>
      <c r="BU8902" s="8"/>
      <c r="BY8902" s="8"/>
      <c r="CC8902" s="8"/>
      <c r="CG8902" s="8"/>
      <c r="CK8902" s="8"/>
    </row>
    <row r="8903" spans="5:89">
      <c r="E8903" s="8"/>
      <c r="I8903" s="8"/>
      <c r="M8903" s="8"/>
      <c r="Q8903" s="8"/>
      <c r="U8903" s="8"/>
      <c r="Y8903" s="8"/>
      <c r="AC8903" s="8"/>
      <c r="AG8903" s="8"/>
      <c r="AK8903" s="8"/>
      <c r="AO8903" s="8"/>
      <c r="AS8903" s="8"/>
      <c r="AW8903" s="8"/>
      <c r="BA8903" s="8"/>
      <c r="BE8903" s="8"/>
      <c r="BI8903" s="8"/>
      <c r="BM8903" s="8"/>
      <c r="BQ8903" s="8"/>
      <c r="BU8903" s="8"/>
      <c r="BY8903" s="8"/>
      <c r="CC8903" s="8"/>
      <c r="CG8903" s="8"/>
      <c r="CK8903" s="8"/>
    </row>
    <row r="8904" spans="5:89">
      <c r="E8904" s="8"/>
      <c r="I8904" s="8"/>
      <c r="M8904" s="8"/>
      <c r="Q8904" s="8"/>
      <c r="U8904" s="8"/>
      <c r="Y8904" s="8"/>
      <c r="AC8904" s="8"/>
      <c r="AG8904" s="8"/>
      <c r="AK8904" s="8"/>
      <c r="AO8904" s="8"/>
      <c r="AS8904" s="8"/>
      <c r="AW8904" s="8"/>
      <c r="BA8904" s="8"/>
      <c r="BE8904" s="8"/>
      <c r="BI8904" s="8"/>
      <c r="BM8904" s="8"/>
      <c r="BQ8904" s="8"/>
      <c r="BU8904" s="8"/>
      <c r="BY8904" s="8"/>
      <c r="CC8904" s="8"/>
      <c r="CG8904" s="8"/>
      <c r="CK8904" s="8"/>
    </row>
    <row r="8905" spans="5:89">
      <c r="E8905" s="8"/>
      <c r="I8905" s="8"/>
      <c r="M8905" s="8"/>
      <c r="Q8905" s="8"/>
      <c r="U8905" s="8"/>
      <c r="Y8905" s="8"/>
      <c r="AC8905" s="8"/>
      <c r="AG8905" s="8"/>
      <c r="AK8905" s="8"/>
      <c r="AO8905" s="8"/>
      <c r="AS8905" s="8"/>
      <c r="AW8905" s="8"/>
      <c r="BA8905" s="8"/>
      <c r="BE8905" s="8"/>
      <c r="BI8905" s="8"/>
      <c r="BM8905" s="8"/>
      <c r="BQ8905" s="8"/>
      <c r="BU8905" s="8"/>
      <c r="BY8905" s="8"/>
      <c r="CC8905" s="8"/>
      <c r="CG8905" s="8"/>
      <c r="CK8905" s="8"/>
    </row>
    <row r="8906" spans="5:89">
      <c r="E8906" s="8"/>
      <c r="I8906" s="8"/>
      <c r="M8906" s="8"/>
      <c r="Q8906" s="8"/>
      <c r="U8906" s="8"/>
      <c r="Y8906" s="8"/>
      <c r="AC8906" s="8"/>
      <c r="AG8906" s="8"/>
      <c r="AK8906" s="8"/>
      <c r="AO8906" s="8"/>
      <c r="AS8906" s="8"/>
      <c r="AW8906" s="8"/>
      <c r="BA8906" s="8"/>
      <c r="BE8906" s="8"/>
      <c r="BI8906" s="8"/>
      <c r="BM8906" s="8"/>
      <c r="BQ8906" s="8"/>
      <c r="BU8906" s="8"/>
      <c r="BY8906" s="8"/>
      <c r="CC8906" s="8"/>
      <c r="CG8906" s="8"/>
      <c r="CK8906" s="8"/>
    </row>
    <row r="8907" spans="5:89">
      <c r="E8907" s="8"/>
      <c r="I8907" s="8"/>
      <c r="M8907" s="8"/>
      <c r="Q8907" s="8"/>
      <c r="U8907" s="8"/>
      <c r="Y8907" s="8"/>
      <c r="AC8907" s="8"/>
      <c r="AG8907" s="8"/>
      <c r="AK8907" s="8"/>
      <c r="AO8907" s="8"/>
      <c r="AS8907" s="8"/>
      <c r="AW8907" s="8"/>
      <c r="BA8907" s="8"/>
      <c r="BE8907" s="8"/>
      <c r="BI8907" s="8"/>
      <c r="BM8907" s="8"/>
      <c r="BQ8907" s="8"/>
      <c r="BU8907" s="8"/>
      <c r="BY8907" s="8"/>
      <c r="CC8907" s="8"/>
      <c r="CG8907" s="8"/>
      <c r="CK8907" s="8"/>
    </row>
    <row r="8908" spans="5:89">
      <c r="E8908" s="8"/>
      <c r="I8908" s="8"/>
      <c r="M8908" s="8"/>
      <c r="Q8908" s="8"/>
      <c r="U8908" s="8"/>
      <c r="Y8908" s="8"/>
      <c r="AC8908" s="8"/>
      <c r="AG8908" s="8"/>
      <c r="AK8908" s="8"/>
      <c r="AO8908" s="8"/>
      <c r="AS8908" s="8"/>
      <c r="AW8908" s="8"/>
      <c r="BA8908" s="8"/>
      <c r="BE8908" s="8"/>
      <c r="BI8908" s="8"/>
      <c r="BM8908" s="8"/>
      <c r="BQ8908" s="8"/>
      <c r="BU8908" s="8"/>
      <c r="BY8908" s="8"/>
      <c r="CC8908" s="8"/>
      <c r="CG8908" s="8"/>
      <c r="CK8908" s="8"/>
    </row>
    <row r="8909" spans="5:89">
      <c r="E8909" s="8"/>
      <c r="I8909" s="8"/>
      <c r="M8909" s="8"/>
      <c r="Q8909" s="8"/>
      <c r="U8909" s="8"/>
      <c r="Y8909" s="8"/>
      <c r="AC8909" s="8"/>
      <c r="AG8909" s="8"/>
      <c r="AK8909" s="8"/>
      <c r="AO8909" s="8"/>
      <c r="AS8909" s="8"/>
      <c r="AW8909" s="8"/>
      <c r="BA8909" s="8"/>
      <c r="BE8909" s="8"/>
      <c r="BI8909" s="8"/>
      <c r="BM8909" s="8"/>
      <c r="BQ8909" s="8"/>
      <c r="BU8909" s="8"/>
      <c r="BY8909" s="8"/>
      <c r="CC8909" s="8"/>
      <c r="CG8909" s="8"/>
      <c r="CK8909" s="8"/>
    </row>
    <row r="8910" spans="5:89">
      <c r="E8910" s="8"/>
      <c r="I8910" s="8"/>
      <c r="M8910" s="8"/>
      <c r="Q8910" s="8"/>
      <c r="U8910" s="8"/>
      <c r="Y8910" s="8"/>
      <c r="AC8910" s="8"/>
      <c r="AG8910" s="8"/>
      <c r="AK8910" s="8"/>
      <c r="AO8910" s="8"/>
      <c r="AS8910" s="8"/>
      <c r="AW8910" s="8"/>
      <c r="BA8910" s="8"/>
      <c r="BE8910" s="8"/>
      <c r="BI8910" s="8"/>
      <c r="BM8910" s="8"/>
      <c r="BQ8910" s="8"/>
      <c r="BU8910" s="8"/>
      <c r="BY8910" s="8"/>
      <c r="CC8910" s="8"/>
      <c r="CG8910" s="8"/>
      <c r="CK8910" s="8"/>
    </row>
    <row r="8911" spans="5:89">
      <c r="E8911" s="8"/>
      <c r="I8911" s="8"/>
      <c r="M8911" s="8"/>
      <c r="Q8911" s="8"/>
      <c r="U8911" s="8"/>
      <c r="Y8911" s="8"/>
      <c r="AC8911" s="8"/>
      <c r="AG8911" s="8"/>
      <c r="AK8911" s="8"/>
      <c r="AO8911" s="8"/>
      <c r="AS8911" s="8"/>
      <c r="AW8911" s="8"/>
      <c r="BA8911" s="8"/>
      <c r="BE8911" s="8"/>
      <c r="BI8911" s="8"/>
      <c r="BM8911" s="8"/>
      <c r="BQ8911" s="8"/>
      <c r="BU8911" s="8"/>
      <c r="BY8911" s="8"/>
      <c r="CC8911" s="8"/>
      <c r="CG8911" s="8"/>
      <c r="CK8911" s="8"/>
    </row>
    <row r="8912" spans="5:89">
      <c r="E8912" s="8"/>
      <c r="I8912" s="8"/>
      <c r="M8912" s="8"/>
      <c r="Q8912" s="8"/>
      <c r="U8912" s="8"/>
      <c r="Y8912" s="8"/>
      <c r="AC8912" s="8"/>
      <c r="AG8912" s="8"/>
      <c r="AK8912" s="8"/>
      <c r="AO8912" s="8"/>
      <c r="AS8912" s="8"/>
      <c r="AW8912" s="8"/>
      <c r="BA8912" s="8"/>
      <c r="BE8912" s="8"/>
      <c r="BI8912" s="8"/>
      <c r="BM8912" s="8"/>
      <c r="BQ8912" s="8"/>
      <c r="BU8912" s="8"/>
      <c r="BY8912" s="8"/>
      <c r="CC8912" s="8"/>
      <c r="CG8912" s="8"/>
      <c r="CK8912" s="8"/>
    </row>
    <row r="8913" spans="5:89">
      <c r="E8913" s="8"/>
      <c r="I8913" s="8"/>
      <c r="M8913" s="8"/>
      <c r="Q8913" s="8"/>
      <c r="U8913" s="8"/>
      <c r="Y8913" s="8"/>
      <c r="AC8913" s="8"/>
      <c r="AG8913" s="8"/>
      <c r="AK8913" s="8"/>
      <c r="AO8913" s="8"/>
      <c r="AS8913" s="8"/>
      <c r="AW8913" s="8"/>
      <c r="BA8913" s="8"/>
      <c r="BE8913" s="8"/>
      <c r="BI8913" s="8"/>
      <c r="BM8913" s="8"/>
      <c r="BQ8913" s="8"/>
      <c r="BU8913" s="8"/>
      <c r="BY8913" s="8"/>
      <c r="CC8913" s="8"/>
      <c r="CG8913" s="8"/>
      <c r="CK8913" s="8"/>
    </row>
    <row r="8914" spans="5:89">
      <c r="E8914" s="8"/>
      <c r="I8914" s="8"/>
      <c r="M8914" s="8"/>
      <c r="Q8914" s="8"/>
      <c r="U8914" s="8"/>
      <c r="Y8914" s="8"/>
      <c r="AC8914" s="8"/>
      <c r="AG8914" s="8"/>
      <c r="AK8914" s="8"/>
      <c r="AO8914" s="8"/>
      <c r="AS8914" s="8"/>
      <c r="AW8914" s="8"/>
      <c r="BA8914" s="8"/>
      <c r="BE8914" s="8"/>
      <c r="BI8914" s="8"/>
      <c r="BM8914" s="8"/>
      <c r="BQ8914" s="8"/>
      <c r="BU8914" s="8"/>
      <c r="BY8914" s="8"/>
      <c r="CC8914" s="8"/>
      <c r="CG8914" s="8"/>
      <c r="CK8914" s="8"/>
    </row>
    <row r="8915" spans="5:89">
      <c r="E8915" s="8"/>
      <c r="I8915" s="8"/>
      <c r="M8915" s="8"/>
      <c r="Q8915" s="8"/>
      <c r="U8915" s="8"/>
      <c r="Y8915" s="8"/>
      <c r="AC8915" s="8"/>
      <c r="AG8915" s="8"/>
      <c r="AK8915" s="8"/>
      <c r="AO8915" s="8"/>
      <c r="AS8915" s="8"/>
      <c r="AW8915" s="8"/>
      <c r="BA8915" s="8"/>
      <c r="BE8915" s="8"/>
      <c r="BI8915" s="8"/>
      <c r="BM8915" s="8"/>
      <c r="BQ8915" s="8"/>
      <c r="BU8915" s="8"/>
      <c r="BY8915" s="8"/>
      <c r="CC8915" s="8"/>
      <c r="CG8915" s="8"/>
      <c r="CK8915" s="8"/>
    </row>
    <row r="8916" spans="5:89">
      <c r="E8916" s="8"/>
      <c r="I8916" s="8"/>
      <c r="M8916" s="8"/>
      <c r="Q8916" s="8"/>
      <c r="U8916" s="8"/>
      <c r="Y8916" s="8"/>
      <c r="AC8916" s="8"/>
      <c r="AG8916" s="8"/>
      <c r="AK8916" s="8"/>
      <c r="AO8916" s="8"/>
      <c r="AS8916" s="8"/>
      <c r="AW8916" s="8"/>
      <c r="BA8916" s="8"/>
      <c r="BE8916" s="8"/>
      <c r="BI8916" s="8"/>
      <c r="BM8916" s="8"/>
      <c r="BQ8916" s="8"/>
      <c r="BU8916" s="8"/>
      <c r="BY8916" s="8"/>
      <c r="CC8916" s="8"/>
      <c r="CG8916" s="8"/>
      <c r="CK8916" s="8"/>
    </row>
    <row r="8917" spans="5:89">
      <c r="E8917" s="8"/>
      <c r="I8917" s="8"/>
      <c r="M8917" s="8"/>
      <c r="Q8917" s="8"/>
      <c r="U8917" s="8"/>
      <c r="Y8917" s="8"/>
      <c r="AC8917" s="8"/>
      <c r="AG8917" s="8"/>
      <c r="AK8917" s="8"/>
      <c r="AO8917" s="8"/>
      <c r="AS8917" s="8"/>
      <c r="AW8917" s="8"/>
      <c r="BA8917" s="8"/>
      <c r="BE8917" s="8"/>
      <c r="BI8917" s="8"/>
      <c r="BM8917" s="8"/>
      <c r="BQ8917" s="8"/>
      <c r="BU8917" s="8"/>
      <c r="BY8917" s="8"/>
      <c r="CC8917" s="8"/>
      <c r="CG8917" s="8"/>
      <c r="CK8917" s="8"/>
    </row>
    <row r="8918" spans="5:89">
      <c r="E8918" s="8"/>
      <c r="I8918" s="8"/>
      <c r="M8918" s="8"/>
      <c r="Q8918" s="8"/>
      <c r="U8918" s="8"/>
      <c r="Y8918" s="8"/>
      <c r="AC8918" s="8"/>
      <c r="AG8918" s="8"/>
      <c r="AK8918" s="8"/>
      <c r="AO8918" s="8"/>
      <c r="AS8918" s="8"/>
      <c r="AW8918" s="8"/>
      <c r="BA8918" s="8"/>
      <c r="BE8918" s="8"/>
      <c r="BI8918" s="8"/>
      <c r="BM8918" s="8"/>
      <c r="BQ8918" s="8"/>
      <c r="BU8918" s="8"/>
      <c r="BY8918" s="8"/>
      <c r="CC8918" s="8"/>
      <c r="CG8918" s="8"/>
      <c r="CK8918" s="8"/>
    </row>
    <row r="8919" spans="5:89">
      <c r="E8919" s="8"/>
      <c r="I8919" s="8"/>
      <c r="M8919" s="8"/>
      <c r="Q8919" s="8"/>
      <c r="U8919" s="8"/>
      <c r="Y8919" s="8"/>
      <c r="AC8919" s="8"/>
      <c r="AG8919" s="8"/>
      <c r="AK8919" s="8"/>
      <c r="AO8919" s="8"/>
      <c r="AS8919" s="8"/>
      <c r="AW8919" s="8"/>
      <c r="BA8919" s="8"/>
      <c r="BE8919" s="8"/>
      <c r="BI8919" s="8"/>
      <c r="BM8919" s="8"/>
      <c r="BQ8919" s="8"/>
      <c r="BU8919" s="8"/>
      <c r="BY8919" s="8"/>
      <c r="CC8919" s="8"/>
      <c r="CG8919" s="8"/>
      <c r="CK8919" s="8"/>
    </row>
    <row r="8920" spans="5:89">
      <c r="E8920" s="8"/>
      <c r="I8920" s="8"/>
      <c r="M8920" s="8"/>
      <c r="Q8920" s="8"/>
      <c r="U8920" s="8"/>
      <c r="Y8920" s="8"/>
      <c r="AC8920" s="8"/>
      <c r="AG8920" s="8"/>
      <c r="AK8920" s="8"/>
      <c r="AO8920" s="8"/>
      <c r="AS8920" s="8"/>
      <c r="AW8920" s="8"/>
      <c r="BA8920" s="8"/>
      <c r="BE8920" s="8"/>
      <c r="BI8920" s="8"/>
      <c r="BM8920" s="8"/>
      <c r="BQ8920" s="8"/>
      <c r="BU8920" s="8"/>
      <c r="BY8920" s="8"/>
      <c r="CC8920" s="8"/>
      <c r="CG8920" s="8"/>
      <c r="CK8920" s="8"/>
    </row>
    <row r="8921" spans="5:89">
      <c r="E8921" s="8"/>
      <c r="I8921" s="8"/>
      <c r="M8921" s="8"/>
      <c r="Q8921" s="8"/>
      <c r="U8921" s="8"/>
      <c r="Y8921" s="8"/>
      <c r="AC8921" s="8"/>
      <c r="AG8921" s="8"/>
      <c r="AK8921" s="8"/>
      <c r="AO8921" s="8"/>
      <c r="AS8921" s="8"/>
      <c r="AW8921" s="8"/>
      <c r="BA8921" s="8"/>
      <c r="BE8921" s="8"/>
      <c r="BI8921" s="8"/>
      <c r="BM8921" s="8"/>
      <c r="BQ8921" s="8"/>
      <c r="BU8921" s="8"/>
      <c r="BY8921" s="8"/>
      <c r="CC8921" s="8"/>
      <c r="CG8921" s="8"/>
      <c r="CK8921" s="8"/>
    </row>
    <row r="8922" spans="5:89">
      <c r="E8922" s="8"/>
      <c r="I8922" s="8"/>
      <c r="M8922" s="8"/>
      <c r="Q8922" s="8"/>
      <c r="U8922" s="8"/>
      <c r="Y8922" s="8"/>
      <c r="AC8922" s="8"/>
      <c r="AG8922" s="8"/>
      <c r="AK8922" s="8"/>
      <c r="AO8922" s="8"/>
      <c r="AS8922" s="8"/>
      <c r="AW8922" s="8"/>
      <c r="BA8922" s="8"/>
      <c r="BE8922" s="8"/>
      <c r="BI8922" s="8"/>
      <c r="BM8922" s="8"/>
      <c r="BQ8922" s="8"/>
      <c r="BU8922" s="8"/>
      <c r="BY8922" s="8"/>
      <c r="CC8922" s="8"/>
      <c r="CG8922" s="8"/>
      <c r="CK8922" s="8"/>
    </row>
    <row r="8923" spans="5:89">
      <c r="E8923" s="8"/>
      <c r="I8923" s="8"/>
      <c r="M8923" s="8"/>
      <c r="Q8923" s="8"/>
      <c r="U8923" s="8"/>
      <c r="Y8923" s="8"/>
      <c r="AC8923" s="8"/>
      <c r="AG8923" s="8"/>
      <c r="AK8923" s="8"/>
      <c r="AO8923" s="8"/>
      <c r="AS8923" s="8"/>
      <c r="AW8923" s="8"/>
      <c r="BA8923" s="8"/>
      <c r="BE8923" s="8"/>
      <c r="BI8923" s="8"/>
      <c r="BM8923" s="8"/>
      <c r="BQ8923" s="8"/>
      <c r="BU8923" s="8"/>
      <c r="BY8923" s="8"/>
      <c r="CC8923" s="8"/>
      <c r="CG8923" s="8"/>
      <c r="CK8923" s="8"/>
    </row>
    <row r="8924" spans="5:89">
      <c r="E8924" s="8"/>
      <c r="I8924" s="8"/>
      <c r="M8924" s="8"/>
      <c r="Q8924" s="8"/>
      <c r="U8924" s="8"/>
      <c r="Y8924" s="8"/>
      <c r="AC8924" s="8"/>
      <c r="AG8924" s="8"/>
      <c r="AK8924" s="8"/>
      <c r="AO8924" s="8"/>
      <c r="AS8924" s="8"/>
      <c r="AW8924" s="8"/>
      <c r="BA8924" s="8"/>
      <c r="BE8924" s="8"/>
      <c r="BI8924" s="8"/>
      <c r="BM8924" s="8"/>
      <c r="BQ8924" s="8"/>
      <c r="BU8924" s="8"/>
      <c r="BY8924" s="8"/>
      <c r="CC8924" s="8"/>
      <c r="CG8924" s="8"/>
      <c r="CK8924" s="8"/>
    </row>
    <row r="8925" spans="5:89">
      <c r="E8925" s="8"/>
      <c r="I8925" s="8"/>
      <c r="M8925" s="8"/>
      <c r="Q8925" s="8"/>
      <c r="U8925" s="8"/>
      <c r="Y8925" s="8"/>
      <c r="AC8925" s="8"/>
      <c r="AG8925" s="8"/>
      <c r="AK8925" s="8"/>
      <c r="AO8925" s="8"/>
      <c r="AS8925" s="8"/>
      <c r="AW8925" s="8"/>
      <c r="BA8925" s="8"/>
      <c r="BE8925" s="8"/>
      <c r="BI8925" s="8"/>
      <c r="BM8925" s="8"/>
      <c r="BQ8925" s="8"/>
      <c r="BU8925" s="8"/>
      <c r="BY8925" s="8"/>
      <c r="CC8925" s="8"/>
      <c r="CG8925" s="8"/>
      <c r="CK8925" s="8"/>
    </row>
    <row r="8926" spans="5:89">
      <c r="E8926" s="8"/>
      <c r="I8926" s="8"/>
      <c r="M8926" s="8"/>
      <c r="Q8926" s="8"/>
      <c r="U8926" s="8"/>
      <c r="Y8926" s="8"/>
      <c r="AC8926" s="8"/>
      <c r="AG8926" s="8"/>
      <c r="AK8926" s="8"/>
      <c r="AO8926" s="8"/>
      <c r="AS8926" s="8"/>
      <c r="AW8926" s="8"/>
      <c r="BA8926" s="8"/>
      <c r="BE8926" s="8"/>
      <c r="BI8926" s="8"/>
      <c r="BM8926" s="8"/>
      <c r="BQ8926" s="8"/>
      <c r="BU8926" s="8"/>
      <c r="BY8926" s="8"/>
      <c r="CC8926" s="8"/>
      <c r="CG8926" s="8"/>
      <c r="CK8926" s="8"/>
    </row>
    <row r="8927" spans="5:89">
      <c r="E8927" s="8"/>
      <c r="I8927" s="8"/>
      <c r="M8927" s="8"/>
      <c r="Q8927" s="8"/>
      <c r="U8927" s="8"/>
      <c r="Y8927" s="8"/>
      <c r="AC8927" s="8"/>
      <c r="AG8927" s="8"/>
      <c r="AK8927" s="8"/>
      <c r="AO8927" s="8"/>
      <c r="AS8927" s="8"/>
      <c r="AW8927" s="8"/>
      <c r="BA8927" s="8"/>
      <c r="BE8927" s="8"/>
      <c r="BI8927" s="8"/>
      <c r="BM8927" s="8"/>
      <c r="BQ8927" s="8"/>
      <c r="BU8927" s="8"/>
      <c r="BY8927" s="8"/>
      <c r="CC8927" s="8"/>
      <c r="CG8927" s="8"/>
      <c r="CK8927" s="8"/>
    </row>
    <row r="8928" spans="5:89">
      <c r="E8928" s="8"/>
      <c r="I8928" s="8"/>
      <c r="M8928" s="8"/>
      <c r="Q8928" s="8"/>
      <c r="U8928" s="8"/>
      <c r="Y8928" s="8"/>
      <c r="AC8928" s="8"/>
      <c r="AG8928" s="8"/>
      <c r="AK8928" s="8"/>
      <c r="AO8928" s="8"/>
      <c r="AS8928" s="8"/>
      <c r="AW8928" s="8"/>
      <c r="BA8928" s="8"/>
      <c r="BE8928" s="8"/>
      <c r="BI8928" s="8"/>
      <c r="BM8928" s="8"/>
      <c r="BQ8928" s="8"/>
      <c r="BU8928" s="8"/>
      <c r="BY8928" s="8"/>
      <c r="CC8928" s="8"/>
      <c r="CG8928" s="8"/>
      <c r="CK8928" s="8"/>
    </row>
    <row r="8929" spans="5:89">
      <c r="E8929" s="8"/>
      <c r="I8929" s="8"/>
      <c r="M8929" s="8"/>
      <c r="Q8929" s="8"/>
      <c r="U8929" s="8"/>
      <c r="Y8929" s="8"/>
      <c r="AC8929" s="8"/>
      <c r="AG8929" s="8"/>
      <c r="AK8929" s="8"/>
      <c r="AO8929" s="8"/>
      <c r="AS8929" s="8"/>
      <c r="AW8929" s="8"/>
      <c r="BA8929" s="8"/>
      <c r="BE8929" s="8"/>
      <c r="BI8929" s="8"/>
      <c r="BM8929" s="8"/>
      <c r="BQ8929" s="8"/>
      <c r="BU8929" s="8"/>
      <c r="BY8929" s="8"/>
      <c r="CC8929" s="8"/>
      <c r="CG8929" s="8"/>
      <c r="CK8929" s="8"/>
    </row>
    <row r="8930" spans="5:89">
      <c r="E8930" s="8"/>
      <c r="I8930" s="8"/>
      <c r="M8930" s="8"/>
      <c r="Q8930" s="8"/>
      <c r="U8930" s="8"/>
      <c r="Y8930" s="8"/>
      <c r="AC8930" s="8"/>
      <c r="AG8930" s="8"/>
      <c r="AK8930" s="8"/>
      <c r="AO8930" s="8"/>
      <c r="AS8930" s="8"/>
      <c r="AW8930" s="8"/>
      <c r="BA8930" s="8"/>
      <c r="BE8930" s="8"/>
      <c r="BI8930" s="8"/>
      <c r="BM8930" s="8"/>
      <c r="BQ8930" s="8"/>
      <c r="BU8930" s="8"/>
      <c r="BY8930" s="8"/>
      <c r="CC8930" s="8"/>
      <c r="CG8930" s="8"/>
      <c r="CK8930" s="8"/>
    </row>
    <row r="8931" spans="5:89">
      <c r="E8931" s="8"/>
      <c r="I8931" s="8"/>
      <c r="M8931" s="8"/>
      <c r="Q8931" s="8"/>
      <c r="U8931" s="8"/>
      <c r="Y8931" s="8"/>
      <c r="AC8931" s="8"/>
      <c r="AG8931" s="8"/>
      <c r="AK8931" s="8"/>
      <c r="AO8931" s="8"/>
      <c r="AS8931" s="8"/>
      <c r="AW8931" s="8"/>
      <c r="BA8931" s="8"/>
      <c r="BE8931" s="8"/>
      <c r="BI8931" s="8"/>
      <c r="BM8931" s="8"/>
      <c r="BQ8931" s="8"/>
      <c r="BU8931" s="8"/>
      <c r="BY8931" s="8"/>
      <c r="CC8931" s="8"/>
      <c r="CG8931" s="8"/>
      <c r="CK8931" s="8"/>
    </row>
    <row r="8932" spans="5:89">
      <c r="E8932" s="8"/>
      <c r="I8932" s="8"/>
      <c r="M8932" s="8"/>
      <c r="Q8932" s="8"/>
      <c r="U8932" s="8"/>
      <c r="Y8932" s="8"/>
      <c r="AC8932" s="8"/>
      <c r="AG8932" s="8"/>
      <c r="AK8932" s="8"/>
      <c r="AO8932" s="8"/>
      <c r="AS8932" s="8"/>
      <c r="AW8932" s="8"/>
      <c r="BA8932" s="8"/>
      <c r="BE8932" s="8"/>
      <c r="BI8932" s="8"/>
      <c r="BM8932" s="8"/>
      <c r="BQ8932" s="8"/>
      <c r="BU8932" s="8"/>
      <c r="BY8932" s="8"/>
      <c r="CC8932" s="8"/>
      <c r="CG8932" s="8"/>
      <c r="CK8932" s="8"/>
    </row>
    <row r="8933" spans="5:89">
      <c r="E8933" s="8"/>
      <c r="I8933" s="8"/>
      <c r="M8933" s="8"/>
      <c r="Q8933" s="8"/>
      <c r="U8933" s="8"/>
      <c r="Y8933" s="8"/>
      <c r="AC8933" s="8"/>
      <c r="AG8933" s="8"/>
      <c r="AK8933" s="8"/>
      <c r="AO8933" s="8"/>
      <c r="AS8933" s="8"/>
      <c r="AW8933" s="8"/>
      <c r="BA8933" s="8"/>
      <c r="BE8933" s="8"/>
      <c r="BI8933" s="8"/>
      <c r="BM8933" s="8"/>
      <c r="BQ8933" s="8"/>
      <c r="BU8933" s="8"/>
      <c r="BY8933" s="8"/>
      <c r="CC8933" s="8"/>
      <c r="CG8933" s="8"/>
      <c r="CK8933" s="8"/>
    </row>
    <row r="8934" spans="5:89">
      <c r="E8934" s="8"/>
      <c r="I8934" s="8"/>
      <c r="M8934" s="8"/>
      <c r="Q8934" s="8"/>
      <c r="U8934" s="8"/>
      <c r="Y8934" s="8"/>
      <c r="AC8934" s="8"/>
      <c r="AG8934" s="8"/>
      <c r="AK8934" s="8"/>
      <c r="AO8934" s="8"/>
      <c r="AS8934" s="8"/>
      <c r="AW8934" s="8"/>
      <c r="BA8934" s="8"/>
      <c r="BE8934" s="8"/>
      <c r="BI8934" s="8"/>
      <c r="BM8934" s="8"/>
      <c r="BQ8934" s="8"/>
      <c r="BU8934" s="8"/>
      <c r="BY8934" s="8"/>
      <c r="CC8934" s="8"/>
      <c r="CG8934" s="8"/>
      <c r="CK8934" s="8"/>
    </row>
    <row r="8935" spans="5:89">
      <c r="E8935" s="8"/>
      <c r="I8935" s="8"/>
      <c r="M8935" s="8"/>
      <c r="Q8935" s="8"/>
      <c r="U8935" s="8"/>
      <c r="Y8935" s="8"/>
      <c r="AC8935" s="8"/>
      <c r="AG8935" s="8"/>
      <c r="AK8935" s="8"/>
      <c r="AO8935" s="8"/>
      <c r="AS8935" s="8"/>
      <c r="AW8935" s="8"/>
      <c r="BA8935" s="8"/>
      <c r="BE8935" s="8"/>
      <c r="BI8935" s="8"/>
      <c r="BM8935" s="8"/>
      <c r="BQ8935" s="8"/>
      <c r="BU8935" s="8"/>
      <c r="BY8935" s="8"/>
      <c r="CC8935" s="8"/>
      <c r="CG8935" s="8"/>
      <c r="CK8935" s="8"/>
    </row>
    <row r="8936" spans="5:89">
      <c r="E8936" s="8"/>
      <c r="I8936" s="8"/>
      <c r="M8936" s="8"/>
      <c r="Q8936" s="8"/>
      <c r="U8936" s="8"/>
      <c r="Y8936" s="8"/>
      <c r="AC8936" s="8"/>
      <c r="AG8936" s="8"/>
      <c r="AK8936" s="8"/>
      <c r="AO8936" s="8"/>
      <c r="AS8936" s="8"/>
      <c r="AW8936" s="8"/>
      <c r="BA8936" s="8"/>
      <c r="BE8936" s="8"/>
      <c r="BI8936" s="8"/>
      <c r="BM8936" s="8"/>
      <c r="BQ8936" s="8"/>
      <c r="BU8936" s="8"/>
      <c r="BY8936" s="8"/>
      <c r="CC8936" s="8"/>
      <c r="CG8936" s="8"/>
      <c r="CK8936" s="8"/>
    </row>
    <row r="8937" spans="5:89">
      <c r="E8937" s="8"/>
      <c r="I8937" s="8"/>
      <c r="M8937" s="8"/>
      <c r="Q8937" s="8"/>
      <c r="U8937" s="8"/>
      <c r="Y8937" s="8"/>
      <c r="AC8937" s="8"/>
      <c r="AG8937" s="8"/>
      <c r="AK8937" s="8"/>
      <c r="AO8937" s="8"/>
      <c r="AS8937" s="8"/>
      <c r="AW8937" s="8"/>
      <c r="BA8937" s="8"/>
      <c r="BE8937" s="8"/>
      <c r="BI8937" s="8"/>
      <c r="BM8937" s="8"/>
      <c r="BQ8937" s="8"/>
      <c r="BU8937" s="8"/>
      <c r="BY8937" s="8"/>
      <c r="CC8937" s="8"/>
      <c r="CG8937" s="8"/>
      <c r="CK8937" s="8"/>
    </row>
    <row r="8938" spans="5:89">
      <c r="E8938" s="8"/>
      <c r="I8938" s="8"/>
      <c r="M8938" s="8"/>
      <c r="Q8938" s="8"/>
      <c r="U8938" s="8"/>
      <c r="Y8938" s="8"/>
      <c r="AC8938" s="8"/>
      <c r="AG8938" s="8"/>
      <c r="AK8938" s="8"/>
      <c r="AO8938" s="8"/>
      <c r="AS8938" s="8"/>
      <c r="AW8938" s="8"/>
      <c r="BA8938" s="8"/>
      <c r="BE8938" s="8"/>
      <c r="BI8938" s="8"/>
      <c r="BM8938" s="8"/>
      <c r="BQ8938" s="8"/>
      <c r="BU8938" s="8"/>
      <c r="BY8938" s="8"/>
      <c r="CC8938" s="8"/>
      <c r="CG8938" s="8"/>
      <c r="CK8938" s="8"/>
    </row>
    <row r="8939" spans="5:89">
      <c r="E8939" s="8"/>
      <c r="I8939" s="8"/>
      <c r="M8939" s="8"/>
      <c r="Q8939" s="8"/>
      <c r="U8939" s="8"/>
      <c r="Y8939" s="8"/>
      <c r="AC8939" s="8"/>
      <c r="AG8939" s="8"/>
      <c r="AK8939" s="8"/>
      <c r="AO8939" s="8"/>
      <c r="AS8939" s="8"/>
      <c r="AW8939" s="8"/>
      <c r="BA8939" s="8"/>
      <c r="BE8939" s="8"/>
      <c r="BI8939" s="8"/>
      <c r="BM8939" s="8"/>
      <c r="BQ8939" s="8"/>
      <c r="BU8939" s="8"/>
      <c r="BY8939" s="8"/>
      <c r="CC8939" s="8"/>
      <c r="CG8939" s="8"/>
      <c r="CK8939" s="8"/>
    </row>
    <row r="8940" spans="5:89">
      <c r="E8940" s="8"/>
      <c r="I8940" s="8"/>
      <c r="M8940" s="8"/>
      <c r="Q8940" s="8"/>
      <c r="U8940" s="8"/>
      <c r="Y8940" s="8"/>
      <c r="AC8940" s="8"/>
      <c r="AG8940" s="8"/>
      <c r="AK8940" s="8"/>
      <c r="AO8940" s="8"/>
      <c r="AS8940" s="8"/>
      <c r="AW8940" s="8"/>
      <c r="BA8940" s="8"/>
      <c r="BE8940" s="8"/>
      <c r="BI8940" s="8"/>
      <c r="BM8940" s="8"/>
      <c r="BQ8940" s="8"/>
      <c r="BU8940" s="8"/>
      <c r="BY8940" s="8"/>
      <c r="CC8940" s="8"/>
      <c r="CG8940" s="8"/>
      <c r="CK8940" s="8"/>
    </row>
    <row r="8941" spans="5:89">
      <c r="E8941" s="8"/>
      <c r="I8941" s="8"/>
      <c r="M8941" s="8"/>
      <c r="Q8941" s="8"/>
      <c r="U8941" s="8"/>
      <c r="Y8941" s="8"/>
      <c r="AC8941" s="8"/>
      <c r="AG8941" s="8"/>
      <c r="AK8941" s="8"/>
      <c r="AO8941" s="8"/>
      <c r="AS8941" s="8"/>
      <c r="AW8941" s="8"/>
      <c r="BA8941" s="8"/>
      <c r="BE8941" s="8"/>
      <c r="BI8941" s="8"/>
      <c r="BM8941" s="8"/>
      <c r="BQ8941" s="8"/>
      <c r="BU8941" s="8"/>
      <c r="BY8941" s="8"/>
      <c r="CC8941" s="8"/>
      <c r="CG8941" s="8"/>
      <c r="CK8941" s="8"/>
    </row>
    <row r="8942" spans="5:89">
      <c r="E8942" s="8"/>
      <c r="I8942" s="8"/>
      <c r="M8942" s="8"/>
      <c r="Q8942" s="8"/>
      <c r="U8942" s="8"/>
      <c r="Y8942" s="8"/>
      <c r="AC8942" s="8"/>
      <c r="AG8942" s="8"/>
      <c r="AK8942" s="8"/>
      <c r="AO8942" s="8"/>
      <c r="AS8942" s="8"/>
      <c r="AW8942" s="8"/>
      <c r="BA8942" s="8"/>
      <c r="BE8942" s="8"/>
      <c r="BI8942" s="8"/>
      <c r="BM8942" s="8"/>
      <c r="BQ8942" s="8"/>
      <c r="BU8942" s="8"/>
      <c r="BY8942" s="8"/>
      <c r="CC8942" s="8"/>
      <c r="CG8942" s="8"/>
      <c r="CK8942" s="8"/>
    </row>
    <row r="8943" spans="5:89">
      <c r="E8943" s="8"/>
      <c r="I8943" s="8"/>
      <c r="M8943" s="8"/>
      <c r="Q8943" s="8"/>
      <c r="U8943" s="8"/>
      <c r="Y8943" s="8"/>
      <c r="AC8943" s="8"/>
      <c r="AG8943" s="8"/>
      <c r="AK8943" s="8"/>
      <c r="AO8943" s="8"/>
      <c r="AS8943" s="8"/>
      <c r="AW8943" s="8"/>
      <c r="BA8943" s="8"/>
      <c r="BE8943" s="8"/>
      <c r="BI8943" s="8"/>
      <c r="BM8943" s="8"/>
      <c r="BQ8943" s="8"/>
      <c r="BU8943" s="8"/>
      <c r="BY8943" s="8"/>
      <c r="CC8943" s="8"/>
      <c r="CG8943" s="8"/>
      <c r="CK8943" s="8"/>
    </row>
    <row r="8944" spans="5:89">
      <c r="E8944" s="8"/>
      <c r="I8944" s="8"/>
      <c r="M8944" s="8"/>
      <c r="Q8944" s="8"/>
      <c r="U8944" s="8"/>
      <c r="Y8944" s="8"/>
      <c r="AC8944" s="8"/>
      <c r="AG8944" s="8"/>
      <c r="AK8944" s="8"/>
      <c r="AO8944" s="8"/>
      <c r="AS8944" s="8"/>
      <c r="AW8944" s="8"/>
      <c r="BA8944" s="8"/>
      <c r="BE8944" s="8"/>
      <c r="BI8944" s="8"/>
      <c r="BM8944" s="8"/>
      <c r="BQ8944" s="8"/>
      <c r="BU8944" s="8"/>
      <c r="BY8944" s="8"/>
      <c r="CC8944" s="8"/>
      <c r="CG8944" s="8"/>
      <c r="CK8944" s="8"/>
    </row>
    <row r="8945" spans="5:89">
      <c r="E8945" s="8"/>
      <c r="I8945" s="8"/>
      <c r="M8945" s="8"/>
      <c r="Q8945" s="8"/>
      <c r="U8945" s="8"/>
      <c r="Y8945" s="8"/>
      <c r="AC8945" s="8"/>
      <c r="AG8945" s="8"/>
      <c r="AK8945" s="8"/>
      <c r="AO8945" s="8"/>
      <c r="AS8945" s="8"/>
      <c r="AW8945" s="8"/>
      <c r="BA8945" s="8"/>
      <c r="BE8945" s="8"/>
      <c r="BI8945" s="8"/>
      <c r="BM8945" s="8"/>
      <c r="BQ8945" s="8"/>
      <c r="BU8945" s="8"/>
      <c r="BY8945" s="8"/>
      <c r="CC8945" s="8"/>
      <c r="CG8945" s="8"/>
      <c r="CK8945" s="8"/>
    </row>
    <row r="8946" spans="5:89">
      <c r="E8946" s="8"/>
      <c r="I8946" s="8"/>
      <c r="M8946" s="8"/>
      <c r="Q8946" s="8"/>
      <c r="U8946" s="8"/>
      <c r="Y8946" s="8"/>
      <c r="AC8946" s="8"/>
      <c r="AG8946" s="8"/>
      <c r="AK8946" s="8"/>
      <c r="AO8946" s="8"/>
      <c r="AS8946" s="8"/>
      <c r="AW8946" s="8"/>
      <c r="BA8946" s="8"/>
      <c r="BE8946" s="8"/>
      <c r="BI8946" s="8"/>
      <c r="BM8946" s="8"/>
      <c r="BQ8946" s="8"/>
      <c r="BU8946" s="8"/>
      <c r="BY8946" s="8"/>
      <c r="CC8946" s="8"/>
      <c r="CG8946" s="8"/>
      <c r="CK8946" s="8"/>
    </row>
    <row r="8947" spans="5:89">
      <c r="E8947" s="8"/>
      <c r="I8947" s="8"/>
      <c r="M8947" s="8"/>
      <c r="Q8947" s="8"/>
      <c r="U8947" s="8"/>
      <c r="Y8947" s="8"/>
      <c r="AC8947" s="8"/>
      <c r="AG8947" s="8"/>
      <c r="AK8947" s="8"/>
      <c r="AO8947" s="8"/>
      <c r="AS8947" s="8"/>
      <c r="AW8947" s="8"/>
      <c r="BA8947" s="8"/>
      <c r="BE8947" s="8"/>
      <c r="BI8947" s="8"/>
      <c r="BM8947" s="8"/>
      <c r="BQ8947" s="8"/>
      <c r="BU8947" s="8"/>
      <c r="BY8947" s="8"/>
      <c r="CC8947" s="8"/>
      <c r="CG8947" s="8"/>
      <c r="CK8947" s="8"/>
    </row>
    <row r="8948" spans="5:89">
      <c r="E8948" s="8"/>
      <c r="I8948" s="8"/>
      <c r="M8948" s="8"/>
      <c r="Q8948" s="8"/>
      <c r="U8948" s="8"/>
      <c r="Y8948" s="8"/>
      <c r="AC8948" s="8"/>
      <c r="AG8948" s="8"/>
      <c r="AK8948" s="8"/>
      <c r="AO8948" s="8"/>
      <c r="AS8948" s="8"/>
      <c r="AW8948" s="8"/>
      <c r="BA8948" s="8"/>
      <c r="BE8948" s="8"/>
      <c r="BI8948" s="8"/>
      <c r="BM8948" s="8"/>
      <c r="BQ8948" s="8"/>
      <c r="BU8948" s="8"/>
      <c r="BY8948" s="8"/>
      <c r="CC8948" s="8"/>
      <c r="CG8948" s="8"/>
      <c r="CK8948" s="8"/>
    </row>
    <row r="8949" spans="5:89">
      <c r="E8949" s="8"/>
      <c r="I8949" s="8"/>
      <c r="M8949" s="8"/>
      <c r="Q8949" s="8"/>
      <c r="U8949" s="8"/>
      <c r="Y8949" s="8"/>
      <c r="AC8949" s="8"/>
      <c r="AG8949" s="8"/>
      <c r="AK8949" s="8"/>
      <c r="AO8949" s="8"/>
      <c r="AS8949" s="8"/>
      <c r="AW8949" s="8"/>
      <c r="BA8949" s="8"/>
      <c r="BE8949" s="8"/>
      <c r="BI8949" s="8"/>
      <c r="BM8949" s="8"/>
      <c r="BQ8949" s="8"/>
      <c r="BU8949" s="8"/>
      <c r="BY8949" s="8"/>
      <c r="CC8949" s="8"/>
      <c r="CG8949" s="8"/>
      <c r="CK8949" s="8"/>
    </row>
    <row r="8950" spans="5:89">
      <c r="E8950" s="8"/>
      <c r="I8950" s="8"/>
      <c r="M8950" s="8"/>
      <c r="Q8950" s="8"/>
      <c r="U8950" s="8"/>
      <c r="Y8950" s="8"/>
      <c r="AC8950" s="8"/>
      <c r="AG8950" s="8"/>
      <c r="AK8950" s="8"/>
      <c r="AO8950" s="8"/>
      <c r="AS8950" s="8"/>
      <c r="AW8950" s="8"/>
      <c r="BA8950" s="8"/>
      <c r="BE8950" s="8"/>
      <c r="BI8950" s="8"/>
      <c r="BM8950" s="8"/>
      <c r="BQ8950" s="8"/>
      <c r="BU8950" s="8"/>
      <c r="BY8950" s="8"/>
      <c r="CC8950" s="8"/>
      <c r="CG8950" s="8"/>
      <c r="CK8950" s="8"/>
    </row>
    <row r="8951" spans="5:89">
      <c r="E8951" s="8"/>
      <c r="I8951" s="8"/>
      <c r="M8951" s="8"/>
      <c r="Q8951" s="8"/>
      <c r="U8951" s="8"/>
      <c r="Y8951" s="8"/>
      <c r="AC8951" s="8"/>
      <c r="AG8951" s="8"/>
      <c r="AK8951" s="8"/>
      <c r="AO8951" s="8"/>
      <c r="AS8951" s="8"/>
      <c r="AW8951" s="8"/>
      <c r="BA8951" s="8"/>
      <c r="BE8951" s="8"/>
      <c r="BI8951" s="8"/>
      <c r="BM8951" s="8"/>
      <c r="BQ8951" s="8"/>
      <c r="BU8951" s="8"/>
      <c r="BY8951" s="8"/>
      <c r="CC8951" s="8"/>
      <c r="CG8951" s="8"/>
      <c r="CK8951" s="8"/>
    </row>
    <row r="8952" spans="5:89">
      <c r="E8952" s="8"/>
      <c r="I8952" s="8"/>
      <c r="M8952" s="8"/>
      <c r="Q8952" s="8"/>
      <c r="U8952" s="8"/>
      <c r="Y8952" s="8"/>
      <c r="AC8952" s="8"/>
      <c r="AG8952" s="8"/>
      <c r="AK8952" s="8"/>
      <c r="AO8952" s="8"/>
      <c r="AS8952" s="8"/>
      <c r="AW8952" s="8"/>
      <c r="BA8952" s="8"/>
      <c r="BE8952" s="8"/>
      <c r="BI8952" s="8"/>
      <c r="BM8952" s="8"/>
      <c r="BQ8952" s="8"/>
      <c r="BU8952" s="8"/>
      <c r="BY8952" s="8"/>
      <c r="CC8952" s="8"/>
      <c r="CG8952" s="8"/>
      <c r="CK8952" s="8"/>
    </row>
    <row r="8953" spans="5:89">
      <c r="E8953" s="8"/>
      <c r="I8953" s="8"/>
      <c r="M8953" s="8"/>
      <c r="Q8953" s="8"/>
      <c r="U8953" s="8"/>
      <c r="Y8953" s="8"/>
      <c r="AC8953" s="8"/>
      <c r="AG8953" s="8"/>
      <c r="AK8953" s="8"/>
      <c r="AO8953" s="8"/>
      <c r="AS8953" s="8"/>
      <c r="AW8953" s="8"/>
      <c r="BA8953" s="8"/>
      <c r="BE8953" s="8"/>
      <c r="BI8953" s="8"/>
      <c r="BM8953" s="8"/>
      <c r="BQ8953" s="8"/>
      <c r="BU8953" s="8"/>
      <c r="BY8953" s="8"/>
      <c r="CC8953" s="8"/>
      <c r="CG8953" s="8"/>
      <c r="CK8953" s="8"/>
    </row>
    <row r="8954" spans="5:89">
      <c r="E8954" s="8"/>
      <c r="I8954" s="8"/>
      <c r="M8954" s="8"/>
      <c r="Q8954" s="8"/>
      <c r="U8954" s="8"/>
      <c r="Y8954" s="8"/>
      <c r="AC8954" s="8"/>
      <c r="AG8954" s="8"/>
      <c r="AK8954" s="8"/>
      <c r="AO8954" s="8"/>
      <c r="AS8954" s="8"/>
      <c r="AW8954" s="8"/>
      <c r="BA8954" s="8"/>
      <c r="BE8954" s="8"/>
      <c r="BI8954" s="8"/>
      <c r="BM8954" s="8"/>
      <c r="BQ8954" s="8"/>
      <c r="BU8954" s="8"/>
      <c r="BY8954" s="8"/>
      <c r="CC8954" s="8"/>
      <c r="CG8954" s="8"/>
      <c r="CK8954" s="8"/>
    </row>
    <row r="8955" spans="5:89">
      <c r="E8955" s="8"/>
      <c r="I8955" s="8"/>
      <c r="M8955" s="8"/>
      <c r="Q8955" s="8"/>
      <c r="U8955" s="8"/>
      <c r="Y8955" s="8"/>
      <c r="AC8955" s="8"/>
      <c r="AG8955" s="8"/>
      <c r="AK8955" s="8"/>
      <c r="AO8955" s="8"/>
      <c r="AS8955" s="8"/>
      <c r="AW8955" s="8"/>
      <c r="BA8955" s="8"/>
      <c r="BE8955" s="8"/>
      <c r="BI8955" s="8"/>
      <c r="BM8955" s="8"/>
      <c r="BQ8955" s="8"/>
      <c r="BU8955" s="8"/>
      <c r="BY8955" s="8"/>
      <c r="CC8955" s="8"/>
      <c r="CG8955" s="8"/>
      <c r="CK8955" s="8"/>
    </row>
    <row r="8956" spans="5:89">
      <c r="E8956" s="8"/>
      <c r="I8956" s="8"/>
      <c r="M8956" s="8"/>
      <c r="Q8956" s="8"/>
      <c r="U8956" s="8"/>
      <c r="Y8956" s="8"/>
      <c r="AC8956" s="8"/>
      <c r="AG8956" s="8"/>
      <c r="AK8956" s="8"/>
      <c r="AO8956" s="8"/>
      <c r="AS8956" s="8"/>
      <c r="AW8956" s="8"/>
      <c r="BA8956" s="8"/>
      <c r="BE8956" s="8"/>
      <c r="BI8956" s="8"/>
      <c r="BM8956" s="8"/>
      <c r="BQ8956" s="8"/>
      <c r="BU8956" s="8"/>
      <c r="BY8956" s="8"/>
      <c r="CC8956" s="8"/>
      <c r="CG8956" s="8"/>
      <c r="CK8956" s="8"/>
    </row>
    <row r="8957" spans="5:89">
      <c r="E8957" s="8"/>
      <c r="I8957" s="8"/>
      <c r="M8957" s="8"/>
      <c r="Q8957" s="8"/>
      <c r="U8957" s="8"/>
      <c r="Y8957" s="8"/>
      <c r="AC8957" s="8"/>
      <c r="AG8957" s="8"/>
      <c r="AK8957" s="8"/>
      <c r="AO8957" s="8"/>
      <c r="AS8957" s="8"/>
      <c r="AW8957" s="8"/>
      <c r="BA8957" s="8"/>
      <c r="BE8957" s="8"/>
      <c r="BI8957" s="8"/>
      <c r="BM8957" s="8"/>
      <c r="BQ8957" s="8"/>
      <c r="BU8957" s="8"/>
      <c r="BY8957" s="8"/>
      <c r="CC8957" s="8"/>
      <c r="CG8957" s="8"/>
      <c r="CK8957" s="8"/>
    </row>
    <row r="8958" spans="5:89">
      <c r="E8958" s="8"/>
      <c r="I8958" s="8"/>
      <c r="M8958" s="8"/>
      <c r="Q8958" s="8"/>
      <c r="U8958" s="8"/>
      <c r="Y8958" s="8"/>
      <c r="AC8958" s="8"/>
      <c r="AG8958" s="8"/>
      <c r="AK8958" s="8"/>
      <c r="AO8958" s="8"/>
      <c r="AS8958" s="8"/>
      <c r="AW8958" s="8"/>
      <c r="BA8958" s="8"/>
      <c r="BE8958" s="8"/>
      <c r="BI8958" s="8"/>
      <c r="BM8958" s="8"/>
      <c r="BQ8958" s="8"/>
      <c r="BU8958" s="8"/>
      <c r="BY8958" s="8"/>
      <c r="CC8958" s="8"/>
      <c r="CG8958" s="8"/>
      <c r="CK8958" s="8"/>
    </row>
    <row r="8959" spans="5:89">
      <c r="E8959" s="8"/>
      <c r="I8959" s="8"/>
      <c r="M8959" s="8"/>
      <c r="Q8959" s="8"/>
      <c r="U8959" s="8"/>
      <c r="Y8959" s="8"/>
      <c r="AC8959" s="8"/>
      <c r="AG8959" s="8"/>
      <c r="AK8959" s="8"/>
      <c r="AO8959" s="8"/>
      <c r="AS8959" s="8"/>
      <c r="AW8959" s="8"/>
      <c r="BA8959" s="8"/>
      <c r="BE8959" s="8"/>
      <c r="BI8959" s="8"/>
      <c r="BM8959" s="8"/>
      <c r="BQ8959" s="8"/>
      <c r="BU8959" s="8"/>
      <c r="BY8959" s="8"/>
      <c r="CC8959" s="8"/>
      <c r="CG8959" s="8"/>
      <c r="CK8959" s="8"/>
    </row>
    <row r="8960" spans="5:89">
      <c r="E8960" s="8"/>
      <c r="I8960" s="8"/>
      <c r="M8960" s="8"/>
      <c r="Q8960" s="8"/>
      <c r="U8960" s="8"/>
      <c r="Y8960" s="8"/>
      <c r="AC8960" s="8"/>
      <c r="AG8960" s="8"/>
      <c r="AK8960" s="8"/>
      <c r="AO8960" s="8"/>
      <c r="AS8960" s="8"/>
      <c r="AW8960" s="8"/>
      <c r="BA8960" s="8"/>
      <c r="BE8960" s="8"/>
      <c r="BI8960" s="8"/>
      <c r="BM8960" s="8"/>
      <c r="BQ8960" s="8"/>
      <c r="BU8960" s="8"/>
      <c r="BY8960" s="8"/>
      <c r="CC8960" s="8"/>
      <c r="CG8960" s="8"/>
      <c r="CK8960" s="8"/>
    </row>
    <row r="8961" spans="5:89">
      <c r="E8961" s="8"/>
      <c r="I8961" s="8"/>
      <c r="M8961" s="8"/>
      <c r="Q8961" s="8"/>
      <c r="U8961" s="8"/>
      <c r="Y8961" s="8"/>
      <c r="AC8961" s="8"/>
      <c r="AG8961" s="8"/>
      <c r="AK8961" s="8"/>
      <c r="AO8961" s="8"/>
      <c r="AS8961" s="8"/>
      <c r="AW8961" s="8"/>
      <c r="BA8961" s="8"/>
      <c r="BE8961" s="8"/>
      <c r="BI8961" s="8"/>
      <c r="BM8961" s="8"/>
      <c r="BQ8961" s="8"/>
      <c r="BU8961" s="8"/>
      <c r="BY8961" s="8"/>
      <c r="CC8961" s="8"/>
      <c r="CG8961" s="8"/>
      <c r="CK8961" s="8"/>
    </row>
    <row r="8962" spans="5:89">
      <c r="E8962" s="8"/>
      <c r="I8962" s="8"/>
      <c r="M8962" s="8"/>
      <c r="Q8962" s="8"/>
      <c r="U8962" s="8"/>
      <c r="Y8962" s="8"/>
      <c r="AC8962" s="8"/>
      <c r="AG8962" s="8"/>
      <c r="AK8962" s="8"/>
      <c r="AO8962" s="8"/>
      <c r="AS8962" s="8"/>
      <c r="AW8962" s="8"/>
      <c r="BA8962" s="8"/>
      <c r="BE8962" s="8"/>
      <c r="BI8962" s="8"/>
      <c r="BM8962" s="8"/>
      <c r="BQ8962" s="8"/>
      <c r="BU8962" s="8"/>
      <c r="BY8962" s="8"/>
      <c r="CC8962" s="8"/>
      <c r="CG8962" s="8"/>
      <c r="CK8962" s="8"/>
    </row>
    <row r="8963" spans="5:89">
      <c r="E8963" s="8"/>
      <c r="I8963" s="8"/>
      <c r="M8963" s="8"/>
      <c r="Q8963" s="8"/>
      <c r="U8963" s="8"/>
      <c r="Y8963" s="8"/>
      <c r="AC8963" s="8"/>
      <c r="AG8963" s="8"/>
      <c r="AK8963" s="8"/>
      <c r="AO8963" s="8"/>
      <c r="AS8963" s="8"/>
      <c r="AW8963" s="8"/>
      <c r="BA8963" s="8"/>
      <c r="BE8963" s="8"/>
      <c r="BI8963" s="8"/>
      <c r="BM8963" s="8"/>
      <c r="BQ8963" s="8"/>
      <c r="BU8963" s="8"/>
      <c r="BY8963" s="8"/>
      <c r="CC8963" s="8"/>
      <c r="CG8963" s="8"/>
      <c r="CK8963" s="8"/>
    </row>
    <row r="8964" spans="5:89">
      <c r="E8964" s="8"/>
      <c r="I8964" s="8"/>
      <c r="M8964" s="8"/>
      <c r="Q8964" s="8"/>
      <c r="U8964" s="8"/>
      <c r="Y8964" s="8"/>
      <c r="AC8964" s="8"/>
      <c r="AG8964" s="8"/>
      <c r="AK8964" s="8"/>
      <c r="AO8964" s="8"/>
      <c r="AS8964" s="8"/>
      <c r="AW8964" s="8"/>
      <c r="BA8964" s="8"/>
      <c r="BE8964" s="8"/>
      <c r="BI8964" s="8"/>
      <c r="BM8964" s="8"/>
      <c r="BQ8964" s="8"/>
      <c r="BU8964" s="8"/>
      <c r="BY8964" s="8"/>
      <c r="CC8964" s="8"/>
      <c r="CG8964" s="8"/>
      <c r="CK8964" s="8"/>
    </row>
    <row r="8965" spans="5:89">
      <c r="E8965" s="8"/>
      <c r="I8965" s="8"/>
      <c r="M8965" s="8"/>
      <c r="Q8965" s="8"/>
      <c r="U8965" s="8"/>
      <c r="Y8965" s="8"/>
      <c r="AC8965" s="8"/>
      <c r="AG8965" s="8"/>
      <c r="AK8965" s="8"/>
      <c r="AO8965" s="8"/>
      <c r="AS8965" s="8"/>
      <c r="AW8965" s="8"/>
      <c r="BA8965" s="8"/>
      <c r="BE8965" s="8"/>
      <c r="BI8965" s="8"/>
      <c r="BM8965" s="8"/>
      <c r="BQ8965" s="8"/>
      <c r="BU8965" s="8"/>
      <c r="BY8965" s="8"/>
      <c r="CC8965" s="8"/>
      <c r="CG8965" s="8"/>
      <c r="CK8965" s="8"/>
    </row>
    <row r="8966" spans="5:89">
      <c r="E8966" s="8"/>
      <c r="I8966" s="8"/>
      <c r="M8966" s="8"/>
      <c r="Q8966" s="8"/>
      <c r="U8966" s="8"/>
      <c r="Y8966" s="8"/>
      <c r="AC8966" s="8"/>
      <c r="AG8966" s="8"/>
      <c r="AK8966" s="8"/>
      <c r="AO8966" s="8"/>
      <c r="AS8966" s="8"/>
      <c r="AW8966" s="8"/>
      <c r="BA8966" s="8"/>
      <c r="BE8966" s="8"/>
      <c r="BI8966" s="8"/>
      <c r="BM8966" s="8"/>
      <c r="BQ8966" s="8"/>
      <c r="BU8966" s="8"/>
      <c r="BY8966" s="8"/>
      <c r="CC8966" s="8"/>
      <c r="CG8966" s="8"/>
      <c r="CK8966" s="8"/>
    </row>
    <row r="8967" spans="5:89">
      <c r="E8967" s="8"/>
      <c r="I8967" s="8"/>
      <c r="M8967" s="8"/>
      <c r="Q8967" s="8"/>
      <c r="U8967" s="8"/>
      <c r="Y8967" s="8"/>
      <c r="AC8967" s="8"/>
      <c r="AG8967" s="8"/>
      <c r="AK8967" s="8"/>
      <c r="AO8967" s="8"/>
      <c r="AS8967" s="8"/>
      <c r="AW8967" s="8"/>
      <c r="BA8967" s="8"/>
      <c r="BE8967" s="8"/>
      <c r="BI8967" s="8"/>
      <c r="BM8967" s="8"/>
      <c r="BQ8967" s="8"/>
      <c r="BU8967" s="8"/>
      <c r="BY8967" s="8"/>
      <c r="CC8967" s="8"/>
      <c r="CG8967" s="8"/>
      <c r="CK8967" s="8"/>
    </row>
    <row r="8968" spans="5:89">
      <c r="E8968" s="8"/>
      <c r="I8968" s="8"/>
      <c r="M8968" s="8"/>
      <c r="Q8968" s="8"/>
      <c r="U8968" s="8"/>
      <c r="Y8968" s="8"/>
      <c r="AC8968" s="8"/>
      <c r="AG8968" s="8"/>
      <c r="AK8968" s="8"/>
      <c r="AO8968" s="8"/>
      <c r="AS8968" s="8"/>
      <c r="AW8968" s="8"/>
      <c r="BA8968" s="8"/>
      <c r="BE8968" s="8"/>
      <c r="BI8968" s="8"/>
      <c r="BM8968" s="8"/>
      <c r="BQ8968" s="8"/>
      <c r="BU8968" s="8"/>
      <c r="BY8968" s="8"/>
      <c r="CC8968" s="8"/>
      <c r="CG8968" s="8"/>
      <c r="CK8968" s="8"/>
    </row>
    <row r="8969" spans="5:89">
      <c r="E8969" s="8"/>
      <c r="I8969" s="8"/>
      <c r="M8969" s="8"/>
      <c r="Q8969" s="8"/>
      <c r="U8969" s="8"/>
      <c r="Y8969" s="8"/>
      <c r="AC8969" s="8"/>
      <c r="AG8969" s="8"/>
      <c r="AK8969" s="8"/>
      <c r="AO8969" s="8"/>
      <c r="AS8969" s="8"/>
      <c r="AW8969" s="8"/>
      <c r="BA8969" s="8"/>
      <c r="BE8969" s="8"/>
      <c r="BI8969" s="8"/>
      <c r="BM8969" s="8"/>
      <c r="BQ8969" s="8"/>
      <c r="BU8969" s="8"/>
      <c r="BY8969" s="8"/>
      <c r="CC8969" s="8"/>
      <c r="CG8969" s="8"/>
      <c r="CK8969" s="8"/>
    </row>
    <row r="8970" spans="5:89">
      <c r="E8970" s="8"/>
      <c r="I8970" s="8"/>
      <c r="M8970" s="8"/>
      <c r="Q8970" s="8"/>
      <c r="U8970" s="8"/>
      <c r="Y8970" s="8"/>
      <c r="AC8970" s="8"/>
      <c r="AG8970" s="8"/>
      <c r="AK8970" s="8"/>
      <c r="AO8970" s="8"/>
      <c r="AS8970" s="8"/>
      <c r="AW8970" s="8"/>
      <c r="BA8970" s="8"/>
      <c r="BE8970" s="8"/>
      <c r="BI8970" s="8"/>
      <c r="BM8970" s="8"/>
      <c r="BQ8970" s="8"/>
      <c r="BU8970" s="8"/>
      <c r="BY8970" s="8"/>
      <c r="CC8970" s="8"/>
      <c r="CG8970" s="8"/>
      <c r="CK8970" s="8"/>
    </row>
    <row r="8971" spans="5:89">
      <c r="E8971" s="8"/>
      <c r="I8971" s="8"/>
      <c r="M8971" s="8"/>
      <c r="Q8971" s="8"/>
      <c r="U8971" s="8"/>
      <c r="Y8971" s="8"/>
      <c r="AC8971" s="8"/>
      <c r="AG8971" s="8"/>
      <c r="AK8971" s="8"/>
      <c r="AO8971" s="8"/>
      <c r="AS8971" s="8"/>
      <c r="AW8971" s="8"/>
      <c r="BA8971" s="8"/>
      <c r="BE8971" s="8"/>
      <c r="BI8971" s="8"/>
      <c r="BM8971" s="8"/>
      <c r="BQ8971" s="8"/>
      <c r="BU8971" s="8"/>
      <c r="BY8971" s="8"/>
      <c r="CC8971" s="8"/>
      <c r="CG8971" s="8"/>
      <c r="CK8971" s="8"/>
    </row>
    <row r="8972" spans="5:89">
      <c r="E8972" s="8"/>
      <c r="I8972" s="8"/>
      <c r="M8972" s="8"/>
      <c r="Q8972" s="8"/>
      <c r="U8972" s="8"/>
      <c r="Y8972" s="8"/>
      <c r="AC8972" s="8"/>
      <c r="AG8972" s="8"/>
      <c r="AK8972" s="8"/>
      <c r="AO8972" s="8"/>
      <c r="AS8972" s="8"/>
      <c r="AW8972" s="8"/>
      <c r="BA8972" s="8"/>
      <c r="BE8972" s="8"/>
      <c r="BI8972" s="8"/>
      <c r="BM8972" s="8"/>
      <c r="BQ8972" s="8"/>
      <c r="BU8972" s="8"/>
      <c r="BY8972" s="8"/>
      <c r="CC8972" s="8"/>
      <c r="CG8972" s="8"/>
      <c r="CK8972" s="8"/>
    </row>
    <row r="8973" spans="5:89">
      <c r="E8973" s="8"/>
      <c r="I8973" s="8"/>
      <c r="M8973" s="8"/>
      <c r="Q8973" s="8"/>
      <c r="U8973" s="8"/>
      <c r="Y8973" s="8"/>
      <c r="AC8973" s="8"/>
      <c r="AG8973" s="8"/>
      <c r="AK8973" s="8"/>
      <c r="AO8973" s="8"/>
      <c r="AS8973" s="8"/>
      <c r="AW8973" s="8"/>
      <c r="BA8973" s="8"/>
      <c r="BE8973" s="8"/>
      <c r="BI8973" s="8"/>
      <c r="BM8973" s="8"/>
      <c r="BQ8973" s="8"/>
      <c r="BU8973" s="8"/>
      <c r="BY8973" s="8"/>
      <c r="CC8973" s="8"/>
      <c r="CG8973" s="8"/>
      <c r="CK8973" s="8"/>
    </row>
    <row r="8974" spans="5:89">
      <c r="E8974" s="8"/>
      <c r="I8974" s="8"/>
      <c r="M8974" s="8"/>
      <c r="Q8974" s="8"/>
      <c r="U8974" s="8"/>
      <c r="Y8974" s="8"/>
      <c r="AC8974" s="8"/>
      <c r="AG8974" s="8"/>
      <c r="AK8974" s="8"/>
      <c r="AO8974" s="8"/>
      <c r="AS8974" s="8"/>
      <c r="AW8974" s="8"/>
      <c r="BA8974" s="8"/>
      <c r="BE8974" s="8"/>
      <c r="BI8974" s="8"/>
      <c r="BM8974" s="8"/>
      <c r="BQ8974" s="8"/>
      <c r="BU8974" s="8"/>
      <c r="BY8974" s="8"/>
      <c r="CC8974" s="8"/>
      <c r="CG8974" s="8"/>
      <c r="CK8974" s="8"/>
    </row>
    <row r="8975" spans="5:89">
      <c r="E8975" s="8"/>
      <c r="I8975" s="8"/>
      <c r="M8975" s="8"/>
      <c r="Q8975" s="8"/>
      <c r="U8975" s="8"/>
      <c r="Y8975" s="8"/>
      <c r="AC8975" s="8"/>
      <c r="AG8975" s="8"/>
      <c r="AK8975" s="8"/>
      <c r="AO8975" s="8"/>
      <c r="AS8975" s="8"/>
      <c r="AW8975" s="8"/>
      <c r="BA8975" s="8"/>
      <c r="BE8975" s="8"/>
      <c r="BI8975" s="8"/>
      <c r="BM8975" s="8"/>
      <c r="BQ8975" s="8"/>
      <c r="BU8975" s="8"/>
      <c r="BY8975" s="8"/>
      <c r="CC8975" s="8"/>
      <c r="CG8975" s="8"/>
      <c r="CK8975" s="8"/>
    </row>
    <row r="8976" spans="5:89">
      <c r="E8976" s="8"/>
      <c r="I8976" s="8"/>
      <c r="M8976" s="8"/>
      <c r="Q8976" s="8"/>
      <c r="U8976" s="8"/>
      <c r="Y8976" s="8"/>
      <c r="AC8976" s="8"/>
      <c r="AG8976" s="8"/>
      <c r="AK8976" s="8"/>
      <c r="AO8976" s="8"/>
      <c r="AS8976" s="8"/>
      <c r="AW8976" s="8"/>
      <c r="BA8976" s="8"/>
      <c r="BE8976" s="8"/>
      <c r="BI8976" s="8"/>
      <c r="BM8976" s="8"/>
      <c r="BQ8976" s="8"/>
      <c r="BU8976" s="8"/>
      <c r="BY8976" s="8"/>
      <c r="CC8976" s="8"/>
      <c r="CG8976" s="8"/>
      <c r="CK8976" s="8"/>
    </row>
    <row r="8977" spans="5:89">
      <c r="E8977" s="8"/>
      <c r="I8977" s="8"/>
      <c r="M8977" s="8"/>
      <c r="Q8977" s="8"/>
      <c r="U8977" s="8"/>
      <c r="Y8977" s="8"/>
      <c r="AC8977" s="8"/>
      <c r="AG8977" s="8"/>
      <c r="AK8977" s="8"/>
      <c r="AO8977" s="8"/>
      <c r="AS8977" s="8"/>
      <c r="AW8977" s="8"/>
      <c r="BA8977" s="8"/>
      <c r="BE8977" s="8"/>
      <c r="BI8977" s="8"/>
      <c r="BM8977" s="8"/>
      <c r="BQ8977" s="8"/>
      <c r="BU8977" s="8"/>
      <c r="BY8977" s="8"/>
      <c r="CC8977" s="8"/>
      <c r="CG8977" s="8"/>
      <c r="CK8977" s="8"/>
    </row>
    <row r="8978" spans="5:89">
      <c r="E8978" s="8"/>
      <c r="I8978" s="8"/>
      <c r="M8978" s="8"/>
      <c r="Q8978" s="8"/>
      <c r="U8978" s="8"/>
      <c r="Y8978" s="8"/>
      <c r="AC8978" s="8"/>
      <c r="AG8978" s="8"/>
      <c r="AK8978" s="8"/>
      <c r="AO8978" s="8"/>
      <c r="AS8978" s="8"/>
      <c r="AW8978" s="8"/>
      <c r="BA8978" s="8"/>
      <c r="BE8978" s="8"/>
      <c r="BI8978" s="8"/>
      <c r="BM8978" s="8"/>
      <c r="BQ8978" s="8"/>
      <c r="BU8978" s="8"/>
      <c r="BY8978" s="8"/>
      <c r="CC8978" s="8"/>
      <c r="CG8978" s="8"/>
      <c r="CK8978" s="8"/>
    </row>
    <row r="8979" spans="5:89">
      <c r="E8979" s="8"/>
      <c r="I8979" s="8"/>
      <c r="M8979" s="8"/>
      <c r="Q8979" s="8"/>
      <c r="U8979" s="8"/>
      <c r="Y8979" s="8"/>
      <c r="AC8979" s="8"/>
      <c r="AG8979" s="8"/>
      <c r="AK8979" s="8"/>
      <c r="AO8979" s="8"/>
      <c r="AS8979" s="8"/>
      <c r="AW8979" s="8"/>
      <c r="BA8979" s="8"/>
      <c r="BE8979" s="8"/>
      <c r="BI8979" s="8"/>
      <c r="BM8979" s="8"/>
      <c r="BQ8979" s="8"/>
      <c r="BU8979" s="8"/>
      <c r="BY8979" s="8"/>
      <c r="CC8979" s="8"/>
      <c r="CG8979" s="8"/>
      <c r="CK8979" s="8"/>
    </row>
    <row r="8980" spans="5:89">
      <c r="E8980" s="8"/>
      <c r="I8980" s="8"/>
      <c r="M8980" s="8"/>
      <c r="Q8980" s="8"/>
      <c r="U8980" s="8"/>
      <c r="Y8980" s="8"/>
      <c r="AC8980" s="8"/>
      <c r="AG8980" s="8"/>
      <c r="AK8980" s="8"/>
      <c r="AO8980" s="8"/>
      <c r="AS8980" s="8"/>
      <c r="AW8980" s="8"/>
      <c r="BA8980" s="8"/>
      <c r="BE8980" s="8"/>
      <c r="BI8980" s="8"/>
      <c r="BM8980" s="8"/>
      <c r="BQ8980" s="8"/>
      <c r="BU8980" s="8"/>
      <c r="BY8980" s="8"/>
      <c r="CC8980" s="8"/>
      <c r="CG8980" s="8"/>
      <c r="CK8980" s="8"/>
    </row>
    <row r="8981" spans="5:89">
      <c r="E8981" s="8"/>
      <c r="I8981" s="8"/>
      <c r="M8981" s="8"/>
      <c r="Q8981" s="8"/>
      <c r="U8981" s="8"/>
      <c r="Y8981" s="8"/>
      <c r="AC8981" s="8"/>
      <c r="AG8981" s="8"/>
      <c r="AK8981" s="8"/>
      <c r="AO8981" s="8"/>
      <c r="AS8981" s="8"/>
      <c r="AW8981" s="8"/>
      <c r="BA8981" s="8"/>
      <c r="BE8981" s="8"/>
      <c r="BI8981" s="8"/>
      <c r="BM8981" s="8"/>
      <c r="BQ8981" s="8"/>
      <c r="BU8981" s="8"/>
      <c r="BY8981" s="8"/>
      <c r="CC8981" s="8"/>
      <c r="CG8981" s="8"/>
      <c r="CK8981" s="8"/>
    </row>
    <row r="8982" spans="5:89">
      <c r="E8982" s="8"/>
      <c r="I8982" s="8"/>
      <c r="M8982" s="8"/>
      <c r="Q8982" s="8"/>
      <c r="U8982" s="8"/>
      <c r="Y8982" s="8"/>
      <c r="AC8982" s="8"/>
      <c r="AG8982" s="8"/>
      <c r="AK8982" s="8"/>
      <c r="AO8982" s="8"/>
      <c r="AS8982" s="8"/>
      <c r="AW8982" s="8"/>
      <c r="BA8982" s="8"/>
      <c r="BE8982" s="8"/>
      <c r="BI8982" s="8"/>
      <c r="BM8982" s="8"/>
      <c r="BQ8982" s="8"/>
      <c r="BU8982" s="8"/>
      <c r="BY8982" s="8"/>
      <c r="CC8982" s="8"/>
      <c r="CG8982" s="8"/>
      <c r="CK8982" s="8"/>
    </row>
    <row r="8983" spans="5:89">
      <c r="E8983" s="8"/>
      <c r="I8983" s="8"/>
      <c r="M8983" s="8"/>
      <c r="Q8983" s="8"/>
      <c r="U8983" s="8"/>
      <c r="Y8983" s="8"/>
      <c r="AC8983" s="8"/>
      <c r="AG8983" s="8"/>
      <c r="AK8983" s="8"/>
      <c r="AO8983" s="8"/>
      <c r="AS8983" s="8"/>
      <c r="AW8983" s="8"/>
      <c r="BA8983" s="8"/>
      <c r="BE8983" s="8"/>
      <c r="BI8983" s="8"/>
      <c r="BM8983" s="8"/>
      <c r="BQ8983" s="8"/>
      <c r="BU8983" s="8"/>
      <c r="BY8983" s="8"/>
      <c r="CC8983" s="8"/>
      <c r="CG8983" s="8"/>
      <c r="CK8983" s="8"/>
    </row>
    <row r="8984" spans="5:89">
      <c r="E8984" s="8"/>
      <c r="I8984" s="8"/>
      <c r="M8984" s="8"/>
      <c r="Q8984" s="8"/>
      <c r="U8984" s="8"/>
      <c r="Y8984" s="8"/>
      <c r="AC8984" s="8"/>
      <c r="AG8984" s="8"/>
      <c r="AK8984" s="8"/>
      <c r="AO8984" s="8"/>
      <c r="AS8984" s="8"/>
      <c r="AW8984" s="8"/>
      <c r="BA8984" s="8"/>
      <c r="BE8984" s="8"/>
      <c r="BI8984" s="8"/>
      <c r="BM8984" s="8"/>
      <c r="BQ8984" s="8"/>
      <c r="BU8984" s="8"/>
      <c r="BY8984" s="8"/>
      <c r="CC8984" s="8"/>
      <c r="CG8984" s="8"/>
      <c r="CK8984" s="8"/>
    </row>
    <row r="8985" spans="5:89">
      <c r="E8985" s="8"/>
      <c r="I8985" s="8"/>
      <c r="M8985" s="8"/>
      <c r="Q8985" s="8"/>
      <c r="U8985" s="8"/>
      <c r="Y8985" s="8"/>
      <c r="AC8985" s="8"/>
      <c r="AG8985" s="8"/>
      <c r="AK8985" s="8"/>
      <c r="AO8985" s="8"/>
      <c r="AS8985" s="8"/>
      <c r="AW8985" s="8"/>
      <c r="BA8985" s="8"/>
      <c r="BE8985" s="8"/>
      <c r="BI8985" s="8"/>
      <c r="BM8985" s="8"/>
      <c r="BQ8985" s="8"/>
      <c r="BU8985" s="8"/>
      <c r="BY8985" s="8"/>
      <c r="CC8985" s="8"/>
      <c r="CG8985" s="8"/>
      <c r="CK8985" s="8"/>
    </row>
    <row r="8986" spans="5:89">
      <c r="E8986" s="8"/>
      <c r="I8986" s="8"/>
      <c r="M8986" s="8"/>
      <c r="Q8986" s="8"/>
      <c r="U8986" s="8"/>
      <c r="Y8986" s="8"/>
      <c r="AC8986" s="8"/>
      <c r="AG8986" s="8"/>
      <c r="AK8986" s="8"/>
      <c r="AO8986" s="8"/>
      <c r="AS8986" s="8"/>
      <c r="AW8986" s="8"/>
      <c r="BA8986" s="8"/>
      <c r="BE8986" s="8"/>
      <c r="BI8986" s="8"/>
      <c r="BM8986" s="8"/>
      <c r="BQ8986" s="8"/>
      <c r="BU8986" s="8"/>
      <c r="BY8986" s="8"/>
      <c r="CC8986" s="8"/>
      <c r="CG8986" s="8"/>
      <c r="CK8986" s="8"/>
    </row>
    <row r="8987" spans="5:89">
      <c r="E8987" s="8"/>
      <c r="I8987" s="8"/>
      <c r="M8987" s="8"/>
      <c r="Q8987" s="8"/>
      <c r="U8987" s="8"/>
      <c r="Y8987" s="8"/>
      <c r="AC8987" s="8"/>
      <c r="AG8987" s="8"/>
      <c r="AK8987" s="8"/>
      <c r="AO8987" s="8"/>
      <c r="AS8987" s="8"/>
      <c r="AW8987" s="8"/>
      <c r="BA8987" s="8"/>
      <c r="BE8987" s="8"/>
      <c r="BI8987" s="8"/>
      <c r="BM8987" s="8"/>
      <c r="BQ8987" s="8"/>
      <c r="BU8987" s="8"/>
      <c r="BY8987" s="8"/>
      <c r="CC8987" s="8"/>
      <c r="CG8987" s="8"/>
      <c r="CK8987" s="8"/>
    </row>
    <row r="8988" spans="5:89">
      <c r="E8988" s="8"/>
      <c r="I8988" s="8"/>
      <c r="M8988" s="8"/>
      <c r="Q8988" s="8"/>
      <c r="U8988" s="8"/>
      <c r="Y8988" s="8"/>
      <c r="AC8988" s="8"/>
      <c r="AG8988" s="8"/>
      <c r="AK8988" s="8"/>
      <c r="AO8988" s="8"/>
      <c r="AS8988" s="8"/>
      <c r="AW8988" s="8"/>
      <c r="BA8988" s="8"/>
      <c r="BE8988" s="8"/>
      <c r="BI8988" s="8"/>
      <c r="BM8988" s="8"/>
      <c r="BQ8988" s="8"/>
      <c r="BU8988" s="8"/>
      <c r="BY8988" s="8"/>
      <c r="CC8988" s="8"/>
      <c r="CG8988" s="8"/>
      <c r="CK8988" s="8"/>
    </row>
    <row r="8989" spans="5:89">
      <c r="E8989" s="8"/>
      <c r="I8989" s="8"/>
      <c r="M8989" s="8"/>
      <c r="Q8989" s="8"/>
      <c r="U8989" s="8"/>
      <c r="Y8989" s="8"/>
      <c r="AC8989" s="8"/>
      <c r="AG8989" s="8"/>
      <c r="AK8989" s="8"/>
      <c r="AO8989" s="8"/>
      <c r="AS8989" s="8"/>
      <c r="AW8989" s="8"/>
      <c r="BA8989" s="8"/>
      <c r="BE8989" s="8"/>
      <c r="BI8989" s="8"/>
      <c r="BM8989" s="8"/>
      <c r="BQ8989" s="8"/>
      <c r="BU8989" s="8"/>
      <c r="BY8989" s="8"/>
      <c r="CC8989" s="8"/>
      <c r="CG8989" s="8"/>
      <c r="CK8989" s="8"/>
    </row>
    <row r="8990" spans="5:89">
      <c r="E8990" s="8"/>
      <c r="I8990" s="8"/>
      <c r="M8990" s="8"/>
      <c r="Q8990" s="8"/>
      <c r="U8990" s="8"/>
      <c r="Y8990" s="8"/>
      <c r="AC8990" s="8"/>
      <c r="AG8990" s="8"/>
      <c r="AK8990" s="8"/>
      <c r="AO8990" s="8"/>
      <c r="AS8990" s="8"/>
      <c r="AW8990" s="8"/>
      <c r="BA8990" s="8"/>
      <c r="BE8990" s="8"/>
      <c r="BI8990" s="8"/>
      <c r="BM8990" s="8"/>
      <c r="BQ8990" s="8"/>
      <c r="BU8990" s="8"/>
      <c r="BY8990" s="8"/>
      <c r="CC8990" s="8"/>
      <c r="CG8990" s="8"/>
      <c r="CK8990" s="8"/>
    </row>
    <row r="8991" spans="5:89">
      <c r="E8991" s="8"/>
      <c r="I8991" s="8"/>
      <c r="M8991" s="8"/>
      <c r="Q8991" s="8"/>
      <c r="U8991" s="8"/>
      <c r="Y8991" s="8"/>
      <c r="AC8991" s="8"/>
      <c r="AG8991" s="8"/>
      <c r="AK8991" s="8"/>
      <c r="AO8991" s="8"/>
      <c r="AS8991" s="8"/>
      <c r="AW8991" s="8"/>
      <c r="BA8991" s="8"/>
      <c r="BE8991" s="8"/>
      <c r="BI8991" s="8"/>
      <c r="BM8991" s="8"/>
      <c r="BQ8991" s="8"/>
      <c r="BU8991" s="8"/>
      <c r="BY8991" s="8"/>
      <c r="CC8991" s="8"/>
      <c r="CG8991" s="8"/>
      <c r="CK8991" s="8"/>
    </row>
    <row r="8992" spans="5:89">
      <c r="E8992" s="8"/>
      <c r="I8992" s="8"/>
      <c r="M8992" s="8"/>
      <c r="Q8992" s="8"/>
      <c r="U8992" s="8"/>
      <c r="Y8992" s="8"/>
      <c r="AC8992" s="8"/>
      <c r="AG8992" s="8"/>
      <c r="AK8992" s="8"/>
      <c r="AO8992" s="8"/>
      <c r="AS8992" s="8"/>
      <c r="AW8992" s="8"/>
      <c r="BA8992" s="8"/>
      <c r="BE8992" s="8"/>
      <c r="BI8992" s="8"/>
      <c r="BM8992" s="8"/>
      <c r="BQ8992" s="8"/>
      <c r="BU8992" s="8"/>
      <c r="BY8992" s="8"/>
      <c r="CC8992" s="8"/>
      <c r="CG8992" s="8"/>
      <c r="CK8992" s="8"/>
    </row>
    <row r="8993" spans="5:89">
      <c r="E8993" s="8"/>
      <c r="I8993" s="8"/>
      <c r="M8993" s="8"/>
      <c r="Q8993" s="8"/>
      <c r="U8993" s="8"/>
      <c r="Y8993" s="8"/>
      <c r="AC8993" s="8"/>
      <c r="AG8993" s="8"/>
      <c r="AK8993" s="8"/>
      <c r="AO8993" s="8"/>
      <c r="AS8993" s="8"/>
      <c r="AW8993" s="8"/>
      <c r="BA8993" s="8"/>
      <c r="BE8993" s="8"/>
      <c r="BI8993" s="8"/>
      <c r="BM8993" s="8"/>
      <c r="BQ8993" s="8"/>
      <c r="BU8993" s="8"/>
      <c r="BY8993" s="8"/>
      <c r="CC8993" s="8"/>
      <c r="CG8993" s="8"/>
      <c r="CK8993" s="8"/>
    </row>
    <row r="8994" spans="5:89">
      <c r="E8994" s="8"/>
      <c r="I8994" s="8"/>
      <c r="M8994" s="8"/>
      <c r="Q8994" s="8"/>
      <c r="U8994" s="8"/>
      <c r="Y8994" s="8"/>
      <c r="AC8994" s="8"/>
      <c r="AG8994" s="8"/>
      <c r="AK8994" s="8"/>
      <c r="AO8994" s="8"/>
      <c r="AS8994" s="8"/>
      <c r="AW8994" s="8"/>
      <c r="BA8994" s="8"/>
      <c r="BE8994" s="8"/>
      <c r="BI8994" s="8"/>
      <c r="BM8994" s="8"/>
      <c r="BQ8994" s="8"/>
      <c r="BU8994" s="8"/>
      <c r="BY8994" s="8"/>
      <c r="CC8994" s="8"/>
      <c r="CG8994" s="8"/>
      <c r="CK8994" s="8"/>
    </row>
    <row r="8995" spans="5:89">
      <c r="E8995" s="8"/>
      <c r="I8995" s="8"/>
      <c r="M8995" s="8"/>
      <c r="Q8995" s="8"/>
      <c r="U8995" s="8"/>
      <c r="Y8995" s="8"/>
      <c r="AC8995" s="8"/>
      <c r="AG8995" s="8"/>
      <c r="AK8995" s="8"/>
      <c r="AO8995" s="8"/>
      <c r="AS8995" s="8"/>
      <c r="AW8995" s="8"/>
      <c r="BA8995" s="8"/>
      <c r="BE8995" s="8"/>
      <c r="BI8995" s="8"/>
      <c r="BM8995" s="8"/>
      <c r="BQ8995" s="8"/>
      <c r="BU8995" s="8"/>
      <c r="BY8995" s="8"/>
      <c r="CC8995" s="8"/>
      <c r="CG8995" s="8"/>
      <c r="CK8995" s="8"/>
    </row>
    <row r="8996" spans="5:89">
      <c r="E8996" s="8"/>
      <c r="I8996" s="8"/>
      <c r="M8996" s="8"/>
      <c r="Q8996" s="8"/>
      <c r="U8996" s="8"/>
      <c r="Y8996" s="8"/>
      <c r="AC8996" s="8"/>
      <c r="AG8996" s="8"/>
      <c r="AK8996" s="8"/>
      <c r="AO8996" s="8"/>
      <c r="AS8996" s="8"/>
      <c r="AW8996" s="8"/>
      <c r="BA8996" s="8"/>
      <c r="BE8996" s="8"/>
      <c r="BI8996" s="8"/>
      <c r="BM8996" s="8"/>
      <c r="BQ8996" s="8"/>
      <c r="BU8996" s="8"/>
      <c r="BY8996" s="8"/>
      <c r="CC8996" s="8"/>
      <c r="CG8996" s="8"/>
      <c r="CK8996" s="8"/>
    </row>
    <row r="8997" spans="5:89">
      <c r="E8997" s="8"/>
      <c r="I8997" s="8"/>
      <c r="M8997" s="8"/>
      <c r="Q8997" s="8"/>
      <c r="U8997" s="8"/>
      <c r="Y8997" s="8"/>
      <c r="AC8997" s="8"/>
      <c r="AG8997" s="8"/>
      <c r="AK8997" s="8"/>
      <c r="AO8997" s="8"/>
      <c r="AS8997" s="8"/>
      <c r="AW8997" s="8"/>
      <c r="BA8997" s="8"/>
      <c r="BE8997" s="8"/>
      <c r="BI8997" s="8"/>
      <c r="BM8997" s="8"/>
      <c r="BQ8997" s="8"/>
      <c r="BU8997" s="8"/>
      <c r="BY8997" s="8"/>
      <c r="CC8997" s="8"/>
      <c r="CG8997" s="8"/>
      <c r="CK8997" s="8"/>
    </row>
    <row r="8998" spans="5:89">
      <c r="E8998" s="8"/>
      <c r="I8998" s="8"/>
      <c r="M8998" s="8"/>
      <c r="Q8998" s="8"/>
      <c r="U8998" s="8"/>
      <c r="Y8998" s="8"/>
      <c r="AC8998" s="8"/>
      <c r="AG8998" s="8"/>
      <c r="AK8998" s="8"/>
      <c r="AO8998" s="8"/>
      <c r="AS8998" s="8"/>
      <c r="AW8998" s="8"/>
      <c r="BA8998" s="8"/>
      <c r="BE8998" s="8"/>
      <c r="BI8998" s="8"/>
      <c r="BM8998" s="8"/>
      <c r="BQ8998" s="8"/>
      <c r="BU8998" s="8"/>
      <c r="BY8998" s="8"/>
      <c r="CC8998" s="8"/>
      <c r="CG8998" s="8"/>
      <c r="CK8998" s="8"/>
    </row>
    <row r="8999" spans="5:89">
      <c r="E8999" s="8"/>
      <c r="I8999" s="8"/>
      <c r="M8999" s="8"/>
      <c r="Q8999" s="8"/>
      <c r="U8999" s="8"/>
      <c r="Y8999" s="8"/>
      <c r="AC8999" s="8"/>
      <c r="AG8999" s="8"/>
      <c r="AK8999" s="8"/>
      <c r="AO8999" s="8"/>
      <c r="AS8999" s="8"/>
      <c r="AW8999" s="8"/>
      <c r="BA8999" s="8"/>
      <c r="BE8999" s="8"/>
      <c r="BI8999" s="8"/>
      <c r="BM8999" s="8"/>
      <c r="BQ8999" s="8"/>
      <c r="BU8999" s="8"/>
      <c r="BY8999" s="8"/>
      <c r="CC8999" s="8"/>
      <c r="CG8999" s="8"/>
      <c r="CK8999" s="8"/>
    </row>
    <row r="9000" spans="5:89">
      <c r="E9000" s="8"/>
      <c r="I9000" s="8"/>
      <c r="M9000" s="8"/>
      <c r="Q9000" s="8"/>
      <c r="U9000" s="8"/>
      <c r="Y9000" s="8"/>
      <c r="AC9000" s="8"/>
      <c r="AG9000" s="8"/>
      <c r="AK9000" s="8"/>
      <c r="AO9000" s="8"/>
      <c r="AS9000" s="8"/>
      <c r="AW9000" s="8"/>
      <c r="BA9000" s="8"/>
      <c r="BE9000" s="8"/>
      <c r="BI9000" s="8"/>
      <c r="BM9000" s="8"/>
      <c r="BQ9000" s="8"/>
      <c r="BU9000" s="8"/>
      <c r="BY9000" s="8"/>
      <c r="CC9000" s="8"/>
      <c r="CG9000" s="8"/>
      <c r="CK9000" s="8"/>
    </row>
    <row r="9001" spans="5:89">
      <c r="E9001" s="8"/>
      <c r="I9001" s="8"/>
      <c r="M9001" s="8"/>
      <c r="Q9001" s="8"/>
      <c r="U9001" s="8"/>
      <c r="Y9001" s="8"/>
      <c r="AC9001" s="8"/>
      <c r="AG9001" s="8"/>
      <c r="AK9001" s="8"/>
      <c r="AO9001" s="8"/>
      <c r="AS9001" s="8"/>
      <c r="AW9001" s="8"/>
      <c r="BA9001" s="8"/>
      <c r="BE9001" s="8"/>
      <c r="BI9001" s="8"/>
      <c r="BM9001" s="8"/>
      <c r="BQ9001" s="8"/>
      <c r="BU9001" s="8"/>
      <c r="BY9001" s="8"/>
      <c r="CC9001" s="8"/>
      <c r="CG9001" s="8"/>
      <c r="CK9001" s="8"/>
    </row>
    <row r="9002" spans="5:89">
      <c r="E9002" s="8"/>
      <c r="I9002" s="8"/>
      <c r="M9002" s="8"/>
      <c r="Q9002" s="8"/>
      <c r="U9002" s="8"/>
      <c r="Y9002" s="8"/>
      <c r="AC9002" s="8"/>
      <c r="AG9002" s="8"/>
      <c r="AK9002" s="8"/>
      <c r="AO9002" s="8"/>
      <c r="AS9002" s="8"/>
      <c r="AW9002" s="8"/>
      <c r="BA9002" s="8"/>
      <c r="BE9002" s="8"/>
      <c r="BI9002" s="8"/>
      <c r="BM9002" s="8"/>
      <c r="BQ9002" s="8"/>
      <c r="BU9002" s="8"/>
      <c r="BY9002" s="8"/>
      <c r="CC9002" s="8"/>
      <c r="CG9002" s="8"/>
      <c r="CK9002" s="8"/>
    </row>
    <row r="9003" spans="5:89">
      <c r="E9003" s="8"/>
      <c r="I9003" s="8"/>
      <c r="M9003" s="8"/>
      <c r="Q9003" s="8"/>
      <c r="U9003" s="8"/>
      <c r="Y9003" s="8"/>
      <c r="AC9003" s="8"/>
      <c r="AG9003" s="8"/>
      <c r="AK9003" s="8"/>
      <c r="AO9003" s="8"/>
      <c r="AS9003" s="8"/>
      <c r="AW9003" s="8"/>
      <c r="BA9003" s="8"/>
      <c r="BE9003" s="8"/>
      <c r="BI9003" s="8"/>
      <c r="BM9003" s="8"/>
      <c r="BQ9003" s="8"/>
      <c r="BU9003" s="8"/>
      <c r="BY9003" s="8"/>
      <c r="CC9003" s="8"/>
      <c r="CG9003" s="8"/>
      <c r="CK9003" s="8"/>
    </row>
    <row r="9004" spans="5:89">
      <c r="E9004" s="8"/>
      <c r="I9004" s="8"/>
      <c r="M9004" s="8"/>
      <c r="Q9004" s="8"/>
      <c r="U9004" s="8"/>
      <c r="Y9004" s="8"/>
      <c r="AC9004" s="8"/>
      <c r="AG9004" s="8"/>
      <c r="AK9004" s="8"/>
      <c r="AO9004" s="8"/>
      <c r="AS9004" s="8"/>
      <c r="AW9004" s="8"/>
      <c r="BA9004" s="8"/>
      <c r="BE9004" s="8"/>
      <c r="BI9004" s="8"/>
      <c r="BM9004" s="8"/>
      <c r="BQ9004" s="8"/>
      <c r="BU9004" s="8"/>
      <c r="BY9004" s="8"/>
      <c r="CC9004" s="8"/>
      <c r="CG9004" s="8"/>
      <c r="CK9004" s="8"/>
    </row>
    <row r="9005" spans="5:89">
      <c r="E9005" s="8"/>
      <c r="I9005" s="8"/>
      <c r="M9005" s="8"/>
      <c r="Q9005" s="8"/>
      <c r="U9005" s="8"/>
      <c r="Y9005" s="8"/>
      <c r="AC9005" s="8"/>
      <c r="AG9005" s="8"/>
      <c r="AK9005" s="8"/>
      <c r="AO9005" s="8"/>
      <c r="AS9005" s="8"/>
      <c r="AW9005" s="8"/>
      <c r="BA9005" s="8"/>
      <c r="BE9005" s="8"/>
      <c r="BI9005" s="8"/>
      <c r="BM9005" s="8"/>
      <c r="BQ9005" s="8"/>
      <c r="BU9005" s="8"/>
      <c r="BY9005" s="8"/>
      <c r="CC9005" s="8"/>
      <c r="CG9005" s="8"/>
      <c r="CK9005" s="8"/>
    </row>
    <row r="9006" spans="5:89">
      <c r="E9006" s="8"/>
      <c r="I9006" s="8"/>
      <c r="M9006" s="8"/>
      <c r="Q9006" s="8"/>
      <c r="U9006" s="8"/>
      <c r="Y9006" s="8"/>
      <c r="AC9006" s="8"/>
      <c r="AG9006" s="8"/>
      <c r="AK9006" s="8"/>
      <c r="AO9006" s="8"/>
      <c r="AS9006" s="8"/>
      <c r="AW9006" s="8"/>
      <c r="BA9006" s="8"/>
      <c r="BE9006" s="8"/>
      <c r="BI9006" s="8"/>
      <c r="BM9006" s="8"/>
      <c r="BQ9006" s="8"/>
      <c r="BU9006" s="8"/>
      <c r="BY9006" s="8"/>
      <c r="CC9006" s="8"/>
      <c r="CG9006" s="8"/>
      <c r="CK9006" s="8"/>
    </row>
    <row r="9007" spans="5:89">
      <c r="E9007" s="8"/>
      <c r="I9007" s="8"/>
      <c r="M9007" s="8"/>
      <c r="Q9007" s="8"/>
      <c r="U9007" s="8"/>
      <c r="Y9007" s="8"/>
      <c r="AC9007" s="8"/>
      <c r="AG9007" s="8"/>
      <c r="AK9007" s="8"/>
      <c r="AO9007" s="8"/>
      <c r="AS9007" s="8"/>
      <c r="AW9007" s="8"/>
      <c r="BA9007" s="8"/>
      <c r="BE9007" s="8"/>
      <c r="BI9007" s="8"/>
      <c r="BM9007" s="8"/>
      <c r="BQ9007" s="8"/>
      <c r="BU9007" s="8"/>
      <c r="BY9007" s="8"/>
      <c r="CC9007" s="8"/>
      <c r="CG9007" s="8"/>
      <c r="CK9007" s="8"/>
    </row>
    <row r="9008" spans="5:89">
      <c r="E9008" s="8"/>
      <c r="I9008" s="8"/>
      <c r="M9008" s="8"/>
      <c r="Q9008" s="8"/>
      <c r="U9008" s="8"/>
      <c r="Y9008" s="8"/>
      <c r="AC9008" s="8"/>
      <c r="AG9008" s="8"/>
      <c r="AK9008" s="8"/>
      <c r="AO9008" s="8"/>
      <c r="AS9008" s="8"/>
      <c r="AW9008" s="8"/>
      <c r="BA9008" s="8"/>
      <c r="BE9008" s="8"/>
      <c r="BI9008" s="8"/>
      <c r="BM9008" s="8"/>
      <c r="BQ9008" s="8"/>
      <c r="BU9008" s="8"/>
      <c r="BY9008" s="8"/>
      <c r="CC9008" s="8"/>
      <c r="CG9008" s="8"/>
      <c r="CK9008" s="8"/>
    </row>
    <row r="9009" spans="5:89">
      <c r="E9009" s="8"/>
      <c r="I9009" s="8"/>
      <c r="M9009" s="8"/>
      <c r="Q9009" s="8"/>
      <c r="U9009" s="8"/>
      <c r="Y9009" s="8"/>
      <c r="AC9009" s="8"/>
      <c r="AG9009" s="8"/>
      <c r="AK9009" s="8"/>
      <c r="AO9009" s="8"/>
      <c r="AS9009" s="8"/>
      <c r="AW9009" s="8"/>
      <c r="BA9009" s="8"/>
      <c r="BE9009" s="8"/>
      <c r="BI9009" s="8"/>
      <c r="BM9009" s="8"/>
      <c r="BQ9009" s="8"/>
      <c r="BU9009" s="8"/>
      <c r="BY9009" s="8"/>
      <c r="CC9009" s="8"/>
      <c r="CG9009" s="8"/>
      <c r="CK9009" s="8"/>
    </row>
    <row r="9010" spans="5:89">
      <c r="E9010" s="8"/>
      <c r="I9010" s="8"/>
      <c r="M9010" s="8"/>
      <c r="Q9010" s="8"/>
      <c r="U9010" s="8"/>
      <c r="Y9010" s="8"/>
      <c r="AC9010" s="8"/>
      <c r="AG9010" s="8"/>
      <c r="AK9010" s="8"/>
      <c r="AO9010" s="8"/>
      <c r="AS9010" s="8"/>
      <c r="AW9010" s="8"/>
      <c r="BA9010" s="8"/>
      <c r="BE9010" s="8"/>
      <c r="BI9010" s="8"/>
      <c r="BM9010" s="8"/>
      <c r="BQ9010" s="8"/>
      <c r="BU9010" s="8"/>
      <c r="BY9010" s="8"/>
      <c r="CC9010" s="8"/>
      <c r="CG9010" s="8"/>
      <c r="CK9010" s="8"/>
    </row>
    <row r="9011" spans="5:89">
      <c r="E9011" s="8"/>
      <c r="I9011" s="8"/>
      <c r="M9011" s="8"/>
      <c r="Q9011" s="8"/>
      <c r="U9011" s="8"/>
      <c r="Y9011" s="8"/>
      <c r="AC9011" s="8"/>
      <c r="AG9011" s="8"/>
      <c r="AK9011" s="8"/>
      <c r="AO9011" s="8"/>
      <c r="AS9011" s="8"/>
      <c r="AW9011" s="8"/>
      <c r="BA9011" s="8"/>
      <c r="BE9011" s="8"/>
      <c r="BI9011" s="8"/>
      <c r="BM9011" s="8"/>
      <c r="BQ9011" s="8"/>
      <c r="BU9011" s="8"/>
      <c r="BY9011" s="8"/>
      <c r="CC9011" s="8"/>
      <c r="CG9011" s="8"/>
      <c r="CK9011" s="8"/>
    </row>
    <row r="9012" spans="5:89">
      <c r="E9012" s="8"/>
      <c r="I9012" s="8"/>
      <c r="M9012" s="8"/>
      <c r="Q9012" s="8"/>
      <c r="U9012" s="8"/>
      <c r="Y9012" s="8"/>
      <c r="AC9012" s="8"/>
      <c r="AG9012" s="8"/>
      <c r="AK9012" s="8"/>
      <c r="AO9012" s="8"/>
      <c r="AS9012" s="8"/>
      <c r="AW9012" s="8"/>
      <c r="BA9012" s="8"/>
      <c r="BE9012" s="8"/>
      <c r="BI9012" s="8"/>
      <c r="BM9012" s="8"/>
      <c r="BQ9012" s="8"/>
      <c r="BU9012" s="8"/>
      <c r="BY9012" s="8"/>
      <c r="CC9012" s="8"/>
      <c r="CG9012" s="8"/>
      <c r="CK9012" s="8"/>
    </row>
    <row r="9013" spans="5:89">
      <c r="E9013" s="8"/>
      <c r="I9013" s="8"/>
      <c r="M9013" s="8"/>
      <c r="Q9013" s="8"/>
      <c r="U9013" s="8"/>
      <c r="Y9013" s="8"/>
      <c r="AC9013" s="8"/>
      <c r="AG9013" s="8"/>
      <c r="AK9013" s="8"/>
      <c r="AO9013" s="8"/>
      <c r="AS9013" s="8"/>
      <c r="AW9013" s="8"/>
      <c r="BA9013" s="8"/>
      <c r="BE9013" s="8"/>
      <c r="BI9013" s="8"/>
      <c r="BM9013" s="8"/>
      <c r="BQ9013" s="8"/>
      <c r="BU9013" s="8"/>
      <c r="BY9013" s="8"/>
      <c r="CC9013" s="8"/>
      <c r="CG9013" s="8"/>
      <c r="CK9013" s="8"/>
    </row>
    <row r="9014" spans="5:89">
      <c r="E9014" s="8"/>
      <c r="I9014" s="8"/>
      <c r="M9014" s="8"/>
      <c r="Q9014" s="8"/>
      <c r="U9014" s="8"/>
      <c r="Y9014" s="8"/>
      <c r="AC9014" s="8"/>
      <c r="AG9014" s="8"/>
      <c r="AK9014" s="8"/>
      <c r="AO9014" s="8"/>
      <c r="AS9014" s="8"/>
      <c r="AW9014" s="8"/>
      <c r="BA9014" s="8"/>
      <c r="BE9014" s="8"/>
      <c r="BI9014" s="8"/>
      <c r="BM9014" s="8"/>
      <c r="BQ9014" s="8"/>
      <c r="BU9014" s="8"/>
      <c r="BY9014" s="8"/>
      <c r="CC9014" s="8"/>
      <c r="CG9014" s="8"/>
      <c r="CK9014" s="8"/>
    </row>
    <row r="9015" spans="5:89">
      <c r="E9015" s="8"/>
      <c r="I9015" s="8"/>
      <c r="M9015" s="8"/>
      <c r="Q9015" s="8"/>
      <c r="U9015" s="8"/>
      <c r="Y9015" s="8"/>
      <c r="AC9015" s="8"/>
      <c r="AG9015" s="8"/>
      <c r="AK9015" s="8"/>
      <c r="AO9015" s="8"/>
      <c r="AS9015" s="8"/>
      <c r="AW9015" s="8"/>
      <c r="BA9015" s="8"/>
      <c r="BE9015" s="8"/>
      <c r="BI9015" s="8"/>
      <c r="BM9015" s="8"/>
      <c r="BQ9015" s="8"/>
      <c r="BU9015" s="8"/>
      <c r="BY9015" s="8"/>
      <c r="CC9015" s="8"/>
      <c r="CG9015" s="8"/>
      <c r="CK9015" s="8"/>
    </row>
    <row r="9016" spans="5:89">
      <c r="E9016" s="8"/>
      <c r="I9016" s="8"/>
      <c r="M9016" s="8"/>
      <c r="Q9016" s="8"/>
      <c r="U9016" s="8"/>
      <c r="Y9016" s="8"/>
      <c r="AC9016" s="8"/>
      <c r="AG9016" s="8"/>
      <c r="AK9016" s="8"/>
      <c r="AO9016" s="8"/>
      <c r="AS9016" s="8"/>
      <c r="AW9016" s="8"/>
      <c r="BA9016" s="8"/>
      <c r="BE9016" s="8"/>
      <c r="BI9016" s="8"/>
      <c r="BM9016" s="8"/>
      <c r="BQ9016" s="8"/>
      <c r="BU9016" s="8"/>
      <c r="BY9016" s="8"/>
      <c r="CC9016" s="8"/>
      <c r="CG9016" s="8"/>
      <c r="CK9016" s="8"/>
    </row>
    <row r="9017" spans="5:89">
      <c r="E9017" s="8"/>
      <c r="I9017" s="8"/>
      <c r="M9017" s="8"/>
      <c r="Q9017" s="8"/>
      <c r="U9017" s="8"/>
      <c r="Y9017" s="8"/>
      <c r="AC9017" s="8"/>
      <c r="AG9017" s="8"/>
      <c r="AK9017" s="8"/>
      <c r="AO9017" s="8"/>
      <c r="AS9017" s="8"/>
      <c r="AW9017" s="8"/>
      <c r="BA9017" s="8"/>
      <c r="BE9017" s="8"/>
      <c r="BI9017" s="8"/>
      <c r="BM9017" s="8"/>
      <c r="BQ9017" s="8"/>
      <c r="BU9017" s="8"/>
      <c r="BY9017" s="8"/>
      <c r="CC9017" s="8"/>
      <c r="CG9017" s="8"/>
      <c r="CK9017" s="8"/>
    </row>
    <row r="9018" spans="5:89">
      <c r="E9018" s="8"/>
      <c r="I9018" s="8"/>
      <c r="M9018" s="8"/>
      <c r="Q9018" s="8"/>
      <c r="U9018" s="8"/>
      <c r="Y9018" s="8"/>
      <c r="AC9018" s="8"/>
      <c r="AG9018" s="8"/>
      <c r="AK9018" s="8"/>
      <c r="AO9018" s="8"/>
      <c r="AS9018" s="8"/>
      <c r="AW9018" s="8"/>
      <c r="BA9018" s="8"/>
      <c r="BE9018" s="8"/>
      <c r="BI9018" s="8"/>
      <c r="BM9018" s="8"/>
      <c r="BQ9018" s="8"/>
      <c r="BU9018" s="8"/>
      <c r="BY9018" s="8"/>
      <c r="CC9018" s="8"/>
      <c r="CG9018" s="8"/>
      <c r="CK9018" s="8"/>
    </row>
    <row r="9019" spans="5:89">
      <c r="E9019" s="8"/>
      <c r="I9019" s="8"/>
      <c r="M9019" s="8"/>
      <c r="Q9019" s="8"/>
      <c r="U9019" s="8"/>
      <c r="Y9019" s="8"/>
      <c r="AC9019" s="8"/>
      <c r="AG9019" s="8"/>
      <c r="AK9019" s="8"/>
      <c r="AO9019" s="8"/>
      <c r="AS9019" s="8"/>
      <c r="AW9019" s="8"/>
      <c r="BA9019" s="8"/>
      <c r="BE9019" s="8"/>
      <c r="BI9019" s="8"/>
      <c r="BM9019" s="8"/>
      <c r="BQ9019" s="8"/>
      <c r="BU9019" s="8"/>
      <c r="BY9019" s="8"/>
      <c r="CC9019" s="8"/>
      <c r="CG9019" s="8"/>
      <c r="CK9019" s="8"/>
    </row>
    <row r="9020" spans="5:89">
      <c r="E9020" s="8"/>
      <c r="I9020" s="8"/>
      <c r="M9020" s="8"/>
      <c r="Q9020" s="8"/>
      <c r="U9020" s="8"/>
      <c r="Y9020" s="8"/>
      <c r="AC9020" s="8"/>
      <c r="AG9020" s="8"/>
      <c r="AK9020" s="8"/>
      <c r="AO9020" s="8"/>
      <c r="AS9020" s="8"/>
      <c r="AW9020" s="8"/>
      <c r="BA9020" s="8"/>
      <c r="BE9020" s="8"/>
      <c r="BI9020" s="8"/>
      <c r="BM9020" s="8"/>
      <c r="BQ9020" s="8"/>
      <c r="BU9020" s="8"/>
      <c r="BY9020" s="8"/>
      <c r="CC9020" s="8"/>
      <c r="CG9020" s="8"/>
      <c r="CK9020" s="8"/>
    </row>
    <row r="9021" spans="5:89">
      <c r="E9021" s="8"/>
      <c r="I9021" s="8"/>
      <c r="M9021" s="8"/>
      <c r="Q9021" s="8"/>
      <c r="U9021" s="8"/>
      <c r="Y9021" s="8"/>
      <c r="AC9021" s="8"/>
      <c r="AG9021" s="8"/>
      <c r="AK9021" s="8"/>
      <c r="AO9021" s="8"/>
      <c r="AS9021" s="8"/>
      <c r="AW9021" s="8"/>
      <c r="BA9021" s="8"/>
      <c r="BE9021" s="8"/>
      <c r="BI9021" s="8"/>
      <c r="BM9021" s="8"/>
      <c r="BQ9021" s="8"/>
      <c r="BU9021" s="8"/>
      <c r="BY9021" s="8"/>
      <c r="CC9021" s="8"/>
      <c r="CG9021" s="8"/>
      <c r="CK9021" s="8"/>
    </row>
    <row r="9022" spans="5:89">
      <c r="E9022" s="8"/>
      <c r="I9022" s="8"/>
      <c r="M9022" s="8"/>
      <c r="Q9022" s="8"/>
      <c r="U9022" s="8"/>
      <c r="Y9022" s="8"/>
      <c r="AC9022" s="8"/>
      <c r="AG9022" s="8"/>
      <c r="AK9022" s="8"/>
      <c r="AO9022" s="8"/>
      <c r="AS9022" s="8"/>
      <c r="AW9022" s="8"/>
      <c r="BA9022" s="8"/>
      <c r="BE9022" s="8"/>
      <c r="BI9022" s="8"/>
      <c r="BM9022" s="8"/>
      <c r="BQ9022" s="8"/>
      <c r="BU9022" s="8"/>
      <c r="BY9022" s="8"/>
      <c r="CC9022" s="8"/>
      <c r="CG9022" s="8"/>
      <c r="CK9022" s="8"/>
    </row>
    <row r="9023" spans="5:89">
      <c r="E9023" s="8"/>
      <c r="I9023" s="8"/>
      <c r="M9023" s="8"/>
      <c r="Q9023" s="8"/>
      <c r="U9023" s="8"/>
      <c r="Y9023" s="8"/>
      <c r="AC9023" s="8"/>
      <c r="AG9023" s="8"/>
      <c r="AK9023" s="8"/>
      <c r="AO9023" s="8"/>
      <c r="AS9023" s="8"/>
      <c r="AW9023" s="8"/>
      <c r="BA9023" s="8"/>
      <c r="BE9023" s="8"/>
      <c r="BI9023" s="8"/>
      <c r="BM9023" s="8"/>
      <c r="BQ9023" s="8"/>
      <c r="BU9023" s="8"/>
      <c r="BY9023" s="8"/>
      <c r="CC9023" s="8"/>
      <c r="CG9023" s="8"/>
      <c r="CK9023" s="8"/>
    </row>
    <row r="9024" spans="5:89">
      <c r="E9024" s="8"/>
      <c r="I9024" s="8"/>
      <c r="M9024" s="8"/>
      <c r="Q9024" s="8"/>
      <c r="U9024" s="8"/>
      <c r="Y9024" s="8"/>
      <c r="AC9024" s="8"/>
      <c r="AG9024" s="8"/>
      <c r="AK9024" s="8"/>
      <c r="AO9024" s="8"/>
      <c r="AS9024" s="8"/>
      <c r="AW9024" s="8"/>
      <c r="BA9024" s="8"/>
      <c r="BE9024" s="8"/>
      <c r="BI9024" s="8"/>
      <c r="BM9024" s="8"/>
      <c r="BQ9024" s="8"/>
      <c r="BU9024" s="8"/>
      <c r="BY9024" s="8"/>
      <c r="CC9024" s="8"/>
      <c r="CG9024" s="8"/>
      <c r="CK9024" s="8"/>
    </row>
    <row r="9025" spans="5:89">
      <c r="E9025" s="8"/>
      <c r="I9025" s="8"/>
      <c r="M9025" s="8"/>
      <c r="Q9025" s="8"/>
      <c r="U9025" s="8"/>
      <c r="Y9025" s="8"/>
      <c r="AC9025" s="8"/>
      <c r="AG9025" s="8"/>
      <c r="AK9025" s="8"/>
      <c r="AO9025" s="8"/>
      <c r="AS9025" s="8"/>
      <c r="AW9025" s="8"/>
      <c r="BA9025" s="8"/>
      <c r="BE9025" s="8"/>
      <c r="BI9025" s="8"/>
      <c r="BM9025" s="8"/>
      <c r="BQ9025" s="8"/>
      <c r="BU9025" s="8"/>
      <c r="BY9025" s="8"/>
      <c r="CC9025" s="8"/>
      <c r="CG9025" s="8"/>
      <c r="CK9025" s="8"/>
    </row>
    <row r="9026" spans="5:89">
      <c r="E9026" s="8"/>
      <c r="I9026" s="8"/>
      <c r="M9026" s="8"/>
      <c r="Q9026" s="8"/>
      <c r="U9026" s="8"/>
      <c r="Y9026" s="8"/>
      <c r="AC9026" s="8"/>
      <c r="AG9026" s="8"/>
      <c r="AK9026" s="8"/>
      <c r="AO9026" s="8"/>
      <c r="AS9026" s="8"/>
      <c r="AW9026" s="8"/>
      <c r="BA9026" s="8"/>
      <c r="BE9026" s="8"/>
      <c r="BI9026" s="8"/>
      <c r="BM9026" s="8"/>
      <c r="BQ9026" s="8"/>
      <c r="BU9026" s="8"/>
      <c r="BY9026" s="8"/>
      <c r="CC9026" s="8"/>
      <c r="CG9026" s="8"/>
      <c r="CK9026" s="8"/>
    </row>
    <row r="9027" spans="5:89">
      <c r="E9027" s="8"/>
      <c r="I9027" s="8"/>
      <c r="M9027" s="8"/>
      <c r="Q9027" s="8"/>
      <c r="U9027" s="8"/>
      <c r="Y9027" s="8"/>
      <c r="AC9027" s="8"/>
      <c r="AG9027" s="8"/>
      <c r="AK9027" s="8"/>
      <c r="AO9027" s="8"/>
      <c r="AS9027" s="8"/>
      <c r="AW9027" s="8"/>
      <c r="BA9027" s="8"/>
      <c r="BE9027" s="8"/>
      <c r="BI9027" s="8"/>
      <c r="BM9027" s="8"/>
      <c r="BQ9027" s="8"/>
      <c r="BU9027" s="8"/>
      <c r="BY9027" s="8"/>
      <c r="CC9027" s="8"/>
      <c r="CG9027" s="8"/>
      <c r="CK9027" s="8"/>
    </row>
    <row r="9028" spans="5:89">
      <c r="E9028" s="8"/>
      <c r="I9028" s="8"/>
      <c r="M9028" s="8"/>
      <c r="Q9028" s="8"/>
      <c r="U9028" s="8"/>
      <c r="Y9028" s="8"/>
      <c r="AC9028" s="8"/>
      <c r="AG9028" s="8"/>
      <c r="AK9028" s="8"/>
      <c r="AO9028" s="8"/>
      <c r="AS9028" s="8"/>
      <c r="AW9028" s="8"/>
      <c r="BA9028" s="8"/>
      <c r="BE9028" s="8"/>
      <c r="BI9028" s="8"/>
      <c r="BM9028" s="8"/>
      <c r="BQ9028" s="8"/>
      <c r="BU9028" s="8"/>
      <c r="BY9028" s="8"/>
      <c r="CC9028" s="8"/>
      <c r="CG9028" s="8"/>
      <c r="CK9028" s="8"/>
    </row>
    <row r="9029" spans="5:89">
      <c r="E9029" s="8"/>
      <c r="I9029" s="8"/>
      <c r="M9029" s="8"/>
      <c r="Q9029" s="8"/>
      <c r="U9029" s="8"/>
      <c r="Y9029" s="8"/>
      <c r="AC9029" s="8"/>
      <c r="AG9029" s="8"/>
      <c r="AK9029" s="8"/>
      <c r="AO9029" s="8"/>
      <c r="AS9029" s="8"/>
      <c r="AW9029" s="8"/>
      <c r="BA9029" s="8"/>
      <c r="BE9029" s="8"/>
      <c r="BI9029" s="8"/>
      <c r="BM9029" s="8"/>
      <c r="BQ9029" s="8"/>
      <c r="BU9029" s="8"/>
      <c r="BY9029" s="8"/>
      <c r="CC9029" s="8"/>
      <c r="CG9029" s="8"/>
      <c r="CK9029" s="8"/>
    </row>
    <row r="9030" spans="5:89">
      <c r="E9030" s="8"/>
      <c r="I9030" s="8"/>
      <c r="M9030" s="8"/>
      <c r="Q9030" s="8"/>
      <c r="U9030" s="8"/>
      <c r="Y9030" s="8"/>
      <c r="AC9030" s="8"/>
      <c r="AG9030" s="8"/>
      <c r="AK9030" s="8"/>
      <c r="AO9030" s="8"/>
      <c r="AS9030" s="8"/>
      <c r="AW9030" s="8"/>
      <c r="BA9030" s="8"/>
      <c r="BE9030" s="8"/>
      <c r="BI9030" s="8"/>
      <c r="BM9030" s="8"/>
      <c r="BQ9030" s="8"/>
      <c r="BU9030" s="8"/>
      <c r="BY9030" s="8"/>
      <c r="CC9030" s="8"/>
      <c r="CG9030" s="8"/>
      <c r="CK9030" s="8"/>
    </row>
    <row r="9031" spans="5:89">
      <c r="E9031" s="8"/>
      <c r="I9031" s="8"/>
      <c r="M9031" s="8"/>
      <c r="Q9031" s="8"/>
      <c r="U9031" s="8"/>
      <c r="Y9031" s="8"/>
      <c r="AC9031" s="8"/>
      <c r="AG9031" s="8"/>
      <c r="AK9031" s="8"/>
      <c r="AO9031" s="8"/>
      <c r="AS9031" s="8"/>
      <c r="AW9031" s="8"/>
      <c r="BA9031" s="8"/>
      <c r="BE9031" s="8"/>
      <c r="BI9031" s="8"/>
      <c r="BM9031" s="8"/>
      <c r="BQ9031" s="8"/>
      <c r="BU9031" s="8"/>
      <c r="BY9031" s="8"/>
      <c r="CC9031" s="8"/>
      <c r="CG9031" s="8"/>
      <c r="CK9031" s="8"/>
    </row>
    <row r="9032" spans="5:89">
      <c r="E9032" s="8"/>
      <c r="I9032" s="8"/>
      <c r="M9032" s="8"/>
      <c r="Q9032" s="8"/>
      <c r="U9032" s="8"/>
      <c r="Y9032" s="8"/>
      <c r="AC9032" s="8"/>
      <c r="AG9032" s="8"/>
      <c r="AK9032" s="8"/>
      <c r="AO9032" s="8"/>
      <c r="AS9032" s="8"/>
      <c r="AW9032" s="8"/>
      <c r="BA9032" s="8"/>
      <c r="BE9032" s="8"/>
      <c r="BI9032" s="8"/>
      <c r="BM9032" s="8"/>
      <c r="BQ9032" s="8"/>
      <c r="BU9032" s="8"/>
      <c r="BY9032" s="8"/>
      <c r="CC9032" s="8"/>
      <c r="CG9032" s="8"/>
      <c r="CK9032" s="8"/>
    </row>
    <row r="9033" spans="5:89">
      <c r="E9033" s="8"/>
      <c r="I9033" s="8"/>
      <c r="M9033" s="8"/>
      <c r="Q9033" s="8"/>
      <c r="U9033" s="8"/>
      <c r="Y9033" s="8"/>
      <c r="AC9033" s="8"/>
      <c r="AG9033" s="8"/>
      <c r="AK9033" s="8"/>
      <c r="AO9033" s="8"/>
      <c r="AS9033" s="8"/>
      <c r="AW9033" s="8"/>
      <c r="BA9033" s="8"/>
      <c r="BE9033" s="8"/>
      <c r="BI9033" s="8"/>
      <c r="BM9033" s="8"/>
      <c r="BQ9033" s="8"/>
      <c r="BU9033" s="8"/>
      <c r="BY9033" s="8"/>
      <c r="CC9033" s="8"/>
      <c r="CG9033" s="8"/>
      <c r="CK9033" s="8"/>
    </row>
    <row r="9034" spans="5:89">
      <c r="E9034" s="8"/>
      <c r="I9034" s="8"/>
      <c r="M9034" s="8"/>
      <c r="Q9034" s="8"/>
      <c r="U9034" s="8"/>
      <c r="Y9034" s="8"/>
      <c r="AC9034" s="8"/>
      <c r="AG9034" s="8"/>
      <c r="AK9034" s="8"/>
      <c r="AO9034" s="8"/>
      <c r="AS9034" s="8"/>
      <c r="AW9034" s="8"/>
      <c r="BA9034" s="8"/>
      <c r="BE9034" s="8"/>
      <c r="BI9034" s="8"/>
      <c r="BM9034" s="8"/>
      <c r="BQ9034" s="8"/>
      <c r="BU9034" s="8"/>
      <c r="BY9034" s="8"/>
      <c r="CC9034" s="8"/>
      <c r="CG9034" s="8"/>
      <c r="CK9034" s="8"/>
    </row>
    <row r="9035" spans="5:89">
      <c r="E9035" s="8"/>
      <c r="I9035" s="8"/>
      <c r="M9035" s="8"/>
      <c r="Q9035" s="8"/>
      <c r="U9035" s="8"/>
      <c r="Y9035" s="8"/>
      <c r="AC9035" s="8"/>
      <c r="AG9035" s="8"/>
      <c r="AK9035" s="8"/>
      <c r="AO9035" s="8"/>
      <c r="AS9035" s="8"/>
      <c r="AW9035" s="8"/>
      <c r="BA9035" s="8"/>
      <c r="BE9035" s="8"/>
      <c r="BI9035" s="8"/>
      <c r="BM9035" s="8"/>
      <c r="BQ9035" s="8"/>
      <c r="BU9035" s="8"/>
      <c r="BY9035" s="8"/>
      <c r="CC9035" s="8"/>
      <c r="CG9035" s="8"/>
      <c r="CK9035" s="8"/>
    </row>
    <row r="9036" spans="5:89">
      <c r="E9036" s="8"/>
      <c r="I9036" s="8"/>
      <c r="M9036" s="8"/>
      <c r="Q9036" s="8"/>
      <c r="U9036" s="8"/>
      <c r="Y9036" s="8"/>
      <c r="AC9036" s="8"/>
      <c r="AG9036" s="8"/>
      <c r="AK9036" s="8"/>
      <c r="AO9036" s="8"/>
      <c r="AS9036" s="8"/>
      <c r="AW9036" s="8"/>
      <c r="BA9036" s="8"/>
      <c r="BE9036" s="8"/>
      <c r="BI9036" s="8"/>
      <c r="BM9036" s="8"/>
      <c r="BQ9036" s="8"/>
      <c r="BU9036" s="8"/>
      <c r="BY9036" s="8"/>
      <c r="CC9036" s="8"/>
      <c r="CG9036" s="8"/>
      <c r="CK9036" s="8"/>
    </row>
    <row r="9037" spans="5:89">
      <c r="E9037" s="8"/>
      <c r="I9037" s="8"/>
      <c r="M9037" s="8"/>
      <c r="Q9037" s="8"/>
      <c r="U9037" s="8"/>
      <c r="Y9037" s="8"/>
      <c r="AC9037" s="8"/>
      <c r="AG9037" s="8"/>
      <c r="AK9037" s="8"/>
      <c r="AO9037" s="8"/>
      <c r="AS9037" s="8"/>
      <c r="AW9037" s="8"/>
      <c r="BA9037" s="8"/>
      <c r="BE9037" s="8"/>
      <c r="BI9037" s="8"/>
      <c r="BM9037" s="8"/>
      <c r="BQ9037" s="8"/>
      <c r="BU9037" s="8"/>
      <c r="BY9037" s="8"/>
      <c r="CC9037" s="8"/>
      <c r="CG9037" s="8"/>
      <c r="CK9037" s="8"/>
    </row>
    <row r="9038" spans="5:89">
      <c r="E9038" s="8"/>
      <c r="I9038" s="8"/>
      <c r="M9038" s="8"/>
      <c r="Q9038" s="8"/>
      <c r="U9038" s="8"/>
      <c r="Y9038" s="8"/>
      <c r="AC9038" s="8"/>
      <c r="AG9038" s="8"/>
      <c r="AK9038" s="8"/>
      <c r="AO9038" s="8"/>
      <c r="AS9038" s="8"/>
      <c r="AW9038" s="8"/>
      <c r="BA9038" s="8"/>
      <c r="BE9038" s="8"/>
      <c r="BI9038" s="8"/>
      <c r="BM9038" s="8"/>
      <c r="BQ9038" s="8"/>
      <c r="BU9038" s="8"/>
      <c r="BY9038" s="8"/>
      <c r="CC9038" s="8"/>
      <c r="CG9038" s="8"/>
      <c r="CK9038" s="8"/>
    </row>
    <row r="9039" spans="5:89">
      <c r="E9039" s="8"/>
      <c r="I9039" s="8"/>
      <c r="M9039" s="8"/>
      <c r="Q9039" s="8"/>
      <c r="U9039" s="8"/>
      <c r="Y9039" s="8"/>
      <c r="AC9039" s="8"/>
      <c r="AG9039" s="8"/>
      <c r="AK9039" s="8"/>
      <c r="AO9039" s="8"/>
      <c r="AS9039" s="8"/>
      <c r="AW9039" s="8"/>
      <c r="BA9039" s="8"/>
      <c r="BE9039" s="8"/>
      <c r="BI9039" s="8"/>
      <c r="BM9039" s="8"/>
      <c r="BQ9039" s="8"/>
      <c r="BU9039" s="8"/>
      <c r="BY9039" s="8"/>
      <c r="CC9039" s="8"/>
      <c r="CG9039" s="8"/>
      <c r="CK9039" s="8"/>
    </row>
    <row r="9040" spans="5:89">
      <c r="E9040" s="8"/>
      <c r="I9040" s="8"/>
      <c r="M9040" s="8"/>
      <c r="Q9040" s="8"/>
      <c r="U9040" s="8"/>
      <c r="Y9040" s="8"/>
      <c r="AC9040" s="8"/>
      <c r="AG9040" s="8"/>
      <c r="AK9040" s="8"/>
      <c r="AO9040" s="8"/>
      <c r="AS9040" s="8"/>
      <c r="AW9040" s="8"/>
      <c r="BA9040" s="8"/>
      <c r="BE9040" s="8"/>
      <c r="BI9040" s="8"/>
      <c r="BM9040" s="8"/>
      <c r="BQ9040" s="8"/>
      <c r="BU9040" s="8"/>
      <c r="BY9040" s="8"/>
      <c r="CC9040" s="8"/>
      <c r="CG9040" s="8"/>
      <c r="CK9040" s="8"/>
    </row>
    <row r="9041" spans="5:89">
      <c r="E9041" s="8"/>
      <c r="I9041" s="8"/>
      <c r="M9041" s="8"/>
      <c r="Q9041" s="8"/>
      <c r="U9041" s="8"/>
      <c r="Y9041" s="8"/>
      <c r="AC9041" s="8"/>
      <c r="AG9041" s="8"/>
      <c r="AK9041" s="8"/>
      <c r="AO9041" s="8"/>
      <c r="AS9041" s="8"/>
      <c r="AW9041" s="8"/>
      <c r="BA9041" s="8"/>
      <c r="BE9041" s="8"/>
      <c r="BI9041" s="8"/>
      <c r="BM9041" s="8"/>
      <c r="BQ9041" s="8"/>
      <c r="BU9041" s="8"/>
      <c r="BY9041" s="8"/>
      <c r="CC9041" s="8"/>
      <c r="CG9041" s="8"/>
      <c r="CK9041" s="8"/>
    </row>
    <row r="9042" spans="5:89">
      <c r="E9042" s="8"/>
      <c r="I9042" s="8"/>
      <c r="M9042" s="8"/>
      <c r="Q9042" s="8"/>
      <c r="U9042" s="8"/>
      <c r="Y9042" s="8"/>
      <c r="AC9042" s="8"/>
      <c r="AG9042" s="8"/>
      <c r="AK9042" s="8"/>
      <c r="AO9042" s="8"/>
      <c r="AS9042" s="8"/>
      <c r="AW9042" s="8"/>
      <c r="BA9042" s="8"/>
      <c r="BE9042" s="8"/>
      <c r="BI9042" s="8"/>
      <c r="BM9042" s="8"/>
      <c r="BQ9042" s="8"/>
      <c r="BU9042" s="8"/>
      <c r="BY9042" s="8"/>
      <c r="CC9042" s="8"/>
      <c r="CG9042" s="8"/>
      <c r="CK9042" s="8"/>
    </row>
    <row r="9043" spans="5:89">
      <c r="E9043" s="8"/>
      <c r="I9043" s="8"/>
      <c r="M9043" s="8"/>
      <c r="Q9043" s="8"/>
      <c r="U9043" s="8"/>
      <c r="Y9043" s="8"/>
      <c r="AC9043" s="8"/>
      <c r="AG9043" s="8"/>
      <c r="AK9043" s="8"/>
      <c r="AO9043" s="8"/>
      <c r="AS9043" s="8"/>
      <c r="AW9043" s="8"/>
      <c r="BA9043" s="8"/>
      <c r="BE9043" s="8"/>
      <c r="BI9043" s="8"/>
      <c r="BM9043" s="8"/>
      <c r="BQ9043" s="8"/>
      <c r="BU9043" s="8"/>
      <c r="BY9043" s="8"/>
      <c r="CC9043" s="8"/>
      <c r="CG9043" s="8"/>
      <c r="CK9043" s="8"/>
    </row>
    <row r="9044" spans="5:89">
      <c r="E9044" s="8"/>
      <c r="I9044" s="8"/>
      <c r="M9044" s="8"/>
      <c r="Q9044" s="8"/>
      <c r="U9044" s="8"/>
      <c r="Y9044" s="8"/>
      <c r="AC9044" s="8"/>
      <c r="AG9044" s="8"/>
      <c r="AK9044" s="8"/>
      <c r="AO9044" s="8"/>
      <c r="AS9044" s="8"/>
      <c r="AW9044" s="8"/>
      <c r="BA9044" s="8"/>
      <c r="BE9044" s="8"/>
      <c r="BI9044" s="8"/>
      <c r="BM9044" s="8"/>
      <c r="BQ9044" s="8"/>
      <c r="BU9044" s="8"/>
      <c r="BY9044" s="8"/>
      <c r="CC9044" s="8"/>
      <c r="CG9044" s="8"/>
      <c r="CK9044" s="8"/>
    </row>
    <row r="9045" spans="5:89">
      <c r="E9045" s="8"/>
      <c r="I9045" s="8"/>
      <c r="M9045" s="8"/>
      <c r="Q9045" s="8"/>
      <c r="U9045" s="8"/>
      <c r="Y9045" s="8"/>
      <c r="AC9045" s="8"/>
      <c r="AG9045" s="8"/>
      <c r="AK9045" s="8"/>
      <c r="AO9045" s="8"/>
      <c r="AS9045" s="8"/>
      <c r="AW9045" s="8"/>
      <c r="BA9045" s="8"/>
      <c r="BE9045" s="8"/>
      <c r="BI9045" s="8"/>
      <c r="BM9045" s="8"/>
      <c r="BQ9045" s="8"/>
      <c r="BU9045" s="8"/>
      <c r="BY9045" s="8"/>
      <c r="CC9045" s="8"/>
      <c r="CG9045" s="8"/>
      <c r="CK9045" s="8"/>
    </row>
    <row r="9046" spans="5:89">
      <c r="E9046" s="8"/>
      <c r="I9046" s="8"/>
      <c r="M9046" s="8"/>
      <c r="Q9046" s="8"/>
      <c r="U9046" s="8"/>
      <c r="Y9046" s="8"/>
      <c r="AC9046" s="8"/>
      <c r="AG9046" s="8"/>
      <c r="AK9046" s="8"/>
      <c r="AO9046" s="8"/>
      <c r="AS9046" s="8"/>
      <c r="AW9046" s="8"/>
      <c r="BA9046" s="8"/>
      <c r="BE9046" s="8"/>
      <c r="BI9046" s="8"/>
      <c r="BM9046" s="8"/>
      <c r="BQ9046" s="8"/>
      <c r="BU9046" s="8"/>
      <c r="BY9046" s="8"/>
      <c r="CC9046" s="8"/>
      <c r="CG9046" s="8"/>
      <c r="CK9046" s="8"/>
    </row>
    <row r="9047" spans="5:89">
      <c r="E9047" s="8"/>
      <c r="I9047" s="8"/>
      <c r="M9047" s="8"/>
      <c r="Q9047" s="8"/>
      <c r="U9047" s="8"/>
      <c r="Y9047" s="8"/>
      <c r="AC9047" s="8"/>
      <c r="AG9047" s="8"/>
      <c r="AK9047" s="8"/>
      <c r="AO9047" s="8"/>
      <c r="AS9047" s="8"/>
      <c r="AW9047" s="8"/>
      <c r="BA9047" s="8"/>
      <c r="BE9047" s="8"/>
      <c r="BI9047" s="8"/>
      <c r="BM9047" s="8"/>
      <c r="BQ9047" s="8"/>
      <c r="BU9047" s="8"/>
      <c r="BY9047" s="8"/>
      <c r="CC9047" s="8"/>
      <c r="CG9047" s="8"/>
      <c r="CK9047" s="8"/>
    </row>
    <row r="9048" spans="5:89">
      <c r="E9048" s="8"/>
      <c r="I9048" s="8"/>
      <c r="M9048" s="8"/>
      <c r="Q9048" s="8"/>
      <c r="U9048" s="8"/>
      <c r="Y9048" s="8"/>
      <c r="AC9048" s="8"/>
      <c r="AG9048" s="8"/>
      <c r="AK9048" s="8"/>
      <c r="AO9048" s="8"/>
      <c r="AS9048" s="8"/>
      <c r="AW9048" s="8"/>
      <c r="BA9048" s="8"/>
      <c r="BE9048" s="8"/>
      <c r="BI9048" s="8"/>
      <c r="BM9048" s="8"/>
      <c r="BQ9048" s="8"/>
      <c r="BU9048" s="8"/>
      <c r="BY9048" s="8"/>
      <c r="CC9048" s="8"/>
      <c r="CG9048" s="8"/>
      <c r="CK9048" s="8"/>
    </row>
    <row r="9049" spans="5:89">
      <c r="E9049" s="8"/>
      <c r="I9049" s="8"/>
      <c r="M9049" s="8"/>
      <c r="Q9049" s="8"/>
      <c r="U9049" s="8"/>
      <c r="Y9049" s="8"/>
      <c r="AC9049" s="8"/>
      <c r="AG9049" s="8"/>
      <c r="AK9049" s="8"/>
      <c r="AO9049" s="8"/>
      <c r="AS9049" s="8"/>
      <c r="AW9049" s="8"/>
      <c r="BA9049" s="8"/>
      <c r="BE9049" s="8"/>
      <c r="BI9049" s="8"/>
      <c r="BM9049" s="8"/>
      <c r="BQ9049" s="8"/>
      <c r="BU9049" s="8"/>
      <c r="BY9049" s="8"/>
      <c r="CC9049" s="8"/>
      <c r="CG9049" s="8"/>
      <c r="CK9049" s="8"/>
    </row>
    <row r="9050" spans="5:89">
      <c r="E9050" s="8"/>
      <c r="I9050" s="8"/>
      <c r="M9050" s="8"/>
      <c r="Q9050" s="8"/>
      <c r="U9050" s="8"/>
      <c r="Y9050" s="8"/>
      <c r="AC9050" s="8"/>
      <c r="AG9050" s="8"/>
      <c r="AK9050" s="8"/>
      <c r="AO9050" s="8"/>
      <c r="AS9050" s="8"/>
      <c r="AW9050" s="8"/>
      <c r="BA9050" s="8"/>
      <c r="BE9050" s="8"/>
      <c r="BI9050" s="8"/>
      <c r="BM9050" s="8"/>
      <c r="BQ9050" s="8"/>
      <c r="BU9050" s="8"/>
      <c r="BY9050" s="8"/>
      <c r="CC9050" s="8"/>
      <c r="CG9050" s="8"/>
      <c r="CK9050" s="8"/>
    </row>
    <row r="9051" spans="5:89">
      <c r="E9051" s="8"/>
      <c r="I9051" s="8"/>
      <c r="M9051" s="8"/>
      <c r="Q9051" s="8"/>
      <c r="U9051" s="8"/>
      <c r="Y9051" s="8"/>
      <c r="AC9051" s="8"/>
      <c r="AG9051" s="8"/>
      <c r="AK9051" s="8"/>
      <c r="AO9051" s="8"/>
      <c r="AS9051" s="8"/>
      <c r="AW9051" s="8"/>
      <c r="BA9051" s="8"/>
      <c r="BE9051" s="8"/>
      <c r="BI9051" s="8"/>
      <c r="BM9051" s="8"/>
      <c r="BQ9051" s="8"/>
      <c r="BU9051" s="8"/>
      <c r="BY9051" s="8"/>
      <c r="CC9051" s="8"/>
      <c r="CG9051" s="8"/>
      <c r="CK9051" s="8"/>
    </row>
    <row r="9052" spans="5:89">
      <c r="E9052" s="8"/>
      <c r="I9052" s="8"/>
      <c r="M9052" s="8"/>
      <c r="Q9052" s="8"/>
      <c r="U9052" s="8"/>
      <c r="Y9052" s="8"/>
      <c r="AC9052" s="8"/>
      <c r="AG9052" s="8"/>
      <c r="AK9052" s="8"/>
      <c r="AO9052" s="8"/>
      <c r="AS9052" s="8"/>
      <c r="AW9052" s="8"/>
      <c r="BA9052" s="8"/>
      <c r="BE9052" s="8"/>
      <c r="BI9052" s="8"/>
      <c r="BM9052" s="8"/>
      <c r="BQ9052" s="8"/>
      <c r="BU9052" s="8"/>
      <c r="BY9052" s="8"/>
      <c r="CC9052" s="8"/>
      <c r="CG9052" s="8"/>
      <c r="CK9052" s="8"/>
    </row>
    <row r="9053" spans="5:89">
      <c r="E9053" s="8"/>
      <c r="I9053" s="8"/>
      <c r="M9053" s="8"/>
      <c r="Q9053" s="8"/>
      <c r="U9053" s="8"/>
      <c r="Y9053" s="8"/>
      <c r="AC9053" s="8"/>
      <c r="AG9053" s="8"/>
      <c r="AK9053" s="8"/>
      <c r="AO9053" s="8"/>
      <c r="AS9053" s="8"/>
      <c r="AW9053" s="8"/>
      <c r="BA9053" s="8"/>
      <c r="BE9053" s="8"/>
      <c r="BI9053" s="8"/>
      <c r="BM9053" s="8"/>
      <c r="BQ9053" s="8"/>
      <c r="BU9053" s="8"/>
      <c r="BY9053" s="8"/>
      <c r="CC9053" s="8"/>
      <c r="CG9053" s="8"/>
      <c r="CK9053" s="8"/>
    </row>
    <row r="9054" spans="5:89">
      <c r="E9054" s="8"/>
      <c r="I9054" s="8"/>
      <c r="M9054" s="8"/>
      <c r="Q9054" s="8"/>
      <c r="U9054" s="8"/>
      <c r="Y9054" s="8"/>
      <c r="AC9054" s="8"/>
      <c r="AG9054" s="8"/>
      <c r="AK9054" s="8"/>
      <c r="AO9054" s="8"/>
      <c r="AS9054" s="8"/>
      <c r="AW9054" s="8"/>
      <c r="BA9054" s="8"/>
      <c r="BE9054" s="8"/>
      <c r="BI9054" s="8"/>
      <c r="BM9054" s="8"/>
      <c r="BQ9054" s="8"/>
      <c r="BU9054" s="8"/>
      <c r="BY9054" s="8"/>
      <c r="CC9054" s="8"/>
      <c r="CG9054" s="8"/>
      <c r="CK9054" s="8"/>
    </row>
    <row r="9055" spans="5:89">
      <c r="E9055" s="8"/>
      <c r="I9055" s="8"/>
      <c r="M9055" s="8"/>
      <c r="Q9055" s="8"/>
      <c r="U9055" s="8"/>
      <c r="Y9055" s="8"/>
      <c r="AC9055" s="8"/>
      <c r="AG9055" s="8"/>
      <c r="AK9055" s="8"/>
      <c r="AO9055" s="8"/>
      <c r="AS9055" s="8"/>
      <c r="AW9055" s="8"/>
      <c r="BA9055" s="8"/>
      <c r="BE9055" s="8"/>
      <c r="BI9055" s="8"/>
      <c r="BM9055" s="8"/>
      <c r="BQ9055" s="8"/>
      <c r="BU9055" s="8"/>
      <c r="BY9055" s="8"/>
      <c r="CC9055" s="8"/>
      <c r="CG9055" s="8"/>
      <c r="CK9055" s="8"/>
    </row>
    <row r="9056" spans="5:89">
      <c r="E9056" s="8"/>
      <c r="I9056" s="8"/>
      <c r="M9056" s="8"/>
      <c r="Q9056" s="8"/>
      <c r="U9056" s="8"/>
      <c r="Y9056" s="8"/>
      <c r="AC9056" s="8"/>
      <c r="AG9056" s="8"/>
      <c r="AK9056" s="8"/>
      <c r="AO9056" s="8"/>
      <c r="AS9056" s="8"/>
      <c r="AW9056" s="8"/>
      <c r="BA9056" s="8"/>
      <c r="BE9056" s="8"/>
      <c r="BI9056" s="8"/>
      <c r="BM9056" s="8"/>
      <c r="BQ9056" s="8"/>
      <c r="BU9056" s="8"/>
      <c r="BY9056" s="8"/>
      <c r="CC9056" s="8"/>
      <c r="CG9056" s="8"/>
      <c r="CK9056" s="8"/>
    </row>
    <row r="9057" spans="5:89">
      <c r="E9057" s="8"/>
      <c r="I9057" s="8"/>
      <c r="M9057" s="8"/>
      <c r="Q9057" s="8"/>
      <c r="U9057" s="8"/>
      <c r="Y9057" s="8"/>
      <c r="AC9057" s="8"/>
      <c r="AG9057" s="8"/>
      <c r="AK9057" s="8"/>
      <c r="AO9057" s="8"/>
      <c r="AS9057" s="8"/>
      <c r="AW9057" s="8"/>
      <c r="BA9057" s="8"/>
      <c r="BE9057" s="8"/>
      <c r="BI9057" s="8"/>
      <c r="BM9057" s="8"/>
      <c r="BQ9057" s="8"/>
      <c r="BU9057" s="8"/>
      <c r="BY9057" s="8"/>
      <c r="CC9057" s="8"/>
      <c r="CG9057" s="8"/>
      <c r="CK9057" s="8"/>
    </row>
    <row r="9058" spans="5:89">
      <c r="E9058" s="8"/>
      <c r="I9058" s="8"/>
      <c r="M9058" s="8"/>
      <c r="Q9058" s="8"/>
      <c r="U9058" s="8"/>
      <c r="Y9058" s="8"/>
      <c r="AC9058" s="8"/>
      <c r="AG9058" s="8"/>
      <c r="AK9058" s="8"/>
      <c r="AO9058" s="8"/>
      <c r="AS9058" s="8"/>
      <c r="AW9058" s="8"/>
      <c r="BA9058" s="8"/>
      <c r="BE9058" s="8"/>
      <c r="BI9058" s="8"/>
      <c r="BM9058" s="8"/>
      <c r="BQ9058" s="8"/>
      <c r="BU9058" s="8"/>
      <c r="BY9058" s="8"/>
      <c r="CC9058" s="8"/>
      <c r="CG9058" s="8"/>
      <c r="CK9058" s="8"/>
    </row>
    <row r="9059" spans="5:89">
      <c r="E9059" s="8"/>
      <c r="I9059" s="8"/>
      <c r="M9059" s="8"/>
      <c r="Q9059" s="8"/>
      <c r="U9059" s="8"/>
      <c r="Y9059" s="8"/>
      <c r="AC9059" s="8"/>
      <c r="AG9059" s="8"/>
      <c r="AK9059" s="8"/>
      <c r="AO9059" s="8"/>
      <c r="AS9059" s="8"/>
      <c r="AW9059" s="8"/>
      <c r="BA9059" s="8"/>
      <c r="BE9059" s="8"/>
      <c r="BI9059" s="8"/>
      <c r="BM9059" s="8"/>
      <c r="BQ9059" s="8"/>
      <c r="BU9059" s="8"/>
      <c r="BY9059" s="8"/>
      <c r="CC9059" s="8"/>
      <c r="CG9059" s="8"/>
      <c r="CK9059" s="8"/>
    </row>
    <row r="9060" spans="5:89">
      <c r="E9060" s="8"/>
      <c r="I9060" s="8"/>
      <c r="M9060" s="8"/>
      <c r="Q9060" s="8"/>
      <c r="U9060" s="8"/>
      <c r="Y9060" s="8"/>
      <c r="AC9060" s="8"/>
      <c r="AG9060" s="8"/>
      <c r="AK9060" s="8"/>
      <c r="AO9060" s="8"/>
      <c r="AS9060" s="8"/>
      <c r="AW9060" s="8"/>
      <c r="BA9060" s="8"/>
      <c r="BE9060" s="8"/>
      <c r="BI9060" s="8"/>
      <c r="BM9060" s="8"/>
      <c r="BQ9060" s="8"/>
      <c r="BU9060" s="8"/>
      <c r="BY9060" s="8"/>
      <c r="CC9060" s="8"/>
      <c r="CG9060" s="8"/>
      <c r="CK9060" s="8"/>
    </row>
    <row r="9061" spans="5:89">
      <c r="E9061" s="8"/>
      <c r="I9061" s="8"/>
      <c r="M9061" s="8"/>
      <c r="Q9061" s="8"/>
      <c r="U9061" s="8"/>
      <c r="Y9061" s="8"/>
      <c r="AC9061" s="8"/>
      <c r="AG9061" s="8"/>
      <c r="AK9061" s="8"/>
      <c r="AO9061" s="8"/>
      <c r="AS9061" s="8"/>
      <c r="AW9061" s="8"/>
      <c r="BA9061" s="8"/>
      <c r="BE9061" s="8"/>
      <c r="BI9061" s="8"/>
      <c r="BM9061" s="8"/>
      <c r="BQ9061" s="8"/>
      <c r="BU9061" s="8"/>
      <c r="BY9061" s="8"/>
      <c r="CC9061" s="8"/>
      <c r="CG9061" s="8"/>
      <c r="CK9061" s="8"/>
    </row>
    <row r="9062" spans="5:89">
      <c r="E9062" s="8"/>
      <c r="I9062" s="8"/>
      <c r="M9062" s="8"/>
      <c r="Q9062" s="8"/>
      <c r="U9062" s="8"/>
      <c r="Y9062" s="8"/>
      <c r="AC9062" s="8"/>
      <c r="AG9062" s="8"/>
      <c r="AK9062" s="8"/>
      <c r="AO9062" s="8"/>
      <c r="AS9062" s="8"/>
      <c r="AW9062" s="8"/>
      <c r="BA9062" s="8"/>
      <c r="BE9062" s="8"/>
      <c r="BI9062" s="8"/>
      <c r="BM9062" s="8"/>
      <c r="BQ9062" s="8"/>
      <c r="BU9062" s="8"/>
      <c r="BY9062" s="8"/>
      <c r="CC9062" s="8"/>
      <c r="CG9062" s="8"/>
      <c r="CK9062" s="8"/>
    </row>
    <row r="9063" spans="5:89">
      <c r="E9063" s="8"/>
      <c r="I9063" s="8"/>
      <c r="M9063" s="8"/>
      <c r="Q9063" s="8"/>
      <c r="U9063" s="8"/>
      <c r="Y9063" s="8"/>
      <c r="AC9063" s="8"/>
      <c r="AG9063" s="8"/>
      <c r="AK9063" s="8"/>
      <c r="AO9063" s="8"/>
      <c r="AS9063" s="8"/>
      <c r="AW9063" s="8"/>
      <c r="BA9063" s="8"/>
      <c r="BE9063" s="8"/>
      <c r="BI9063" s="8"/>
      <c r="BM9063" s="8"/>
      <c r="BQ9063" s="8"/>
      <c r="BU9063" s="8"/>
      <c r="BY9063" s="8"/>
      <c r="CC9063" s="8"/>
      <c r="CG9063" s="8"/>
      <c r="CK9063" s="8"/>
    </row>
    <row r="9064" spans="5:89">
      <c r="E9064" s="8"/>
      <c r="I9064" s="8"/>
      <c r="M9064" s="8"/>
      <c r="Q9064" s="8"/>
      <c r="U9064" s="8"/>
      <c r="Y9064" s="8"/>
      <c r="AC9064" s="8"/>
      <c r="AG9064" s="8"/>
      <c r="AK9064" s="8"/>
      <c r="AO9064" s="8"/>
      <c r="AS9064" s="8"/>
      <c r="AW9064" s="8"/>
      <c r="BA9064" s="8"/>
      <c r="BE9064" s="8"/>
      <c r="BI9064" s="8"/>
      <c r="BM9064" s="8"/>
      <c r="BQ9064" s="8"/>
      <c r="BU9064" s="8"/>
      <c r="BY9064" s="8"/>
      <c r="CC9064" s="8"/>
      <c r="CG9064" s="8"/>
      <c r="CK9064" s="8"/>
    </row>
    <row r="9065" spans="5:89">
      <c r="E9065" s="8"/>
      <c r="I9065" s="8"/>
      <c r="M9065" s="8"/>
      <c r="Q9065" s="8"/>
      <c r="U9065" s="8"/>
      <c r="Y9065" s="8"/>
      <c r="AC9065" s="8"/>
      <c r="AG9065" s="8"/>
      <c r="AK9065" s="8"/>
      <c r="AO9065" s="8"/>
      <c r="AS9065" s="8"/>
      <c r="AW9065" s="8"/>
      <c r="BA9065" s="8"/>
      <c r="BE9065" s="8"/>
      <c r="BI9065" s="8"/>
      <c r="BM9065" s="8"/>
      <c r="BQ9065" s="8"/>
      <c r="BU9065" s="8"/>
      <c r="BY9065" s="8"/>
      <c r="CC9065" s="8"/>
      <c r="CG9065" s="8"/>
      <c r="CK9065" s="8"/>
    </row>
    <row r="9066" spans="5:89">
      <c r="E9066" s="8"/>
      <c r="I9066" s="8"/>
      <c r="M9066" s="8"/>
      <c r="Q9066" s="8"/>
      <c r="U9066" s="8"/>
      <c r="Y9066" s="8"/>
      <c r="AC9066" s="8"/>
      <c r="AG9066" s="8"/>
      <c r="AK9066" s="8"/>
      <c r="AO9066" s="8"/>
      <c r="AS9066" s="8"/>
      <c r="AW9066" s="8"/>
      <c r="BA9066" s="8"/>
      <c r="BE9066" s="8"/>
      <c r="BI9066" s="8"/>
      <c r="BM9066" s="8"/>
      <c r="BQ9066" s="8"/>
      <c r="BU9066" s="8"/>
      <c r="BY9066" s="8"/>
      <c r="CC9066" s="8"/>
      <c r="CG9066" s="8"/>
      <c r="CK9066" s="8"/>
    </row>
    <row r="9067" spans="5:89">
      <c r="E9067" s="8"/>
      <c r="I9067" s="8"/>
      <c r="M9067" s="8"/>
      <c r="Q9067" s="8"/>
      <c r="U9067" s="8"/>
      <c r="Y9067" s="8"/>
      <c r="AC9067" s="8"/>
      <c r="AG9067" s="8"/>
      <c r="AK9067" s="8"/>
      <c r="AO9067" s="8"/>
      <c r="AS9067" s="8"/>
      <c r="AW9067" s="8"/>
      <c r="BA9067" s="8"/>
      <c r="BE9067" s="8"/>
      <c r="BI9067" s="8"/>
      <c r="BM9067" s="8"/>
      <c r="BQ9067" s="8"/>
      <c r="BU9067" s="8"/>
      <c r="BY9067" s="8"/>
      <c r="CC9067" s="8"/>
      <c r="CG9067" s="8"/>
      <c r="CK9067" s="8"/>
    </row>
    <row r="9068" spans="5:89">
      <c r="E9068" s="8"/>
      <c r="I9068" s="8"/>
      <c r="M9068" s="8"/>
      <c r="Q9068" s="8"/>
      <c r="U9068" s="8"/>
      <c r="Y9068" s="8"/>
      <c r="AC9068" s="8"/>
      <c r="AG9068" s="8"/>
      <c r="AK9068" s="8"/>
      <c r="AO9068" s="8"/>
      <c r="AS9068" s="8"/>
      <c r="AW9068" s="8"/>
      <c r="BA9068" s="8"/>
      <c r="BE9068" s="8"/>
      <c r="BI9068" s="8"/>
      <c r="BM9068" s="8"/>
      <c r="BQ9068" s="8"/>
      <c r="BU9068" s="8"/>
      <c r="BY9068" s="8"/>
      <c r="CC9068" s="8"/>
      <c r="CG9068" s="8"/>
      <c r="CK9068" s="8"/>
    </row>
    <row r="9069" spans="5:89">
      <c r="E9069" s="8"/>
      <c r="I9069" s="8"/>
      <c r="M9069" s="8"/>
      <c r="Q9069" s="8"/>
      <c r="U9069" s="8"/>
      <c r="Y9069" s="8"/>
      <c r="AC9069" s="8"/>
      <c r="AG9069" s="8"/>
      <c r="AK9069" s="8"/>
      <c r="AO9069" s="8"/>
      <c r="AS9069" s="8"/>
      <c r="AW9069" s="8"/>
      <c r="BA9069" s="8"/>
      <c r="BE9069" s="8"/>
      <c r="BI9069" s="8"/>
      <c r="BM9069" s="8"/>
      <c r="BQ9069" s="8"/>
      <c r="BU9069" s="8"/>
      <c r="BY9069" s="8"/>
      <c r="CC9069" s="8"/>
      <c r="CG9069" s="8"/>
      <c r="CK9069" s="8"/>
    </row>
    <row r="9070" spans="5:89">
      <c r="E9070" s="8"/>
      <c r="I9070" s="8"/>
      <c r="M9070" s="8"/>
      <c r="Q9070" s="8"/>
      <c r="U9070" s="8"/>
      <c r="Y9070" s="8"/>
      <c r="AC9070" s="8"/>
      <c r="AG9070" s="8"/>
      <c r="AK9070" s="8"/>
      <c r="AO9070" s="8"/>
      <c r="AS9070" s="8"/>
      <c r="AW9070" s="8"/>
      <c r="BA9070" s="8"/>
      <c r="BE9070" s="8"/>
      <c r="BI9070" s="8"/>
      <c r="BM9070" s="8"/>
      <c r="BQ9070" s="8"/>
      <c r="BU9070" s="8"/>
      <c r="BY9070" s="8"/>
      <c r="CC9070" s="8"/>
      <c r="CG9070" s="8"/>
      <c r="CK9070" s="8"/>
    </row>
    <row r="9071" spans="5:89">
      <c r="E9071" s="8"/>
      <c r="I9071" s="8"/>
      <c r="M9071" s="8"/>
      <c r="Q9071" s="8"/>
      <c r="U9071" s="8"/>
      <c r="Y9071" s="8"/>
      <c r="AC9071" s="8"/>
      <c r="AG9071" s="8"/>
      <c r="AK9071" s="8"/>
      <c r="AO9071" s="8"/>
      <c r="AS9071" s="8"/>
      <c r="AW9071" s="8"/>
      <c r="BA9071" s="8"/>
      <c r="BE9071" s="8"/>
      <c r="BI9071" s="8"/>
      <c r="BM9071" s="8"/>
      <c r="BQ9071" s="8"/>
      <c r="BU9071" s="8"/>
      <c r="BY9071" s="8"/>
      <c r="CC9071" s="8"/>
      <c r="CG9071" s="8"/>
      <c r="CK9071" s="8"/>
    </row>
    <row r="9072" spans="5:89">
      <c r="E9072" s="8"/>
      <c r="I9072" s="8"/>
      <c r="M9072" s="8"/>
      <c r="Q9072" s="8"/>
      <c r="U9072" s="8"/>
      <c r="Y9072" s="8"/>
      <c r="AC9072" s="8"/>
      <c r="AG9072" s="8"/>
      <c r="AK9072" s="8"/>
      <c r="AO9072" s="8"/>
      <c r="AS9072" s="8"/>
      <c r="AW9072" s="8"/>
      <c r="BA9072" s="8"/>
      <c r="BE9072" s="8"/>
      <c r="BI9072" s="8"/>
      <c r="BM9072" s="8"/>
      <c r="BQ9072" s="8"/>
      <c r="BU9072" s="8"/>
      <c r="BY9072" s="8"/>
      <c r="CC9072" s="8"/>
      <c r="CG9072" s="8"/>
      <c r="CK9072" s="8"/>
    </row>
    <row r="9073" spans="5:89">
      <c r="E9073" s="8"/>
      <c r="I9073" s="8"/>
      <c r="M9073" s="8"/>
      <c r="Q9073" s="8"/>
      <c r="U9073" s="8"/>
      <c r="Y9073" s="8"/>
      <c r="AC9073" s="8"/>
      <c r="AG9073" s="8"/>
      <c r="AK9073" s="8"/>
      <c r="AO9073" s="8"/>
      <c r="AS9073" s="8"/>
      <c r="AW9073" s="8"/>
      <c r="BA9073" s="8"/>
      <c r="BE9073" s="8"/>
      <c r="BI9073" s="8"/>
      <c r="BM9073" s="8"/>
      <c r="BQ9073" s="8"/>
      <c r="BU9073" s="8"/>
      <c r="BY9073" s="8"/>
      <c r="CC9073" s="8"/>
      <c r="CG9073" s="8"/>
      <c r="CK9073" s="8"/>
    </row>
    <row r="9074" spans="5:89">
      <c r="E9074" s="8"/>
      <c r="I9074" s="8"/>
      <c r="M9074" s="8"/>
      <c r="Q9074" s="8"/>
      <c r="U9074" s="8"/>
      <c r="Y9074" s="8"/>
      <c r="AC9074" s="8"/>
      <c r="AG9074" s="8"/>
      <c r="AK9074" s="8"/>
      <c r="AO9074" s="8"/>
      <c r="AS9074" s="8"/>
      <c r="AW9074" s="8"/>
      <c r="BA9074" s="8"/>
      <c r="BE9074" s="8"/>
      <c r="BI9074" s="8"/>
      <c r="BM9074" s="8"/>
      <c r="BQ9074" s="8"/>
      <c r="BU9074" s="8"/>
      <c r="BY9074" s="8"/>
      <c r="CC9074" s="8"/>
      <c r="CG9074" s="8"/>
      <c r="CK9074" s="8"/>
    </row>
    <row r="9075" spans="5:89">
      <c r="E9075" s="8"/>
      <c r="I9075" s="8"/>
      <c r="M9075" s="8"/>
      <c r="Q9075" s="8"/>
      <c r="U9075" s="8"/>
      <c r="Y9075" s="8"/>
      <c r="AC9075" s="8"/>
      <c r="AG9075" s="8"/>
      <c r="AK9075" s="8"/>
      <c r="AO9075" s="8"/>
      <c r="AS9075" s="8"/>
      <c r="AW9075" s="8"/>
      <c r="BA9075" s="8"/>
      <c r="BE9075" s="8"/>
      <c r="BI9075" s="8"/>
      <c r="BM9075" s="8"/>
      <c r="BQ9075" s="8"/>
      <c r="BU9075" s="8"/>
      <c r="BY9075" s="8"/>
      <c r="CC9075" s="8"/>
      <c r="CG9075" s="8"/>
      <c r="CK9075" s="8"/>
    </row>
    <row r="9076" spans="5:89">
      <c r="E9076" s="8"/>
      <c r="I9076" s="8"/>
      <c r="M9076" s="8"/>
      <c r="Q9076" s="8"/>
      <c r="U9076" s="8"/>
      <c r="Y9076" s="8"/>
      <c r="AC9076" s="8"/>
      <c r="AG9076" s="8"/>
      <c r="AK9076" s="8"/>
      <c r="AO9076" s="8"/>
      <c r="AS9076" s="8"/>
      <c r="AW9076" s="8"/>
      <c r="BA9076" s="8"/>
      <c r="BE9076" s="8"/>
      <c r="BI9076" s="8"/>
      <c r="BM9076" s="8"/>
      <c r="BQ9076" s="8"/>
      <c r="BU9076" s="8"/>
      <c r="BY9076" s="8"/>
      <c r="CC9076" s="8"/>
      <c r="CG9076" s="8"/>
      <c r="CK9076" s="8"/>
    </row>
    <row r="9077" spans="5:89">
      <c r="E9077" s="8"/>
      <c r="I9077" s="8"/>
      <c r="M9077" s="8"/>
      <c r="Q9077" s="8"/>
      <c r="U9077" s="8"/>
      <c r="Y9077" s="8"/>
      <c r="AC9077" s="8"/>
      <c r="AG9077" s="8"/>
      <c r="AK9077" s="8"/>
      <c r="AO9077" s="8"/>
      <c r="AS9077" s="8"/>
      <c r="AW9077" s="8"/>
      <c r="BA9077" s="8"/>
      <c r="BE9077" s="8"/>
      <c r="BI9077" s="8"/>
      <c r="BM9077" s="8"/>
      <c r="BQ9077" s="8"/>
      <c r="BU9077" s="8"/>
      <c r="BY9077" s="8"/>
      <c r="CC9077" s="8"/>
      <c r="CG9077" s="8"/>
      <c r="CK9077" s="8"/>
    </row>
    <row r="9078" spans="5:89">
      <c r="E9078" s="8"/>
      <c r="I9078" s="8"/>
      <c r="M9078" s="8"/>
      <c r="Q9078" s="8"/>
      <c r="U9078" s="8"/>
      <c r="Y9078" s="8"/>
      <c r="AC9078" s="8"/>
      <c r="AG9078" s="8"/>
      <c r="AK9078" s="8"/>
      <c r="AO9078" s="8"/>
      <c r="AS9078" s="8"/>
      <c r="AW9078" s="8"/>
      <c r="BA9078" s="8"/>
      <c r="BE9078" s="8"/>
      <c r="BI9078" s="8"/>
      <c r="BM9078" s="8"/>
      <c r="BQ9078" s="8"/>
      <c r="BU9078" s="8"/>
      <c r="BY9078" s="8"/>
      <c r="CC9078" s="8"/>
      <c r="CG9078" s="8"/>
      <c r="CK9078" s="8"/>
    </row>
    <row r="9079" spans="5:89">
      <c r="E9079" s="8"/>
      <c r="I9079" s="8"/>
      <c r="M9079" s="8"/>
      <c r="Q9079" s="8"/>
      <c r="U9079" s="8"/>
      <c r="Y9079" s="8"/>
      <c r="AC9079" s="8"/>
      <c r="AG9079" s="8"/>
      <c r="AK9079" s="8"/>
      <c r="AO9079" s="8"/>
      <c r="AS9079" s="8"/>
      <c r="AW9079" s="8"/>
      <c r="BA9079" s="8"/>
      <c r="BE9079" s="8"/>
      <c r="BI9079" s="8"/>
      <c r="BM9079" s="8"/>
      <c r="BQ9079" s="8"/>
      <c r="BU9079" s="8"/>
      <c r="BY9079" s="8"/>
      <c r="CC9079" s="8"/>
      <c r="CG9079" s="8"/>
      <c r="CK9079" s="8"/>
    </row>
    <row r="9080" spans="5:89">
      <c r="E9080" s="8"/>
      <c r="I9080" s="8"/>
      <c r="M9080" s="8"/>
      <c r="Q9080" s="8"/>
      <c r="U9080" s="8"/>
      <c r="Y9080" s="8"/>
      <c r="AC9080" s="8"/>
      <c r="AG9080" s="8"/>
      <c r="AK9080" s="8"/>
      <c r="AO9080" s="8"/>
      <c r="AS9080" s="8"/>
      <c r="AW9080" s="8"/>
      <c r="BA9080" s="8"/>
      <c r="BE9080" s="8"/>
      <c r="BI9080" s="8"/>
      <c r="BM9080" s="8"/>
      <c r="BQ9080" s="8"/>
      <c r="BU9080" s="8"/>
      <c r="BY9080" s="8"/>
      <c r="CC9080" s="8"/>
      <c r="CG9080" s="8"/>
      <c r="CK9080" s="8"/>
    </row>
    <row r="9081" spans="5:89">
      <c r="E9081" s="8"/>
      <c r="I9081" s="8"/>
      <c r="M9081" s="8"/>
      <c r="Q9081" s="8"/>
      <c r="U9081" s="8"/>
      <c r="Y9081" s="8"/>
      <c r="AC9081" s="8"/>
      <c r="AG9081" s="8"/>
      <c r="AK9081" s="8"/>
      <c r="AO9081" s="8"/>
      <c r="AS9081" s="8"/>
      <c r="AW9081" s="8"/>
      <c r="BA9081" s="8"/>
      <c r="BE9081" s="8"/>
      <c r="BI9081" s="8"/>
      <c r="BM9081" s="8"/>
      <c r="BQ9081" s="8"/>
      <c r="BU9081" s="8"/>
      <c r="BY9081" s="8"/>
      <c r="CC9081" s="8"/>
      <c r="CG9081" s="8"/>
      <c r="CK9081" s="8"/>
    </row>
    <row r="9082" spans="5:89">
      <c r="E9082" s="8"/>
      <c r="I9082" s="8"/>
      <c r="M9082" s="8"/>
      <c r="Q9082" s="8"/>
      <c r="U9082" s="8"/>
      <c r="Y9082" s="8"/>
      <c r="AC9082" s="8"/>
      <c r="AG9082" s="8"/>
      <c r="AK9082" s="8"/>
      <c r="AO9082" s="8"/>
      <c r="AS9082" s="8"/>
      <c r="AW9082" s="8"/>
      <c r="BA9082" s="8"/>
      <c r="BE9082" s="8"/>
      <c r="BI9082" s="8"/>
      <c r="BM9082" s="8"/>
      <c r="BQ9082" s="8"/>
      <c r="BU9082" s="8"/>
      <c r="BY9082" s="8"/>
      <c r="CC9082" s="8"/>
      <c r="CG9082" s="8"/>
      <c r="CK9082" s="8"/>
    </row>
    <row r="9083" spans="5:89">
      <c r="E9083" s="8"/>
      <c r="I9083" s="8"/>
      <c r="M9083" s="8"/>
      <c r="Q9083" s="8"/>
      <c r="U9083" s="8"/>
      <c r="Y9083" s="8"/>
      <c r="AC9083" s="8"/>
      <c r="AG9083" s="8"/>
      <c r="AK9083" s="8"/>
      <c r="AO9083" s="8"/>
      <c r="AS9083" s="8"/>
      <c r="AW9083" s="8"/>
      <c r="BA9083" s="8"/>
      <c r="BE9083" s="8"/>
      <c r="BI9083" s="8"/>
      <c r="BM9083" s="8"/>
      <c r="BQ9083" s="8"/>
      <c r="BU9083" s="8"/>
      <c r="BY9083" s="8"/>
      <c r="CC9083" s="8"/>
      <c r="CG9083" s="8"/>
      <c r="CK9083" s="8"/>
    </row>
    <row r="9084" spans="5:89">
      <c r="E9084" s="8"/>
      <c r="I9084" s="8"/>
      <c r="M9084" s="8"/>
      <c r="Q9084" s="8"/>
      <c r="U9084" s="8"/>
      <c r="Y9084" s="8"/>
      <c r="AC9084" s="8"/>
      <c r="AG9084" s="8"/>
      <c r="AK9084" s="8"/>
      <c r="AO9084" s="8"/>
      <c r="AS9084" s="8"/>
      <c r="AW9084" s="8"/>
      <c r="BA9084" s="8"/>
      <c r="BE9084" s="8"/>
      <c r="BI9084" s="8"/>
      <c r="BM9084" s="8"/>
      <c r="BQ9084" s="8"/>
      <c r="BU9084" s="8"/>
      <c r="BY9084" s="8"/>
      <c r="CC9084" s="8"/>
      <c r="CG9084" s="8"/>
      <c r="CK9084" s="8"/>
    </row>
    <row r="9085" spans="5:89">
      <c r="E9085" s="8"/>
      <c r="I9085" s="8"/>
      <c r="M9085" s="8"/>
      <c r="Q9085" s="8"/>
      <c r="U9085" s="8"/>
      <c r="Y9085" s="8"/>
      <c r="AC9085" s="8"/>
      <c r="AG9085" s="8"/>
      <c r="AK9085" s="8"/>
      <c r="AO9085" s="8"/>
      <c r="AS9085" s="8"/>
      <c r="AW9085" s="8"/>
      <c r="BA9085" s="8"/>
      <c r="BE9085" s="8"/>
      <c r="BI9085" s="8"/>
      <c r="BM9085" s="8"/>
      <c r="BQ9085" s="8"/>
      <c r="BU9085" s="8"/>
      <c r="BY9085" s="8"/>
      <c r="CC9085" s="8"/>
      <c r="CG9085" s="8"/>
      <c r="CK9085" s="8"/>
    </row>
    <row r="9086" spans="5:89">
      <c r="E9086" s="8"/>
      <c r="I9086" s="8"/>
      <c r="M9086" s="8"/>
      <c r="Q9086" s="8"/>
      <c r="U9086" s="8"/>
      <c r="Y9086" s="8"/>
      <c r="AC9086" s="8"/>
      <c r="AG9086" s="8"/>
      <c r="AK9086" s="8"/>
      <c r="AO9086" s="8"/>
      <c r="AS9086" s="8"/>
      <c r="AW9086" s="8"/>
      <c r="BA9086" s="8"/>
      <c r="BE9086" s="8"/>
      <c r="BI9086" s="8"/>
      <c r="BM9086" s="8"/>
      <c r="BQ9086" s="8"/>
      <c r="BU9086" s="8"/>
      <c r="BY9086" s="8"/>
      <c r="CC9086" s="8"/>
      <c r="CG9086" s="8"/>
      <c r="CK9086" s="8"/>
    </row>
    <row r="9087" spans="5:89">
      <c r="E9087" s="8"/>
      <c r="I9087" s="8"/>
      <c r="M9087" s="8"/>
      <c r="Q9087" s="8"/>
      <c r="U9087" s="8"/>
      <c r="Y9087" s="8"/>
      <c r="AC9087" s="8"/>
      <c r="AG9087" s="8"/>
      <c r="AK9087" s="8"/>
      <c r="AO9087" s="8"/>
      <c r="AS9087" s="8"/>
      <c r="AW9087" s="8"/>
      <c r="BA9087" s="8"/>
      <c r="BE9087" s="8"/>
      <c r="BI9087" s="8"/>
      <c r="BM9087" s="8"/>
      <c r="BQ9087" s="8"/>
      <c r="BU9087" s="8"/>
      <c r="BY9087" s="8"/>
      <c r="CC9087" s="8"/>
      <c r="CG9087" s="8"/>
      <c r="CK9087" s="8"/>
    </row>
    <row r="9088" spans="5:89">
      <c r="E9088" s="8"/>
      <c r="I9088" s="8"/>
      <c r="M9088" s="8"/>
      <c r="Q9088" s="8"/>
      <c r="U9088" s="8"/>
      <c r="Y9088" s="8"/>
      <c r="AC9088" s="8"/>
      <c r="AG9088" s="8"/>
      <c r="AK9088" s="8"/>
      <c r="AO9088" s="8"/>
      <c r="AS9088" s="8"/>
      <c r="AW9088" s="8"/>
      <c r="BA9088" s="8"/>
      <c r="BE9088" s="8"/>
      <c r="BI9088" s="8"/>
      <c r="BM9088" s="8"/>
      <c r="BQ9088" s="8"/>
      <c r="BU9088" s="8"/>
      <c r="BY9088" s="8"/>
      <c r="CC9088" s="8"/>
      <c r="CG9088" s="8"/>
      <c r="CK9088" s="8"/>
    </row>
    <row r="9089" spans="5:89">
      <c r="E9089" s="8"/>
      <c r="I9089" s="8"/>
      <c r="M9089" s="8"/>
      <c r="Q9089" s="8"/>
      <c r="U9089" s="8"/>
      <c r="Y9089" s="8"/>
      <c r="AC9089" s="8"/>
      <c r="AG9089" s="8"/>
      <c r="AK9089" s="8"/>
      <c r="AO9089" s="8"/>
      <c r="AS9089" s="8"/>
      <c r="AW9089" s="8"/>
      <c r="BA9089" s="8"/>
      <c r="BE9089" s="8"/>
      <c r="BI9089" s="8"/>
      <c r="BM9089" s="8"/>
      <c r="BQ9089" s="8"/>
      <c r="BU9089" s="8"/>
      <c r="BY9089" s="8"/>
      <c r="CC9089" s="8"/>
      <c r="CG9089" s="8"/>
      <c r="CK9089" s="8"/>
    </row>
    <row r="9090" spans="5:89">
      <c r="E9090" s="8"/>
      <c r="I9090" s="8"/>
      <c r="M9090" s="8"/>
      <c r="Q9090" s="8"/>
      <c r="U9090" s="8"/>
      <c r="Y9090" s="8"/>
      <c r="AC9090" s="8"/>
      <c r="AG9090" s="8"/>
      <c r="AK9090" s="8"/>
      <c r="AO9090" s="8"/>
      <c r="AS9090" s="8"/>
      <c r="AW9090" s="8"/>
      <c r="BA9090" s="8"/>
      <c r="BE9090" s="8"/>
      <c r="BI9090" s="8"/>
      <c r="BM9090" s="8"/>
      <c r="BQ9090" s="8"/>
      <c r="BU9090" s="8"/>
      <c r="BY9090" s="8"/>
      <c r="CC9090" s="8"/>
      <c r="CG9090" s="8"/>
      <c r="CK9090" s="8"/>
    </row>
    <row r="9091" spans="5:89">
      <c r="E9091" s="8"/>
      <c r="I9091" s="8"/>
      <c r="M9091" s="8"/>
      <c r="Q9091" s="8"/>
      <c r="U9091" s="8"/>
      <c r="Y9091" s="8"/>
      <c r="AC9091" s="8"/>
      <c r="AG9091" s="8"/>
      <c r="AK9091" s="8"/>
      <c r="AO9091" s="8"/>
      <c r="AS9091" s="8"/>
      <c r="AW9091" s="8"/>
      <c r="BA9091" s="8"/>
      <c r="BE9091" s="8"/>
      <c r="BI9091" s="8"/>
      <c r="BM9091" s="8"/>
      <c r="BQ9091" s="8"/>
      <c r="BU9091" s="8"/>
      <c r="BY9091" s="8"/>
      <c r="CC9091" s="8"/>
      <c r="CG9091" s="8"/>
      <c r="CK9091" s="8"/>
    </row>
    <row r="9092" spans="5:89">
      <c r="E9092" s="8"/>
      <c r="I9092" s="8"/>
      <c r="M9092" s="8"/>
      <c r="Q9092" s="8"/>
      <c r="U9092" s="8"/>
      <c r="Y9092" s="8"/>
      <c r="AC9092" s="8"/>
      <c r="AG9092" s="8"/>
      <c r="AK9092" s="8"/>
      <c r="AO9092" s="8"/>
      <c r="AS9092" s="8"/>
      <c r="AW9092" s="8"/>
      <c r="BA9092" s="8"/>
      <c r="BE9092" s="8"/>
      <c r="BI9092" s="8"/>
      <c r="BM9092" s="8"/>
      <c r="BQ9092" s="8"/>
      <c r="BU9092" s="8"/>
      <c r="BY9092" s="8"/>
      <c r="CC9092" s="8"/>
      <c r="CG9092" s="8"/>
      <c r="CK9092" s="8"/>
    </row>
    <row r="9093" spans="5:89">
      <c r="E9093" s="8"/>
      <c r="I9093" s="8"/>
      <c r="M9093" s="8"/>
      <c r="Q9093" s="8"/>
      <c r="U9093" s="8"/>
      <c r="Y9093" s="8"/>
      <c r="AC9093" s="8"/>
      <c r="AG9093" s="8"/>
      <c r="AK9093" s="8"/>
      <c r="AO9093" s="8"/>
      <c r="AS9093" s="8"/>
      <c r="AW9093" s="8"/>
      <c r="BA9093" s="8"/>
      <c r="BE9093" s="8"/>
      <c r="BI9093" s="8"/>
      <c r="BM9093" s="8"/>
      <c r="BQ9093" s="8"/>
      <c r="BU9093" s="8"/>
      <c r="BY9093" s="8"/>
      <c r="CC9093" s="8"/>
      <c r="CG9093" s="8"/>
      <c r="CK9093" s="8"/>
    </row>
    <row r="9094" spans="5:89">
      <c r="E9094" s="8"/>
      <c r="I9094" s="8"/>
      <c r="M9094" s="8"/>
      <c r="Q9094" s="8"/>
      <c r="U9094" s="8"/>
      <c r="Y9094" s="8"/>
      <c r="AC9094" s="8"/>
      <c r="AG9094" s="8"/>
      <c r="AK9094" s="8"/>
      <c r="AO9094" s="8"/>
      <c r="AS9094" s="8"/>
      <c r="AW9094" s="8"/>
      <c r="BA9094" s="8"/>
      <c r="BE9094" s="8"/>
      <c r="BI9094" s="8"/>
      <c r="BM9094" s="8"/>
      <c r="BQ9094" s="8"/>
      <c r="BU9094" s="8"/>
      <c r="BY9094" s="8"/>
      <c r="CC9094" s="8"/>
      <c r="CG9094" s="8"/>
      <c r="CK9094" s="8"/>
    </row>
    <row r="9095" spans="5:89">
      <c r="E9095" s="8"/>
      <c r="I9095" s="8"/>
      <c r="M9095" s="8"/>
      <c r="Q9095" s="8"/>
      <c r="U9095" s="8"/>
      <c r="Y9095" s="8"/>
      <c r="AC9095" s="8"/>
      <c r="AG9095" s="8"/>
      <c r="AK9095" s="8"/>
      <c r="AO9095" s="8"/>
      <c r="AS9095" s="8"/>
      <c r="AW9095" s="8"/>
      <c r="BA9095" s="8"/>
      <c r="BE9095" s="8"/>
      <c r="BI9095" s="8"/>
      <c r="BM9095" s="8"/>
      <c r="BQ9095" s="8"/>
      <c r="BU9095" s="8"/>
      <c r="BY9095" s="8"/>
      <c r="CC9095" s="8"/>
      <c r="CG9095" s="8"/>
      <c r="CK9095" s="8"/>
    </row>
    <row r="9096" spans="5:89">
      <c r="E9096" s="8"/>
      <c r="I9096" s="8"/>
      <c r="M9096" s="8"/>
      <c r="Q9096" s="8"/>
      <c r="U9096" s="8"/>
      <c r="Y9096" s="8"/>
      <c r="AC9096" s="8"/>
      <c r="AG9096" s="8"/>
      <c r="AK9096" s="8"/>
      <c r="AO9096" s="8"/>
      <c r="AS9096" s="8"/>
      <c r="AW9096" s="8"/>
      <c r="BA9096" s="8"/>
      <c r="BE9096" s="8"/>
      <c r="BI9096" s="8"/>
      <c r="BM9096" s="8"/>
      <c r="BQ9096" s="8"/>
      <c r="BU9096" s="8"/>
      <c r="BY9096" s="8"/>
      <c r="CC9096" s="8"/>
      <c r="CG9096" s="8"/>
      <c r="CK9096" s="8"/>
    </row>
    <row r="9097" spans="5:89">
      <c r="E9097" s="8"/>
      <c r="I9097" s="8"/>
      <c r="M9097" s="8"/>
      <c r="Q9097" s="8"/>
      <c r="U9097" s="8"/>
      <c r="Y9097" s="8"/>
      <c r="AC9097" s="8"/>
      <c r="AG9097" s="8"/>
      <c r="AK9097" s="8"/>
      <c r="AO9097" s="8"/>
      <c r="AS9097" s="8"/>
      <c r="AW9097" s="8"/>
      <c r="BA9097" s="8"/>
      <c r="BE9097" s="8"/>
      <c r="BI9097" s="8"/>
      <c r="BM9097" s="8"/>
      <c r="BQ9097" s="8"/>
      <c r="BU9097" s="8"/>
      <c r="BY9097" s="8"/>
      <c r="CC9097" s="8"/>
      <c r="CG9097" s="8"/>
      <c r="CK9097" s="8"/>
    </row>
    <row r="9098" spans="5:89">
      <c r="E9098" s="8"/>
      <c r="I9098" s="8"/>
      <c r="M9098" s="8"/>
      <c r="Q9098" s="8"/>
      <c r="U9098" s="8"/>
      <c r="Y9098" s="8"/>
      <c r="AC9098" s="8"/>
      <c r="AG9098" s="8"/>
      <c r="AK9098" s="8"/>
      <c r="AO9098" s="8"/>
      <c r="AS9098" s="8"/>
      <c r="AW9098" s="8"/>
      <c r="BA9098" s="8"/>
      <c r="BE9098" s="8"/>
      <c r="BI9098" s="8"/>
      <c r="BM9098" s="8"/>
      <c r="BQ9098" s="8"/>
      <c r="BU9098" s="8"/>
      <c r="BY9098" s="8"/>
      <c r="CC9098" s="8"/>
      <c r="CG9098" s="8"/>
      <c r="CK9098" s="8"/>
    </row>
    <row r="9099" spans="5:89">
      <c r="E9099" s="8"/>
      <c r="I9099" s="8"/>
      <c r="M9099" s="8"/>
      <c r="Q9099" s="8"/>
      <c r="U9099" s="8"/>
      <c r="Y9099" s="8"/>
      <c r="AC9099" s="8"/>
      <c r="AG9099" s="8"/>
      <c r="AK9099" s="8"/>
      <c r="AO9099" s="8"/>
      <c r="AS9099" s="8"/>
      <c r="AW9099" s="8"/>
      <c r="BA9099" s="8"/>
      <c r="BE9099" s="8"/>
      <c r="BI9099" s="8"/>
      <c r="BM9099" s="8"/>
      <c r="BQ9099" s="8"/>
      <c r="BU9099" s="8"/>
      <c r="BY9099" s="8"/>
      <c r="CC9099" s="8"/>
      <c r="CG9099" s="8"/>
      <c r="CK9099" s="8"/>
    </row>
    <row r="9100" spans="5:89">
      <c r="E9100" s="8"/>
      <c r="I9100" s="8"/>
      <c r="M9100" s="8"/>
      <c r="Q9100" s="8"/>
      <c r="U9100" s="8"/>
      <c r="Y9100" s="8"/>
      <c r="AC9100" s="8"/>
      <c r="AG9100" s="8"/>
      <c r="AK9100" s="8"/>
      <c r="AO9100" s="8"/>
      <c r="AS9100" s="8"/>
      <c r="AW9100" s="8"/>
      <c r="BA9100" s="8"/>
      <c r="BE9100" s="8"/>
      <c r="BI9100" s="8"/>
      <c r="BM9100" s="8"/>
      <c r="BQ9100" s="8"/>
      <c r="BU9100" s="8"/>
      <c r="BY9100" s="8"/>
      <c r="CC9100" s="8"/>
      <c r="CG9100" s="8"/>
      <c r="CK9100" s="8"/>
    </row>
    <row r="9101" spans="5:89">
      <c r="E9101" s="8"/>
      <c r="I9101" s="8"/>
      <c r="M9101" s="8"/>
      <c r="Q9101" s="8"/>
      <c r="U9101" s="8"/>
      <c r="Y9101" s="8"/>
      <c r="AC9101" s="8"/>
      <c r="AG9101" s="8"/>
      <c r="AK9101" s="8"/>
      <c r="AO9101" s="8"/>
      <c r="AS9101" s="8"/>
      <c r="AW9101" s="8"/>
      <c r="BA9101" s="8"/>
      <c r="BE9101" s="8"/>
      <c r="BI9101" s="8"/>
      <c r="BM9101" s="8"/>
      <c r="BQ9101" s="8"/>
      <c r="BU9101" s="8"/>
      <c r="BY9101" s="8"/>
      <c r="CC9101" s="8"/>
      <c r="CG9101" s="8"/>
      <c r="CK9101" s="8"/>
    </row>
    <row r="9102" spans="5:89">
      <c r="E9102" s="8"/>
      <c r="I9102" s="8"/>
      <c r="M9102" s="8"/>
      <c r="Q9102" s="8"/>
      <c r="U9102" s="8"/>
      <c r="Y9102" s="8"/>
      <c r="AC9102" s="8"/>
      <c r="AG9102" s="8"/>
      <c r="AK9102" s="8"/>
      <c r="AO9102" s="8"/>
      <c r="AS9102" s="8"/>
      <c r="AW9102" s="8"/>
      <c r="BA9102" s="8"/>
      <c r="BE9102" s="8"/>
      <c r="BI9102" s="8"/>
      <c r="BM9102" s="8"/>
      <c r="BQ9102" s="8"/>
      <c r="BU9102" s="8"/>
      <c r="BY9102" s="8"/>
      <c r="CC9102" s="8"/>
      <c r="CG9102" s="8"/>
      <c r="CK9102" s="8"/>
    </row>
    <row r="9103" spans="5:89">
      <c r="E9103" s="8"/>
      <c r="I9103" s="8"/>
      <c r="M9103" s="8"/>
      <c r="Q9103" s="8"/>
      <c r="U9103" s="8"/>
      <c r="Y9103" s="8"/>
      <c r="AC9103" s="8"/>
      <c r="AG9103" s="8"/>
      <c r="AK9103" s="8"/>
      <c r="AO9103" s="8"/>
      <c r="AS9103" s="8"/>
      <c r="AW9103" s="8"/>
      <c r="BA9103" s="8"/>
      <c r="BE9103" s="8"/>
      <c r="BI9103" s="8"/>
      <c r="BM9103" s="8"/>
      <c r="BQ9103" s="8"/>
      <c r="BU9103" s="8"/>
      <c r="BY9103" s="8"/>
      <c r="CC9103" s="8"/>
      <c r="CG9103" s="8"/>
      <c r="CK9103" s="8"/>
    </row>
    <row r="9104" spans="5:89">
      <c r="E9104" s="8"/>
      <c r="I9104" s="8"/>
      <c r="M9104" s="8"/>
      <c r="Q9104" s="8"/>
      <c r="U9104" s="8"/>
      <c r="Y9104" s="8"/>
      <c r="AC9104" s="8"/>
      <c r="AG9104" s="8"/>
      <c r="AK9104" s="8"/>
      <c r="AO9104" s="8"/>
      <c r="AS9104" s="8"/>
      <c r="AW9104" s="8"/>
      <c r="BA9104" s="8"/>
      <c r="BE9104" s="8"/>
      <c r="BI9104" s="8"/>
      <c r="BM9104" s="8"/>
      <c r="BQ9104" s="8"/>
      <c r="BU9104" s="8"/>
      <c r="BY9104" s="8"/>
      <c r="CC9104" s="8"/>
      <c r="CG9104" s="8"/>
      <c r="CK9104" s="8"/>
    </row>
    <row r="9105" spans="5:89">
      <c r="E9105" s="8"/>
      <c r="I9105" s="8"/>
      <c r="M9105" s="8"/>
      <c r="Q9105" s="8"/>
      <c r="U9105" s="8"/>
      <c r="Y9105" s="8"/>
      <c r="AC9105" s="8"/>
      <c r="AG9105" s="8"/>
      <c r="AK9105" s="8"/>
      <c r="AO9105" s="8"/>
      <c r="AS9105" s="8"/>
      <c r="AW9105" s="8"/>
      <c r="BA9105" s="8"/>
      <c r="BE9105" s="8"/>
      <c r="BI9105" s="8"/>
      <c r="BM9105" s="8"/>
      <c r="BQ9105" s="8"/>
      <c r="BU9105" s="8"/>
      <c r="BY9105" s="8"/>
      <c r="CC9105" s="8"/>
      <c r="CG9105" s="8"/>
      <c r="CK9105" s="8"/>
    </row>
    <row r="9106" spans="5:89">
      <c r="E9106" s="8"/>
      <c r="I9106" s="8"/>
      <c r="M9106" s="8"/>
      <c r="Q9106" s="8"/>
      <c r="U9106" s="8"/>
      <c r="Y9106" s="8"/>
      <c r="AC9106" s="8"/>
      <c r="AG9106" s="8"/>
      <c r="AK9106" s="8"/>
      <c r="AO9106" s="8"/>
      <c r="AS9106" s="8"/>
      <c r="AW9106" s="8"/>
      <c r="BA9106" s="8"/>
      <c r="BE9106" s="8"/>
      <c r="BI9106" s="8"/>
      <c r="BM9106" s="8"/>
      <c r="BQ9106" s="8"/>
      <c r="BU9106" s="8"/>
      <c r="BY9106" s="8"/>
      <c r="CC9106" s="8"/>
      <c r="CG9106" s="8"/>
      <c r="CK9106" s="8"/>
    </row>
    <row r="9107" spans="5:89">
      <c r="E9107" s="8"/>
      <c r="I9107" s="8"/>
      <c r="M9107" s="8"/>
      <c r="Q9107" s="8"/>
      <c r="U9107" s="8"/>
      <c r="Y9107" s="8"/>
      <c r="AC9107" s="8"/>
      <c r="AG9107" s="8"/>
      <c r="AK9107" s="8"/>
      <c r="AO9107" s="8"/>
      <c r="AS9107" s="8"/>
      <c r="AW9107" s="8"/>
      <c r="BA9107" s="8"/>
      <c r="BE9107" s="8"/>
      <c r="BI9107" s="8"/>
      <c r="BM9107" s="8"/>
      <c r="BQ9107" s="8"/>
      <c r="BU9107" s="8"/>
      <c r="BY9107" s="8"/>
      <c r="CC9107" s="8"/>
      <c r="CG9107" s="8"/>
      <c r="CK9107" s="8"/>
    </row>
    <row r="9108" spans="5:89">
      <c r="E9108" s="8"/>
      <c r="I9108" s="8"/>
      <c r="M9108" s="8"/>
      <c r="Q9108" s="8"/>
      <c r="U9108" s="8"/>
      <c r="Y9108" s="8"/>
      <c r="AC9108" s="8"/>
      <c r="AG9108" s="8"/>
      <c r="AK9108" s="8"/>
      <c r="AO9108" s="8"/>
      <c r="AS9108" s="8"/>
      <c r="AW9108" s="8"/>
      <c r="BA9108" s="8"/>
      <c r="BE9108" s="8"/>
      <c r="BI9108" s="8"/>
      <c r="BM9108" s="8"/>
      <c r="BQ9108" s="8"/>
      <c r="BU9108" s="8"/>
      <c r="BY9108" s="8"/>
      <c r="CC9108" s="8"/>
      <c r="CG9108" s="8"/>
      <c r="CK9108" s="8"/>
    </row>
    <row r="9109" spans="5:89">
      <c r="E9109" s="8"/>
      <c r="I9109" s="8"/>
      <c r="M9109" s="8"/>
      <c r="Q9109" s="8"/>
      <c r="U9109" s="8"/>
      <c r="Y9109" s="8"/>
      <c r="AC9109" s="8"/>
      <c r="AG9109" s="8"/>
      <c r="AK9109" s="8"/>
      <c r="AO9109" s="8"/>
      <c r="AS9109" s="8"/>
      <c r="AW9109" s="8"/>
      <c r="BA9109" s="8"/>
      <c r="BE9109" s="8"/>
      <c r="BI9109" s="8"/>
      <c r="BM9109" s="8"/>
      <c r="BQ9109" s="8"/>
      <c r="BU9109" s="8"/>
      <c r="BY9109" s="8"/>
      <c r="CC9109" s="8"/>
      <c r="CG9109" s="8"/>
      <c r="CK9109" s="8"/>
    </row>
    <row r="9110" spans="5:89">
      <c r="E9110" s="8"/>
      <c r="I9110" s="8"/>
      <c r="M9110" s="8"/>
      <c r="Q9110" s="8"/>
      <c r="U9110" s="8"/>
      <c r="Y9110" s="8"/>
      <c r="AC9110" s="8"/>
      <c r="AG9110" s="8"/>
      <c r="AK9110" s="8"/>
      <c r="AO9110" s="8"/>
      <c r="AS9110" s="8"/>
      <c r="AW9110" s="8"/>
      <c r="BA9110" s="8"/>
      <c r="BE9110" s="8"/>
      <c r="BI9110" s="8"/>
      <c r="BM9110" s="8"/>
      <c r="BQ9110" s="8"/>
      <c r="BU9110" s="8"/>
      <c r="BY9110" s="8"/>
      <c r="CC9110" s="8"/>
      <c r="CG9110" s="8"/>
      <c r="CK9110" s="8"/>
    </row>
    <row r="9111" spans="5:89">
      <c r="E9111" s="8"/>
      <c r="I9111" s="8"/>
      <c r="M9111" s="8"/>
      <c r="Q9111" s="8"/>
      <c r="U9111" s="8"/>
      <c r="Y9111" s="8"/>
      <c r="AC9111" s="8"/>
      <c r="AG9111" s="8"/>
      <c r="AK9111" s="8"/>
      <c r="AO9111" s="8"/>
      <c r="AS9111" s="8"/>
      <c r="AW9111" s="8"/>
      <c r="BA9111" s="8"/>
      <c r="BE9111" s="8"/>
      <c r="BI9111" s="8"/>
      <c r="BM9111" s="8"/>
      <c r="BQ9111" s="8"/>
      <c r="BU9111" s="8"/>
      <c r="BY9111" s="8"/>
      <c r="CC9111" s="8"/>
      <c r="CG9111" s="8"/>
      <c r="CK9111" s="8"/>
    </row>
    <row r="9112" spans="5:89">
      <c r="E9112" s="8"/>
      <c r="I9112" s="8"/>
      <c r="M9112" s="8"/>
      <c r="Q9112" s="8"/>
      <c r="U9112" s="8"/>
      <c r="Y9112" s="8"/>
      <c r="AC9112" s="8"/>
      <c r="AG9112" s="8"/>
      <c r="AK9112" s="8"/>
      <c r="AO9112" s="8"/>
      <c r="AS9112" s="8"/>
      <c r="AW9112" s="8"/>
      <c r="BA9112" s="8"/>
      <c r="BE9112" s="8"/>
      <c r="BI9112" s="8"/>
      <c r="BM9112" s="8"/>
      <c r="BQ9112" s="8"/>
      <c r="BU9112" s="8"/>
      <c r="BY9112" s="8"/>
      <c r="CC9112" s="8"/>
      <c r="CG9112" s="8"/>
      <c r="CK9112" s="8"/>
    </row>
    <row r="9113" spans="5:89">
      <c r="E9113" s="8"/>
      <c r="I9113" s="8"/>
      <c r="M9113" s="8"/>
      <c r="Q9113" s="8"/>
      <c r="U9113" s="8"/>
      <c r="Y9113" s="8"/>
      <c r="AC9113" s="8"/>
      <c r="AG9113" s="8"/>
      <c r="AK9113" s="8"/>
      <c r="AO9113" s="8"/>
      <c r="AS9113" s="8"/>
      <c r="AW9113" s="8"/>
      <c r="BA9113" s="8"/>
      <c r="BE9113" s="8"/>
      <c r="BI9113" s="8"/>
      <c r="BM9113" s="8"/>
      <c r="BQ9113" s="8"/>
      <c r="BU9113" s="8"/>
      <c r="BY9113" s="8"/>
      <c r="CC9113" s="8"/>
      <c r="CG9113" s="8"/>
      <c r="CK9113" s="8"/>
    </row>
    <row r="9114" spans="5:89">
      <c r="E9114" s="8"/>
      <c r="I9114" s="8"/>
      <c r="M9114" s="8"/>
      <c r="Q9114" s="8"/>
      <c r="U9114" s="8"/>
      <c r="Y9114" s="8"/>
      <c r="AC9114" s="8"/>
      <c r="AG9114" s="8"/>
      <c r="AK9114" s="8"/>
      <c r="AO9114" s="8"/>
      <c r="AS9114" s="8"/>
      <c r="AW9114" s="8"/>
      <c r="BA9114" s="8"/>
      <c r="BE9114" s="8"/>
      <c r="BI9114" s="8"/>
      <c r="BM9114" s="8"/>
      <c r="BQ9114" s="8"/>
      <c r="BU9114" s="8"/>
      <c r="BY9114" s="8"/>
      <c r="CC9114" s="8"/>
      <c r="CG9114" s="8"/>
      <c r="CK9114" s="8"/>
    </row>
    <row r="9115" spans="5:89">
      <c r="E9115" s="8"/>
      <c r="I9115" s="8"/>
      <c r="M9115" s="8"/>
      <c r="Q9115" s="8"/>
      <c r="U9115" s="8"/>
      <c r="Y9115" s="8"/>
      <c r="AC9115" s="8"/>
      <c r="AG9115" s="8"/>
      <c r="AK9115" s="8"/>
      <c r="AO9115" s="8"/>
      <c r="AS9115" s="8"/>
      <c r="AW9115" s="8"/>
      <c r="BA9115" s="8"/>
      <c r="BE9115" s="8"/>
      <c r="BI9115" s="8"/>
      <c r="BM9115" s="8"/>
      <c r="BQ9115" s="8"/>
      <c r="BU9115" s="8"/>
      <c r="BY9115" s="8"/>
      <c r="CC9115" s="8"/>
      <c r="CG9115" s="8"/>
      <c r="CK9115" s="8"/>
    </row>
    <row r="9116" spans="5:89">
      <c r="E9116" s="8"/>
      <c r="I9116" s="8"/>
      <c r="M9116" s="8"/>
      <c r="Q9116" s="8"/>
      <c r="U9116" s="8"/>
      <c r="Y9116" s="8"/>
      <c r="AC9116" s="8"/>
      <c r="AG9116" s="8"/>
      <c r="AK9116" s="8"/>
      <c r="AO9116" s="8"/>
      <c r="AS9116" s="8"/>
      <c r="AW9116" s="8"/>
      <c r="BA9116" s="8"/>
      <c r="BE9116" s="8"/>
      <c r="BI9116" s="8"/>
      <c r="BM9116" s="8"/>
      <c r="BQ9116" s="8"/>
      <c r="BU9116" s="8"/>
      <c r="BY9116" s="8"/>
      <c r="CC9116" s="8"/>
      <c r="CG9116" s="8"/>
      <c r="CK9116" s="8"/>
    </row>
    <row r="9117" spans="5:89">
      <c r="E9117" s="8"/>
      <c r="I9117" s="8"/>
      <c r="M9117" s="8"/>
      <c r="Q9117" s="8"/>
      <c r="U9117" s="8"/>
      <c r="Y9117" s="8"/>
      <c r="AC9117" s="8"/>
      <c r="AG9117" s="8"/>
      <c r="AK9117" s="8"/>
      <c r="AO9117" s="8"/>
      <c r="AS9117" s="8"/>
      <c r="AW9117" s="8"/>
      <c r="BA9117" s="8"/>
      <c r="BE9117" s="8"/>
      <c r="BI9117" s="8"/>
      <c r="BM9117" s="8"/>
      <c r="BQ9117" s="8"/>
      <c r="BU9117" s="8"/>
      <c r="BY9117" s="8"/>
      <c r="CC9117" s="8"/>
      <c r="CG9117" s="8"/>
      <c r="CK9117" s="8"/>
    </row>
    <row r="9118" spans="5:89">
      <c r="E9118" s="8"/>
      <c r="I9118" s="8"/>
      <c r="M9118" s="8"/>
      <c r="Q9118" s="8"/>
      <c r="U9118" s="8"/>
      <c r="Y9118" s="8"/>
      <c r="AC9118" s="8"/>
      <c r="AG9118" s="8"/>
      <c r="AK9118" s="8"/>
      <c r="AO9118" s="8"/>
      <c r="AS9118" s="8"/>
      <c r="AW9118" s="8"/>
      <c r="BA9118" s="8"/>
      <c r="BE9118" s="8"/>
      <c r="BI9118" s="8"/>
      <c r="BM9118" s="8"/>
      <c r="BQ9118" s="8"/>
      <c r="BU9118" s="8"/>
      <c r="BY9118" s="8"/>
      <c r="CC9118" s="8"/>
      <c r="CG9118" s="8"/>
      <c r="CK9118" s="8"/>
    </row>
    <row r="9119" spans="5:89">
      <c r="E9119" s="8"/>
      <c r="I9119" s="8"/>
      <c r="M9119" s="8"/>
      <c r="Q9119" s="8"/>
      <c r="U9119" s="8"/>
      <c r="Y9119" s="8"/>
      <c r="AC9119" s="8"/>
      <c r="AG9119" s="8"/>
      <c r="AK9119" s="8"/>
      <c r="AO9119" s="8"/>
      <c r="AS9119" s="8"/>
      <c r="AW9119" s="8"/>
      <c r="BA9119" s="8"/>
      <c r="BE9119" s="8"/>
      <c r="BI9119" s="8"/>
      <c r="BM9119" s="8"/>
      <c r="BQ9119" s="8"/>
      <c r="BU9119" s="8"/>
      <c r="BY9119" s="8"/>
      <c r="CC9119" s="8"/>
      <c r="CG9119" s="8"/>
      <c r="CK9119" s="8"/>
    </row>
    <row r="9120" spans="5:89">
      <c r="E9120" s="8"/>
      <c r="I9120" s="8"/>
      <c r="M9120" s="8"/>
      <c r="Q9120" s="8"/>
      <c r="U9120" s="8"/>
      <c r="Y9120" s="8"/>
      <c r="AC9120" s="8"/>
      <c r="AG9120" s="8"/>
      <c r="AK9120" s="8"/>
      <c r="AO9120" s="8"/>
      <c r="AS9120" s="8"/>
      <c r="AW9120" s="8"/>
      <c r="BA9120" s="8"/>
      <c r="BE9120" s="8"/>
      <c r="BI9120" s="8"/>
      <c r="BM9120" s="8"/>
      <c r="BQ9120" s="8"/>
      <c r="BU9120" s="8"/>
      <c r="BY9120" s="8"/>
      <c r="CC9120" s="8"/>
      <c r="CG9120" s="8"/>
      <c r="CK9120" s="8"/>
    </row>
    <row r="9121" spans="5:89">
      <c r="E9121" s="8"/>
      <c r="I9121" s="8"/>
      <c r="M9121" s="8"/>
      <c r="Q9121" s="8"/>
      <c r="U9121" s="8"/>
      <c r="Y9121" s="8"/>
      <c r="AC9121" s="8"/>
      <c r="AG9121" s="8"/>
      <c r="AK9121" s="8"/>
      <c r="AO9121" s="8"/>
      <c r="AS9121" s="8"/>
      <c r="AW9121" s="8"/>
      <c r="BA9121" s="8"/>
      <c r="BE9121" s="8"/>
      <c r="BI9121" s="8"/>
      <c r="BM9121" s="8"/>
      <c r="BQ9121" s="8"/>
      <c r="BU9121" s="8"/>
      <c r="BY9121" s="8"/>
      <c r="CC9121" s="8"/>
      <c r="CG9121" s="8"/>
      <c r="CK9121" s="8"/>
    </row>
    <row r="9122" spans="5:89">
      <c r="E9122" s="8"/>
      <c r="I9122" s="8"/>
      <c r="M9122" s="8"/>
      <c r="Q9122" s="8"/>
      <c r="U9122" s="8"/>
      <c r="Y9122" s="8"/>
      <c r="AC9122" s="8"/>
      <c r="AG9122" s="8"/>
      <c r="AK9122" s="8"/>
      <c r="AO9122" s="8"/>
      <c r="AS9122" s="8"/>
      <c r="AW9122" s="8"/>
      <c r="BA9122" s="8"/>
      <c r="BE9122" s="8"/>
      <c r="BI9122" s="8"/>
      <c r="BM9122" s="8"/>
      <c r="BQ9122" s="8"/>
      <c r="BU9122" s="8"/>
      <c r="BY9122" s="8"/>
      <c r="CC9122" s="8"/>
      <c r="CG9122" s="8"/>
      <c r="CK9122" s="8"/>
    </row>
    <row r="9123" spans="5:89">
      <c r="E9123" s="8"/>
      <c r="I9123" s="8"/>
      <c r="M9123" s="8"/>
      <c r="Q9123" s="8"/>
      <c r="U9123" s="8"/>
      <c r="Y9123" s="8"/>
      <c r="AC9123" s="8"/>
      <c r="AG9123" s="8"/>
      <c r="AK9123" s="8"/>
      <c r="AO9123" s="8"/>
      <c r="AS9123" s="8"/>
      <c r="AW9123" s="8"/>
      <c r="BA9123" s="8"/>
      <c r="BE9123" s="8"/>
      <c r="BI9123" s="8"/>
      <c r="BM9123" s="8"/>
      <c r="BQ9123" s="8"/>
      <c r="BU9123" s="8"/>
      <c r="BY9123" s="8"/>
      <c r="CC9123" s="8"/>
      <c r="CG9123" s="8"/>
      <c r="CK9123" s="8"/>
    </row>
    <row r="9124" spans="5:89">
      <c r="E9124" s="8"/>
      <c r="I9124" s="8"/>
      <c r="M9124" s="8"/>
      <c r="Q9124" s="8"/>
      <c r="U9124" s="8"/>
      <c r="Y9124" s="8"/>
      <c r="AC9124" s="8"/>
      <c r="AG9124" s="8"/>
      <c r="AK9124" s="8"/>
      <c r="AO9124" s="8"/>
      <c r="AS9124" s="8"/>
      <c r="AW9124" s="8"/>
      <c r="BA9124" s="8"/>
      <c r="BE9124" s="8"/>
      <c r="BI9124" s="8"/>
      <c r="BM9124" s="8"/>
      <c r="BQ9124" s="8"/>
      <c r="BU9124" s="8"/>
      <c r="BY9124" s="8"/>
      <c r="CC9124" s="8"/>
      <c r="CG9124" s="8"/>
      <c r="CK9124" s="8"/>
    </row>
    <row r="9125" spans="5:89">
      <c r="E9125" s="8"/>
      <c r="I9125" s="8"/>
      <c r="M9125" s="8"/>
      <c r="Q9125" s="8"/>
      <c r="U9125" s="8"/>
      <c r="Y9125" s="8"/>
      <c r="AC9125" s="8"/>
      <c r="AG9125" s="8"/>
      <c r="AK9125" s="8"/>
      <c r="AO9125" s="8"/>
      <c r="AS9125" s="8"/>
      <c r="AW9125" s="8"/>
      <c r="BA9125" s="8"/>
      <c r="BE9125" s="8"/>
      <c r="BI9125" s="8"/>
      <c r="BM9125" s="8"/>
      <c r="BQ9125" s="8"/>
      <c r="BU9125" s="8"/>
      <c r="BY9125" s="8"/>
      <c r="CC9125" s="8"/>
      <c r="CG9125" s="8"/>
      <c r="CK9125" s="8"/>
    </row>
    <row r="9126" spans="5:89">
      <c r="E9126" s="8"/>
      <c r="I9126" s="8"/>
      <c r="M9126" s="8"/>
      <c r="Q9126" s="8"/>
      <c r="U9126" s="8"/>
      <c r="Y9126" s="8"/>
      <c r="AC9126" s="8"/>
      <c r="AG9126" s="8"/>
      <c r="AK9126" s="8"/>
      <c r="AO9126" s="8"/>
      <c r="AS9126" s="8"/>
      <c r="AW9126" s="8"/>
      <c r="BA9126" s="8"/>
      <c r="BE9126" s="8"/>
      <c r="BI9126" s="8"/>
      <c r="BM9126" s="8"/>
      <c r="BQ9126" s="8"/>
      <c r="BU9126" s="8"/>
      <c r="BY9126" s="8"/>
      <c r="CC9126" s="8"/>
      <c r="CG9126" s="8"/>
      <c r="CK9126" s="8"/>
    </row>
    <row r="9127" spans="5:89">
      <c r="E9127" s="8"/>
      <c r="I9127" s="8"/>
      <c r="M9127" s="8"/>
      <c r="Q9127" s="8"/>
      <c r="U9127" s="8"/>
      <c r="Y9127" s="8"/>
      <c r="AC9127" s="8"/>
      <c r="AG9127" s="8"/>
      <c r="AK9127" s="8"/>
      <c r="AO9127" s="8"/>
      <c r="AS9127" s="8"/>
      <c r="AW9127" s="8"/>
      <c r="BA9127" s="8"/>
      <c r="BE9127" s="8"/>
      <c r="BI9127" s="8"/>
      <c r="BM9127" s="8"/>
      <c r="BQ9127" s="8"/>
      <c r="BU9127" s="8"/>
      <c r="BY9127" s="8"/>
      <c r="CC9127" s="8"/>
      <c r="CG9127" s="8"/>
      <c r="CK9127" s="8"/>
    </row>
    <row r="9128" spans="5:89">
      <c r="E9128" s="8"/>
      <c r="I9128" s="8"/>
      <c r="M9128" s="8"/>
      <c r="Q9128" s="8"/>
      <c r="U9128" s="8"/>
      <c r="Y9128" s="8"/>
      <c r="AC9128" s="8"/>
      <c r="AG9128" s="8"/>
      <c r="AK9128" s="8"/>
      <c r="AO9128" s="8"/>
      <c r="AS9128" s="8"/>
      <c r="AW9128" s="8"/>
      <c r="BA9128" s="8"/>
      <c r="BE9128" s="8"/>
      <c r="BI9128" s="8"/>
      <c r="BM9128" s="8"/>
      <c r="BQ9128" s="8"/>
      <c r="BU9128" s="8"/>
      <c r="BY9128" s="8"/>
      <c r="CC9128" s="8"/>
      <c r="CG9128" s="8"/>
      <c r="CK9128" s="8"/>
    </row>
    <row r="9129" spans="5:89">
      <c r="E9129" s="8"/>
      <c r="I9129" s="8"/>
      <c r="M9129" s="8"/>
      <c r="Q9129" s="8"/>
      <c r="U9129" s="8"/>
      <c r="Y9129" s="8"/>
      <c r="AC9129" s="8"/>
      <c r="AG9129" s="8"/>
      <c r="AK9129" s="8"/>
      <c r="AO9129" s="8"/>
      <c r="AS9129" s="8"/>
      <c r="AW9129" s="8"/>
      <c r="BA9129" s="8"/>
      <c r="BE9129" s="8"/>
      <c r="BI9129" s="8"/>
      <c r="BM9129" s="8"/>
      <c r="BQ9129" s="8"/>
      <c r="BU9129" s="8"/>
      <c r="BY9129" s="8"/>
      <c r="CC9129" s="8"/>
      <c r="CG9129" s="8"/>
      <c r="CK9129" s="8"/>
    </row>
    <row r="9130" spans="5:89">
      <c r="E9130" s="8"/>
      <c r="I9130" s="8"/>
      <c r="M9130" s="8"/>
      <c r="Q9130" s="8"/>
      <c r="U9130" s="8"/>
      <c r="Y9130" s="8"/>
      <c r="AC9130" s="8"/>
      <c r="AG9130" s="8"/>
      <c r="AK9130" s="8"/>
      <c r="AO9130" s="8"/>
      <c r="AS9130" s="8"/>
      <c r="AW9130" s="8"/>
      <c r="BA9130" s="8"/>
      <c r="BE9130" s="8"/>
      <c r="BI9130" s="8"/>
      <c r="BM9130" s="8"/>
      <c r="BQ9130" s="8"/>
      <c r="BU9130" s="8"/>
      <c r="BY9130" s="8"/>
      <c r="CC9130" s="8"/>
      <c r="CG9130" s="8"/>
      <c r="CK9130" s="8"/>
    </row>
    <row r="9131" spans="5:89">
      <c r="E9131" s="8"/>
      <c r="I9131" s="8"/>
      <c r="M9131" s="8"/>
      <c r="Q9131" s="8"/>
      <c r="U9131" s="8"/>
      <c r="Y9131" s="8"/>
      <c r="AC9131" s="8"/>
      <c r="AG9131" s="8"/>
      <c r="AK9131" s="8"/>
      <c r="AO9131" s="8"/>
      <c r="AS9131" s="8"/>
      <c r="AW9131" s="8"/>
      <c r="BA9131" s="8"/>
      <c r="BE9131" s="8"/>
      <c r="BI9131" s="8"/>
      <c r="BM9131" s="8"/>
      <c r="BQ9131" s="8"/>
      <c r="BU9131" s="8"/>
      <c r="BY9131" s="8"/>
      <c r="CC9131" s="8"/>
      <c r="CG9131" s="8"/>
      <c r="CK9131" s="8"/>
    </row>
    <row r="9132" spans="5:89">
      <c r="E9132" s="8"/>
      <c r="I9132" s="8"/>
      <c r="M9132" s="8"/>
      <c r="Q9132" s="8"/>
      <c r="U9132" s="8"/>
      <c r="Y9132" s="8"/>
      <c r="AC9132" s="8"/>
      <c r="AG9132" s="8"/>
      <c r="AK9132" s="8"/>
      <c r="AO9132" s="8"/>
      <c r="AS9132" s="8"/>
      <c r="AW9132" s="8"/>
      <c r="BA9132" s="8"/>
      <c r="BE9132" s="8"/>
      <c r="BI9132" s="8"/>
      <c r="BM9132" s="8"/>
      <c r="BQ9132" s="8"/>
      <c r="BU9132" s="8"/>
      <c r="BY9132" s="8"/>
      <c r="CC9132" s="8"/>
      <c r="CG9132" s="8"/>
      <c r="CK9132" s="8"/>
    </row>
    <row r="9133" spans="5:89">
      <c r="E9133" s="8"/>
      <c r="I9133" s="8"/>
      <c r="M9133" s="8"/>
      <c r="Q9133" s="8"/>
      <c r="U9133" s="8"/>
      <c r="Y9133" s="8"/>
      <c r="AC9133" s="8"/>
      <c r="AG9133" s="8"/>
      <c r="AK9133" s="8"/>
      <c r="AO9133" s="8"/>
      <c r="AS9133" s="8"/>
      <c r="AW9133" s="8"/>
      <c r="BA9133" s="8"/>
      <c r="BE9133" s="8"/>
      <c r="BI9133" s="8"/>
      <c r="BM9133" s="8"/>
      <c r="BQ9133" s="8"/>
      <c r="BU9133" s="8"/>
      <c r="BY9133" s="8"/>
      <c r="CC9133" s="8"/>
      <c r="CG9133" s="8"/>
      <c r="CK9133" s="8"/>
    </row>
    <row r="9134" spans="5:89">
      <c r="E9134" s="8"/>
      <c r="I9134" s="8"/>
      <c r="M9134" s="8"/>
      <c r="Q9134" s="8"/>
      <c r="U9134" s="8"/>
      <c r="Y9134" s="8"/>
      <c r="AC9134" s="8"/>
      <c r="AG9134" s="8"/>
      <c r="AK9134" s="8"/>
      <c r="AO9134" s="8"/>
      <c r="AS9134" s="8"/>
      <c r="AW9134" s="8"/>
      <c r="BA9134" s="8"/>
      <c r="BE9134" s="8"/>
      <c r="BI9134" s="8"/>
      <c r="BM9134" s="8"/>
      <c r="BQ9134" s="8"/>
      <c r="BU9134" s="8"/>
      <c r="BY9134" s="8"/>
      <c r="CC9134" s="8"/>
      <c r="CG9134" s="8"/>
      <c r="CK9134" s="8"/>
    </row>
    <row r="9135" spans="5:89">
      <c r="E9135" s="8"/>
      <c r="I9135" s="8"/>
      <c r="M9135" s="8"/>
      <c r="Q9135" s="8"/>
      <c r="U9135" s="8"/>
      <c r="Y9135" s="8"/>
      <c r="AC9135" s="8"/>
      <c r="AG9135" s="8"/>
      <c r="AK9135" s="8"/>
      <c r="AO9135" s="8"/>
      <c r="AS9135" s="8"/>
      <c r="AW9135" s="8"/>
      <c r="BA9135" s="8"/>
      <c r="BE9135" s="8"/>
      <c r="BI9135" s="8"/>
      <c r="BM9135" s="8"/>
      <c r="BQ9135" s="8"/>
      <c r="BU9135" s="8"/>
      <c r="BY9135" s="8"/>
      <c r="CC9135" s="8"/>
      <c r="CG9135" s="8"/>
      <c r="CK9135" s="8"/>
    </row>
    <row r="9136" spans="5:89">
      <c r="E9136" s="8"/>
      <c r="I9136" s="8"/>
      <c r="M9136" s="8"/>
      <c r="Q9136" s="8"/>
      <c r="U9136" s="8"/>
      <c r="Y9136" s="8"/>
      <c r="AC9136" s="8"/>
      <c r="AG9136" s="8"/>
      <c r="AK9136" s="8"/>
      <c r="AO9136" s="8"/>
      <c r="AS9136" s="8"/>
      <c r="AW9136" s="8"/>
      <c r="BA9136" s="8"/>
      <c r="BE9136" s="8"/>
      <c r="BI9136" s="8"/>
      <c r="BM9136" s="8"/>
      <c r="BQ9136" s="8"/>
      <c r="BU9136" s="8"/>
      <c r="BY9136" s="8"/>
      <c r="CC9136" s="8"/>
      <c r="CG9136" s="8"/>
      <c r="CK9136" s="8"/>
    </row>
    <row r="9137" spans="5:89">
      <c r="E9137" s="8"/>
      <c r="I9137" s="8"/>
      <c r="M9137" s="8"/>
      <c r="Q9137" s="8"/>
      <c r="U9137" s="8"/>
      <c r="Y9137" s="8"/>
      <c r="AC9137" s="8"/>
      <c r="AG9137" s="8"/>
      <c r="AK9137" s="8"/>
      <c r="AO9137" s="8"/>
      <c r="AS9137" s="8"/>
      <c r="AW9137" s="8"/>
      <c r="BA9137" s="8"/>
      <c r="BE9137" s="8"/>
      <c r="BI9137" s="8"/>
      <c r="BM9137" s="8"/>
      <c r="BQ9137" s="8"/>
      <c r="BU9137" s="8"/>
      <c r="BY9137" s="8"/>
      <c r="CC9137" s="8"/>
      <c r="CG9137" s="8"/>
      <c r="CK9137" s="8"/>
    </row>
    <row r="9138" spans="5:89">
      <c r="E9138" s="8"/>
      <c r="I9138" s="8"/>
      <c r="M9138" s="8"/>
      <c r="Q9138" s="8"/>
      <c r="U9138" s="8"/>
      <c r="Y9138" s="8"/>
      <c r="AC9138" s="8"/>
      <c r="AG9138" s="8"/>
      <c r="AK9138" s="8"/>
      <c r="AO9138" s="8"/>
      <c r="AS9138" s="8"/>
      <c r="AW9138" s="8"/>
      <c r="BA9138" s="8"/>
      <c r="BE9138" s="8"/>
      <c r="BI9138" s="8"/>
      <c r="BM9138" s="8"/>
      <c r="BQ9138" s="8"/>
      <c r="BU9138" s="8"/>
      <c r="BY9138" s="8"/>
      <c r="CC9138" s="8"/>
      <c r="CG9138" s="8"/>
      <c r="CK9138" s="8"/>
    </row>
    <row r="9139" spans="5:89">
      <c r="E9139" s="8"/>
      <c r="I9139" s="8"/>
      <c r="M9139" s="8"/>
      <c r="Q9139" s="8"/>
      <c r="U9139" s="8"/>
      <c r="Y9139" s="8"/>
      <c r="AC9139" s="8"/>
      <c r="AG9139" s="8"/>
      <c r="AK9139" s="8"/>
      <c r="AO9139" s="8"/>
      <c r="AS9139" s="8"/>
      <c r="AW9139" s="8"/>
      <c r="BA9139" s="8"/>
      <c r="BE9139" s="8"/>
      <c r="BI9139" s="8"/>
      <c r="BM9139" s="8"/>
      <c r="BQ9139" s="8"/>
      <c r="BU9139" s="8"/>
      <c r="BY9139" s="8"/>
      <c r="CC9139" s="8"/>
      <c r="CG9139" s="8"/>
      <c r="CK9139" s="8"/>
    </row>
    <row r="9140" spans="5:89">
      <c r="E9140" s="8"/>
      <c r="I9140" s="8"/>
      <c r="M9140" s="8"/>
      <c r="Q9140" s="8"/>
      <c r="U9140" s="8"/>
      <c r="Y9140" s="8"/>
      <c r="AC9140" s="8"/>
      <c r="AG9140" s="8"/>
      <c r="AK9140" s="8"/>
      <c r="AO9140" s="8"/>
      <c r="AS9140" s="8"/>
      <c r="AW9140" s="8"/>
      <c r="BA9140" s="8"/>
      <c r="BE9140" s="8"/>
      <c r="BI9140" s="8"/>
      <c r="BM9140" s="8"/>
      <c r="BQ9140" s="8"/>
      <c r="BU9140" s="8"/>
      <c r="BY9140" s="8"/>
      <c r="CC9140" s="8"/>
      <c r="CG9140" s="8"/>
      <c r="CK9140" s="8"/>
    </row>
    <row r="9141" spans="5:89">
      <c r="E9141" s="8"/>
      <c r="I9141" s="8"/>
      <c r="M9141" s="8"/>
      <c r="Q9141" s="8"/>
      <c r="U9141" s="8"/>
      <c r="Y9141" s="8"/>
      <c r="AC9141" s="8"/>
      <c r="AG9141" s="8"/>
      <c r="AK9141" s="8"/>
      <c r="AO9141" s="8"/>
      <c r="AS9141" s="8"/>
      <c r="AW9141" s="8"/>
      <c r="BA9141" s="8"/>
      <c r="BE9141" s="8"/>
      <c r="BI9141" s="8"/>
      <c r="BM9141" s="8"/>
      <c r="BQ9141" s="8"/>
      <c r="BU9141" s="8"/>
      <c r="BY9141" s="8"/>
      <c r="CC9141" s="8"/>
      <c r="CG9141" s="8"/>
      <c r="CK9141" s="8"/>
    </row>
    <row r="9142" spans="5:89">
      <c r="E9142" s="8"/>
      <c r="I9142" s="8"/>
      <c r="M9142" s="8"/>
      <c r="Q9142" s="8"/>
      <c r="U9142" s="8"/>
      <c r="Y9142" s="8"/>
      <c r="AC9142" s="8"/>
      <c r="AG9142" s="8"/>
      <c r="AK9142" s="8"/>
      <c r="AO9142" s="8"/>
      <c r="AS9142" s="8"/>
      <c r="AW9142" s="8"/>
      <c r="BA9142" s="8"/>
      <c r="BE9142" s="8"/>
      <c r="BI9142" s="8"/>
      <c r="BM9142" s="8"/>
      <c r="BQ9142" s="8"/>
      <c r="BU9142" s="8"/>
      <c r="BY9142" s="8"/>
      <c r="CC9142" s="8"/>
      <c r="CG9142" s="8"/>
      <c r="CK9142" s="8"/>
    </row>
    <row r="9143" spans="5:89">
      <c r="E9143" s="8"/>
      <c r="I9143" s="8"/>
      <c r="M9143" s="8"/>
      <c r="Q9143" s="8"/>
      <c r="U9143" s="8"/>
      <c r="Y9143" s="8"/>
      <c r="AC9143" s="8"/>
      <c r="AG9143" s="8"/>
      <c r="AK9143" s="8"/>
      <c r="AO9143" s="8"/>
      <c r="AS9143" s="8"/>
      <c r="AW9143" s="8"/>
      <c r="BA9143" s="8"/>
      <c r="BE9143" s="8"/>
      <c r="BI9143" s="8"/>
      <c r="BM9143" s="8"/>
      <c r="BQ9143" s="8"/>
      <c r="BU9143" s="8"/>
      <c r="BY9143" s="8"/>
      <c r="CC9143" s="8"/>
      <c r="CG9143" s="8"/>
      <c r="CK9143" s="8"/>
    </row>
    <row r="9144" spans="5:89">
      <c r="E9144" s="8"/>
      <c r="I9144" s="8"/>
      <c r="M9144" s="8"/>
      <c r="Q9144" s="8"/>
      <c r="U9144" s="8"/>
      <c r="Y9144" s="8"/>
      <c r="AC9144" s="8"/>
      <c r="AG9144" s="8"/>
      <c r="AK9144" s="8"/>
      <c r="AO9144" s="8"/>
      <c r="AS9144" s="8"/>
      <c r="AW9144" s="8"/>
      <c r="BA9144" s="8"/>
      <c r="BE9144" s="8"/>
      <c r="BI9144" s="8"/>
      <c r="BM9144" s="8"/>
      <c r="BQ9144" s="8"/>
      <c r="BU9144" s="8"/>
      <c r="BY9144" s="8"/>
      <c r="CC9144" s="8"/>
      <c r="CG9144" s="8"/>
      <c r="CK9144" s="8"/>
    </row>
    <row r="9145" spans="5:89">
      <c r="E9145" s="8"/>
      <c r="I9145" s="8"/>
      <c r="M9145" s="8"/>
      <c r="Q9145" s="8"/>
      <c r="U9145" s="8"/>
      <c r="Y9145" s="8"/>
      <c r="AC9145" s="8"/>
      <c r="AG9145" s="8"/>
      <c r="AK9145" s="8"/>
      <c r="AO9145" s="8"/>
      <c r="AS9145" s="8"/>
      <c r="AW9145" s="8"/>
      <c r="BA9145" s="8"/>
      <c r="BE9145" s="8"/>
      <c r="BI9145" s="8"/>
      <c r="BM9145" s="8"/>
      <c r="BQ9145" s="8"/>
      <c r="BU9145" s="8"/>
      <c r="BY9145" s="8"/>
      <c r="CC9145" s="8"/>
      <c r="CG9145" s="8"/>
      <c r="CK9145" s="8"/>
    </row>
    <row r="9146" spans="5:89">
      <c r="E9146" s="8"/>
      <c r="I9146" s="8"/>
      <c r="M9146" s="8"/>
      <c r="Q9146" s="8"/>
      <c r="U9146" s="8"/>
      <c r="Y9146" s="8"/>
      <c r="AC9146" s="8"/>
      <c r="AG9146" s="8"/>
      <c r="AK9146" s="8"/>
      <c r="AO9146" s="8"/>
      <c r="AS9146" s="8"/>
      <c r="AW9146" s="8"/>
      <c r="BA9146" s="8"/>
      <c r="BE9146" s="8"/>
      <c r="BI9146" s="8"/>
      <c r="BM9146" s="8"/>
      <c r="BQ9146" s="8"/>
      <c r="BU9146" s="8"/>
      <c r="BY9146" s="8"/>
      <c r="CC9146" s="8"/>
      <c r="CG9146" s="8"/>
      <c r="CK9146" s="8"/>
    </row>
    <row r="9147" spans="5:89">
      <c r="E9147" s="8"/>
      <c r="I9147" s="8"/>
      <c r="M9147" s="8"/>
      <c r="Q9147" s="8"/>
      <c r="U9147" s="8"/>
      <c r="Y9147" s="8"/>
      <c r="AC9147" s="8"/>
      <c r="AG9147" s="8"/>
      <c r="AK9147" s="8"/>
      <c r="AO9147" s="8"/>
      <c r="AS9147" s="8"/>
      <c r="AW9147" s="8"/>
      <c r="BA9147" s="8"/>
      <c r="BE9147" s="8"/>
      <c r="BI9147" s="8"/>
      <c r="BM9147" s="8"/>
      <c r="BQ9147" s="8"/>
      <c r="BU9147" s="8"/>
      <c r="BY9147" s="8"/>
      <c r="CC9147" s="8"/>
      <c r="CG9147" s="8"/>
      <c r="CK9147" s="8"/>
    </row>
    <row r="9148" spans="5:89">
      <c r="E9148" s="8"/>
      <c r="I9148" s="8"/>
      <c r="M9148" s="8"/>
      <c r="Q9148" s="8"/>
      <c r="U9148" s="8"/>
      <c r="Y9148" s="8"/>
      <c r="AC9148" s="8"/>
      <c r="AG9148" s="8"/>
      <c r="AK9148" s="8"/>
      <c r="AO9148" s="8"/>
      <c r="AS9148" s="8"/>
      <c r="AW9148" s="8"/>
      <c r="BA9148" s="8"/>
      <c r="BE9148" s="8"/>
      <c r="BI9148" s="8"/>
      <c r="BM9148" s="8"/>
      <c r="BQ9148" s="8"/>
      <c r="BU9148" s="8"/>
      <c r="BY9148" s="8"/>
      <c r="CC9148" s="8"/>
      <c r="CG9148" s="8"/>
      <c r="CK9148" s="8"/>
    </row>
    <row r="9149" spans="5:89">
      <c r="E9149" s="8"/>
      <c r="I9149" s="8"/>
      <c r="M9149" s="8"/>
      <c r="Q9149" s="8"/>
      <c r="U9149" s="8"/>
      <c r="Y9149" s="8"/>
      <c r="AC9149" s="8"/>
      <c r="AG9149" s="8"/>
      <c r="AK9149" s="8"/>
      <c r="AO9149" s="8"/>
      <c r="AS9149" s="8"/>
      <c r="AW9149" s="8"/>
      <c r="BA9149" s="8"/>
      <c r="BE9149" s="8"/>
      <c r="BI9149" s="8"/>
      <c r="BM9149" s="8"/>
      <c r="BQ9149" s="8"/>
      <c r="BU9149" s="8"/>
      <c r="BY9149" s="8"/>
      <c r="CC9149" s="8"/>
      <c r="CG9149" s="8"/>
      <c r="CK9149" s="8"/>
    </row>
    <row r="9150" spans="5:89">
      <c r="E9150" s="8"/>
      <c r="I9150" s="8"/>
      <c r="M9150" s="8"/>
      <c r="Q9150" s="8"/>
      <c r="U9150" s="8"/>
      <c r="Y9150" s="8"/>
      <c r="AC9150" s="8"/>
      <c r="AG9150" s="8"/>
      <c r="AK9150" s="8"/>
      <c r="AO9150" s="8"/>
      <c r="AS9150" s="8"/>
      <c r="AW9150" s="8"/>
      <c r="BA9150" s="8"/>
      <c r="BE9150" s="8"/>
      <c r="BI9150" s="8"/>
      <c r="BM9150" s="8"/>
      <c r="BQ9150" s="8"/>
      <c r="BU9150" s="8"/>
      <c r="BY9150" s="8"/>
      <c r="CC9150" s="8"/>
      <c r="CG9150" s="8"/>
      <c r="CK9150" s="8"/>
    </row>
    <row r="9151" spans="5:89">
      <c r="E9151" s="8"/>
      <c r="I9151" s="8"/>
      <c r="M9151" s="8"/>
      <c r="Q9151" s="8"/>
      <c r="U9151" s="8"/>
      <c r="Y9151" s="8"/>
      <c r="AC9151" s="8"/>
      <c r="AG9151" s="8"/>
      <c r="AK9151" s="8"/>
      <c r="AO9151" s="8"/>
      <c r="AS9151" s="8"/>
      <c r="AW9151" s="8"/>
      <c r="BA9151" s="8"/>
      <c r="BE9151" s="8"/>
      <c r="BI9151" s="8"/>
      <c r="BM9151" s="8"/>
      <c r="BQ9151" s="8"/>
      <c r="BU9151" s="8"/>
      <c r="BY9151" s="8"/>
      <c r="CC9151" s="8"/>
      <c r="CG9151" s="8"/>
      <c r="CK9151" s="8"/>
    </row>
    <row r="9152" spans="5:89">
      <c r="E9152" s="8"/>
      <c r="I9152" s="8"/>
      <c r="M9152" s="8"/>
      <c r="Q9152" s="8"/>
      <c r="U9152" s="8"/>
      <c r="Y9152" s="8"/>
      <c r="AC9152" s="8"/>
      <c r="AG9152" s="8"/>
      <c r="AK9152" s="8"/>
      <c r="AO9152" s="8"/>
      <c r="AS9152" s="8"/>
      <c r="AW9152" s="8"/>
      <c r="BA9152" s="8"/>
      <c r="BE9152" s="8"/>
      <c r="BI9152" s="8"/>
      <c r="BM9152" s="8"/>
      <c r="BQ9152" s="8"/>
      <c r="BU9152" s="8"/>
      <c r="BY9152" s="8"/>
      <c r="CC9152" s="8"/>
      <c r="CG9152" s="8"/>
      <c r="CK9152" s="8"/>
    </row>
    <row r="9153" spans="5:89">
      <c r="E9153" s="8"/>
      <c r="I9153" s="8"/>
      <c r="M9153" s="8"/>
      <c r="Q9153" s="8"/>
      <c r="U9153" s="8"/>
      <c r="Y9153" s="8"/>
      <c r="AC9153" s="8"/>
      <c r="AG9153" s="8"/>
      <c r="AK9153" s="8"/>
      <c r="AO9153" s="8"/>
      <c r="AS9153" s="8"/>
      <c r="AW9153" s="8"/>
      <c r="BA9153" s="8"/>
      <c r="BE9153" s="8"/>
      <c r="BI9153" s="8"/>
      <c r="BM9153" s="8"/>
      <c r="BQ9153" s="8"/>
      <c r="BU9153" s="8"/>
      <c r="BY9153" s="8"/>
      <c r="CC9153" s="8"/>
      <c r="CG9153" s="8"/>
      <c r="CK9153" s="8"/>
    </row>
    <row r="9154" spans="5:89">
      <c r="E9154" s="8"/>
      <c r="I9154" s="8"/>
      <c r="M9154" s="8"/>
      <c r="Q9154" s="8"/>
      <c r="U9154" s="8"/>
      <c r="Y9154" s="8"/>
      <c r="AC9154" s="8"/>
      <c r="AG9154" s="8"/>
      <c r="AK9154" s="8"/>
      <c r="AO9154" s="8"/>
      <c r="AS9154" s="8"/>
      <c r="AW9154" s="8"/>
      <c r="BA9154" s="8"/>
      <c r="BE9154" s="8"/>
      <c r="BI9154" s="8"/>
      <c r="BM9154" s="8"/>
      <c r="BQ9154" s="8"/>
      <c r="BU9154" s="8"/>
      <c r="BY9154" s="8"/>
      <c r="CC9154" s="8"/>
      <c r="CG9154" s="8"/>
      <c r="CK9154" s="8"/>
    </row>
    <row r="9155" spans="5:89">
      <c r="E9155" s="8"/>
      <c r="I9155" s="8"/>
      <c r="M9155" s="8"/>
      <c r="Q9155" s="8"/>
      <c r="U9155" s="8"/>
      <c r="Y9155" s="8"/>
      <c r="AC9155" s="8"/>
      <c r="AG9155" s="8"/>
      <c r="AK9155" s="8"/>
      <c r="AO9155" s="8"/>
      <c r="AS9155" s="8"/>
      <c r="AW9155" s="8"/>
      <c r="BA9155" s="8"/>
      <c r="BE9155" s="8"/>
      <c r="BI9155" s="8"/>
      <c r="BM9155" s="8"/>
      <c r="BQ9155" s="8"/>
      <c r="BU9155" s="8"/>
      <c r="BY9155" s="8"/>
      <c r="CC9155" s="8"/>
      <c r="CG9155" s="8"/>
      <c r="CK9155" s="8"/>
    </row>
    <row r="9156" spans="5:89">
      <c r="E9156" s="8"/>
      <c r="I9156" s="8"/>
      <c r="M9156" s="8"/>
      <c r="Q9156" s="8"/>
      <c r="U9156" s="8"/>
      <c r="Y9156" s="8"/>
      <c r="AC9156" s="8"/>
      <c r="AG9156" s="8"/>
      <c r="AK9156" s="8"/>
      <c r="AO9156" s="8"/>
      <c r="AS9156" s="8"/>
      <c r="AW9156" s="8"/>
      <c r="BA9156" s="8"/>
      <c r="BE9156" s="8"/>
      <c r="BI9156" s="8"/>
      <c r="BM9156" s="8"/>
      <c r="BQ9156" s="8"/>
      <c r="BU9156" s="8"/>
      <c r="BY9156" s="8"/>
      <c r="CC9156" s="8"/>
      <c r="CG9156" s="8"/>
      <c r="CK9156" s="8"/>
    </row>
    <row r="9157" spans="5:89">
      <c r="E9157" s="8"/>
      <c r="I9157" s="8"/>
      <c r="M9157" s="8"/>
      <c r="Q9157" s="8"/>
      <c r="U9157" s="8"/>
      <c r="Y9157" s="8"/>
      <c r="AC9157" s="8"/>
      <c r="AG9157" s="8"/>
      <c r="AK9157" s="8"/>
      <c r="AO9157" s="8"/>
      <c r="AS9157" s="8"/>
      <c r="AW9157" s="8"/>
      <c r="BA9157" s="8"/>
      <c r="BE9157" s="8"/>
      <c r="BI9157" s="8"/>
      <c r="BM9157" s="8"/>
      <c r="BQ9157" s="8"/>
      <c r="BU9157" s="8"/>
      <c r="BY9157" s="8"/>
      <c r="CC9157" s="8"/>
      <c r="CG9157" s="8"/>
      <c r="CK9157" s="8"/>
    </row>
    <row r="9158" spans="5:89">
      <c r="E9158" s="8"/>
      <c r="I9158" s="8"/>
      <c r="M9158" s="8"/>
      <c r="Q9158" s="8"/>
      <c r="U9158" s="8"/>
      <c r="Y9158" s="8"/>
      <c r="AC9158" s="8"/>
      <c r="AG9158" s="8"/>
      <c r="AK9158" s="8"/>
      <c r="AO9158" s="8"/>
      <c r="AS9158" s="8"/>
      <c r="AW9158" s="8"/>
      <c r="BA9158" s="8"/>
      <c r="BE9158" s="8"/>
      <c r="BI9158" s="8"/>
      <c r="BM9158" s="8"/>
      <c r="BQ9158" s="8"/>
      <c r="BU9158" s="8"/>
      <c r="BY9158" s="8"/>
      <c r="CC9158" s="8"/>
      <c r="CG9158" s="8"/>
      <c r="CK9158" s="8"/>
    </row>
    <row r="9159" spans="5:89">
      <c r="E9159" s="8"/>
      <c r="I9159" s="8"/>
      <c r="M9159" s="8"/>
      <c r="Q9159" s="8"/>
      <c r="U9159" s="8"/>
      <c r="Y9159" s="8"/>
      <c r="AC9159" s="8"/>
      <c r="AG9159" s="8"/>
      <c r="AK9159" s="8"/>
      <c r="AO9159" s="8"/>
      <c r="AS9159" s="8"/>
      <c r="AW9159" s="8"/>
      <c r="BA9159" s="8"/>
      <c r="BE9159" s="8"/>
      <c r="BI9159" s="8"/>
      <c r="BM9159" s="8"/>
      <c r="BQ9159" s="8"/>
      <c r="BU9159" s="8"/>
      <c r="BY9159" s="8"/>
      <c r="CC9159" s="8"/>
      <c r="CG9159" s="8"/>
      <c r="CK9159" s="8"/>
    </row>
    <row r="9160" spans="5:89">
      <c r="E9160" s="8"/>
      <c r="I9160" s="8"/>
      <c r="M9160" s="8"/>
      <c r="Q9160" s="8"/>
      <c r="U9160" s="8"/>
      <c r="Y9160" s="8"/>
      <c r="AC9160" s="8"/>
      <c r="AG9160" s="8"/>
      <c r="AK9160" s="8"/>
      <c r="AO9160" s="8"/>
      <c r="AS9160" s="8"/>
      <c r="AW9160" s="8"/>
      <c r="BA9160" s="8"/>
      <c r="BE9160" s="8"/>
      <c r="BI9160" s="8"/>
      <c r="BM9160" s="8"/>
      <c r="BQ9160" s="8"/>
      <c r="BU9160" s="8"/>
      <c r="BY9160" s="8"/>
      <c r="CC9160" s="8"/>
      <c r="CG9160" s="8"/>
      <c r="CK9160" s="8"/>
    </row>
    <row r="9161" spans="5:89">
      <c r="E9161" s="8"/>
      <c r="I9161" s="8"/>
      <c r="M9161" s="8"/>
      <c r="Q9161" s="8"/>
      <c r="U9161" s="8"/>
      <c r="Y9161" s="8"/>
      <c r="AC9161" s="8"/>
      <c r="AG9161" s="8"/>
      <c r="AK9161" s="8"/>
      <c r="AO9161" s="8"/>
      <c r="AS9161" s="8"/>
      <c r="AW9161" s="8"/>
      <c r="BA9161" s="8"/>
      <c r="BE9161" s="8"/>
      <c r="BI9161" s="8"/>
      <c r="BM9161" s="8"/>
      <c r="BQ9161" s="8"/>
      <c r="BU9161" s="8"/>
      <c r="BY9161" s="8"/>
      <c r="CC9161" s="8"/>
      <c r="CG9161" s="8"/>
      <c r="CK9161" s="8"/>
    </row>
    <row r="9162" spans="5:89">
      <c r="E9162" s="8"/>
      <c r="I9162" s="8"/>
      <c r="M9162" s="8"/>
      <c r="Q9162" s="8"/>
      <c r="U9162" s="8"/>
      <c r="Y9162" s="8"/>
      <c r="AC9162" s="8"/>
      <c r="AG9162" s="8"/>
      <c r="AK9162" s="8"/>
      <c r="AO9162" s="8"/>
      <c r="AS9162" s="8"/>
      <c r="AW9162" s="8"/>
      <c r="BA9162" s="8"/>
      <c r="BE9162" s="8"/>
      <c r="BI9162" s="8"/>
      <c r="BM9162" s="8"/>
      <c r="BQ9162" s="8"/>
      <c r="BU9162" s="8"/>
      <c r="BY9162" s="8"/>
      <c r="CC9162" s="8"/>
      <c r="CG9162" s="8"/>
      <c r="CK9162" s="8"/>
    </row>
    <row r="9163" spans="5:89">
      <c r="E9163" s="8"/>
      <c r="I9163" s="8"/>
      <c r="M9163" s="8"/>
      <c r="Q9163" s="8"/>
      <c r="U9163" s="8"/>
      <c r="Y9163" s="8"/>
      <c r="AC9163" s="8"/>
      <c r="AG9163" s="8"/>
      <c r="AK9163" s="8"/>
      <c r="AO9163" s="8"/>
      <c r="AS9163" s="8"/>
      <c r="AW9163" s="8"/>
      <c r="BA9163" s="8"/>
      <c r="BE9163" s="8"/>
      <c r="BI9163" s="8"/>
      <c r="BM9163" s="8"/>
      <c r="BQ9163" s="8"/>
      <c r="BU9163" s="8"/>
      <c r="BY9163" s="8"/>
      <c r="CC9163" s="8"/>
      <c r="CG9163" s="8"/>
      <c r="CK9163" s="8"/>
    </row>
    <row r="9164" spans="5:89">
      <c r="E9164" s="8"/>
      <c r="I9164" s="8"/>
      <c r="M9164" s="8"/>
      <c r="Q9164" s="8"/>
      <c r="U9164" s="8"/>
      <c r="Y9164" s="8"/>
      <c r="AC9164" s="8"/>
      <c r="AG9164" s="8"/>
      <c r="AK9164" s="8"/>
      <c r="AO9164" s="8"/>
      <c r="AS9164" s="8"/>
      <c r="AW9164" s="8"/>
      <c r="BA9164" s="8"/>
      <c r="BE9164" s="8"/>
      <c r="BI9164" s="8"/>
      <c r="BM9164" s="8"/>
      <c r="BQ9164" s="8"/>
      <c r="BU9164" s="8"/>
      <c r="BY9164" s="8"/>
      <c r="CC9164" s="8"/>
      <c r="CG9164" s="8"/>
      <c r="CK9164" s="8"/>
    </row>
    <row r="9165" spans="5:89">
      <c r="E9165" s="8"/>
      <c r="I9165" s="8"/>
      <c r="M9165" s="8"/>
      <c r="Q9165" s="8"/>
      <c r="U9165" s="8"/>
      <c r="Y9165" s="8"/>
      <c r="AC9165" s="8"/>
      <c r="AG9165" s="8"/>
      <c r="AK9165" s="8"/>
      <c r="AO9165" s="8"/>
      <c r="AS9165" s="8"/>
      <c r="AW9165" s="8"/>
      <c r="BA9165" s="8"/>
      <c r="BE9165" s="8"/>
      <c r="BI9165" s="8"/>
      <c r="BM9165" s="8"/>
      <c r="BQ9165" s="8"/>
      <c r="BU9165" s="8"/>
      <c r="BY9165" s="8"/>
      <c r="CC9165" s="8"/>
      <c r="CG9165" s="8"/>
      <c r="CK9165" s="8"/>
    </row>
    <row r="9166" spans="5:89">
      <c r="E9166" s="8"/>
      <c r="I9166" s="8"/>
      <c r="M9166" s="8"/>
      <c r="Q9166" s="8"/>
      <c r="U9166" s="8"/>
      <c r="Y9166" s="8"/>
      <c r="AC9166" s="8"/>
      <c r="AG9166" s="8"/>
      <c r="AK9166" s="8"/>
      <c r="AO9166" s="8"/>
      <c r="AS9166" s="8"/>
      <c r="AW9166" s="8"/>
      <c r="BA9166" s="8"/>
      <c r="BE9166" s="8"/>
      <c r="BI9166" s="8"/>
      <c r="BM9166" s="8"/>
      <c r="BQ9166" s="8"/>
      <c r="BU9166" s="8"/>
      <c r="BY9166" s="8"/>
      <c r="CC9166" s="8"/>
      <c r="CG9166" s="8"/>
      <c r="CK9166" s="8"/>
    </row>
    <row r="9167" spans="5:89">
      <c r="E9167" s="8"/>
      <c r="I9167" s="8"/>
      <c r="M9167" s="8"/>
      <c r="Q9167" s="8"/>
      <c r="U9167" s="8"/>
      <c r="Y9167" s="8"/>
      <c r="AC9167" s="8"/>
      <c r="AG9167" s="8"/>
      <c r="AK9167" s="8"/>
      <c r="AO9167" s="8"/>
      <c r="AS9167" s="8"/>
      <c r="AW9167" s="8"/>
      <c r="BA9167" s="8"/>
      <c r="BE9167" s="8"/>
      <c r="BI9167" s="8"/>
      <c r="BM9167" s="8"/>
      <c r="BQ9167" s="8"/>
      <c r="BU9167" s="8"/>
      <c r="BY9167" s="8"/>
      <c r="CC9167" s="8"/>
      <c r="CG9167" s="8"/>
      <c r="CK9167" s="8"/>
    </row>
    <row r="9168" spans="5:89">
      <c r="E9168" s="8"/>
      <c r="I9168" s="8"/>
      <c r="M9168" s="8"/>
      <c r="Q9168" s="8"/>
      <c r="U9168" s="8"/>
      <c r="Y9168" s="8"/>
      <c r="AC9168" s="8"/>
      <c r="AG9168" s="8"/>
      <c r="AK9168" s="8"/>
      <c r="AO9168" s="8"/>
      <c r="AS9168" s="8"/>
      <c r="AW9168" s="8"/>
      <c r="BA9168" s="8"/>
      <c r="BE9168" s="8"/>
      <c r="BI9168" s="8"/>
      <c r="BM9168" s="8"/>
      <c r="BQ9168" s="8"/>
      <c r="BU9168" s="8"/>
      <c r="BY9168" s="8"/>
      <c r="CC9168" s="8"/>
      <c r="CG9168" s="8"/>
      <c r="CK9168" s="8"/>
    </row>
    <row r="9169" spans="5:89">
      <c r="E9169" s="8"/>
      <c r="I9169" s="8"/>
      <c r="M9169" s="8"/>
      <c r="Q9169" s="8"/>
      <c r="U9169" s="8"/>
      <c r="Y9169" s="8"/>
      <c r="AC9169" s="8"/>
      <c r="AG9169" s="8"/>
      <c r="AK9169" s="8"/>
      <c r="AO9169" s="8"/>
      <c r="AS9169" s="8"/>
      <c r="AW9169" s="8"/>
      <c r="BA9169" s="8"/>
      <c r="BE9169" s="8"/>
      <c r="BI9169" s="8"/>
      <c r="BM9169" s="8"/>
      <c r="BQ9169" s="8"/>
      <c r="BU9169" s="8"/>
      <c r="BY9169" s="8"/>
      <c r="CC9169" s="8"/>
      <c r="CG9169" s="8"/>
      <c r="CK9169" s="8"/>
    </row>
    <row r="9170" spans="5:89">
      <c r="E9170" s="8"/>
      <c r="I9170" s="8"/>
      <c r="M9170" s="8"/>
      <c r="Q9170" s="8"/>
      <c r="U9170" s="8"/>
      <c r="Y9170" s="8"/>
      <c r="AC9170" s="8"/>
      <c r="AG9170" s="8"/>
      <c r="AK9170" s="8"/>
      <c r="AO9170" s="8"/>
      <c r="AS9170" s="8"/>
      <c r="AW9170" s="8"/>
      <c r="BA9170" s="8"/>
      <c r="BE9170" s="8"/>
      <c r="BI9170" s="8"/>
      <c r="BM9170" s="8"/>
      <c r="BQ9170" s="8"/>
      <c r="BU9170" s="8"/>
      <c r="BY9170" s="8"/>
      <c r="CC9170" s="8"/>
      <c r="CG9170" s="8"/>
      <c r="CK9170" s="8"/>
    </row>
    <row r="9171" spans="5:89">
      <c r="E9171" s="8"/>
      <c r="I9171" s="8"/>
      <c r="M9171" s="8"/>
      <c r="Q9171" s="8"/>
      <c r="U9171" s="8"/>
      <c r="Y9171" s="8"/>
      <c r="AC9171" s="8"/>
      <c r="AG9171" s="8"/>
      <c r="AK9171" s="8"/>
      <c r="AO9171" s="8"/>
      <c r="AS9171" s="8"/>
      <c r="AW9171" s="8"/>
      <c r="BA9171" s="8"/>
      <c r="BE9171" s="8"/>
      <c r="BI9171" s="8"/>
      <c r="BM9171" s="8"/>
      <c r="BQ9171" s="8"/>
      <c r="BU9171" s="8"/>
      <c r="BY9171" s="8"/>
      <c r="CC9171" s="8"/>
      <c r="CG9171" s="8"/>
      <c r="CK9171" s="8"/>
    </row>
    <row r="9172" spans="5:89">
      <c r="E9172" s="8"/>
      <c r="I9172" s="8"/>
      <c r="M9172" s="8"/>
      <c r="Q9172" s="8"/>
      <c r="U9172" s="8"/>
      <c r="Y9172" s="8"/>
      <c r="AC9172" s="8"/>
      <c r="AG9172" s="8"/>
      <c r="AK9172" s="8"/>
      <c r="AO9172" s="8"/>
      <c r="AS9172" s="8"/>
      <c r="AW9172" s="8"/>
      <c r="BA9172" s="8"/>
      <c r="BE9172" s="8"/>
      <c r="BI9172" s="8"/>
      <c r="BM9172" s="8"/>
      <c r="BQ9172" s="8"/>
      <c r="BU9172" s="8"/>
      <c r="BY9172" s="8"/>
      <c r="CC9172" s="8"/>
      <c r="CG9172" s="8"/>
      <c r="CK9172" s="8"/>
    </row>
    <row r="9173" spans="5:89">
      <c r="E9173" s="8"/>
      <c r="I9173" s="8"/>
      <c r="M9173" s="8"/>
      <c r="Q9173" s="8"/>
      <c r="U9173" s="8"/>
      <c r="Y9173" s="8"/>
      <c r="AC9173" s="8"/>
      <c r="AG9173" s="8"/>
      <c r="AK9173" s="8"/>
      <c r="AO9173" s="8"/>
      <c r="AS9173" s="8"/>
      <c r="AW9173" s="8"/>
      <c r="BA9173" s="8"/>
      <c r="BE9173" s="8"/>
      <c r="BI9173" s="8"/>
      <c r="BM9173" s="8"/>
      <c r="BQ9173" s="8"/>
      <c r="BU9173" s="8"/>
      <c r="BY9173" s="8"/>
      <c r="CC9173" s="8"/>
      <c r="CG9173" s="8"/>
      <c r="CK9173" s="8"/>
    </row>
    <row r="9174" spans="5:89">
      <c r="E9174" s="8"/>
      <c r="I9174" s="8"/>
      <c r="M9174" s="8"/>
      <c r="Q9174" s="8"/>
      <c r="U9174" s="8"/>
      <c r="Y9174" s="8"/>
      <c r="AC9174" s="8"/>
      <c r="AG9174" s="8"/>
      <c r="AK9174" s="8"/>
      <c r="AO9174" s="8"/>
      <c r="AS9174" s="8"/>
      <c r="AW9174" s="8"/>
      <c r="BA9174" s="8"/>
      <c r="BE9174" s="8"/>
      <c r="BI9174" s="8"/>
      <c r="BM9174" s="8"/>
      <c r="BQ9174" s="8"/>
      <c r="BU9174" s="8"/>
      <c r="BY9174" s="8"/>
      <c r="CC9174" s="8"/>
      <c r="CG9174" s="8"/>
      <c r="CK9174" s="8"/>
    </row>
    <row r="9175" spans="5:89">
      <c r="E9175" s="8"/>
      <c r="I9175" s="8"/>
      <c r="M9175" s="8"/>
      <c r="Q9175" s="8"/>
      <c r="U9175" s="8"/>
      <c r="Y9175" s="8"/>
      <c r="AC9175" s="8"/>
      <c r="AG9175" s="8"/>
      <c r="AK9175" s="8"/>
      <c r="AO9175" s="8"/>
      <c r="AS9175" s="8"/>
      <c r="AW9175" s="8"/>
      <c r="BA9175" s="8"/>
      <c r="BE9175" s="8"/>
      <c r="BI9175" s="8"/>
      <c r="BM9175" s="8"/>
      <c r="BQ9175" s="8"/>
      <c r="BU9175" s="8"/>
      <c r="BY9175" s="8"/>
      <c r="CC9175" s="8"/>
      <c r="CG9175" s="8"/>
      <c r="CK9175" s="8"/>
    </row>
    <row r="9176" spans="5:89">
      <c r="E9176" s="8"/>
      <c r="I9176" s="8"/>
      <c r="M9176" s="8"/>
      <c r="Q9176" s="8"/>
      <c r="U9176" s="8"/>
      <c r="Y9176" s="8"/>
      <c r="AC9176" s="8"/>
      <c r="AG9176" s="8"/>
      <c r="AK9176" s="8"/>
      <c r="AO9176" s="8"/>
      <c r="AS9176" s="8"/>
      <c r="AW9176" s="8"/>
      <c r="BA9176" s="8"/>
      <c r="BE9176" s="8"/>
      <c r="BI9176" s="8"/>
      <c r="BM9176" s="8"/>
      <c r="BQ9176" s="8"/>
      <c r="BU9176" s="8"/>
      <c r="BY9176" s="8"/>
      <c r="CC9176" s="8"/>
      <c r="CG9176" s="8"/>
      <c r="CK9176" s="8"/>
    </row>
    <row r="9177" spans="5:89">
      <c r="E9177" s="8"/>
      <c r="I9177" s="8"/>
      <c r="M9177" s="8"/>
      <c r="Q9177" s="8"/>
      <c r="U9177" s="8"/>
      <c r="Y9177" s="8"/>
      <c r="AC9177" s="8"/>
      <c r="AG9177" s="8"/>
      <c r="AK9177" s="8"/>
      <c r="AO9177" s="8"/>
      <c r="AS9177" s="8"/>
      <c r="AW9177" s="8"/>
      <c r="BA9177" s="8"/>
      <c r="BE9177" s="8"/>
      <c r="BI9177" s="8"/>
      <c r="BM9177" s="8"/>
      <c r="BQ9177" s="8"/>
      <c r="BU9177" s="8"/>
      <c r="BY9177" s="8"/>
      <c r="CC9177" s="8"/>
      <c r="CG9177" s="8"/>
      <c r="CK9177" s="8"/>
    </row>
    <row r="9178" spans="5:89">
      <c r="E9178" s="8"/>
      <c r="I9178" s="8"/>
      <c r="M9178" s="8"/>
      <c r="Q9178" s="8"/>
      <c r="U9178" s="8"/>
      <c r="Y9178" s="8"/>
      <c r="AC9178" s="8"/>
      <c r="AG9178" s="8"/>
      <c r="AK9178" s="8"/>
      <c r="AO9178" s="8"/>
      <c r="AS9178" s="8"/>
      <c r="AW9178" s="8"/>
      <c r="BA9178" s="8"/>
      <c r="BE9178" s="8"/>
      <c r="BI9178" s="8"/>
      <c r="BM9178" s="8"/>
      <c r="BQ9178" s="8"/>
      <c r="BU9178" s="8"/>
      <c r="BY9178" s="8"/>
      <c r="CC9178" s="8"/>
      <c r="CG9178" s="8"/>
      <c r="CK9178" s="8"/>
    </row>
    <row r="9179" spans="5:89">
      <c r="E9179" s="8"/>
      <c r="I9179" s="8"/>
      <c r="M9179" s="8"/>
      <c r="Q9179" s="8"/>
      <c r="U9179" s="8"/>
      <c r="Y9179" s="8"/>
      <c r="AC9179" s="8"/>
      <c r="AG9179" s="8"/>
      <c r="AK9179" s="8"/>
      <c r="AO9179" s="8"/>
      <c r="AS9179" s="8"/>
      <c r="AW9179" s="8"/>
      <c r="BA9179" s="8"/>
      <c r="BE9179" s="8"/>
      <c r="BI9179" s="8"/>
      <c r="BM9179" s="8"/>
      <c r="BQ9179" s="8"/>
      <c r="BU9179" s="8"/>
      <c r="BY9179" s="8"/>
      <c r="CC9179" s="8"/>
      <c r="CG9179" s="8"/>
      <c r="CK9179" s="8"/>
    </row>
    <row r="9180" spans="5:89">
      <c r="E9180" s="8"/>
      <c r="I9180" s="8"/>
      <c r="M9180" s="8"/>
      <c r="Q9180" s="8"/>
      <c r="U9180" s="8"/>
      <c r="Y9180" s="8"/>
      <c r="AC9180" s="8"/>
      <c r="AG9180" s="8"/>
      <c r="AK9180" s="8"/>
      <c r="AO9180" s="8"/>
      <c r="AS9180" s="8"/>
      <c r="AW9180" s="8"/>
      <c r="BA9180" s="8"/>
      <c r="BE9180" s="8"/>
      <c r="BI9180" s="8"/>
      <c r="BM9180" s="8"/>
      <c r="BQ9180" s="8"/>
      <c r="BU9180" s="8"/>
      <c r="BY9180" s="8"/>
      <c r="CC9180" s="8"/>
      <c r="CG9180" s="8"/>
      <c r="CK9180" s="8"/>
    </row>
    <row r="9181" spans="5:89">
      <c r="E9181" s="8"/>
      <c r="I9181" s="8"/>
      <c r="M9181" s="8"/>
      <c r="Q9181" s="8"/>
      <c r="U9181" s="8"/>
      <c r="Y9181" s="8"/>
      <c r="AC9181" s="8"/>
      <c r="AG9181" s="8"/>
      <c r="AK9181" s="8"/>
      <c r="AO9181" s="8"/>
      <c r="AS9181" s="8"/>
      <c r="AW9181" s="8"/>
      <c r="BA9181" s="8"/>
      <c r="BE9181" s="8"/>
      <c r="BI9181" s="8"/>
      <c r="BM9181" s="8"/>
      <c r="BQ9181" s="8"/>
      <c r="BU9181" s="8"/>
      <c r="BY9181" s="8"/>
      <c r="CC9181" s="8"/>
      <c r="CG9181" s="8"/>
      <c r="CK9181" s="8"/>
    </row>
    <row r="9182" spans="5:89">
      <c r="E9182" s="8"/>
      <c r="I9182" s="8"/>
      <c r="M9182" s="8"/>
      <c r="Q9182" s="8"/>
      <c r="U9182" s="8"/>
      <c r="Y9182" s="8"/>
      <c r="AC9182" s="8"/>
      <c r="AG9182" s="8"/>
      <c r="AK9182" s="8"/>
      <c r="AO9182" s="8"/>
      <c r="AS9182" s="8"/>
      <c r="AW9182" s="8"/>
      <c r="BA9182" s="8"/>
      <c r="BE9182" s="8"/>
      <c r="BI9182" s="8"/>
      <c r="BM9182" s="8"/>
      <c r="BQ9182" s="8"/>
      <c r="BU9182" s="8"/>
      <c r="BY9182" s="8"/>
      <c r="CC9182" s="8"/>
      <c r="CG9182" s="8"/>
      <c r="CK9182" s="8"/>
    </row>
    <row r="9183" spans="5:89">
      <c r="E9183" s="8"/>
      <c r="I9183" s="8"/>
      <c r="M9183" s="8"/>
      <c r="Q9183" s="8"/>
      <c r="U9183" s="8"/>
      <c r="Y9183" s="8"/>
      <c r="AC9183" s="8"/>
      <c r="AG9183" s="8"/>
      <c r="AK9183" s="8"/>
      <c r="AO9183" s="8"/>
      <c r="AS9183" s="8"/>
      <c r="AW9183" s="8"/>
      <c r="BA9183" s="8"/>
      <c r="BE9183" s="8"/>
      <c r="BI9183" s="8"/>
      <c r="BM9183" s="8"/>
      <c r="BQ9183" s="8"/>
      <c r="BU9183" s="8"/>
      <c r="BY9183" s="8"/>
      <c r="CC9183" s="8"/>
      <c r="CG9183" s="8"/>
      <c r="CK9183" s="8"/>
    </row>
    <row r="9184" spans="5:89">
      <c r="E9184" s="8"/>
      <c r="I9184" s="8"/>
      <c r="M9184" s="8"/>
      <c r="Q9184" s="8"/>
      <c r="U9184" s="8"/>
      <c r="Y9184" s="8"/>
      <c r="AC9184" s="8"/>
      <c r="AG9184" s="8"/>
      <c r="AK9184" s="8"/>
      <c r="AO9184" s="8"/>
      <c r="AS9184" s="8"/>
      <c r="AW9184" s="8"/>
      <c r="BA9184" s="8"/>
      <c r="BE9184" s="8"/>
      <c r="BI9184" s="8"/>
      <c r="BM9184" s="8"/>
      <c r="BQ9184" s="8"/>
      <c r="BU9184" s="8"/>
      <c r="BY9184" s="8"/>
      <c r="CC9184" s="8"/>
      <c r="CG9184" s="8"/>
      <c r="CK9184" s="8"/>
    </row>
    <row r="9185" spans="5:89">
      <c r="E9185" s="8"/>
      <c r="I9185" s="8"/>
      <c r="M9185" s="8"/>
      <c r="Q9185" s="8"/>
      <c r="U9185" s="8"/>
      <c r="Y9185" s="8"/>
      <c r="AC9185" s="8"/>
      <c r="AG9185" s="8"/>
      <c r="AK9185" s="8"/>
      <c r="AO9185" s="8"/>
      <c r="AS9185" s="8"/>
      <c r="AW9185" s="8"/>
      <c r="BA9185" s="8"/>
      <c r="BE9185" s="8"/>
      <c r="BI9185" s="8"/>
      <c r="BM9185" s="8"/>
      <c r="BQ9185" s="8"/>
      <c r="BU9185" s="8"/>
      <c r="BY9185" s="8"/>
      <c r="CC9185" s="8"/>
      <c r="CG9185" s="8"/>
      <c r="CK9185" s="8"/>
    </row>
    <row r="9186" spans="5:89">
      <c r="E9186" s="8"/>
      <c r="I9186" s="8"/>
      <c r="M9186" s="8"/>
      <c r="Q9186" s="8"/>
      <c r="U9186" s="8"/>
      <c r="Y9186" s="8"/>
      <c r="AC9186" s="8"/>
      <c r="AG9186" s="8"/>
      <c r="AK9186" s="8"/>
      <c r="AO9186" s="8"/>
      <c r="AS9186" s="8"/>
      <c r="AW9186" s="8"/>
      <c r="BA9186" s="8"/>
      <c r="BE9186" s="8"/>
      <c r="BI9186" s="8"/>
      <c r="BM9186" s="8"/>
      <c r="BQ9186" s="8"/>
      <c r="BU9186" s="8"/>
      <c r="BY9186" s="8"/>
      <c r="CC9186" s="8"/>
      <c r="CG9186" s="8"/>
      <c r="CK9186" s="8"/>
    </row>
    <row r="9187" spans="5:89">
      <c r="E9187" s="8"/>
      <c r="I9187" s="8"/>
      <c r="M9187" s="8"/>
      <c r="Q9187" s="8"/>
      <c r="U9187" s="8"/>
      <c r="Y9187" s="8"/>
      <c r="AC9187" s="8"/>
      <c r="AG9187" s="8"/>
      <c r="AK9187" s="8"/>
      <c r="AO9187" s="8"/>
      <c r="AS9187" s="8"/>
      <c r="AW9187" s="8"/>
      <c r="BA9187" s="8"/>
      <c r="BE9187" s="8"/>
      <c r="BI9187" s="8"/>
      <c r="BM9187" s="8"/>
      <c r="BQ9187" s="8"/>
      <c r="BU9187" s="8"/>
      <c r="BY9187" s="8"/>
      <c r="CC9187" s="8"/>
      <c r="CG9187" s="8"/>
      <c r="CK9187" s="8"/>
    </row>
    <row r="9188" spans="5:89">
      <c r="E9188" s="8"/>
      <c r="I9188" s="8"/>
      <c r="M9188" s="8"/>
      <c r="Q9188" s="8"/>
      <c r="U9188" s="8"/>
      <c r="Y9188" s="8"/>
      <c r="AC9188" s="8"/>
      <c r="AG9188" s="8"/>
      <c r="AK9188" s="8"/>
      <c r="AO9188" s="8"/>
      <c r="AS9188" s="8"/>
      <c r="AW9188" s="8"/>
      <c r="BA9188" s="8"/>
      <c r="BE9188" s="8"/>
      <c r="BI9188" s="8"/>
      <c r="BM9188" s="8"/>
      <c r="BQ9188" s="8"/>
      <c r="BU9188" s="8"/>
      <c r="BY9188" s="8"/>
      <c r="CC9188" s="8"/>
      <c r="CG9188" s="8"/>
      <c r="CK9188" s="8"/>
    </row>
    <row r="9189" spans="5:89">
      <c r="E9189" s="8"/>
      <c r="I9189" s="8"/>
      <c r="M9189" s="8"/>
      <c r="Q9189" s="8"/>
      <c r="U9189" s="8"/>
      <c r="Y9189" s="8"/>
      <c r="AC9189" s="8"/>
      <c r="AG9189" s="8"/>
      <c r="AK9189" s="8"/>
      <c r="AO9189" s="8"/>
      <c r="AS9189" s="8"/>
      <c r="AW9189" s="8"/>
      <c r="BA9189" s="8"/>
      <c r="BE9189" s="8"/>
      <c r="BI9189" s="8"/>
      <c r="BM9189" s="8"/>
      <c r="BQ9189" s="8"/>
      <c r="BU9189" s="8"/>
      <c r="BY9189" s="8"/>
      <c r="CC9189" s="8"/>
      <c r="CG9189" s="8"/>
      <c r="CK9189" s="8"/>
    </row>
    <row r="9190" spans="5:89">
      <c r="E9190" s="8"/>
      <c r="I9190" s="8"/>
      <c r="M9190" s="8"/>
      <c r="Q9190" s="8"/>
      <c r="U9190" s="8"/>
      <c r="Y9190" s="8"/>
      <c r="AC9190" s="8"/>
      <c r="AG9190" s="8"/>
      <c r="AK9190" s="8"/>
      <c r="AO9190" s="8"/>
      <c r="AS9190" s="8"/>
      <c r="AW9190" s="8"/>
      <c r="BA9190" s="8"/>
      <c r="BE9190" s="8"/>
      <c r="BI9190" s="8"/>
      <c r="BM9190" s="8"/>
      <c r="BQ9190" s="8"/>
      <c r="BU9190" s="8"/>
      <c r="BY9190" s="8"/>
      <c r="CC9190" s="8"/>
      <c r="CG9190" s="8"/>
      <c r="CK9190" s="8"/>
    </row>
    <row r="9191" spans="5:89">
      <c r="E9191" s="8"/>
      <c r="I9191" s="8"/>
      <c r="M9191" s="8"/>
      <c r="Q9191" s="8"/>
      <c r="U9191" s="8"/>
      <c r="Y9191" s="8"/>
      <c r="AC9191" s="8"/>
      <c r="AG9191" s="8"/>
      <c r="AK9191" s="8"/>
      <c r="AO9191" s="8"/>
      <c r="AS9191" s="8"/>
      <c r="AW9191" s="8"/>
      <c r="BA9191" s="8"/>
      <c r="BE9191" s="8"/>
      <c r="BI9191" s="8"/>
      <c r="BM9191" s="8"/>
      <c r="BQ9191" s="8"/>
      <c r="BU9191" s="8"/>
      <c r="BY9191" s="8"/>
      <c r="CC9191" s="8"/>
      <c r="CG9191" s="8"/>
      <c r="CK9191" s="8"/>
    </row>
    <row r="9192" spans="5:89">
      <c r="E9192" s="8"/>
      <c r="I9192" s="8"/>
      <c r="M9192" s="8"/>
      <c r="Q9192" s="8"/>
      <c r="U9192" s="8"/>
      <c r="Y9192" s="8"/>
      <c r="AC9192" s="8"/>
      <c r="AG9192" s="8"/>
      <c r="AK9192" s="8"/>
      <c r="AO9192" s="8"/>
      <c r="AS9192" s="8"/>
      <c r="AW9192" s="8"/>
      <c r="BA9192" s="8"/>
      <c r="BE9192" s="8"/>
      <c r="BI9192" s="8"/>
      <c r="BM9192" s="8"/>
      <c r="BQ9192" s="8"/>
      <c r="BU9192" s="8"/>
      <c r="BY9192" s="8"/>
      <c r="CC9192" s="8"/>
      <c r="CG9192" s="8"/>
      <c r="CK9192" s="8"/>
    </row>
    <row r="9193" spans="5:89">
      <c r="E9193" s="8"/>
      <c r="I9193" s="8"/>
      <c r="M9193" s="8"/>
      <c r="Q9193" s="8"/>
      <c r="U9193" s="8"/>
      <c r="Y9193" s="8"/>
      <c r="AC9193" s="8"/>
      <c r="AG9193" s="8"/>
      <c r="AK9193" s="8"/>
      <c r="AO9193" s="8"/>
      <c r="AS9193" s="8"/>
      <c r="AW9193" s="8"/>
      <c r="BA9193" s="8"/>
      <c r="BE9193" s="8"/>
      <c r="BI9193" s="8"/>
      <c r="BM9193" s="8"/>
      <c r="BQ9193" s="8"/>
      <c r="BU9193" s="8"/>
      <c r="BY9193" s="8"/>
      <c r="CC9193" s="8"/>
      <c r="CG9193" s="8"/>
      <c r="CK9193" s="8"/>
    </row>
    <row r="9194" spans="5:89">
      <c r="E9194" s="8"/>
      <c r="I9194" s="8"/>
      <c r="M9194" s="8"/>
      <c r="Q9194" s="8"/>
      <c r="U9194" s="8"/>
      <c r="Y9194" s="8"/>
      <c r="AC9194" s="8"/>
      <c r="AG9194" s="8"/>
      <c r="AK9194" s="8"/>
      <c r="AO9194" s="8"/>
      <c r="AS9194" s="8"/>
      <c r="AW9194" s="8"/>
      <c r="BA9194" s="8"/>
      <c r="BE9194" s="8"/>
      <c r="BI9194" s="8"/>
      <c r="BM9194" s="8"/>
      <c r="BQ9194" s="8"/>
      <c r="BU9194" s="8"/>
      <c r="BY9194" s="8"/>
      <c r="CC9194" s="8"/>
      <c r="CG9194" s="8"/>
      <c r="CK9194" s="8"/>
    </row>
    <row r="9195" spans="5:89">
      <c r="E9195" s="8"/>
      <c r="I9195" s="8"/>
      <c r="M9195" s="8"/>
      <c r="Q9195" s="8"/>
      <c r="U9195" s="8"/>
      <c r="Y9195" s="8"/>
      <c r="AC9195" s="8"/>
      <c r="AG9195" s="8"/>
      <c r="AK9195" s="8"/>
      <c r="AO9195" s="8"/>
      <c r="AS9195" s="8"/>
      <c r="AW9195" s="8"/>
      <c r="BA9195" s="8"/>
      <c r="BE9195" s="8"/>
      <c r="BI9195" s="8"/>
      <c r="BM9195" s="8"/>
      <c r="BQ9195" s="8"/>
      <c r="BU9195" s="8"/>
      <c r="BY9195" s="8"/>
      <c r="CC9195" s="8"/>
      <c r="CG9195" s="8"/>
      <c r="CK9195" s="8"/>
    </row>
    <row r="9196" spans="5:89">
      <c r="E9196" s="8"/>
      <c r="I9196" s="8"/>
      <c r="M9196" s="8"/>
      <c r="Q9196" s="8"/>
      <c r="U9196" s="8"/>
      <c r="Y9196" s="8"/>
      <c r="AC9196" s="8"/>
      <c r="AG9196" s="8"/>
      <c r="AK9196" s="8"/>
      <c r="AO9196" s="8"/>
      <c r="AS9196" s="8"/>
      <c r="AW9196" s="8"/>
      <c r="BA9196" s="8"/>
      <c r="BE9196" s="8"/>
      <c r="BI9196" s="8"/>
      <c r="BM9196" s="8"/>
      <c r="BQ9196" s="8"/>
      <c r="BU9196" s="8"/>
      <c r="BY9196" s="8"/>
      <c r="CC9196" s="8"/>
      <c r="CG9196" s="8"/>
      <c r="CK9196" s="8"/>
    </row>
    <row r="9197" spans="5:89">
      <c r="E9197" s="8"/>
      <c r="I9197" s="8"/>
      <c r="M9197" s="8"/>
      <c r="Q9197" s="8"/>
      <c r="U9197" s="8"/>
      <c r="Y9197" s="8"/>
      <c r="AC9197" s="8"/>
      <c r="AG9197" s="8"/>
      <c r="AK9197" s="8"/>
      <c r="AO9197" s="8"/>
      <c r="AS9197" s="8"/>
      <c r="AW9197" s="8"/>
      <c r="BA9197" s="8"/>
      <c r="BE9197" s="8"/>
      <c r="BI9197" s="8"/>
      <c r="BM9197" s="8"/>
      <c r="BQ9197" s="8"/>
      <c r="BU9197" s="8"/>
      <c r="BY9197" s="8"/>
      <c r="CC9197" s="8"/>
      <c r="CG9197" s="8"/>
      <c r="CK9197" s="8"/>
    </row>
    <row r="9198" spans="5:89">
      <c r="E9198" s="8"/>
      <c r="I9198" s="8"/>
      <c r="M9198" s="8"/>
      <c r="Q9198" s="8"/>
      <c r="U9198" s="8"/>
      <c r="Y9198" s="8"/>
      <c r="AC9198" s="8"/>
      <c r="AG9198" s="8"/>
      <c r="AK9198" s="8"/>
      <c r="AO9198" s="8"/>
      <c r="AS9198" s="8"/>
      <c r="AW9198" s="8"/>
      <c r="BA9198" s="8"/>
      <c r="BE9198" s="8"/>
      <c r="BI9198" s="8"/>
      <c r="BM9198" s="8"/>
      <c r="BQ9198" s="8"/>
      <c r="BU9198" s="8"/>
      <c r="BY9198" s="8"/>
      <c r="CC9198" s="8"/>
      <c r="CG9198" s="8"/>
      <c r="CK9198" s="8"/>
    </row>
    <row r="9199" spans="5:89">
      <c r="E9199" s="8"/>
      <c r="I9199" s="8"/>
      <c r="M9199" s="8"/>
      <c r="Q9199" s="8"/>
      <c r="U9199" s="8"/>
      <c r="Y9199" s="8"/>
      <c r="AC9199" s="8"/>
      <c r="AG9199" s="8"/>
      <c r="AK9199" s="8"/>
      <c r="AO9199" s="8"/>
      <c r="AS9199" s="8"/>
      <c r="AW9199" s="8"/>
      <c r="BA9199" s="8"/>
      <c r="BE9199" s="8"/>
      <c r="BI9199" s="8"/>
      <c r="BM9199" s="8"/>
      <c r="BQ9199" s="8"/>
      <c r="BU9199" s="8"/>
      <c r="BY9199" s="8"/>
      <c r="CC9199" s="8"/>
      <c r="CG9199" s="8"/>
      <c r="CK9199" s="8"/>
    </row>
    <row r="9200" spans="5:89">
      <c r="E9200" s="8"/>
      <c r="I9200" s="8"/>
      <c r="M9200" s="8"/>
      <c r="Q9200" s="8"/>
      <c r="U9200" s="8"/>
      <c r="Y9200" s="8"/>
      <c r="AC9200" s="8"/>
      <c r="AG9200" s="8"/>
      <c r="AK9200" s="8"/>
      <c r="AO9200" s="8"/>
      <c r="AS9200" s="8"/>
      <c r="AW9200" s="8"/>
      <c r="BA9200" s="8"/>
      <c r="BE9200" s="8"/>
      <c r="BI9200" s="8"/>
      <c r="BM9200" s="8"/>
      <c r="BQ9200" s="8"/>
      <c r="BU9200" s="8"/>
      <c r="BY9200" s="8"/>
      <c r="CC9200" s="8"/>
      <c r="CG9200" s="8"/>
      <c r="CK9200" s="8"/>
    </row>
    <row r="9201" spans="5:89">
      <c r="E9201" s="8"/>
      <c r="I9201" s="8"/>
      <c r="M9201" s="8"/>
      <c r="Q9201" s="8"/>
      <c r="U9201" s="8"/>
      <c r="Y9201" s="8"/>
      <c r="AC9201" s="8"/>
      <c r="AG9201" s="8"/>
      <c r="AK9201" s="8"/>
      <c r="AO9201" s="8"/>
      <c r="AS9201" s="8"/>
      <c r="AW9201" s="8"/>
      <c r="BA9201" s="8"/>
      <c r="BE9201" s="8"/>
      <c r="BI9201" s="8"/>
      <c r="BM9201" s="8"/>
      <c r="BQ9201" s="8"/>
      <c r="BU9201" s="8"/>
      <c r="BY9201" s="8"/>
      <c r="CC9201" s="8"/>
      <c r="CG9201" s="8"/>
      <c r="CK9201" s="8"/>
    </row>
    <row r="9202" spans="5:89">
      <c r="E9202" s="8"/>
      <c r="I9202" s="8"/>
      <c r="M9202" s="8"/>
      <c r="Q9202" s="8"/>
      <c r="U9202" s="8"/>
      <c r="Y9202" s="8"/>
      <c r="AC9202" s="8"/>
      <c r="AG9202" s="8"/>
      <c r="AK9202" s="8"/>
      <c r="AO9202" s="8"/>
      <c r="AS9202" s="8"/>
      <c r="AW9202" s="8"/>
      <c r="BA9202" s="8"/>
      <c r="BE9202" s="8"/>
      <c r="BI9202" s="8"/>
      <c r="BM9202" s="8"/>
      <c r="BQ9202" s="8"/>
      <c r="BU9202" s="8"/>
      <c r="BY9202" s="8"/>
      <c r="CC9202" s="8"/>
      <c r="CG9202" s="8"/>
      <c r="CK9202" s="8"/>
    </row>
    <row r="9203" spans="5:89">
      <c r="E9203" s="8"/>
      <c r="I9203" s="8"/>
      <c r="M9203" s="8"/>
      <c r="Q9203" s="8"/>
      <c r="U9203" s="8"/>
      <c r="Y9203" s="8"/>
      <c r="AC9203" s="8"/>
      <c r="AG9203" s="8"/>
      <c r="AK9203" s="8"/>
      <c r="AO9203" s="8"/>
      <c r="AS9203" s="8"/>
      <c r="AW9203" s="8"/>
      <c r="BA9203" s="8"/>
      <c r="BE9203" s="8"/>
      <c r="BI9203" s="8"/>
      <c r="BM9203" s="8"/>
      <c r="BQ9203" s="8"/>
      <c r="BU9203" s="8"/>
      <c r="BY9203" s="8"/>
      <c r="CC9203" s="8"/>
      <c r="CG9203" s="8"/>
      <c r="CK9203" s="8"/>
    </row>
    <row r="9204" spans="5:89">
      <c r="E9204" s="8"/>
      <c r="I9204" s="8"/>
      <c r="M9204" s="8"/>
      <c r="Q9204" s="8"/>
      <c r="U9204" s="8"/>
      <c r="Y9204" s="8"/>
      <c r="AC9204" s="8"/>
      <c r="AG9204" s="8"/>
      <c r="AK9204" s="8"/>
      <c r="AO9204" s="8"/>
      <c r="AS9204" s="8"/>
      <c r="AW9204" s="8"/>
      <c r="BA9204" s="8"/>
      <c r="BE9204" s="8"/>
      <c r="BI9204" s="8"/>
      <c r="BM9204" s="8"/>
      <c r="BQ9204" s="8"/>
      <c r="BU9204" s="8"/>
      <c r="BY9204" s="8"/>
      <c r="CC9204" s="8"/>
      <c r="CG9204" s="8"/>
      <c r="CK9204" s="8"/>
    </row>
    <row r="9205" spans="5:89">
      <c r="E9205" s="8"/>
      <c r="I9205" s="8"/>
      <c r="M9205" s="8"/>
      <c r="Q9205" s="8"/>
      <c r="U9205" s="8"/>
      <c r="Y9205" s="8"/>
      <c r="AC9205" s="8"/>
      <c r="AG9205" s="8"/>
      <c r="AK9205" s="8"/>
      <c r="AO9205" s="8"/>
      <c r="AS9205" s="8"/>
      <c r="AW9205" s="8"/>
      <c r="BA9205" s="8"/>
      <c r="BE9205" s="8"/>
      <c r="BI9205" s="8"/>
      <c r="BM9205" s="8"/>
      <c r="BQ9205" s="8"/>
      <c r="BU9205" s="8"/>
      <c r="BY9205" s="8"/>
      <c r="CC9205" s="8"/>
      <c r="CG9205" s="8"/>
      <c r="CK9205" s="8"/>
    </row>
    <row r="9206" spans="5:89">
      <c r="E9206" s="8"/>
      <c r="I9206" s="8"/>
      <c r="M9206" s="8"/>
      <c r="Q9206" s="8"/>
      <c r="U9206" s="8"/>
      <c r="Y9206" s="8"/>
      <c r="AC9206" s="8"/>
      <c r="AG9206" s="8"/>
      <c r="AK9206" s="8"/>
      <c r="AO9206" s="8"/>
      <c r="AS9206" s="8"/>
      <c r="AW9206" s="8"/>
      <c r="BA9206" s="8"/>
      <c r="BE9206" s="8"/>
      <c r="BI9206" s="8"/>
      <c r="BM9206" s="8"/>
      <c r="BQ9206" s="8"/>
      <c r="BU9206" s="8"/>
      <c r="BY9206" s="8"/>
      <c r="CC9206" s="8"/>
      <c r="CG9206" s="8"/>
      <c r="CK9206" s="8"/>
    </row>
    <row r="9207" spans="5:89">
      <c r="E9207" s="8"/>
      <c r="I9207" s="8"/>
      <c r="M9207" s="8"/>
      <c r="Q9207" s="8"/>
      <c r="U9207" s="8"/>
      <c r="Y9207" s="8"/>
      <c r="AC9207" s="8"/>
      <c r="AG9207" s="8"/>
      <c r="AK9207" s="8"/>
      <c r="AO9207" s="8"/>
      <c r="AS9207" s="8"/>
      <c r="AW9207" s="8"/>
      <c r="BA9207" s="8"/>
      <c r="BE9207" s="8"/>
      <c r="BI9207" s="8"/>
      <c r="BM9207" s="8"/>
      <c r="BQ9207" s="8"/>
      <c r="BU9207" s="8"/>
      <c r="BY9207" s="8"/>
      <c r="CC9207" s="8"/>
      <c r="CG9207" s="8"/>
      <c r="CK9207" s="8"/>
    </row>
    <row r="9208" spans="5:89">
      <c r="E9208" s="8"/>
      <c r="I9208" s="8"/>
      <c r="M9208" s="8"/>
      <c r="Q9208" s="8"/>
      <c r="U9208" s="8"/>
      <c r="Y9208" s="8"/>
      <c r="AC9208" s="8"/>
      <c r="AG9208" s="8"/>
      <c r="AK9208" s="8"/>
      <c r="AO9208" s="8"/>
      <c r="AS9208" s="8"/>
      <c r="AW9208" s="8"/>
      <c r="BA9208" s="8"/>
      <c r="BE9208" s="8"/>
      <c r="BI9208" s="8"/>
      <c r="BM9208" s="8"/>
      <c r="BQ9208" s="8"/>
      <c r="BU9208" s="8"/>
      <c r="BY9208" s="8"/>
      <c r="CC9208" s="8"/>
      <c r="CG9208" s="8"/>
      <c r="CK9208" s="8"/>
    </row>
    <row r="9209" spans="5:89">
      <c r="E9209" s="8"/>
      <c r="I9209" s="8"/>
      <c r="M9209" s="8"/>
      <c r="Q9209" s="8"/>
      <c r="U9209" s="8"/>
      <c r="Y9209" s="8"/>
      <c r="AC9209" s="8"/>
      <c r="AG9209" s="8"/>
      <c r="AK9209" s="8"/>
      <c r="AO9209" s="8"/>
      <c r="AS9209" s="8"/>
      <c r="AW9209" s="8"/>
      <c r="BA9209" s="8"/>
      <c r="BE9209" s="8"/>
      <c r="BI9209" s="8"/>
      <c r="BM9209" s="8"/>
      <c r="BQ9209" s="8"/>
      <c r="BU9209" s="8"/>
      <c r="BY9209" s="8"/>
      <c r="CC9209" s="8"/>
      <c r="CG9209" s="8"/>
      <c r="CK9209" s="8"/>
    </row>
    <row r="9210" spans="5:89">
      <c r="E9210" s="8"/>
      <c r="I9210" s="8"/>
      <c r="M9210" s="8"/>
      <c r="Q9210" s="8"/>
      <c r="U9210" s="8"/>
      <c r="Y9210" s="8"/>
      <c r="AC9210" s="8"/>
      <c r="AG9210" s="8"/>
      <c r="AK9210" s="8"/>
      <c r="AO9210" s="8"/>
      <c r="AS9210" s="8"/>
      <c r="AW9210" s="8"/>
      <c r="BA9210" s="8"/>
      <c r="BE9210" s="8"/>
      <c r="BI9210" s="8"/>
      <c r="BM9210" s="8"/>
      <c r="BQ9210" s="8"/>
      <c r="BU9210" s="8"/>
      <c r="BY9210" s="8"/>
      <c r="CC9210" s="8"/>
      <c r="CG9210" s="8"/>
      <c r="CK9210" s="8"/>
    </row>
    <row r="9211" spans="5:89">
      <c r="E9211" s="8"/>
      <c r="I9211" s="8"/>
      <c r="M9211" s="8"/>
      <c r="Q9211" s="8"/>
      <c r="U9211" s="8"/>
      <c r="Y9211" s="8"/>
      <c r="AC9211" s="8"/>
      <c r="AG9211" s="8"/>
      <c r="AK9211" s="8"/>
      <c r="AO9211" s="8"/>
      <c r="AS9211" s="8"/>
      <c r="AW9211" s="8"/>
      <c r="BA9211" s="8"/>
      <c r="BE9211" s="8"/>
      <c r="BI9211" s="8"/>
      <c r="BM9211" s="8"/>
      <c r="BQ9211" s="8"/>
      <c r="BU9211" s="8"/>
      <c r="BY9211" s="8"/>
      <c r="CC9211" s="8"/>
      <c r="CG9211" s="8"/>
      <c r="CK9211" s="8"/>
    </row>
    <row r="9212" spans="5:89">
      <c r="E9212" s="8"/>
      <c r="I9212" s="8"/>
      <c r="M9212" s="8"/>
      <c r="Q9212" s="8"/>
      <c r="U9212" s="8"/>
      <c r="Y9212" s="8"/>
      <c r="AC9212" s="8"/>
      <c r="AG9212" s="8"/>
      <c r="AK9212" s="8"/>
      <c r="AO9212" s="8"/>
      <c r="AS9212" s="8"/>
      <c r="AW9212" s="8"/>
      <c r="BA9212" s="8"/>
      <c r="BE9212" s="8"/>
      <c r="BI9212" s="8"/>
      <c r="BM9212" s="8"/>
      <c r="BQ9212" s="8"/>
      <c r="BU9212" s="8"/>
      <c r="BY9212" s="8"/>
      <c r="CC9212" s="8"/>
      <c r="CG9212" s="8"/>
      <c r="CK9212" s="8"/>
    </row>
    <row r="9213" spans="5:89">
      <c r="E9213" s="8"/>
      <c r="I9213" s="8"/>
      <c r="M9213" s="8"/>
      <c r="Q9213" s="8"/>
      <c r="U9213" s="8"/>
      <c r="Y9213" s="8"/>
      <c r="AC9213" s="8"/>
      <c r="AG9213" s="8"/>
      <c r="AK9213" s="8"/>
      <c r="AO9213" s="8"/>
      <c r="AS9213" s="8"/>
      <c r="AW9213" s="8"/>
      <c r="BA9213" s="8"/>
      <c r="BE9213" s="8"/>
      <c r="BI9213" s="8"/>
      <c r="BM9213" s="8"/>
      <c r="BQ9213" s="8"/>
      <c r="BU9213" s="8"/>
      <c r="BY9213" s="8"/>
      <c r="CC9213" s="8"/>
      <c r="CG9213" s="8"/>
      <c r="CK9213" s="8"/>
    </row>
    <row r="9214" spans="5:89">
      <c r="E9214" s="8"/>
      <c r="I9214" s="8"/>
      <c r="M9214" s="8"/>
      <c r="Q9214" s="8"/>
      <c r="U9214" s="8"/>
      <c r="Y9214" s="8"/>
      <c r="AC9214" s="8"/>
      <c r="AG9214" s="8"/>
      <c r="AK9214" s="8"/>
      <c r="AO9214" s="8"/>
      <c r="AS9214" s="8"/>
      <c r="AW9214" s="8"/>
      <c r="BA9214" s="8"/>
      <c r="BE9214" s="8"/>
      <c r="BI9214" s="8"/>
      <c r="BM9214" s="8"/>
      <c r="BQ9214" s="8"/>
      <c r="BU9214" s="8"/>
      <c r="BY9214" s="8"/>
      <c r="CC9214" s="8"/>
      <c r="CG9214" s="8"/>
      <c r="CK9214" s="8"/>
    </row>
    <row r="9215" spans="5:89">
      <c r="E9215" s="8"/>
      <c r="I9215" s="8"/>
      <c r="M9215" s="8"/>
      <c r="Q9215" s="8"/>
      <c r="U9215" s="8"/>
      <c r="Y9215" s="8"/>
      <c r="AC9215" s="8"/>
      <c r="AG9215" s="8"/>
      <c r="AK9215" s="8"/>
      <c r="AO9215" s="8"/>
      <c r="AS9215" s="8"/>
      <c r="AW9215" s="8"/>
      <c r="BA9215" s="8"/>
      <c r="BE9215" s="8"/>
      <c r="BI9215" s="8"/>
      <c r="BM9215" s="8"/>
      <c r="BQ9215" s="8"/>
      <c r="BU9215" s="8"/>
      <c r="BY9215" s="8"/>
      <c r="CC9215" s="8"/>
      <c r="CG9215" s="8"/>
      <c r="CK9215" s="8"/>
    </row>
    <row r="9216" spans="5:89">
      <c r="E9216" s="8"/>
      <c r="I9216" s="8"/>
      <c r="M9216" s="8"/>
      <c r="Q9216" s="8"/>
      <c r="U9216" s="8"/>
      <c r="Y9216" s="8"/>
      <c r="AC9216" s="8"/>
      <c r="AG9216" s="8"/>
      <c r="AK9216" s="8"/>
      <c r="AO9216" s="8"/>
      <c r="AS9216" s="8"/>
      <c r="AW9216" s="8"/>
      <c r="BA9216" s="8"/>
      <c r="BE9216" s="8"/>
      <c r="BI9216" s="8"/>
      <c r="BM9216" s="8"/>
      <c r="BQ9216" s="8"/>
      <c r="BU9216" s="8"/>
      <c r="BY9216" s="8"/>
      <c r="CC9216" s="8"/>
      <c r="CG9216" s="8"/>
      <c r="CK9216" s="8"/>
    </row>
    <row r="9217" spans="5:89">
      <c r="E9217" s="8"/>
      <c r="I9217" s="8"/>
      <c r="M9217" s="8"/>
      <c r="Q9217" s="8"/>
      <c r="U9217" s="8"/>
      <c r="Y9217" s="8"/>
      <c r="AC9217" s="8"/>
      <c r="AG9217" s="8"/>
      <c r="AK9217" s="8"/>
      <c r="AO9217" s="8"/>
      <c r="AS9217" s="8"/>
      <c r="AW9217" s="8"/>
      <c r="BA9217" s="8"/>
      <c r="BE9217" s="8"/>
      <c r="BI9217" s="8"/>
      <c r="BM9217" s="8"/>
      <c r="BQ9217" s="8"/>
      <c r="BU9217" s="8"/>
      <c r="BY9217" s="8"/>
      <c r="CC9217" s="8"/>
      <c r="CG9217" s="8"/>
      <c r="CK9217" s="8"/>
    </row>
    <row r="9218" spans="5:89">
      <c r="E9218" s="8"/>
      <c r="I9218" s="8"/>
      <c r="M9218" s="8"/>
      <c r="Q9218" s="8"/>
      <c r="U9218" s="8"/>
      <c r="Y9218" s="8"/>
      <c r="AC9218" s="8"/>
      <c r="AG9218" s="8"/>
      <c r="AK9218" s="8"/>
      <c r="AO9218" s="8"/>
      <c r="AS9218" s="8"/>
      <c r="AW9218" s="8"/>
      <c r="BA9218" s="8"/>
      <c r="BE9218" s="8"/>
      <c r="BI9218" s="8"/>
      <c r="BM9218" s="8"/>
      <c r="BQ9218" s="8"/>
      <c r="BU9218" s="8"/>
      <c r="BY9218" s="8"/>
      <c r="CC9218" s="8"/>
      <c r="CG9218" s="8"/>
      <c r="CK9218" s="8"/>
    </row>
    <row r="9219" spans="5:89">
      <c r="E9219" s="8"/>
      <c r="I9219" s="8"/>
      <c r="M9219" s="8"/>
      <c r="Q9219" s="8"/>
      <c r="U9219" s="8"/>
      <c r="Y9219" s="8"/>
      <c r="AC9219" s="8"/>
      <c r="AG9219" s="8"/>
      <c r="AK9219" s="8"/>
      <c r="AO9219" s="8"/>
      <c r="AS9219" s="8"/>
      <c r="AW9219" s="8"/>
      <c r="BA9219" s="8"/>
      <c r="BE9219" s="8"/>
      <c r="BI9219" s="8"/>
      <c r="BM9219" s="8"/>
      <c r="BQ9219" s="8"/>
      <c r="BU9219" s="8"/>
      <c r="BY9219" s="8"/>
      <c r="CC9219" s="8"/>
      <c r="CG9219" s="8"/>
      <c r="CK9219" s="8"/>
    </row>
    <row r="9220" spans="5:89">
      <c r="E9220" s="8"/>
      <c r="I9220" s="8"/>
      <c r="M9220" s="8"/>
      <c r="Q9220" s="8"/>
      <c r="U9220" s="8"/>
      <c r="Y9220" s="8"/>
      <c r="AC9220" s="8"/>
      <c r="AG9220" s="8"/>
      <c r="AK9220" s="8"/>
      <c r="AO9220" s="8"/>
      <c r="AS9220" s="8"/>
      <c r="AW9220" s="8"/>
      <c r="BA9220" s="8"/>
      <c r="BE9220" s="8"/>
      <c r="BI9220" s="8"/>
      <c r="BM9220" s="8"/>
      <c r="BQ9220" s="8"/>
      <c r="BU9220" s="8"/>
      <c r="BY9220" s="8"/>
      <c r="CC9220" s="8"/>
      <c r="CG9220" s="8"/>
      <c r="CK9220" s="8"/>
    </row>
    <row r="9221" spans="5:89">
      <c r="E9221" s="8"/>
      <c r="I9221" s="8"/>
      <c r="M9221" s="8"/>
      <c r="Q9221" s="8"/>
      <c r="U9221" s="8"/>
      <c r="Y9221" s="8"/>
      <c r="AC9221" s="8"/>
      <c r="AG9221" s="8"/>
      <c r="AK9221" s="8"/>
      <c r="AO9221" s="8"/>
      <c r="AS9221" s="8"/>
      <c r="AW9221" s="8"/>
      <c r="BA9221" s="8"/>
      <c r="BE9221" s="8"/>
      <c r="BI9221" s="8"/>
      <c r="BM9221" s="8"/>
      <c r="BQ9221" s="8"/>
      <c r="BU9221" s="8"/>
      <c r="BY9221" s="8"/>
      <c r="CC9221" s="8"/>
      <c r="CG9221" s="8"/>
      <c r="CK9221" s="8"/>
    </row>
    <row r="9222" spans="5:89">
      <c r="E9222" s="8"/>
      <c r="I9222" s="8"/>
      <c r="M9222" s="8"/>
      <c r="Q9222" s="8"/>
      <c r="U9222" s="8"/>
      <c r="Y9222" s="8"/>
      <c r="AC9222" s="8"/>
      <c r="AG9222" s="8"/>
      <c r="AK9222" s="8"/>
      <c r="AO9222" s="8"/>
      <c r="AS9222" s="8"/>
      <c r="AW9222" s="8"/>
      <c r="BA9222" s="8"/>
      <c r="BE9222" s="8"/>
      <c r="BI9222" s="8"/>
      <c r="BM9222" s="8"/>
      <c r="BQ9222" s="8"/>
      <c r="BU9222" s="8"/>
      <c r="BY9222" s="8"/>
      <c r="CC9222" s="8"/>
      <c r="CG9222" s="8"/>
      <c r="CK9222" s="8"/>
    </row>
    <row r="9223" spans="5:89">
      <c r="E9223" s="8"/>
      <c r="I9223" s="8"/>
      <c r="M9223" s="8"/>
      <c r="Q9223" s="8"/>
      <c r="U9223" s="8"/>
      <c r="Y9223" s="8"/>
      <c r="AC9223" s="8"/>
      <c r="AG9223" s="8"/>
      <c r="AK9223" s="8"/>
      <c r="AO9223" s="8"/>
      <c r="AS9223" s="8"/>
      <c r="AW9223" s="8"/>
      <c r="BA9223" s="8"/>
      <c r="BE9223" s="8"/>
      <c r="BI9223" s="8"/>
      <c r="BM9223" s="8"/>
      <c r="BQ9223" s="8"/>
      <c r="BU9223" s="8"/>
      <c r="BY9223" s="8"/>
      <c r="CC9223" s="8"/>
      <c r="CG9223" s="8"/>
      <c r="CK9223" s="8"/>
    </row>
    <row r="9224" spans="5:89">
      <c r="E9224" s="8"/>
      <c r="I9224" s="8"/>
      <c r="M9224" s="8"/>
      <c r="Q9224" s="8"/>
      <c r="U9224" s="8"/>
      <c r="Y9224" s="8"/>
      <c r="AC9224" s="8"/>
      <c r="AG9224" s="8"/>
      <c r="AK9224" s="8"/>
      <c r="AO9224" s="8"/>
      <c r="AS9224" s="8"/>
      <c r="AW9224" s="8"/>
      <c r="BA9224" s="8"/>
      <c r="BE9224" s="8"/>
      <c r="BI9224" s="8"/>
      <c r="BM9224" s="8"/>
      <c r="BQ9224" s="8"/>
      <c r="BU9224" s="8"/>
      <c r="BY9224" s="8"/>
      <c r="CC9224" s="8"/>
      <c r="CG9224" s="8"/>
      <c r="CK9224" s="8"/>
    </row>
    <row r="9225" spans="5:89">
      <c r="E9225" s="8"/>
      <c r="I9225" s="8"/>
      <c r="M9225" s="8"/>
      <c r="Q9225" s="8"/>
      <c r="U9225" s="8"/>
      <c r="Y9225" s="8"/>
      <c r="AC9225" s="8"/>
      <c r="AG9225" s="8"/>
      <c r="AK9225" s="8"/>
      <c r="AO9225" s="8"/>
      <c r="AS9225" s="8"/>
      <c r="AW9225" s="8"/>
      <c r="BA9225" s="8"/>
      <c r="BE9225" s="8"/>
      <c r="BI9225" s="8"/>
      <c r="BM9225" s="8"/>
      <c r="BQ9225" s="8"/>
      <c r="BU9225" s="8"/>
      <c r="BY9225" s="8"/>
      <c r="CC9225" s="8"/>
      <c r="CG9225" s="8"/>
      <c r="CK9225" s="8"/>
    </row>
    <row r="9226" spans="5:89">
      <c r="E9226" s="8"/>
      <c r="I9226" s="8"/>
      <c r="M9226" s="8"/>
      <c r="Q9226" s="8"/>
      <c r="U9226" s="8"/>
      <c r="Y9226" s="8"/>
      <c r="AC9226" s="8"/>
      <c r="AG9226" s="8"/>
      <c r="AK9226" s="8"/>
      <c r="AO9226" s="8"/>
      <c r="AS9226" s="8"/>
      <c r="AW9226" s="8"/>
      <c r="BA9226" s="8"/>
      <c r="BE9226" s="8"/>
      <c r="BI9226" s="8"/>
      <c r="BM9226" s="8"/>
      <c r="BQ9226" s="8"/>
      <c r="BU9226" s="8"/>
      <c r="BY9226" s="8"/>
      <c r="CC9226" s="8"/>
      <c r="CG9226" s="8"/>
      <c r="CK9226" s="8"/>
    </row>
    <row r="9227" spans="5:89">
      <c r="E9227" s="8"/>
      <c r="I9227" s="8"/>
      <c r="M9227" s="8"/>
      <c r="Q9227" s="8"/>
      <c r="U9227" s="8"/>
      <c r="Y9227" s="8"/>
      <c r="AC9227" s="8"/>
      <c r="AG9227" s="8"/>
      <c r="AK9227" s="8"/>
      <c r="AO9227" s="8"/>
      <c r="AS9227" s="8"/>
      <c r="AW9227" s="8"/>
      <c r="BA9227" s="8"/>
      <c r="BE9227" s="8"/>
      <c r="BI9227" s="8"/>
      <c r="BM9227" s="8"/>
      <c r="BQ9227" s="8"/>
      <c r="BU9227" s="8"/>
      <c r="BY9227" s="8"/>
      <c r="CC9227" s="8"/>
      <c r="CG9227" s="8"/>
      <c r="CK9227" s="8"/>
    </row>
    <row r="9228" spans="5:89">
      <c r="E9228" s="8"/>
      <c r="I9228" s="8"/>
      <c r="M9228" s="8"/>
      <c r="Q9228" s="8"/>
      <c r="U9228" s="8"/>
      <c r="Y9228" s="8"/>
      <c r="AC9228" s="8"/>
      <c r="AG9228" s="8"/>
      <c r="AK9228" s="8"/>
      <c r="AO9228" s="8"/>
      <c r="AS9228" s="8"/>
      <c r="AW9228" s="8"/>
      <c r="BA9228" s="8"/>
      <c r="BE9228" s="8"/>
      <c r="BI9228" s="8"/>
      <c r="BM9228" s="8"/>
      <c r="BQ9228" s="8"/>
      <c r="BU9228" s="8"/>
      <c r="BY9228" s="8"/>
      <c r="CC9228" s="8"/>
      <c r="CG9228" s="8"/>
      <c r="CK9228" s="8"/>
    </row>
    <row r="9229" spans="5:89">
      <c r="E9229" s="8"/>
      <c r="I9229" s="8"/>
      <c r="M9229" s="8"/>
      <c r="Q9229" s="8"/>
      <c r="U9229" s="8"/>
      <c r="Y9229" s="8"/>
      <c r="AC9229" s="8"/>
      <c r="AG9229" s="8"/>
      <c r="AK9229" s="8"/>
      <c r="AO9229" s="8"/>
      <c r="AS9229" s="8"/>
      <c r="AW9229" s="8"/>
      <c r="BA9229" s="8"/>
      <c r="BE9229" s="8"/>
      <c r="BI9229" s="8"/>
      <c r="BM9229" s="8"/>
      <c r="BQ9229" s="8"/>
      <c r="BU9229" s="8"/>
      <c r="BY9229" s="8"/>
      <c r="CC9229" s="8"/>
      <c r="CG9229" s="8"/>
      <c r="CK9229" s="8"/>
    </row>
    <row r="9230" spans="5:89">
      <c r="E9230" s="8"/>
      <c r="I9230" s="8"/>
      <c r="M9230" s="8"/>
      <c r="Q9230" s="8"/>
      <c r="U9230" s="8"/>
      <c r="Y9230" s="8"/>
      <c r="AC9230" s="8"/>
      <c r="AG9230" s="8"/>
      <c r="AK9230" s="8"/>
      <c r="AO9230" s="8"/>
      <c r="AS9230" s="8"/>
      <c r="AW9230" s="8"/>
      <c r="BA9230" s="8"/>
      <c r="BE9230" s="8"/>
      <c r="BI9230" s="8"/>
      <c r="BM9230" s="8"/>
      <c r="BQ9230" s="8"/>
      <c r="BU9230" s="8"/>
      <c r="BY9230" s="8"/>
      <c r="CC9230" s="8"/>
      <c r="CG9230" s="8"/>
      <c r="CK9230" s="8"/>
    </row>
    <row r="9231" spans="5:89">
      <c r="E9231" s="8"/>
      <c r="I9231" s="8"/>
      <c r="M9231" s="8"/>
      <c r="Q9231" s="8"/>
      <c r="U9231" s="8"/>
      <c r="Y9231" s="8"/>
      <c r="AC9231" s="8"/>
      <c r="AG9231" s="8"/>
      <c r="AK9231" s="8"/>
      <c r="AO9231" s="8"/>
      <c r="AS9231" s="8"/>
      <c r="AW9231" s="8"/>
      <c r="BA9231" s="8"/>
      <c r="BE9231" s="8"/>
      <c r="BI9231" s="8"/>
      <c r="BM9231" s="8"/>
      <c r="BQ9231" s="8"/>
      <c r="BU9231" s="8"/>
      <c r="BY9231" s="8"/>
      <c r="CC9231" s="8"/>
      <c r="CG9231" s="8"/>
      <c r="CK9231" s="8"/>
    </row>
    <row r="9232" spans="5:89">
      <c r="E9232" s="8"/>
      <c r="I9232" s="8"/>
      <c r="M9232" s="8"/>
      <c r="Q9232" s="8"/>
      <c r="U9232" s="8"/>
      <c r="Y9232" s="8"/>
      <c r="AC9232" s="8"/>
      <c r="AG9232" s="8"/>
      <c r="AK9232" s="8"/>
      <c r="AO9232" s="8"/>
      <c r="AS9232" s="8"/>
      <c r="AW9232" s="8"/>
      <c r="BA9232" s="8"/>
      <c r="BE9232" s="8"/>
      <c r="BI9232" s="8"/>
      <c r="BM9232" s="8"/>
      <c r="BQ9232" s="8"/>
      <c r="BU9232" s="8"/>
      <c r="BY9232" s="8"/>
      <c r="CC9232" s="8"/>
      <c r="CG9232" s="8"/>
      <c r="CK9232" s="8"/>
    </row>
    <row r="9233" spans="5:89">
      <c r="E9233" s="8"/>
      <c r="I9233" s="8"/>
      <c r="M9233" s="8"/>
      <c r="Q9233" s="8"/>
      <c r="U9233" s="8"/>
      <c r="Y9233" s="8"/>
      <c r="AC9233" s="8"/>
      <c r="AG9233" s="8"/>
      <c r="AK9233" s="8"/>
      <c r="AO9233" s="8"/>
      <c r="AS9233" s="8"/>
      <c r="AW9233" s="8"/>
      <c r="BA9233" s="8"/>
      <c r="BE9233" s="8"/>
      <c r="BI9233" s="8"/>
      <c r="BM9233" s="8"/>
      <c r="BQ9233" s="8"/>
      <c r="BU9233" s="8"/>
      <c r="BY9233" s="8"/>
      <c r="CC9233" s="8"/>
      <c r="CG9233" s="8"/>
      <c r="CK9233" s="8"/>
    </row>
    <row r="9234" spans="5:89">
      <c r="E9234" s="8"/>
      <c r="I9234" s="8"/>
      <c r="M9234" s="8"/>
      <c r="Q9234" s="8"/>
      <c r="U9234" s="8"/>
      <c r="Y9234" s="8"/>
      <c r="AC9234" s="8"/>
      <c r="AG9234" s="8"/>
      <c r="AK9234" s="8"/>
      <c r="AO9234" s="8"/>
      <c r="AS9234" s="8"/>
      <c r="AW9234" s="8"/>
      <c r="BA9234" s="8"/>
      <c r="BE9234" s="8"/>
      <c r="BI9234" s="8"/>
      <c r="BM9234" s="8"/>
      <c r="BQ9234" s="8"/>
      <c r="BU9234" s="8"/>
      <c r="BY9234" s="8"/>
      <c r="CC9234" s="8"/>
      <c r="CG9234" s="8"/>
      <c r="CK9234" s="8"/>
    </row>
    <row r="9235" spans="5:89">
      <c r="E9235" s="8"/>
      <c r="I9235" s="8"/>
      <c r="M9235" s="8"/>
      <c r="Q9235" s="8"/>
      <c r="U9235" s="8"/>
      <c r="Y9235" s="8"/>
      <c r="AC9235" s="8"/>
      <c r="AG9235" s="8"/>
      <c r="AK9235" s="8"/>
      <c r="AO9235" s="8"/>
      <c r="AS9235" s="8"/>
      <c r="AW9235" s="8"/>
      <c r="BA9235" s="8"/>
      <c r="BE9235" s="8"/>
      <c r="BI9235" s="8"/>
      <c r="BM9235" s="8"/>
      <c r="BQ9235" s="8"/>
      <c r="BU9235" s="8"/>
      <c r="BY9235" s="8"/>
      <c r="CC9235" s="8"/>
      <c r="CG9235" s="8"/>
      <c r="CK9235" s="8"/>
    </row>
    <row r="9236" spans="5:89">
      <c r="E9236" s="8"/>
      <c r="I9236" s="8"/>
      <c r="M9236" s="8"/>
      <c r="Q9236" s="8"/>
      <c r="U9236" s="8"/>
      <c r="Y9236" s="8"/>
      <c r="AC9236" s="8"/>
      <c r="AG9236" s="8"/>
      <c r="AK9236" s="8"/>
      <c r="AO9236" s="8"/>
      <c r="AS9236" s="8"/>
      <c r="AW9236" s="8"/>
      <c r="BA9236" s="8"/>
      <c r="BE9236" s="8"/>
      <c r="BI9236" s="8"/>
      <c r="BM9236" s="8"/>
      <c r="BQ9236" s="8"/>
      <c r="BU9236" s="8"/>
      <c r="BY9236" s="8"/>
      <c r="CC9236" s="8"/>
      <c r="CG9236" s="8"/>
      <c r="CK9236" s="8"/>
    </row>
    <row r="9237" spans="5:89">
      <c r="E9237" s="8"/>
      <c r="I9237" s="8"/>
      <c r="M9237" s="8"/>
      <c r="Q9237" s="8"/>
      <c r="U9237" s="8"/>
      <c r="Y9237" s="8"/>
      <c r="AC9237" s="8"/>
      <c r="AG9237" s="8"/>
      <c r="AK9237" s="8"/>
      <c r="AO9237" s="8"/>
      <c r="AS9237" s="8"/>
      <c r="AW9237" s="8"/>
      <c r="BA9237" s="8"/>
      <c r="BE9237" s="8"/>
      <c r="BI9237" s="8"/>
      <c r="BM9237" s="8"/>
      <c r="BQ9237" s="8"/>
      <c r="BU9237" s="8"/>
      <c r="BY9237" s="8"/>
      <c r="CC9237" s="8"/>
      <c r="CG9237" s="8"/>
      <c r="CK9237" s="8"/>
    </row>
    <row r="9238" spans="5:89">
      <c r="E9238" s="8"/>
      <c r="I9238" s="8"/>
      <c r="M9238" s="8"/>
      <c r="Q9238" s="8"/>
      <c r="U9238" s="8"/>
      <c r="Y9238" s="8"/>
      <c r="AC9238" s="8"/>
      <c r="AG9238" s="8"/>
      <c r="AK9238" s="8"/>
      <c r="AO9238" s="8"/>
      <c r="AS9238" s="8"/>
      <c r="AW9238" s="8"/>
      <c r="BA9238" s="8"/>
      <c r="BE9238" s="8"/>
      <c r="BI9238" s="8"/>
      <c r="BM9238" s="8"/>
      <c r="BQ9238" s="8"/>
      <c r="BU9238" s="8"/>
      <c r="BY9238" s="8"/>
      <c r="CC9238" s="8"/>
      <c r="CG9238" s="8"/>
      <c r="CK9238" s="8"/>
    </row>
    <row r="9239" spans="5:89">
      <c r="E9239" s="8"/>
      <c r="I9239" s="8"/>
      <c r="M9239" s="8"/>
      <c r="Q9239" s="8"/>
      <c r="U9239" s="8"/>
      <c r="Y9239" s="8"/>
      <c r="AC9239" s="8"/>
      <c r="AG9239" s="8"/>
      <c r="AK9239" s="8"/>
      <c r="AO9239" s="8"/>
      <c r="AS9239" s="8"/>
      <c r="AW9239" s="8"/>
      <c r="BA9239" s="8"/>
      <c r="BE9239" s="8"/>
      <c r="BI9239" s="8"/>
      <c r="BM9239" s="8"/>
      <c r="BQ9239" s="8"/>
      <c r="BU9239" s="8"/>
      <c r="BY9239" s="8"/>
      <c r="CC9239" s="8"/>
      <c r="CG9239" s="8"/>
      <c r="CK9239" s="8"/>
    </row>
    <row r="9240" spans="5:89">
      <c r="E9240" s="8"/>
      <c r="I9240" s="8"/>
      <c r="M9240" s="8"/>
      <c r="Q9240" s="8"/>
      <c r="U9240" s="8"/>
      <c r="Y9240" s="8"/>
      <c r="AC9240" s="8"/>
      <c r="AG9240" s="8"/>
      <c r="AK9240" s="8"/>
      <c r="AO9240" s="8"/>
      <c r="AS9240" s="8"/>
      <c r="AW9240" s="8"/>
      <c r="BA9240" s="8"/>
      <c r="BE9240" s="8"/>
      <c r="BI9240" s="8"/>
      <c r="BM9240" s="8"/>
      <c r="BQ9240" s="8"/>
      <c r="BU9240" s="8"/>
      <c r="BY9240" s="8"/>
      <c r="CC9240" s="8"/>
      <c r="CG9240" s="8"/>
      <c r="CK9240" s="8"/>
    </row>
    <row r="9241" spans="5:89">
      <c r="E9241" s="8"/>
      <c r="I9241" s="8"/>
      <c r="M9241" s="8"/>
      <c r="Q9241" s="8"/>
      <c r="U9241" s="8"/>
      <c r="Y9241" s="8"/>
      <c r="AC9241" s="8"/>
      <c r="AG9241" s="8"/>
      <c r="AK9241" s="8"/>
      <c r="AO9241" s="8"/>
      <c r="AS9241" s="8"/>
      <c r="AW9241" s="8"/>
      <c r="BA9241" s="8"/>
      <c r="BE9241" s="8"/>
      <c r="BI9241" s="8"/>
      <c r="BM9241" s="8"/>
      <c r="BQ9241" s="8"/>
      <c r="BU9241" s="8"/>
      <c r="BY9241" s="8"/>
      <c r="CC9241" s="8"/>
      <c r="CG9241" s="8"/>
      <c r="CK9241" s="8"/>
    </row>
    <row r="9242" spans="5:89">
      <c r="E9242" s="8"/>
      <c r="I9242" s="8"/>
      <c r="M9242" s="8"/>
      <c r="Q9242" s="8"/>
      <c r="U9242" s="8"/>
      <c r="Y9242" s="8"/>
      <c r="AC9242" s="8"/>
      <c r="AG9242" s="8"/>
      <c r="AK9242" s="8"/>
      <c r="AO9242" s="8"/>
      <c r="AS9242" s="8"/>
      <c r="AW9242" s="8"/>
      <c r="BA9242" s="8"/>
      <c r="BE9242" s="8"/>
      <c r="BI9242" s="8"/>
      <c r="BM9242" s="8"/>
      <c r="BQ9242" s="8"/>
      <c r="BU9242" s="8"/>
      <c r="BY9242" s="8"/>
      <c r="CC9242" s="8"/>
      <c r="CG9242" s="8"/>
      <c r="CK9242" s="8"/>
    </row>
    <row r="9243" spans="5:89">
      <c r="E9243" s="8"/>
      <c r="I9243" s="8"/>
      <c r="M9243" s="8"/>
      <c r="Q9243" s="8"/>
      <c r="U9243" s="8"/>
      <c r="Y9243" s="8"/>
      <c r="AC9243" s="8"/>
      <c r="AG9243" s="8"/>
      <c r="AK9243" s="8"/>
      <c r="AO9243" s="8"/>
      <c r="AS9243" s="8"/>
      <c r="AW9243" s="8"/>
      <c r="BA9243" s="8"/>
      <c r="BE9243" s="8"/>
      <c r="BI9243" s="8"/>
      <c r="BM9243" s="8"/>
      <c r="BQ9243" s="8"/>
      <c r="BU9243" s="8"/>
      <c r="BY9243" s="8"/>
      <c r="CC9243" s="8"/>
      <c r="CG9243" s="8"/>
      <c r="CK9243" s="8"/>
    </row>
    <row r="9244" spans="5:89">
      <c r="E9244" s="8"/>
      <c r="I9244" s="8"/>
      <c r="M9244" s="8"/>
      <c r="Q9244" s="8"/>
      <c r="U9244" s="8"/>
      <c r="Y9244" s="8"/>
      <c r="AC9244" s="8"/>
      <c r="AG9244" s="8"/>
      <c r="AK9244" s="8"/>
      <c r="AO9244" s="8"/>
      <c r="AS9244" s="8"/>
      <c r="AW9244" s="8"/>
      <c r="BA9244" s="8"/>
      <c r="BE9244" s="8"/>
      <c r="BI9244" s="8"/>
      <c r="BM9244" s="8"/>
      <c r="BQ9244" s="8"/>
      <c r="BU9244" s="8"/>
      <c r="BY9244" s="8"/>
      <c r="CC9244" s="8"/>
      <c r="CG9244" s="8"/>
      <c r="CK9244" s="8"/>
    </row>
    <row r="9245" spans="5:89">
      <c r="E9245" s="8"/>
      <c r="I9245" s="8"/>
      <c r="M9245" s="8"/>
      <c r="Q9245" s="8"/>
      <c r="U9245" s="8"/>
      <c r="Y9245" s="8"/>
      <c r="AC9245" s="8"/>
      <c r="AG9245" s="8"/>
      <c r="AK9245" s="8"/>
      <c r="AO9245" s="8"/>
      <c r="AS9245" s="8"/>
      <c r="AW9245" s="8"/>
      <c r="BA9245" s="8"/>
      <c r="BE9245" s="8"/>
      <c r="BI9245" s="8"/>
      <c r="BM9245" s="8"/>
      <c r="BQ9245" s="8"/>
      <c r="BU9245" s="8"/>
      <c r="BY9245" s="8"/>
      <c r="CC9245" s="8"/>
      <c r="CG9245" s="8"/>
      <c r="CK9245" s="8"/>
    </row>
    <row r="9246" spans="5:89">
      <c r="E9246" s="8"/>
      <c r="I9246" s="8"/>
      <c r="M9246" s="8"/>
      <c r="Q9246" s="8"/>
      <c r="U9246" s="8"/>
      <c r="Y9246" s="8"/>
      <c r="AC9246" s="8"/>
      <c r="AG9246" s="8"/>
      <c r="AK9246" s="8"/>
      <c r="AO9246" s="8"/>
      <c r="AS9246" s="8"/>
      <c r="AW9246" s="8"/>
      <c r="BA9246" s="8"/>
      <c r="BE9246" s="8"/>
      <c r="BI9246" s="8"/>
      <c r="BM9246" s="8"/>
      <c r="BQ9246" s="8"/>
      <c r="BU9246" s="8"/>
      <c r="BY9246" s="8"/>
      <c r="CC9246" s="8"/>
      <c r="CG9246" s="8"/>
      <c r="CK9246" s="8"/>
    </row>
    <row r="9247" spans="5:89">
      <c r="E9247" s="8"/>
      <c r="I9247" s="8"/>
      <c r="M9247" s="8"/>
      <c r="Q9247" s="8"/>
      <c r="U9247" s="8"/>
      <c r="Y9247" s="8"/>
      <c r="AC9247" s="8"/>
      <c r="AG9247" s="8"/>
      <c r="AK9247" s="8"/>
      <c r="AO9247" s="8"/>
      <c r="AS9247" s="8"/>
      <c r="AW9247" s="8"/>
      <c r="BA9247" s="8"/>
      <c r="BE9247" s="8"/>
      <c r="BI9247" s="8"/>
      <c r="BM9247" s="8"/>
      <c r="BQ9247" s="8"/>
      <c r="BU9247" s="8"/>
      <c r="BY9247" s="8"/>
      <c r="CC9247" s="8"/>
      <c r="CG9247" s="8"/>
      <c r="CK9247" s="8"/>
    </row>
    <row r="9248" spans="5:89">
      <c r="E9248" s="8"/>
      <c r="I9248" s="8"/>
      <c r="M9248" s="8"/>
      <c r="Q9248" s="8"/>
      <c r="U9248" s="8"/>
      <c r="Y9248" s="8"/>
      <c r="AC9248" s="8"/>
      <c r="AG9248" s="8"/>
      <c r="AK9248" s="8"/>
      <c r="AO9248" s="8"/>
      <c r="AS9248" s="8"/>
      <c r="AW9248" s="8"/>
      <c r="BA9248" s="8"/>
      <c r="BE9248" s="8"/>
      <c r="BI9248" s="8"/>
      <c r="BM9248" s="8"/>
      <c r="BQ9248" s="8"/>
      <c r="BU9248" s="8"/>
      <c r="BY9248" s="8"/>
      <c r="CC9248" s="8"/>
      <c r="CG9248" s="8"/>
      <c r="CK9248" s="8"/>
    </row>
    <row r="9249" spans="5:89">
      <c r="E9249" s="8"/>
      <c r="I9249" s="8"/>
      <c r="M9249" s="8"/>
      <c r="Q9249" s="8"/>
      <c r="U9249" s="8"/>
      <c r="Y9249" s="8"/>
      <c r="AC9249" s="8"/>
      <c r="AG9249" s="8"/>
      <c r="AK9249" s="8"/>
      <c r="AO9249" s="8"/>
      <c r="AS9249" s="8"/>
      <c r="AW9249" s="8"/>
      <c r="BA9249" s="8"/>
      <c r="BE9249" s="8"/>
      <c r="BI9249" s="8"/>
      <c r="BM9249" s="8"/>
      <c r="BQ9249" s="8"/>
      <c r="BU9249" s="8"/>
      <c r="BY9249" s="8"/>
      <c r="CC9249" s="8"/>
      <c r="CG9249" s="8"/>
      <c r="CK9249" s="8"/>
    </row>
    <row r="9250" spans="5:89">
      <c r="E9250" s="8"/>
      <c r="I9250" s="8"/>
      <c r="M9250" s="8"/>
      <c r="Q9250" s="8"/>
      <c r="U9250" s="8"/>
      <c r="Y9250" s="8"/>
      <c r="AC9250" s="8"/>
      <c r="AG9250" s="8"/>
      <c r="AK9250" s="8"/>
      <c r="AO9250" s="8"/>
      <c r="AS9250" s="8"/>
      <c r="AW9250" s="8"/>
      <c r="BA9250" s="8"/>
      <c r="BE9250" s="8"/>
      <c r="BI9250" s="8"/>
      <c r="BM9250" s="8"/>
      <c r="BQ9250" s="8"/>
      <c r="BU9250" s="8"/>
      <c r="BY9250" s="8"/>
      <c r="CC9250" s="8"/>
      <c r="CG9250" s="8"/>
      <c r="CK9250" s="8"/>
    </row>
    <row r="9251" spans="5:89">
      <c r="E9251" s="8"/>
      <c r="I9251" s="8"/>
      <c r="M9251" s="8"/>
      <c r="Q9251" s="8"/>
      <c r="U9251" s="8"/>
      <c r="Y9251" s="8"/>
      <c r="AC9251" s="8"/>
      <c r="AG9251" s="8"/>
      <c r="AK9251" s="8"/>
      <c r="AO9251" s="8"/>
      <c r="AS9251" s="8"/>
      <c r="AW9251" s="8"/>
      <c r="BA9251" s="8"/>
      <c r="BE9251" s="8"/>
      <c r="BI9251" s="8"/>
      <c r="BM9251" s="8"/>
      <c r="BQ9251" s="8"/>
      <c r="BU9251" s="8"/>
      <c r="BY9251" s="8"/>
      <c r="CC9251" s="8"/>
      <c r="CG9251" s="8"/>
      <c r="CK9251" s="8"/>
    </row>
    <row r="9252" spans="5:89">
      <c r="E9252" s="8"/>
      <c r="I9252" s="8"/>
      <c r="M9252" s="8"/>
      <c r="Q9252" s="8"/>
      <c r="U9252" s="8"/>
      <c r="Y9252" s="8"/>
      <c r="AC9252" s="8"/>
      <c r="AG9252" s="8"/>
      <c r="AK9252" s="8"/>
      <c r="AO9252" s="8"/>
      <c r="AS9252" s="8"/>
      <c r="AW9252" s="8"/>
      <c r="BA9252" s="8"/>
      <c r="BE9252" s="8"/>
      <c r="BI9252" s="8"/>
      <c r="BM9252" s="8"/>
      <c r="BQ9252" s="8"/>
      <c r="BU9252" s="8"/>
      <c r="BY9252" s="8"/>
      <c r="CC9252" s="8"/>
      <c r="CG9252" s="8"/>
      <c r="CK9252" s="8"/>
    </row>
    <row r="9253" spans="5:89">
      <c r="E9253" s="8"/>
      <c r="I9253" s="8"/>
      <c r="M9253" s="8"/>
      <c r="Q9253" s="8"/>
      <c r="U9253" s="8"/>
      <c r="Y9253" s="8"/>
      <c r="AC9253" s="8"/>
      <c r="AG9253" s="8"/>
      <c r="AK9253" s="8"/>
      <c r="AO9253" s="8"/>
      <c r="AS9253" s="8"/>
      <c r="AW9253" s="8"/>
      <c r="BA9253" s="8"/>
      <c r="BE9253" s="8"/>
      <c r="BI9253" s="8"/>
      <c r="BM9253" s="8"/>
      <c r="BQ9253" s="8"/>
      <c r="BU9253" s="8"/>
      <c r="BY9253" s="8"/>
      <c r="CC9253" s="8"/>
      <c r="CG9253" s="8"/>
      <c r="CK9253" s="8"/>
    </row>
    <row r="9254" spans="5:89">
      <c r="E9254" s="8"/>
      <c r="I9254" s="8"/>
      <c r="M9254" s="8"/>
      <c r="Q9254" s="8"/>
      <c r="U9254" s="8"/>
      <c r="Y9254" s="8"/>
      <c r="AC9254" s="8"/>
      <c r="AG9254" s="8"/>
      <c r="AK9254" s="8"/>
      <c r="AO9254" s="8"/>
      <c r="AS9254" s="8"/>
      <c r="AW9254" s="8"/>
      <c r="BA9254" s="8"/>
      <c r="BE9254" s="8"/>
      <c r="BI9254" s="8"/>
      <c r="BM9254" s="8"/>
      <c r="BQ9254" s="8"/>
      <c r="BU9254" s="8"/>
      <c r="BY9254" s="8"/>
      <c r="CC9254" s="8"/>
      <c r="CG9254" s="8"/>
      <c r="CK9254" s="8"/>
    </row>
    <row r="9255" spans="5:89">
      <c r="E9255" s="8"/>
      <c r="I9255" s="8"/>
      <c r="M9255" s="8"/>
      <c r="Q9255" s="8"/>
      <c r="U9255" s="8"/>
      <c r="Y9255" s="8"/>
      <c r="AC9255" s="8"/>
      <c r="AG9255" s="8"/>
      <c r="AK9255" s="8"/>
      <c r="AO9255" s="8"/>
      <c r="AS9255" s="8"/>
      <c r="AW9255" s="8"/>
      <c r="BA9255" s="8"/>
      <c r="BE9255" s="8"/>
      <c r="BI9255" s="8"/>
      <c r="BM9255" s="8"/>
      <c r="BQ9255" s="8"/>
      <c r="BU9255" s="8"/>
      <c r="BY9255" s="8"/>
      <c r="CC9255" s="8"/>
      <c r="CG9255" s="8"/>
      <c r="CK9255" s="8"/>
    </row>
    <row r="9256" spans="5:89">
      <c r="E9256" s="8"/>
      <c r="I9256" s="8"/>
      <c r="M9256" s="8"/>
      <c r="Q9256" s="8"/>
      <c r="U9256" s="8"/>
      <c r="Y9256" s="8"/>
      <c r="AC9256" s="8"/>
      <c r="AG9256" s="8"/>
      <c r="AK9256" s="8"/>
      <c r="AO9256" s="8"/>
      <c r="AS9256" s="8"/>
      <c r="AW9256" s="8"/>
      <c r="BA9256" s="8"/>
      <c r="BE9256" s="8"/>
      <c r="BI9256" s="8"/>
      <c r="BM9256" s="8"/>
      <c r="BQ9256" s="8"/>
      <c r="BU9256" s="8"/>
      <c r="BY9256" s="8"/>
      <c r="CC9256" s="8"/>
      <c r="CG9256" s="8"/>
      <c r="CK9256" s="8"/>
    </row>
    <row r="9257" spans="5:89">
      <c r="E9257" s="8"/>
      <c r="I9257" s="8"/>
      <c r="M9257" s="8"/>
      <c r="Q9257" s="8"/>
      <c r="U9257" s="8"/>
      <c r="Y9257" s="8"/>
      <c r="AC9257" s="8"/>
      <c r="AG9257" s="8"/>
      <c r="AK9257" s="8"/>
      <c r="AO9257" s="8"/>
      <c r="AS9257" s="8"/>
      <c r="AW9257" s="8"/>
      <c r="BA9257" s="8"/>
      <c r="BE9257" s="8"/>
      <c r="BI9257" s="8"/>
      <c r="BM9257" s="8"/>
      <c r="BQ9257" s="8"/>
      <c r="BU9257" s="8"/>
      <c r="BY9257" s="8"/>
      <c r="CC9257" s="8"/>
      <c r="CG9257" s="8"/>
      <c r="CK9257" s="8"/>
    </row>
    <row r="9258" spans="5:89">
      <c r="E9258" s="8"/>
      <c r="I9258" s="8"/>
      <c r="M9258" s="8"/>
      <c r="Q9258" s="8"/>
      <c r="U9258" s="8"/>
      <c r="Y9258" s="8"/>
      <c r="AC9258" s="8"/>
      <c r="AG9258" s="8"/>
      <c r="AK9258" s="8"/>
      <c r="AO9258" s="8"/>
      <c r="AS9258" s="8"/>
      <c r="AW9258" s="8"/>
      <c r="BA9258" s="8"/>
      <c r="BE9258" s="8"/>
      <c r="BI9258" s="8"/>
      <c r="BM9258" s="8"/>
      <c r="BQ9258" s="8"/>
      <c r="BU9258" s="8"/>
      <c r="BY9258" s="8"/>
      <c r="CC9258" s="8"/>
      <c r="CG9258" s="8"/>
      <c r="CK9258" s="8"/>
    </row>
    <row r="9259" spans="5:89">
      <c r="E9259" s="8"/>
      <c r="I9259" s="8"/>
      <c r="M9259" s="8"/>
      <c r="Q9259" s="8"/>
      <c r="U9259" s="8"/>
      <c r="Y9259" s="8"/>
      <c r="AC9259" s="8"/>
      <c r="AG9259" s="8"/>
      <c r="AK9259" s="8"/>
      <c r="AO9259" s="8"/>
      <c r="AS9259" s="8"/>
      <c r="AW9259" s="8"/>
      <c r="BA9259" s="8"/>
      <c r="BE9259" s="8"/>
      <c r="BI9259" s="8"/>
      <c r="BM9259" s="8"/>
      <c r="BQ9259" s="8"/>
      <c r="BU9259" s="8"/>
      <c r="BY9259" s="8"/>
      <c r="CC9259" s="8"/>
      <c r="CG9259" s="8"/>
      <c r="CK9259" s="8"/>
    </row>
    <row r="9260" spans="5:89">
      <c r="E9260" s="8"/>
      <c r="I9260" s="8"/>
      <c r="M9260" s="8"/>
      <c r="Q9260" s="8"/>
      <c r="U9260" s="8"/>
      <c r="Y9260" s="8"/>
      <c r="AC9260" s="8"/>
      <c r="AG9260" s="8"/>
      <c r="AK9260" s="8"/>
      <c r="AO9260" s="8"/>
      <c r="AS9260" s="8"/>
      <c r="AW9260" s="8"/>
      <c r="BA9260" s="8"/>
      <c r="BE9260" s="8"/>
      <c r="BI9260" s="8"/>
      <c r="BM9260" s="8"/>
      <c r="BQ9260" s="8"/>
      <c r="BU9260" s="8"/>
      <c r="BY9260" s="8"/>
      <c r="CC9260" s="8"/>
      <c r="CG9260" s="8"/>
      <c r="CK9260" s="8"/>
    </row>
    <row r="9261" spans="5:89">
      <c r="E9261" s="8"/>
      <c r="I9261" s="8"/>
      <c r="M9261" s="8"/>
      <c r="Q9261" s="8"/>
      <c r="U9261" s="8"/>
      <c r="Y9261" s="8"/>
      <c r="AC9261" s="8"/>
      <c r="AG9261" s="8"/>
      <c r="AK9261" s="8"/>
      <c r="AO9261" s="8"/>
      <c r="AS9261" s="8"/>
      <c r="AW9261" s="8"/>
      <c r="BA9261" s="8"/>
      <c r="BE9261" s="8"/>
      <c r="BI9261" s="8"/>
      <c r="BM9261" s="8"/>
      <c r="BQ9261" s="8"/>
      <c r="BU9261" s="8"/>
      <c r="BY9261" s="8"/>
      <c r="CC9261" s="8"/>
      <c r="CG9261" s="8"/>
      <c r="CK9261" s="8"/>
    </row>
    <row r="9262" spans="5:89">
      <c r="E9262" s="8"/>
      <c r="I9262" s="8"/>
      <c r="M9262" s="8"/>
      <c r="Q9262" s="8"/>
      <c r="U9262" s="8"/>
      <c r="Y9262" s="8"/>
      <c r="AC9262" s="8"/>
      <c r="AG9262" s="8"/>
      <c r="AK9262" s="8"/>
      <c r="AO9262" s="8"/>
      <c r="AS9262" s="8"/>
      <c r="AW9262" s="8"/>
      <c r="BA9262" s="8"/>
      <c r="BE9262" s="8"/>
      <c r="BI9262" s="8"/>
      <c r="BM9262" s="8"/>
      <c r="BQ9262" s="8"/>
      <c r="BU9262" s="8"/>
      <c r="BY9262" s="8"/>
      <c r="CC9262" s="8"/>
      <c r="CG9262" s="8"/>
      <c r="CK9262" s="8"/>
    </row>
    <row r="9263" spans="5:89">
      <c r="E9263" s="8"/>
      <c r="I9263" s="8"/>
      <c r="M9263" s="8"/>
      <c r="Q9263" s="8"/>
      <c r="U9263" s="8"/>
      <c r="Y9263" s="8"/>
      <c r="AC9263" s="8"/>
      <c r="AG9263" s="8"/>
      <c r="AK9263" s="8"/>
      <c r="AO9263" s="8"/>
      <c r="AS9263" s="8"/>
      <c r="AW9263" s="8"/>
      <c r="BA9263" s="8"/>
      <c r="BE9263" s="8"/>
      <c r="BI9263" s="8"/>
      <c r="BM9263" s="8"/>
      <c r="BQ9263" s="8"/>
      <c r="BU9263" s="8"/>
      <c r="BY9263" s="8"/>
      <c r="CC9263" s="8"/>
      <c r="CG9263" s="8"/>
      <c r="CK9263" s="8"/>
    </row>
    <row r="9264" spans="5:89">
      <c r="E9264" s="8"/>
      <c r="I9264" s="8"/>
      <c r="M9264" s="8"/>
      <c r="Q9264" s="8"/>
      <c r="U9264" s="8"/>
      <c r="Y9264" s="8"/>
      <c r="AC9264" s="8"/>
      <c r="AG9264" s="8"/>
      <c r="AK9264" s="8"/>
      <c r="AO9264" s="8"/>
      <c r="AS9264" s="8"/>
      <c r="AW9264" s="8"/>
      <c r="BA9264" s="8"/>
      <c r="BE9264" s="8"/>
      <c r="BI9264" s="8"/>
      <c r="BM9264" s="8"/>
      <c r="BQ9264" s="8"/>
      <c r="BU9264" s="8"/>
      <c r="BY9264" s="8"/>
      <c r="CC9264" s="8"/>
      <c r="CG9264" s="8"/>
      <c r="CK9264" s="8"/>
    </row>
    <row r="9265" spans="5:89">
      <c r="E9265" s="8"/>
      <c r="I9265" s="8"/>
      <c r="M9265" s="8"/>
      <c r="Q9265" s="8"/>
      <c r="U9265" s="8"/>
      <c r="Y9265" s="8"/>
      <c r="AC9265" s="8"/>
      <c r="AG9265" s="8"/>
      <c r="AK9265" s="8"/>
      <c r="AO9265" s="8"/>
      <c r="AS9265" s="8"/>
      <c r="AW9265" s="8"/>
      <c r="BA9265" s="8"/>
      <c r="BE9265" s="8"/>
      <c r="BI9265" s="8"/>
      <c r="BM9265" s="8"/>
      <c r="BQ9265" s="8"/>
      <c r="BU9265" s="8"/>
      <c r="BY9265" s="8"/>
      <c r="CC9265" s="8"/>
      <c r="CG9265" s="8"/>
      <c r="CK9265" s="8"/>
    </row>
    <row r="9266" spans="5:89">
      <c r="E9266" s="8"/>
      <c r="I9266" s="8"/>
      <c r="M9266" s="8"/>
      <c r="Q9266" s="8"/>
      <c r="U9266" s="8"/>
      <c r="Y9266" s="8"/>
      <c r="AC9266" s="8"/>
      <c r="AG9266" s="8"/>
      <c r="AK9266" s="8"/>
      <c r="AO9266" s="8"/>
      <c r="AS9266" s="8"/>
      <c r="AW9266" s="8"/>
      <c r="BA9266" s="8"/>
      <c r="BE9266" s="8"/>
      <c r="BI9266" s="8"/>
      <c r="BM9266" s="8"/>
      <c r="BQ9266" s="8"/>
      <c r="BU9266" s="8"/>
      <c r="BY9266" s="8"/>
      <c r="CC9266" s="8"/>
      <c r="CG9266" s="8"/>
      <c r="CK9266" s="8"/>
    </row>
    <row r="9267" spans="5:89">
      <c r="E9267" s="8"/>
      <c r="I9267" s="8"/>
      <c r="M9267" s="8"/>
      <c r="Q9267" s="8"/>
      <c r="U9267" s="8"/>
      <c r="Y9267" s="8"/>
      <c r="AC9267" s="8"/>
      <c r="AG9267" s="8"/>
      <c r="AK9267" s="8"/>
      <c r="AO9267" s="8"/>
      <c r="AS9267" s="8"/>
      <c r="AW9267" s="8"/>
      <c r="BA9267" s="8"/>
      <c r="BE9267" s="8"/>
      <c r="BI9267" s="8"/>
      <c r="BM9267" s="8"/>
      <c r="BQ9267" s="8"/>
      <c r="BU9267" s="8"/>
      <c r="BY9267" s="8"/>
      <c r="CC9267" s="8"/>
      <c r="CG9267" s="8"/>
      <c r="CK9267" s="8"/>
    </row>
    <row r="9268" spans="5:89">
      <c r="E9268" s="8"/>
      <c r="I9268" s="8"/>
      <c r="M9268" s="8"/>
      <c r="Q9268" s="8"/>
      <c r="U9268" s="8"/>
      <c r="Y9268" s="8"/>
      <c r="AC9268" s="8"/>
      <c r="AG9268" s="8"/>
      <c r="AK9268" s="8"/>
      <c r="AO9268" s="8"/>
      <c r="AS9268" s="8"/>
      <c r="AW9268" s="8"/>
      <c r="BA9268" s="8"/>
      <c r="BE9268" s="8"/>
      <c r="BI9268" s="8"/>
      <c r="BM9268" s="8"/>
      <c r="BQ9268" s="8"/>
      <c r="BU9268" s="8"/>
      <c r="BY9268" s="8"/>
      <c r="CC9268" s="8"/>
      <c r="CG9268" s="8"/>
      <c r="CK9268" s="8"/>
    </row>
    <row r="9269" spans="5:89">
      <c r="E9269" s="8"/>
      <c r="I9269" s="8"/>
      <c r="M9269" s="8"/>
      <c r="Q9269" s="8"/>
      <c r="U9269" s="8"/>
      <c r="Y9269" s="8"/>
      <c r="AC9269" s="8"/>
      <c r="AG9269" s="8"/>
      <c r="AK9269" s="8"/>
      <c r="AO9269" s="8"/>
      <c r="AS9269" s="8"/>
      <c r="AW9269" s="8"/>
      <c r="BA9269" s="8"/>
      <c r="BE9269" s="8"/>
      <c r="BI9269" s="8"/>
      <c r="BM9269" s="8"/>
      <c r="BQ9269" s="8"/>
      <c r="BU9269" s="8"/>
      <c r="BY9269" s="8"/>
      <c r="CC9269" s="8"/>
      <c r="CG9269" s="8"/>
      <c r="CK9269" s="8"/>
    </row>
    <row r="9270" spans="5:89">
      <c r="E9270" s="8"/>
      <c r="I9270" s="8"/>
      <c r="M9270" s="8"/>
      <c r="Q9270" s="8"/>
      <c r="U9270" s="8"/>
      <c r="Y9270" s="8"/>
      <c r="AC9270" s="8"/>
      <c r="AG9270" s="8"/>
      <c r="AK9270" s="8"/>
      <c r="AO9270" s="8"/>
      <c r="AS9270" s="8"/>
      <c r="AW9270" s="8"/>
      <c r="BA9270" s="8"/>
      <c r="BE9270" s="8"/>
      <c r="BI9270" s="8"/>
      <c r="BM9270" s="8"/>
      <c r="BQ9270" s="8"/>
      <c r="BU9270" s="8"/>
      <c r="BY9270" s="8"/>
      <c r="CC9270" s="8"/>
      <c r="CG9270" s="8"/>
      <c r="CK9270" s="8"/>
    </row>
    <row r="9271" spans="5:89">
      <c r="E9271" s="8"/>
      <c r="I9271" s="8"/>
      <c r="M9271" s="8"/>
      <c r="Q9271" s="8"/>
      <c r="U9271" s="8"/>
      <c r="Y9271" s="8"/>
      <c r="AC9271" s="8"/>
      <c r="AG9271" s="8"/>
      <c r="AK9271" s="8"/>
      <c r="AO9271" s="8"/>
      <c r="AS9271" s="8"/>
      <c r="AW9271" s="8"/>
      <c r="BA9271" s="8"/>
      <c r="BE9271" s="8"/>
      <c r="BI9271" s="8"/>
      <c r="BM9271" s="8"/>
      <c r="BQ9271" s="8"/>
      <c r="BU9271" s="8"/>
      <c r="BY9271" s="8"/>
      <c r="CC9271" s="8"/>
      <c r="CG9271" s="8"/>
      <c r="CK9271" s="8"/>
    </row>
    <row r="9272" spans="5:89">
      <c r="E9272" s="8"/>
      <c r="I9272" s="8"/>
      <c r="M9272" s="8"/>
      <c r="Q9272" s="8"/>
      <c r="U9272" s="8"/>
      <c r="Y9272" s="8"/>
      <c r="AC9272" s="8"/>
      <c r="AG9272" s="8"/>
      <c r="AK9272" s="8"/>
      <c r="AO9272" s="8"/>
      <c r="AS9272" s="8"/>
      <c r="AW9272" s="8"/>
      <c r="BA9272" s="8"/>
      <c r="BE9272" s="8"/>
      <c r="BI9272" s="8"/>
      <c r="BM9272" s="8"/>
      <c r="BQ9272" s="8"/>
      <c r="BU9272" s="8"/>
      <c r="BY9272" s="8"/>
      <c r="CC9272" s="8"/>
      <c r="CG9272" s="8"/>
      <c r="CK9272" s="8"/>
    </row>
    <row r="9273" spans="5:89">
      <c r="E9273" s="8"/>
      <c r="I9273" s="8"/>
      <c r="M9273" s="8"/>
      <c r="Q9273" s="8"/>
      <c r="U9273" s="8"/>
      <c r="Y9273" s="8"/>
      <c r="AC9273" s="8"/>
      <c r="AG9273" s="8"/>
      <c r="AK9273" s="8"/>
      <c r="AO9273" s="8"/>
      <c r="AS9273" s="8"/>
      <c r="AW9273" s="8"/>
      <c r="BA9273" s="8"/>
      <c r="BE9273" s="8"/>
      <c r="BI9273" s="8"/>
      <c r="BM9273" s="8"/>
      <c r="BQ9273" s="8"/>
      <c r="BU9273" s="8"/>
      <c r="BY9273" s="8"/>
      <c r="CC9273" s="8"/>
      <c r="CG9273" s="8"/>
      <c r="CK9273" s="8"/>
    </row>
    <row r="9274" spans="5:89">
      <c r="E9274" s="8"/>
      <c r="I9274" s="8"/>
      <c r="M9274" s="8"/>
      <c r="Q9274" s="8"/>
      <c r="U9274" s="8"/>
      <c r="Y9274" s="8"/>
      <c r="AC9274" s="8"/>
      <c r="AG9274" s="8"/>
      <c r="AK9274" s="8"/>
      <c r="AO9274" s="8"/>
      <c r="AS9274" s="8"/>
      <c r="AW9274" s="8"/>
      <c r="BA9274" s="8"/>
      <c r="BE9274" s="8"/>
      <c r="BI9274" s="8"/>
      <c r="BM9274" s="8"/>
      <c r="BQ9274" s="8"/>
      <c r="BU9274" s="8"/>
      <c r="BY9274" s="8"/>
      <c r="CC9274" s="8"/>
      <c r="CG9274" s="8"/>
      <c r="CK9274" s="8"/>
    </row>
    <row r="9275" spans="5:89">
      <c r="E9275" s="8"/>
      <c r="I9275" s="8"/>
      <c r="M9275" s="8"/>
      <c r="Q9275" s="8"/>
      <c r="U9275" s="8"/>
      <c r="Y9275" s="8"/>
      <c r="AC9275" s="8"/>
      <c r="AG9275" s="8"/>
      <c r="AK9275" s="8"/>
      <c r="AO9275" s="8"/>
      <c r="AS9275" s="8"/>
      <c r="AW9275" s="8"/>
      <c r="BA9275" s="8"/>
      <c r="BE9275" s="8"/>
      <c r="BI9275" s="8"/>
      <c r="BM9275" s="8"/>
      <c r="BQ9275" s="8"/>
      <c r="BU9275" s="8"/>
      <c r="BY9275" s="8"/>
      <c r="CC9275" s="8"/>
      <c r="CG9275" s="8"/>
      <c r="CK9275" s="8"/>
    </row>
    <row r="9276" spans="5:89">
      <c r="E9276" s="8"/>
      <c r="I9276" s="8"/>
      <c r="M9276" s="8"/>
      <c r="Q9276" s="8"/>
      <c r="U9276" s="8"/>
      <c r="Y9276" s="8"/>
      <c r="AC9276" s="8"/>
      <c r="AG9276" s="8"/>
      <c r="AK9276" s="8"/>
      <c r="AO9276" s="8"/>
      <c r="AS9276" s="8"/>
      <c r="AW9276" s="8"/>
      <c r="BA9276" s="8"/>
      <c r="BE9276" s="8"/>
      <c r="BI9276" s="8"/>
      <c r="BM9276" s="8"/>
      <c r="BQ9276" s="8"/>
      <c r="BU9276" s="8"/>
      <c r="BY9276" s="8"/>
      <c r="CC9276" s="8"/>
      <c r="CG9276" s="8"/>
      <c r="CK9276" s="8"/>
    </row>
    <row r="9277" spans="5:89">
      <c r="E9277" s="8"/>
      <c r="I9277" s="8"/>
      <c r="M9277" s="8"/>
      <c r="Q9277" s="8"/>
      <c r="U9277" s="8"/>
      <c r="Y9277" s="8"/>
      <c r="AC9277" s="8"/>
      <c r="AG9277" s="8"/>
      <c r="AK9277" s="8"/>
      <c r="AO9277" s="8"/>
      <c r="AS9277" s="8"/>
      <c r="AW9277" s="8"/>
      <c r="BA9277" s="8"/>
      <c r="BE9277" s="8"/>
      <c r="BI9277" s="8"/>
      <c r="BM9277" s="8"/>
      <c r="BQ9277" s="8"/>
      <c r="BU9277" s="8"/>
      <c r="BY9277" s="8"/>
      <c r="CC9277" s="8"/>
      <c r="CG9277" s="8"/>
      <c r="CK9277" s="8"/>
    </row>
    <row r="9278" spans="5:89">
      <c r="E9278" s="8"/>
      <c r="I9278" s="8"/>
      <c r="M9278" s="8"/>
      <c r="Q9278" s="8"/>
      <c r="U9278" s="8"/>
      <c r="Y9278" s="8"/>
      <c r="AC9278" s="8"/>
      <c r="AG9278" s="8"/>
      <c r="AK9278" s="8"/>
      <c r="AO9278" s="8"/>
      <c r="AS9278" s="8"/>
      <c r="AW9278" s="8"/>
      <c r="BA9278" s="8"/>
      <c r="BE9278" s="8"/>
      <c r="BI9278" s="8"/>
      <c r="BM9278" s="8"/>
      <c r="BQ9278" s="8"/>
      <c r="BU9278" s="8"/>
      <c r="BY9278" s="8"/>
      <c r="CC9278" s="8"/>
      <c r="CG9278" s="8"/>
      <c r="CK9278" s="8"/>
    </row>
    <row r="9279" spans="5:89">
      <c r="E9279" s="8"/>
      <c r="I9279" s="8"/>
      <c r="M9279" s="8"/>
      <c r="Q9279" s="8"/>
      <c r="U9279" s="8"/>
      <c r="Y9279" s="8"/>
      <c r="AC9279" s="8"/>
      <c r="AG9279" s="8"/>
      <c r="AK9279" s="8"/>
      <c r="AO9279" s="8"/>
      <c r="AS9279" s="8"/>
      <c r="AW9279" s="8"/>
      <c r="BA9279" s="8"/>
      <c r="BE9279" s="8"/>
      <c r="BI9279" s="8"/>
      <c r="BM9279" s="8"/>
      <c r="BQ9279" s="8"/>
      <c r="BU9279" s="8"/>
      <c r="BY9279" s="8"/>
      <c r="CC9279" s="8"/>
      <c r="CG9279" s="8"/>
      <c r="CK9279" s="8"/>
    </row>
    <row r="9280" spans="5:89">
      <c r="E9280" s="8"/>
      <c r="I9280" s="8"/>
      <c r="M9280" s="8"/>
      <c r="Q9280" s="8"/>
      <c r="U9280" s="8"/>
      <c r="Y9280" s="8"/>
      <c r="AC9280" s="8"/>
      <c r="AG9280" s="8"/>
      <c r="AK9280" s="8"/>
      <c r="AO9280" s="8"/>
      <c r="AS9280" s="8"/>
      <c r="AW9280" s="8"/>
      <c r="BA9280" s="8"/>
      <c r="BE9280" s="8"/>
      <c r="BI9280" s="8"/>
      <c r="BM9280" s="8"/>
      <c r="BQ9280" s="8"/>
      <c r="BU9280" s="8"/>
      <c r="BY9280" s="8"/>
      <c r="CC9280" s="8"/>
      <c r="CG9280" s="8"/>
      <c r="CK9280" s="8"/>
    </row>
    <row r="9281" spans="5:89">
      <c r="E9281" s="8"/>
      <c r="I9281" s="8"/>
      <c r="M9281" s="8"/>
      <c r="Q9281" s="8"/>
      <c r="U9281" s="8"/>
      <c r="Y9281" s="8"/>
      <c r="AC9281" s="8"/>
      <c r="AG9281" s="8"/>
      <c r="AK9281" s="8"/>
      <c r="AO9281" s="8"/>
      <c r="AS9281" s="8"/>
      <c r="AW9281" s="8"/>
      <c r="BA9281" s="8"/>
      <c r="BE9281" s="8"/>
      <c r="BI9281" s="8"/>
      <c r="BM9281" s="8"/>
      <c r="BQ9281" s="8"/>
      <c r="BU9281" s="8"/>
      <c r="BY9281" s="8"/>
      <c r="CC9281" s="8"/>
      <c r="CG9281" s="8"/>
      <c r="CK9281" s="8"/>
    </row>
    <row r="9282" spans="5:89">
      <c r="E9282" s="8"/>
      <c r="I9282" s="8"/>
      <c r="M9282" s="8"/>
      <c r="Q9282" s="8"/>
      <c r="U9282" s="8"/>
      <c r="Y9282" s="8"/>
      <c r="AC9282" s="8"/>
      <c r="AG9282" s="8"/>
      <c r="AK9282" s="8"/>
      <c r="AO9282" s="8"/>
      <c r="AS9282" s="8"/>
      <c r="AW9282" s="8"/>
      <c r="BA9282" s="8"/>
      <c r="BE9282" s="8"/>
      <c r="BI9282" s="8"/>
      <c r="BM9282" s="8"/>
      <c r="BQ9282" s="8"/>
      <c r="BU9282" s="8"/>
      <c r="BY9282" s="8"/>
      <c r="CC9282" s="8"/>
      <c r="CG9282" s="8"/>
      <c r="CK9282" s="8"/>
    </row>
    <row r="9283" spans="5:89">
      <c r="E9283" s="8"/>
      <c r="I9283" s="8"/>
      <c r="M9283" s="8"/>
      <c r="Q9283" s="8"/>
      <c r="U9283" s="8"/>
      <c r="Y9283" s="8"/>
      <c r="AC9283" s="8"/>
      <c r="AG9283" s="8"/>
      <c r="AK9283" s="8"/>
      <c r="AO9283" s="8"/>
      <c r="AS9283" s="8"/>
      <c r="AW9283" s="8"/>
      <c r="BA9283" s="8"/>
      <c r="BE9283" s="8"/>
      <c r="BI9283" s="8"/>
      <c r="BM9283" s="8"/>
      <c r="BQ9283" s="8"/>
      <c r="BU9283" s="8"/>
      <c r="BY9283" s="8"/>
      <c r="CC9283" s="8"/>
      <c r="CG9283" s="8"/>
      <c r="CK9283" s="8"/>
    </row>
    <row r="9284" spans="5:89">
      <c r="E9284" s="8"/>
      <c r="I9284" s="8"/>
      <c r="M9284" s="8"/>
      <c r="Q9284" s="8"/>
      <c r="U9284" s="8"/>
      <c r="Y9284" s="8"/>
      <c r="AC9284" s="8"/>
      <c r="AG9284" s="8"/>
      <c r="AK9284" s="8"/>
      <c r="AO9284" s="8"/>
      <c r="AS9284" s="8"/>
      <c r="AW9284" s="8"/>
      <c r="BA9284" s="8"/>
      <c r="BE9284" s="8"/>
      <c r="BI9284" s="8"/>
      <c r="BM9284" s="8"/>
      <c r="BQ9284" s="8"/>
      <c r="BU9284" s="8"/>
      <c r="BY9284" s="8"/>
      <c r="CC9284" s="8"/>
      <c r="CG9284" s="8"/>
      <c r="CK9284" s="8"/>
    </row>
    <row r="9285" spans="5:89">
      <c r="E9285" s="8"/>
      <c r="I9285" s="8"/>
      <c r="M9285" s="8"/>
      <c r="Q9285" s="8"/>
      <c r="U9285" s="8"/>
      <c r="Y9285" s="8"/>
      <c r="AC9285" s="8"/>
      <c r="AG9285" s="8"/>
      <c r="AK9285" s="8"/>
      <c r="AO9285" s="8"/>
      <c r="AS9285" s="8"/>
      <c r="AW9285" s="8"/>
      <c r="BA9285" s="8"/>
      <c r="BE9285" s="8"/>
      <c r="BI9285" s="8"/>
      <c r="BM9285" s="8"/>
      <c r="BQ9285" s="8"/>
      <c r="BU9285" s="8"/>
      <c r="BY9285" s="8"/>
      <c r="CC9285" s="8"/>
      <c r="CG9285" s="8"/>
      <c r="CK9285" s="8"/>
    </row>
    <row r="9286" spans="5:89">
      <c r="E9286" s="8"/>
      <c r="I9286" s="8"/>
      <c r="M9286" s="8"/>
      <c r="Q9286" s="8"/>
      <c r="U9286" s="8"/>
      <c r="Y9286" s="8"/>
      <c r="AC9286" s="8"/>
      <c r="AG9286" s="8"/>
      <c r="AK9286" s="8"/>
      <c r="AO9286" s="8"/>
      <c r="AS9286" s="8"/>
      <c r="AW9286" s="8"/>
      <c r="BA9286" s="8"/>
      <c r="BE9286" s="8"/>
      <c r="BI9286" s="8"/>
      <c r="BM9286" s="8"/>
      <c r="BQ9286" s="8"/>
      <c r="BU9286" s="8"/>
      <c r="BY9286" s="8"/>
      <c r="CC9286" s="8"/>
      <c r="CG9286" s="8"/>
      <c r="CK9286" s="8"/>
    </row>
    <row r="9287" spans="5:89">
      <c r="E9287" s="8"/>
      <c r="I9287" s="8"/>
      <c r="M9287" s="8"/>
      <c r="Q9287" s="8"/>
      <c r="U9287" s="8"/>
      <c r="Y9287" s="8"/>
      <c r="AC9287" s="8"/>
      <c r="AG9287" s="8"/>
      <c r="AK9287" s="8"/>
      <c r="AO9287" s="8"/>
      <c r="AS9287" s="8"/>
      <c r="AW9287" s="8"/>
      <c r="BA9287" s="8"/>
      <c r="BE9287" s="8"/>
      <c r="BI9287" s="8"/>
      <c r="BM9287" s="8"/>
      <c r="BQ9287" s="8"/>
      <c r="BU9287" s="8"/>
      <c r="BY9287" s="8"/>
      <c r="CC9287" s="8"/>
      <c r="CG9287" s="8"/>
      <c r="CK9287" s="8"/>
    </row>
    <row r="9288" spans="5:89">
      <c r="E9288" s="8"/>
      <c r="I9288" s="8"/>
      <c r="M9288" s="8"/>
      <c r="Q9288" s="8"/>
      <c r="U9288" s="8"/>
      <c r="Y9288" s="8"/>
      <c r="AC9288" s="8"/>
      <c r="AG9288" s="8"/>
      <c r="AK9288" s="8"/>
      <c r="AO9288" s="8"/>
      <c r="AS9288" s="8"/>
      <c r="AW9288" s="8"/>
      <c r="BA9288" s="8"/>
      <c r="BE9288" s="8"/>
      <c r="BI9288" s="8"/>
      <c r="BM9288" s="8"/>
      <c r="BQ9288" s="8"/>
      <c r="BU9288" s="8"/>
      <c r="BY9288" s="8"/>
      <c r="CC9288" s="8"/>
      <c r="CG9288" s="8"/>
      <c r="CK9288" s="8"/>
    </row>
    <row r="9289" spans="5:89">
      <c r="E9289" s="8"/>
      <c r="I9289" s="8"/>
      <c r="M9289" s="8"/>
      <c r="Q9289" s="8"/>
      <c r="U9289" s="8"/>
      <c r="Y9289" s="8"/>
      <c r="AC9289" s="8"/>
      <c r="AG9289" s="8"/>
      <c r="AK9289" s="8"/>
      <c r="AO9289" s="8"/>
      <c r="AS9289" s="8"/>
      <c r="AW9289" s="8"/>
      <c r="BA9289" s="8"/>
      <c r="BE9289" s="8"/>
      <c r="BI9289" s="8"/>
      <c r="BM9289" s="8"/>
      <c r="BQ9289" s="8"/>
      <c r="BU9289" s="8"/>
      <c r="BY9289" s="8"/>
      <c r="CC9289" s="8"/>
      <c r="CG9289" s="8"/>
      <c r="CK9289" s="8"/>
    </row>
    <row r="9290" spans="5:89">
      <c r="E9290" s="8"/>
      <c r="I9290" s="8"/>
      <c r="M9290" s="8"/>
      <c r="Q9290" s="8"/>
      <c r="U9290" s="8"/>
      <c r="Y9290" s="8"/>
      <c r="AC9290" s="8"/>
      <c r="AG9290" s="8"/>
      <c r="AK9290" s="8"/>
      <c r="AO9290" s="8"/>
      <c r="AS9290" s="8"/>
      <c r="AW9290" s="8"/>
      <c r="BA9290" s="8"/>
      <c r="BE9290" s="8"/>
      <c r="BI9290" s="8"/>
      <c r="BM9290" s="8"/>
      <c r="BQ9290" s="8"/>
      <c r="BU9290" s="8"/>
      <c r="BY9290" s="8"/>
      <c r="CC9290" s="8"/>
      <c r="CG9290" s="8"/>
      <c r="CK9290" s="8"/>
    </row>
    <row r="9291" spans="5:89">
      <c r="E9291" s="8"/>
      <c r="I9291" s="8"/>
      <c r="M9291" s="8"/>
      <c r="Q9291" s="8"/>
      <c r="U9291" s="8"/>
      <c r="Y9291" s="8"/>
      <c r="AC9291" s="8"/>
      <c r="AG9291" s="8"/>
      <c r="AK9291" s="8"/>
      <c r="AO9291" s="8"/>
      <c r="AS9291" s="8"/>
      <c r="AW9291" s="8"/>
      <c r="BA9291" s="8"/>
      <c r="BE9291" s="8"/>
      <c r="BI9291" s="8"/>
      <c r="BM9291" s="8"/>
      <c r="BQ9291" s="8"/>
      <c r="BU9291" s="8"/>
      <c r="BY9291" s="8"/>
      <c r="CC9291" s="8"/>
      <c r="CG9291" s="8"/>
      <c r="CK9291" s="8"/>
    </row>
    <row r="9292" spans="5:89">
      <c r="E9292" s="8"/>
      <c r="I9292" s="8"/>
      <c r="M9292" s="8"/>
      <c r="Q9292" s="8"/>
      <c r="U9292" s="8"/>
      <c r="Y9292" s="8"/>
      <c r="AC9292" s="8"/>
      <c r="AG9292" s="8"/>
      <c r="AK9292" s="8"/>
      <c r="AO9292" s="8"/>
      <c r="AS9292" s="8"/>
      <c r="AW9292" s="8"/>
      <c r="BA9292" s="8"/>
      <c r="BE9292" s="8"/>
      <c r="BI9292" s="8"/>
      <c r="BM9292" s="8"/>
      <c r="BQ9292" s="8"/>
      <c r="BU9292" s="8"/>
      <c r="BY9292" s="8"/>
      <c r="CC9292" s="8"/>
      <c r="CG9292" s="8"/>
      <c r="CK9292" s="8"/>
    </row>
    <row r="9293" spans="5:89">
      <c r="E9293" s="8"/>
      <c r="I9293" s="8"/>
      <c r="M9293" s="8"/>
      <c r="Q9293" s="8"/>
      <c r="U9293" s="8"/>
      <c r="Y9293" s="8"/>
      <c r="AC9293" s="8"/>
      <c r="AG9293" s="8"/>
      <c r="AK9293" s="8"/>
      <c r="AO9293" s="8"/>
      <c r="AS9293" s="8"/>
      <c r="AW9293" s="8"/>
      <c r="BA9293" s="8"/>
      <c r="BE9293" s="8"/>
      <c r="BI9293" s="8"/>
      <c r="BM9293" s="8"/>
      <c r="BQ9293" s="8"/>
      <c r="BU9293" s="8"/>
      <c r="BY9293" s="8"/>
      <c r="CC9293" s="8"/>
      <c r="CG9293" s="8"/>
      <c r="CK9293" s="8"/>
    </row>
    <row r="9294" spans="5:89">
      <c r="E9294" s="8"/>
      <c r="I9294" s="8"/>
      <c r="M9294" s="8"/>
      <c r="Q9294" s="8"/>
      <c r="U9294" s="8"/>
      <c r="Y9294" s="8"/>
      <c r="AC9294" s="8"/>
      <c r="AG9294" s="8"/>
      <c r="AK9294" s="8"/>
      <c r="AO9294" s="8"/>
      <c r="AS9294" s="8"/>
      <c r="AW9294" s="8"/>
      <c r="BA9294" s="8"/>
      <c r="BE9294" s="8"/>
      <c r="BI9294" s="8"/>
      <c r="BM9294" s="8"/>
      <c r="BQ9294" s="8"/>
      <c r="BU9294" s="8"/>
      <c r="BY9294" s="8"/>
      <c r="CC9294" s="8"/>
      <c r="CG9294" s="8"/>
      <c r="CK9294" s="8"/>
    </row>
    <row r="9295" spans="5:89">
      <c r="E9295" s="8"/>
      <c r="I9295" s="8"/>
      <c r="M9295" s="8"/>
      <c r="Q9295" s="8"/>
      <c r="U9295" s="8"/>
      <c r="Y9295" s="8"/>
      <c r="AC9295" s="8"/>
      <c r="AG9295" s="8"/>
      <c r="AK9295" s="8"/>
      <c r="AO9295" s="8"/>
      <c r="AS9295" s="8"/>
      <c r="AW9295" s="8"/>
      <c r="BA9295" s="8"/>
      <c r="BE9295" s="8"/>
      <c r="BI9295" s="8"/>
      <c r="BM9295" s="8"/>
      <c r="BQ9295" s="8"/>
      <c r="BU9295" s="8"/>
      <c r="BY9295" s="8"/>
      <c r="CC9295" s="8"/>
      <c r="CG9295" s="8"/>
      <c r="CK9295" s="8"/>
    </row>
    <row r="9296" spans="5:89">
      <c r="E9296" s="8"/>
      <c r="I9296" s="8"/>
      <c r="M9296" s="8"/>
      <c r="Q9296" s="8"/>
      <c r="U9296" s="8"/>
      <c r="Y9296" s="8"/>
      <c r="AC9296" s="8"/>
      <c r="AG9296" s="8"/>
      <c r="AK9296" s="8"/>
      <c r="AO9296" s="8"/>
      <c r="AS9296" s="8"/>
      <c r="AW9296" s="8"/>
      <c r="BA9296" s="8"/>
      <c r="BE9296" s="8"/>
      <c r="BI9296" s="8"/>
      <c r="BM9296" s="8"/>
      <c r="BQ9296" s="8"/>
      <c r="BU9296" s="8"/>
      <c r="BY9296" s="8"/>
      <c r="CC9296" s="8"/>
      <c r="CG9296" s="8"/>
      <c r="CK9296" s="8"/>
    </row>
    <row r="9297" spans="5:89">
      <c r="E9297" s="8"/>
      <c r="I9297" s="8"/>
      <c r="M9297" s="8"/>
      <c r="Q9297" s="8"/>
      <c r="U9297" s="8"/>
      <c r="Y9297" s="8"/>
      <c r="AC9297" s="8"/>
      <c r="AG9297" s="8"/>
      <c r="AK9297" s="8"/>
      <c r="AO9297" s="8"/>
      <c r="AS9297" s="8"/>
      <c r="AW9297" s="8"/>
      <c r="BA9297" s="8"/>
      <c r="BE9297" s="8"/>
      <c r="BI9297" s="8"/>
      <c r="BM9297" s="8"/>
      <c r="BQ9297" s="8"/>
      <c r="BU9297" s="8"/>
      <c r="BY9297" s="8"/>
      <c r="CC9297" s="8"/>
      <c r="CG9297" s="8"/>
      <c r="CK9297" s="8"/>
    </row>
    <row r="9298" spans="5:89">
      <c r="E9298" s="8"/>
      <c r="I9298" s="8"/>
      <c r="M9298" s="8"/>
      <c r="Q9298" s="8"/>
      <c r="U9298" s="8"/>
      <c r="Y9298" s="8"/>
      <c r="AC9298" s="8"/>
      <c r="AG9298" s="8"/>
      <c r="AK9298" s="8"/>
      <c r="AO9298" s="8"/>
      <c r="AS9298" s="8"/>
      <c r="AW9298" s="8"/>
      <c r="BA9298" s="8"/>
      <c r="BE9298" s="8"/>
      <c r="BI9298" s="8"/>
      <c r="BM9298" s="8"/>
      <c r="BQ9298" s="8"/>
      <c r="BU9298" s="8"/>
      <c r="BY9298" s="8"/>
      <c r="CC9298" s="8"/>
      <c r="CG9298" s="8"/>
      <c r="CK9298" s="8"/>
    </row>
    <row r="9299" spans="5:89">
      <c r="E9299" s="8"/>
      <c r="I9299" s="8"/>
      <c r="M9299" s="8"/>
      <c r="Q9299" s="8"/>
      <c r="U9299" s="8"/>
      <c r="Y9299" s="8"/>
      <c r="AC9299" s="8"/>
      <c r="AG9299" s="8"/>
      <c r="AK9299" s="8"/>
      <c r="AO9299" s="8"/>
      <c r="AS9299" s="8"/>
      <c r="AW9299" s="8"/>
      <c r="BA9299" s="8"/>
      <c r="BE9299" s="8"/>
      <c r="BI9299" s="8"/>
      <c r="BM9299" s="8"/>
      <c r="BQ9299" s="8"/>
      <c r="BU9299" s="8"/>
      <c r="BY9299" s="8"/>
      <c r="CC9299" s="8"/>
      <c r="CG9299" s="8"/>
      <c r="CK9299" s="8"/>
    </row>
    <row r="9300" spans="5:89">
      <c r="E9300" s="8"/>
      <c r="I9300" s="8"/>
      <c r="M9300" s="8"/>
      <c r="Q9300" s="8"/>
      <c r="U9300" s="8"/>
      <c r="Y9300" s="8"/>
      <c r="AC9300" s="8"/>
      <c r="AG9300" s="8"/>
      <c r="AK9300" s="8"/>
      <c r="AO9300" s="8"/>
      <c r="AS9300" s="8"/>
      <c r="AW9300" s="8"/>
      <c r="BA9300" s="8"/>
      <c r="BE9300" s="8"/>
      <c r="BI9300" s="8"/>
      <c r="BM9300" s="8"/>
      <c r="BQ9300" s="8"/>
      <c r="BU9300" s="8"/>
      <c r="BY9300" s="8"/>
      <c r="CC9300" s="8"/>
      <c r="CG9300" s="8"/>
      <c r="CK9300" s="8"/>
    </row>
    <row r="9301" spans="5:89">
      <c r="E9301" s="8"/>
      <c r="I9301" s="8"/>
      <c r="M9301" s="8"/>
      <c r="Q9301" s="8"/>
      <c r="U9301" s="8"/>
      <c r="Y9301" s="8"/>
      <c r="AC9301" s="8"/>
      <c r="AG9301" s="8"/>
      <c r="AK9301" s="8"/>
      <c r="AO9301" s="8"/>
      <c r="AS9301" s="8"/>
      <c r="AW9301" s="8"/>
      <c r="BA9301" s="8"/>
      <c r="BE9301" s="8"/>
      <c r="BI9301" s="8"/>
      <c r="BM9301" s="8"/>
      <c r="BQ9301" s="8"/>
      <c r="BU9301" s="8"/>
      <c r="BY9301" s="8"/>
      <c r="CC9301" s="8"/>
      <c r="CG9301" s="8"/>
      <c r="CK9301" s="8"/>
    </row>
    <row r="9302" spans="5:89">
      <c r="E9302" s="8"/>
      <c r="I9302" s="8"/>
      <c r="M9302" s="8"/>
      <c r="Q9302" s="8"/>
      <c r="U9302" s="8"/>
      <c r="Y9302" s="8"/>
      <c r="AC9302" s="8"/>
      <c r="AG9302" s="8"/>
      <c r="AK9302" s="8"/>
      <c r="AO9302" s="8"/>
      <c r="AS9302" s="8"/>
      <c r="AW9302" s="8"/>
      <c r="BA9302" s="8"/>
      <c r="BE9302" s="8"/>
      <c r="BI9302" s="8"/>
      <c r="BM9302" s="8"/>
      <c r="BQ9302" s="8"/>
      <c r="BU9302" s="8"/>
      <c r="BY9302" s="8"/>
      <c r="CC9302" s="8"/>
      <c r="CG9302" s="8"/>
      <c r="CK9302" s="8"/>
    </row>
    <row r="9303" spans="5:89">
      <c r="E9303" s="8"/>
      <c r="I9303" s="8"/>
      <c r="M9303" s="8"/>
      <c r="Q9303" s="8"/>
      <c r="U9303" s="8"/>
      <c r="Y9303" s="8"/>
      <c r="AC9303" s="8"/>
      <c r="AG9303" s="8"/>
      <c r="AK9303" s="8"/>
      <c r="AO9303" s="8"/>
      <c r="AS9303" s="8"/>
      <c r="AW9303" s="8"/>
      <c r="BA9303" s="8"/>
      <c r="BE9303" s="8"/>
      <c r="BI9303" s="8"/>
      <c r="BM9303" s="8"/>
      <c r="BQ9303" s="8"/>
      <c r="BU9303" s="8"/>
      <c r="BY9303" s="8"/>
      <c r="CC9303" s="8"/>
      <c r="CG9303" s="8"/>
      <c r="CK9303" s="8"/>
    </row>
    <row r="9304" spans="5:89">
      <c r="E9304" s="8"/>
      <c r="I9304" s="8"/>
      <c r="M9304" s="8"/>
      <c r="Q9304" s="8"/>
      <c r="U9304" s="8"/>
      <c r="Y9304" s="8"/>
      <c r="AC9304" s="8"/>
      <c r="AG9304" s="8"/>
      <c r="AK9304" s="8"/>
      <c r="AO9304" s="8"/>
      <c r="AS9304" s="8"/>
      <c r="AW9304" s="8"/>
      <c r="BA9304" s="8"/>
      <c r="BE9304" s="8"/>
      <c r="BI9304" s="8"/>
      <c r="BM9304" s="8"/>
      <c r="BQ9304" s="8"/>
      <c r="BU9304" s="8"/>
      <c r="BY9304" s="8"/>
      <c r="CC9304" s="8"/>
      <c r="CG9304" s="8"/>
      <c r="CK9304" s="8"/>
    </row>
    <row r="9305" spans="5:89">
      <c r="E9305" s="8"/>
      <c r="I9305" s="8"/>
      <c r="M9305" s="8"/>
      <c r="Q9305" s="8"/>
      <c r="U9305" s="8"/>
      <c r="Y9305" s="8"/>
      <c r="AC9305" s="8"/>
      <c r="AG9305" s="8"/>
      <c r="AK9305" s="8"/>
      <c r="AO9305" s="8"/>
      <c r="AS9305" s="8"/>
      <c r="AW9305" s="8"/>
      <c r="BA9305" s="8"/>
      <c r="BE9305" s="8"/>
      <c r="BI9305" s="8"/>
      <c r="BM9305" s="8"/>
      <c r="BQ9305" s="8"/>
      <c r="BU9305" s="8"/>
      <c r="BY9305" s="8"/>
      <c r="CC9305" s="8"/>
      <c r="CG9305" s="8"/>
      <c r="CK9305" s="8"/>
    </row>
    <row r="9306" spans="5:89">
      <c r="E9306" s="8"/>
      <c r="I9306" s="8"/>
      <c r="M9306" s="8"/>
      <c r="Q9306" s="8"/>
      <c r="U9306" s="8"/>
      <c r="Y9306" s="8"/>
      <c r="AC9306" s="8"/>
      <c r="AG9306" s="8"/>
      <c r="AK9306" s="8"/>
      <c r="AO9306" s="8"/>
      <c r="AS9306" s="8"/>
      <c r="AW9306" s="8"/>
      <c r="BA9306" s="8"/>
      <c r="BE9306" s="8"/>
      <c r="BI9306" s="8"/>
      <c r="BM9306" s="8"/>
      <c r="BQ9306" s="8"/>
      <c r="BU9306" s="8"/>
      <c r="BY9306" s="8"/>
      <c r="CC9306" s="8"/>
      <c r="CG9306" s="8"/>
      <c r="CK9306" s="8"/>
    </row>
    <row r="9307" spans="5:89">
      <c r="E9307" s="8"/>
      <c r="I9307" s="8"/>
      <c r="M9307" s="8"/>
      <c r="Q9307" s="8"/>
      <c r="U9307" s="8"/>
      <c r="Y9307" s="8"/>
      <c r="AC9307" s="8"/>
      <c r="AG9307" s="8"/>
      <c r="AK9307" s="8"/>
      <c r="AO9307" s="8"/>
      <c r="AS9307" s="8"/>
      <c r="AW9307" s="8"/>
      <c r="BA9307" s="8"/>
      <c r="BE9307" s="8"/>
      <c r="BI9307" s="8"/>
      <c r="BM9307" s="8"/>
      <c r="BQ9307" s="8"/>
      <c r="BU9307" s="8"/>
      <c r="BY9307" s="8"/>
      <c r="CC9307" s="8"/>
      <c r="CG9307" s="8"/>
      <c r="CK9307" s="8"/>
    </row>
    <row r="9308" spans="5:89">
      <c r="E9308" s="8"/>
      <c r="I9308" s="8"/>
      <c r="M9308" s="8"/>
      <c r="Q9308" s="8"/>
      <c r="U9308" s="8"/>
      <c r="Y9308" s="8"/>
      <c r="AC9308" s="8"/>
      <c r="AG9308" s="8"/>
      <c r="AK9308" s="8"/>
      <c r="AO9308" s="8"/>
      <c r="AS9308" s="8"/>
      <c r="AW9308" s="8"/>
      <c r="BA9308" s="8"/>
      <c r="BE9308" s="8"/>
      <c r="BI9308" s="8"/>
      <c r="BM9308" s="8"/>
      <c r="BQ9308" s="8"/>
      <c r="BU9308" s="8"/>
      <c r="BY9308" s="8"/>
      <c r="CC9308" s="8"/>
      <c r="CG9308" s="8"/>
      <c r="CK9308" s="8"/>
    </row>
    <row r="9309" spans="5:89">
      <c r="E9309" s="8"/>
      <c r="I9309" s="8"/>
      <c r="M9309" s="8"/>
      <c r="Q9309" s="8"/>
      <c r="U9309" s="8"/>
      <c r="Y9309" s="8"/>
      <c r="AC9309" s="8"/>
      <c r="AG9309" s="8"/>
      <c r="AK9309" s="8"/>
      <c r="AO9309" s="8"/>
      <c r="AS9309" s="8"/>
      <c r="AW9309" s="8"/>
      <c r="BA9309" s="8"/>
      <c r="BE9309" s="8"/>
      <c r="BI9309" s="8"/>
      <c r="BM9309" s="8"/>
      <c r="BQ9309" s="8"/>
      <c r="BU9309" s="8"/>
      <c r="BY9309" s="8"/>
      <c r="CC9309" s="8"/>
      <c r="CG9309" s="8"/>
      <c r="CK9309" s="8"/>
    </row>
    <row r="9310" spans="5:89">
      <c r="E9310" s="8"/>
      <c r="I9310" s="8"/>
      <c r="M9310" s="8"/>
      <c r="Q9310" s="8"/>
      <c r="U9310" s="8"/>
      <c r="Y9310" s="8"/>
      <c r="AC9310" s="8"/>
      <c r="AG9310" s="8"/>
      <c r="AK9310" s="8"/>
      <c r="AO9310" s="8"/>
      <c r="AS9310" s="8"/>
      <c r="AW9310" s="8"/>
      <c r="BA9310" s="8"/>
      <c r="BE9310" s="8"/>
      <c r="BI9310" s="8"/>
      <c r="BM9310" s="8"/>
      <c r="BQ9310" s="8"/>
      <c r="BU9310" s="8"/>
      <c r="BY9310" s="8"/>
      <c r="CC9310" s="8"/>
      <c r="CG9310" s="8"/>
      <c r="CK9310" s="8"/>
    </row>
    <row r="9311" spans="5:89">
      <c r="E9311" s="8"/>
      <c r="I9311" s="8"/>
      <c r="M9311" s="8"/>
      <c r="Q9311" s="8"/>
      <c r="U9311" s="8"/>
      <c r="Y9311" s="8"/>
      <c r="AC9311" s="8"/>
      <c r="AG9311" s="8"/>
      <c r="AK9311" s="8"/>
      <c r="AO9311" s="8"/>
      <c r="AS9311" s="8"/>
      <c r="AW9311" s="8"/>
      <c r="BA9311" s="8"/>
      <c r="BE9311" s="8"/>
      <c r="BI9311" s="8"/>
      <c r="BM9311" s="8"/>
      <c r="BQ9311" s="8"/>
      <c r="BU9311" s="8"/>
      <c r="BY9311" s="8"/>
      <c r="CC9311" s="8"/>
      <c r="CG9311" s="8"/>
      <c r="CK9311" s="8"/>
    </row>
    <row r="9312" spans="5:89">
      <c r="E9312" s="8"/>
      <c r="I9312" s="8"/>
      <c r="M9312" s="8"/>
      <c r="Q9312" s="8"/>
      <c r="U9312" s="8"/>
      <c r="Y9312" s="8"/>
      <c r="AC9312" s="8"/>
      <c r="AG9312" s="8"/>
      <c r="AK9312" s="8"/>
      <c r="AO9312" s="8"/>
      <c r="AS9312" s="8"/>
      <c r="AW9312" s="8"/>
      <c r="BA9312" s="8"/>
      <c r="BE9312" s="8"/>
      <c r="BI9312" s="8"/>
      <c r="BM9312" s="8"/>
      <c r="BQ9312" s="8"/>
      <c r="BU9312" s="8"/>
      <c r="BY9312" s="8"/>
      <c r="CC9312" s="8"/>
      <c r="CG9312" s="8"/>
      <c r="CK9312" s="8"/>
    </row>
    <row r="9313" spans="5:89">
      <c r="E9313" s="8"/>
      <c r="I9313" s="8"/>
      <c r="M9313" s="8"/>
      <c r="Q9313" s="8"/>
      <c r="U9313" s="8"/>
      <c r="Y9313" s="8"/>
      <c r="AC9313" s="8"/>
      <c r="AG9313" s="8"/>
      <c r="AK9313" s="8"/>
      <c r="AO9313" s="8"/>
      <c r="AS9313" s="8"/>
      <c r="AW9313" s="8"/>
      <c r="BA9313" s="8"/>
      <c r="BE9313" s="8"/>
      <c r="BI9313" s="8"/>
      <c r="BM9313" s="8"/>
      <c r="BQ9313" s="8"/>
      <c r="BU9313" s="8"/>
      <c r="BY9313" s="8"/>
      <c r="CC9313" s="8"/>
      <c r="CG9313" s="8"/>
      <c r="CK9313" s="8"/>
    </row>
    <row r="9314" spans="5:89">
      <c r="E9314" s="8"/>
      <c r="I9314" s="8"/>
      <c r="M9314" s="8"/>
      <c r="Q9314" s="8"/>
      <c r="U9314" s="8"/>
      <c r="Y9314" s="8"/>
      <c r="AC9314" s="8"/>
      <c r="AG9314" s="8"/>
      <c r="AK9314" s="8"/>
      <c r="AO9314" s="8"/>
      <c r="AS9314" s="8"/>
      <c r="AW9314" s="8"/>
      <c r="BA9314" s="8"/>
      <c r="BE9314" s="8"/>
      <c r="BI9314" s="8"/>
      <c r="BM9314" s="8"/>
      <c r="BQ9314" s="8"/>
      <c r="BU9314" s="8"/>
      <c r="BY9314" s="8"/>
      <c r="CC9314" s="8"/>
      <c r="CG9314" s="8"/>
      <c r="CK9314" s="8"/>
    </row>
    <row r="9315" spans="5:89">
      <c r="E9315" s="8"/>
      <c r="I9315" s="8"/>
      <c r="M9315" s="8"/>
      <c r="Q9315" s="8"/>
      <c r="U9315" s="8"/>
      <c r="Y9315" s="8"/>
      <c r="AC9315" s="8"/>
      <c r="AG9315" s="8"/>
      <c r="AK9315" s="8"/>
      <c r="AO9315" s="8"/>
      <c r="AS9315" s="8"/>
      <c r="AW9315" s="8"/>
      <c r="BA9315" s="8"/>
      <c r="BE9315" s="8"/>
      <c r="BI9315" s="8"/>
      <c r="BM9315" s="8"/>
      <c r="BQ9315" s="8"/>
      <c r="BU9315" s="8"/>
      <c r="BY9315" s="8"/>
      <c r="CC9315" s="8"/>
      <c r="CG9315" s="8"/>
      <c r="CK9315" s="8"/>
    </row>
    <row r="9316" spans="5:89">
      <c r="E9316" s="8"/>
      <c r="I9316" s="8"/>
      <c r="M9316" s="8"/>
      <c r="Q9316" s="8"/>
      <c r="U9316" s="8"/>
      <c r="Y9316" s="8"/>
      <c r="AC9316" s="8"/>
      <c r="AG9316" s="8"/>
      <c r="AK9316" s="8"/>
      <c r="AO9316" s="8"/>
      <c r="AS9316" s="8"/>
      <c r="AW9316" s="8"/>
      <c r="BA9316" s="8"/>
      <c r="BE9316" s="8"/>
      <c r="BI9316" s="8"/>
      <c r="BM9316" s="8"/>
      <c r="BQ9316" s="8"/>
      <c r="BU9316" s="8"/>
      <c r="BY9316" s="8"/>
      <c r="CC9316" s="8"/>
      <c r="CG9316" s="8"/>
      <c r="CK9316" s="8"/>
    </row>
    <row r="9317" spans="5:89">
      <c r="E9317" s="8"/>
      <c r="I9317" s="8"/>
      <c r="M9317" s="8"/>
      <c r="Q9317" s="8"/>
      <c r="U9317" s="8"/>
      <c r="Y9317" s="8"/>
      <c r="AC9317" s="8"/>
      <c r="AG9317" s="8"/>
      <c r="AK9317" s="8"/>
      <c r="AO9317" s="8"/>
      <c r="AS9317" s="8"/>
      <c r="AW9317" s="8"/>
      <c r="BA9317" s="8"/>
      <c r="BE9317" s="8"/>
      <c r="BI9317" s="8"/>
      <c r="BM9317" s="8"/>
      <c r="BQ9317" s="8"/>
      <c r="BU9317" s="8"/>
      <c r="BY9317" s="8"/>
      <c r="CC9317" s="8"/>
      <c r="CG9317" s="8"/>
      <c r="CK9317" s="8"/>
    </row>
    <row r="9318" spans="5:89">
      <c r="E9318" s="8"/>
      <c r="I9318" s="8"/>
      <c r="M9318" s="8"/>
      <c r="Q9318" s="8"/>
      <c r="U9318" s="8"/>
      <c r="Y9318" s="8"/>
      <c r="AC9318" s="8"/>
      <c r="AG9318" s="8"/>
      <c r="AK9318" s="8"/>
      <c r="AO9318" s="8"/>
      <c r="AS9318" s="8"/>
      <c r="AW9318" s="8"/>
      <c r="BA9318" s="8"/>
      <c r="BE9318" s="8"/>
      <c r="BI9318" s="8"/>
      <c r="BM9318" s="8"/>
      <c r="BQ9318" s="8"/>
      <c r="BU9318" s="8"/>
      <c r="BY9318" s="8"/>
      <c r="CC9318" s="8"/>
      <c r="CG9318" s="8"/>
      <c r="CK9318" s="8"/>
    </row>
    <row r="9319" spans="5:89">
      <c r="E9319" s="8"/>
      <c r="I9319" s="8"/>
      <c r="M9319" s="8"/>
      <c r="Q9319" s="8"/>
      <c r="U9319" s="8"/>
      <c r="Y9319" s="8"/>
      <c r="AC9319" s="8"/>
      <c r="AG9319" s="8"/>
      <c r="AK9319" s="8"/>
      <c r="AO9319" s="8"/>
      <c r="AS9319" s="8"/>
      <c r="AW9319" s="8"/>
      <c r="BA9319" s="8"/>
      <c r="BE9319" s="8"/>
      <c r="BI9319" s="8"/>
      <c r="BM9319" s="8"/>
      <c r="BQ9319" s="8"/>
      <c r="BU9319" s="8"/>
      <c r="BY9319" s="8"/>
      <c r="CC9319" s="8"/>
      <c r="CG9319" s="8"/>
      <c r="CK9319" s="8"/>
    </row>
    <row r="9320" spans="5:89">
      <c r="E9320" s="8"/>
      <c r="I9320" s="8"/>
      <c r="M9320" s="8"/>
      <c r="Q9320" s="8"/>
      <c r="U9320" s="8"/>
      <c r="Y9320" s="8"/>
      <c r="AC9320" s="8"/>
      <c r="AG9320" s="8"/>
      <c r="AK9320" s="8"/>
      <c r="AO9320" s="8"/>
      <c r="AS9320" s="8"/>
      <c r="AW9320" s="8"/>
      <c r="BA9320" s="8"/>
      <c r="BE9320" s="8"/>
      <c r="BI9320" s="8"/>
      <c r="BM9320" s="8"/>
      <c r="BQ9320" s="8"/>
      <c r="BU9320" s="8"/>
      <c r="BY9320" s="8"/>
      <c r="CC9320" s="8"/>
      <c r="CG9320" s="8"/>
      <c r="CK9320" s="8"/>
    </row>
    <row r="9321" spans="5:89">
      <c r="E9321" s="8"/>
      <c r="I9321" s="8"/>
      <c r="M9321" s="8"/>
      <c r="Q9321" s="8"/>
      <c r="U9321" s="8"/>
      <c r="Y9321" s="8"/>
      <c r="AC9321" s="8"/>
      <c r="AG9321" s="8"/>
      <c r="AK9321" s="8"/>
      <c r="AO9321" s="8"/>
      <c r="AS9321" s="8"/>
      <c r="AW9321" s="8"/>
      <c r="BA9321" s="8"/>
      <c r="BE9321" s="8"/>
      <c r="BI9321" s="8"/>
      <c r="BM9321" s="8"/>
      <c r="BQ9321" s="8"/>
      <c r="BU9321" s="8"/>
      <c r="BY9321" s="8"/>
      <c r="CC9321" s="8"/>
      <c r="CG9321" s="8"/>
      <c r="CK9321" s="8"/>
    </row>
    <row r="9322" spans="5:89">
      <c r="E9322" s="8"/>
      <c r="I9322" s="8"/>
      <c r="M9322" s="8"/>
      <c r="Q9322" s="8"/>
      <c r="U9322" s="8"/>
      <c r="Y9322" s="8"/>
      <c r="AC9322" s="8"/>
      <c r="AG9322" s="8"/>
      <c r="AK9322" s="8"/>
      <c r="AO9322" s="8"/>
      <c r="AS9322" s="8"/>
      <c r="AW9322" s="8"/>
      <c r="BA9322" s="8"/>
      <c r="BE9322" s="8"/>
      <c r="BI9322" s="8"/>
      <c r="BM9322" s="8"/>
      <c r="BQ9322" s="8"/>
      <c r="BU9322" s="8"/>
      <c r="BY9322" s="8"/>
      <c r="CC9322" s="8"/>
      <c r="CG9322" s="8"/>
      <c r="CK9322" s="8"/>
    </row>
    <row r="9323" spans="5:89">
      <c r="E9323" s="8"/>
      <c r="I9323" s="8"/>
      <c r="M9323" s="8"/>
      <c r="Q9323" s="8"/>
      <c r="U9323" s="8"/>
      <c r="Y9323" s="8"/>
      <c r="AC9323" s="8"/>
      <c r="AG9323" s="8"/>
      <c r="AK9323" s="8"/>
      <c r="AO9323" s="8"/>
      <c r="AS9323" s="8"/>
      <c r="AW9323" s="8"/>
      <c r="BA9323" s="8"/>
      <c r="BE9323" s="8"/>
      <c r="BI9323" s="8"/>
      <c r="BM9323" s="8"/>
      <c r="BQ9323" s="8"/>
      <c r="BU9323" s="8"/>
      <c r="BY9323" s="8"/>
      <c r="CC9323" s="8"/>
      <c r="CG9323" s="8"/>
      <c r="CK9323" s="8"/>
    </row>
    <row r="9324" spans="5:89">
      <c r="E9324" s="8"/>
      <c r="I9324" s="8"/>
      <c r="M9324" s="8"/>
      <c r="Q9324" s="8"/>
      <c r="U9324" s="8"/>
      <c r="Y9324" s="8"/>
      <c r="AC9324" s="8"/>
      <c r="AG9324" s="8"/>
      <c r="AK9324" s="8"/>
      <c r="AO9324" s="8"/>
      <c r="AS9324" s="8"/>
      <c r="AW9324" s="8"/>
      <c r="BA9324" s="8"/>
      <c r="BE9324" s="8"/>
      <c r="BI9324" s="8"/>
      <c r="BM9324" s="8"/>
      <c r="BQ9324" s="8"/>
      <c r="BU9324" s="8"/>
      <c r="BY9324" s="8"/>
      <c r="CC9324" s="8"/>
      <c r="CG9324" s="8"/>
      <c r="CK9324" s="8"/>
    </row>
    <row r="9325" spans="5:89">
      <c r="E9325" s="8"/>
      <c r="I9325" s="8"/>
      <c r="M9325" s="8"/>
      <c r="Q9325" s="8"/>
      <c r="U9325" s="8"/>
      <c r="Y9325" s="8"/>
      <c r="AC9325" s="8"/>
      <c r="AG9325" s="8"/>
      <c r="AK9325" s="8"/>
      <c r="AO9325" s="8"/>
      <c r="AS9325" s="8"/>
      <c r="AW9325" s="8"/>
      <c r="BA9325" s="8"/>
      <c r="BE9325" s="8"/>
      <c r="BI9325" s="8"/>
      <c r="BM9325" s="8"/>
      <c r="BQ9325" s="8"/>
      <c r="BU9325" s="8"/>
      <c r="BY9325" s="8"/>
      <c r="CC9325" s="8"/>
      <c r="CG9325" s="8"/>
      <c r="CK9325" s="8"/>
    </row>
    <row r="9326" spans="5:89">
      <c r="E9326" s="8"/>
      <c r="I9326" s="8"/>
      <c r="M9326" s="8"/>
      <c r="Q9326" s="8"/>
      <c r="U9326" s="8"/>
      <c r="Y9326" s="8"/>
      <c r="AC9326" s="8"/>
      <c r="AG9326" s="8"/>
      <c r="AK9326" s="8"/>
      <c r="AO9326" s="8"/>
      <c r="AS9326" s="8"/>
      <c r="AW9326" s="8"/>
      <c r="BA9326" s="8"/>
      <c r="BE9326" s="8"/>
      <c r="BI9326" s="8"/>
      <c r="BM9326" s="8"/>
      <c r="BQ9326" s="8"/>
      <c r="BU9326" s="8"/>
      <c r="BY9326" s="8"/>
      <c r="CC9326" s="8"/>
      <c r="CG9326" s="8"/>
      <c r="CK9326" s="8"/>
    </row>
    <row r="9327" spans="5:89">
      <c r="E9327" s="8"/>
      <c r="I9327" s="8"/>
      <c r="M9327" s="8"/>
      <c r="Q9327" s="8"/>
      <c r="U9327" s="8"/>
      <c r="Y9327" s="8"/>
      <c r="AC9327" s="8"/>
      <c r="AG9327" s="8"/>
      <c r="AK9327" s="8"/>
      <c r="AO9327" s="8"/>
      <c r="AS9327" s="8"/>
      <c r="AW9327" s="8"/>
      <c r="BA9327" s="8"/>
      <c r="BE9327" s="8"/>
      <c r="BI9327" s="8"/>
      <c r="BM9327" s="8"/>
      <c r="BQ9327" s="8"/>
      <c r="BU9327" s="8"/>
      <c r="BY9327" s="8"/>
      <c r="CC9327" s="8"/>
      <c r="CG9327" s="8"/>
      <c r="CK9327" s="8"/>
    </row>
    <row r="9328" spans="5:89">
      <c r="E9328" s="8"/>
      <c r="I9328" s="8"/>
      <c r="M9328" s="8"/>
      <c r="Q9328" s="8"/>
      <c r="U9328" s="8"/>
      <c r="Y9328" s="8"/>
      <c r="AC9328" s="8"/>
      <c r="AG9328" s="8"/>
      <c r="AK9328" s="8"/>
      <c r="AO9328" s="8"/>
      <c r="AS9328" s="8"/>
      <c r="AW9328" s="8"/>
      <c r="BA9328" s="8"/>
      <c r="BE9328" s="8"/>
      <c r="BI9328" s="8"/>
      <c r="BM9328" s="8"/>
      <c r="BQ9328" s="8"/>
      <c r="BU9328" s="8"/>
      <c r="BY9328" s="8"/>
      <c r="CC9328" s="8"/>
      <c r="CG9328" s="8"/>
      <c r="CK9328" s="8"/>
    </row>
    <row r="9329" spans="5:89">
      <c r="E9329" s="8"/>
      <c r="I9329" s="8"/>
      <c r="M9329" s="8"/>
      <c r="Q9329" s="8"/>
      <c r="U9329" s="8"/>
      <c r="Y9329" s="8"/>
      <c r="AC9329" s="8"/>
      <c r="AG9329" s="8"/>
      <c r="AK9329" s="8"/>
      <c r="AO9329" s="8"/>
      <c r="AS9329" s="8"/>
      <c r="AW9329" s="8"/>
      <c r="BA9329" s="8"/>
      <c r="BE9329" s="8"/>
      <c r="BI9329" s="8"/>
      <c r="BM9329" s="8"/>
      <c r="BQ9329" s="8"/>
      <c r="BU9329" s="8"/>
      <c r="BY9329" s="8"/>
      <c r="CC9329" s="8"/>
      <c r="CG9329" s="8"/>
      <c r="CK9329" s="8"/>
    </row>
    <row r="9330" spans="5:89">
      <c r="E9330" s="8"/>
      <c r="I9330" s="8"/>
      <c r="M9330" s="8"/>
      <c r="Q9330" s="8"/>
      <c r="U9330" s="8"/>
      <c r="Y9330" s="8"/>
      <c r="AC9330" s="8"/>
      <c r="AG9330" s="8"/>
      <c r="AK9330" s="8"/>
      <c r="AO9330" s="8"/>
      <c r="AS9330" s="8"/>
      <c r="AW9330" s="8"/>
      <c r="BA9330" s="8"/>
      <c r="BE9330" s="8"/>
      <c r="BI9330" s="8"/>
      <c r="BM9330" s="8"/>
      <c r="BQ9330" s="8"/>
      <c r="BU9330" s="8"/>
      <c r="BY9330" s="8"/>
      <c r="CC9330" s="8"/>
      <c r="CG9330" s="8"/>
      <c r="CK9330" s="8"/>
    </row>
    <row r="9331" spans="5:89">
      <c r="E9331" s="8"/>
      <c r="I9331" s="8"/>
      <c r="M9331" s="8"/>
      <c r="Q9331" s="8"/>
      <c r="U9331" s="8"/>
      <c r="Y9331" s="8"/>
      <c r="AC9331" s="8"/>
      <c r="AG9331" s="8"/>
      <c r="AK9331" s="8"/>
      <c r="AO9331" s="8"/>
      <c r="AS9331" s="8"/>
      <c r="AW9331" s="8"/>
      <c r="BA9331" s="8"/>
      <c r="BE9331" s="8"/>
      <c r="BI9331" s="8"/>
      <c r="BM9331" s="8"/>
      <c r="BQ9331" s="8"/>
      <c r="BU9331" s="8"/>
      <c r="BY9331" s="8"/>
      <c r="CC9331" s="8"/>
      <c r="CG9331" s="8"/>
      <c r="CK9331" s="8"/>
    </row>
    <row r="9332" spans="5:89">
      <c r="E9332" s="8"/>
      <c r="I9332" s="8"/>
      <c r="M9332" s="8"/>
      <c r="Q9332" s="8"/>
      <c r="U9332" s="8"/>
      <c r="Y9332" s="8"/>
      <c r="AC9332" s="8"/>
      <c r="AG9332" s="8"/>
      <c r="AK9332" s="8"/>
      <c r="AO9332" s="8"/>
      <c r="AS9332" s="8"/>
      <c r="AW9332" s="8"/>
      <c r="BA9332" s="8"/>
      <c r="BE9332" s="8"/>
      <c r="BI9332" s="8"/>
      <c r="BM9332" s="8"/>
      <c r="BQ9332" s="8"/>
      <c r="BU9332" s="8"/>
      <c r="BY9332" s="8"/>
      <c r="CC9332" s="8"/>
      <c r="CG9332" s="8"/>
      <c r="CK9332" s="8"/>
    </row>
    <row r="9333" spans="5:89">
      <c r="E9333" s="8"/>
      <c r="I9333" s="8"/>
      <c r="M9333" s="8"/>
      <c r="Q9333" s="8"/>
      <c r="U9333" s="8"/>
      <c r="Y9333" s="8"/>
      <c r="AC9333" s="8"/>
      <c r="AG9333" s="8"/>
      <c r="AK9333" s="8"/>
      <c r="AO9333" s="8"/>
      <c r="AS9333" s="8"/>
      <c r="AW9333" s="8"/>
      <c r="BA9333" s="8"/>
      <c r="BE9333" s="8"/>
      <c r="BI9333" s="8"/>
      <c r="BM9333" s="8"/>
      <c r="BQ9333" s="8"/>
      <c r="BU9333" s="8"/>
      <c r="BY9333" s="8"/>
      <c r="CC9333" s="8"/>
      <c r="CG9333" s="8"/>
      <c r="CK9333" s="8"/>
    </row>
    <row r="9334" spans="5:89">
      <c r="E9334" s="8"/>
      <c r="I9334" s="8"/>
      <c r="M9334" s="8"/>
      <c r="Q9334" s="8"/>
      <c r="U9334" s="8"/>
      <c r="Y9334" s="8"/>
      <c r="AC9334" s="8"/>
      <c r="AG9334" s="8"/>
      <c r="AK9334" s="8"/>
      <c r="AO9334" s="8"/>
      <c r="AS9334" s="8"/>
      <c r="AW9334" s="8"/>
      <c r="BA9334" s="8"/>
      <c r="BE9334" s="8"/>
      <c r="BI9334" s="8"/>
      <c r="BM9334" s="8"/>
      <c r="BQ9334" s="8"/>
      <c r="BU9334" s="8"/>
      <c r="BY9334" s="8"/>
      <c r="CC9334" s="8"/>
      <c r="CG9334" s="8"/>
      <c r="CK9334" s="8"/>
    </row>
    <row r="9335" spans="5:89">
      <c r="E9335" s="8"/>
      <c r="I9335" s="8"/>
      <c r="M9335" s="8"/>
      <c r="Q9335" s="8"/>
      <c r="U9335" s="8"/>
      <c r="Y9335" s="8"/>
      <c r="AC9335" s="8"/>
      <c r="AG9335" s="8"/>
      <c r="AK9335" s="8"/>
      <c r="AO9335" s="8"/>
      <c r="AS9335" s="8"/>
      <c r="AW9335" s="8"/>
      <c r="BA9335" s="8"/>
      <c r="BE9335" s="8"/>
      <c r="BI9335" s="8"/>
      <c r="BM9335" s="8"/>
      <c r="BQ9335" s="8"/>
      <c r="BU9335" s="8"/>
      <c r="BY9335" s="8"/>
      <c r="CC9335" s="8"/>
      <c r="CG9335" s="8"/>
      <c r="CK9335" s="8"/>
    </row>
    <row r="9336" spans="5:89">
      <c r="E9336" s="8"/>
      <c r="I9336" s="8"/>
      <c r="M9336" s="8"/>
      <c r="Q9336" s="8"/>
      <c r="U9336" s="8"/>
      <c r="Y9336" s="8"/>
      <c r="AC9336" s="8"/>
      <c r="AG9336" s="8"/>
      <c r="AK9336" s="8"/>
      <c r="AO9336" s="8"/>
      <c r="AS9336" s="8"/>
      <c r="AW9336" s="8"/>
      <c r="BA9336" s="8"/>
      <c r="BE9336" s="8"/>
      <c r="BI9336" s="8"/>
      <c r="BM9336" s="8"/>
      <c r="BQ9336" s="8"/>
      <c r="BU9336" s="8"/>
      <c r="BY9336" s="8"/>
      <c r="CC9336" s="8"/>
      <c r="CG9336" s="8"/>
      <c r="CK9336" s="8"/>
    </row>
    <row r="9337" spans="5:89">
      <c r="E9337" s="8"/>
      <c r="I9337" s="8"/>
      <c r="M9337" s="8"/>
      <c r="Q9337" s="8"/>
      <c r="U9337" s="8"/>
      <c r="Y9337" s="8"/>
      <c r="AC9337" s="8"/>
      <c r="AG9337" s="8"/>
      <c r="AK9337" s="8"/>
      <c r="AO9337" s="8"/>
      <c r="AS9337" s="8"/>
      <c r="AW9337" s="8"/>
      <c r="BA9337" s="8"/>
      <c r="BE9337" s="8"/>
      <c r="BI9337" s="8"/>
      <c r="BM9337" s="8"/>
      <c r="BQ9337" s="8"/>
      <c r="BU9337" s="8"/>
      <c r="BY9337" s="8"/>
      <c r="CC9337" s="8"/>
      <c r="CG9337" s="8"/>
      <c r="CK9337" s="8"/>
    </row>
    <row r="9338" spans="5:89">
      <c r="E9338" s="8"/>
      <c r="I9338" s="8"/>
      <c r="M9338" s="8"/>
      <c r="Q9338" s="8"/>
      <c r="U9338" s="8"/>
      <c r="Y9338" s="8"/>
      <c r="AC9338" s="8"/>
      <c r="AG9338" s="8"/>
      <c r="AK9338" s="8"/>
      <c r="AO9338" s="8"/>
      <c r="AS9338" s="8"/>
      <c r="AW9338" s="8"/>
      <c r="BA9338" s="8"/>
      <c r="BE9338" s="8"/>
      <c r="BI9338" s="8"/>
      <c r="BM9338" s="8"/>
      <c r="BQ9338" s="8"/>
      <c r="BU9338" s="8"/>
      <c r="BY9338" s="8"/>
      <c r="CC9338" s="8"/>
      <c r="CG9338" s="8"/>
      <c r="CK9338" s="8"/>
    </row>
    <row r="9339" spans="5:89">
      <c r="E9339" s="8"/>
      <c r="I9339" s="8"/>
      <c r="M9339" s="8"/>
      <c r="Q9339" s="8"/>
      <c r="U9339" s="8"/>
      <c r="Y9339" s="8"/>
      <c r="AC9339" s="8"/>
      <c r="AG9339" s="8"/>
      <c r="AK9339" s="8"/>
      <c r="AO9339" s="8"/>
      <c r="AS9339" s="8"/>
      <c r="AW9339" s="8"/>
      <c r="BA9339" s="8"/>
      <c r="BE9339" s="8"/>
      <c r="BI9339" s="8"/>
      <c r="BM9339" s="8"/>
      <c r="BQ9339" s="8"/>
      <c r="BU9339" s="8"/>
      <c r="BY9339" s="8"/>
      <c r="CC9339" s="8"/>
      <c r="CG9339" s="8"/>
      <c r="CK9339" s="8"/>
    </row>
    <row r="9340" spans="5:89">
      <c r="E9340" s="8"/>
      <c r="I9340" s="8"/>
      <c r="M9340" s="8"/>
      <c r="Q9340" s="8"/>
      <c r="U9340" s="8"/>
      <c r="Y9340" s="8"/>
      <c r="AC9340" s="8"/>
      <c r="AG9340" s="8"/>
      <c r="AK9340" s="8"/>
      <c r="AO9340" s="8"/>
      <c r="AS9340" s="8"/>
      <c r="AW9340" s="8"/>
      <c r="BA9340" s="8"/>
      <c r="BE9340" s="8"/>
      <c r="BI9340" s="8"/>
      <c r="BM9340" s="8"/>
      <c r="BQ9340" s="8"/>
      <c r="BU9340" s="8"/>
      <c r="BY9340" s="8"/>
      <c r="CC9340" s="8"/>
      <c r="CG9340" s="8"/>
      <c r="CK9340" s="8"/>
    </row>
    <row r="9341" spans="5:89">
      <c r="E9341" s="8"/>
      <c r="I9341" s="8"/>
      <c r="M9341" s="8"/>
      <c r="Q9341" s="8"/>
      <c r="U9341" s="8"/>
      <c r="Y9341" s="8"/>
      <c r="AC9341" s="8"/>
      <c r="AG9341" s="8"/>
      <c r="AK9341" s="8"/>
      <c r="AO9341" s="8"/>
      <c r="AS9341" s="8"/>
      <c r="AW9341" s="8"/>
      <c r="BA9341" s="8"/>
      <c r="BE9341" s="8"/>
      <c r="BI9341" s="8"/>
      <c r="BM9341" s="8"/>
      <c r="BQ9341" s="8"/>
      <c r="BU9341" s="8"/>
      <c r="BY9341" s="8"/>
      <c r="CC9341" s="8"/>
      <c r="CG9341" s="8"/>
      <c r="CK9341" s="8"/>
    </row>
    <row r="9342" spans="5:89">
      <c r="E9342" s="8"/>
      <c r="I9342" s="8"/>
      <c r="M9342" s="8"/>
      <c r="Q9342" s="8"/>
      <c r="U9342" s="8"/>
      <c r="Y9342" s="8"/>
      <c r="AC9342" s="8"/>
      <c r="AG9342" s="8"/>
      <c r="AK9342" s="8"/>
      <c r="AO9342" s="8"/>
      <c r="AS9342" s="8"/>
      <c r="AW9342" s="8"/>
      <c r="BA9342" s="8"/>
      <c r="BE9342" s="8"/>
      <c r="BI9342" s="8"/>
      <c r="BM9342" s="8"/>
      <c r="BQ9342" s="8"/>
      <c r="BU9342" s="8"/>
      <c r="BY9342" s="8"/>
      <c r="CC9342" s="8"/>
      <c r="CG9342" s="8"/>
      <c r="CK9342" s="8"/>
    </row>
    <row r="9343" spans="5:89">
      <c r="E9343" s="8"/>
      <c r="I9343" s="8"/>
      <c r="M9343" s="8"/>
      <c r="Q9343" s="8"/>
      <c r="U9343" s="8"/>
      <c r="Y9343" s="8"/>
      <c r="AC9343" s="8"/>
      <c r="AG9343" s="8"/>
      <c r="AK9343" s="8"/>
      <c r="AO9343" s="8"/>
      <c r="AS9343" s="8"/>
      <c r="AW9343" s="8"/>
      <c r="BA9343" s="8"/>
      <c r="BE9343" s="8"/>
      <c r="BI9343" s="8"/>
      <c r="BM9343" s="8"/>
      <c r="BQ9343" s="8"/>
      <c r="BU9343" s="8"/>
      <c r="BY9343" s="8"/>
      <c r="CC9343" s="8"/>
      <c r="CG9343" s="8"/>
      <c r="CK9343" s="8"/>
    </row>
    <row r="9344" spans="5:89">
      <c r="E9344" s="8"/>
      <c r="I9344" s="8"/>
      <c r="M9344" s="8"/>
      <c r="Q9344" s="8"/>
      <c r="U9344" s="8"/>
      <c r="Y9344" s="8"/>
      <c r="AC9344" s="8"/>
      <c r="AG9344" s="8"/>
      <c r="AK9344" s="8"/>
      <c r="AO9344" s="8"/>
      <c r="AS9344" s="8"/>
      <c r="AW9344" s="8"/>
      <c r="BA9344" s="8"/>
      <c r="BE9344" s="8"/>
      <c r="BI9344" s="8"/>
      <c r="BM9344" s="8"/>
      <c r="BQ9344" s="8"/>
      <c r="BU9344" s="8"/>
      <c r="BY9344" s="8"/>
      <c r="CC9344" s="8"/>
      <c r="CG9344" s="8"/>
      <c r="CK9344" s="8"/>
    </row>
    <row r="9345" spans="5:89">
      <c r="E9345" s="8"/>
      <c r="I9345" s="8"/>
      <c r="M9345" s="8"/>
      <c r="Q9345" s="8"/>
      <c r="U9345" s="8"/>
      <c r="Y9345" s="8"/>
      <c r="AC9345" s="8"/>
      <c r="AG9345" s="8"/>
      <c r="AK9345" s="8"/>
      <c r="AO9345" s="8"/>
      <c r="AS9345" s="8"/>
      <c r="AW9345" s="8"/>
      <c r="BA9345" s="8"/>
      <c r="BE9345" s="8"/>
      <c r="BI9345" s="8"/>
      <c r="BM9345" s="8"/>
      <c r="BQ9345" s="8"/>
      <c r="BU9345" s="8"/>
      <c r="BY9345" s="8"/>
      <c r="CC9345" s="8"/>
      <c r="CG9345" s="8"/>
      <c r="CK9345" s="8"/>
    </row>
    <row r="9346" spans="5:89">
      <c r="E9346" s="8"/>
      <c r="I9346" s="8"/>
      <c r="M9346" s="8"/>
      <c r="Q9346" s="8"/>
      <c r="U9346" s="8"/>
      <c r="Y9346" s="8"/>
      <c r="AC9346" s="8"/>
      <c r="AG9346" s="8"/>
      <c r="AK9346" s="8"/>
      <c r="AO9346" s="8"/>
      <c r="AS9346" s="8"/>
      <c r="AW9346" s="8"/>
      <c r="BA9346" s="8"/>
      <c r="BE9346" s="8"/>
      <c r="BI9346" s="8"/>
      <c r="BM9346" s="8"/>
      <c r="BQ9346" s="8"/>
      <c r="BU9346" s="8"/>
      <c r="BY9346" s="8"/>
      <c r="CC9346" s="8"/>
      <c r="CG9346" s="8"/>
      <c r="CK9346" s="8"/>
    </row>
    <row r="9347" spans="5:89">
      <c r="E9347" s="8"/>
      <c r="I9347" s="8"/>
      <c r="M9347" s="8"/>
      <c r="Q9347" s="8"/>
      <c r="U9347" s="8"/>
      <c r="Y9347" s="8"/>
      <c r="AC9347" s="8"/>
      <c r="AG9347" s="8"/>
      <c r="AK9347" s="8"/>
      <c r="AO9347" s="8"/>
      <c r="AS9347" s="8"/>
      <c r="AW9347" s="8"/>
      <c r="BA9347" s="8"/>
      <c r="BE9347" s="8"/>
      <c r="BI9347" s="8"/>
      <c r="BM9347" s="8"/>
      <c r="BQ9347" s="8"/>
      <c r="BU9347" s="8"/>
      <c r="BY9347" s="8"/>
      <c r="CC9347" s="8"/>
      <c r="CG9347" s="8"/>
      <c r="CK9347" s="8"/>
    </row>
    <row r="9348" spans="5:89">
      <c r="E9348" s="8"/>
      <c r="I9348" s="8"/>
      <c r="M9348" s="8"/>
      <c r="Q9348" s="8"/>
      <c r="U9348" s="8"/>
      <c r="Y9348" s="8"/>
      <c r="AC9348" s="8"/>
      <c r="AG9348" s="8"/>
      <c r="AK9348" s="8"/>
      <c r="AO9348" s="8"/>
      <c r="AS9348" s="8"/>
      <c r="AW9348" s="8"/>
      <c r="BA9348" s="8"/>
      <c r="BE9348" s="8"/>
      <c r="BI9348" s="8"/>
      <c r="BM9348" s="8"/>
      <c r="BQ9348" s="8"/>
      <c r="BU9348" s="8"/>
      <c r="BY9348" s="8"/>
      <c r="CC9348" s="8"/>
      <c r="CG9348" s="8"/>
      <c r="CK9348" s="8"/>
    </row>
    <row r="9349" spans="5:89">
      <c r="E9349" s="8"/>
      <c r="I9349" s="8"/>
      <c r="M9349" s="8"/>
      <c r="Q9349" s="8"/>
      <c r="U9349" s="8"/>
      <c r="Y9349" s="8"/>
      <c r="AC9349" s="8"/>
      <c r="AG9349" s="8"/>
      <c r="AK9349" s="8"/>
      <c r="AO9349" s="8"/>
      <c r="AS9349" s="8"/>
      <c r="AW9349" s="8"/>
      <c r="BA9349" s="8"/>
      <c r="BE9349" s="8"/>
      <c r="BI9349" s="8"/>
      <c r="BM9349" s="8"/>
      <c r="BQ9349" s="8"/>
      <c r="BU9349" s="8"/>
      <c r="BY9349" s="8"/>
      <c r="CC9349" s="8"/>
      <c r="CG9349" s="8"/>
      <c r="CK9349" s="8"/>
    </row>
    <row r="9350" spans="5:89">
      <c r="E9350" s="8"/>
      <c r="I9350" s="8"/>
      <c r="M9350" s="8"/>
      <c r="Q9350" s="8"/>
      <c r="U9350" s="8"/>
      <c r="Y9350" s="8"/>
      <c r="AC9350" s="8"/>
      <c r="AG9350" s="8"/>
      <c r="AK9350" s="8"/>
      <c r="AO9350" s="8"/>
      <c r="AS9350" s="8"/>
      <c r="AW9350" s="8"/>
      <c r="BA9350" s="8"/>
      <c r="BE9350" s="8"/>
      <c r="BI9350" s="8"/>
      <c r="BM9350" s="8"/>
      <c r="BQ9350" s="8"/>
      <c r="BU9350" s="8"/>
      <c r="BY9350" s="8"/>
      <c r="CC9350" s="8"/>
      <c r="CG9350" s="8"/>
      <c r="CK9350" s="8"/>
    </row>
    <row r="9351" spans="5:89">
      <c r="E9351" s="8"/>
      <c r="I9351" s="8"/>
      <c r="M9351" s="8"/>
      <c r="Q9351" s="8"/>
      <c r="U9351" s="8"/>
      <c r="Y9351" s="8"/>
      <c r="AC9351" s="8"/>
      <c r="AG9351" s="8"/>
      <c r="AK9351" s="8"/>
      <c r="AO9351" s="8"/>
      <c r="AS9351" s="8"/>
      <c r="AW9351" s="8"/>
      <c r="BA9351" s="8"/>
      <c r="BE9351" s="8"/>
      <c r="BI9351" s="8"/>
      <c r="BM9351" s="8"/>
      <c r="BQ9351" s="8"/>
      <c r="BU9351" s="8"/>
      <c r="BY9351" s="8"/>
      <c r="CC9351" s="8"/>
      <c r="CG9351" s="8"/>
      <c r="CK9351" s="8"/>
    </row>
    <row r="9352" spans="5:89">
      <c r="E9352" s="8"/>
      <c r="I9352" s="8"/>
      <c r="M9352" s="8"/>
      <c r="Q9352" s="8"/>
      <c r="U9352" s="8"/>
      <c r="Y9352" s="8"/>
      <c r="AC9352" s="8"/>
      <c r="AG9352" s="8"/>
      <c r="AK9352" s="8"/>
      <c r="AO9352" s="8"/>
      <c r="AS9352" s="8"/>
      <c r="AW9352" s="8"/>
      <c r="BA9352" s="8"/>
      <c r="BE9352" s="8"/>
      <c r="BI9352" s="8"/>
      <c r="BM9352" s="8"/>
      <c r="BQ9352" s="8"/>
      <c r="BU9352" s="8"/>
      <c r="BY9352" s="8"/>
      <c r="CC9352" s="8"/>
      <c r="CG9352" s="8"/>
      <c r="CK9352" s="8"/>
    </row>
    <row r="9353" spans="5:89">
      <c r="E9353" s="8"/>
      <c r="I9353" s="8"/>
      <c r="M9353" s="8"/>
      <c r="Q9353" s="8"/>
      <c r="U9353" s="8"/>
      <c r="Y9353" s="8"/>
      <c r="AC9353" s="8"/>
      <c r="AG9353" s="8"/>
      <c r="AK9353" s="8"/>
      <c r="AO9353" s="8"/>
      <c r="AS9353" s="8"/>
      <c r="AW9353" s="8"/>
      <c r="BA9353" s="8"/>
      <c r="BE9353" s="8"/>
      <c r="BI9353" s="8"/>
      <c r="BM9353" s="8"/>
      <c r="BQ9353" s="8"/>
      <c r="BU9353" s="8"/>
      <c r="BY9353" s="8"/>
      <c r="CC9353" s="8"/>
      <c r="CG9353" s="8"/>
      <c r="CK9353" s="8"/>
    </row>
    <row r="9354" spans="5:89">
      <c r="E9354" s="8"/>
      <c r="I9354" s="8"/>
      <c r="M9354" s="8"/>
      <c r="Q9354" s="8"/>
      <c r="U9354" s="8"/>
      <c r="Y9354" s="8"/>
      <c r="AC9354" s="8"/>
      <c r="AG9354" s="8"/>
      <c r="AK9354" s="8"/>
      <c r="AO9354" s="8"/>
      <c r="AS9354" s="8"/>
      <c r="AW9354" s="8"/>
      <c r="BA9354" s="8"/>
      <c r="BE9354" s="8"/>
      <c r="BI9354" s="8"/>
      <c r="BM9354" s="8"/>
      <c r="BQ9354" s="8"/>
      <c r="BU9354" s="8"/>
      <c r="BY9354" s="8"/>
      <c r="CC9354" s="8"/>
      <c r="CG9354" s="8"/>
      <c r="CK9354" s="8"/>
    </row>
    <row r="9355" spans="5:89">
      <c r="E9355" s="8"/>
      <c r="I9355" s="8"/>
      <c r="M9355" s="8"/>
      <c r="Q9355" s="8"/>
      <c r="U9355" s="8"/>
      <c r="Y9355" s="8"/>
      <c r="AC9355" s="8"/>
      <c r="AG9355" s="8"/>
      <c r="AK9355" s="8"/>
      <c r="AO9355" s="8"/>
      <c r="AS9355" s="8"/>
      <c r="AW9355" s="8"/>
      <c r="BA9355" s="8"/>
      <c r="BE9355" s="8"/>
      <c r="BI9355" s="8"/>
      <c r="BM9355" s="8"/>
      <c r="BQ9355" s="8"/>
      <c r="BU9355" s="8"/>
      <c r="BY9355" s="8"/>
      <c r="CC9355" s="8"/>
      <c r="CG9355" s="8"/>
      <c r="CK9355" s="8"/>
    </row>
    <row r="9356" spans="5:89">
      <c r="E9356" s="8"/>
      <c r="I9356" s="8"/>
      <c r="M9356" s="8"/>
      <c r="Q9356" s="8"/>
      <c r="U9356" s="8"/>
      <c r="Y9356" s="8"/>
      <c r="AC9356" s="8"/>
      <c r="AG9356" s="8"/>
      <c r="AK9356" s="8"/>
      <c r="AO9356" s="8"/>
      <c r="AS9356" s="8"/>
      <c r="AW9356" s="8"/>
      <c r="BA9356" s="8"/>
      <c r="BE9356" s="8"/>
      <c r="BI9356" s="8"/>
      <c r="BM9356" s="8"/>
      <c r="BQ9356" s="8"/>
      <c r="BU9356" s="8"/>
      <c r="BY9356" s="8"/>
      <c r="CC9356" s="8"/>
      <c r="CG9356" s="8"/>
      <c r="CK9356" s="8"/>
    </row>
    <row r="9357" spans="5:89">
      <c r="E9357" s="8"/>
      <c r="I9357" s="8"/>
      <c r="M9357" s="8"/>
      <c r="Q9357" s="8"/>
      <c r="U9357" s="8"/>
      <c r="Y9357" s="8"/>
      <c r="AC9357" s="8"/>
      <c r="AG9357" s="8"/>
      <c r="AK9357" s="8"/>
      <c r="AO9357" s="8"/>
      <c r="AS9357" s="8"/>
      <c r="AW9357" s="8"/>
      <c r="BA9357" s="8"/>
      <c r="BE9357" s="8"/>
      <c r="BI9357" s="8"/>
      <c r="BM9357" s="8"/>
      <c r="BQ9357" s="8"/>
      <c r="BU9357" s="8"/>
      <c r="BY9357" s="8"/>
      <c r="CC9357" s="8"/>
      <c r="CG9357" s="8"/>
      <c r="CK9357" s="8"/>
    </row>
    <row r="9358" spans="5:89">
      <c r="E9358" s="8"/>
      <c r="I9358" s="8"/>
      <c r="M9358" s="8"/>
      <c r="Q9358" s="8"/>
      <c r="U9358" s="8"/>
      <c r="Y9358" s="8"/>
      <c r="AC9358" s="8"/>
      <c r="AG9358" s="8"/>
      <c r="AK9358" s="8"/>
      <c r="AO9358" s="8"/>
      <c r="AS9358" s="8"/>
      <c r="AW9358" s="8"/>
      <c r="BA9358" s="8"/>
      <c r="BE9358" s="8"/>
      <c r="BI9358" s="8"/>
      <c r="BM9358" s="8"/>
      <c r="BQ9358" s="8"/>
      <c r="BU9358" s="8"/>
      <c r="BY9358" s="8"/>
      <c r="CC9358" s="8"/>
      <c r="CG9358" s="8"/>
      <c r="CK9358" s="8"/>
    </row>
    <row r="9359" spans="5:89">
      <c r="E9359" s="8"/>
      <c r="I9359" s="8"/>
      <c r="M9359" s="8"/>
      <c r="Q9359" s="8"/>
      <c r="U9359" s="8"/>
      <c r="Y9359" s="8"/>
      <c r="AC9359" s="8"/>
      <c r="AG9359" s="8"/>
      <c r="AK9359" s="8"/>
      <c r="AO9359" s="8"/>
      <c r="AS9359" s="8"/>
      <c r="AW9359" s="8"/>
      <c r="BA9359" s="8"/>
      <c r="BE9359" s="8"/>
      <c r="BI9359" s="8"/>
      <c r="BM9359" s="8"/>
      <c r="BQ9359" s="8"/>
      <c r="BU9359" s="8"/>
      <c r="BY9359" s="8"/>
      <c r="CC9359" s="8"/>
      <c r="CG9359" s="8"/>
      <c r="CK9359" s="8"/>
    </row>
    <row r="9360" spans="5:89">
      <c r="E9360" s="8"/>
      <c r="I9360" s="8"/>
      <c r="M9360" s="8"/>
      <c r="Q9360" s="8"/>
      <c r="U9360" s="8"/>
      <c r="Y9360" s="8"/>
      <c r="AC9360" s="8"/>
      <c r="AG9360" s="8"/>
      <c r="AK9360" s="8"/>
      <c r="AO9360" s="8"/>
      <c r="AS9360" s="8"/>
      <c r="AW9360" s="8"/>
      <c r="BA9360" s="8"/>
      <c r="BE9360" s="8"/>
      <c r="BI9360" s="8"/>
      <c r="BM9360" s="8"/>
      <c r="BQ9360" s="8"/>
      <c r="BU9360" s="8"/>
      <c r="BY9360" s="8"/>
      <c r="CC9360" s="8"/>
      <c r="CG9360" s="8"/>
      <c r="CK9360" s="8"/>
    </row>
    <row r="9361" spans="5:89">
      <c r="E9361" s="8"/>
      <c r="I9361" s="8"/>
      <c r="M9361" s="8"/>
      <c r="Q9361" s="8"/>
      <c r="U9361" s="8"/>
      <c r="Y9361" s="8"/>
      <c r="AC9361" s="8"/>
      <c r="AG9361" s="8"/>
      <c r="AK9361" s="8"/>
      <c r="AO9361" s="8"/>
      <c r="AS9361" s="8"/>
      <c r="AW9361" s="8"/>
      <c r="BA9361" s="8"/>
      <c r="BE9361" s="8"/>
      <c r="BI9361" s="8"/>
      <c r="BM9361" s="8"/>
      <c r="BQ9361" s="8"/>
      <c r="BU9361" s="8"/>
      <c r="BY9361" s="8"/>
      <c r="CC9361" s="8"/>
      <c r="CG9361" s="8"/>
      <c r="CK9361" s="8"/>
    </row>
    <row r="9362" spans="5:89">
      <c r="E9362" s="8"/>
      <c r="I9362" s="8"/>
      <c r="M9362" s="8"/>
      <c r="Q9362" s="8"/>
      <c r="U9362" s="8"/>
      <c r="Y9362" s="8"/>
      <c r="AC9362" s="8"/>
      <c r="AG9362" s="8"/>
      <c r="AK9362" s="8"/>
      <c r="AO9362" s="8"/>
      <c r="AS9362" s="8"/>
      <c r="AW9362" s="8"/>
      <c r="BA9362" s="8"/>
      <c r="BE9362" s="8"/>
      <c r="BI9362" s="8"/>
      <c r="BM9362" s="8"/>
      <c r="BQ9362" s="8"/>
      <c r="BU9362" s="8"/>
      <c r="BY9362" s="8"/>
      <c r="CC9362" s="8"/>
      <c r="CG9362" s="8"/>
      <c r="CK9362" s="8"/>
    </row>
    <row r="9363" spans="5:89">
      <c r="E9363" s="8"/>
      <c r="I9363" s="8"/>
      <c r="M9363" s="8"/>
      <c r="Q9363" s="8"/>
      <c r="U9363" s="8"/>
      <c r="Y9363" s="8"/>
      <c r="AC9363" s="8"/>
      <c r="AG9363" s="8"/>
      <c r="AK9363" s="8"/>
      <c r="AO9363" s="8"/>
      <c r="AS9363" s="8"/>
      <c r="AW9363" s="8"/>
      <c r="BA9363" s="8"/>
      <c r="BE9363" s="8"/>
      <c r="BI9363" s="8"/>
      <c r="BM9363" s="8"/>
      <c r="BQ9363" s="8"/>
      <c r="BU9363" s="8"/>
      <c r="BY9363" s="8"/>
      <c r="CC9363" s="8"/>
      <c r="CG9363" s="8"/>
      <c r="CK9363" s="8"/>
    </row>
    <row r="9364" spans="5:89">
      <c r="E9364" s="8"/>
      <c r="I9364" s="8"/>
      <c r="M9364" s="8"/>
      <c r="Q9364" s="8"/>
      <c r="U9364" s="8"/>
      <c r="Y9364" s="8"/>
      <c r="AC9364" s="8"/>
      <c r="AG9364" s="8"/>
      <c r="AK9364" s="8"/>
      <c r="AO9364" s="8"/>
      <c r="AS9364" s="8"/>
      <c r="AW9364" s="8"/>
      <c r="BA9364" s="8"/>
      <c r="BE9364" s="8"/>
      <c r="BI9364" s="8"/>
      <c r="BM9364" s="8"/>
      <c r="BQ9364" s="8"/>
      <c r="BU9364" s="8"/>
      <c r="BY9364" s="8"/>
      <c r="CC9364" s="8"/>
      <c r="CG9364" s="8"/>
      <c r="CK9364" s="8"/>
    </row>
    <row r="9365" spans="5:89">
      <c r="E9365" s="8"/>
      <c r="I9365" s="8"/>
      <c r="M9365" s="8"/>
      <c r="Q9365" s="8"/>
      <c r="U9365" s="8"/>
      <c r="Y9365" s="8"/>
      <c r="AC9365" s="8"/>
      <c r="AG9365" s="8"/>
      <c r="AK9365" s="8"/>
      <c r="AO9365" s="8"/>
      <c r="AS9365" s="8"/>
      <c r="AW9365" s="8"/>
      <c r="BA9365" s="8"/>
      <c r="BE9365" s="8"/>
      <c r="BI9365" s="8"/>
      <c r="BM9365" s="8"/>
      <c r="BQ9365" s="8"/>
      <c r="BU9365" s="8"/>
      <c r="BY9365" s="8"/>
      <c r="CC9365" s="8"/>
      <c r="CG9365" s="8"/>
      <c r="CK9365" s="8"/>
    </row>
    <row r="9366" spans="5:89">
      <c r="E9366" s="8"/>
      <c r="I9366" s="8"/>
      <c r="M9366" s="8"/>
      <c r="Q9366" s="8"/>
      <c r="U9366" s="8"/>
      <c r="Y9366" s="8"/>
      <c r="AC9366" s="8"/>
      <c r="AG9366" s="8"/>
      <c r="AK9366" s="8"/>
      <c r="AO9366" s="8"/>
      <c r="AS9366" s="8"/>
      <c r="AW9366" s="8"/>
      <c r="BA9366" s="8"/>
      <c r="BE9366" s="8"/>
      <c r="BI9366" s="8"/>
      <c r="BM9366" s="8"/>
      <c r="BQ9366" s="8"/>
      <c r="BU9366" s="8"/>
      <c r="BY9366" s="8"/>
      <c r="CC9366" s="8"/>
      <c r="CG9366" s="8"/>
      <c r="CK9366" s="8"/>
    </row>
    <row r="9367" spans="5:89">
      <c r="E9367" s="8"/>
      <c r="I9367" s="8"/>
      <c r="M9367" s="8"/>
      <c r="Q9367" s="8"/>
      <c r="U9367" s="8"/>
      <c r="Y9367" s="8"/>
      <c r="AC9367" s="8"/>
      <c r="AG9367" s="8"/>
      <c r="AK9367" s="8"/>
      <c r="AO9367" s="8"/>
      <c r="AS9367" s="8"/>
      <c r="AW9367" s="8"/>
      <c r="BA9367" s="8"/>
      <c r="BE9367" s="8"/>
      <c r="BI9367" s="8"/>
      <c r="BM9367" s="8"/>
      <c r="BQ9367" s="8"/>
      <c r="BU9367" s="8"/>
      <c r="BY9367" s="8"/>
      <c r="CC9367" s="8"/>
      <c r="CG9367" s="8"/>
      <c r="CK9367" s="8"/>
    </row>
    <row r="9368" spans="5:89">
      <c r="E9368" s="8"/>
      <c r="I9368" s="8"/>
      <c r="M9368" s="8"/>
      <c r="Q9368" s="8"/>
      <c r="U9368" s="8"/>
      <c r="Y9368" s="8"/>
      <c r="AC9368" s="8"/>
      <c r="AG9368" s="8"/>
      <c r="AK9368" s="8"/>
      <c r="AO9368" s="8"/>
      <c r="AS9368" s="8"/>
      <c r="AW9368" s="8"/>
      <c r="BA9368" s="8"/>
      <c r="BE9368" s="8"/>
      <c r="BI9368" s="8"/>
      <c r="BM9368" s="8"/>
      <c r="BQ9368" s="8"/>
      <c r="BU9368" s="8"/>
      <c r="BY9368" s="8"/>
      <c r="CC9368" s="8"/>
      <c r="CG9368" s="8"/>
      <c r="CK9368" s="8"/>
    </row>
    <row r="9369" spans="5:89">
      <c r="E9369" s="8"/>
      <c r="I9369" s="8"/>
      <c r="M9369" s="8"/>
      <c r="Q9369" s="8"/>
      <c r="U9369" s="8"/>
      <c r="Y9369" s="8"/>
      <c r="AC9369" s="8"/>
      <c r="AG9369" s="8"/>
      <c r="AK9369" s="8"/>
      <c r="AO9369" s="8"/>
      <c r="AS9369" s="8"/>
      <c r="AW9369" s="8"/>
      <c r="BA9369" s="8"/>
      <c r="BE9369" s="8"/>
      <c r="BI9369" s="8"/>
      <c r="BM9369" s="8"/>
      <c r="BQ9369" s="8"/>
      <c r="BU9369" s="8"/>
      <c r="BY9369" s="8"/>
      <c r="CC9369" s="8"/>
      <c r="CG9369" s="8"/>
      <c r="CK9369" s="8"/>
    </row>
    <row r="9370" spans="5:89">
      <c r="E9370" s="8"/>
      <c r="I9370" s="8"/>
      <c r="M9370" s="8"/>
      <c r="Q9370" s="8"/>
      <c r="U9370" s="8"/>
      <c r="Y9370" s="8"/>
      <c r="AC9370" s="8"/>
      <c r="AG9370" s="8"/>
      <c r="AK9370" s="8"/>
      <c r="AO9370" s="8"/>
      <c r="AS9370" s="8"/>
      <c r="AW9370" s="8"/>
      <c r="BA9370" s="8"/>
      <c r="BE9370" s="8"/>
      <c r="BI9370" s="8"/>
      <c r="BM9370" s="8"/>
      <c r="BQ9370" s="8"/>
      <c r="BU9370" s="8"/>
      <c r="BY9370" s="8"/>
      <c r="CC9370" s="8"/>
      <c r="CG9370" s="8"/>
      <c r="CK9370" s="8"/>
    </row>
    <row r="9371" spans="5:89">
      <c r="E9371" s="8"/>
      <c r="I9371" s="8"/>
      <c r="M9371" s="8"/>
      <c r="Q9371" s="8"/>
      <c r="U9371" s="8"/>
      <c r="Y9371" s="8"/>
      <c r="AC9371" s="8"/>
      <c r="AG9371" s="8"/>
      <c r="AK9371" s="8"/>
      <c r="AO9371" s="8"/>
      <c r="AS9371" s="8"/>
      <c r="AW9371" s="8"/>
      <c r="BA9371" s="8"/>
      <c r="BE9371" s="8"/>
      <c r="BI9371" s="8"/>
      <c r="BM9371" s="8"/>
      <c r="BQ9371" s="8"/>
      <c r="BU9371" s="8"/>
      <c r="BY9371" s="8"/>
      <c r="CC9371" s="8"/>
      <c r="CG9371" s="8"/>
      <c r="CK9371" s="8"/>
    </row>
    <row r="9372" spans="5:89">
      <c r="E9372" s="8"/>
      <c r="I9372" s="8"/>
      <c r="M9372" s="8"/>
      <c r="Q9372" s="8"/>
      <c r="U9372" s="8"/>
      <c r="Y9372" s="8"/>
      <c r="AC9372" s="8"/>
      <c r="AG9372" s="8"/>
      <c r="AK9372" s="8"/>
      <c r="AO9372" s="8"/>
      <c r="AS9372" s="8"/>
      <c r="AW9372" s="8"/>
      <c r="BA9372" s="8"/>
      <c r="BE9372" s="8"/>
      <c r="BI9372" s="8"/>
      <c r="BM9372" s="8"/>
      <c r="BQ9372" s="8"/>
      <c r="BU9372" s="8"/>
      <c r="BY9372" s="8"/>
      <c r="CC9372" s="8"/>
      <c r="CG9372" s="8"/>
      <c r="CK9372" s="8"/>
    </row>
    <row r="9373" spans="5:89">
      <c r="E9373" s="8"/>
      <c r="I9373" s="8"/>
      <c r="M9373" s="8"/>
      <c r="Q9373" s="8"/>
      <c r="U9373" s="8"/>
      <c r="Y9373" s="8"/>
      <c r="AC9373" s="8"/>
      <c r="AG9373" s="8"/>
      <c r="AK9373" s="8"/>
      <c r="AO9373" s="8"/>
      <c r="AS9373" s="8"/>
      <c r="AW9373" s="8"/>
      <c r="BA9373" s="8"/>
      <c r="BE9373" s="8"/>
      <c r="BI9373" s="8"/>
      <c r="BM9373" s="8"/>
      <c r="BQ9373" s="8"/>
      <c r="BU9373" s="8"/>
      <c r="BY9373" s="8"/>
      <c r="CC9373" s="8"/>
      <c r="CG9373" s="8"/>
      <c r="CK9373" s="8"/>
    </row>
    <row r="9374" spans="5:89">
      <c r="E9374" s="8"/>
      <c r="I9374" s="8"/>
      <c r="M9374" s="8"/>
      <c r="Q9374" s="8"/>
      <c r="U9374" s="8"/>
      <c r="Y9374" s="8"/>
      <c r="AC9374" s="8"/>
      <c r="AG9374" s="8"/>
      <c r="AK9374" s="8"/>
      <c r="AO9374" s="8"/>
      <c r="AS9374" s="8"/>
      <c r="AW9374" s="8"/>
      <c r="BA9374" s="8"/>
      <c r="BE9374" s="8"/>
      <c r="BI9374" s="8"/>
      <c r="BM9374" s="8"/>
      <c r="BQ9374" s="8"/>
      <c r="BU9374" s="8"/>
      <c r="BY9374" s="8"/>
      <c r="CC9374" s="8"/>
      <c r="CG9374" s="8"/>
      <c r="CK9374" s="8"/>
    </row>
    <row r="9375" spans="5:89">
      <c r="E9375" s="8"/>
      <c r="I9375" s="8"/>
      <c r="M9375" s="8"/>
      <c r="Q9375" s="8"/>
      <c r="U9375" s="8"/>
      <c r="Y9375" s="8"/>
      <c r="AC9375" s="8"/>
      <c r="AG9375" s="8"/>
      <c r="AK9375" s="8"/>
      <c r="AO9375" s="8"/>
      <c r="AS9375" s="8"/>
      <c r="AW9375" s="8"/>
      <c r="BA9375" s="8"/>
      <c r="BE9375" s="8"/>
      <c r="BI9375" s="8"/>
      <c r="BM9375" s="8"/>
      <c r="BQ9375" s="8"/>
      <c r="BU9375" s="8"/>
      <c r="BY9375" s="8"/>
      <c r="CC9375" s="8"/>
      <c r="CG9375" s="8"/>
      <c r="CK9375" s="8"/>
    </row>
    <row r="9376" spans="5:89">
      <c r="E9376" s="8"/>
      <c r="I9376" s="8"/>
      <c r="M9376" s="8"/>
      <c r="Q9376" s="8"/>
      <c r="U9376" s="8"/>
      <c r="Y9376" s="8"/>
      <c r="AC9376" s="8"/>
      <c r="AG9376" s="8"/>
      <c r="AK9376" s="8"/>
      <c r="AO9376" s="8"/>
      <c r="AS9376" s="8"/>
      <c r="AW9376" s="8"/>
      <c r="BA9376" s="8"/>
      <c r="BE9376" s="8"/>
      <c r="BI9376" s="8"/>
      <c r="BM9376" s="8"/>
      <c r="BQ9376" s="8"/>
      <c r="BU9376" s="8"/>
      <c r="BY9376" s="8"/>
      <c r="CC9376" s="8"/>
      <c r="CG9376" s="8"/>
      <c r="CK9376" s="8"/>
    </row>
    <row r="9377" spans="5:89">
      <c r="E9377" s="8"/>
      <c r="I9377" s="8"/>
      <c r="M9377" s="8"/>
      <c r="Q9377" s="8"/>
      <c r="U9377" s="8"/>
      <c r="Y9377" s="8"/>
      <c r="AC9377" s="8"/>
      <c r="AG9377" s="8"/>
      <c r="AK9377" s="8"/>
      <c r="AO9377" s="8"/>
      <c r="AS9377" s="8"/>
      <c r="AW9377" s="8"/>
      <c r="BA9377" s="8"/>
      <c r="BE9377" s="8"/>
      <c r="BI9377" s="8"/>
      <c r="BM9377" s="8"/>
      <c r="BQ9377" s="8"/>
      <c r="BU9377" s="8"/>
      <c r="BY9377" s="8"/>
      <c r="CC9377" s="8"/>
      <c r="CG9377" s="8"/>
      <c r="CK9377" s="8"/>
    </row>
    <row r="9378" spans="5:89">
      <c r="E9378" s="8"/>
      <c r="I9378" s="8"/>
      <c r="M9378" s="8"/>
      <c r="Q9378" s="8"/>
      <c r="U9378" s="8"/>
      <c r="Y9378" s="8"/>
      <c r="AC9378" s="8"/>
      <c r="AG9378" s="8"/>
      <c r="AK9378" s="8"/>
      <c r="AO9378" s="8"/>
      <c r="AS9378" s="8"/>
      <c r="AW9378" s="8"/>
      <c r="BA9378" s="8"/>
      <c r="BE9378" s="8"/>
      <c r="BI9378" s="8"/>
      <c r="BM9378" s="8"/>
      <c r="BQ9378" s="8"/>
      <c r="BU9378" s="8"/>
      <c r="BY9378" s="8"/>
      <c r="CC9378" s="8"/>
      <c r="CG9378" s="8"/>
      <c r="CK9378" s="8"/>
    </row>
    <row r="9379" spans="5:89">
      <c r="E9379" s="8"/>
      <c r="I9379" s="8"/>
      <c r="M9379" s="8"/>
      <c r="Q9379" s="8"/>
      <c r="U9379" s="8"/>
      <c r="Y9379" s="8"/>
      <c r="AC9379" s="8"/>
      <c r="AG9379" s="8"/>
      <c r="AK9379" s="8"/>
      <c r="AO9379" s="8"/>
      <c r="AS9379" s="8"/>
      <c r="AW9379" s="8"/>
      <c r="BA9379" s="8"/>
      <c r="BE9379" s="8"/>
      <c r="BI9379" s="8"/>
      <c r="BM9379" s="8"/>
      <c r="BQ9379" s="8"/>
      <c r="BU9379" s="8"/>
      <c r="BY9379" s="8"/>
      <c r="CC9379" s="8"/>
      <c r="CG9379" s="8"/>
      <c r="CK9379" s="8"/>
    </row>
    <row r="9380" spans="5:89">
      <c r="E9380" s="8"/>
      <c r="I9380" s="8"/>
      <c r="M9380" s="8"/>
      <c r="Q9380" s="8"/>
      <c r="U9380" s="8"/>
      <c r="Y9380" s="8"/>
      <c r="AC9380" s="8"/>
      <c r="AG9380" s="8"/>
      <c r="AK9380" s="8"/>
      <c r="AO9380" s="8"/>
      <c r="AS9380" s="8"/>
      <c r="AW9380" s="8"/>
      <c r="BA9380" s="8"/>
      <c r="BE9380" s="8"/>
      <c r="BI9380" s="8"/>
      <c r="BM9380" s="8"/>
      <c r="BQ9380" s="8"/>
      <c r="BU9380" s="8"/>
      <c r="BY9380" s="8"/>
      <c r="CC9380" s="8"/>
      <c r="CG9380" s="8"/>
      <c r="CK9380" s="8"/>
    </row>
    <row r="9381" spans="5:89">
      <c r="E9381" s="8"/>
      <c r="I9381" s="8"/>
      <c r="M9381" s="8"/>
      <c r="Q9381" s="8"/>
      <c r="U9381" s="8"/>
      <c r="Y9381" s="8"/>
      <c r="AC9381" s="8"/>
      <c r="AG9381" s="8"/>
      <c r="AK9381" s="8"/>
      <c r="AO9381" s="8"/>
      <c r="AS9381" s="8"/>
      <c r="AW9381" s="8"/>
      <c r="BA9381" s="8"/>
      <c r="BE9381" s="8"/>
      <c r="BI9381" s="8"/>
      <c r="BM9381" s="8"/>
      <c r="BQ9381" s="8"/>
      <c r="BU9381" s="8"/>
      <c r="BY9381" s="8"/>
      <c r="CC9381" s="8"/>
      <c r="CG9381" s="8"/>
      <c r="CK9381" s="8"/>
    </row>
    <row r="9382" spans="5:89">
      <c r="E9382" s="8"/>
      <c r="I9382" s="8"/>
      <c r="M9382" s="8"/>
      <c r="Q9382" s="8"/>
      <c r="U9382" s="8"/>
      <c r="Y9382" s="8"/>
      <c r="AC9382" s="8"/>
      <c r="AG9382" s="8"/>
      <c r="AK9382" s="8"/>
      <c r="AO9382" s="8"/>
      <c r="AS9382" s="8"/>
      <c r="AW9382" s="8"/>
      <c r="BA9382" s="8"/>
      <c r="BE9382" s="8"/>
      <c r="BI9382" s="8"/>
      <c r="BM9382" s="8"/>
      <c r="BQ9382" s="8"/>
      <c r="BU9382" s="8"/>
      <c r="BY9382" s="8"/>
      <c r="CC9382" s="8"/>
      <c r="CG9382" s="8"/>
      <c r="CK9382" s="8"/>
    </row>
    <row r="9383" spans="5:89">
      <c r="E9383" s="8"/>
      <c r="I9383" s="8"/>
      <c r="M9383" s="8"/>
      <c r="Q9383" s="8"/>
      <c r="U9383" s="8"/>
      <c r="Y9383" s="8"/>
      <c r="AC9383" s="8"/>
      <c r="AG9383" s="8"/>
      <c r="AK9383" s="8"/>
      <c r="AO9383" s="8"/>
      <c r="AS9383" s="8"/>
      <c r="AW9383" s="8"/>
      <c r="BA9383" s="8"/>
      <c r="BE9383" s="8"/>
      <c r="BI9383" s="8"/>
      <c r="BM9383" s="8"/>
      <c r="BQ9383" s="8"/>
      <c r="BU9383" s="8"/>
      <c r="BY9383" s="8"/>
      <c r="CC9383" s="8"/>
      <c r="CG9383" s="8"/>
      <c r="CK9383" s="8"/>
    </row>
    <row r="9384" spans="5:89">
      <c r="E9384" s="8"/>
      <c r="I9384" s="8"/>
      <c r="M9384" s="8"/>
      <c r="Q9384" s="8"/>
      <c r="U9384" s="8"/>
      <c r="Y9384" s="8"/>
      <c r="AC9384" s="8"/>
      <c r="AG9384" s="8"/>
      <c r="AK9384" s="8"/>
      <c r="AO9384" s="8"/>
      <c r="AS9384" s="8"/>
      <c r="AW9384" s="8"/>
      <c r="BA9384" s="8"/>
      <c r="BE9384" s="8"/>
      <c r="BI9384" s="8"/>
      <c r="BM9384" s="8"/>
      <c r="BQ9384" s="8"/>
      <c r="BU9384" s="8"/>
      <c r="BY9384" s="8"/>
      <c r="CC9384" s="8"/>
      <c r="CG9384" s="8"/>
      <c r="CK9384" s="8"/>
    </row>
    <row r="9385" spans="5:89">
      <c r="E9385" s="8"/>
      <c r="I9385" s="8"/>
      <c r="M9385" s="8"/>
      <c r="Q9385" s="8"/>
      <c r="U9385" s="8"/>
      <c r="Y9385" s="8"/>
      <c r="AC9385" s="8"/>
      <c r="AG9385" s="8"/>
      <c r="AK9385" s="8"/>
      <c r="AO9385" s="8"/>
      <c r="AS9385" s="8"/>
      <c r="AW9385" s="8"/>
      <c r="BA9385" s="8"/>
      <c r="BE9385" s="8"/>
      <c r="BI9385" s="8"/>
      <c r="BM9385" s="8"/>
      <c r="BQ9385" s="8"/>
      <c r="BU9385" s="8"/>
      <c r="BY9385" s="8"/>
      <c r="CC9385" s="8"/>
      <c r="CG9385" s="8"/>
      <c r="CK9385" s="8"/>
    </row>
    <row r="9386" spans="5:89">
      <c r="E9386" s="8"/>
      <c r="I9386" s="8"/>
      <c r="M9386" s="8"/>
      <c r="Q9386" s="8"/>
      <c r="U9386" s="8"/>
      <c r="Y9386" s="8"/>
      <c r="AC9386" s="8"/>
      <c r="AG9386" s="8"/>
      <c r="AK9386" s="8"/>
      <c r="AO9386" s="8"/>
      <c r="AS9386" s="8"/>
      <c r="AW9386" s="8"/>
      <c r="BA9386" s="8"/>
      <c r="BE9386" s="8"/>
      <c r="BI9386" s="8"/>
      <c r="BM9386" s="8"/>
      <c r="BQ9386" s="8"/>
      <c r="BU9386" s="8"/>
      <c r="BY9386" s="8"/>
      <c r="CC9386" s="8"/>
      <c r="CG9386" s="8"/>
      <c r="CK9386" s="8"/>
    </row>
    <row r="9387" spans="5:89">
      <c r="E9387" s="8"/>
      <c r="I9387" s="8"/>
      <c r="M9387" s="8"/>
      <c r="Q9387" s="8"/>
      <c r="U9387" s="8"/>
      <c r="Y9387" s="8"/>
      <c r="AC9387" s="8"/>
      <c r="AG9387" s="8"/>
      <c r="AK9387" s="8"/>
      <c r="AO9387" s="8"/>
      <c r="AS9387" s="8"/>
      <c r="AW9387" s="8"/>
      <c r="BA9387" s="8"/>
      <c r="BE9387" s="8"/>
      <c r="BI9387" s="8"/>
      <c r="BM9387" s="8"/>
      <c r="BQ9387" s="8"/>
      <c r="BU9387" s="8"/>
      <c r="BY9387" s="8"/>
      <c r="CC9387" s="8"/>
      <c r="CG9387" s="8"/>
      <c r="CK9387" s="8"/>
    </row>
    <row r="9388" spans="5:89">
      <c r="E9388" s="8"/>
      <c r="I9388" s="8"/>
      <c r="M9388" s="8"/>
      <c r="Q9388" s="8"/>
      <c r="U9388" s="8"/>
      <c r="Y9388" s="8"/>
      <c r="AC9388" s="8"/>
      <c r="AG9388" s="8"/>
      <c r="AK9388" s="8"/>
      <c r="AO9388" s="8"/>
      <c r="AS9388" s="8"/>
      <c r="AW9388" s="8"/>
      <c r="BA9388" s="8"/>
      <c r="BE9388" s="8"/>
      <c r="BI9388" s="8"/>
      <c r="BM9388" s="8"/>
      <c r="BQ9388" s="8"/>
      <c r="BU9388" s="8"/>
      <c r="BY9388" s="8"/>
      <c r="CC9388" s="8"/>
      <c r="CG9388" s="8"/>
      <c r="CK9388" s="8"/>
    </row>
    <row r="9389" spans="5:89">
      <c r="E9389" s="8"/>
      <c r="I9389" s="8"/>
      <c r="M9389" s="8"/>
      <c r="Q9389" s="8"/>
      <c r="U9389" s="8"/>
      <c r="Y9389" s="8"/>
      <c r="AC9389" s="8"/>
      <c r="AG9389" s="8"/>
      <c r="AK9389" s="8"/>
      <c r="AO9389" s="8"/>
      <c r="AS9389" s="8"/>
      <c r="AW9389" s="8"/>
      <c r="BA9389" s="8"/>
      <c r="BE9389" s="8"/>
      <c r="BI9389" s="8"/>
      <c r="BM9389" s="8"/>
      <c r="BQ9389" s="8"/>
      <c r="BU9389" s="8"/>
      <c r="BY9389" s="8"/>
      <c r="CC9389" s="8"/>
      <c r="CG9389" s="8"/>
      <c r="CK9389" s="8"/>
    </row>
    <row r="9390" spans="5:89">
      <c r="E9390" s="8"/>
      <c r="I9390" s="8"/>
      <c r="M9390" s="8"/>
      <c r="Q9390" s="8"/>
      <c r="U9390" s="8"/>
      <c r="Y9390" s="8"/>
      <c r="AC9390" s="8"/>
      <c r="AG9390" s="8"/>
      <c r="AK9390" s="8"/>
      <c r="AO9390" s="8"/>
      <c r="AS9390" s="8"/>
      <c r="AW9390" s="8"/>
      <c r="BA9390" s="8"/>
      <c r="BE9390" s="8"/>
      <c r="BI9390" s="8"/>
      <c r="BM9390" s="8"/>
      <c r="BQ9390" s="8"/>
      <c r="BU9390" s="8"/>
      <c r="BY9390" s="8"/>
      <c r="CC9390" s="8"/>
      <c r="CG9390" s="8"/>
      <c r="CK9390" s="8"/>
    </row>
    <row r="9391" spans="5:89">
      <c r="E9391" s="8"/>
      <c r="I9391" s="8"/>
      <c r="M9391" s="8"/>
      <c r="Q9391" s="8"/>
      <c r="U9391" s="8"/>
      <c r="Y9391" s="8"/>
      <c r="AC9391" s="8"/>
      <c r="AG9391" s="8"/>
      <c r="AK9391" s="8"/>
      <c r="AO9391" s="8"/>
      <c r="AS9391" s="8"/>
      <c r="AW9391" s="8"/>
      <c r="BA9391" s="8"/>
      <c r="BE9391" s="8"/>
      <c r="BI9391" s="8"/>
      <c r="BM9391" s="8"/>
      <c r="BQ9391" s="8"/>
      <c r="BU9391" s="8"/>
      <c r="BY9391" s="8"/>
      <c r="CC9391" s="8"/>
      <c r="CG9391" s="8"/>
      <c r="CK9391" s="8"/>
    </row>
    <row r="9392" spans="5:89">
      <c r="E9392" s="8"/>
      <c r="I9392" s="8"/>
      <c r="M9392" s="8"/>
      <c r="Q9392" s="8"/>
      <c r="U9392" s="8"/>
      <c r="Y9392" s="8"/>
      <c r="AC9392" s="8"/>
      <c r="AG9392" s="8"/>
      <c r="AK9392" s="8"/>
      <c r="AO9392" s="8"/>
      <c r="AS9392" s="8"/>
      <c r="AW9392" s="8"/>
      <c r="BA9392" s="8"/>
      <c r="BE9392" s="8"/>
      <c r="BI9392" s="8"/>
      <c r="BM9392" s="8"/>
      <c r="BQ9392" s="8"/>
      <c r="BU9392" s="8"/>
      <c r="BY9392" s="8"/>
      <c r="CC9392" s="8"/>
      <c r="CG9392" s="8"/>
      <c r="CK9392" s="8"/>
    </row>
    <row r="9393" spans="5:89">
      <c r="E9393" s="8"/>
      <c r="I9393" s="8"/>
      <c r="M9393" s="8"/>
      <c r="Q9393" s="8"/>
      <c r="U9393" s="8"/>
      <c r="Y9393" s="8"/>
      <c r="AC9393" s="8"/>
      <c r="AG9393" s="8"/>
      <c r="AK9393" s="8"/>
      <c r="AO9393" s="8"/>
      <c r="AS9393" s="8"/>
      <c r="AW9393" s="8"/>
      <c r="BA9393" s="8"/>
      <c r="BE9393" s="8"/>
      <c r="BI9393" s="8"/>
      <c r="BM9393" s="8"/>
      <c r="BQ9393" s="8"/>
      <c r="BU9393" s="8"/>
      <c r="BY9393" s="8"/>
      <c r="CC9393" s="8"/>
      <c r="CG9393" s="8"/>
      <c r="CK9393" s="8"/>
    </row>
    <row r="9394" spans="5:89">
      <c r="E9394" s="8"/>
      <c r="I9394" s="8"/>
      <c r="M9394" s="8"/>
      <c r="Q9394" s="8"/>
      <c r="U9394" s="8"/>
      <c r="Y9394" s="8"/>
      <c r="AC9394" s="8"/>
      <c r="AG9394" s="8"/>
      <c r="AK9394" s="8"/>
      <c r="AO9394" s="8"/>
      <c r="AS9394" s="8"/>
      <c r="AW9394" s="8"/>
      <c r="BA9394" s="8"/>
      <c r="BE9394" s="8"/>
      <c r="BI9394" s="8"/>
      <c r="BM9394" s="8"/>
      <c r="BQ9394" s="8"/>
      <c r="BU9394" s="8"/>
      <c r="BY9394" s="8"/>
      <c r="CC9394" s="8"/>
      <c r="CG9394" s="8"/>
      <c r="CK9394" s="8"/>
    </row>
    <row r="9395" spans="5:89">
      <c r="E9395" s="8"/>
      <c r="I9395" s="8"/>
      <c r="M9395" s="8"/>
      <c r="Q9395" s="8"/>
      <c r="U9395" s="8"/>
      <c r="Y9395" s="8"/>
      <c r="AC9395" s="8"/>
      <c r="AG9395" s="8"/>
      <c r="AK9395" s="8"/>
      <c r="AO9395" s="8"/>
      <c r="AS9395" s="8"/>
      <c r="AW9395" s="8"/>
      <c r="BA9395" s="8"/>
      <c r="BE9395" s="8"/>
      <c r="BI9395" s="8"/>
      <c r="BM9395" s="8"/>
      <c r="BQ9395" s="8"/>
      <c r="BU9395" s="8"/>
      <c r="BY9395" s="8"/>
      <c r="CC9395" s="8"/>
      <c r="CG9395" s="8"/>
      <c r="CK9395" s="8"/>
    </row>
    <row r="9396" spans="5:89">
      <c r="E9396" s="8"/>
      <c r="I9396" s="8"/>
      <c r="M9396" s="8"/>
      <c r="Q9396" s="8"/>
      <c r="U9396" s="8"/>
      <c r="Y9396" s="8"/>
      <c r="AC9396" s="8"/>
      <c r="AG9396" s="8"/>
      <c r="AK9396" s="8"/>
      <c r="AO9396" s="8"/>
      <c r="AS9396" s="8"/>
      <c r="AW9396" s="8"/>
      <c r="BA9396" s="8"/>
      <c r="BE9396" s="8"/>
      <c r="BI9396" s="8"/>
      <c r="BM9396" s="8"/>
      <c r="BQ9396" s="8"/>
      <c r="BU9396" s="8"/>
      <c r="BY9396" s="8"/>
      <c r="CC9396" s="8"/>
      <c r="CG9396" s="8"/>
      <c r="CK9396" s="8"/>
    </row>
    <row r="9397" spans="5:89">
      <c r="E9397" s="8"/>
      <c r="I9397" s="8"/>
      <c r="M9397" s="8"/>
      <c r="Q9397" s="8"/>
      <c r="U9397" s="8"/>
      <c r="Y9397" s="8"/>
      <c r="AC9397" s="8"/>
      <c r="AG9397" s="8"/>
      <c r="AK9397" s="8"/>
      <c r="AO9397" s="8"/>
      <c r="AS9397" s="8"/>
      <c r="AW9397" s="8"/>
      <c r="BA9397" s="8"/>
      <c r="BE9397" s="8"/>
      <c r="BI9397" s="8"/>
      <c r="BM9397" s="8"/>
      <c r="BQ9397" s="8"/>
      <c r="BU9397" s="8"/>
      <c r="BY9397" s="8"/>
      <c r="CC9397" s="8"/>
      <c r="CG9397" s="8"/>
      <c r="CK9397" s="8"/>
    </row>
    <row r="9398" spans="5:89">
      <c r="E9398" s="8"/>
      <c r="I9398" s="8"/>
      <c r="M9398" s="8"/>
      <c r="Q9398" s="8"/>
      <c r="U9398" s="8"/>
      <c r="Y9398" s="8"/>
      <c r="AC9398" s="8"/>
      <c r="AG9398" s="8"/>
      <c r="AK9398" s="8"/>
      <c r="AO9398" s="8"/>
      <c r="AS9398" s="8"/>
      <c r="AW9398" s="8"/>
      <c r="BA9398" s="8"/>
      <c r="BE9398" s="8"/>
      <c r="BI9398" s="8"/>
      <c r="BM9398" s="8"/>
      <c r="BQ9398" s="8"/>
      <c r="BU9398" s="8"/>
      <c r="BY9398" s="8"/>
      <c r="CC9398" s="8"/>
      <c r="CG9398" s="8"/>
      <c r="CK9398" s="8"/>
    </row>
    <row r="9399" spans="5:89">
      <c r="E9399" s="8"/>
      <c r="I9399" s="8"/>
      <c r="M9399" s="8"/>
      <c r="Q9399" s="8"/>
      <c r="U9399" s="8"/>
      <c r="Y9399" s="8"/>
      <c r="AC9399" s="8"/>
      <c r="AG9399" s="8"/>
      <c r="AK9399" s="8"/>
      <c r="AO9399" s="8"/>
      <c r="AS9399" s="8"/>
      <c r="AW9399" s="8"/>
      <c r="BA9399" s="8"/>
      <c r="BE9399" s="8"/>
      <c r="BI9399" s="8"/>
      <c r="BM9399" s="8"/>
      <c r="BQ9399" s="8"/>
      <c r="BU9399" s="8"/>
      <c r="BY9399" s="8"/>
      <c r="CC9399" s="8"/>
      <c r="CG9399" s="8"/>
      <c r="CK9399" s="8"/>
    </row>
    <row r="9400" spans="5:89">
      <c r="E9400" s="8"/>
      <c r="I9400" s="8"/>
      <c r="M9400" s="8"/>
      <c r="Q9400" s="8"/>
      <c r="U9400" s="8"/>
      <c r="Y9400" s="8"/>
      <c r="AC9400" s="8"/>
      <c r="AG9400" s="8"/>
      <c r="AK9400" s="8"/>
      <c r="AO9400" s="8"/>
      <c r="AS9400" s="8"/>
      <c r="AW9400" s="8"/>
      <c r="BA9400" s="8"/>
      <c r="BE9400" s="8"/>
      <c r="BI9400" s="8"/>
      <c r="BM9400" s="8"/>
      <c r="BQ9400" s="8"/>
      <c r="BU9400" s="8"/>
      <c r="BY9400" s="8"/>
      <c r="CC9400" s="8"/>
      <c r="CG9400" s="8"/>
      <c r="CK9400" s="8"/>
    </row>
    <row r="9401" spans="5:89">
      <c r="E9401" s="8"/>
      <c r="I9401" s="8"/>
      <c r="M9401" s="8"/>
      <c r="Q9401" s="8"/>
      <c r="U9401" s="8"/>
      <c r="Y9401" s="8"/>
      <c r="AC9401" s="8"/>
      <c r="AG9401" s="8"/>
      <c r="AK9401" s="8"/>
      <c r="AO9401" s="8"/>
      <c r="AS9401" s="8"/>
      <c r="AW9401" s="8"/>
      <c r="BA9401" s="8"/>
      <c r="BE9401" s="8"/>
      <c r="BI9401" s="8"/>
      <c r="BM9401" s="8"/>
      <c r="BQ9401" s="8"/>
      <c r="BU9401" s="8"/>
      <c r="BY9401" s="8"/>
      <c r="CC9401" s="8"/>
      <c r="CG9401" s="8"/>
      <c r="CK9401" s="8"/>
    </row>
    <row r="9402" spans="5:89">
      <c r="E9402" s="8"/>
      <c r="I9402" s="8"/>
      <c r="M9402" s="8"/>
      <c r="Q9402" s="8"/>
      <c r="U9402" s="8"/>
      <c r="Y9402" s="8"/>
      <c r="AC9402" s="8"/>
      <c r="AG9402" s="8"/>
      <c r="AK9402" s="8"/>
      <c r="AO9402" s="8"/>
      <c r="AS9402" s="8"/>
      <c r="AW9402" s="8"/>
      <c r="BA9402" s="8"/>
      <c r="BE9402" s="8"/>
      <c r="BI9402" s="8"/>
      <c r="BM9402" s="8"/>
      <c r="BQ9402" s="8"/>
      <c r="BU9402" s="8"/>
      <c r="BY9402" s="8"/>
      <c r="CC9402" s="8"/>
      <c r="CG9402" s="8"/>
      <c r="CK9402" s="8"/>
    </row>
    <row r="9403" spans="5:89">
      <c r="E9403" s="8"/>
      <c r="I9403" s="8"/>
      <c r="M9403" s="8"/>
      <c r="Q9403" s="8"/>
      <c r="U9403" s="8"/>
      <c r="Y9403" s="8"/>
      <c r="AC9403" s="8"/>
      <c r="AG9403" s="8"/>
      <c r="AK9403" s="8"/>
      <c r="AO9403" s="8"/>
      <c r="AS9403" s="8"/>
      <c r="AW9403" s="8"/>
      <c r="BA9403" s="8"/>
      <c r="BE9403" s="8"/>
      <c r="BI9403" s="8"/>
      <c r="BM9403" s="8"/>
      <c r="BQ9403" s="8"/>
      <c r="BU9403" s="8"/>
      <c r="BY9403" s="8"/>
      <c r="CC9403" s="8"/>
      <c r="CG9403" s="8"/>
      <c r="CK9403" s="8"/>
    </row>
    <row r="9404" spans="5:89">
      <c r="E9404" s="8"/>
      <c r="I9404" s="8"/>
      <c r="M9404" s="8"/>
      <c r="Q9404" s="8"/>
      <c r="U9404" s="8"/>
      <c r="Y9404" s="8"/>
      <c r="AC9404" s="8"/>
      <c r="AG9404" s="8"/>
      <c r="AK9404" s="8"/>
      <c r="AO9404" s="8"/>
      <c r="AS9404" s="8"/>
      <c r="AW9404" s="8"/>
      <c r="BA9404" s="8"/>
      <c r="BE9404" s="8"/>
      <c r="BI9404" s="8"/>
      <c r="BM9404" s="8"/>
      <c r="BQ9404" s="8"/>
      <c r="BU9404" s="8"/>
      <c r="BY9404" s="8"/>
      <c r="CC9404" s="8"/>
      <c r="CG9404" s="8"/>
      <c r="CK9404" s="8"/>
    </row>
    <row r="9405" spans="5:89">
      <c r="E9405" s="8"/>
      <c r="I9405" s="8"/>
      <c r="M9405" s="8"/>
      <c r="Q9405" s="8"/>
      <c r="U9405" s="8"/>
      <c r="Y9405" s="8"/>
      <c r="AC9405" s="8"/>
      <c r="AG9405" s="8"/>
      <c r="AK9405" s="8"/>
      <c r="AO9405" s="8"/>
      <c r="AS9405" s="8"/>
      <c r="AW9405" s="8"/>
      <c r="BA9405" s="8"/>
      <c r="BE9405" s="8"/>
      <c r="BI9405" s="8"/>
      <c r="BM9405" s="8"/>
      <c r="BQ9405" s="8"/>
      <c r="BU9405" s="8"/>
      <c r="BY9405" s="8"/>
      <c r="CC9405" s="8"/>
      <c r="CG9405" s="8"/>
      <c r="CK9405" s="8"/>
    </row>
    <row r="9406" spans="5:89">
      <c r="E9406" s="8"/>
      <c r="I9406" s="8"/>
      <c r="M9406" s="8"/>
      <c r="Q9406" s="8"/>
      <c r="U9406" s="8"/>
      <c r="Y9406" s="8"/>
      <c r="AC9406" s="8"/>
      <c r="AG9406" s="8"/>
      <c r="AK9406" s="8"/>
      <c r="AO9406" s="8"/>
      <c r="AS9406" s="8"/>
      <c r="AW9406" s="8"/>
      <c r="BA9406" s="8"/>
      <c r="BE9406" s="8"/>
      <c r="BI9406" s="8"/>
      <c r="BM9406" s="8"/>
      <c r="BQ9406" s="8"/>
      <c r="BU9406" s="8"/>
      <c r="BY9406" s="8"/>
      <c r="CC9406" s="8"/>
      <c r="CG9406" s="8"/>
      <c r="CK9406" s="8"/>
    </row>
    <row r="9407" spans="5:89">
      <c r="E9407" s="8"/>
      <c r="I9407" s="8"/>
      <c r="M9407" s="8"/>
      <c r="Q9407" s="8"/>
      <c r="U9407" s="8"/>
      <c r="Y9407" s="8"/>
      <c r="AC9407" s="8"/>
      <c r="AG9407" s="8"/>
      <c r="AK9407" s="8"/>
      <c r="AO9407" s="8"/>
      <c r="AS9407" s="8"/>
      <c r="AW9407" s="8"/>
      <c r="BA9407" s="8"/>
      <c r="BE9407" s="8"/>
      <c r="BI9407" s="8"/>
      <c r="BM9407" s="8"/>
      <c r="BQ9407" s="8"/>
      <c r="BU9407" s="8"/>
      <c r="BY9407" s="8"/>
      <c r="CC9407" s="8"/>
      <c r="CG9407" s="8"/>
      <c r="CK9407" s="8"/>
    </row>
    <row r="9408" spans="5:89">
      <c r="E9408" s="8"/>
      <c r="I9408" s="8"/>
      <c r="M9408" s="8"/>
      <c r="Q9408" s="8"/>
      <c r="U9408" s="8"/>
      <c r="Y9408" s="8"/>
      <c r="AC9408" s="8"/>
      <c r="AG9408" s="8"/>
      <c r="AK9408" s="8"/>
      <c r="AO9408" s="8"/>
      <c r="AS9408" s="8"/>
      <c r="AW9408" s="8"/>
      <c r="BA9408" s="8"/>
      <c r="BE9408" s="8"/>
      <c r="BI9408" s="8"/>
      <c r="BM9408" s="8"/>
      <c r="BQ9408" s="8"/>
      <c r="BU9408" s="8"/>
      <c r="BY9408" s="8"/>
      <c r="CC9408" s="8"/>
      <c r="CG9408" s="8"/>
      <c r="CK9408" s="8"/>
    </row>
    <row r="9409" spans="5:89">
      <c r="E9409" s="8"/>
      <c r="I9409" s="8"/>
      <c r="M9409" s="8"/>
      <c r="Q9409" s="8"/>
      <c r="U9409" s="8"/>
      <c r="Y9409" s="8"/>
      <c r="AC9409" s="8"/>
      <c r="AG9409" s="8"/>
      <c r="AK9409" s="8"/>
      <c r="AO9409" s="8"/>
      <c r="AS9409" s="8"/>
      <c r="AW9409" s="8"/>
      <c r="BA9409" s="8"/>
      <c r="BE9409" s="8"/>
      <c r="BI9409" s="8"/>
      <c r="BM9409" s="8"/>
      <c r="BQ9409" s="8"/>
      <c r="BU9409" s="8"/>
      <c r="BY9409" s="8"/>
      <c r="CC9409" s="8"/>
      <c r="CG9409" s="8"/>
      <c r="CK9409" s="8"/>
    </row>
    <row r="9410" spans="5:89">
      <c r="E9410" s="8"/>
      <c r="I9410" s="8"/>
      <c r="M9410" s="8"/>
      <c r="Q9410" s="8"/>
      <c r="U9410" s="8"/>
      <c r="Y9410" s="8"/>
      <c r="AC9410" s="8"/>
      <c r="AG9410" s="8"/>
      <c r="AK9410" s="8"/>
      <c r="AO9410" s="8"/>
      <c r="AS9410" s="8"/>
      <c r="AW9410" s="8"/>
      <c r="BA9410" s="8"/>
      <c r="BE9410" s="8"/>
      <c r="BI9410" s="8"/>
      <c r="BM9410" s="8"/>
      <c r="BQ9410" s="8"/>
      <c r="BU9410" s="8"/>
      <c r="BY9410" s="8"/>
      <c r="CC9410" s="8"/>
      <c r="CG9410" s="8"/>
      <c r="CK9410" s="8"/>
    </row>
    <row r="9411" spans="5:89">
      <c r="E9411" s="8"/>
      <c r="I9411" s="8"/>
      <c r="M9411" s="8"/>
      <c r="Q9411" s="8"/>
      <c r="U9411" s="8"/>
      <c r="Y9411" s="8"/>
      <c r="AC9411" s="8"/>
      <c r="AG9411" s="8"/>
      <c r="AK9411" s="8"/>
      <c r="AO9411" s="8"/>
      <c r="AS9411" s="8"/>
      <c r="AW9411" s="8"/>
      <c r="BA9411" s="8"/>
      <c r="BE9411" s="8"/>
      <c r="BI9411" s="8"/>
      <c r="BM9411" s="8"/>
      <c r="BQ9411" s="8"/>
      <c r="BU9411" s="8"/>
      <c r="BY9411" s="8"/>
      <c r="CC9411" s="8"/>
      <c r="CG9411" s="8"/>
      <c r="CK9411" s="8"/>
    </row>
    <row r="9412" spans="5:89">
      <c r="E9412" s="8"/>
      <c r="I9412" s="8"/>
      <c r="M9412" s="8"/>
      <c r="Q9412" s="8"/>
      <c r="U9412" s="8"/>
      <c r="Y9412" s="8"/>
      <c r="AC9412" s="8"/>
      <c r="AG9412" s="8"/>
      <c r="AK9412" s="8"/>
      <c r="AO9412" s="8"/>
      <c r="AS9412" s="8"/>
      <c r="AW9412" s="8"/>
      <c r="BA9412" s="8"/>
      <c r="BE9412" s="8"/>
      <c r="BI9412" s="8"/>
      <c r="BM9412" s="8"/>
      <c r="BQ9412" s="8"/>
      <c r="BU9412" s="8"/>
      <c r="BY9412" s="8"/>
      <c r="CC9412" s="8"/>
      <c r="CG9412" s="8"/>
      <c r="CK9412" s="8"/>
    </row>
    <row r="9413" spans="5:89">
      <c r="E9413" s="8"/>
      <c r="I9413" s="8"/>
      <c r="M9413" s="8"/>
      <c r="Q9413" s="8"/>
      <c r="U9413" s="8"/>
      <c r="Y9413" s="8"/>
      <c r="AC9413" s="8"/>
      <c r="AG9413" s="8"/>
      <c r="AK9413" s="8"/>
      <c r="AO9413" s="8"/>
      <c r="AS9413" s="8"/>
      <c r="AW9413" s="8"/>
      <c r="BA9413" s="8"/>
      <c r="BE9413" s="8"/>
      <c r="BI9413" s="8"/>
      <c r="BM9413" s="8"/>
      <c r="BQ9413" s="8"/>
      <c r="BU9413" s="8"/>
      <c r="BY9413" s="8"/>
      <c r="CC9413" s="8"/>
      <c r="CG9413" s="8"/>
      <c r="CK9413" s="8"/>
    </row>
    <row r="9414" spans="5:89">
      <c r="E9414" s="8"/>
      <c r="I9414" s="8"/>
      <c r="M9414" s="8"/>
      <c r="Q9414" s="8"/>
      <c r="U9414" s="8"/>
      <c r="Y9414" s="8"/>
      <c r="AC9414" s="8"/>
      <c r="AG9414" s="8"/>
      <c r="AK9414" s="8"/>
      <c r="AO9414" s="8"/>
      <c r="AS9414" s="8"/>
      <c r="AW9414" s="8"/>
      <c r="BA9414" s="8"/>
      <c r="BE9414" s="8"/>
      <c r="BI9414" s="8"/>
      <c r="BM9414" s="8"/>
      <c r="BQ9414" s="8"/>
      <c r="BU9414" s="8"/>
      <c r="BY9414" s="8"/>
      <c r="CC9414" s="8"/>
      <c r="CG9414" s="8"/>
      <c r="CK9414" s="8"/>
    </row>
    <row r="9415" spans="5:89">
      <c r="E9415" s="8"/>
      <c r="I9415" s="8"/>
      <c r="M9415" s="8"/>
      <c r="Q9415" s="8"/>
      <c r="U9415" s="8"/>
      <c r="Y9415" s="8"/>
      <c r="AC9415" s="8"/>
      <c r="AG9415" s="8"/>
      <c r="AK9415" s="8"/>
      <c r="AO9415" s="8"/>
      <c r="AS9415" s="8"/>
      <c r="AW9415" s="8"/>
      <c r="BA9415" s="8"/>
      <c r="BE9415" s="8"/>
      <c r="BI9415" s="8"/>
      <c r="BM9415" s="8"/>
      <c r="BQ9415" s="8"/>
      <c r="BU9415" s="8"/>
      <c r="BY9415" s="8"/>
      <c r="CC9415" s="8"/>
      <c r="CG9415" s="8"/>
      <c r="CK9415" s="8"/>
    </row>
    <row r="9416" spans="5:89">
      <c r="E9416" s="8"/>
      <c r="I9416" s="8"/>
      <c r="M9416" s="8"/>
      <c r="Q9416" s="8"/>
      <c r="U9416" s="8"/>
      <c r="Y9416" s="8"/>
      <c r="AC9416" s="8"/>
      <c r="AG9416" s="8"/>
      <c r="AK9416" s="8"/>
      <c r="AO9416" s="8"/>
      <c r="AS9416" s="8"/>
      <c r="AW9416" s="8"/>
      <c r="BA9416" s="8"/>
      <c r="BE9416" s="8"/>
      <c r="BI9416" s="8"/>
      <c r="BM9416" s="8"/>
      <c r="BQ9416" s="8"/>
      <c r="BU9416" s="8"/>
      <c r="BY9416" s="8"/>
      <c r="CC9416" s="8"/>
      <c r="CG9416" s="8"/>
      <c r="CK9416" s="8"/>
    </row>
    <row r="9417" spans="5:89">
      <c r="E9417" s="8"/>
      <c r="I9417" s="8"/>
      <c r="M9417" s="8"/>
      <c r="Q9417" s="8"/>
      <c r="U9417" s="8"/>
      <c r="Y9417" s="8"/>
      <c r="AC9417" s="8"/>
      <c r="AG9417" s="8"/>
      <c r="AK9417" s="8"/>
      <c r="AO9417" s="8"/>
      <c r="AS9417" s="8"/>
      <c r="AW9417" s="8"/>
      <c r="BA9417" s="8"/>
      <c r="BE9417" s="8"/>
      <c r="BI9417" s="8"/>
      <c r="BM9417" s="8"/>
      <c r="BQ9417" s="8"/>
      <c r="BU9417" s="8"/>
      <c r="BY9417" s="8"/>
      <c r="CC9417" s="8"/>
      <c r="CG9417" s="8"/>
      <c r="CK9417" s="8"/>
    </row>
    <row r="9418" spans="5:89">
      <c r="E9418" s="8"/>
      <c r="I9418" s="8"/>
      <c r="M9418" s="8"/>
      <c r="Q9418" s="8"/>
      <c r="U9418" s="8"/>
      <c r="Y9418" s="8"/>
      <c r="AC9418" s="8"/>
      <c r="AG9418" s="8"/>
      <c r="AK9418" s="8"/>
      <c r="AO9418" s="8"/>
      <c r="AS9418" s="8"/>
      <c r="AW9418" s="8"/>
      <c r="BA9418" s="8"/>
      <c r="BE9418" s="8"/>
      <c r="BI9418" s="8"/>
      <c r="BM9418" s="8"/>
      <c r="BQ9418" s="8"/>
      <c r="BU9418" s="8"/>
      <c r="BY9418" s="8"/>
      <c r="CC9418" s="8"/>
      <c r="CG9418" s="8"/>
      <c r="CK9418" s="8"/>
    </row>
    <row r="9419" spans="5:89">
      <c r="E9419" s="8"/>
      <c r="I9419" s="8"/>
      <c r="M9419" s="8"/>
      <c r="Q9419" s="8"/>
      <c r="U9419" s="8"/>
      <c r="Y9419" s="8"/>
      <c r="AC9419" s="8"/>
      <c r="AG9419" s="8"/>
      <c r="AK9419" s="8"/>
      <c r="AO9419" s="8"/>
      <c r="AS9419" s="8"/>
      <c r="AW9419" s="8"/>
      <c r="BA9419" s="8"/>
      <c r="BE9419" s="8"/>
      <c r="BI9419" s="8"/>
      <c r="BM9419" s="8"/>
      <c r="BQ9419" s="8"/>
      <c r="BU9419" s="8"/>
      <c r="BY9419" s="8"/>
      <c r="CC9419" s="8"/>
      <c r="CG9419" s="8"/>
      <c r="CK9419" s="8"/>
    </row>
    <row r="9420" spans="5:89">
      <c r="E9420" s="8"/>
      <c r="I9420" s="8"/>
      <c r="M9420" s="8"/>
      <c r="Q9420" s="8"/>
      <c r="U9420" s="8"/>
      <c r="Y9420" s="8"/>
      <c r="AC9420" s="8"/>
      <c r="AG9420" s="8"/>
      <c r="AK9420" s="8"/>
      <c r="AO9420" s="8"/>
      <c r="AS9420" s="8"/>
      <c r="AW9420" s="8"/>
      <c r="BA9420" s="8"/>
      <c r="BE9420" s="8"/>
      <c r="BI9420" s="8"/>
      <c r="BM9420" s="8"/>
      <c r="BQ9420" s="8"/>
      <c r="BU9420" s="8"/>
      <c r="BY9420" s="8"/>
      <c r="CC9420" s="8"/>
      <c r="CG9420" s="8"/>
      <c r="CK9420" s="8"/>
    </row>
    <row r="9421" spans="5:89">
      <c r="E9421" s="8"/>
      <c r="I9421" s="8"/>
      <c r="M9421" s="8"/>
      <c r="Q9421" s="8"/>
      <c r="U9421" s="8"/>
      <c r="Y9421" s="8"/>
      <c r="AC9421" s="8"/>
      <c r="AG9421" s="8"/>
      <c r="AK9421" s="8"/>
      <c r="AO9421" s="8"/>
      <c r="AS9421" s="8"/>
      <c r="AW9421" s="8"/>
      <c r="BA9421" s="8"/>
      <c r="BE9421" s="8"/>
      <c r="BI9421" s="8"/>
      <c r="BM9421" s="8"/>
      <c r="BQ9421" s="8"/>
      <c r="BU9421" s="8"/>
      <c r="BY9421" s="8"/>
      <c r="CC9421" s="8"/>
      <c r="CG9421" s="8"/>
      <c r="CK9421" s="8"/>
    </row>
    <row r="9422" spans="5:89">
      <c r="E9422" s="8"/>
      <c r="I9422" s="8"/>
      <c r="M9422" s="8"/>
      <c r="Q9422" s="8"/>
      <c r="U9422" s="8"/>
      <c r="Y9422" s="8"/>
      <c r="AC9422" s="8"/>
      <c r="AG9422" s="8"/>
      <c r="AK9422" s="8"/>
      <c r="AO9422" s="8"/>
      <c r="AS9422" s="8"/>
      <c r="AW9422" s="8"/>
      <c r="BA9422" s="8"/>
      <c r="BE9422" s="8"/>
      <c r="BI9422" s="8"/>
      <c r="BM9422" s="8"/>
      <c r="BQ9422" s="8"/>
      <c r="BU9422" s="8"/>
      <c r="BY9422" s="8"/>
      <c r="CC9422" s="8"/>
      <c r="CG9422" s="8"/>
      <c r="CK9422" s="8"/>
    </row>
    <row r="9423" spans="5:89">
      <c r="E9423" s="8"/>
      <c r="I9423" s="8"/>
      <c r="M9423" s="8"/>
      <c r="Q9423" s="8"/>
      <c r="U9423" s="8"/>
      <c r="Y9423" s="8"/>
      <c r="AC9423" s="8"/>
      <c r="AG9423" s="8"/>
      <c r="AK9423" s="8"/>
      <c r="AO9423" s="8"/>
      <c r="AS9423" s="8"/>
      <c r="AW9423" s="8"/>
      <c r="BA9423" s="8"/>
      <c r="BE9423" s="8"/>
      <c r="BI9423" s="8"/>
      <c r="BM9423" s="8"/>
      <c r="BQ9423" s="8"/>
      <c r="BU9423" s="8"/>
      <c r="BY9423" s="8"/>
      <c r="CC9423" s="8"/>
      <c r="CG9423" s="8"/>
      <c r="CK9423" s="8"/>
    </row>
    <row r="9424" spans="5:89">
      <c r="E9424" s="8"/>
      <c r="I9424" s="8"/>
      <c r="M9424" s="8"/>
      <c r="Q9424" s="8"/>
      <c r="U9424" s="8"/>
      <c r="Y9424" s="8"/>
      <c r="AC9424" s="8"/>
      <c r="AG9424" s="8"/>
      <c r="AK9424" s="8"/>
      <c r="AO9424" s="8"/>
      <c r="AS9424" s="8"/>
      <c r="AW9424" s="8"/>
      <c r="BA9424" s="8"/>
      <c r="BE9424" s="8"/>
      <c r="BI9424" s="8"/>
      <c r="BM9424" s="8"/>
      <c r="BQ9424" s="8"/>
      <c r="BU9424" s="8"/>
      <c r="BY9424" s="8"/>
      <c r="CC9424" s="8"/>
      <c r="CG9424" s="8"/>
      <c r="CK9424" s="8"/>
    </row>
    <row r="9425" spans="5:89">
      <c r="E9425" s="8"/>
      <c r="I9425" s="8"/>
      <c r="M9425" s="8"/>
      <c r="Q9425" s="8"/>
      <c r="U9425" s="8"/>
      <c r="Y9425" s="8"/>
      <c r="AC9425" s="8"/>
      <c r="AG9425" s="8"/>
      <c r="AK9425" s="8"/>
      <c r="AO9425" s="8"/>
      <c r="AS9425" s="8"/>
      <c r="AW9425" s="8"/>
      <c r="BA9425" s="8"/>
      <c r="BE9425" s="8"/>
      <c r="BI9425" s="8"/>
      <c r="BM9425" s="8"/>
      <c r="BQ9425" s="8"/>
      <c r="BU9425" s="8"/>
      <c r="BY9425" s="8"/>
      <c r="CC9425" s="8"/>
      <c r="CG9425" s="8"/>
      <c r="CK9425" s="8"/>
    </row>
    <row r="9426" spans="5:89">
      <c r="E9426" s="8"/>
      <c r="I9426" s="8"/>
      <c r="M9426" s="8"/>
      <c r="Q9426" s="8"/>
      <c r="U9426" s="8"/>
      <c r="Y9426" s="8"/>
      <c r="AC9426" s="8"/>
      <c r="AG9426" s="8"/>
      <c r="AK9426" s="8"/>
      <c r="AO9426" s="8"/>
      <c r="AS9426" s="8"/>
      <c r="AW9426" s="8"/>
      <c r="BA9426" s="8"/>
      <c r="BE9426" s="8"/>
      <c r="BI9426" s="8"/>
      <c r="BM9426" s="8"/>
      <c r="BQ9426" s="8"/>
      <c r="BU9426" s="8"/>
      <c r="BY9426" s="8"/>
      <c r="CC9426" s="8"/>
      <c r="CG9426" s="8"/>
      <c r="CK9426" s="8"/>
    </row>
    <row r="9427" spans="5:89">
      <c r="E9427" s="8"/>
      <c r="I9427" s="8"/>
      <c r="M9427" s="8"/>
      <c r="Q9427" s="8"/>
      <c r="U9427" s="8"/>
      <c r="Y9427" s="8"/>
      <c r="AC9427" s="8"/>
      <c r="AG9427" s="8"/>
      <c r="AK9427" s="8"/>
      <c r="AO9427" s="8"/>
      <c r="AS9427" s="8"/>
      <c r="AW9427" s="8"/>
      <c r="BA9427" s="8"/>
      <c r="BE9427" s="8"/>
      <c r="BI9427" s="8"/>
      <c r="BM9427" s="8"/>
      <c r="BQ9427" s="8"/>
      <c r="BU9427" s="8"/>
      <c r="BY9427" s="8"/>
      <c r="CC9427" s="8"/>
      <c r="CG9427" s="8"/>
      <c r="CK9427" s="8"/>
    </row>
    <row r="9428" spans="5:89">
      <c r="E9428" s="8"/>
      <c r="I9428" s="8"/>
      <c r="M9428" s="8"/>
      <c r="Q9428" s="8"/>
      <c r="U9428" s="8"/>
      <c r="Y9428" s="8"/>
      <c r="AC9428" s="8"/>
      <c r="AG9428" s="8"/>
      <c r="AK9428" s="8"/>
      <c r="AO9428" s="8"/>
      <c r="AS9428" s="8"/>
      <c r="AW9428" s="8"/>
      <c r="BA9428" s="8"/>
      <c r="BE9428" s="8"/>
      <c r="BI9428" s="8"/>
      <c r="BM9428" s="8"/>
      <c r="BQ9428" s="8"/>
      <c r="BU9428" s="8"/>
      <c r="BY9428" s="8"/>
      <c r="CC9428" s="8"/>
      <c r="CG9428" s="8"/>
      <c r="CK9428" s="8"/>
    </row>
    <row r="9429" spans="5:89">
      <c r="E9429" s="8"/>
      <c r="I9429" s="8"/>
      <c r="M9429" s="8"/>
      <c r="Q9429" s="8"/>
      <c r="U9429" s="8"/>
      <c r="Y9429" s="8"/>
      <c r="AC9429" s="8"/>
      <c r="AG9429" s="8"/>
      <c r="AK9429" s="8"/>
      <c r="AO9429" s="8"/>
      <c r="AS9429" s="8"/>
      <c r="AW9429" s="8"/>
      <c r="BA9429" s="8"/>
      <c r="BE9429" s="8"/>
      <c r="BI9429" s="8"/>
      <c r="BM9429" s="8"/>
      <c r="BQ9429" s="8"/>
      <c r="BU9429" s="8"/>
      <c r="BY9429" s="8"/>
      <c r="CC9429" s="8"/>
      <c r="CG9429" s="8"/>
      <c r="CK9429" s="8"/>
    </row>
    <row r="9430" spans="5:89">
      <c r="E9430" s="8"/>
      <c r="I9430" s="8"/>
      <c r="M9430" s="8"/>
      <c r="Q9430" s="8"/>
      <c r="U9430" s="8"/>
      <c r="Y9430" s="8"/>
      <c r="AC9430" s="8"/>
      <c r="AG9430" s="8"/>
      <c r="AK9430" s="8"/>
      <c r="AO9430" s="8"/>
      <c r="AS9430" s="8"/>
      <c r="AW9430" s="8"/>
      <c r="BA9430" s="8"/>
      <c r="BE9430" s="8"/>
      <c r="BI9430" s="8"/>
      <c r="BM9430" s="8"/>
      <c r="BQ9430" s="8"/>
      <c r="BU9430" s="8"/>
      <c r="BY9430" s="8"/>
      <c r="CC9430" s="8"/>
      <c r="CG9430" s="8"/>
      <c r="CK9430" s="8"/>
    </row>
    <row r="9431" spans="5:89">
      <c r="E9431" s="8"/>
      <c r="I9431" s="8"/>
      <c r="M9431" s="8"/>
      <c r="Q9431" s="8"/>
      <c r="U9431" s="8"/>
      <c r="Y9431" s="8"/>
      <c r="AC9431" s="8"/>
      <c r="AG9431" s="8"/>
      <c r="AK9431" s="8"/>
      <c r="AO9431" s="8"/>
      <c r="AS9431" s="8"/>
      <c r="AW9431" s="8"/>
      <c r="BA9431" s="8"/>
      <c r="BE9431" s="8"/>
      <c r="BI9431" s="8"/>
      <c r="BM9431" s="8"/>
      <c r="BQ9431" s="8"/>
      <c r="BU9431" s="8"/>
      <c r="BY9431" s="8"/>
      <c r="CC9431" s="8"/>
      <c r="CG9431" s="8"/>
      <c r="CK9431" s="8"/>
    </row>
    <row r="9432" spans="5:89">
      <c r="E9432" s="8"/>
      <c r="I9432" s="8"/>
      <c r="M9432" s="8"/>
      <c r="Q9432" s="8"/>
      <c r="U9432" s="8"/>
      <c r="Y9432" s="8"/>
      <c r="AC9432" s="8"/>
      <c r="AG9432" s="8"/>
      <c r="AK9432" s="8"/>
      <c r="AO9432" s="8"/>
      <c r="AS9432" s="8"/>
      <c r="AW9432" s="8"/>
      <c r="BA9432" s="8"/>
      <c r="BE9432" s="8"/>
      <c r="BI9432" s="8"/>
      <c r="BM9432" s="8"/>
      <c r="BQ9432" s="8"/>
      <c r="BU9432" s="8"/>
      <c r="BY9432" s="8"/>
      <c r="CC9432" s="8"/>
      <c r="CG9432" s="8"/>
      <c r="CK9432" s="8"/>
    </row>
    <row r="9433" spans="5:89">
      <c r="E9433" s="8"/>
      <c r="I9433" s="8"/>
      <c r="M9433" s="8"/>
      <c r="Q9433" s="8"/>
      <c r="U9433" s="8"/>
      <c r="Y9433" s="8"/>
      <c r="AC9433" s="8"/>
      <c r="AG9433" s="8"/>
      <c r="AK9433" s="8"/>
      <c r="AO9433" s="8"/>
      <c r="AS9433" s="8"/>
      <c r="AW9433" s="8"/>
      <c r="BA9433" s="8"/>
      <c r="BE9433" s="8"/>
      <c r="BI9433" s="8"/>
      <c r="BM9433" s="8"/>
      <c r="BQ9433" s="8"/>
      <c r="BU9433" s="8"/>
      <c r="BY9433" s="8"/>
      <c r="CC9433" s="8"/>
      <c r="CG9433" s="8"/>
      <c r="CK9433" s="8"/>
    </row>
    <row r="9434" spans="5:89">
      <c r="E9434" s="8"/>
      <c r="I9434" s="8"/>
      <c r="M9434" s="8"/>
      <c r="Q9434" s="8"/>
      <c r="U9434" s="8"/>
      <c r="Y9434" s="8"/>
      <c r="AC9434" s="8"/>
      <c r="AG9434" s="8"/>
      <c r="AK9434" s="8"/>
      <c r="AO9434" s="8"/>
      <c r="AS9434" s="8"/>
      <c r="AW9434" s="8"/>
      <c r="BA9434" s="8"/>
      <c r="BE9434" s="8"/>
      <c r="BI9434" s="8"/>
      <c r="BM9434" s="8"/>
      <c r="BQ9434" s="8"/>
      <c r="BU9434" s="8"/>
      <c r="BY9434" s="8"/>
      <c r="CC9434" s="8"/>
      <c r="CG9434" s="8"/>
      <c r="CK9434" s="8"/>
    </row>
    <row r="9435" spans="5:89">
      <c r="E9435" s="8"/>
      <c r="I9435" s="8"/>
      <c r="M9435" s="8"/>
      <c r="Q9435" s="8"/>
      <c r="U9435" s="8"/>
      <c r="Y9435" s="8"/>
      <c r="AC9435" s="8"/>
      <c r="AG9435" s="8"/>
      <c r="AK9435" s="8"/>
      <c r="AO9435" s="8"/>
      <c r="AS9435" s="8"/>
      <c r="AW9435" s="8"/>
      <c r="BA9435" s="8"/>
      <c r="BE9435" s="8"/>
      <c r="BI9435" s="8"/>
      <c r="BM9435" s="8"/>
      <c r="BQ9435" s="8"/>
      <c r="BU9435" s="8"/>
      <c r="BY9435" s="8"/>
      <c r="CC9435" s="8"/>
      <c r="CG9435" s="8"/>
      <c r="CK9435" s="8"/>
    </row>
    <row r="9436" spans="5:89">
      <c r="E9436" s="8"/>
      <c r="I9436" s="8"/>
      <c r="M9436" s="8"/>
      <c r="Q9436" s="8"/>
      <c r="U9436" s="8"/>
      <c r="Y9436" s="8"/>
      <c r="AC9436" s="8"/>
      <c r="AG9436" s="8"/>
      <c r="AK9436" s="8"/>
      <c r="AO9436" s="8"/>
      <c r="AS9436" s="8"/>
      <c r="AW9436" s="8"/>
      <c r="BA9436" s="8"/>
      <c r="BE9436" s="8"/>
      <c r="BI9436" s="8"/>
      <c r="BM9436" s="8"/>
      <c r="BQ9436" s="8"/>
      <c r="BU9436" s="8"/>
      <c r="BY9436" s="8"/>
      <c r="CC9436" s="8"/>
      <c r="CG9436" s="8"/>
      <c r="CK9436" s="8"/>
    </row>
    <row r="9437" spans="5:89">
      <c r="E9437" s="8"/>
      <c r="I9437" s="8"/>
      <c r="M9437" s="8"/>
      <c r="Q9437" s="8"/>
      <c r="U9437" s="8"/>
      <c r="Y9437" s="8"/>
      <c r="AC9437" s="8"/>
      <c r="AG9437" s="8"/>
      <c r="AK9437" s="8"/>
      <c r="AO9437" s="8"/>
      <c r="AS9437" s="8"/>
      <c r="AW9437" s="8"/>
      <c r="BA9437" s="8"/>
      <c r="BE9437" s="8"/>
      <c r="BI9437" s="8"/>
      <c r="BM9437" s="8"/>
      <c r="BQ9437" s="8"/>
      <c r="BU9437" s="8"/>
      <c r="BY9437" s="8"/>
      <c r="CC9437" s="8"/>
      <c r="CG9437" s="8"/>
      <c r="CK9437" s="8"/>
    </row>
    <row r="9438" spans="5:89">
      <c r="E9438" s="8"/>
      <c r="I9438" s="8"/>
      <c r="M9438" s="8"/>
      <c r="Q9438" s="8"/>
      <c r="U9438" s="8"/>
      <c r="Y9438" s="8"/>
      <c r="AC9438" s="8"/>
      <c r="AG9438" s="8"/>
      <c r="AK9438" s="8"/>
      <c r="AO9438" s="8"/>
      <c r="AS9438" s="8"/>
      <c r="AW9438" s="8"/>
      <c r="BA9438" s="8"/>
      <c r="BE9438" s="8"/>
      <c r="BI9438" s="8"/>
      <c r="BM9438" s="8"/>
      <c r="BQ9438" s="8"/>
      <c r="BU9438" s="8"/>
      <c r="BY9438" s="8"/>
      <c r="CC9438" s="8"/>
      <c r="CG9438" s="8"/>
      <c r="CK9438" s="8"/>
    </row>
    <row r="9439" spans="5:89">
      <c r="E9439" s="8"/>
      <c r="I9439" s="8"/>
      <c r="M9439" s="8"/>
      <c r="Q9439" s="8"/>
      <c r="U9439" s="8"/>
      <c r="Y9439" s="8"/>
      <c r="AC9439" s="8"/>
      <c r="AG9439" s="8"/>
      <c r="AK9439" s="8"/>
      <c r="AO9439" s="8"/>
      <c r="AS9439" s="8"/>
      <c r="AW9439" s="8"/>
      <c r="BA9439" s="8"/>
      <c r="BE9439" s="8"/>
      <c r="BI9439" s="8"/>
      <c r="BM9439" s="8"/>
      <c r="BQ9439" s="8"/>
      <c r="BU9439" s="8"/>
      <c r="BY9439" s="8"/>
      <c r="CC9439" s="8"/>
      <c r="CG9439" s="8"/>
      <c r="CK9439" s="8"/>
    </row>
    <row r="9440" spans="5:89">
      <c r="E9440" s="8"/>
      <c r="I9440" s="8"/>
      <c r="M9440" s="8"/>
      <c r="Q9440" s="8"/>
      <c r="U9440" s="8"/>
      <c r="Y9440" s="8"/>
      <c r="AC9440" s="8"/>
      <c r="AG9440" s="8"/>
      <c r="AK9440" s="8"/>
      <c r="AO9440" s="8"/>
      <c r="AS9440" s="8"/>
      <c r="AW9440" s="8"/>
      <c r="BA9440" s="8"/>
      <c r="BE9440" s="8"/>
      <c r="BI9440" s="8"/>
      <c r="BM9440" s="8"/>
      <c r="BQ9440" s="8"/>
      <c r="BU9440" s="8"/>
      <c r="BY9440" s="8"/>
      <c r="CC9440" s="8"/>
      <c r="CG9440" s="8"/>
      <c r="CK9440" s="8"/>
    </row>
    <row r="9441" spans="5:89">
      <c r="E9441" s="8"/>
      <c r="I9441" s="8"/>
      <c r="M9441" s="8"/>
      <c r="Q9441" s="8"/>
      <c r="U9441" s="8"/>
      <c r="Y9441" s="8"/>
      <c r="AC9441" s="8"/>
      <c r="AG9441" s="8"/>
      <c r="AK9441" s="8"/>
      <c r="AO9441" s="8"/>
      <c r="AS9441" s="8"/>
      <c r="AW9441" s="8"/>
      <c r="BA9441" s="8"/>
      <c r="BE9441" s="8"/>
      <c r="BI9441" s="8"/>
      <c r="BM9441" s="8"/>
      <c r="BQ9441" s="8"/>
      <c r="BU9441" s="8"/>
      <c r="BY9441" s="8"/>
      <c r="CC9441" s="8"/>
      <c r="CG9441" s="8"/>
      <c r="CK9441" s="8"/>
    </row>
    <row r="9442" spans="5:89">
      <c r="E9442" s="8"/>
      <c r="I9442" s="8"/>
      <c r="M9442" s="8"/>
      <c r="Q9442" s="8"/>
      <c r="U9442" s="8"/>
      <c r="Y9442" s="8"/>
      <c r="AC9442" s="8"/>
      <c r="AG9442" s="8"/>
      <c r="AK9442" s="8"/>
      <c r="AO9442" s="8"/>
      <c r="AS9442" s="8"/>
      <c r="AW9442" s="8"/>
      <c r="BA9442" s="8"/>
      <c r="BE9442" s="8"/>
      <c r="BI9442" s="8"/>
      <c r="BM9442" s="8"/>
      <c r="BQ9442" s="8"/>
      <c r="BU9442" s="8"/>
      <c r="BY9442" s="8"/>
      <c r="CC9442" s="8"/>
      <c r="CG9442" s="8"/>
      <c r="CK9442" s="8"/>
    </row>
    <row r="9443" spans="5:89">
      <c r="E9443" s="8"/>
      <c r="I9443" s="8"/>
      <c r="M9443" s="8"/>
      <c r="Q9443" s="8"/>
      <c r="U9443" s="8"/>
      <c r="Y9443" s="8"/>
      <c r="AC9443" s="8"/>
      <c r="AG9443" s="8"/>
      <c r="AK9443" s="8"/>
      <c r="AO9443" s="8"/>
      <c r="AS9443" s="8"/>
      <c r="AW9443" s="8"/>
      <c r="BA9443" s="8"/>
      <c r="BE9443" s="8"/>
      <c r="BI9443" s="8"/>
      <c r="BM9443" s="8"/>
      <c r="BQ9443" s="8"/>
      <c r="BU9443" s="8"/>
      <c r="BY9443" s="8"/>
      <c r="CC9443" s="8"/>
      <c r="CG9443" s="8"/>
      <c r="CK9443" s="8"/>
    </row>
    <row r="9444" spans="5:89">
      <c r="E9444" s="8"/>
      <c r="I9444" s="8"/>
      <c r="M9444" s="8"/>
      <c r="Q9444" s="8"/>
      <c r="U9444" s="8"/>
      <c r="Y9444" s="8"/>
      <c r="AC9444" s="8"/>
      <c r="AG9444" s="8"/>
      <c r="AK9444" s="8"/>
      <c r="AO9444" s="8"/>
      <c r="AS9444" s="8"/>
      <c r="AW9444" s="8"/>
      <c r="BA9444" s="8"/>
      <c r="BE9444" s="8"/>
      <c r="BI9444" s="8"/>
      <c r="BM9444" s="8"/>
      <c r="BQ9444" s="8"/>
      <c r="BU9444" s="8"/>
      <c r="BY9444" s="8"/>
      <c r="CC9444" s="8"/>
      <c r="CG9444" s="8"/>
      <c r="CK9444" s="8"/>
    </row>
    <row r="9445" spans="5:89">
      <c r="E9445" s="8"/>
      <c r="I9445" s="8"/>
      <c r="M9445" s="8"/>
      <c r="Q9445" s="8"/>
      <c r="U9445" s="8"/>
      <c r="Y9445" s="8"/>
      <c r="AC9445" s="8"/>
      <c r="AG9445" s="8"/>
      <c r="AK9445" s="8"/>
      <c r="AO9445" s="8"/>
      <c r="AS9445" s="8"/>
      <c r="AW9445" s="8"/>
      <c r="BA9445" s="8"/>
      <c r="BE9445" s="8"/>
      <c r="BI9445" s="8"/>
      <c r="BM9445" s="8"/>
      <c r="BQ9445" s="8"/>
      <c r="BU9445" s="8"/>
      <c r="BY9445" s="8"/>
      <c r="CC9445" s="8"/>
      <c r="CG9445" s="8"/>
      <c r="CK9445" s="8"/>
    </row>
    <row r="9446" spans="5:89">
      <c r="E9446" s="8"/>
      <c r="I9446" s="8"/>
      <c r="M9446" s="8"/>
      <c r="Q9446" s="8"/>
      <c r="U9446" s="8"/>
      <c r="Y9446" s="8"/>
      <c r="AC9446" s="8"/>
      <c r="AG9446" s="8"/>
      <c r="AK9446" s="8"/>
      <c r="AO9446" s="8"/>
      <c r="AS9446" s="8"/>
      <c r="AW9446" s="8"/>
      <c r="BA9446" s="8"/>
      <c r="BE9446" s="8"/>
      <c r="BI9446" s="8"/>
      <c r="BM9446" s="8"/>
      <c r="BQ9446" s="8"/>
      <c r="BU9446" s="8"/>
      <c r="BY9446" s="8"/>
      <c r="CC9446" s="8"/>
      <c r="CG9446" s="8"/>
      <c r="CK9446" s="8"/>
    </row>
    <row r="9447" spans="5:89">
      <c r="E9447" s="8"/>
      <c r="I9447" s="8"/>
      <c r="M9447" s="8"/>
      <c r="Q9447" s="8"/>
      <c r="U9447" s="8"/>
      <c r="Y9447" s="8"/>
      <c r="AC9447" s="8"/>
      <c r="AG9447" s="8"/>
      <c r="AK9447" s="8"/>
      <c r="AO9447" s="8"/>
      <c r="AS9447" s="8"/>
      <c r="AW9447" s="8"/>
      <c r="BA9447" s="8"/>
      <c r="BE9447" s="8"/>
      <c r="BI9447" s="8"/>
      <c r="BM9447" s="8"/>
      <c r="BQ9447" s="8"/>
      <c r="BU9447" s="8"/>
      <c r="BY9447" s="8"/>
      <c r="CC9447" s="8"/>
      <c r="CG9447" s="8"/>
      <c r="CK9447" s="8"/>
    </row>
    <row r="9448" spans="5:89">
      <c r="E9448" s="8"/>
      <c r="I9448" s="8"/>
      <c r="M9448" s="8"/>
      <c r="Q9448" s="8"/>
      <c r="U9448" s="8"/>
      <c r="Y9448" s="8"/>
      <c r="AC9448" s="8"/>
      <c r="AG9448" s="8"/>
      <c r="AK9448" s="8"/>
      <c r="AO9448" s="8"/>
      <c r="AS9448" s="8"/>
      <c r="AW9448" s="8"/>
      <c r="BA9448" s="8"/>
      <c r="BE9448" s="8"/>
      <c r="BI9448" s="8"/>
      <c r="BM9448" s="8"/>
      <c r="BQ9448" s="8"/>
      <c r="BU9448" s="8"/>
      <c r="BY9448" s="8"/>
      <c r="CC9448" s="8"/>
      <c r="CG9448" s="8"/>
      <c r="CK9448" s="8"/>
    </row>
    <row r="9449" spans="5:89">
      <c r="E9449" s="8"/>
      <c r="I9449" s="8"/>
      <c r="M9449" s="8"/>
      <c r="Q9449" s="8"/>
      <c r="U9449" s="8"/>
      <c r="Y9449" s="8"/>
      <c r="AC9449" s="8"/>
      <c r="AG9449" s="8"/>
      <c r="AK9449" s="8"/>
      <c r="AO9449" s="8"/>
      <c r="AS9449" s="8"/>
      <c r="AW9449" s="8"/>
      <c r="BA9449" s="8"/>
      <c r="BE9449" s="8"/>
      <c r="BI9449" s="8"/>
      <c r="BM9449" s="8"/>
      <c r="BQ9449" s="8"/>
      <c r="BU9449" s="8"/>
      <c r="BY9449" s="8"/>
      <c r="CC9449" s="8"/>
      <c r="CG9449" s="8"/>
      <c r="CK9449" s="8"/>
    </row>
    <row r="9450" spans="5:89">
      <c r="E9450" s="8"/>
      <c r="I9450" s="8"/>
      <c r="M9450" s="8"/>
      <c r="Q9450" s="8"/>
      <c r="U9450" s="8"/>
      <c r="Y9450" s="8"/>
      <c r="AC9450" s="8"/>
      <c r="AG9450" s="8"/>
      <c r="AK9450" s="8"/>
      <c r="AO9450" s="8"/>
      <c r="AS9450" s="8"/>
      <c r="AW9450" s="8"/>
      <c r="BA9450" s="8"/>
      <c r="BE9450" s="8"/>
      <c r="BI9450" s="8"/>
      <c r="BM9450" s="8"/>
      <c r="BQ9450" s="8"/>
      <c r="BU9450" s="8"/>
      <c r="BY9450" s="8"/>
      <c r="CC9450" s="8"/>
      <c r="CG9450" s="8"/>
      <c r="CK9450" s="8"/>
    </row>
    <row r="9451" spans="5:89">
      <c r="E9451" s="8"/>
      <c r="I9451" s="8"/>
      <c r="M9451" s="8"/>
      <c r="Q9451" s="8"/>
      <c r="U9451" s="8"/>
      <c r="Y9451" s="8"/>
      <c r="AC9451" s="8"/>
      <c r="AG9451" s="8"/>
      <c r="AK9451" s="8"/>
      <c r="AO9451" s="8"/>
      <c r="AS9451" s="8"/>
      <c r="AW9451" s="8"/>
      <c r="BA9451" s="8"/>
      <c r="BE9451" s="8"/>
      <c r="BI9451" s="8"/>
      <c r="BM9451" s="8"/>
      <c r="BQ9451" s="8"/>
      <c r="BU9451" s="8"/>
      <c r="BY9451" s="8"/>
      <c r="CC9451" s="8"/>
      <c r="CG9451" s="8"/>
      <c r="CK9451" s="8"/>
    </row>
    <row r="9452" spans="5:89">
      <c r="E9452" s="8"/>
      <c r="I9452" s="8"/>
      <c r="M9452" s="8"/>
      <c r="Q9452" s="8"/>
      <c r="U9452" s="8"/>
      <c r="Y9452" s="8"/>
      <c r="AC9452" s="8"/>
      <c r="AG9452" s="8"/>
      <c r="AK9452" s="8"/>
      <c r="AO9452" s="8"/>
      <c r="AS9452" s="8"/>
      <c r="AW9452" s="8"/>
      <c r="BA9452" s="8"/>
      <c r="BE9452" s="8"/>
      <c r="BI9452" s="8"/>
      <c r="BM9452" s="8"/>
      <c r="BQ9452" s="8"/>
      <c r="BU9452" s="8"/>
      <c r="BY9452" s="8"/>
      <c r="CC9452" s="8"/>
      <c r="CG9452" s="8"/>
      <c r="CK9452" s="8"/>
    </row>
    <row r="9453" spans="5:89">
      <c r="E9453" s="8"/>
      <c r="I9453" s="8"/>
      <c r="M9453" s="8"/>
      <c r="Q9453" s="8"/>
      <c r="U9453" s="8"/>
      <c r="Y9453" s="8"/>
      <c r="AC9453" s="8"/>
      <c r="AG9453" s="8"/>
      <c r="AK9453" s="8"/>
      <c r="AO9453" s="8"/>
      <c r="AS9453" s="8"/>
      <c r="AW9453" s="8"/>
      <c r="BA9453" s="8"/>
      <c r="BE9453" s="8"/>
      <c r="BI9453" s="8"/>
      <c r="BM9453" s="8"/>
      <c r="BQ9453" s="8"/>
      <c r="BU9453" s="8"/>
      <c r="BY9453" s="8"/>
      <c r="CC9453" s="8"/>
      <c r="CG9453" s="8"/>
      <c r="CK9453" s="8"/>
    </row>
    <row r="9454" spans="5:89">
      <c r="E9454" s="8"/>
      <c r="I9454" s="8"/>
      <c r="M9454" s="8"/>
      <c r="Q9454" s="8"/>
      <c r="U9454" s="8"/>
      <c r="Y9454" s="8"/>
      <c r="AC9454" s="8"/>
      <c r="AG9454" s="8"/>
      <c r="AK9454" s="8"/>
      <c r="AO9454" s="8"/>
      <c r="AS9454" s="8"/>
      <c r="AW9454" s="8"/>
      <c r="BA9454" s="8"/>
      <c r="BE9454" s="8"/>
      <c r="BI9454" s="8"/>
      <c r="BM9454" s="8"/>
      <c r="BQ9454" s="8"/>
      <c r="BU9454" s="8"/>
      <c r="BY9454" s="8"/>
      <c r="CC9454" s="8"/>
      <c r="CG9454" s="8"/>
      <c r="CK9454" s="8"/>
    </row>
    <row r="9455" spans="5:89">
      <c r="E9455" s="8"/>
      <c r="I9455" s="8"/>
      <c r="M9455" s="8"/>
      <c r="Q9455" s="8"/>
      <c r="U9455" s="8"/>
      <c r="Y9455" s="8"/>
      <c r="AC9455" s="8"/>
      <c r="AG9455" s="8"/>
      <c r="AK9455" s="8"/>
      <c r="AO9455" s="8"/>
      <c r="AS9455" s="8"/>
      <c r="AW9455" s="8"/>
      <c r="BA9455" s="8"/>
      <c r="BE9455" s="8"/>
      <c r="BI9455" s="8"/>
      <c r="BM9455" s="8"/>
      <c r="BQ9455" s="8"/>
      <c r="BU9455" s="8"/>
      <c r="BY9455" s="8"/>
      <c r="CC9455" s="8"/>
      <c r="CG9455" s="8"/>
      <c r="CK9455" s="8"/>
    </row>
    <row r="9456" spans="5:89">
      <c r="E9456" s="8"/>
      <c r="I9456" s="8"/>
      <c r="M9456" s="8"/>
      <c r="Q9456" s="8"/>
      <c r="U9456" s="8"/>
      <c r="Y9456" s="8"/>
      <c r="AC9456" s="8"/>
      <c r="AG9456" s="8"/>
      <c r="AK9456" s="8"/>
      <c r="AO9456" s="8"/>
      <c r="AS9456" s="8"/>
      <c r="AW9456" s="8"/>
      <c r="BA9456" s="8"/>
      <c r="BE9456" s="8"/>
      <c r="BI9456" s="8"/>
      <c r="BM9456" s="8"/>
      <c r="BQ9456" s="8"/>
      <c r="BU9456" s="8"/>
      <c r="BY9456" s="8"/>
      <c r="CC9456" s="8"/>
      <c r="CG9456" s="8"/>
      <c r="CK9456" s="8"/>
    </row>
    <row r="9457" spans="5:89">
      <c r="E9457" s="8"/>
      <c r="I9457" s="8"/>
      <c r="M9457" s="8"/>
      <c r="Q9457" s="8"/>
      <c r="U9457" s="8"/>
      <c r="Y9457" s="8"/>
      <c r="AC9457" s="8"/>
      <c r="AG9457" s="8"/>
      <c r="AK9457" s="8"/>
      <c r="AO9457" s="8"/>
      <c r="AS9457" s="8"/>
      <c r="AW9457" s="8"/>
      <c r="BA9457" s="8"/>
      <c r="BE9457" s="8"/>
      <c r="BI9457" s="8"/>
      <c r="BM9457" s="8"/>
      <c r="BQ9457" s="8"/>
      <c r="BU9457" s="8"/>
      <c r="BY9457" s="8"/>
      <c r="CC9457" s="8"/>
      <c r="CG9457" s="8"/>
      <c r="CK9457" s="8"/>
    </row>
    <row r="9458" spans="5:89">
      <c r="E9458" s="8"/>
      <c r="I9458" s="8"/>
      <c r="M9458" s="8"/>
      <c r="Q9458" s="8"/>
      <c r="U9458" s="8"/>
      <c r="Y9458" s="8"/>
      <c r="AC9458" s="8"/>
      <c r="AG9458" s="8"/>
      <c r="AK9458" s="8"/>
      <c r="AO9458" s="8"/>
      <c r="AS9458" s="8"/>
      <c r="AW9458" s="8"/>
      <c r="BA9458" s="8"/>
      <c r="BE9458" s="8"/>
      <c r="BI9458" s="8"/>
      <c r="BM9458" s="8"/>
      <c r="BQ9458" s="8"/>
      <c r="BU9458" s="8"/>
      <c r="BY9458" s="8"/>
      <c r="CC9458" s="8"/>
      <c r="CG9458" s="8"/>
      <c r="CK9458" s="8"/>
    </row>
    <row r="9459" spans="5:89">
      <c r="E9459" s="8"/>
      <c r="I9459" s="8"/>
      <c r="M9459" s="8"/>
      <c r="Q9459" s="8"/>
      <c r="U9459" s="8"/>
      <c r="Y9459" s="8"/>
      <c r="AC9459" s="8"/>
      <c r="AG9459" s="8"/>
      <c r="AK9459" s="8"/>
      <c r="AO9459" s="8"/>
      <c r="AS9459" s="8"/>
      <c r="AW9459" s="8"/>
      <c r="BA9459" s="8"/>
      <c r="BE9459" s="8"/>
      <c r="BI9459" s="8"/>
      <c r="BM9459" s="8"/>
      <c r="BQ9459" s="8"/>
      <c r="BU9459" s="8"/>
      <c r="BY9459" s="8"/>
      <c r="CC9459" s="8"/>
      <c r="CG9459" s="8"/>
      <c r="CK9459" s="8"/>
    </row>
    <row r="9460" spans="5:89">
      <c r="E9460" s="8"/>
      <c r="I9460" s="8"/>
      <c r="M9460" s="8"/>
      <c r="Q9460" s="8"/>
      <c r="U9460" s="8"/>
      <c r="Y9460" s="8"/>
      <c r="AC9460" s="8"/>
      <c r="AG9460" s="8"/>
      <c r="AK9460" s="8"/>
      <c r="AO9460" s="8"/>
      <c r="AS9460" s="8"/>
      <c r="AW9460" s="8"/>
      <c r="BA9460" s="8"/>
      <c r="BE9460" s="8"/>
      <c r="BI9460" s="8"/>
      <c r="BM9460" s="8"/>
      <c r="BQ9460" s="8"/>
      <c r="BU9460" s="8"/>
      <c r="BY9460" s="8"/>
      <c r="CC9460" s="8"/>
      <c r="CG9460" s="8"/>
      <c r="CK9460" s="8"/>
    </row>
    <row r="9461" spans="5:89">
      <c r="E9461" s="8"/>
      <c r="I9461" s="8"/>
      <c r="M9461" s="8"/>
      <c r="Q9461" s="8"/>
      <c r="U9461" s="8"/>
      <c r="Y9461" s="8"/>
      <c r="AC9461" s="8"/>
      <c r="AG9461" s="8"/>
      <c r="AK9461" s="8"/>
      <c r="AO9461" s="8"/>
      <c r="AS9461" s="8"/>
      <c r="AW9461" s="8"/>
      <c r="BA9461" s="8"/>
      <c r="BE9461" s="8"/>
      <c r="BI9461" s="8"/>
      <c r="BM9461" s="8"/>
      <c r="BQ9461" s="8"/>
      <c r="BU9461" s="8"/>
      <c r="BY9461" s="8"/>
      <c r="CC9461" s="8"/>
      <c r="CG9461" s="8"/>
      <c r="CK9461" s="8"/>
    </row>
    <row r="9462" spans="5:89">
      <c r="E9462" s="8"/>
      <c r="I9462" s="8"/>
      <c r="M9462" s="8"/>
      <c r="Q9462" s="8"/>
      <c r="U9462" s="8"/>
      <c r="Y9462" s="8"/>
      <c r="AC9462" s="8"/>
      <c r="AG9462" s="8"/>
      <c r="AK9462" s="8"/>
      <c r="AO9462" s="8"/>
      <c r="AS9462" s="8"/>
      <c r="AW9462" s="8"/>
      <c r="BA9462" s="8"/>
      <c r="BE9462" s="8"/>
      <c r="BI9462" s="8"/>
      <c r="BM9462" s="8"/>
      <c r="BQ9462" s="8"/>
      <c r="BU9462" s="8"/>
      <c r="BY9462" s="8"/>
      <c r="CC9462" s="8"/>
      <c r="CG9462" s="8"/>
      <c r="CK9462" s="8"/>
    </row>
    <row r="9463" spans="5:89">
      <c r="E9463" s="8"/>
      <c r="I9463" s="8"/>
      <c r="M9463" s="8"/>
      <c r="Q9463" s="8"/>
      <c r="U9463" s="8"/>
      <c r="Y9463" s="8"/>
      <c r="AC9463" s="8"/>
      <c r="AG9463" s="8"/>
      <c r="AK9463" s="8"/>
      <c r="AO9463" s="8"/>
      <c r="AS9463" s="8"/>
      <c r="AW9463" s="8"/>
      <c r="BA9463" s="8"/>
      <c r="BE9463" s="8"/>
      <c r="BI9463" s="8"/>
      <c r="BM9463" s="8"/>
      <c r="BQ9463" s="8"/>
      <c r="BU9463" s="8"/>
      <c r="BY9463" s="8"/>
      <c r="CC9463" s="8"/>
      <c r="CG9463" s="8"/>
      <c r="CK9463" s="8"/>
    </row>
    <row r="9464" spans="5:89">
      <c r="E9464" s="8"/>
      <c r="I9464" s="8"/>
      <c r="M9464" s="8"/>
      <c r="Q9464" s="8"/>
      <c r="U9464" s="8"/>
      <c r="Y9464" s="8"/>
      <c r="AC9464" s="8"/>
      <c r="AG9464" s="8"/>
      <c r="AK9464" s="8"/>
      <c r="AO9464" s="8"/>
      <c r="AS9464" s="8"/>
      <c r="AW9464" s="8"/>
      <c r="BA9464" s="8"/>
      <c r="BE9464" s="8"/>
      <c r="BI9464" s="8"/>
      <c r="BM9464" s="8"/>
      <c r="BQ9464" s="8"/>
      <c r="BU9464" s="8"/>
      <c r="BY9464" s="8"/>
      <c r="CC9464" s="8"/>
      <c r="CG9464" s="8"/>
      <c r="CK9464" s="8"/>
    </row>
    <row r="9465" spans="5:89">
      <c r="E9465" s="8"/>
      <c r="I9465" s="8"/>
      <c r="M9465" s="8"/>
      <c r="Q9465" s="8"/>
      <c r="U9465" s="8"/>
      <c r="Y9465" s="8"/>
      <c r="AC9465" s="8"/>
      <c r="AG9465" s="8"/>
      <c r="AK9465" s="8"/>
      <c r="AO9465" s="8"/>
      <c r="AS9465" s="8"/>
      <c r="AW9465" s="8"/>
      <c r="BA9465" s="8"/>
      <c r="BE9465" s="8"/>
      <c r="BI9465" s="8"/>
      <c r="BM9465" s="8"/>
      <c r="BQ9465" s="8"/>
      <c r="BU9465" s="8"/>
      <c r="BY9465" s="8"/>
      <c r="CC9465" s="8"/>
      <c r="CG9465" s="8"/>
      <c r="CK9465" s="8"/>
    </row>
    <row r="9466" spans="5:89">
      <c r="E9466" s="8"/>
      <c r="I9466" s="8"/>
      <c r="M9466" s="8"/>
      <c r="Q9466" s="8"/>
      <c r="U9466" s="8"/>
      <c r="Y9466" s="8"/>
      <c r="AC9466" s="8"/>
      <c r="AG9466" s="8"/>
      <c r="AK9466" s="8"/>
      <c r="AO9466" s="8"/>
      <c r="AS9466" s="8"/>
      <c r="AW9466" s="8"/>
      <c r="BA9466" s="8"/>
      <c r="BE9466" s="8"/>
      <c r="BI9466" s="8"/>
      <c r="BM9466" s="8"/>
      <c r="BQ9466" s="8"/>
      <c r="BU9466" s="8"/>
      <c r="BY9466" s="8"/>
      <c r="CC9466" s="8"/>
      <c r="CG9466" s="8"/>
      <c r="CK9466" s="8"/>
    </row>
    <row r="9467" spans="5:89">
      <c r="E9467" s="8"/>
      <c r="I9467" s="8"/>
      <c r="M9467" s="8"/>
      <c r="Q9467" s="8"/>
      <c r="U9467" s="8"/>
      <c r="Y9467" s="8"/>
      <c r="AC9467" s="8"/>
      <c r="AG9467" s="8"/>
      <c r="AK9467" s="8"/>
      <c r="AO9467" s="8"/>
      <c r="AS9467" s="8"/>
      <c r="AW9467" s="8"/>
      <c r="BA9467" s="8"/>
      <c r="BE9467" s="8"/>
      <c r="BI9467" s="8"/>
      <c r="BM9467" s="8"/>
      <c r="BQ9467" s="8"/>
      <c r="BU9467" s="8"/>
      <c r="BY9467" s="8"/>
      <c r="CC9467" s="8"/>
      <c r="CG9467" s="8"/>
      <c r="CK9467" s="8"/>
    </row>
    <row r="9468" spans="5:89">
      <c r="E9468" s="8"/>
      <c r="I9468" s="8"/>
      <c r="M9468" s="8"/>
      <c r="Q9468" s="8"/>
      <c r="U9468" s="8"/>
      <c r="Y9468" s="8"/>
      <c r="AC9468" s="8"/>
      <c r="AG9468" s="8"/>
      <c r="AK9468" s="8"/>
      <c r="AO9468" s="8"/>
      <c r="AS9468" s="8"/>
      <c r="AW9468" s="8"/>
      <c r="BA9468" s="8"/>
      <c r="BE9468" s="8"/>
      <c r="BI9468" s="8"/>
      <c r="BM9468" s="8"/>
      <c r="BQ9468" s="8"/>
      <c r="BU9468" s="8"/>
      <c r="BY9468" s="8"/>
      <c r="CC9468" s="8"/>
      <c r="CG9468" s="8"/>
      <c r="CK9468" s="8"/>
    </row>
    <row r="9469" spans="5:89">
      <c r="E9469" s="8"/>
      <c r="I9469" s="8"/>
      <c r="M9469" s="8"/>
      <c r="Q9469" s="8"/>
      <c r="U9469" s="8"/>
      <c r="Y9469" s="8"/>
      <c r="AC9469" s="8"/>
      <c r="AG9469" s="8"/>
      <c r="AK9469" s="8"/>
      <c r="AO9469" s="8"/>
      <c r="AS9469" s="8"/>
      <c r="AW9469" s="8"/>
      <c r="BA9469" s="8"/>
      <c r="BE9469" s="8"/>
      <c r="BI9469" s="8"/>
      <c r="BM9469" s="8"/>
      <c r="BQ9469" s="8"/>
      <c r="BU9469" s="8"/>
      <c r="BY9469" s="8"/>
      <c r="CC9469" s="8"/>
      <c r="CG9469" s="8"/>
      <c r="CK9469" s="8"/>
    </row>
    <row r="9470" spans="5:89">
      <c r="E9470" s="8"/>
      <c r="I9470" s="8"/>
      <c r="M9470" s="8"/>
      <c r="Q9470" s="8"/>
      <c r="U9470" s="8"/>
      <c r="Y9470" s="8"/>
      <c r="AC9470" s="8"/>
      <c r="AG9470" s="8"/>
      <c r="AK9470" s="8"/>
      <c r="AO9470" s="8"/>
      <c r="AS9470" s="8"/>
      <c r="AW9470" s="8"/>
      <c r="BA9470" s="8"/>
      <c r="BE9470" s="8"/>
      <c r="BI9470" s="8"/>
      <c r="BM9470" s="8"/>
      <c r="BQ9470" s="8"/>
      <c r="BU9470" s="8"/>
      <c r="BY9470" s="8"/>
      <c r="CC9470" s="8"/>
      <c r="CG9470" s="8"/>
      <c r="CK9470" s="8"/>
    </row>
    <row r="9471" spans="5:89">
      <c r="E9471" s="8"/>
      <c r="I9471" s="8"/>
      <c r="M9471" s="8"/>
      <c r="Q9471" s="8"/>
      <c r="U9471" s="8"/>
      <c r="Y9471" s="8"/>
      <c r="AC9471" s="8"/>
      <c r="AG9471" s="8"/>
      <c r="AK9471" s="8"/>
      <c r="AO9471" s="8"/>
      <c r="AS9471" s="8"/>
      <c r="AW9471" s="8"/>
      <c r="BA9471" s="8"/>
      <c r="BE9471" s="8"/>
      <c r="BI9471" s="8"/>
      <c r="BM9471" s="8"/>
      <c r="BQ9471" s="8"/>
      <c r="BU9471" s="8"/>
      <c r="BY9471" s="8"/>
      <c r="CC9471" s="8"/>
      <c r="CG9471" s="8"/>
      <c r="CK9471" s="8"/>
    </row>
    <row r="9472" spans="5:89">
      <c r="E9472" s="8"/>
      <c r="I9472" s="8"/>
      <c r="M9472" s="8"/>
      <c r="Q9472" s="8"/>
      <c r="U9472" s="8"/>
      <c r="Y9472" s="8"/>
      <c r="AC9472" s="8"/>
      <c r="AG9472" s="8"/>
      <c r="AK9472" s="8"/>
      <c r="AO9472" s="8"/>
      <c r="AS9472" s="8"/>
      <c r="AW9472" s="8"/>
      <c r="BA9472" s="8"/>
      <c r="BE9472" s="8"/>
      <c r="BI9472" s="8"/>
      <c r="BM9472" s="8"/>
      <c r="BQ9472" s="8"/>
      <c r="BU9472" s="8"/>
      <c r="BY9472" s="8"/>
      <c r="CC9472" s="8"/>
      <c r="CG9472" s="8"/>
      <c r="CK9472" s="8"/>
    </row>
    <row r="9473" spans="5:89">
      <c r="E9473" s="8"/>
      <c r="I9473" s="8"/>
      <c r="M9473" s="8"/>
      <c r="Q9473" s="8"/>
      <c r="U9473" s="8"/>
      <c r="Y9473" s="8"/>
      <c r="AC9473" s="8"/>
      <c r="AG9473" s="8"/>
      <c r="AK9473" s="8"/>
      <c r="AO9473" s="8"/>
      <c r="AS9473" s="8"/>
      <c r="AW9473" s="8"/>
      <c r="BA9473" s="8"/>
      <c r="BE9473" s="8"/>
      <c r="BI9473" s="8"/>
      <c r="BM9473" s="8"/>
      <c r="BQ9473" s="8"/>
      <c r="BU9473" s="8"/>
      <c r="BY9473" s="8"/>
      <c r="CC9473" s="8"/>
      <c r="CG9473" s="8"/>
      <c r="CK9473" s="8"/>
    </row>
    <row r="9474" spans="5:89">
      <c r="E9474" s="8"/>
      <c r="I9474" s="8"/>
      <c r="M9474" s="8"/>
      <c r="Q9474" s="8"/>
      <c r="U9474" s="8"/>
      <c r="Y9474" s="8"/>
      <c r="AC9474" s="8"/>
      <c r="AG9474" s="8"/>
      <c r="AK9474" s="8"/>
      <c r="AO9474" s="8"/>
      <c r="AS9474" s="8"/>
      <c r="AW9474" s="8"/>
      <c r="BA9474" s="8"/>
      <c r="BE9474" s="8"/>
      <c r="BI9474" s="8"/>
      <c r="BM9474" s="8"/>
      <c r="BQ9474" s="8"/>
      <c r="BU9474" s="8"/>
      <c r="BY9474" s="8"/>
      <c r="CC9474" s="8"/>
      <c r="CG9474" s="8"/>
      <c r="CK9474" s="8"/>
    </row>
    <row r="9475" spans="5:89">
      <c r="E9475" s="8"/>
      <c r="I9475" s="8"/>
      <c r="M9475" s="8"/>
      <c r="Q9475" s="8"/>
      <c r="U9475" s="8"/>
      <c r="Y9475" s="8"/>
      <c r="AC9475" s="8"/>
      <c r="AG9475" s="8"/>
      <c r="AK9475" s="8"/>
      <c r="AO9475" s="8"/>
      <c r="AS9475" s="8"/>
      <c r="AW9475" s="8"/>
      <c r="BA9475" s="8"/>
      <c r="BE9475" s="8"/>
      <c r="BI9475" s="8"/>
      <c r="BM9475" s="8"/>
      <c r="BQ9475" s="8"/>
      <c r="BU9475" s="8"/>
      <c r="BY9475" s="8"/>
      <c r="CC9475" s="8"/>
      <c r="CG9475" s="8"/>
      <c r="CK9475" s="8"/>
    </row>
    <row r="9476" spans="5:89">
      <c r="E9476" s="8"/>
      <c r="I9476" s="8"/>
      <c r="M9476" s="8"/>
      <c r="Q9476" s="8"/>
      <c r="U9476" s="8"/>
      <c r="Y9476" s="8"/>
      <c r="AC9476" s="8"/>
      <c r="AG9476" s="8"/>
      <c r="AK9476" s="8"/>
      <c r="AO9476" s="8"/>
      <c r="AS9476" s="8"/>
      <c r="AW9476" s="8"/>
      <c r="BA9476" s="8"/>
      <c r="BE9476" s="8"/>
      <c r="BI9476" s="8"/>
      <c r="BM9476" s="8"/>
      <c r="BQ9476" s="8"/>
      <c r="BU9476" s="8"/>
      <c r="BY9476" s="8"/>
      <c r="CC9476" s="8"/>
      <c r="CG9476" s="8"/>
      <c r="CK9476" s="8"/>
    </row>
    <row r="9477" spans="5:89">
      <c r="E9477" s="8"/>
      <c r="I9477" s="8"/>
      <c r="M9477" s="8"/>
      <c r="Q9477" s="8"/>
      <c r="U9477" s="8"/>
      <c r="Y9477" s="8"/>
      <c r="AC9477" s="8"/>
      <c r="AG9477" s="8"/>
      <c r="AK9477" s="8"/>
      <c r="AO9477" s="8"/>
      <c r="AS9477" s="8"/>
      <c r="AW9477" s="8"/>
      <c r="BA9477" s="8"/>
      <c r="BE9477" s="8"/>
      <c r="BI9477" s="8"/>
      <c r="BM9477" s="8"/>
      <c r="BQ9477" s="8"/>
      <c r="BU9477" s="8"/>
      <c r="BY9477" s="8"/>
      <c r="CC9477" s="8"/>
      <c r="CG9477" s="8"/>
      <c r="CK9477" s="8"/>
    </row>
    <row r="9478" spans="5:89">
      <c r="E9478" s="8"/>
      <c r="I9478" s="8"/>
      <c r="M9478" s="8"/>
      <c r="Q9478" s="8"/>
      <c r="U9478" s="8"/>
      <c r="Y9478" s="8"/>
      <c r="AC9478" s="8"/>
      <c r="AG9478" s="8"/>
      <c r="AK9478" s="8"/>
      <c r="AO9478" s="8"/>
      <c r="AS9478" s="8"/>
      <c r="AW9478" s="8"/>
      <c r="BA9478" s="8"/>
      <c r="BE9478" s="8"/>
      <c r="BI9478" s="8"/>
      <c r="BM9478" s="8"/>
      <c r="BQ9478" s="8"/>
      <c r="BU9478" s="8"/>
      <c r="BY9478" s="8"/>
      <c r="CC9478" s="8"/>
      <c r="CG9478" s="8"/>
      <c r="CK9478" s="8"/>
    </row>
    <row r="9479" spans="5:89">
      <c r="E9479" s="8"/>
      <c r="I9479" s="8"/>
      <c r="M9479" s="8"/>
      <c r="Q9479" s="8"/>
      <c r="U9479" s="8"/>
      <c r="Y9479" s="8"/>
      <c r="AC9479" s="8"/>
      <c r="AG9479" s="8"/>
      <c r="AK9479" s="8"/>
      <c r="AO9479" s="8"/>
      <c r="AS9479" s="8"/>
      <c r="AW9479" s="8"/>
      <c r="BA9479" s="8"/>
      <c r="BE9479" s="8"/>
      <c r="BI9479" s="8"/>
      <c r="BM9479" s="8"/>
      <c r="BQ9479" s="8"/>
      <c r="BU9479" s="8"/>
      <c r="BY9479" s="8"/>
      <c r="CC9479" s="8"/>
      <c r="CG9479" s="8"/>
      <c r="CK9479" s="8"/>
    </row>
    <row r="9480" spans="5:89">
      <c r="E9480" s="8"/>
      <c r="I9480" s="8"/>
      <c r="M9480" s="8"/>
      <c r="Q9480" s="8"/>
      <c r="U9480" s="8"/>
      <c r="Y9480" s="8"/>
      <c r="AC9480" s="8"/>
      <c r="AG9480" s="8"/>
      <c r="AK9480" s="8"/>
      <c r="AO9480" s="8"/>
      <c r="AS9480" s="8"/>
      <c r="AW9480" s="8"/>
      <c r="BA9480" s="8"/>
      <c r="BE9480" s="8"/>
      <c r="BI9480" s="8"/>
      <c r="BM9480" s="8"/>
      <c r="BQ9480" s="8"/>
      <c r="BU9480" s="8"/>
      <c r="BY9480" s="8"/>
      <c r="CC9480" s="8"/>
      <c r="CG9480" s="8"/>
      <c r="CK9480" s="8"/>
    </row>
    <row r="9481" spans="5:89">
      <c r="E9481" s="8"/>
      <c r="I9481" s="8"/>
      <c r="M9481" s="8"/>
      <c r="Q9481" s="8"/>
      <c r="U9481" s="8"/>
      <c r="Y9481" s="8"/>
      <c r="AC9481" s="8"/>
      <c r="AG9481" s="8"/>
      <c r="AK9481" s="8"/>
      <c r="AO9481" s="8"/>
      <c r="AS9481" s="8"/>
      <c r="AW9481" s="8"/>
      <c r="BA9481" s="8"/>
      <c r="BE9481" s="8"/>
      <c r="BI9481" s="8"/>
      <c r="BM9481" s="8"/>
      <c r="BQ9481" s="8"/>
      <c r="BU9481" s="8"/>
      <c r="BY9481" s="8"/>
      <c r="CC9481" s="8"/>
      <c r="CG9481" s="8"/>
      <c r="CK9481" s="8"/>
    </row>
    <row r="9482" spans="5:89">
      <c r="E9482" s="8"/>
      <c r="I9482" s="8"/>
      <c r="M9482" s="8"/>
      <c r="Q9482" s="8"/>
      <c r="U9482" s="8"/>
      <c r="Y9482" s="8"/>
      <c r="AC9482" s="8"/>
      <c r="AG9482" s="8"/>
      <c r="AK9482" s="8"/>
      <c r="AO9482" s="8"/>
      <c r="AS9482" s="8"/>
      <c r="AW9482" s="8"/>
      <c r="BA9482" s="8"/>
      <c r="BE9482" s="8"/>
      <c r="BI9482" s="8"/>
      <c r="BM9482" s="8"/>
      <c r="BQ9482" s="8"/>
      <c r="BU9482" s="8"/>
      <c r="BY9482" s="8"/>
      <c r="CC9482" s="8"/>
      <c r="CG9482" s="8"/>
      <c r="CK9482" s="8"/>
    </row>
    <row r="9483" spans="5:89">
      <c r="E9483" s="8"/>
      <c r="I9483" s="8"/>
      <c r="M9483" s="8"/>
      <c r="Q9483" s="8"/>
      <c r="U9483" s="8"/>
      <c r="Y9483" s="8"/>
      <c r="AC9483" s="8"/>
      <c r="AG9483" s="8"/>
      <c r="AK9483" s="8"/>
      <c r="AO9483" s="8"/>
      <c r="AS9483" s="8"/>
      <c r="AW9483" s="8"/>
      <c r="BA9483" s="8"/>
      <c r="BE9483" s="8"/>
      <c r="BI9483" s="8"/>
      <c r="BM9483" s="8"/>
      <c r="BQ9483" s="8"/>
      <c r="BU9483" s="8"/>
      <c r="BY9483" s="8"/>
      <c r="CC9483" s="8"/>
      <c r="CG9483" s="8"/>
      <c r="CK9483" s="8"/>
    </row>
    <row r="9484" spans="5:89">
      <c r="E9484" s="8"/>
      <c r="I9484" s="8"/>
      <c r="M9484" s="8"/>
      <c r="Q9484" s="8"/>
      <c r="U9484" s="8"/>
      <c r="Y9484" s="8"/>
      <c r="AC9484" s="8"/>
      <c r="AG9484" s="8"/>
      <c r="AK9484" s="8"/>
      <c r="AO9484" s="8"/>
      <c r="AS9484" s="8"/>
      <c r="AW9484" s="8"/>
      <c r="BA9484" s="8"/>
      <c r="BE9484" s="8"/>
      <c r="BI9484" s="8"/>
      <c r="BM9484" s="8"/>
      <c r="BQ9484" s="8"/>
      <c r="BU9484" s="8"/>
      <c r="BY9484" s="8"/>
      <c r="CC9484" s="8"/>
      <c r="CG9484" s="8"/>
      <c r="CK9484" s="8"/>
    </row>
    <row r="9485" spans="5:89">
      <c r="E9485" s="8"/>
      <c r="I9485" s="8"/>
      <c r="M9485" s="8"/>
      <c r="Q9485" s="8"/>
      <c r="U9485" s="8"/>
      <c r="Y9485" s="8"/>
      <c r="AC9485" s="8"/>
      <c r="AG9485" s="8"/>
      <c r="AK9485" s="8"/>
      <c r="AO9485" s="8"/>
      <c r="AS9485" s="8"/>
      <c r="AW9485" s="8"/>
      <c r="BA9485" s="8"/>
      <c r="BE9485" s="8"/>
      <c r="BI9485" s="8"/>
      <c r="BM9485" s="8"/>
      <c r="BQ9485" s="8"/>
      <c r="BU9485" s="8"/>
      <c r="BY9485" s="8"/>
      <c r="CC9485" s="8"/>
      <c r="CG9485" s="8"/>
      <c r="CK9485" s="8"/>
    </row>
    <row r="9486" spans="5:89">
      <c r="E9486" s="8"/>
      <c r="I9486" s="8"/>
      <c r="M9486" s="8"/>
      <c r="Q9486" s="8"/>
      <c r="U9486" s="8"/>
      <c r="Y9486" s="8"/>
      <c r="AC9486" s="8"/>
      <c r="AG9486" s="8"/>
      <c r="AK9486" s="8"/>
      <c r="AO9486" s="8"/>
      <c r="AS9486" s="8"/>
      <c r="AW9486" s="8"/>
      <c r="BA9486" s="8"/>
      <c r="BE9486" s="8"/>
      <c r="BI9486" s="8"/>
      <c r="BM9486" s="8"/>
      <c r="BQ9486" s="8"/>
      <c r="BU9486" s="8"/>
      <c r="BY9486" s="8"/>
      <c r="CC9486" s="8"/>
      <c r="CG9486" s="8"/>
      <c r="CK9486" s="8"/>
    </row>
    <row r="9487" spans="5:89">
      <c r="E9487" s="8"/>
      <c r="I9487" s="8"/>
      <c r="M9487" s="8"/>
      <c r="Q9487" s="8"/>
      <c r="U9487" s="8"/>
      <c r="Y9487" s="8"/>
      <c r="AC9487" s="8"/>
      <c r="AG9487" s="8"/>
      <c r="AK9487" s="8"/>
      <c r="AO9487" s="8"/>
      <c r="AS9487" s="8"/>
      <c r="AW9487" s="8"/>
      <c r="BA9487" s="8"/>
      <c r="BE9487" s="8"/>
      <c r="BI9487" s="8"/>
      <c r="BM9487" s="8"/>
      <c r="BQ9487" s="8"/>
      <c r="BU9487" s="8"/>
      <c r="BY9487" s="8"/>
      <c r="CC9487" s="8"/>
      <c r="CG9487" s="8"/>
      <c r="CK9487" s="8"/>
    </row>
    <row r="9488" spans="5:89">
      <c r="E9488" s="8"/>
      <c r="I9488" s="8"/>
      <c r="M9488" s="8"/>
      <c r="Q9488" s="8"/>
      <c r="U9488" s="8"/>
      <c r="Y9488" s="8"/>
      <c r="AC9488" s="8"/>
      <c r="AG9488" s="8"/>
      <c r="AK9488" s="8"/>
      <c r="AO9488" s="8"/>
      <c r="AS9488" s="8"/>
      <c r="AW9488" s="8"/>
      <c r="BA9488" s="8"/>
      <c r="BE9488" s="8"/>
      <c r="BI9488" s="8"/>
      <c r="BM9488" s="8"/>
      <c r="BQ9488" s="8"/>
      <c r="BU9488" s="8"/>
      <c r="BY9488" s="8"/>
      <c r="CC9488" s="8"/>
      <c r="CG9488" s="8"/>
      <c r="CK9488" s="8"/>
    </row>
    <row r="9489" spans="5:89">
      <c r="E9489" s="8"/>
      <c r="I9489" s="8"/>
      <c r="M9489" s="8"/>
      <c r="Q9489" s="8"/>
      <c r="U9489" s="8"/>
      <c r="Y9489" s="8"/>
      <c r="AC9489" s="8"/>
      <c r="AG9489" s="8"/>
      <c r="AK9489" s="8"/>
      <c r="AO9489" s="8"/>
      <c r="AS9489" s="8"/>
      <c r="AW9489" s="8"/>
      <c r="BA9489" s="8"/>
      <c r="BE9489" s="8"/>
      <c r="BI9489" s="8"/>
      <c r="BM9489" s="8"/>
      <c r="BQ9489" s="8"/>
      <c r="BU9489" s="8"/>
      <c r="BY9489" s="8"/>
      <c r="CC9489" s="8"/>
      <c r="CG9489" s="8"/>
      <c r="CK9489" s="8"/>
    </row>
    <row r="9490" spans="5:89">
      <c r="E9490" s="8"/>
      <c r="I9490" s="8"/>
      <c r="M9490" s="8"/>
      <c r="Q9490" s="8"/>
      <c r="U9490" s="8"/>
      <c r="Y9490" s="8"/>
      <c r="AC9490" s="8"/>
      <c r="AG9490" s="8"/>
      <c r="AK9490" s="8"/>
      <c r="AO9490" s="8"/>
      <c r="AS9490" s="8"/>
      <c r="AW9490" s="8"/>
      <c r="BA9490" s="8"/>
      <c r="BE9490" s="8"/>
      <c r="BI9490" s="8"/>
      <c r="BM9490" s="8"/>
      <c r="BQ9490" s="8"/>
      <c r="BU9490" s="8"/>
      <c r="BY9490" s="8"/>
      <c r="CC9490" s="8"/>
      <c r="CG9490" s="8"/>
      <c r="CK9490" s="8"/>
    </row>
    <row r="9491" spans="5:89">
      <c r="E9491" s="8"/>
      <c r="I9491" s="8"/>
      <c r="M9491" s="8"/>
      <c r="Q9491" s="8"/>
      <c r="U9491" s="8"/>
      <c r="Y9491" s="8"/>
      <c r="AC9491" s="8"/>
      <c r="AG9491" s="8"/>
      <c r="AK9491" s="8"/>
      <c r="AO9491" s="8"/>
      <c r="AS9491" s="8"/>
      <c r="AW9491" s="8"/>
      <c r="BA9491" s="8"/>
      <c r="BE9491" s="8"/>
      <c r="BI9491" s="8"/>
      <c r="BM9491" s="8"/>
      <c r="BQ9491" s="8"/>
      <c r="BU9491" s="8"/>
      <c r="BY9491" s="8"/>
      <c r="CC9491" s="8"/>
      <c r="CG9491" s="8"/>
      <c r="CK9491" s="8"/>
    </row>
    <row r="9492" spans="5:89">
      <c r="E9492" s="8"/>
      <c r="I9492" s="8"/>
      <c r="M9492" s="8"/>
      <c r="Q9492" s="8"/>
      <c r="U9492" s="8"/>
      <c r="Y9492" s="8"/>
      <c r="AC9492" s="8"/>
      <c r="AG9492" s="8"/>
      <c r="AK9492" s="8"/>
      <c r="AO9492" s="8"/>
      <c r="AS9492" s="8"/>
      <c r="AW9492" s="8"/>
      <c r="BA9492" s="8"/>
      <c r="BE9492" s="8"/>
      <c r="BI9492" s="8"/>
      <c r="BM9492" s="8"/>
      <c r="BQ9492" s="8"/>
      <c r="BU9492" s="8"/>
      <c r="BY9492" s="8"/>
      <c r="CC9492" s="8"/>
      <c r="CG9492" s="8"/>
      <c r="CK9492" s="8"/>
    </row>
    <row r="9493" spans="5:89">
      <c r="E9493" s="8"/>
      <c r="I9493" s="8"/>
      <c r="M9493" s="8"/>
      <c r="Q9493" s="8"/>
      <c r="U9493" s="8"/>
      <c r="Y9493" s="8"/>
      <c r="AC9493" s="8"/>
      <c r="AG9493" s="8"/>
      <c r="AK9493" s="8"/>
      <c r="AO9493" s="8"/>
      <c r="AS9493" s="8"/>
      <c r="AW9493" s="8"/>
      <c r="BA9493" s="8"/>
      <c r="BE9493" s="8"/>
      <c r="BI9493" s="8"/>
      <c r="BM9493" s="8"/>
      <c r="BQ9493" s="8"/>
      <c r="BU9493" s="8"/>
      <c r="BY9493" s="8"/>
      <c r="CC9493" s="8"/>
      <c r="CG9493" s="8"/>
      <c r="CK9493" s="8"/>
    </row>
    <row r="9494" spans="5:89">
      <c r="E9494" s="8"/>
      <c r="I9494" s="8"/>
      <c r="M9494" s="8"/>
      <c r="Q9494" s="8"/>
      <c r="U9494" s="8"/>
      <c r="Y9494" s="8"/>
      <c r="AC9494" s="8"/>
      <c r="AG9494" s="8"/>
      <c r="AK9494" s="8"/>
      <c r="AO9494" s="8"/>
      <c r="AS9494" s="8"/>
      <c r="AW9494" s="8"/>
      <c r="BA9494" s="8"/>
      <c r="BE9494" s="8"/>
      <c r="BI9494" s="8"/>
      <c r="BM9494" s="8"/>
      <c r="BQ9494" s="8"/>
      <c r="BU9494" s="8"/>
      <c r="BY9494" s="8"/>
      <c r="CC9494" s="8"/>
      <c r="CG9494" s="8"/>
      <c r="CK9494" s="8"/>
    </row>
    <row r="9495" spans="5:89">
      <c r="E9495" s="8"/>
      <c r="I9495" s="8"/>
      <c r="M9495" s="8"/>
      <c r="Q9495" s="8"/>
      <c r="U9495" s="8"/>
      <c r="Y9495" s="8"/>
      <c r="AC9495" s="8"/>
      <c r="AG9495" s="8"/>
      <c r="AK9495" s="8"/>
      <c r="AO9495" s="8"/>
      <c r="AS9495" s="8"/>
      <c r="AW9495" s="8"/>
      <c r="BA9495" s="8"/>
      <c r="BE9495" s="8"/>
      <c r="BI9495" s="8"/>
      <c r="BM9495" s="8"/>
      <c r="BQ9495" s="8"/>
      <c r="BU9495" s="8"/>
      <c r="BY9495" s="8"/>
      <c r="CC9495" s="8"/>
      <c r="CG9495" s="8"/>
      <c r="CK9495" s="8"/>
    </row>
    <row r="9496" spans="5:89">
      <c r="E9496" s="8"/>
      <c r="I9496" s="8"/>
      <c r="M9496" s="8"/>
      <c r="Q9496" s="8"/>
      <c r="U9496" s="8"/>
      <c r="Y9496" s="8"/>
      <c r="AC9496" s="8"/>
      <c r="AG9496" s="8"/>
      <c r="AK9496" s="8"/>
      <c r="AO9496" s="8"/>
      <c r="AS9496" s="8"/>
      <c r="AW9496" s="8"/>
      <c r="BA9496" s="8"/>
      <c r="BE9496" s="8"/>
      <c r="BI9496" s="8"/>
      <c r="BM9496" s="8"/>
      <c r="BQ9496" s="8"/>
      <c r="BU9496" s="8"/>
      <c r="BY9496" s="8"/>
      <c r="CC9496" s="8"/>
      <c r="CG9496" s="8"/>
      <c r="CK9496" s="8"/>
    </row>
    <row r="9497" spans="5:89">
      <c r="E9497" s="8"/>
      <c r="I9497" s="8"/>
      <c r="M9497" s="8"/>
      <c r="Q9497" s="8"/>
      <c r="U9497" s="8"/>
      <c r="Y9497" s="8"/>
      <c r="AC9497" s="8"/>
      <c r="AG9497" s="8"/>
      <c r="AK9497" s="8"/>
      <c r="AO9497" s="8"/>
      <c r="AS9497" s="8"/>
      <c r="AW9497" s="8"/>
      <c r="BA9497" s="8"/>
      <c r="BE9497" s="8"/>
      <c r="BI9497" s="8"/>
      <c r="BM9497" s="8"/>
      <c r="BQ9497" s="8"/>
      <c r="BU9497" s="8"/>
      <c r="BY9497" s="8"/>
      <c r="CC9497" s="8"/>
      <c r="CG9497" s="8"/>
      <c r="CK9497" s="8"/>
    </row>
    <row r="9498" spans="5:89">
      <c r="E9498" s="8"/>
      <c r="I9498" s="8"/>
      <c r="M9498" s="8"/>
      <c r="Q9498" s="8"/>
      <c r="U9498" s="8"/>
      <c r="Y9498" s="8"/>
      <c r="AC9498" s="8"/>
      <c r="AG9498" s="8"/>
      <c r="AK9498" s="8"/>
      <c r="AO9498" s="8"/>
      <c r="AS9498" s="8"/>
      <c r="AW9498" s="8"/>
      <c r="BA9498" s="8"/>
      <c r="BE9498" s="8"/>
      <c r="BI9498" s="8"/>
      <c r="BM9498" s="8"/>
      <c r="BQ9498" s="8"/>
      <c r="BU9498" s="8"/>
      <c r="BY9498" s="8"/>
      <c r="CC9498" s="8"/>
      <c r="CG9498" s="8"/>
      <c r="CK9498" s="8"/>
    </row>
    <row r="9499" spans="5:89">
      <c r="E9499" s="8"/>
      <c r="I9499" s="8"/>
      <c r="M9499" s="8"/>
      <c r="Q9499" s="8"/>
      <c r="U9499" s="8"/>
      <c r="Y9499" s="8"/>
      <c r="AC9499" s="8"/>
      <c r="AG9499" s="8"/>
      <c r="AK9499" s="8"/>
      <c r="AO9499" s="8"/>
      <c r="AS9499" s="8"/>
      <c r="AW9499" s="8"/>
      <c r="BA9499" s="8"/>
      <c r="BE9499" s="8"/>
      <c r="BI9499" s="8"/>
      <c r="BM9499" s="8"/>
      <c r="BQ9499" s="8"/>
      <c r="BU9499" s="8"/>
      <c r="BY9499" s="8"/>
      <c r="CC9499" s="8"/>
      <c r="CG9499" s="8"/>
      <c r="CK9499" s="8"/>
    </row>
    <row r="9500" spans="5:89">
      <c r="E9500" s="8"/>
      <c r="I9500" s="8"/>
      <c r="M9500" s="8"/>
      <c r="Q9500" s="8"/>
      <c r="U9500" s="8"/>
      <c r="Y9500" s="8"/>
      <c r="AC9500" s="8"/>
      <c r="AG9500" s="8"/>
      <c r="AK9500" s="8"/>
      <c r="AO9500" s="8"/>
      <c r="AS9500" s="8"/>
      <c r="AW9500" s="8"/>
      <c r="BA9500" s="8"/>
      <c r="BE9500" s="8"/>
      <c r="BI9500" s="8"/>
      <c r="BM9500" s="8"/>
      <c r="BQ9500" s="8"/>
      <c r="BU9500" s="8"/>
      <c r="BY9500" s="8"/>
      <c r="CC9500" s="8"/>
      <c r="CG9500" s="8"/>
      <c r="CK9500" s="8"/>
    </row>
    <row r="9501" spans="5:89">
      <c r="E9501" s="8"/>
      <c r="I9501" s="8"/>
      <c r="M9501" s="8"/>
      <c r="Q9501" s="8"/>
      <c r="U9501" s="8"/>
      <c r="Y9501" s="8"/>
      <c r="AC9501" s="8"/>
      <c r="AG9501" s="8"/>
      <c r="AK9501" s="8"/>
      <c r="AO9501" s="8"/>
      <c r="AS9501" s="8"/>
      <c r="AW9501" s="8"/>
      <c r="BA9501" s="8"/>
      <c r="BE9501" s="8"/>
      <c r="BI9501" s="8"/>
      <c r="BM9501" s="8"/>
      <c r="BQ9501" s="8"/>
      <c r="BU9501" s="8"/>
      <c r="BY9501" s="8"/>
      <c r="CC9501" s="8"/>
      <c r="CG9501" s="8"/>
      <c r="CK9501" s="8"/>
    </row>
    <row r="9502" spans="5:89">
      <c r="E9502" s="8"/>
      <c r="I9502" s="8"/>
      <c r="M9502" s="8"/>
      <c r="Q9502" s="8"/>
      <c r="U9502" s="8"/>
      <c r="Y9502" s="8"/>
      <c r="AC9502" s="8"/>
      <c r="AG9502" s="8"/>
      <c r="AK9502" s="8"/>
      <c r="AO9502" s="8"/>
      <c r="AS9502" s="8"/>
      <c r="AW9502" s="8"/>
      <c r="BA9502" s="8"/>
      <c r="BE9502" s="8"/>
      <c r="BI9502" s="8"/>
      <c r="BM9502" s="8"/>
      <c r="BQ9502" s="8"/>
      <c r="BU9502" s="8"/>
      <c r="BY9502" s="8"/>
      <c r="CC9502" s="8"/>
      <c r="CG9502" s="8"/>
      <c r="CK9502" s="8"/>
    </row>
    <row r="9503" spans="5:89">
      <c r="E9503" s="8"/>
      <c r="I9503" s="8"/>
      <c r="M9503" s="8"/>
      <c r="Q9503" s="8"/>
      <c r="U9503" s="8"/>
      <c r="Y9503" s="8"/>
      <c r="AC9503" s="8"/>
      <c r="AG9503" s="8"/>
      <c r="AK9503" s="8"/>
      <c r="AO9503" s="8"/>
      <c r="AS9503" s="8"/>
      <c r="AW9503" s="8"/>
      <c r="BA9503" s="8"/>
      <c r="BE9503" s="8"/>
      <c r="BI9503" s="8"/>
      <c r="BM9503" s="8"/>
      <c r="BQ9503" s="8"/>
      <c r="BU9503" s="8"/>
      <c r="BY9503" s="8"/>
      <c r="CC9503" s="8"/>
      <c r="CG9503" s="8"/>
      <c r="CK9503" s="8"/>
    </row>
    <row r="9504" spans="5:89">
      <c r="E9504" s="8"/>
      <c r="I9504" s="8"/>
      <c r="M9504" s="8"/>
      <c r="Q9504" s="8"/>
      <c r="U9504" s="8"/>
      <c r="Y9504" s="8"/>
      <c r="AC9504" s="8"/>
      <c r="AG9504" s="8"/>
      <c r="AK9504" s="8"/>
      <c r="AO9504" s="8"/>
      <c r="AS9504" s="8"/>
      <c r="AW9504" s="8"/>
      <c r="BA9504" s="8"/>
      <c r="BE9504" s="8"/>
      <c r="BI9504" s="8"/>
      <c r="BM9504" s="8"/>
      <c r="BQ9504" s="8"/>
      <c r="BU9504" s="8"/>
      <c r="BY9504" s="8"/>
      <c r="CC9504" s="8"/>
      <c r="CG9504" s="8"/>
      <c r="CK9504" s="8"/>
    </row>
    <row r="9505" spans="5:89">
      <c r="E9505" s="8"/>
      <c r="I9505" s="8"/>
      <c r="M9505" s="8"/>
      <c r="Q9505" s="8"/>
      <c r="U9505" s="8"/>
      <c r="Y9505" s="8"/>
      <c r="AC9505" s="8"/>
      <c r="AG9505" s="8"/>
      <c r="AK9505" s="8"/>
      <c r="AO9505" s="8"/>
      <c r="AS9505" s="8"/>
      <c r="AW9505" s="8"/>
      <c r="BA9505" s="8"/>
      <c r="BE9505" s="8"/>
      <c r="BI9505" s="8"/>
      <c r="BM9505" s="8"/>
      <c r="BQ9505" s="8"/>
      <c r="BU9505" s="8"/>
      <c r="BY9505" s="8"/>
      <c r="CC9505" s="8"/>
      <c r="CG9505" s="8"/>
      <c r="CK9505" s="8"/>
    </row>
    <row r="9506" spans="5:89">
      <c r="E9506" s="8"/>
      <c r="I9506" s="8"/>
      <c r="M9506" s="8"/>
      <c r="Q9506" s="8"/>
      <c r="U9506" s="8"/>
      <c r="Y9506" s="8"/>
      <c r="AC9506" s="8"/>
      <c r="AG9506" s="8"/>
      <c r="AK9506" s="8"/>
      <c r="AO9506" s="8"/>
      <c r="AS9506" s="8"/>
      <c r="AW9506" s="8"/>
      <c r="BA9506" s="8"/>
      <c r="BE9506" s="8"/>
      <c r="BI9506" s="8"/>
      <c r="BM9506" s="8"/>
      <c r="BQ9506" s="8"/>
      <c r="BU9506" s="8"/>
      <c r="BY9506" s="8"/>
      <c r="CC9506" s="8"/>
      <c r="CG9506" s="8"/>
      <c r="CK9506" s="8"/>
    </row>
    <row r="9507" spans="5:89">
      <c r="E9507" s="8"/>
      <c r="I9507" s="8"/>
      <c r="M9507" s="8"/>
      <c r="Q9507" s="8"/>
      <c r="U9507" s="8"/>
      <c r="Y9507" s="8"/>
      <c r="AC9507" s="8"/>
      <c r="AG9507" s="8"/>
      <c r="AK9507" s="8"/>
      <c r="AO9507" s="8"/>
      <c r="AS9507" s="8"/>
      <c r="AW9507" s="8"/>
      <c r="BA9507" s="8"/>
      <c r="BE9507" s="8"/>
      <c r="BI9507" s="8"/>
      <c r="BM9507" s="8"/>
      <c r="BQ9507" s="8"/>
      <c r="BU9507" s="8"/>
      <c r="BY9507" s="8"/>
      <c r="CC9507" s="8"/>
      <c r="CG9507" s="8"/>
      <c r="CK9507" s="8"/>
    </row>
    <row r="9508" spans="5:89">
      <c r="E9508" s="8"/>
      <c r="I9508" s="8"/>
      <c r="M9508" s="8"/>
      <c r="Q9508" s="8"/>
      <c r="U9508" s="8"/>
      <c r="Y9508" s="8"/>
      <c r="AC9508" s="8"/>
      <c r="AG9508" s="8"/>
      <c r="AK9508" s="8"/>
      <c r="AO9508" s="8"/>
      <c r="AS9508" s="8"/>
      <c r="AW9508" s="8"/>
      <c r="BA9508" s="8"/>
      <c r="BE9508" s="8"/>
      <c r="BI9508" s="8"/>
      <c r="BM9508" s="8"/>
      <c r="BQ9508" s="8"/>
      <c r="BU9508" s="8"/>
      <c r="BY9508" s="8"/>
      <c r="CC9508" s="8"/>
      <c r="CG9508" s="8"/>
      <c r="CK9508" s="8"/>
    </row>
    <row r="9509" spans="5:89">
      <c r="E9509" s="8"/>
      <c r="I9509" s="8"/>
      <c r="M9509" s="8"/>
      <c r="Q9509" s="8"/>
      <c r="U9509" s="8"/>
      <c r="Y9509" s="8"/>
      <c r="AC9509" s="8"/>
      <c r="AG9509" s="8"/>
      <c r="AK9509" s="8"/>
      <c r="AO9509" s="8"/>
      <c r="AS9509" s="8"/>
      <c r="AW9509" s="8"/>
      <c r="BA9509" s="8"/>
      <c r="BE9509" s="8"/>
      <c r="BI9509" s="8"/>
      <c r="BM9509" s="8"/>
      <c r="BQ9509" s="8"/>
      <c r="BU9509" s="8"/>
      <c r="BY9509" s="8"/>
      <c r="CC9509" s="8"/>
      <c r="CG9509" s="8"/>
      <c r="CK9509" s="8"/>
    </row>
    <row r="9510" spans="5:89">
      <c r="E9510" s="8"/>
      <c r="I9510" s="8"/>
      <c r="M9510" s="8"/>
      <c r="Q9510" s="8"/>
      <c r="U9510" s="8"/>
      <c r="Y9510" s="8"/>
      <c r="AC9510" s="8"/>
      <c r="AG9510" s="8"/>
      <c r="AK9510" s="8"/>
      <c r="AO9510" s="8"/>
      <c r="AS9510" s="8"/>
      <c r="AW9510" s="8"/>
      <c r="BA9510" s="8"/>
      <c r="BE9510" s="8"/>
      <c r="BI9510" s="8"/>
      <c r="BM9510" s="8"/>
      <c r="BQ9510" s="8"/>
      <c r="BU9510" s="8"/>
      <c r="BY9510" s="8"/>
      <c r="CC9510" s="8"/>
      <c r="CG9510" s="8"/>
      <c r="CK9510" s="8"/>
    </row>
    <row r="9511" spans="5:89">
      <c r="E9511" s="8"/>
      <c r="I9511" s="8"/>
      <c r="M9511" s="8"/>
      <c r="Q9511" s="8"/>
      <c r="U9511" s="8"/>
      <c r="Y9511" s="8"/>
      <c r="AC9511" s="8"/>
      <c r="AG9511" s="8"/>
      <c r="AK9511" s="8"/>
      <c r="AO9511" s="8"/>
      <c r="AS9511" s="8"/>
      <c r="AW9511" s="8"/>
      <c r="BA9511" s="8"/>
      <c r="BE9511" s="8"/>
      <c r="BI9511" s="8"/>
      <c r="BM9511" s="8"/>
      <c r="BQ9511" s="8"/>
      <c r="BU9511" s="8"/>
      <c r="BY9511" s="8"/>
      <c r="CC9511" s="8"/>
      <c r="CG9511" s="8"/>
      <c r="CK9511" s="8"/>
    </row>
    <row r="9512" spans="5:89">
      <c r="E9512" s="8"/>
      <c r="I9512" s="8"/>
      <c r="M9512" s="8"/>
      <c r="Q9512" s="8"/>
      <c r="U9512" s="8"/>
      <c r="Y9512" s="8"/>
      <c r="AC9512" s="8"/>
      <c r="AG9512" s="8"/>
      <c r="AK9512" s="8"/>
      <c r="AO9512" s="8"/>
      <c r="AS9512" s="8"/>
      <c r="AW9512" s="8"/>
      <c r="BA9512" s="8"/>
      <c r="BE9512" s="8"/>
      <c r="BI9512" s="8"/>
      <c r="BM9512" s="8"/>
      <c r="BQ9512" s="8"/>
      <c r="BU9512" s="8"/>
      <c r="BY9512" s="8"/>
      <c r="CC9512" s="8"/>
      <c r="CG9512" s="8"/>
      <c r="CK9512" s="8"/>
    </row>
    <row r="9513" spans="5:89">
      <c r="E9513" s="8"/>
      <c r="I9513" s="8"/>
      <c r="M9513" s="8"/>
      <c r="Q9513" s="8"/>
      <c r="U9513" s="8"/>
      <c r="Y9513" s="8"/>
      <c r="AC9513" s="8"/>
      <c r="AG9513" s="8"/>
      <c r="AK9513" s="8"/>
      <c r="AO9513" s="8"/>
      <c r="AS9513" s="8"/>
      <c r="AW9513" s="8"/>
      <c r="BA9513" s="8"/>
      <c r="BE9513" s="8"/>
      <c r="BI9513" s="8"/>
      <c r="BM9513" s="8"/>
      <c r="BQ9513" s="8"/>
      <c r="BU9513" s="8"/>
      <c r="BY9513" s="8"/>
      <c r="CC9513" s="8"/>
      <c r="CG9513" s="8"/>
      <c r="CK9513" s="8"/>
    </row>
    <row r="9514" spans="5:89">
      <c r="E9514" s="8"/>
      <c r="I9514" s="8"/>
      <c r="M9514" s="8"/>
      <c r="Q9514" s="8"/>
      <c r="U9514" s="8"/>
      <c r="Y9514" s="8"/>
      <c r="AC9514" s="8"/>
      <c r="AG9514" s="8"/>
      <c r="AK9514" s="8"/>
      <c r="AO9514" s="8"/>
      <c r="AS9514" s="8"/>
      <c r="AW9514" s="8"/>
      <c r="BA9514" s="8"/>
      <c r="BE9514" s="8"/>
      <c r="BI9514" s="8"/>
      <c r="BM9514" s="8"/>
      <c r="BQ9514" s="8"/>
      <c r="BU9514" s="8"/>
      <c r="BY9514" s="8"/>
      <c r="CC9514" s="8"/>
      <c r="CG9514" s="8"/>
      <c r="CK9514" s="8"/>
    </row>
    <row r="9515" spans="5:89">
      <c r="E9515" s="8"/>
      <c r="I9515" s="8"/>
      <c r="M9515" s="8"/>
      <c r="Q9515" s="8"/>
      <c r="U9515" s="8"/>
      <c r="Y9515" s="8"/>
      <c r="AC9515" s="8"/>
      <c r="AG9515" s="8"/>
      <c r="AK9515" s="8"/>
      <c r="AO9515" s="8"/>
      <c r="AS9515" s="8"/>
      <c r="AW9515" s="8"/>
      <c r="BA9515" s="8"/>
      <c r="BE9515" s="8"/>
      <c r="BI9515" s="8"/>
      <c r="BM9515" s="8"/>
      <c r="BQ9515" s="8"/>
      <c r="BU9515" s="8"/>
      <c r="BY9515" s="8"/>
      <c r="CC9515" s="8"/>
      <c r="CG9515" s="8"/>
      <c r="CK9515" s="8"/>
    </row>
    <row r="9516" spans="5:89">
      <c r="E9516" s="8"/>
      <c r="I9516" s="8"/>
      <c r="M9516" s="8"/>
      <c r="Q9516" s="8"/>
      <c r="U9516" s="8"/>
      <c r="Y9516" s="8"/>
      <c r="AC9516" s="8"/>
      <c r="AG9516" s="8"/>
      <c r="AK9516" s="8"/>
      <c r="AO9516" s="8"/>
      <c r="AS9516" s="8"/>
      <c r="AW9516" s="8"/>
      <c r="BA9516" s="8"/>
      <c r="BE9516" s="8"/>
      <c r="BI9516" s="8"/>
      <c r="BM9516" s="8"/>
      <c r="BQ9516" s="8"/>
      <c r="BU9516" s="8"/>
      <c r="BY9516" s="8"/>
      <c r="CC9516" s="8"/>
      <c r="CG9516" s="8"/>
      <c r="CK9516" s="8"/>
    </row>
    <row r="9517" spans="5:89">
      <c r="E9517" s="8"/>
      <c r="I9517" s="8"/>
      <c r="M9517" s="8"/>
      <c r="Q9517" s="8"/>
      <c r="U9517" s="8"/>
      <c r="Y9517" s="8"/>
      <c r="AC9517" s="8"/>
      <c r="AG9517" s="8"/>
      <c r="AK9517" s="8"/>
      <c r="AO9517" s="8"/>
      <c r="AS9517" s="8"/>
      <c r="AW9517" s="8"/>
      <c r="BA9517" s="8"/>
      <c r="BE9517" s="8"/>
      <c r="BI9517" s="8"/>
      <c r="BM9517" s="8"/>
      <c r="BQ9517" s="8"/>
      <c r="BU9517" s="8"/>
      <c r="BY9517" s="8"/>
      <c r="CC9517" s="8"/>
      <c r="CG9517" s="8"/>
      <c r="CK9517" s="8"/>
    </row>
    <row r="9518" spans="5:89">
      <c r="E9518" s="8"/>
      <c r="I9518" s="8"/>
      <c r="M9518" s="8"/>
      <c r="Q9518" s="8"/>
      <c r="U9518" s="8"/>
      <c r="Y9518" s="8"/>
      <c r="AC9518" s="8"/>
      <c r="AG9518" s="8"/>
      <c r="AK9518" s="8"/>
      <c r="AO9518" s="8"/>
      <c r="AS9518" s="8"/>
      <c r="AW9518" s="8"/>
      <c r="BA9518" s="8"/>
      <c r="BE9518" s="8"/>
      <c r="BI9518" s="8"/>
      <c r="BM9518" s="8"/>
      <c r="BQ9518" s="8"/>
      <c r="BU9518" s="8"/>
      <c r="BY9518" s="8"/>
      <c r="CC9518" s="8"/>
      <c r="CG9518" s="8"/>
      <c r="CK9518" s="8"/>
    </row>
    <row r="9519" spans="5:89">
      <c r="E9519" s="8"/>
      <c r="I9519" s="8"/>
      <c r="M9519" s="8"/>
      <c r="Q9519" s="8"/>
      <c r="U9519" s="8"/>
      <c r="Y9519" s="8"/>
      <c r="AC9519" s="8"/>
      <c r="AG9519" s="8"/>
      <c r="AK9519" s="8"/>
      <c r="AO9519" s="8"/>
      <c r="AS9519" s="8"/>
      <c r="AW9519" s="8"/>
      <c r="BA9519" s="8"/>
      <c r="BE9519" s="8"/>
      <c r="BI9519" s="8"/>
      <c r="BM9519" s="8"/>
      <c r="BQ9519" s="8"/>
      <c r="BU9519" s="8"/>
      <c r="BY9519" s="8"/>
      <c r="CC9519" s="8"/>
      <c r="CG9519" s="8"/>
      <c r="CK9519" s="8"/>
    </row>
    <row r="9520" spans="5:89">
      <c r="E9520" s="8"/>
      <c r="I9520" s="8"/>
      <c r="M9520" s="8"/>
      <c r="Q9520" s="8"/>
      <c r="U9520" s="8"/>
      <c r="Y9520" s="8"/>
      <c r="AC9520" s="8"/>
      <c r="AG9520" s="8"/>
      <c r="AK9520" s="8"/>
      <c r="AO9520" s="8"/>
      <c r="AS9520" s="8"/>
      <c r="AW9520" s="8"/>
      <c r="BA9520" s="8"/>
      <c r="BE9520" s="8"/>
      <c r="BI9520" s="8"/>
      <c r="BM9520" s="8"/>
      <c r="BQ9520" s="8"/>
      <c r="BU9520" s="8"/>
      <c r="BY9520" s="8"/>
      <c r="CC9520" s="8"/>
      <c r="CG9520" s="8"/>
      <c r="CK9520" s="8"/>
    </row>
    <row r="9521" spans="5:89">
      <c r="E9521" s="8"/>
      <c r="I9521" s="8"/>
      <c r="M9521" s="8"/>
      <c r="Q9521" s="8"/>
      <c r="U9521" s="8"/>
      <c r="Y9521" s="8"/>
      <c r="AC9521" s="8"/>
      <c r="AG9521" s="8"/>
      <c r="AK9521" s="8"/>
      <c r="AO9521" s="8"/>
      <c r="AS9521" s="8"/>
      <c r="AW9521" s="8"/>
      <c r="BA9521" s="8"/>
      <c r="BE9521" s="8"/>
      <c r="BI9521" s="8"/>
      <c r="BM9521" s="8"/>
      <c r="BQ9521" s="8"/>
      <c r="BU9521" s="8"/>
      <c r="BY9521" s="8"/>
      <c r="CC9521" s="8"/>
      <c r="CG9521" s="8"/>
      <c r="CK9521" s="8"/>
    </row>
    <row r="9522" spans="5:89">
      <c r="E9522" s="8"/>
      <c r="I9522" s="8"/>
      <c r="M9522" s="8"/>
      <c r="Q9522" s="8"/>
      <c r="U9522" s="8"/>
      <c r="Y9522" s="8"/>
      <c r="AC9522" s="8"/>
      <c r="AG9522" s="8"/>
      <c r="AK9522" s="8"/>
      <c r="AO9522" s="8"/>
      <c r="AS9522" s="8"/>
      <c r="AW9522" s="8"/>
      <c r="BA9522" s="8"/>
      <c r="BE9522" s="8"/>
      <c r="BI9522" s="8"/>
      <c r="BM9522" s="8"/>
      <c r="BQ9522" s="8"/>
      <c r="BU9522" s="8"/>
      <c r="BY9522" s="8"/>
      <c r="CC9522" s="8"/>
      <c r="CG9522" s="8"/>
      <c r="CK9522" s="8"/>
    </row>
    <row r="9523" spans="5:89">
      <c r="E9523" s="8"/>
      <c r="I9523" s="8"/>
      <c r="M9523" s="8"/>
      <c r="Q9523" s="8"/>
      <c r="U9523" s="8"/>
      <c r="Y9523" s="8"/>
      <c r="AC9523" s="8"/>
      <c r="AG9523" s="8"/>
      <c r="AK9523" s="8"/>
      <c r="AO9523" s="8"/>
      <c r="AS9523" s="8"/>
      <c r="AW9523" s="8"/>
      <c r="BA9523" s="8"/>
      <c r="BE9523" s="8"/>
      <c r="BI9523" s="8"/>
      <c r="BM9523" s="8"/>
      <c r="BQ9523" s="8"/>
      <c r="BU9523" s="8"/>
      <c r="BY9523" s="8"/>
      <c r="CC9523" s="8"/>
      <c r="CG9523" s="8"/>
      <c r="CK9523" s="8"/>
    </row>
    <row r="9524" spans="5:89">
      <c r="E9524" s="8"/>
      <c r="I9524" s="8"/>
      <c r="M9524" s="8"/>
      <c r="Q9524" s="8"/>
      <c r="U9524" s="8"/>
      <c r="Y9524" s="8"/>
      <c r="AC9524" s="8"/>
      <c r="AG9524" s="8"/>
      <c r="AK9524" s="8"/>
      <c r="AO9524" s="8"/>
      <c r="AS9524" s="8"/>
      <c r="AW9524" s="8"/>
      <c r="BA9524" s="8"/>
      <c r="BE9524" s="8"/>
      <c r="BI9524" s="8"/>
      <c r="BM9524" s="8"/>
      <c r="BQ9524" s="8"/>
      <c r="BU9524" s="8"/>
      <c r="BY9524" s="8"/>
      <c r="CC9524" s="8"/>
      <c r="CG9524" s="8"/>
      <c r="CK9524" s="8"/>
    </row>
    <row r="9525" spans="5:89">
      <c r="E9525" s="8"/>
      <c r="I9525" s="8"/>
      <c r="M9525" s="8"/>
      <c r="Q9525" s="8"/>
      <c r="U9525" s="8"/>
      <c r="Y9525" s="8"/>
      <c r="AC9525" s="8"/>
      <c r="AG9525" s="8"/>
      <c r="AK9525" s="8"/>
      <c r="AO9525" s="8"/>
      <c r="AS9525" s="8"/>
      <c r="AW9525" s="8"/>
      <c r="BA9525" s="8"/>
      <c r="BE9525" s="8"/>
      <c r="BI9525" s="8"/>
      <c r="BM9525" s="8"/>
      <c r="BQ9525" s="8"/>
      <c r="BU9525" s="8"/>
      <c r="BY9525" s="8"/>
      <c r="CC9525" s="8"/>
      <c r="CG9525" s="8"/>
      <c r="CK9525" s="8"/>
    </row>
    <row r="9526" spans="5:89">
      <c r="E9526" s="8"/>
      <c r="I9526" s="8"/>
      <c r="M9526" s="8"/>
      <c r="Q9526" s="8"/>
      <c r="U9526" s="8"/>
      <c r="Y9526" s="8"/>
      <c r="AC9526" s="8"/>
      <c r="AG9526" s="8"/>
      <c r="AK9526" s="8"/>
      <c r="AO9526" s="8"/>
      <c r="AS9526" s="8"/>
      <c r="AW9526" s="8"/>
      <c r="BA9526" s="8"/>
      <c r="BE9526" s="8"/>
      <c r="BI9526" s="8"/>
      <c r="BM9526" s="8"/>
      <c r="BQ9526" s="8"/>
      <c r="BU9526" s="8"/>
      <c r="BY9526" s="8"/>
      <c r="CC9526" s="8"/>
      <c r="CG9526" s="8"/>
      <c r="CK9526" s="8"/>
    </row>
    <row r="9527" spans="5:89">
      <c r="E9527" s="8"/>
      <c r="I9527" s="8"/>
      <c r="M9527" s="8"/>
      <c r="Q9527" s="8"/>
      <c r="U9527" s="8"/>
      <c r="Y9527" s="8"/>
      <c r="AC9527" s="8"/>
      <c r="AG9527" s="8"/>
      <c r="AK9527" s="8"/>
      <c r="AO9527" s="8"/>
      <c r="AS9527" s="8"/>
      <c r="AW9527" s="8"/>
      <c r="BA9527" s="8"/>
      <c r="BE9527" s="8"/>
      <c r="BI9527" s="8"/>
      <c r="BM9527" s="8"/>
      <c r="BQ9527" s="8"/>
      <c r="BU9527" s="8"/>
      <c r="BY9527" s="8"/>
      <c r="CC9527" s="8"/>
      <c r="CG9527" s="8"/>
      <c r="CK9527" s="8"/>
    </row>
    <row r="9528" spans="5:89">
      <c r="E9528" s="8"/>
      <c r="I9528" s="8"/>
      <c r="M9528" s="8"/>
      <c r="Q9528" s="8"/>
      <c r="U9528" s="8"/>
      <c r="Y9528" s="8"/>
      <c r="AC9528" s="8"/>
      <c r="AG9528" s="8"/>
      <c r="AK9528" s="8"/>
      <c r="AO9528" s="8"/>
      <c r="AS9528" s="8"/>
      <c r="AW9528" s="8"/>
      <c r="BA9528" s="8"/>
      <c r="BE9528" s="8"/>
      <c r="BI9528" s="8"/>
      <c r="BM9528" s="8"/>
      <c r="BQ9528" s="8"/>
      <c r="BU9528" s="8"/>
      <c r="BY9528" s="8"/>
      <c r="CC9528" s="8"/>
      <c r="CG9528" s="8"/>
      <c r="CK9528" s="8"/>
    </row>
    <row r="9529" spans="5:89">
      <c r="E9529" s="8"/>
      <c r="I9529" s="8"/>
      <c r="M9529" s="8"/>
      <c r="Q9529" s="8"/>
      <c r="U9529" s="8"/>
      <c r="Y9529" s="8"/>
      <c r="AC9529" s="8"/>
      <c r="AG9529" s="8"/>
      <c r="AK9529" s="8"/>
      <c r="AO9529" s="8"/>
      <c r="AS9529" s="8"/>
      <c r="AW9529" s="8"/>
      <c r="BA9529" s="8"/>
      <c r="BE9529" s="8"/>
      <c r="BI9529" s="8"/>
      <c r="BM9529" s="8"/>
      <c r="BQ9529" s="8"/>
      <c r="BU9529" s="8"/>
      <c r="BY9529" s="8"/>
      <c r="CC9529" s="8"/>
      <c r="CG9529" s="8"/>
      <c r="CK9529" s="8"/>
    </row>
    <row r="9530" spans="5:89">
      <c r="E9530" s="8"/>
      <c r="I9530" s="8"/>
      <c r="M9530" s="8"/>
      <c r="Q9530" s="8"/>
      <c r="U9530" s="8"/>
      <c r="Y9530" s="8"/>
      <c r="AC9530" s="8"/>
      <c r="AG9530" s="8"/>
      <c r="AK9530" s="8"/>
      <c r="AO9530" s="8"/>
      <c r="AS9530" s="8"/>
      <c r="AW9530" s="8"/>
      <c r="BA9530" s="8"/>
      <c r="BE9530" s="8"/>
      <c r="BI9530" s="8"/>
      <c r="BM9530" s="8"/>
      <c r="BQ9530" s="8"/>
      <c r="BU9530" s="8"/>
      <c r="BY9530" s="8"/>
      <c r="CC9530" s="8"/>
      <c r="CG9530" s="8"/>
      <c r="CK9530" s="8"/>
    </row>
    <row r="9531" spans="5:89">
      <c r="E9531" s="8"/>
      <c r="I9531" s="8"/>
      <c r="M9531" s="8"/>
      <c r="Q9531" s="8"/>
      <c r="U9531" s="8"/>
      <c r="Y9531" s="8"/>
      <c r="AC9531" s="8"/>
      <c r="AG9531" s="8"/>
      <c r="AK9531" s="8"/>
      <c r="AO9531" s="8"/>
      <c r="AS9531" s="8"/>
      <c r="AW9531" s="8"/>
      <c r="BA9531" s="8"/>
      <c r="BE9531" s="8"/>
      <c r="BI9531" s="8"/>
      <c r="BM9531" s="8"/>
      <c r="BQ9531" s="8"/>
      <c r="BU9531" s="8"/>
      <c r="BY9531" s="8"/>
      <c r="CC9531" s="8"/>
      <c r="CG9531" s="8"/>
      <c r="CK9531" s="8"/>
    </row>
    <row r="9532" spans="5:89">
      <c r="E9532" s="8"/>
      <c r="I9532" s="8"/>
      <c r="M9532" s="8"/>
      <c r="Q9532" s="8"/>
      <c r="U9532" s="8"/>
      <c r="Y9532" s="8"/>
      <c r="AC9532" s="8"/>
      <c r="AG9532" s="8"/>
      <c r="AK9532" s="8"/>
      <c r="AO9532" s="8"/>
      <c r="AS9532" s="8"/>
      <c r="AW9532" s="8"/>
      <c r="BA9532" s="8"/>
      <c r="BE9532" s="8"/>
      <c r="BI9532" s="8"/>
      <c r="BM9532" s="8"/>
      <c r="BQ9532" s="8"/>
      <c r="BU9532" s="8"/>
      <c r="BY9532" s="8"/>
      <c r="CC9532" s="8"/>
      <c r="CG9532" s="8"/>
      <c r="CK9532" s="8"/>
    </row>
    <row r="9533" spans="5:89">
      <c r="E9533" s="8"/>
      <c r="I9533" s="8"/>
      <c r="M9533" s="8"/>
      <c r="Q9533" s="8"/>
      <c r="U9533" s="8"/>
      <c r="Y9533" s="8"/>
      <c r="AC9533" s="8"/>
      <c r="AG9533" s="8"/>
      <c r="AK9533" s="8"/>
      <c r="AO9533" s="8"/>
      <c r="AS9533" s="8"/>
      <c r="AW9533" s="8"/>
      <c r="BA9533" s="8"/>
      <c r="BE9533" s="8"/>
      <c r="BI9533" s="8"/>
      <c r="BM9533" s="8"/>
      <c r="BQ9533" s="8"/>
      <c r="BU9533" s="8"/>
      <c r="BY9533" s="8"/>
      <c r="CC9533" s="8"/>
      <c r="CG9533" s="8"/>
      <c r="CK9533" s="8"/>
    </row>
    <row r="9534" spans="5:89">
      <c r="E9534" s="8"/>
      <c r="I9534" s="8"/>
      <c r="M9534" s="8"/>
      <c r="Q9534" s="8"/>
      <c r="U9534" s="8"/>
      <c r="Y9534" s="8"/>
      <c r="AC9534" s="8"/>
      <c r="AG9534" s="8"/>
      <c r="AK9534" s="8"/>
      <c r="AO9534" s="8"/>
      <c r="AS9534" s="8"/>
      <c r="AW9534" s="8"/>
      <c r="BA9534" s="8"/>
      <c r="BE9534" s="8"/>
      <c r="BI9534" s="8"/>
      <c r="BM9534" s="8"/>
      <c r="BQ9534" s="8"/>
      <c r="BU9534" s="8"/>
      <c r="BY9534" s="8"/>
      <c r="CC9534" s="8"/>
      <c r="CG9534" s="8"/>
      <c r="CK9534" s="8"/>
    </row>
    <row r="9535" spans="5:89">
      <c r="E9535" s="8"/>
      <c r="I9535" s="8"/>
      <c r="M9535" s="8"/>
      <c r="Q9535" s="8"/>
      <c r="U9535" s="8"/>
      <c r="Y9535" s="8"/>
      <c r="AC9535" s="8"/>
      <c r="AG9535" s="8"/>
      <c r="AK9535" s="8"/>
      <c r="AO9535" s="8"/>
      <c r="AS9535" s="8"/>
      <c r="AW9535" s="8"/>
      <c r="BA9535" s="8"/>
      <c r="BE9535" s="8"/>
      <c r="BI9535" s="8"/>
      <c r="BM9535" s="8"/>
      <c r="BQ9535" s="8"/>
      <c r="BU9535" s="8"/>
      <c r="BY9535" s="8"/>
      <c r="CC9535" s="8"/>
      <c r="CG9535" s="8"/>
      <c r="CK9535" s="8"/>
    </row>
    <row r="9536" spans="5:89">
      <c r="E9536" s="8"/>
      <c r="I9536" s="8"/>
      <c r="M9536" s="8"/>
      <c r="Q9536" s="8"/>
      <c r="U9536" s="8"/>
      <c r="Y9536" s="8"/>
      <c r="AC9536" s="8"/>
      <c r="AG9536" s="8"/>
      <c r="AK9536" s="8"/>
      <c r="AO9536" s="8"/>
      <c r="AS9536" s="8"/>
      <c r="AW9536" s="8"/>
      <c r="BA9536" s="8"/>
      <c r="BE9536" s="8"/>
      <c r="BI9536" s="8"/>
      <c r="BM9536" s="8"/>
      <c r="BQ9536" s="8"/>
      <c r="BU9536" s="8"/>
      <c r="BY9536" s="8"/>
      <c r="CC9536" s="8"/>
      <c r="CG9536" s="8"/>
      <c r="CK9536" s="8"/>
    </row>
    <row r="9537" spans="5:89">
      <c r="E9537" s="8"/>
      <c r="I9537" s="8"/>
      <c r="M9537" s="8"/>
      <c r="Q9537" s="8"/>
      <c r="U9537" s="8"/>
      <c r="Y9537" s="8"/>
      <c r="AC9537" s="8"/>
      <c r="AG9537" s="8"/>
      <c r="AK9537" s="8"/>
      <c r="AO9537" s="8"/>
      <c r="AS9537" s="8"/>
      <c r="AW9537" s="8"/>
      <c r="BA9537" s="8"/>
      <c r="BE9537" s="8"/>
      <c r="BI9537" s="8"/>
      <c r="BM9537" s="8"/>
      <c r="BQ9537" s="8"/>
      <c r="BU9537" s="8"/>
      <c r="BY9537" s="8"/>
      <c r="CC9537" s="8"/>
      <c r="CG9537" s="8"/>
      <c r="CK9537" s="8"/>
    </row>
    <row r="9538" spans="5:89">
      <c r="E9538" s="8"/>
      <c r="I9538" s="8"/>
      <c r="M9538" s="8"/>
      <c r="Q9538" s="8"/>
      <c r="U9538" s="8"/>
      <c r="Y9538" s="8"/>
      <c r="AC9538" s="8"/>
      <c r="AG9538" s="8"/>
      <c r="AK9538" s="8"/>
      <c r="AO9538" s="8"/>
      <c r="AS9538" s="8"/>
      <c r="AW9538" s="8"/>
      <c r="BA9538" s="8"/>
      <c r="BE9538" s="8"/>
      <c r="BI9538" s="8"/>
      <c r="BM9538" s="8"/>
      <c r="BQ9538" s="8"/>
      <c r="BU9538" s="8"/>
      <c r="BY9538" s="8"/>
      <c r="CC9538" s="8"/>
      <c r="CG9538" s="8"/>
      <c r="CK9538" s="8"/>
    </row>
    <row r="9539" spans="5:89">
      <c r="E9539" s="8"/>
      <c r="I9539" s="8"/>
      <c r="M9539" s="8"/>
      <c r="Q9539" s="8"/>
      <c r="U9539" s="8"/>
      <c r="Y9539" s="8"/>
      <c r="AC9539" s="8"/>
      <c r="AG9539" s="8"/>
      <c r="AK9539" s="8"/>
      <c r="AO9539" s="8"/>
      <c r="AS9539" s="8"/>
      <c r="AW9539" s="8"/>
      <c r="BA9539" s="8"/>
      <c r="BE9539" s="8"/>
      <c r="BI9539" s="8"/>
      <c r="BM9539" s="8"/>
      <c r="BQ9539" s="8"/>
      <c r="BU9539" s="8"/>
      <c r="BY9539" s="8"/>
      <c r="CC9539" s="8"/>
      <c r="CG9539" s="8"/>
      <c r="CK9539" s="8"/>
    </row>
    <row r="9540" spans="5:89">
      <c r="E9540" s="8"/>
      <c r="I9540" s="8"/>
      <c r="M9540" s="8"/>
      <c r="Q9540" s="8"/>
      <c r="U9540" s="8"/>
      <c r="Y9540" s="8"/>
      <c r="AC9540" s="8"/>
      <c r="AG9540" s="8"/>
      <c r="AK9540" s="8"/>
      <c r="AO9540" s="8"/>
      <c r="AS9540" s="8"/>
      <c r="AW9540" s="8"/>
      <c r="BA9540" s="8"/>
      <c r="BE9540" s="8"/>
      <c r="BI9540" s="8"/>
      <c r="BM9540" s="8"/>
      <c r="BQ9540" s="8"/>
      <c r="BU9540" s="8"/>
      <c r="BY9540" s="8"/>
      <c r="CC9540" s="8"/>
      <c r="CG9540" s="8"/>
      <c r="CK9540" s="8"/>
    </row>
    <row r="9541" spans="5:89">
      <c r="E9541" s="8"/>
      <c r="I9541" s="8"/>
      <c r="M9541" s="8"/>
      <c r="Q9541" s="8"/>
      <c r="U9541" s="8"/>
      <c r="Y9541" s="8"/>
      <c r="AC9541" s="8"/>
      <c r="AG9541" s="8"/>
      <c r="AK9541" s="8"/>
      <c r="AO9541" s="8"/>
      <c r="AS9541" s="8"/>
      <c r="AW9541" s="8"/>
      <c r="BA9541" s="8"/>
      <c r="BE9541" s="8"/>
      <c r="BI9541" s="8"/>
      <c r="BM9541" s="8"/>
      <c r="BQ9541" s="8"/>
      <c r="BU9541" s="8"/>
      <c r="BY9541" s="8"/>
      <c r="CC9541" s="8"/>
      <c r="CG9541" s="8"/>
      <c r="CK9541" s="8"/>
    </row>
    <row r="9542" spans="5:89">
      <c r="E9542" s="8"/>
      <c r="I9542" s="8"/>
      <c r="M9542" s="8"/>
      <c r="Q9542" s="8"/>
      <c r="U9542" s="8"/>
      <c r="Y9542" s="8"/>
      <c r="AC9542" s="8"/>
      <c r="AG9542" s="8"/>
      <c r="AK9542" s="8"/>
      <c r="AO9542" s="8"/>
      <c r="AS9542" s="8"/>
      <c r="AW9542" s="8"/>
      <c r="BA9542" s="8"/>
      <c r="BE9542" s="8"/>
      <c r="BI9542" s="8"/>
      <c r="BM9542" s="8"/>
      <c r="BQ9542" s="8"/>
      <c r="BU9542" s="8"/>
      <c r="BY9542" s="8"/>
      <c r="CC9542" s="8"/>
      <c r="CG9542" s="8"/>
      <c r="CK9542" s="8"/>
    </row>
    <row r="9543" spans="5:89">
      <c r="E9543" s="8"/>
      <c r="I9543" s="8"/>
      <c r="M9543" s="8"/>
      <c r="Q9543" s="8"/>
      <c r="U9543" s="8"/>
      <c r="Y9543" s="8"/>
      <c r="AC9543" s="8"/>
      <c r="AG9543" s="8"/>
      <c r="AK9543" s="8"/>
      <c r="AO9543" s="8"/>
      <c r="AS9543" s="8"/>
      <c r="AW9543" s="8"/>
      <c r="BA9543" s="8"/>
      <c r="BE9543" s="8"/>
      <c r="BI9543" s="8"/>
      <c r="BM9543" s="8"/>
      <c r="BQ9543" s="8"/>
      <c r="BU9543" s="8"/>
      <c r="BY9543" s="8"/>
      <c r="CC9543" s="8"/>
      <c r="CG9543" s="8"/>
      <c r="CK9543" s="8"/>
    </row>
    <row r="9544" spans="5:89">
      <c r="E9544" s="8"/>
      <c r="I9544" s="8"/>
      <c r="M9544" s="8"/>
      <c r="Q9544" s="8"/>
      <c r="U9544" s="8"/>
      <c r="Y9544" s="8"/>
      <c r="AC9544" s="8"/>
      <c r="AG9544" s="8"/>
      <c r="AK9544" s="8"/>
      <c r="AO9544" s="8"/>
      <c r="AS9544" s="8"/>
      <c r="AW9544" s="8"/>
      <c r="BA9544" s="8"/>
      <c r="BE9544" s="8"/>
      <c r="BI9544" s="8"/>
      <c r="BM9544" s="8"/>
      <c r="BQ9544" s="8"/>
      <c r="BU9544" s="8"/>
      <c r="BY9544" s="8"/>
      <c r="CC9544" s="8"/>
      <c r="CG9544" s="8"/>
      <c r="CK9544" s="8"/>
    </row>
    <row r="9545" spans="5:89">
      <c r="E9545" s="8"/>
      <c r="I9545" s="8"/>
      <c r="M9545" s="8"/>
      <c r="Q9545" s="8"/>
      <c r="U9545" s="8"/>
      <c r="Y9545" s="8"/>
      <c r="AC9545" s="8"/>
      <c r="AG9545" s="8"/>
      <c r="AK9545" s="8"/>
      <c r="AO9545" s="8"/>
      <c r="AS9545" s="8"/>
      <c r="AW9545" s="8"/>
      <c r="BA9545" s="8"/>
      <c r="BE9545" s="8"/>
      <c r="BI9545" s="8"/>
      <c r="BM9545" s="8"/>
      <c r="BQ9545" s="8"/>
      <c r="BU9545" s="8"/>
      <c r="BY9545" s="8"/>
      <c r="CC9545" s="8"/>
      <c r="CG9545" s="8"/>
      <c r="CK9545" s="8"/>
    </row>
    <row r="9546" spans="5:89">
      <c r="E9546" s="8"/>
      <c r="I9546" s="8"/>
      <c r="M9546" s="8"/>
      <c r="Q9546" s="8"/>
      <c r="U9546" s="8"/>
      <c r="Y9546" s="8"/>
      <c r="AC9546" s="8"/>
      <c r="AG9546" s="8"/>
      <c r="AK9546" s="8"/>
      <c r="AO9546" s="8"/>
      <c r="AS9546" s="8"/>
      <c r="AW9546" s="8"/>
      <c r="BA9546" s="8"/>
      <c r="BE9546" s="8"/>
      <c r="BI9546" s="8"/>
      <c r="BM9546" s="8"/>
      <c r="BQ9546" s="8"/>
      <c r="BU9546" s="8"/>
      <c r="BY9546" s="8"/>
      <c r="CC9546" s="8"/>
      <c r="CG9546" s="8"/>
      <c r="CK9546" s="8"/>
    </row>
    <row r="9547" spans="5:89">
      <c r="E9547" s="8"/>
      <c r="I9547" s="8"/>
      <c r="M9547" s="8"/>
      <c r="Q9547" s="8"/>
      <c r="U9547" s="8"/>
      <c r="Y9547" s="8"/>
      <c r="AC9547" s="8"/>
      <c r="AG9547" s="8"/>
      <c r="AK9547" s="8"/>
      <c r="AO9547" s="8"/>
      <c r="AS9547" s="8"/>
      <c r="AW9547" s="8"/>
      <c r="BA9547" s="8"/>
      <c r="BE9547" s="8"/>
      <c r="BI9547" s="8"/>
      <c r="BM9547" s="8"/>
      <c r="BQ9547" s="8"/>
      <c r="BU9547" s="8"/>
      <c r="BY9547" s="8"/>
      <c r="CC9547" s="8"/>
      <c r="CG9547" s="8"/>
      <c r="CK9547" s="8"/>
    </row>
    <row r="9548" spans="5:89">
      <c r="E9548" s="8"/>
      <c r="I9548" s="8"/>
      <c r="M9548" s="8"/>
      <c r="Q9548" s="8"/>
      <c r="U9548" s="8"/>
      <c r="Y9548" s="8"/>
      <c r="AC9548" s="8"/>
      <c r="AG9548" s="8"/>
      <c r="AK9548" s="8"/>
      <c r="AO9548" s="8"/>
      <c r="AS9548" s="8"/>
      <c r="AW9548" s="8"/>
      <c r="BA9548" s="8"/>
      <c r="BE9548" s="8"/>
      <c r="BI9548" s="8"/>
      <c r="BM9548" s="8"/>
      <c r="BQ9548" s="8"/>
      <c r="BU9548" s="8"/>
      <c r="BY9548" s="8"/>
      <c r="CC9548" s="8"/>
      <c r="CG9548" s="8"/>
      <c r="CK9548" s="8"/>
    </row>
    <row r="9549" spans="5:89">
      <c r="E9549" s="8"/>
      <c r="I9549" s="8"/>
      <c r="M9549" s="8"/>
      <c r="Q9549" s="8"/>
      <c r="U9549" s="8"/>
      <c r="Y9549" s="8"/>
      <c r="AC9549" s="8"/>
      <c r="AG9549" s="8"/>
      <c r="AK9549" s="8"/>
      <c r="AO9549" s="8"/>
      <c r="AS9549" s="8"/>
      <c r="AW9549" s="8"/>
      <c r="BA9549" s="8"/>
      <c r="BE9549" s="8"/>
      <c r="BI9549" s="8"/>
      <c r="BM9549" s="8"/>
      <c r="BQ9549" s="8"/>
      <c r="BU9549" s="8"/>
      <c r="BY9549" s="8"/>
      <c r="CC9549" s="8"/>
      <c r="CG9549" s="8"/>
      <c r="CK9549" s="8"/>
    </row>
    <row r="9550" spans="5:89">
      <c r="E9550" s="8"/>
      <c r="I9550" s="8"/>
      <c r="M9550" s="8"/>
      <c r="Q9550" s="8"/>
      <c r="U9550" s="8"/>
      <c r="Y9550" s="8"/>
      <c r="AC9550" s="8"/>
      <c r="AG9550" s="8"/>
      <c r="AK9550" s="8"/>
      <c r="AO9550" s="8"/>
      <c r="AS9550" s="8"/>
      <c r="AW9550" s="8"/>
      <c r="BA9550" s="8"/>
      <c r="BE9550" s="8"/>
      <c r="BI9550" s="8"/>
      <c r="BM9550" s="8"/>
      <c r="BQ9550" s="8"/>
      <c r="BU9550" s="8"/>
      <c r="BY9550" s="8"/>
      <c r="CC9550" s="8"/>
      <c r="CG9550" s="8"/>
      <c r="CK9550" s="8"/>
    </row>
    <row r="9551" spans="5:89">
      <c r="E9551" s="8"/>
      <c r="I9551" s="8"/>
      <c r="M9551" s="8"/>
      <c r="Q9551" s="8"/>
      <c r="U9551" s="8"/>
      <c r="Y9551" s="8"/>
      <c r="AC9551" s="8"/>
      <c r="AG9551" s="8"/>
      <c r="AK9551" s="8"/>
      <c r="AO9551" s="8"/>
      <c r="AS9551" s="8"/>
      <c r="AW9551" s="8"/>
      <c r="BA9551" s="8"/>
      <c r="BE9551" s="8"/>
      <c r="BI9551" s="8"/>
      <c r="BM9551" s="8"/>
      <c r="BQ9551" s="8"/>
      <c r="BU9551" s="8"/>
      <c r="BY9551" s="8"/>
      <c r="CC9551" s="8"/>
      <c r="CG9551" s="8"/>
      <c r="CK9551" s="8"/>
    </row>
    <row r="9552" spans="5:89">
      <c r="E9552" s="8"/>
      <c r="I9552" s="8"/>
      <c r="M9552" s="8"/>
      <c r="Q9552" s="8"/>
      <c r="U9552" s="8"/>
      <c r="Y9552" s="8"/>
      <c r="AC9552" s="8"/>
      <c r="AG9552" s="8"/>
      <c r="AK9552" s="8"/>
      <c r="AO9552" s="8"/>
      <c r="AS9552" s="8"/>
      <c r="AW9552" s="8"/>
      <c r="BA9552" s="8"/>
      <c r="BE9552" s="8"/>
      <c r="BI9552" s="8"/>
      <c r="BM9552" s="8"/>
      <c r="BQ9552" s="8"/>
      <c r="BU9552" s="8"/>
      <c r="BY9552" s="8"/>
      <c r="CC9552" s="8"/>
      <c r="CG9552" s="8"/>
      <c r="CK9552" s="8"/>
    </row>
    <row r="9553" spans="5:89">
      <c r="E9553" s="8"/>
      <c r="I9553" s="8"/>
      <c r="M9553" s="8"/>
      <c r="Q9553" s="8"/>
      <c r="U9553" s="8"/>
      <c r="Y9553" s="8"/>
      <c r="AC9553" s="8"/>
      <c r="AG9553" s="8"/>
      <c r="AK9553" s="8"/>
      <c r="AO9553" s="8"/>
      <c r="AS9553" s="8"/>
      <c r="AW9553" s="8"/>
      <c r="BA9553" s="8"/>
      <c r="BE9553" s="8"/>
      <c r="BI9553" s="8"/>
      <c r="BM9553" s="8"/>
      <c r="BQ9553" s="8"/>
      <c r="BU9553" s="8"/>
      <c r="BY9553" s="8"/>
      <c r="CC9553" s="8"/>
      <c r="CG9553" s="8"/>
      <c r="CK9553" s="8"/>
    </row>
    <row r="9554" spans="5:89">
      <c r="E9554" s="8"/>
      <c r="I9554" s="8"/>
      <c r="M9554" s="8"/>
      <c r="Q9554" s="8"/>
      <c r="U9554" s="8"/>
      <c r="Y9554" s="8"/>
      <c r="AC9554" s="8"/>
      <c r="AG9554" s="8"/>
      <c r="AK9554" s="8"/>
      <c r="AO9554" s="8"/>
      <c r="AS9554" s="8"/>
      <c r="AW9554" s="8"/>
      <c r="BA9554" s="8"/>
      <c r="BE9554" s="8"/>
      <c r="BI9554" s="8"/>
      <c r="BM9554" s="8"/>
      <c r="BQ9554" s="8"/>
      <c r="BU9554" s="8"/>
      <c r="BY9554" s="8"/>
      <c r="CC9554" s="8"/>
      <c r="CG9554" s="8"/>
      <c r="CK9554" s="8"/>
    </row>
    <row r="9555" spans="5:89">
      <c r="E9555" s="8"/>
      <c r="I9555" s="8"/>
      <c r="M9555" s="8"/>
      <c r="Q9555" s="8"/>
      <c r="U9555" s="8"/>
      <c r="Y9555" s="8"/>
      <c r="AC9555" s="8"/>
      <c r="AG9555" s="8"/>
      <c r="AK9555" s="8"/>
      <c r="AO9555" s="8"/>
      <c r="AS9555" s="8"/>
      <c r="AW9555" s="8"/>
      <c r="BA9555" s="8"/>
      <c r="BE9555" s="8"/>
      <c r="BI9555" s="8"/>
      <c r="BM9555" s="8"/>
      <c r="BQ9555" s="8"/>
      <c r="BU9555" s="8"/>
      <c r="BY9555" s="8"/>
      <c r="CC9555" s="8"/>
      <c r="CG9555" s="8"/>
      <c r="CK9555" s="8"/>
    </row>
    <row r="9556" spans="5:89">
      <c r="E9556" s="8"/>
      <c r="I9556" s="8"/>
      <c r="M9556" s="8"/>
      <c r="Q9556" s="8"/>
      <c r="U9556" s="8"/>
      <c r="Y9556" s="8"/>
      <c r="AC9556" s="8"/>
      <c r="AG9556" s="8"/>
      <c r="AK9556" s="8"/>
      <c r="AO9556" s="8"/>
      <c r="AS9556" s="8"/>
      <c r="AW9556" s="8"/>
      <c r="BA9556" s="8"/>
      <c r="BE9556" s="8"/>
      <c r="BI9556" s="8"/>
      <c r="BM9556" s="8"/>
      <c r="BQ9556" s="8"/>
      <c r="BU9556" s="8"/>
      <c r="BY9556" s="8"/>
      <c r="CC9556" s="8"/>
      <c r="CG9556" s="8"/>
      <c r="CK9556" s="8"/>
    </row>
    <row r="9557" spans="5:89">
      <c r="E9557" s="8"/>
      <c r="I9557" s="8"/>
      <c r="M9557" s="8"/>
      <c r="Q9557" s="8"/>
      <c r="U9557" s="8"/>
      <c r="Y9557" s="8"/>
      <c r="AC9557" s="8"/>
      <c r="AG9557" s="8"/>
      <c r="AK9557" s="8"/>
      <c r="AO9557" s="8"/>
      <c r="AS9557" s="8"/>
      <c r="AW9557" s="8"/>
      <c r="BA9557" s="8"/>
      <c r="BE9557" s="8"/>
      <c r="BI9557" s="8"/>
      <c r="BM9557" s="8"/>
      <c r="BQ9557" s="8"/>
      <c r="BU9557" s="8"/>
      <c r="BY9557" s="8"/>
      <c r="CC9557" s="8"/>
      <c r="CG9557" s="8"/>
      <c r="CK9557" s="8"/>
    </row>
    <row r="9558" spans="5:89">
      <c r="E9558" s="8"/>
      <c r="I9558" s="8"/>
      <c r="M9558" s="8"/>
      <c r="Q9558" s="8"/>
      <c r="U9558" s="8"/>
      <c r="Y9558" s="8"/>
      <c r="AC9558" s="8"/>
      <c r="AG9558" s="8"/>
      <c r="AK9558" s="8"/>
      <c r="AO9558" s="8"/>
      <c r="AS9558" s="8"/>
      <c r="AW9558" s="8"/>
      <c r="BA9558" s="8"/>
      <c r="BE9558" s="8"/>
      <c r="BI9558" s="8"/>
      <c r="BM9558" s="8"/>
      <c r="BQ9558" s="8"/>
      <c r="BU9558" s="8"/>
      <c r="BY9558" s="8"/>
      <c r="CC9558" s="8"/>
      <c r="CG9558" s="8"/>
      <c r="CK9558" s="8"/>
    </row>
    <row r="9559" spans="5:89">
      <c r="E9559" s="8"/>
      <c r="I9559" s="8"/>
      <c r="M9559" s="8"/>
      <c r="Q9559" s="8"/>
      <c r="U9559" s="8"/>
      <c r="Y9559" s="8"/>
      <c r="AC9559" s="8"/>
      <c r="AG9559" s="8"/>
      <c r="AK9559" s="8"/>
      <c r="AO9559" s="8"/>
      <c r="AS9559" s="8"/>
      <c r="AW9559" s="8"/>
      <c r="BA9559" s="8"/>
      <c r="BE9559" s="8"/>
      <c r="BI9559" s="8"/>
      <c r="BM9559" s="8"/>
      <c r="BQ9559" s="8"/>
      <c r="BU9559" s="8"/>
      <c r="BY9559" s="8"/>
      <c r="CC9559" s="8"/>
      <c r="CG9559" s="8"/>
      <c r="CK9559" s="8"/>
    </row>
    <row r="9560" spans="5:89">
      <c r="E9560" s="8"/>
      <c r="I9560" s="8"/>
      <c r="M9560" s="8"/>
      <c r="Q9560" s="8"/>
      <c r="U9560" s="8"/>
      <c r="Y9560" s="8"/>
      <c r="AC9560" s="8"/>
      <c r="AG9560" s="8"/>
      <c r="AK9560" s="8"/>
      <c r="AO9560" s="8"/>
      <c r="AS9560" s="8"/>
      <c r="AW9560" s="8"/>
      <c r="BA9560" s="8"/>
      <c r="BE9560" s="8"/>
      <c r="BI9560" s="8"/>
      <c r="BM9560" s="8"/>
      <c r="BQ9560" s="8"/>
      <c r="BU9560" s="8"/>
      <c r="BY9560" s="8"/>
      <c r="CC9560" s="8"/>
      <c r="CG9560" s="8"/>
      <c r="CK9560" s="8"/>
    </row>
    <row r="9561" spans="5:89">
      <c r="E9561" s="8"/>
      <c r="I9561" s="8"/>
      <c r="M9561" s="8"/>
      <c r="Q9561" s="8"/>
      <c r="U9561" s="8"/>
      <c r="Y9561" s="8"/>
      <c r="AC9561" s="8"/>
      <c r="AG9561" s="8"/>
      <c r="AK9561" s="8"/>
      <c r="AO9561" s="8"/>
      <c r="AS9561" s="8"/>
      <c r="AW9561" s="8"/>
      <c r="BA9561" s="8"/>
      <c r="BE9561" s="8"/>
      <c r="BI9561" s="8"/>
      <c r="BM9561" s="8"/>
      <c r="BQ9561" s="8"/>
      <c r="BU9561" s="8"/>
      <c r="BY9561" s="8"/>
      <c r="CC9561" s="8"/>
      <c r="CG9561" s="8"/>
      <c r="CK9561" s="8"/>
    </row>
    <row r="9562" spans="5:89">
      <c r="E9562" s="8"/>
      <c r="I9562" s="8"/>
      <c r="M9562" s="8"/>
      <c r="Q9562" s="8"/>
      <c r="U9562" s="8"/>
      <c r="Y9562" s="8"/>
      <c r="AC9562" s="8"/>
      <c r="AG9562" s="8"/>
      <c r="AK9562" s="8"/>
      <c r="AO9562" s="8"/>
      <c r="AS9562" s="8"/>
      <c r="AW9562" s="8"/>
      <c r="BA9562" s="8"/>
      <c r="BE9562" s="8"/>
      <c r="BI9562" s="8"/>
      <c r="BM9562" s="8"/>
      <c r="BQ9562" s="8"/>
      <c r="BU9562" s="8"/>
      <c r="BY9562" s="8"/>
      <c r="CC9562" s="8"/>
      <c r="CG9562" s="8"/>
      <c r="CK9562" s="8"/>
    </row>
    <row r="9563" spans="5:89">
      <c r="E9563" s="8"/>
      <c r="I9563" s="8"/>
      <c r="M9563" s="8"/>
      <c r="Q9563" s="8"/>
      <c r="U9563" s="8"/>
      <c r="Y9563" s="8"/>
      <c r="AC9563" s="8"/>
      <c r="AG9563" s="8"/>
      <c r="AK9563" s="8"/>
      <c r="AO9563" s="8"/>
      <c r="AS9563" s="8"/>
      <c r="AW9563" s="8"/>
      <c r="BA9563" s="8"/>
      <c r="BE9563" s="8"/>
      <c r="BI9563" s="8"/>
      <c r="BM9563" s="8"/>
      <c r="BQ9563" s="8"/>
      <c r="BU9563" s="8"/>
      <c r="BY9563" s="8"/>
      <c r="CC9563" s="8"/>
      <c r="CG9563" s="8"/>
      <c r="CK9563" s="8"/>
    </row>
    <row r="9564" spans="5:89">
      <c r="E9564" s="8"/>
      <c r="I9564" s="8"/>
      <c r="M9564" s="8"/>
      <c r="Q9564" s="8"/>
      <c r="U9564" s="8"/>
      <c r="Y9564" s="8"/>
      <c r="AC9564" s="8"/>
      <c r="AG9564" s="8"/>
      <c r="AK9564" s="8"/>
      <c r="AO9564" s="8"/>
      <c r="AS9564" s="8"/>
      <c r="AW9564" s="8"/>
      <c r="BA9564" s="8"/>
      <c r="BE9564" s="8"/>
      <c r="BI9564" s="8"/>
      <c r="BM9564" s="8"/>
      <c r="BQ9564" s="8"/>
      <c r="BU9564" s="8"/>
      <c r="BY9564" s="8"/>
      <c r="CC9564" s="8"/>
      <c r="CG9564" s="8"/>
      <c r="CK9564" s="8"/>
    </row>
    <row r="9565" spans="5:89">
      <c r="E9565" s="8"/>
      <c r="I9565" s="8"/>
      <c r="M9565" s="8"/>
      <c r="Q9565" s="8"/>
      <c r="U9565" s="8"/>
      <c r="Y9565" s="8"/>
      <c r="AC9565" s="8"/>
      <c r="AG9565" s="8"/>
      <c r="AK9565" s="8"/>
      <c r="AO9565" s="8"/>
      <c r="AS9565" s="8"/>
      <c r="AW9565" s="8"/>
      <c r="BA9565" s="8"/>
      <c r="BE9565" s="8"/>
      <c r="BI9565" s="8"/>
      <c r="BM9565" s="8"/>
      <c r="BQ9565" s="8"/>
      <c r="BU9565" s="8"/>
      <c r="BY9565" s="8"/>
      <c r="CC9565" s="8"/>
      <c r="CG9565" s="8"/>
      <c r="CK9565" s="8"/>
    </row>
    <row r="9566" spans="5:89">
      <c r="E9566" s="8"/>
      <c r="I9566" s="8"/>
      <c r="M9566" s="8"/>
      <c r="Q9566" s="8"/>
      <c r="U9566" s="8"/>
      <c r="Y9566" s="8"/>
      <c r="AC9566" s="8"/>
      <c r="AG9566" s="8"/>
      <c r="AK9566" s="8"/>
      <c r="AO9566" s="8"/>
      <c r="AS9566" s="8"/>
      <c r="AW9566" s="8"/>
      <c r="BA9566" s="8"/>
      <c r="BE9566" s="8"/>
      <c r="BI9566" s="8"/>
      <c r="BM9566" s="8"/>
      <c r="BQ9566" s="8"/>
      <c r="BU9566" s="8"/>
      <c r="BY9566" s="8"/>
      <c r="CC9566" s="8"/>
      <c r="CG9566" s="8"/>
      <c r="CK9566" s="8"/>
    </row>
    <row r="9567" spans="5:89">
      <c r="E9567" s="8"/>
      <c r="I9567" s="8"/>
      <c r="M9567" s="8"/>
      <c r="Q9567" s="8"/>
      <c r="U9567" s="8"/>
      <c r="Y9567" s="8"/>
      <c r="AC9567" s="8"/>
      <c r="AG9567" s="8"/>
      <c r="AK9567" s="8"/>
      <c r="AO9567" s="8"/>
      <c r="AS9567" s="8"/>
      <c r="AW9567" s="8"/>
      <c r="BA9567" s="8"/>
      <c r="BE9567" s="8"/>
      <c r="BI9567" s="8"/>
      <c r="BM9567" s="8"/>
      <c r="BQ9567" s="8"/>
      <c r="BU9567" s="8"/>
      <c r="BY9567" s="8"/>
      <c r="CC9567" s="8"/>
      <c r="CG9567" s="8"/>
      <c r="CK9567" s="8"/>
    </row>
    <row r="9568" spans="5:89">
      <c r="E9568" s="8"/>
      <c r="I9568" s="8"/>
      <c r="M9568" s="8"/>
      <c r="Q9568" s="8"/>
      <c r="U9568" s="8"/>
      <c r="Y9568" s="8"/>
      <c r="AC9568" s="8"/>
      <c r="AG9568" s="8"/>
      <c r="AK9568" s="8"/>
      <c r="AO9568" s="8"/>
      <c r="AS9568" s="8"/>
      <c r="AW9568" s="8"/>
      <c r="BA9568" s="8"/>
      <c r="BE9568" s="8"/>
      <c r="BI9568" s="8"/>
      <c r="BM9568" s="8"/>
      <c r="BQ9568" s="8"/>
      <c r="BU9568" s="8"/>
      <c r="BY9568" s="8"/>
      <c r="CC9568" s="8"/>
      <c r="CG9568" s="8"/>
      <c r="CK9568" s="8"/>
    </row>
    <row r="9569" spans="5:89">
      <c r="E9569" s="8"/>
      <c r="I9569" s="8"/>
      <c r="M9569" s="8"/>
      <c r="Q9569" s="8"/>
      <c r="U9569" s="8"/>
      <c r="Y9569" s="8"/>
      <c r="AC9569" s="8"/>
      <c r="AG9569" s="8"/>
      <c r="AK9569" s="8"/>
      <c r="AO9569" s="8"/>
      <c r="AS9569" s="8"/>
      <c r="AW9569" s="8"/>
      <c r="BA9569" s="8"/>
      <c r="BE9569" s="8"/>
      <c r="BI9569" s="8"/>
      <c r="BM9569" s="8"/>
      <c r="BQ9569" s="8"/>
      <c r="BU9569" s="8"/>
      <c r="BY9569" s="8"/>
      <c r="CC9569" s="8"/>
      <c r="CG9569" s="8"/>
      <c r="CK9569" s="8"/>
    </row>
    <row r="9570" spans="5:89">
      <c r="E9570" s="8"/>
      <c r="I9570" s="8"/>
      <c r="M9570" s="8"/>
      <c r="Q9570" s="8"/>
      <c r="U9570" s="8"/>
      <c r="Y9570" s="8"/>
      <c r="AC9570" s="8"/>
      <c r="AG9570" s="8"/>
      <c r="AK9570" s="8"/>
      <c r="AO9570" s="8"/>
      <c r="AS9570" s="8"/>
      <c r="AW9570" s="8"/>
      <c r="BA9570" s="8"/>
      <c r="BE9570" s="8"/>
      <c r="BI9570" s="8"/>
      <c r="BM9570" s="8"/>
      <c r="BQ9570" s="8"/>
      <c r="BU9570" s="8"/>
      <c r="BY9570" s="8"/>
      <c r="CC9570" s="8"/>
      <c r="CG9570" s="8"/>
      <c r="CK9570" s="8"/>
    </row>
    <row r="9571" spans="5:89">
      <c r="E9571" s="8"/>
      <c r="I9571" s="8"/>
      <c r="M9571" s="8"/>
      <c r="Q9571" s="8"/>
      <c r="U9571" s="8"/>
      <c r="Y9571" s="8"/>
      <c r="AC9571" s="8"/>
      <c r="AG9571" s="8"/>
      <c r="AK9571" s="8"/>
      <c r="AO9571" s="8"/>
      <c r="AS9571" s="8"/>
      <c r="AW9571" s="8"/>
      <c r="BA9571" s="8"/>
      <c r="BE9571" s="8"/>
      <c r="BI9571" s="8"/>
      <c r="BM9571" s="8"/>
      <c r="BQ9571" s="8"/>
      <c r="BU9571" s="8"/>
      <c r="BY9571" s="8"/>
      <c r="CC9571" s="8"/>
      <c r="CG9571" s="8"/>
      <c r="CK9571" s="8"/>
    </row>
    <row r="9572" spans="5:89">
      <c r="E9572" s="8"/>
      <c r="I9572" s="8"/>
      <c r="M9572" s="8"/>
      <c r="Q9572" s="8"/>
      <c r="U9572" s="8"/>
      <c r="Y9572" s="8"/>
      <c r="AC9572" s="8"/>
      <c r="AG9572" s="8"/>
      <c r="AK9572" s="8"/>
      <c r="AO9572" s="8"/>
      <c r="AS9572" s="8"/>
      <c r="AW9572" s="8"/>
      <c r="BA9572" s="8"/>
      <c r="BE9572" s="8"/>
      <c r="BI9572" s="8"/>
      <c r="BM9572" s="8"/>
      <c r="BQ9572" s="8"/>
      <c r="BU9572" s="8"/>
      <c r="BY9572" s="8"/>
      <c r="CC9572" s="8"/>
      <c r="CG9572" s="8"/>
      <c r="CK9572" s="8"/>
    </row>
    <row r="9573" spans="5:89">
      <c r="E9573" s="8"/>
      <c r="I9573" s="8"/>
      <c r="M9573" s="8"/>
      <c r="Q9573" s="8"/>
      <c r="U9573" s="8"/>
      <c r="Y9573" s="8"/>
      <c r="AC9573" s="8"/>
      <c r="AG9573" s="8"/>
      <c r="AK9573" s="8"/>
      <c r="AO9573" s="8"/>
      <c r="AS9573" s="8"/>
      <c r="AW9573" s="8"/>
      <c r="BA9573" s="8"/>
      <c r="BE9573" s="8"/>
      <c r="BI9573" s="8"/>
      <c r="BM9573" s="8"/>
      <c r="BQ9573" s="8"/>
      <c r="BU9573" s="8"/>
      <c r="BY9573" s="8"/>
      <c r="CC9573" s="8"/>
      <c r="CG9573" s="8"/>
      <c r="CK9573" s="8"/>
    </row>
    <row r="9574" spans="5:89">
      <c r="E9574" s="8"/>
      <c r="I9574" s="8"/>
      <c r="M9574" s="8"/>
      <c r="Q9574" s="8"/>
      <c r="U9574" s="8"/>
      <c r="Y9574" s="8"/>
      <c r="AC9574" s="8"/>
      <c r="AG9574" s="8"/>
      <c r="AK9574" s="8"/>
      <c r="AO9574" s="8"/>
      <c r="AS9574" s="8"/>
      <c r="AW9574" s="8"/>
      <c r="BA9574" s="8"/>
      <c r="BE9574" s="8"/>
      <c r="BI9574" s="8"/>
      <c r="BM9574" s="8"/>
      <c r="BQ9574" s="8"/>
      <c r="BU9574" s="8"/>
      <c r="BY9574" s="8"/>
      <c r="CC9574" s="8"/>
      <c r="CG9574" s="8"/>
      <c r="CK9574" s="8"/>
    </row>
    <row r="9575" spans="5:89">
      <c r="E9575" s="8"/>
      <c r="I9575" s="8"/>
      <c r="M9575" s="8"/>
      <c r="Q9575" s="8"/>
      <c r="U9575" s="8"/>
      <c r="Y9575" s="8"/>
      <c r="AC9575" s="8"/>
      <c r="AG9575" s="8"/>
      <c r="AK9575" s="8"/>
      <c r="AO9575" s="8"/>
      <c r="AS9575" s="8"/>
      <c r="AW9575" s="8"/>
      <c r="BA9575" s="8"/>
      <c r="BE9575" s="8"/>
      <c r="BI9575" s="8"/>
      <c r="BM9575" s="8"/>
      <c r="BQ9575" s="8"/>
      <c r="BU9575" s="8"/>
      <c r="BY9575" s="8"/>
      <c r="CC9575" s="8"/>
      <c r="CG9575" s="8"/>
      <c r="CK9575" s="8"/>
    </row>
    <row r="9576" spans="5:89">
      <c r="E9576" s="8"/>
      <c r="I9576" s="8"/>
      <c r="M9576" s="8"/>
      <c r="Q9576" s="8"/>
      <c r="U9576" s="8"/>
      <c r="Y9576" s="8"/>
      <c r="AC9576" s="8"/>
      <c r="AG9576" s="8"/>
      <c r="AK9576" s="8"/>
      <c r="AO9576" s="8"/>
      <c r="AS9576" s="8"/>
      <c r="AW9576" s="8"/>
      <c r="BA9576" s="8"/>
      <c r="BE9576" s="8"/>
      <c r="BI9576" s="8"/>
      <c r="BM9576" s="8"/>
      <c r="BQ9576" s="8"/>
      <c r="BU9576" s="8"/>
      <c r="BY9576" s="8"/>
      <c r="CC9576" s="8"/>
      <c r="CG9576" s="8"/>
      <c r="CK9576" s="8"/>
    </row>
    <row r="9577" spans="5:89">
      <c r="E9577" s="8"/>
      <c r="I9577" s="8"/>
      <c r="M9577" s="8"/>
      <c r="Q9577" s="8"/>
      <c r="U9577" s="8"/>
      <c r="Y9577" s="8"/>
      <c r="AC9577" s="8"/>
      <c r="AG9577" s="8"/>
      <c r="AK9577" s="8"/>
      <c r="AO9577" s="8"/>
      <c r="AS9577" s="8"/>
      <c r="AW9577" s="8"/>
      <c r="BA9577" s="8"/>
      <c r="BE9577" s="8"/>
      <c r="BI9577" s="8"/>
      <c r="BM9577" s="8"/>
      <c r="BQ9577" s="8"/>
      <c r="BU9577" s="8"/>
      <c r="BY9577" s="8"/>
      <c r="CC9577" s="8"/>
      <c r="CG9577" s="8"/>
      <c r="CK9577" s="8"/>
    </row>
    <row r="9578" spans="5:89">
      <c r="E9578" s="8"/>
      <c r="I9578" s="8"/>
      <c r="M9578" s="8"/>
      <c r="Q9578" s="8"/>
      <c r="U9578" s="8"/>
      <c r="Y9578" s="8"/>
      <c r="AC9578" s="8"/>
      <c r="AG9578" s="8"/>
      <c r="AK9578" s="8"/>
      <c r="AO9578" s="8"/>
      <c r="AS9578" s="8"/>
      <c r="AW9578" s="8"/>
      <c r="BA9578" s="8"/>
      <c r="BE9578" s="8"/>
      <c r="BI9578" s="8"/>
      <c r="BM9578" s="8"/>
      <c r="BQ9578" s="8"/>
      <c r="BU9578" s="8"/>
      <c r="BY9578" s="8"/>
      <c r="CC9578" s="8"/>
      <c r="CG9578" s="8"/>
      <c r="CK9578" s="8"/>
    </row>
    <row r="9579" spans="5:89">
      <c r="E9579" s="8"/>
      <c r="I9579" s="8"/>
      <c r="M9579" s="8"/>
      <c r="Q9579" s="8"/>
      <c r="U9579" s="8"/>
      <c r="Y9579" s="8"/>
      <c r="AC9579" s="8"/>
      <c r="AG9579" s="8"/>
      <c r="AK9579" s="8"/>
      <c r="AO9579" s="8"/>
      <c r="AS9579" s="8"/>
      <c r="AW9579" s="8"/>
      <c r="BA9579" s="8"/>
      <c r="BE9579" s="8"/>
      <c r="BI9579" s="8"/>
      <c r="BM9579" s="8"/>
      <c r="BQ9579" s="8"/>
      <c r="BU9579" s="8"/>
      <c r="BY9579" s="8"/>
      <c r="CC9579" s="8"/>
      <c r="CG9579" s="8"/>
      <c r="CK9579" s="8"/>
    </row>
    <row r="9580" spans="5:89">
      <c r="E9580" s="8"/>
      <c r="I9580" s="8"/>
      <c r="M9580" s="8"/>
      <c r="Q9580" s="8"/>
      <c r="U9580" s="8"/>
      <c r="Y9580" s="8"/>
      <c r="AC9580" s="8"/>
      <c r="AG9580" s="8"/>
      <c r="AK9580" s="8"/>
      <c r="AO9580" s="8"/>
      <c r="AS9580" s="8"/>
      <c r="AW9580" s="8"/>
      <c r="BA9580" s="8"/>
      <c r="BE9580" s="8"/>
      <c r="BI9580" s="8"/>
      <c r="BM9580" s="8"/>
      <c r="BQ9580" s="8"/>
      <c r="BU9580" s="8"/>
      <c r="BY9580" s="8"/>
      <c r="CC9580" s="8"/>
      <c r="CG9580" s="8"/>
      <c r="CK9580" s="8"/>
    </row>
    <row r="9581" spans="5:89">
      <c r="E9581" s="8"/>
      <c r="I9581" s="8"/>
      <c r="M9581" s="8"/>
      <c r="Q9581" s="8"/>
      <c r="U9581" s="8"/>
      <c r="Y9581" s="8"/>
      <c r="AC9581" s="8"/>
      <c r="AG9581" s="8"/>
      <c r="AK9581" s="8"/>
      <c r="AO9581" s="8"/>
      <c r="AS9581" s="8"/>
      <c r="AW9581" s="8"/>
      <c r="BA9581" s="8"/>
      <c r="BE9581" s="8"/>
      <c r="BI9581" s="8"/>
      <c r="BM9581" s="8"/>
      <c r="BQ9581" s="8"/>
      <c r="BU9581" s="8"/>
      <c r="BY9581" s="8"/>
      <c r="CC9581" s="8"/>
      <c r="CG9581" s="8"/>
      <c r="CK9581" s="8"/>
    </row>
    <row r="9582" spans="5:89">
      <c r="E9582" s="8"/>
      <c r="I9582" s="8"/>
      <c r="M9582" s="8"/>
      <c r="Q9582" s="8"/>
      <c r="U9582" s="8"/>
      <c r="Y9582" s="8"/>
      <c r="AC9582" s="8"/>
      <c r="AG9582" s="8"/>
      <c r="AK9582" s="8"/>
      <c r="AO9582" s="8"/>
      <c r="AS9582" s="8"/>
      <c r="AW9582" s="8"/>
      <c r="BA9582" s="8"/>
      <c r="BE9582" s="8"/>
      <c r="BI9582" s="8"/>
      <c r="BM9582" s="8"/>
      <c r="BQ9582" s="8"/>
      <c r="BU9582" s="8"/>
      <c r="BY9582" s="8"/>
      <c r="CC9582" s="8"/>
      <c r="CG9582" s="8"/>
      <c r="CK9582" s="8"/>
    </row>
    <row r="9583" spans="5:89">
      <c r="E9583" s="8"/>
      <c r="I9583" s="8"/>
      <c r="M9583" s="8"/>
      <c r="Q9583" s="8"/>
      <c r="U9583" s="8"/>
      <c r="Y9583" s="8"/>
      <c r="AC9583" s="8"/>
      <c r="AG9583" s="8"/>
      <c r="AK9583" s="8"/>
      <c r="AO9583" s="8"/>
      <c r="AS9583" s="8"/>
      <c r="AW9583" s="8"/>
      <c r="BA9583" s="8"/>
      <c r="BE9583" s="8"/>
      <c r="BI9583" s="8"/>
      <c r="BM9583" s="8"/>
      <c r="BQ9583" s="8"/>
      <c r="BU9583" s="8"/>
      <c r="BY9583" s="8"/>
      <c r="CC9583" s="8"/>
      <c r="CG9583" s="8"/>
      <c r="CK9583" s="8"/>
    </row>
    <row r="9584" spans="5:89">
      <c r="E9584" s="8"/>
      <c r="I9584" s="8"/>
      <c r="M9584" s="8"/>
      <c r="Q9584" s="8"/>
      <c r="U9584" s="8"/>
      <c r="Y9584" s="8"/>
      <c r="AC9584" s="8"/>
      <c r="AG9584" s="8"/>
      <c r="AK9584" s="8"/>
      <c r="AO9584" s="8"/>
      <c r="AS9584" s="8"/>
      <c r="AW9584" s="8"/>
      <c r="BA9584" s="8"/>
      <c r="BE9584" s="8"/>
      <c r="BI9584" s="8"/>
      <c r="BM9584" s="8"/>
      <c r="BQ9584" s="8"/>
      <c r="BU9584" s="8"/>
      <c r="BY9584" s="8"/>
      <c r="CC9584" s="8"/>
      <c r="CG9584" s="8"/>
      <c r="CK9584" s="8"/>
    </row>
    <row r="9585" spans="5:89">
      <c r="E9585" s="8"/>
      <c r="I9585" s="8"/>
      <c r="M9585" s="8"/>
      <c r="Q9585" s="8"/>
      <c r="U9585" s="8"/>
      <c r="Y9585" s="8"/>
      <c r="AC9585" s="8"/>
      <c r="AG9585" s="8"/>
      <c r="AK9585" s="8"/>
      <c r="AO9585" s="8"/>
      <c r="AS9585" s="8"/>
      <c r="AW9585" s="8"/>
      <c r="BA9585" s="8"/>
      <c r="BE9585" s="8"/>
      <c r="BI9585" s="8"/>
      <c r="BM9585" s="8"/>
      <c r="BQ9585" s="8"/>
      <c r="BU9585" s="8"/>
      <c r="BY9585" s="8"/>
      <c r="CC9585" s="8"/>
      <c r="CG9585" s="8"/>
      <c r="CK9585" s="8"/>
    </row>
    <row r="9586" spans="5:89">
      <c r="E9586" s="8"/>
      <c r="I9586" s="8"/>
      <c r="M9586" s="8"/>
      <c r="Q9586" s="8"/>
      <c r="U9586" s="8"/>
      <c r="Y9586" s="8"/>
      <c r="AC9586" s="8"/>
      <c r="AG9586" s="8"/>
      <c r="AK9586" s="8"/>
      <c r="AO9586" s="8"/>
      <c r="AS9586" s="8"/>
      <c r="AW9586" s="8"/>
      <c r="BA9586" s="8"/>
      <c r="BE9586" s="8"/>
      <c r="BI9586" s="8"/>
      <c r="BM9586" s="8"/>
      <c r="BQ9586" s="8"/>
      <c r="BU9586" s="8"/>
      <c r="BY9586" s="8"/>
      <c r="CC9586" s="8"/>
      <c r="CG9586" s="8"/>
      <c r="CK9586" s="8"/>
    </row>
    <row r="9587" spans="5:89">
      <c r="E9587" s="8"/>
      <c r="I9587" s="8"/>
      <c r="M9587" s="8"/>
      <c r="Q9587" s="8"/>
      <c r="U9587" s="8"/>
      <c r="Y9587" s="8"/>
      <c r="AC9587" s="8"/>
      <c r="AG9587" s="8"/>
      <c r="AK9587" s="8"/>
      <c r="AO9587" s="8"/>
      <c r="AS9587" s="8"/>
      <c r="AW9587" s="8"/>
      <c r="BA9587" s="8"/>
      <c r="BE9587" s="8"/>
      <c r="BI9587" s="8"/>
      <c r="BM9587" s="8"/>
      <c r="BQ9587" s="8"/>
      <c r="BU9587" s="8"/>
      <c r="BY9587" s="8"/>
      <c r="CC9587" s="8"/>
      <c r="CG9587" s="8"/>
      <c r="CK9587" s="8"/>
    </row>
    <row r="9588" spans="5:89">
      <c r="E9588" s="8"/>
      <c r="I9588" s="8"/>
      <c r="M9588" s="8"/>
      <c r="Q9588" s="8"/>
      <c r="U9588" s="8"/>
      <c r="Y9588" s="8"/>
      <c r="AC9588" s="8"/>
      <c r="AG9588" s="8"/>
      <c r="AK9588" s="8"/>
      <c r="AO9588" s="8"/>
      <c r="AS9588" s="8"/>
      <c r="AW9588" s="8"/>
      <c r="BA9588" s="8"/>
      <c r="BE9588" s="8"/>
      <c r="BI9588" s="8"/>
      <c r="BM9588" s="8"/>
      <c r="BQ9588" s="8"/>
      <c r="BU9588" s="8"/>
      <c r="BY9588" s="8"/>
      <c r="CC9588" s="8"/>
      <c r="CG9588" s="8"/>
      <c r="CK9588" s="8"/>
    </row>
    <row r="9589" spans="5:89">
      <c r="E9589" s="8"/>
      <c r="I9589" s="8"/>
      <c r="M9589" s="8"/>
      <c r="Q9589" s="8"/>
      <c r="U9589" s="8"/>
      <c r="Y9589" s="8"/>
      <c r="AC9589" s="8"/>
      <c r="AG9589" s="8"/>
      <c r="AK9589" s="8"/>
      <c r="AO9589" s="8"/>
      <c r="AS9589" s="8"/>
      <c r="AW9589" s="8"/>
      <c r="BA9589" s="8"/>
      <c r="BE9589" s="8"/>
      <c r="BI9589" s="8"/>
      <c r="BM9589" s="8"/>
      <c r="BQ9589" s="8"/>
      <c r="BU9589" s="8"/>
      <c r="BY9589" s="8"/>
      <c r="CC9589" s="8"/>
      <c r="CG9589" s="8"/>
      <c r="CK9589" s="8"/>
    </row>
    <row r="9590" spans="5:89">
      <c r="E9590" s="8"/>
      <c r="I9590" s="8"/>
      <c r="M9590" s="8"/>
      <c r="Q9590" s="8"/>
      <c r="U9590" s="8"/>
      <c r="Y9590" s="8"/>
      <c r="AC9590" s="8"/>
      <c r="AG9590" s="8"/>
      <c r="AK9590" s="8"/>
      <c r="AO9590" s="8"/>
      <c r="AS9590" s="8"/>
      <c r="AW9590" s="8"/>
      <c r="BA9590" s="8"/>
      <c r="BE9590" s="8"/>
      <c r="BI9590" s="8"/>
      <c r="BM9590" s="8"/>
      <c r="BQ9590" s="8"/>
      <c r="BU9590" s="8"/>
      <c r="BY9590" s="8"/>
      <c r="CC9590" s="8"/>
      <c r="CG9590" s="8"/>
      <c r="CK9590" s="8"/>
    </row>
    <row r="9591" spans="5:89">
      <c r="E9591" s="8"/>
      <c r="I9591" s="8"/>
      <c r="M9591" s="8"/>
      <c r="Q9591" s="8"/>
      <c r="U9591" s="8"/>
      <c r="Y9591" s="8"/>
      <c r="AC9591" s="8"/>
      <c r="AG9591" s="8"/>
      <c r="AK9591" s="8"/>
      <c r="AO9591" s="8"/>
      <c r="AS9591" s="8"/>
      <c r="AW9591" s="8"/>
      <c r="BA9591" s="8"/>
      <c r="BE9591" s="8"/>
      <c r="BI9591" s="8"/>
      <c r="BM9591" s="8"/>
      <c r="BQ9591" s="8"/>
      <c r="BU9591" s="8"/>
      <c r="BY9591" s="8"/>
      <c r="CC9591" s="8"/>
      <c r="CG9591" s="8"/>
      <c r="CK9591" s="8"/>
    </row>
    <row r="9592" spans="5:89">
      <c r="E9592" s="8"/>
      <c r="I9592" s="8"/>
      <c r="M9592" s="8"/>
      <c r="Q9592" s="8"/>
      <c r="U9592" s="8"/>
      <c r="Y9592" s="8"/>
      <c r="AC9592" s="8"/>
      <c r="AG9592" s="8"/>
      <c r="AK9592" s="8"/>
      <c r="AO9592" s="8"/>
      <c r="AS9592" s="8"/>
      <c r="AW9592" s="8"/>
      <c r="BA9592" s="8"/>
      <c r="BE9592" s="8"/>
      <c r="BI9592" s="8"/>
      <c r="BM9592" s="8"/>
      <c r="BQ9592" s="8"/>
      <c r="BU9592" s="8"/>
      <c r="BY9592" s="8"/>
      <c r="CC9592" s="8"/>
      <c r="CG9592" s="8"/>
      <c r="CK9592" s="8"/>
    </row>
    <row r="9593" spans="5:89">
      <c r="E9593" s="8"/>
      <c r="I9593" s="8"/>
      <c r="M9593" s="8"/>
      <c r="Q9593" s="8"/>
      <c r="U9593" s="8"/>
      <c r="Y9593" s="8"/>
      <c r="AC9593" s="8"/>
      <c r="AG9593" s="8"/>
      <c r="AK9593" s="8"/>
      <c r="AO9593" s="8"/>
      <c r="AS9593" s="8"/>
      <c r="AW9593" s="8"/>
      <c r="BA9593" s="8"/>
      <c r="BE9593" s="8"/>
      <c r="BI9593" s="8"/>
      <c r="BM9593" s="8"/>
      <c r="BQ9593" s="8"/>
      <c r="BU9593" s="8"/>
      <c r="BY9593" s="8"/>
      <c r="CC9593" s="8"/>
      <c r="CG9593" s="8"/>
      <c r="CK9593" s="8"/>
    </row>
    <row r="9594" spans="5:89">
      <c r="E9594" s="8"/>
      <c r="I9594" s="8"/>
      <c r="M9594" s="8"/>
      <c r="Q9594" s="8"/>
      <c r="U9594" s="8"/>
      <c r="Y9594" s="8"/>
      <c r="AC9594" s="8"/>
      <c r="AG9594" s="8"/>
      <c r="AK9594" s="8"/>
      <c r="AO9594" s="8"/>
      <c r="AS9594" s="8"/>
      <c r="AW9594" s="8"/>
      <c r="BA9594" s="8"/>
      <c r="BE9594" s="8"/>
      <c r="BI9594" s="8"/>
      <c r="BM9594" s="8"/>
      <c r="BQ9594" s="8"/>
      <c r="BU9594" s="8"/>
      <c r="BY9594" s="8"/>
      <c r="CC9594" s="8"/>
      <c r="CG9594" s="8"/>
      <c r="CK9594" s="8"/>
    </row>
    <row r="9595" spans="5:89">
      <c r="E9595" s="8"/>
      <c r="I9595" s="8"/>
      <c r="M9595" s="8"/>
      <c r="Q9595" s="8"/>
      <c r="U9595" s="8"/>
      <c r="Y9595" s="8"/>
      <c r="AC9595" s="8"/>
      <c r="AG9595" s="8"/>
      <c r="AK9595" s="8"/>
      <c r="AO9595" s="8"/>
      <c r="AS9595" s="8"/>
      <c r="AW9595" s="8"/>
      <c r="BA9595" s="8"/>
      <c r="BE9595" s="8"/>
      <c r="BI9595" s="8"/>
      <c r="BM9595" s="8"/>
      <c r="BQ9595" s="8"/>
      <c r="BU9595" s="8"/>
      <c r="BY9595" s="8"/>
      <c r="CC9595" s="8"/>
      <c r="CG9595" s="8"/>
      <c r="CK9595" s="8"/>
    </row>
    <row r="9596" spans="5:89">
      <c r="E9596" s="8"/>
      <c r="I9596" s="8"/>
      <c r="M9596" s="8"/>
      <c r="Q9596" s="8"/>
      <c r="U9596" s="8"/>
      <c r="Y9596" s="8"/>
      <c r="AC9596" s="8"/>
      <c r="AG9596" s="8"/>
      <c r="AK9596" s="8"/>
      <c r="AO9596" s="8"/>
      <c r="AS9596" s="8"/>
      <c r="AW9596" s="8"/>
      <c r="BA9596" s="8"/>
      <c r="BE9596" s="8"/>
      <c r="BI9596" s="8"/>
      <c r="BM9596" s="8"/>
      <c r="BQ9596" s="8"/>
      <c r="BU9596" s="8"/>
      <c r="BY9596" s="8"/>
      <c r="CC9596" s="8"/>
      <c r="CG9596" s="8"/>
      <c r="CK9596" s="8"/>
    </row>
    <row r="9597" spans="5:89">
      <c r="E9597" s="8"/>
      <c r="I9597" s="8"/>
      <c r="M9597" s="8"/>
      <c r="Q9597" s="8"/>
      <c r="U9597" s="8"/>
      <c r="Y9597" s="8"/>
      <c r="AC9597" s="8"/>
      <c r="AG9597" s="8"/>
      <c r="AK9597" s="8"/>
      <c r="AO9597" s="8"/>
      <c r="AS9597" s="8"/>
      <c r="AW9597" s="8"/>
      <c r="BA9597" s="8"/>
      <c r="BE9597" s="8"/>
      <c r="BI9597" s="8"/>
      <c r="BM9597" s="8"/>
      <c r="BQ9597" s="8"/>
      <c r="BU9597" s="8"/>
      <c r="BY9597" s="8"/>
      <c r="CC9597" s="8"/>
      <c r="CG9597" s="8"/>
      <c r="CK9597" s="8"/>
    </row>
    <row r="9598" spans="5:89">
      <c r="E9598" s="8"/>
      <c r="I9598" s="8"/>
      <c r="M9598" s="8"/>
      <c r="Q9598" s="8"/>
      <c r="U9598" s="8"/>
      <c r="Y9598" s="8"/>
      <c r="AC9598" s="8"/>
      <c r="AG9598" s="8"/>
      <c r="AK9598" s="8"/>
      <c r="AO9598" s="8"/>
      <c r="AS9598" s="8"/>
      <c r="AW9598" s="8"/>
      <c r="BA9598" s="8"/>
      <c r="BE9598" s="8"/>
      <c r="BI9598" s="8"/>
      <c r="BM9598" s="8"/>
      <c r="BQ9598" s="8"/>
      <c r="BU9598" s="8"/>
      <c r="BY9598" s="8"/>
      <c r="CC9598" s="8"/>
      <c r="CG9598" s="8"/>
      <c r="CK9598" s="8"/>
    </row>
    <row r="9599" spans="5:89">
      <c r="E9599" s="8"/>
      <c r="I9599" s="8"/>
      <c r="M9599" s="8"/>
      <c r="Q9599" s="8"/>
      <c r="U9599" s="8"/>
      <c r="Y9599" s="8"/>
      <c r="AC9599" s="8"/>
      <c r="AG9599" s="8"/>
      <c r="AK9599" s="8"/>
      <c r="AO9599" s="8"/>
      <c r="AS9599" s="8"/>
      <c r="AW9599" s="8"/>
      <c r="BA9599" s="8"/>
      <c r="BE9599" s="8"/>
      <c r="BI9599" s="8"/>
      <c r="BM9599" s="8"/>
      <c r="BQ9599" s="8"/>
      <c r="BU9599" s="8"/>
      <c r="BY9599" s="8"/>
      <c r="CC9599" s="8"/>
      <c r="CG9599" s="8"/>
      <c r="CK9599" s="8"/>
    </row>
    <row r="9600" spans="5:89">
      <c r="E9600" s="8"/>
      <c r="I9600" s="8"/>
      <c r="M9600" s="8"/>
      <c r="Q9600" s="8"/>
      <c r="U9600" s="8"/>
      <c r="Y9600" s="8"/>
      <c r="AC9600" s="8"/>
      <c r="AG9600" s="8"/>
      <c r="AK9600" s="8"/>
      <c r="AO9600" s="8"/>
      <c r="AS9600" s="8"/>
      <c r="AW9600" s="8"/>
      <c r="BA9600" s="8"/>
      <c r="BE9600" s="8"/>
      <c r="BI9600" s="8"/>
      <c r="BM9600" s="8"/>
      <c r="BQ9600" s="8"/>
      <c r="BU9600" s="8"/>
      <c r="BY9600" s="8"/>
      <c r="CC9600" s="8"/>
      <c r="CG9600" s="8"/>
      <c r="CK9600" s="8"/>
    </row>
    <row r="9601" spans="5:89">
      <c r="E9601" s="8"/>
      <c r="I9601" s="8"/>
      <c r="M9601" s="8"/>
      <c r="Q9601" s="8"/>
      <c r="U9601" s="8"/>
      <c r="Y9601" s="8"/>
      <c r="AC9601" s="8"/>
      <c r="AG9601" s="8"/>
      <c r="AK9601" s="8"/>
      <c r="AO9601" s="8"/>
      <c r="AS9601" s="8"/>
      <c r="AW9601" s="8"/>
      <c r="BA9601" s="8"/>
      <c r="BE9601" s="8"/>
      <c r="BI9601" s="8"/>
      <c r="BM9601" s="8"/>
      <c r="BQ9601" s="8"/>
      <c r="BU9601" s="8"/>
      <c r="BY9601" s="8"/>
      <c r="CC9601" s="8"/>
      <c r="CG9601" s="8"/>
      <c r="CK9601" s="8"/>
    </row>
    <row r="9602" spans="5:89">
      <c r="E9602" s="8"/>
      <c r="I9602" s="8"/>
      <c r="M9602" s="8"/>
      <c r="Q9602" s="8"/>
      <c r="U9602" s="8"/>
      <c r="Y9602" s="8"/>
      <c r="AC9602" s="8"/>
      <c r="AG9602" s="8"/>
      <c r="AK9602" s="8"/>
      <c r="AO9602" s="8"/>
      <c r="AS9602" s="8"/>
      <c r="AW9602" s="8"/>
      <c r="BA9602" s="8"/>
      <c r="BE9602" s="8"/>
      <c r="BI9602" s="8"/>
      <c r="BM9602" s="8"/>
      <c r="BQ9602" s="8"/>
      <c r="BU9602" s="8"/>
      <c r="BY9602" s="8"/>
      <c r="CC9602" s="8"/>
      <c r="CG9602" s="8"/>
      <c r="CK9602" s="8"/>
    </row>
    <row r="9603" spans="5:89">
      <c r="E9603" s="8"/>
      <c r="I9603" s="8"/>
      <c r="M9603" s="8"/>
      <c r="Q9603" s="8"/>
      <c r="U9603" s="8"/>
      <c r="Y9603" s="8"/>
      <c r="AC9603" s="8"/>
      <c r="AG9603" s="8"/>
      <c r="AK9603" s="8"/>
      <c r="AO9603" s="8"/>
      <c r="AS9603" s="8"/>
      <c r="AW9603" s="8"/>
      <c r="BA9603" s="8"/>
      <c r="BE9603" s="8"/>
      <c r="BI9603" s="8"/>
      <c r="BM9603" s="8"/>
      <c r="BQ9603" s="8"/>
      <c r="BU9603" s="8"/>
      <c r="BY9603" s="8"/>
      <c r="CC9603" s="8"/>
      <c r="CG9603" s="8"/>
      <c r="CK9603" s="8"/>
    </row>
    <row r="9604" spans="5:89">
      <c r="E9604" s="8"/>
      <c r="I9604" s="8"/>
      <c r="M9604" s="8"/>
      <c r="Q9604" s="8"/>
      <c r="U9604" s="8"/>
      <c r="Y9604" s="8"/>
      <c r="AC9604" s="8"/>
      <c r="AG9604" s="8"/>
      <c r="AK9604" s="8"/>
      <c r="AO9604" s="8"/>
      <c r="AS9604" s="8"/>
      <c r="AW9604" s="8"/>
      <c r="BA9604" s="8"/>
      <c r="BE9604" s="8"/>
      <c r="BI9604" s="8"/>
      <c r="BM9604" s="8"/>
      <c r="BQ9604" s="8"/>
      <c r="BU9604" s="8"/>
      <c r="BY9604" s="8"/>
      <c r="CC9604" s="8"/>
      <c r="CG9604" s="8"/>
      <c r="CK9604" s="8"/>
    </row>
    <row r="9605" spans="5:89">
      <c r="E9605" s="8"/>
      <c r="I9605" s="8"/>
      <c r="M9605" s="8"/>
      <c r="Q9605" s="8"/>
      <c r="U9605" s="8"/>
      <c r="Y9605" s="8"/>
      <c r="AC9605" s="8"/>
      <c r="AG9605" s="8"/>
      <c r="AK9605" s="8"/>
      <c r="AO9605" s="8"/>
      <c r="AS9605" s="8"/>
      <c r="AW9605" s="8"/>
      <c r="BA9605" s="8"/>
      <c r="BE9605" s="8"/>
      <c r="BI9605" s="8"/>
      <c r="BM9605" s="8"/>
      <c r="BQ9605" s="8"/>
      <c r="BU9605" s="8"/>
      <c r="BY9605" s="8"/>
      <c r="CC9605" s="8"/>
      <c r="CG9605" s="8"/>
      <c r="CK9605" s="8"/>
    </row>
    <row r="9606" spans="5:89">
      <c r="E9606" s="8"/>
      <c r="I9606" s="8"/>
      <c r="M9606" s="8"/>
      <c r="Q9606" s="8"/>
      <c r="U9606" s="8"/>
      <c r="Y9606" s="8"/>
      <c r="AC9606" s="8"/>
      <c r="AG9606" s="8"/>
      <c r="AK9606" s="8"/>
      <c r="AO9606" s="8"/>
      <c r="AS9606" s="8"/>
      <c r="AW9606" s="8"/>
      <c r="BA9606" s="8"/>
      <c r="BE9606" s="8"/>
      <c r="BI9606" s="8"/>
      <c r="BM9606" s="8"/>
      <c r="BQ9606" s="8"/>
      <c r="BU9606" s="8"/>
      <c r="BY9606" s="8"/>
      <c r="CC9606" s="8"/>
      <c r="CG9606" s="8"/>
      <c r="CK9606" s="8"/>
    </row>
    <row r="9607" spans="5:89">
      <c r="E9607" s="8"/>
      <c r="I9607" s="8"/>
      <c r="M9607" s="8"/>
      <c r="Q9607" s="8"/>
      <c r="U9607" s="8"/>
      <c r="Y9607" s="8"/>
      <c r="AC9607" s="8"/>
      <c r="AG9607" s="8"/>
      <c r="AK9607" s="8"/>
      <c r="AO9607" s="8"/>
      <c r="AS9607" s="8"/>
      <c r="AW9607" s="8"/>
      <c r="BA9607" s="8"/>
      <c r="BE9607" s="8"/>
      <c r="BI9607" s="8"/>
      <c r="BM9607" s="8"/>
      <c r="BQ9607" s="8"/>
      <c r="BU9607" s="8"/>
      <c r="BY9607" s="8"/>
      <c r="CC9607" s="8"/>
      <c r="CG9607" s="8"/>
      <c r="CK9607" s="8"/>
    </row>
    <row r="9608" spans="5:89">
      <c r="E9608" s="8"/>
      <c r="I9608" s="8"/>
      <c r="M9608" s="8"/>
      <c r="Q9608" s="8"/>
      <c r="U9608" s="8"/>
      <c r="Y9608" s="8"/>
      <c r="AC9608" s="8"/>
      <c r="AG9608" s="8"/>
      <c r="AK9608" s="8"/>
      <c r="AO9608" s="8"/>
      <c r="AS9608" s="8"/>
      <c r="AW9608" s="8"/>
      <c r="BA9608" s="8"/>
      <c r="BE9608" s="8"/>
      <c r="BI9608" s="8"/>
      <c r="BM9608" s="8"/>
      <c r="BQ9608" s="8"/>
      <c r="BU9608" s="8"/>
      <c r="BY9608" s="8"/>
      <c r="CC9608" s="8"/>
      <c r="CG9608" s="8"/>
      <c r="CK9608" s="8"/>
    </row>
    <row r="9609" spans="5:89">
      <c r="E9609" s="8"/>
      <c r="I9609" s="8"/>
      <c r="M9609" s="8"/>
      <c r="Q9609" s="8"/>
      <c r="U9609" s="8"/>
      <c r="Y9609" s="8"/>
      <c r="AC9609" s="8"/>
      <c r="AG9609" s="8"/>
      <c r="AK9609" s="8"/>
      <c r="AO9609" s="8"/>
      <c r="AS9609" s="8"/>
      <c r="AW9609" s="8"/>
      <c r="BA9609" s="8"/>
      <c r="BE9609" s="8"/>
      <c r="BI9609" s="8"/>
      <c r="BM9609" s="8"/>
      <c r="BQ9609" s="8"/>
      <c r="BU9609" s="8"/>
      <c r="BY9609" s="8"/>
      <c r="CC9609" s="8"/>
      <c r="CG9609" s="8"/>
      <c r="CK9609" s="8"/>
    </row>
    <row r="9610" spans="5:89">
      <c r="E9610" s="8"/>
      <c r="I9610" s="8"/>
      <c r="M9610" s="8"/>
      <c r="Q9610" s="8"/>
      <c r="U9610" s="8"/>
      <c r="Y9610" s="8"/>
      <c r="AC9610" s="8"/>
      <c r="AG9610" s="8"/>
      <c r="AK9610" s="8"/>
      <c r="AO9610" s="8"/>
      <c r="AS9610" s="8"/>
      <c r="AW9610" s="8"/>
      <c r="BA9610" s="8"/>
      <c r="BE9610" s="8"/>
      <c r="BI9610" s="8"/>
      <c r="BM9610" s="8"/>
      <c r="BQ9610" s="8"/>
      <c r="BU9610" s="8"/>
      <c r="BY9610" s="8"/>
      <c r="CC9610" s="8"/>
      <c r="CG9610" s="8"/>
      <c r="CK9610" s="8"/>
    </row>
    <row r="9611" spans="5:89">
      <c r="E9611" s="8"/>
      <c r="I9611" s="8"/>
      <c r="M9611" s="8"/>
      <c r="Q9611" s="8"/>
      <c r="U9611" s="8"/>
      <c r="Y9611" s="8"/>
      <c r="AC9611" s="8"/>
      <c r="AG9611" s="8"/>
      <c r="AK9611" s="8"/>
      <c r="AO9611" s="8"/>
      <c r="AS9611" s="8"/>
      <c r="AW9611" s="8"/>
      <c r="BA9611" s="8"/>
      <c r="BE9611" s="8"/>
      <c r="BI9611" s="8"/>
      <c r="BM9611" s="8"/>
      <c r="BQ9611" s="8"/>
      <c r="BU9611" s="8"/>
      <c r="BY9611" s="8"/>
      <c r="CC9611" s="8"/>
      <c r="CG9611" s="8"/>
      <c r="CK9611" s="8"/>
    </row>
    <row r="9612" spans="5:89">
      <c r="E9612" s="8"/>
      <c r="I9612" s="8"/>
      <c r="M9612" s="8"/>
      <c r="Q9612" s="8"/>
      <c r="U9612" s="8"/>
      <c r="Y9612" s="8"/>
      <c r="AC9612" s="8"/>
      <c r="AG9612" s="8"/>
      <c r="AK9612" s="8"/>
      <c r="AO9612" s="8"/>
      <c r="AS9612" s="8"/>
      <c r="AW9612" s="8"/>
      <c r="BA9612" s="8"/>
      <c r="BE9612" s="8"/>
      <c r="BI9612" s="8"/>
      <c r="BM9612" s="8"/>
      <c r="BQ9612" s="8"/>
      <c r="BU9612" s="8"/>
      <c r="BY9612" s="8"/>
      <c r="CC9612" s="8"/>
      <c r="CG9612" s="8"/>
      <c r="CK9612" s="8"/>
    </row>
    <row r="9613" spans="5:89">
      <c r="E9613" s="8"/>
      <c r="I9613" s="8"/>
      <c r="M9613" s="8"/>
      <c r="Q9613" s="8"/>
      <c r="U9613" s="8"/>
      <c r="Y9613" s="8"/>
      <c r="AC9613" s="8"/>
      <c r="AG9613" s="8"/>
      <c r="AK9613" s="8"/>
      <c r="AO9613" s="8"/>
      <c r="AS9613" s="8"/>
      <c r="AW9613" s="8"/>
      <c r="BA9613" s="8"/>
      <c r="BE9613" s="8"/>
      <c r="BI9613" s="8"/>
      <c r="BM9613" s="8"/>
      <c r="BQ9613" s="8"/>
      <c r="BU9613" s="8"/>
      <c r="BY9613" s="8"/>
      <c r="CC9613" s="8"/>
      <c r="CG9613" s="8"/>
      <c r="CK9613" s="8"/>
    </row>
    <row r="9614" spans="5:89">
      <c r="E9614" s="8"/>
      <c r="I9614" s="8"/>
      <c r="M9614" s="8"/>
      <c r="Q9614" s="8"/>
      <c r="U9614" s="8"/>
      <c r="Y9614" s="8"/>
      <c r="AC9614" s="8"/>
      <c r="AG9614" s="8"/>
      <c r="AK9614" s="8"/>
      <c r="AO9614" s="8"/>
      <c r="AS9614" s="8"/>
      <c r="AW9614" s="8"/>
      <c r="BA9614" s="8"/>
      <c r="BE9614" s="8"/>
      <c r="BI9614" s="8"/>
      <c r="BM9614" s="8"/>
      <c r="BQ9614" s="8"/>
      <c r="BU9614" s="8"/>
      <c r="BY9614" s="8"/>
      <c r="CC9614" s="8"/>
      <c r="CG9614" s="8"/>
      <c r="CK9614" s="8"/>
    </row>
    <row r="9615" spans="5:89">
      <c r="E9615" s="8"/>
      <c r="I9615" s="8"/>
      <c r="M9615" s="8"/>
      <c r="Q9615" s="8"/>
      <c r="U9615" s="8"/>
      <c r="Y9615" s="8"/>
      <c r="AC9615" s="8"/>
      <c r="AG9615" s="8"/>
      <c r="AK9615" s="8"/>
      <c r="AO9615" s="8"/>
      <c r="AS9615" s="8"/>
      <c r="AW9615" s="8"/>
      <c r="BA9615" s="8"/>
      <c r="BE9615" s="8"/>
      <c r="BI9615" s="8"/>
      <c r="BM9615" s="8"/>
      <c r="BQ9615" s="8"/>
      <c r="BU9615" s="8"/>
      <c r="BY9615" s="8"/>
      <c r="CC9615" s="8"/>
      <c r="CG9615" s="8"/>
      <c r="CK9615" s="8"/>
    </row>
    <row r="9616" spans="5:89">
      <c r="E9616" s="8"/>
      <c r="I9616" s="8"/>
      <c r="M9616" s="8"/>
      <c r="Q9616" s="8"/>
      <c r="U9616" s="8"/>
      <c r="Y9616" s="8"/>
      <c r="AC9616" s="8"/>
      <c r="AG9616" s="8"/>
      <c r="AK9616" s="8"/>
      <c r="AO9616" s="8"/>
      <c r="AS9616" s="8"/>
      <c r="AW9616" s="8"/>
      <c r="BA9616" s="8"/>
      <c r="BE9616" s="8"/>
      <c r="BI9616" s="8"/>
      <c r="BM9616" s="8"/>
      <c r="BQ9616" s="8"/>
      <c r="BU9616" s="8"/>
      <c r="BY9616" s="8"/>
      <c r="CC9616" s="8"/>
      <c r="CG9616" s="8"/>
      <c r="CK9616" s="8"/>
    </row>
    <row r="9617" spans="5:89">
      <c r="E9617" s="8"/>
      <c r="I9617" s="8"/>
      <c r="M9617" s="8"/>
      <c r="Q9617" s="8"/>
      <c r="U9617" s="8"/>
      <c r="Y9617" s="8"/>
      <c r="AC9617" s="8"/>
      <c r="AG9617" s="8"/>
      <c r="AK9617" s="8"/>
      <c r="AO9617" s="8"/>
      <c r="AS9617" s="8"/>
      <c r="AW9617" s="8"/>
      <c r="BA9617" s="8"/>
      <c r="BE9617" s="8"/>
      <c r="BI9617" s="8"/>
      <c r="BM9617" s="8"/>
      <c r="BQ9617" s="8"/>
      <c r="BU9617" s="8"/>
      <c r="BY9617" s="8"/>
      <c r="CC9617" s="8"/>
      <c r="CG9617" s="8"/>
      <c r="CK9617" s="8"/>
    </row>
    <row r="9618" spans="5:89">
      <c r="E9618" s="8"/>
      <c r="I9618" s="8"/>
      <c r="M9618" s="8"/>
      <c r="Q9618" s="8"/>
      <c r="U9618" s="8"/>
      <c r="Y9618" s="8"/>
      <c r="AC9618" s="8"/>
      <c r="AG9618" s="8"/>
      <c r="AK9618" s="8"/>
      <c r="AO9618" s="8"/>
      <c r="AS9618" s="8"/>
      <c r="AW9618" s="8"/>
      <c r="BA9618" s="8"/>
      <c r="BE9618" s="8"/>
      <c r="BI9618" s="8"/>
      <c r="BM9618" s="8"/>
      <c r="BQ9618" s="8"/>
      <c r="BU9618" s="8"/>
      <c r="BY9618" s="8"/>
      <c r="CC9618" s="8"/>
      <c r="CG9618" s="8"/>
      <c r="CK9618" s="8"/>
    </row>
    <row r="9619" spans="5:89">
      <c r="E9619" s="8"/>
      <c r="I9619" s="8"/>
      <c r="M9619" s="8"/>
      <c r="Q9619" s="8"/>
      <c r="U9619" s="8"/>
      <c r="Y9619" s="8"/>
      <c r="AC9619" s="8"/>
      <c r="AG9619" s="8"/>
      <c r="AK9619" s="8"/>
      <c r="AO9619" s="8"/>
      <c r="AS9619" s="8"/>
      <c r="AW9619" s="8"/>
      <c r="BA9619" s="8"/>
      <c r="BE9619" s="8"/>
      <c r="BI9619" s="8"/>
      <c r="BM9619" s="8"/>
      <c r="BQ9619" s="8"/>
      <c r="BU9619" s="8"/>
      <c r="BY9619" s="8"/>
      <c r="CC9619" s="8"/>
      <c r="CG9619" s="8"/>
      <c r="CK9619" s="8"/>
    </row>
    <row r="9620" spans="5:89">
      <c r="E9620" s="8"/>
      <c r="I9620" s="8"/>
      <c r="M9620" s="8"/>
      <c r="Q9620" s="8"/>
      <c r="U9620" s="8"/>
      <c r="Y9620" s="8"/>
      <c r="AC9620" s="8"/>
      <c r="AG9620" s="8"/>
      <c r="AK9620" s="8"/>
      <c r="AO9620" s="8"/>
      <c r="AS9620" s="8"/>
      <c r="AW9620" s="8"/>
      <c r="BA9620" s="8"/>
      <c r="BE9620" s="8"/>
      <c r="BI9620" s="8"/>
      <c r="BM9620" s="8"/>
      <c r="BQ9620" s="8"/>
      <c r="BU9620" s="8"/>
      <c r="BY9620" s="8"/>
      <c r="CC9620" s="8"/>
      <c r="CG9620" s="8"/>
      <c r="CK9620" s="8"/>
    </row>
    <row r="9621" spans="5:89">
      <c r="E9621" s="8"/>
      <c r="I9621" s="8"/>
      <c r="M9621" s="8"/>
      <c r="Q9621" s="8"/>
      <c r="U9621" s="8"/>
      <c r="Y9621" s="8"/>
      <c r="AC9621" s="8"/>
      <c r="AG9621" s="8"/>
      <c r="AK9621" s="8"/>
      <c r="AO9621" s="8"/>
      <c r="AS9621" s="8"/>
      <c r="AW9621" s="8"/>
      <c r="BA9621" s="8"/>
      <c r="BE9621" s="8"/>
      <c r="BI9621" s="8"/>
      <c r="BM9621" s="8"/>
      <c r="BQ9621" s="8"/>
      <c r="BU9621" s="8"/>
      <c r="BY9621" s="8"/>
      <c r="CC9621" s="8"/>
      <c r="CG9621" s="8"/>
      <c r="CK9621" s="8"/>
    </row>
    <row r="9622" spans="5:89">
      <c r="E9622" s="8"/>
      <c r="I9622" s="8"/>
      <c r="M9622" s="8"/>
      <c r="Q9622" s="8"/>
      <c r="U9622" s="8"/>
      <c r="Y9622" s="8"/>
      <c r="AC9622" s="8"/>
      <c r="AG9622" s="8"/>
      <c r="AK9622" s="8"/>
      <c r="AO9622" s="8"/>
      <c r="AS9622" s="8"/>
      <c r="AW9622" s="8"/>
      <c r="BA9622" s="8"/>
      <c r="BE9622" s="8"/>
      <c r="BI9622" s="8"/>
      <c r="BM9622" s="8"/>
      <c r="BQ9622" s="8"/>
      <c r="BU9622" s="8"/>
      <c r="BY9622" s="8"/>
      <c r="CC9622" s="8"/>
      <c r="CG9622" s="8"/>
      <c r="CK9622" s="8"/>
    </row>
    <row r="9623" spans="5:89">
      <c r="E9623" s="8"/>
      <c r="I9623" s="8"/>
      <c r="M9623" s="8"/>
      <c r="Q9623" s="8"/>
      <c r="U9623" s="8"/>
      <c r="Y9623" s="8"/>
      <c r="AC9623" s="8"/>
      <c r="AG9623" s="8"/>
      <c r="AK9623" s="8"/>
      <c r="AO9623" s="8"/>
      <c r="AS9623" s="8"/>
      <c r="AW9623" s="8"/>
      <c r="BA9623" s="8"/>
      <c r="BE9623" s="8"/>
      <c r="BI9623" s="8"/>
      <c r="BM9623" s="8"/>
      <c r="BQ9623" s="8"/>
      <c r="BU9623" s="8"/>
      <c r="BY9623" s="8"/>
      <c r="CC9623" s="8"/>
      <c r="CG9623" s="8"/>
      <c r="CK9623" s="8"/>
    </row>
    <row r="9624" spans="5:89">
      <c r="E9624" s="8"/>
      <c r="I9624" s="8"/>
      <c r="M9624" s="8"/>
      <c r="Q9624" s="8"/>
      <c r="U9624" s="8"/>
      <c r="Y9624" s="8"/>
      <c r="AC9624" s="8"/>
      <c r="AG9624" s="8"/>
      <c r="AK9624" s="8"/>
      <c r="AO9624" s="8"/>
      <c r="AS9624" s="8"/>
      <c r="AW9624" s="8"/>
      <c r="BA9624" s="8"/>
      <c r="BE9624" s="8"/>
      <c r="BI9624" s="8"/>
      <c r="BM9624" s="8"/>
      <c r="BQ9624" s="8"/>
      <c r="BU9624" s="8"/>
      <c r="BY9624" s="8"/>
      <c r="CC9624" s="8"/>
      <c r="CG9624" s="8"/>
      <c r="CK9624" s="8"/>
    </row>
    <row r="9625" spans="5:89">
      <c r="E9625" s="8"/>
      <c r="I9625" s="8"/>
      <c r="M9625" s="8"/>
      <c r="Q9625" s="8"/>
      <c r="U9625" s="8"/>
      <c r="Y9625" s="8"/>
      <c r="AC9625" s="8"/>
      <c r="AG9625" s="8"/>
      <c r="AK9625" s="8"/>
      <c r="AO9625" s="8"/>
      <c r="AS9625" s="8"/>
      <c r="AW9625" s="8"/>
      <c r="BA9625" s="8"/>
      <c r="BE9625" s="8"/>
      <c r="BI9625" s="8"/>
      <c r="BM9625" s="8"/>
      <c r="BQ9625" s="8"/>
      <c r="BU9625" s="8"/>
      <c r="BY9625" s="8"/>
      <c r="CC9625" s="8"/>
      <c r="CG9625" s="8"/>
      <c r="CK9625" s="8"/>
    </row>
    <row r="9626" spans="5:89">
      <c r="E9626" s="8"/>
      <c r="I9626" s="8"/>
      <c r="M9626" s="8"/>
      <c r="Q9626" s="8"/>
      <c r="U9626" s="8"/>
      <c r="Y9626" s="8"/>
      <c r="AC9626" s="8"/>
      <c r="AG9626" s="8"/>
      <c r="AK9626" s="8"/>
      <c r="AO9626" s="8"/>
      <c r="AS9626" s="8"/>
      <c r="AW9626" s="8"/>
      <c r="BA9626" s="8"/>
      <c r="BE9626" s="8"/>
      <c r="BI9626" s="8"/>
      <c r="BM9626" s="8"/>
      <c r="BQ9626" s="8"/>
      <c r="BU9626" s="8"/>
      <c r="BY9626" s="8"/>
      <c r="CC9626" s="8"/>
      <c r="CG9626" s="8"/>
      <c r="CK9626" s="8"/>
    </row>
    <row r="9627" spans="5:89">
      <c r="E9627" s="8"/>
      <c r="I9627" s="8"/>
      <c r="M9627" s="8"/>
      <c r="Q9627" s="8"/>
      <c r="U9627" s="8"/>
      <c r="Y9627" s="8"/>
      <c r="AC9627" s="8"/>
      <c r="AG9627" s="8"/>
      <c r="AK9627" s="8"/>
      <c r="AO9627" s="8"/>
      <c r="AS9627" s="8"/>
      <c r="AW9627" s="8"/>
      <c r="BA9627" s="8"/>
      <c r="BE9627" s="8"/>
      <c r="BI9627" s="8"/>
      <c r="BM9627" s="8"/>
      <c r="BQ9627" s="8"/>
      <c r="BU9627" s="8"/>
      <c r="BY9627" s="8"/>
      <c r="CC9627" s="8"/>
      <c r="CG9627" s="8"/>
      <c r="CK9627" s="8"/>
    </row>
    <row r="9628" spans="5:89">
      <c r="E9628" s="8"/>
      <c r="I9628" s="8"/>
      <c r="M9628" s="8"/>
      <c r="Q9628" s="8"/>
      <c r="U9628" s="8"/>
      <c r="Y9628" s="8"/>
      <c r="AC9628" s="8"/>
      <c r="AG9628" s="8"/>
      <c r="AK9628" s="8"/>
      <c r="AO9628" s="8"/>
      <c r="AS9628" s="8"/>
      <c r="AW9628" s="8"/>
      <c r="BA9628" s="8"/>
      <c r="BE9628" s="8"/>
      <c r="BI9628" s="8"/>
      <c r="BM9628" s="8"/>
      <c r="BQ9628" s="8"/>
      <c r="BU9628" s="8"/>
      <c r="BY9628" s="8"/>
      <c r="CC9628" s="8"/>
      <c r="CG9628" s="8"/>
      <c r="CK9628" s="8"/>
    </row>
    <row r="9629" spans="5:89">
      <c r="E9629" s="8"/>
      <c r="I9629" s="8"/>
      <c r="M9629" s="8"/>
      <c r="Q9629" s="8"/>
      <c r="U9629" s="8"/>
      <c r="Y9629" s="8"/>
      <c r="AC9629" s="8"/>
      <c r="AG9629" s="8"/>
      <c r="AK9629" s="8"/>
      <c r="AO9629" s="8"/>
      <c r="AS9629" s="8"/>
      <c r="AW9629" s="8"/>
      <c r="BA9629" s="8"/>
      <c r="BE9629" s="8"/>
      <c r="BI9629" s="8"/>
      <c r="BM9629" s="8"/>
      <c r="BQ9629" s="8"/>
      <c r="BU9629" s="8"/>
      <c r="BY9629" s="8"/>
      <c r="CC9629" s="8"/>
      <c r="CG9629" s="8"/>
      <c r="CK9629" s="8"/>
    </row>
    <row r="9630" spans="5:89">
      <c r="E9630" s="8"/>
      <c r="I9630" s="8"/>
      <c r="M9630" s="8"/>
      <c r="Q9630" s="8"/>
      <c r="U9630" s="8"/>
      <c r="Y9630" s="8"/>
      <c r="AC9630" s="8"/>
      <c r="AG9630" s="8"/>
      <c r="AK9630" s="8"/>
      <c r="AO9630" s="8"/>
      <c r="AS9630" s="8"/>
      <c r="AW9630" s="8"/>
      <c r="BA9630" s="8"/>
      <c r="BE9630" s="8"/>
      <c r="BI9630" s="8"/>
      <c r="BM9630" s="8"/>
      <c r="BQ9630" s="8"/>
      <c r="BU9630" s="8"/>
      <c r="BY9630" s="8"/>
      <c r="CC9630" s="8"/>
      <c r="CG9630" s="8"/>
      <c r="CK9630" s="8"/>
    </row>
    <row r="9631" spans="5:89">
      <c r="E9631" s="8"/>
      <c r="I9631" s="8"/>
      <c r="M9631" s="8"/>
      <c r="Q9631" s="8"/>
      <c r="U9631" s="8"/>
      <c r="Y9631" s="8"/>
      <c r="AC9631" s="8"/>
      <c r="AG9631" s="8"/>
      <c r="AK9631" s="8"/>
      <c r="AO9631" s="8"/>
      <c r="AS9631" s="8"/>
      <c r="AW9631" s="8"/>
      <c r="BA9631" s="8"/>
      <c r="BE9631" s="8"/>
      <c r="BI9631" s="8"/>
      <c r="BM9631" s="8"/>
      <c r="BQ9631" s="8"/>
      <c r="BU9631" s="8"/>
      <c r="BY9631" s="8"/>
      <c r="CC9631" s="8"/>
      <c r="CG9631" s="8"/>
      <c r="CK9631" s="8"/>
    </row>
    <row r="9632" spans="5:89">
      <c r="E9632" s="8"/>
      <c r="I9632" s="8"/>
      <c r="M9632" s="8"/>
      <c r="Q9632" s="8"/>
      <c r="U9632" s="8"/>
      <c r="Y9632" s="8"/>
      <c r="AC9632" s="8"/>
      <c r="AG9632" s="8"/>
      <c r="AK9632" s="8"/>
      <c r="AO9632" s="8"/>
      <c r="AS9632" s="8"/>
      <c r="AW9632" s="8"/>
      <c r="BA9632" s="8"/>
      <c r="BE9632" s="8"/>
      <c r="BI9632" s="8"/>
      <c r="BM9632" s="8"/>
      <c r="BQ9632" s="8"/>
      <c r="BU9632" s="8"/>
      <c r="BY9632" s="8"/>
      <c r="CC9632" s="8"/>
      <c r="CG9632" s="8"/>
      <c r="CK9632" s="8"/>
    </row>
    <row r="9633" spans="5:89">
      <c r="E9633" s="8"/>
      <c r="I9633" s="8"/>
      <c r="M9633" s="8"/>
      <c r="Q9633" s="8"/>
      <c r="U9633" s="8"/>
      <c r="Y9633" s="8"/>
      <c r="AC9633" s="8"/>
      <c r="AG9633" s="8"/>
      <c r="AK9633" s="8"/>
      <c r="AO9633" s="8"/>
      <c r="AS9633" s="8"/>
      <c r="AW9633" s="8"/>
      <c r="BA9633" s="8"/>
      <c r="BE9633" s="8"/>
      <c r="BI9633" s="8"/>
      <c r="BM9633" s="8"/>
      <c r="BQ9633" s="8"/>
      <c r="BU9633" s="8"/>
      <c r="BY9633" s="8"/>
      <c r="CC9633" s="8"/>
      <c r="CG9633" s="8"/>
      <c r="CK9633" s="8"/>
    </row>
    <row r="9634" spans="5:89">
      <c r="E9634" s="8"/>
      <c r="I9634" s="8"/>
      <c r="M9634" s="8"/>
      <c r="Q9634" s="8"/>
      <c r="U9634" s="8"/>
      <c r="Y9634" s="8"/>
      <c r="AC9634" s="8"/>
      <c r="AG9634" s="8"/>
      <c r="AK9634" s="8"/>
      <c r="AO9634" s="8"/>
      <c r="AS9634" s="8"/>
      <c r="AW9634" s="8"/>
      <c r="BA9634" s="8"/>
      <c r="BE9634" s="8"/>
      <c r="BI9634" s="8"/>
      <c r="BM9634" s="8"/>
      <c r="BQ9634" s="8"/>
      <c r="BU9634" s="8"/>
      <c r="BY9634" s="8"/>
      <c r="CC9634" s="8"/>
      <c r="CG9634" s="8"/>
      <c r="CK9634" s="8"/>
    </row>
    <row r="9635" spans="5:89">
      <c r="E9635" s="8"/>
      <c r="I9635" s="8"/>
      <c r="M9635" s="8"/>
      <c r="Q9635" s="8"/>
      <c r="U9635" s="8"/>
      <c r="Y9635" s="8"/>
      <c r="AC9635" s="8"/>
      <c r="AG9635" s="8"/>
      <c r="AK9635" s="8"/>
      <c r="AO9635" s="8"/>
      <c r="AS9635" s="8"/>
      <c r="AW9635" s="8"/>
      <c r="BA9635" s="8"/>
      <c r="BE9635" s="8"/>
      <c r="BI9635" s="8"/>
      <c r="BM9635" s="8"/>
      <c r="BQ9635" s="8"/>
      <c r="BU9635" s="8"/>
      <c r="BY9635" s="8"/>
      <c r="CC9635" s="8"/>
      <c r="CG9635" s="8"/>
      <c r="CK9635" s="8"/>
    </row>
    <row r="9636" spans="5:89">
      <c r="E9636" s="8"/>
      <c r="I9636" s="8"/>
      <c r="M9636" s="8"/>
      <c r="Q9636" s="8"/>
      <c r="U9636" s="8"/>
      <c r="Y9636" s="8"/>
      <c r="AC9636" s="8"/>
      <c r="AG9636" s="8"/>
      <c r="AK9636" s="8"/>
      <c r="AO9636" s="8"/>
      <c r="AS9636" s="8"/>
      <c r="AW9636" s="8"/>
      <c r="BA9636" s="8"/>
      <c r="BE9636" s="8"/>
      <c r="BI9636" s="8"/>
      <c r="BM9636" s="8"/>
      <c r="BQ9636" s="8"/>
      <c r="BU9636" s="8"/>
      <c r="BY9636" s="8"/>
      <c r="CC9636" s="8"/>
      <c r="CG9636" s="8"/>
      <c r="CK9636" s="8"/>
    </row>
    <row r="9637" spans="5:89">
      <c r="E9637" s="8"/>
      <c r="I9637" s="8"/>
      <c r="M9637" s="8"/>
      <c r="Q9637" s="8"/>
      <c r="U9637" s="8"/>
      <c r="Y9637" s="8"/>
      <c r="AC9637" s="8"/>
      <c r="AG9637" s="8"/>
      <c r="AK9637" s="8"/>
      <c r="AO9637" s="8"/>
      <c r="AS9637" s="8"/>
      <c r="AW9637" s="8"/>
      <c r="BA9637" s="8"/>
      <c r="BE9637" s="8"/>
      <c r="BI9637" s="8"/>
      <c r="BM9637" s="8"/>
      <c r="BQ9637" s="8"/>
      <c r="BU9637" s="8"/>
      <c r="BY9637" s="8"/>
      <c r="CC9637" s="8"/>
      <c r="CG9637" s="8"/>
      <c r="CK9637" s="8"/>
    </row>
    <row r="9638" spans="5:89">
      <c r="E9638" s="8"/>
      <c r="I9638" s="8"/>
      <c r="M9638" s="8"/>
      <c r="Q9638" s="8"/>
      <c r="U9638" s="8"/>
      <c r="Y9638" s="8"/>
      <c r="AC9638" s="8"/>
      <c r="AG9638" s="8"/>
      <c r="AK9638" s="8"/>
      <c r="AO9638" s="8"/>
      <c r="AS9638" s="8"/>
      <c r="AW9638" s="8"/>
      <c r="BA9638" s="8"/>
      <c r="BE9638" s="8"/>
      <c r="BI9638" s="8"/>
      <c r="BM9638" s="8"/>
      <c r="BQ9638" s="8"/>
      <c r="BU9638" s="8"/>
      <c r="BY9638" s="8"/>
      <c r="CC9638" s="8"/>
      <c r="CG9638" s="8"/>
      <c r="CK9638" s="8"/>
    </row>
    <row r="9639" spans="5:89">
      <c r="E9639" s="8"/>
      <c r="I9639" s="8"/>
      <c r="M9639" s="8"/>
      <c r="Q9639" s="8"/>
      <c r="U9639" s="8"/>
      <c r="Y9639" s="8"/>
      <c r="AC9639" s="8"/>
      <c r="AG9639" s="8"/>
      <c r="AK9639" s="8"/>
      <c r="AO9639" s="8"/>
      <c r="AS9639" s="8"/>
      <c r="AW9639" s="8"/>
      <c r="BA9639" s="8"/>
      <c r="BE9639" s="8"/>
      <c r="BI9639" s="8"/>
      <c r="BM9639" s="8"/>
      <c r="BQ9639" s="8"/>
      <c r="BU9639" s="8"/>
      <c r="BY9639" s="8"/>
      <c r="CC9639" s="8"/>
      <c r="CG9639" s="8"/>
      <c r="CK9639" s="8"/>
    </row>
    <row r="9640" spans="5:89">
      <c r="E9640" s="8"/>
      <c r="I9640" s="8"/>
      <c r="M9640" s="8"/>
      <c r="Q9640" s="8"/>
      <c r="U9640" s="8"/>
      <c r="Y9640" s="8"/>
      <c r="AC9640" s="8"/>
      <c r="AG9640" s="8"/>
      <c r="AK9640" s="8"/>
      <c r="AO9640" s="8"/>
      <c r="AS9640" s="8"/>
      <c r="AW9640" s="8"/>
      <c r="BA9640" s="8"/>
      <c r="BE9640" s="8"/>
      <c r="BI9640" s="8"/>
      <c r="BM9640" s="8"/>
      <c r="BQ9640" s="8"/>
      <c r="BU9640" s="8"/>
      <c r="BY9640" s="8"/>
      <c r="CC9640" s="8"/>
      <c r="CG9640" s="8"/>
      <c r="CK9640" s="8"/>
    </row>
    <row r="9641" spans="5:89">
      <c r="E9641" s="8"/>
      <c r="I9641" s="8"/>
      <c r="M9641" s="8"/>
      <c r="Q9641" s="8"/>
      <c r="U9641" s="8"/>
      <c r="Y9641" s="8"/>
      <c r="AC9641" s="8"/>
      <c r="AG9641" s="8"/>
      <c r="AK9641" s="8"/>
      <c r="AO9641" s="8"/>
      <c r="AS9641" s="8"/>
      <c r="AW9641" s="8"/>
      <c r="BA9641" s="8"/>
      <c r="BE9641" s="8"/>
      <c r="BI9641" s="8"/>
      <c r="BM9641" s="8"/>
      <c r="BQ9641" s="8"/>
      <c r="BU9641" s="8"/>
      <c r="BY9641" s="8"/>
      <c r="CC9641" s="8"/>
      <c r="CG9641" s="8"/>
      <c r="CK9641" s="8"/>
    </row>
    <row r="9642" spans="5:89">
      <c r="E9642" s="8"/>
      <c r="I9642" s="8"/>
      <c r="M9642" s="8"/>
      <c r="Q9642" s="8"/>
      <c r="U9642" s="8"/>
      <c r="Y9642" s="8"/>
      <c r="AC9642" s="8"/>
      <c r="AG9642" s="8"/>
      <c r="AK9642" s="8"/>
      <c r="AO9642" s="8"/>
      <c r="AS9642" s="8"/>
      <c r="AW9642" s="8"/>
      <c r="BA9642" s="8"/>
      <c r="BE9642" s="8"/>
      <c r="BI9642" s="8"/>
      <c r="BM9642" s="8"/>
      <c r="BQ9642" s="8"/>
      <c r="BU9642" s="8"/>
      <c r="BY9642" s="8"/>
      <c r="CC9642" s="8"/>
      <c r="CG9642" s="8"/>
      <c r="CK9642" s="8"/>
    </row>
    <row r="9643" spans="5:89">
      <c r="E9643" s="8"/>
      <c r="I9643" s="8"/>
      <c r="M9643" s="8"/>
      <c r="Q9643" s="8"/>
      <c r="U9643" s="8"/>
      <c r="Y9643" s="8"/>
      <c r="AC9643" s="8"/>
      <c r="AG9643" s="8"/>
      <c r="AK9643" s="8"/>
      <c r="AO9643" s="8"/>
      <c r="AS9643" s="8"/>
      <c r="AW9643" s="8"/>
      <c r="BA9643" s="8"/>
      <c r="BE9643" s="8"/>
      <c r="BI9643" s="8"/>
      <c r="BM9643" s="8"/>
      <c r="BQ9643" s="8"/>
      <c r="BU9643" s="8"/>
      <c r="BY9643" s="8"/>
      <c r="CC9643" s="8"/>
      <c r="CG9643" s="8"/>
      <c r="CK9643" s="8"/>
    </row>
    <row r="9644" spans="5:89">
      <c r="E9644" s="8"/>
      <c r="I9644" s="8"/>
      <c r="M9644" s="8"/>
      <c r="Q9644" s="8"/>
      <c r="U9644" s="8"/>
      <c r="Y9644" s="8"/>
      <c r="AC9644" s="8"/>
      <c r="AG9644" s="8"/>
      <c r="AK9644" s="8"/>
      <c r="AO9644" s="8"/>
      <c r="AS9644" s="8"/>
      <c r="AW9644" s="8"/>
      <c r="BA9644" s="8"/>
      <c r="BE9644" s="8"/>
      <c r="BI9644" s="8"/>
      <c r="BM9644" s="8"/>
      <c r="BQ9644" s="8"/>
      <c r="BU9644" s="8"/>
      <c r="BY9644" s="8"/>
      <c r="CC9644" s="8"/>
      <c r="CG9644" s="8"/>
      <c r="CK9644" s="8"/>
    </row>
    <row r="9645" spans="5:89">
      <c r="E9645" s="8"/>
      <c r="I9645" s="8"/>
      <c r="M9645" s="8"/>
      <c r="Q9645" s="8"/>
      <c r="U9645" s="8"/>
      <c r="Y9645" s="8"/>
      <c r="AC9645" s="8"/>
      <c r="AG9645" s="8"/>
      <c r="AK9645" s="8"/>
      <c r="AO9645" s="8"/>
      <c r="AS9645" s="8"/>
      <c r="AW9645" s="8"/>
      <c r="BA9645" s="8"/>
      <c r="BE9645" s="8"/>
      <c r="BI9645" s="8"/>
      <c r="BM9645" s="8"/>
      <c r="BQ9645" s="8"/>
      <c r="BU9645" s="8"/>
      <c r="BY9645" s="8"/>
      <c r="CC9645" s="8"/>
      <c r="CG9645" s="8"/>
      <c r="CK9645" s="8"/>
    </row>
    <row r="9646" spans="5:89">
      <c r="E9646" s="8"/>
      <c r="I9646" s="8"/>
      <c r="M9646" s="8"/>
      <c r="Q9646" s="8"/>
      <c r="U9646" s="8"/>
      <c r="Y9646" s="8"/>
      <c r="AC9646" s="8"/>
      <c r="AG9646" s="8"/>
      <c r="AK9646" s="8"/>
      <c r="AO9646" s="8"/>
      <c r="AS9646" s="8"/>
      <c r="AW9646" s="8"/>
      <c r="BA9646" s="8"/>
      <c r="BE9646" s="8"/>
      <c r="BI9646" s="8"/>
      <c r="BM9646" s="8"/>
      <c r="BQ9646" s="8"/>
      <c r="BU9646" s="8"/>
      <c r="BY9646" s="8"/>
      <c r="CC9646" s="8"/>
      <c r="CG9646" s="8"/>
      <c r="CK9646" s="8"/>
    </row>
    <row r="9647" spans="5:89">
      <c r="E9647" s="8"/>
      <c r="I9647" s="8"/>
      <c r="M9647" s="8"/>
      <c r="Q9647" s="8"/>
      <c r="U9647" s="8"/>
      <c r="Y9647" s="8"/>
      <c r="AC9647" s="8"/>
      <c r="AG9647" s="8"/>
      <c r="AK9647" s="8"/>
      <c r="AO9647" s="8"/>
      <c r="AS9647" s="8"/>
      <c r="AW9647" s="8"/>
      <c r="BA9647" s="8"/>
      <c r="BE9647" s="8"/>
      <c r="BI9647" s="8"/>
      <c r="BM9647" s="8"/>
      <c r="BQ9647" s="8"/>
      <c r="BU9647" s="8"/>
      <c r="BY9647" s="8"/>
      <c r="CC9647" s="8"/>
      <c r="CG9647" s="8"/>
      <c r="CK9647" s="8"/>
    </row>
    <row r="9648" spans="5:89">
      <c r="E9648" s="8"/>
      <c r="I9648" s="8"/>
      <c r="M9648" s="8"/>
      <c r="Q9648" s="8"/>
      <c r="U9648" s="8"/>
      <c r="Y9648" s="8"/>
      <c r="AC9648" s="8"/>
      <c r="AG9648" s="8"/>
      <c r="AK9648" s="8"/>
      <c r="AO9648" s="8"/>
      <c r="AS9648" s="8"/>
      <c r="AW9648" s="8"/>
      <c r="BA9648" s="8"/>
      <c r="BE9648" s="8"/>
      <c r="BI9648" s="8"/>
      <c r="BM9648" s="8"/>
      <c r="BQ9648" s="8"/>
      <c r="BU9648" s="8"/>
      <c r="BY9648" s="8"/>
      <c r="CC9648" s="8"/>
      <c r="CG9648" s="8"/>
      <c r="CK9648" s="8"/>
    </row>
    <row r="9649" spans="5:89">
      <c r="E9649" s="8"/>
      <c r="I9649" s="8"/>
      <c r="M9649" s="8"/>
      <c r="Q9649" s="8"/>
      <c r="U9649" s="8"/>
      <c r="Y9649" s="8"/>
      <c r="AC9649" s="8"/>
      <c r="AG9649" s="8"/>
      <c r="AK9649" s="8"/>
      <c r="AO9649" s="8"/>
      <c r="AS9649" s="8"/>
      <c r="AW9649" s="8"/>
      <c r="BA9649" s="8"/>
      <c r="BE9649" s="8"/>
      <c r="BI9649" s="8"/>
      <c r="BM9649" s="8"/>
      <c r="BQ9649" s="8"/>
      <c r="BU9649" s="8"/>
      <c r="BY9649" s="8"/>
      <c r="CC9649" s="8"/>
      <c r="CG9649" s="8"/>
      <c r="CK9649" s="8"/>
    </row>
    <row r="9650" spans="5:89">
      <c r="E9650" s="8"/>
      <c r="I9650" s="8"/>
      <c r="M9650" s="8"/>
      <c r="Q9650" s="8"/>
      <c r="U9650" s="8"/>
      <c r="Y9650" s="8"/>
      <c r="AC9650" s="8"/>
      <c r="AG9650" s="8"/>
      <c r="AK9650" s="8"/>
      <c r="AO9650" s="8"/>
      <c r="AS9650" s="8"/>
      <c r="AW9650" s="8"/>
      <c r="BA9650" s="8"/>
      <c r="BE9650" s="8"/>
      <c r="BI9650" s="8"/>
      <c r="BM9650" s="8"/>
      <c r="BQ9650" s="8"/>
      <c r="BU9650" s="8"/>
      <c r="BY9650" s="8"/>
      <c r="CC9650" s="8"/>
      <c r="CG9650" s="8"/>
      <c r="CK9650" s="8"/>
    </row>
    <row r="9651" spans="5:89">
      <c r="E9651" s="8"/>
      <c r="I9651" s="8"/>
      <c r="M9651" s="8"/>
      <c r="Q9651" s="8"/>
      <c r="U9651" s="8"/>
      <c r="Y9651" s="8"/>
      <c r="AC9651" s="8"/>
      <c r="AG9651" s="8"/>
      <c r="AK9651" s="8"/>
      <c r="AO9651" s="8"/>
      <c r="AS9651" s="8"/>
      <c r="AW9651" s="8"/>
      <c r="BA9651" s="8"/>
      <c r="BE9651" s="8"/>
      <c r="BI9651" s="8"/>
      <c r="BM9651" s="8"/>
      <c r="BQ9651" s="8"/>
      <c r="BU9651" s="8"/>
      <c r="BY9651" s="8"/>
      <c r="CC9651" s="8"/>
      <c r="CG9651" s="8"/>
      <c r="CK9651" s="8"/>
    </row>
    <row r="9652" spans="5:89">
      <c r="E9652" s="8"/>
      <c r="I9652" s="8"/>
      <c r="M9652" s="8"/>
      <c r="Q9652" s="8"/>
      <c r="U9652" s="8"/>
      <c r="Y9652" s="8"/>
      <c r="AC9652" s="8"/>
      <c r="AG9652" s="8"/>
      <c r="AK9652" s="8"/>
      <c r="AO9652" s="8"/>
      <c r="AS9652" s="8"/>
      <c r="AW9652" s="8"/>
      <c r="BA9652" s="8"/>
      <c r="BE9652" s="8"/>
      <c r="BI9652" s="8"/>
      <c r="BM9652" s="8"/>
      <c r="BQ9652" s="8"/>
      <c r="BU9652" s="8"/>
      <c r="BY9652" s="8"/>
      <c r="CC9652" s="8"/>
      <c r="CG9652" s="8"/>
      <c r="CK9652" s="8"/>
    </row>
    <row r="9653" spans="5:89">
      <c r="E9653" s="8"/>
      <c r="I9653" s="8"/>
      <c r="M9653" s="8"/>
      <c r="Q9653" s="8"/>
      <c r="U9653" s="8"/>
      <c r="Y9653" s="8"/>
      <c r="AC9653" s="8"/>
      <c r="AG9653" s="8"/>
      <c r="AK9653" s="8"/>
      <c r="AO9653" s="8"/>
      <c r="AS9653" s="8"/>
      <c r="AW9653" s="8"/>
      <c r="BA9653" s="8"/>
      <c r="BE9653" s="8"/>
      <c r="BI9653" s="8"/>
      <c r="BM9653" s="8"/>
      <c r="BQ9653" s="8"/>
      <c r="BU9653" s="8"/>
      <c r="BY9653" s="8"/>
      <c r="CC9653" s="8"/>
      <c r="CG9653" s="8"/>
      <c r="CK9653" s="8"/>
    </row>
    <row r="9654" spans="5:89">
      <c r="E9654" s="8"/>
      <c r="I9654" s="8"/>
      <c r="M9654" s="8"/>
      <c r="Q9654" s="8"/>
      <c r="U9654" s="8"/>
      <c r="Y9654" s="8"/>
      <c r="AC9654" s="8"/>
      <c r="AG9654" s="8"/>
      <c r="AK9654" s="8"/>
      <c r="AO9654" s="8"/>
      <c r="AS9654" s="8"/>
      <c r="AW9654" s="8"/>
      <c r="BA9654" s="8"/>
      <c r="BE9654" s="8"/>
      <c r="BI9654" s="8"/>
      <c r="BM9654" s="8"/>
      <c r="BQ9654" s="8"/>
      <c r="BU9654" s="8"/>
      <c r="BY9654" s="8"/>
      <c r="CC9654" s="8"/>
      <c r="CG9654" s="8"/>
      <c r="CK9654" s="8"/>
    </row>
    <row r="9655" spans="5:89">
      <c r="E9655" s="8"/>
      <c r="I9655" s="8"/>
      <c r="M9655" s="8"/>
      <c r="Q9655" s="8"/>
      <c r="U9655" s="8"/>
      <c r="Y9655" s="8"/>
      <c r="AC9655" s="8"/>
      <c r="AG9655" s="8"/>
      <c r="AK9655" s="8"/>
      <c r="AO9655" s="8"/>
      <c r="AS9655" s="8"/>
      <c r="AW9655" s="8"/>
      <c r="BA9655" s="8"/>
      <c r="BE9655" s="8"/>
      <c r="BI9655" s="8"/>
      <c r="BM9655" s="8"/>
      <c r="BQ9655" s="8"/>
      <c r="BU9655" s="8"/>
      <c r="BY9655" s="8"/>
      <c r="CC9655" s="8"/>
      <c r="CG9655" s="8"/>
      <c r="CK9655" s="8"/>
    </row>
    <row r="9656" spans="5:89">
      <c r="E9656" s="8"/>
      <c r="I9656" s="8"/>
      <c r="M9656" s="8"/>
      <c r="Q9656" s="8"/>
      <c r="U9656" s="8"/>
      <c r="Y9656" s="8"/>
      <c r="AC9656" s="8"/>
      <c r="AG9656" s="8"/>
      <c r="AK9656" s="8"/>
      <c r="AO9656" s="8"/>
      <c r="AS9656" s="8"/>
      <c r="AW9656" s="8"/>
      <c r="BA9656" s="8"/>
      <c r="BE9656" s="8"/>
      <c r="BI9656" s="8"/>
      <c r="BM9656" s="8"/>
      <c r="BQ9656" s="8"/>
      <c r="BU9656" s="8"/>
      <c r="BY9656" s="8"/>
      <c r="CC9656" s="8"/>
      <c r="CG9656" s="8"/>
      <c r="CK9656" s="8"/>
    </row>
    <row r="9657" spans="5:89">
      <c r="E9657" s="8"/>
      <c r="I9657" s="8"/>
      <c r="M9657" s="8"/>
      <c r="Q9657" s="8"/>
      <c r="U9657" s="8"/>
      <c r="Y9657" s="8"/>
      <c r="AC9657" s="8"/>
      <c r="AG9657" s="8"/>
      <c r="AK9657" s="8"/>
      <c r="AO9657" s="8"/>
      <c r="AS9657" s="8"/>
      <c r="AW9657" s="8"/>
      <c r="BA9657" s="8"/>
      <c r="BE9657" s="8"/>
      <c r="BI9657" s="8"/>
      <c r="BM9657" s="8"/>
      <c r="BQ9657" s="8"/>
      <c r="BU9657" s="8"/>
      <c r="BY9657" s="8"/>
      <c r="CC9657" s="8"/>
      <c r="CG9657" s="8"/>
      <c r="CK9657" s="8"/>
    </row>
    <row r="9658" spans="5:89">
      <c r="E9658" s="8"/>
      <c r="I9658" s="8"/>
      <c r="M9658" s="8"/>
      <c r="Q9658" s="8"/>
      <c r="U9658" s="8"/>
      <c r="Y9658" s="8"/>
      <c r="AC9658" s="8"/>
      <c r="AG9658" s="8"/>
      <c r="AK9658" s="8"/>
      <c r="AO9658" s="8"/>
      <c r="AS9658" s="8"/>
      <c r="AW9658" s="8"/>
      <c r="BA9658" s="8"/>
      <c r="BE9658" s="8"/>
      <c r="BI9658" s="8"/>
      <c r="BM9658" s="8"/>
      <c r="BQ9658" s="8"/>
      <c r="BU9658" s="8"/>
      <c r="BY9658" s="8"/>
      <c r="CC9658" s="8"/>
      <c r="CG9658" s="8"/>
      <c r="CK9658" s="8"/>
    </row>
    <row r="9659" spans="5:89">
      <c r="E9659" s="8"/>
      <c r="I9659" s="8"/>
      <c r="M9659" s="8"/>
      <c r="Q9659" s="8"/>
      <c r="U9659" s="8"/>
      <c r="Y9659" s="8"/>
      <c r="AC9659" s="8"/>
      <c r="AG9659" s="8"/>
      <c r="AK9659" s="8"/>
      <c r="AO9659" s="8"/>
      <c r="AS9659" s="8"/>
      <c r="AW9659" s="8"/>
      <c r="BA9659" s="8"/>
      <c r="BE9659" s="8"/>
      <c r="BI9659" s="8"/>
      <c r="BM9659" s="8"/>
      <c r="BQ9659" s="8"/>
      <c r="BU9659" s="8"/>
      <c r="BY9659" s="8"/>
      <c r="CC9659" s="8"/>
      <c r="CG9659" s="8"/>
      <c r="CK9659" s="8"/>
    </row>
    <row r="9660" spans="5:89">
      <c r="E9660" s="8"/>
      <c r="I9660" s="8"/>
      <c r="M9660" s="8"/>
      <c r="Q9660" s="8"/>
      <c r="U9660" s="8"/>
      <c r="Y9660" s="8"/>
      <c r="AC9660" s="8"/>
      <c r="AG9660" s="8"/>
      <c r="AK9660" s="8"/>
      <c r="AO9660" s="8"/>
      <c r="AS9660" s="8"/>
      <c r="AW9660" s="8"/>
      <c r="BA9660" s="8"/>
      <c r="BE9660" s="8"/>
      <c r="BI9660" s="8"/>
      <c r="BM9660" s="8"/>
      <c r="BQ9660" s="8"/>
      <c r="BU9660" s="8"/>
      <c r="BY9660" s="8"/>
      <c r="CC9660" s="8"/>
      <c r="CG9660" s="8"/>
      <c r="CK9660" s="8"/>
    </row>
    <row r="9661" spans="5:89">
      <c r="E9661" s="8"/>
      <c r="I9661" s="8"/>
      <c r="M9661" s="8"/>
      <c r="Q9661" s="8"/>
      <c r="U9661" s="8"/>
      <c r="Y9661" s="8"/>
      <c r="AC9661" s="8"/>
      <c r="AG9661" s="8"/>
      <c r="AK9661" s="8"/>
      <c r="AO9661" s="8"/>
      <c r="AS9661" s="8"/>
      <c r="AW9661" s="8"/>
      <c r="BA9661" s="8"/>
      <c r="BE9661" s="8"/>
      <c r="BI9661" s="8"/>
      <c r="BM9661" s="8"/>
      <c r="BQ9661" s="8"/>
      <c r="BU9661" s="8"/>
      <c r="BY9661" s="8"/>
      <c r="CC9661" s="8"/>
      <c r="CG9661" s="8"/>
      <c r="CK9661" s="8"/>
    </row>
    <row r="9662" spans="5:89">
      <c r="E9662" s="8"/>
      <c r="I9662" s="8"/>
      <c r="M9662" s="8"/>
      <c r="Q9662" s="8"/>
      <c r="U9662" s="8"/>
      <c r="Y9662" s="8"/>
      <c r="AC9662" s="8"/>
      <c r="AG9662" s="8"/>
      <c r="AK9662" s="8"/>
      <c r="AO9662" s="8"/>
      <c r="AS9662" s="8"/>
      <c r="AW9662" s="8"/>
      <c r="BA9662" s="8"/>
      <c r="BE9662" s="8"/>
      <c r="BI9662" s="8"/>
      <c r="BM9662" s="8"/>
      <c r="BQ9662" s="8"/>
      <c r="BU9662" s="8"/>
      <c r="BY9662" s="8"/>
      <c r="CC9662" s="8"/>
      <c r="CG9662" s="8"/>
      <c r="CK9662" s="8"/>
    </row>
    <row r="9663" spans="5:89">
      <c r="E9663" s="8"/>
      <c r="I9663" s="8"/>
      <c r="M9663" s="8"/>
      <c r="Q9663" s="8"/>
      <c r="U9663" s="8"/>
      <c r="Y9663" s="8"/>
      <c r="AC9663" s="8"/>
      <c r="AG9663" s="8"/>
      <c r="AK9663" s="8"/>
      <c r="AO9663" s="8"/>
      <c r="AS9663" s="8"/>
      <c r="AW9663" s="8"/>
      <c r="BA9663" s="8"/>
      <c r="BE9663" s="8"/>
      <c r="BI9663" s="8"/>
      <c r="BM9663" s="8"/>
      <c r="BQ9663" s="8"/>
      <c r="BU9663" s="8"/>
      <c r="BY9663" s="8"/>
      <c r="CC9663" s="8"/>
      <c r="CG9663" s="8"/>
      <c r="CK9663" s="8"/>
    </row>
    <row r="9664" spans="5:89">
      <c r="E9664" s="8"/>
      <c r="I9664" s="8"/>
      <c r="M9664" s="8"/>
      <c r="Q9664" s="8"/>
      <c r="U9664" s="8"/>
      <c r="Y9664" s="8"/>
      <c r="AC9664" s="8"/>
      <c r="AG9664" s="8"/>
      <c r="AK9664" s="8"/>
      <c r="AO9664" s="8"/>
      <c r="AS9664" s="8"/>
      <c r="AW9664" s="8"/>
      <c r="BA9664" s="8"/>
      <c r="BE9664" s="8"/>
      <c r="BI9664" s="8"/>
      <c r="BM9664" s="8"/>
      <c r="BQ9664" s="8"/>
      <c r="BU9664" s="8"/>
      <c r="BY9664" s="8"/>
      <c r="CC9664" s="8"/>
      <c r="CG9664" s="8"/>
      <c r="CK9664" s="8"/>
    </row>
    <row r="9665" spans="5:89">
      <c r="E9665" s="8"/>
      <c r="I9665" s="8"/>
      <c r="M9665" s="8"/>
      <c r="Q9665" s="8"/>
      <c r="U9665" s="8"/>
      <c r="Y9665" s="8"/>
      <c r="AC9665" s="8"/>
      <c r="AG9665" s="8"/>
      <c r="AK9665" s="8"/>
      <c r="AO9665" s="8"/>
      <c r="AS9665" s="8"/>
      <c r="AW9665" s="8"/>
      <c r="BA9665" s="8"/>
      <c r="BE9665" s="8"/>
      <c r="BI9665" s="8"/>
      <c r="BM9665" s="8"/>
      <c r="BQ9665" s="8"/>
      <c r="BU9665" s="8"/>
      <c r="BY9665" s="8"/>
      <c r="CC9665" s="8"/>
      <c r="CG9665" s="8"/>
      <c r="CK9665" s="8"/>
    </row>
    <row r="9666" spans="5:89">
      <c r="E9666" s="8"/>
      <c r="I9666" s="8"/>
      <c r="M9666" s="8"/>
      <c r="Q9666" s="8"/>
      <c r="U9666" s="8"/>
      <c r="Y9666" s="8"/>
      <c r="AC9666" s="8"/>
      <c r="AG9666" s="8"/>
      <c r="AK9666" s="8"/>
      <c r="AO9666" s="8"/>
      <c r="AS9666" s="8"/>
      <c r="AW9666" s="8"/>
      <c r="BA9666" s="8"/>
      <c r="BE9666" s="8"/>
      <c r="BI9666" s="8"/>
      <c r="BM9666" s="8"/>
      <c r="BQ9666" s="8"/>
      <c r="BU9666" s="8"/>
      <c r="BY9666" s="8"/>
      <c r="CC9666" s="8"/>
      <c r="CG9666" s="8"/>
      <c r="CK9666" s="8"/>
    </row>
    <row r="9667" spans="5:89">
      <c r="E9667" s="8"/>
      <c r="I9667" s="8"/>
      <c r="M9667" s="8"/>
      <c r="Q9667" s="8"/>
      <c r="U9667" s="8"/>
      <c r="Y9667" s="8"/>
      <c r="AC9667" s="8"/>
      <c r="AG9667" s="8"/>
      <c r="AK9667" s="8"/>
      <c r="AO9667" s="8"/>
      <c r="AS9667" s="8"/>
      <c r="AW9667" s="8"/>
      <c r="BA9667" s="8"/>
      <c r="BE9667" s="8"/>
      <c r="BI9667" s="8"/>
      <c r="BM9667" s="8"/>
      <c r="BQ9667" s="8"/>
      <c r="BU9667" s="8"/>
      <c r="BY9667" s="8"/>
      <c r="CC9667" s="8"/>
      <c r="CG9667" s="8"/>
      <c r="CK9667" s="8"/>
    </row>
    <row r="9668" spans="5:89">
      <c r="E9668" s="8"/>
      <c r="I9668" s="8"/>
      <c r="M9668" s="8"/>
      <c r="Q9668" s="8"/>
      <c r="U9668" s="8"/>
      <c r="Y9668" s="8"/>
      <c r="AC9668" s="8"/>
      <c r="AG9668" s="8"/>
      <c r="AK9668" s="8"/>
      <c r="AO9668" s="8"/>
      <c r="AS9668" s="8"/>
      <c r="AW9668" s="8"/>
      <c r="BA9668" s="8"/>
      <c r="BE9668" s="8"/>
      <c r="BI9668" s="8"/>
      <c r="BM9668" s="8"/>
      <c r="BQ9668" s="8"/>
      <c r="BU9668" s="8"/>
      <c r="BY9668" s="8"/>
      <c r="CC9668" s="8"/>
      <c r="CG9668" s="8"/>
      <c r="CK9668" s="8"/>
    </row>
    <row r="9669" spans="5:89">
      <c r="E9669" s="8"/>
      <c r="I9669" s="8"/>
      <c r="M9669" s="8"/>
      <c r="Q9669" s="8"/>
      <c r="U9669" s="8"/>
      <c r="Y9669" s="8"/>
      <c r="AC9669" s="8"/>
      <c r="AG9669" s="8"/>
      <c r="AK9669" s="8"/>
      <c r="AO9669" s="8"/>
      <c r="AS9669" s="8"/>
      <c r="AW9669" s="8"/>
      <c r="BA9669" s="8"/>
      <c r="BE9669" s="8"/>
      <c r="BI9669" s="8"/>
      <c r="BM9669" s="8"/>
      <c r="BQ9669" s="8"/>
      <c r="BU9669" s="8"/>
      <c r="BY9669" s="8"/>
      <c r="CC9669" s="8"/>
      <c r="CG9669" s="8"/>
      <c r="CK9669" s="8"/>
    </row>
    <row r="9670" spans="5:89">
      <c r="E9670" s="8"/>
      <c r="I9670" s="8"/>
      <c r="M9670" s="8"/>
      <c r="Q9670" s="8"/>
      <c r="U9670" s="8"/>
      <c r="Y9670" s="8"/>
      <c r="AC9670" s="8"/>
      <c r="AG9670" s="8"/>
      <c r="AK9670" s="8"/>
      <c r="AO9670" s="8"/>
      <c r="AS9670" s="8"/>
      <c r="AW9670" s="8"/>
      <c r="BA9670" s="8"/>
      <c r="BE9670" s="8"/>
      <c r="BI9670" s="8"/>
      <c r="BM9670" s="8"/>
      <c r="BQ9670" s="8"/>
      <c r="BU9670" s="8"/>
      <c r="BY9670" s="8"/>
      <c r="CC9670" s="8"/>
      <c r="CG9670" s="8"/>
      <c r="CK9670" s="8"/>
    </row>
    <row r="9671" spans="5:89">
      <c r="E9671" s="8"/>
      <c r="I9671" s="8"/>
      <c r="M9671" s="8"/>
      <c r="Q9671" s="8"/>
      <c r="U9671" s="8"/>
      <c r="Y9671" s="8"/>
      <c r="AC9671" s="8"/>
      <c r="AG9671" s="8"/>
      <c r="AK9671" s="8"/>
      <c r="AO9671" s="8"/>
      <c r="AS9671" s="8"/>
      <c r="AW9671" s="8"/>
      <c r="BA9671" s="8"/>
      <c r="BE9671" s="8"/>
      <c r="BI9671" s="8"/>
      <c r="BM9671" s="8"/>
      <c r="BQ9671" s="8"/>
      <c r="BU9671" s="8"/>
      <c r="BY9671" s="8"/>
      <c r="CC9671" s="8"/>
      <c r="CG9671" s="8"/>
      <c r="CK9671" s="8"/>
    </row>
    <row r="9672" spans="5:89">
      <c r="E9672" s="8"/>
      <c r="I9672" s="8"/>
      <c r="M9672" s="8"/>
      <c r="Q9672" s="8"/>
      <c r="U9672" s="8"/>
      <c r="Y9672" s="8"/>
      <c r="AC9672" s="8"/>
      <c r="AG9672" s="8"/>
      <c r="AK9672" s="8"/>
      <c r="AO9672" s="8"/>
      <c r="AS9672" s="8"/>
      <c r="AW9672" s="8"/>
      <c r="BA9672" s="8"/>
      <c r="BE9672" s="8"/>
      <c r="BI9672" s="8"/>
      <c r="BM9672" s="8"/>
      <c r="BQ9672" s="8"/>
      <c r="BU9672" s="8"/>
      <c r="BY9672" s="8"/>
      <c r="CC9672" s="8"/>
      <c r="CG9672" s="8"/>
      <c r="CK9672" s="8"/>
    </row>
    <row r="9673" spans="5:89">
      <c r="E9673" s="8"/>
      <c r="I9673" s="8"/>
      <c r="M9673" s="8"/>
      <c r="Q9673" s="8"/>
      <c r="U9673" s="8"/>
      <c r="Y9673" s="8"/>
      <c r="AC9673" s="8"/>
      <c r="AG9673" s="8"/>
      <c r="AK9673" s="8"/>
      <c r="AO9673" s="8"/>
      <c r="AS9673" s="8"/>
      <c r="AW9673" s="8"/>
      <c r="BA9673" s="8"/>
      <c r="BE9673" s="8"/>
      <c r="BI9673" s="8"/>
      <c r="BM9673" s="8"/>
      <c r="BQ9673" s="8"/>
      <c r="BU9673" s="8"/>
      <c r="BY9673" s="8"/>
      <c r="CC9673" s="8"/>
      <c r="CG9673" s="8"/>
      <c r="CK9673" s="8"/>
    </row>
    <row r="9674" spans="5:89">
      <c r="E9674" s="8"/>
      <c r="I9674" s="8"/>
      <c r="M9674" s="8"/>
      <c r="Q9674" s="8"/>
      <c r="U9674" s="8"/>
      <c r="Y9674" s="8"/>
      <c r="AC9674" s="8"/>
      <c r="AG9674" s="8"/>
      <c r="AK9674" s="8"/>
      <c r="AO9674" s="8"/>
      <c r="AS9674" s="8"/>
      <c r="AW9674" s="8"/>
      <c r="BA9674" s="8"/>
      <c r="BE9674" s="8"/>
      <c r="BI9674" s="8"/>
      <c r="BM9674" s="8"/>
      <c r="BQ9674" s="8"/>
      <c r="BU9674" s="8"/>
      <c r="BY9674" s="8"/>
      <c r="CC9674" s="8"/>
      <c r="CG9674" s="8"/>
      <c r="CK9674" s="8"/>
    </row>
    <row r="9675" spans="5:89">
      <c r="E9675" s="8"/>
      <c r="I9675" s="8"/>
      <c r="M9675" s="8"/>
      <c r="Q9675" s="8"/>
      <c r="U9675" s="8"/>
      <c r="Y9675" s="8"/>
      <c r="AC9675" s="8"/>
      <c r="AG9675" s="8"/>
      <c r="AK9675" s="8"/>
      <c r="AO9675" s="8"/>
      <c r="AS9675" s="8"/>
      <c r="AW9675" s="8"/>
      <c r="BA9675" s="8"/>
      <c r="BE9675" s="8"/>
      <c r="BI9675" s="8"/>
      <c r="BM9675" s="8"/>
      <c r="BQ9675" s="8"/>
      <c r="BU9675" s="8"/>
      <c r="BY9675" s="8"/>
      <c r="CC9675" s="8"/>
      <c r="CG9675" s="8"/>
      <c r="CK9675" s="8"/>
    </row>
    <row r="9676" spans="5:89">
      <c r="E9676" s="8"/>
      <c r="I9676" s="8"/>
      <c r="M9676" s="8"/>
      <c r="Q9676" s="8"/>
      <c r="U9676" s="8"/>
      <c r="Y9676" s="8"/>
      <c r="AC9676" s="8"/>
      <c r="AG9676" s="8"/>
      <c r="AK9676" s="8"/>
      <c r="AO9676" s="8"/>
      <c r="AS9676" s="8"/>
      <c r="AW9676" s="8"/>
      <c r="BA9676" s="8"/>
      <c r="BE9676" s="8"/>
      <c r="BI9676" s="8"/>
      <c r="BM9676" s="8"/>
      <c r="BQ9676" s="8"/>
      <c r="BU9676" s="8"/>
      <c r="BY9676" s="8"/>
      <c r="CC9676" s="8"/>
      <c r="CG9676" s="8"/>
      <c r="CK9676" s="8"/>
    </row>
    <row r="9677" spans="5:89">
      <c r="E9677" s="8"/>
      <c r="I9677" s="8"/>
      <c r="M9677" s="8"/>
      <c r="Q9677" s="8"/>
      <c r="U9677" s="8"/>
      <c r="Y9677" s="8"/>
      <c r="AC9677" s="8"/>
      <c r="AG9677" s="8"/>
      <c r="AK9677" s="8"/>
      <c r="AO9677" s="8"/>
      <c r="AS9677" s="8"/>
      <c r="AW9677" s="8"/>
      <c r="BA9677" s="8"/>
      <c r="BE9677" s="8"/>
      <c r="BI9677" s="8"/>
      <c r="BM9677" s="8"/>
      <c r="BQ9677" s="8"/>
      <c r="BU9677" s="8"/>
      <c r="BY9677" s="8"/>
      <c r="CC9677" s="8"/>
      <c r="CG9677" s="8"/>
      <c r="CK9677" s="8"/>
    </row>
    <row r="9678" spans="5:89">
      <c r="E9678" s="8"/>
      <c r="I9678" s="8"/>
      <c r="M9678" s="8"/>
      <c r="Q9678" s="8"/>
      <c r="U9678" s="8"/>
      <c r="Y9678" s="8"/>
      <c r="AC9678" s="8"/>
      <c r="AG9678" s="8"/>
      <c r="AK9678" s="8"/>
      <c r="AO9678" s="8"/>
      <c r="AS9678" s="8"/>
      <c r="AW9678" s="8"/>
      <c r="BA9678" s="8"/>
      <c r="BE9678" s="8"/>
      <c r="BI9678" s="8"/>
      <c r="BM9678" s="8"/>
      <c r="BQ9678" s="8"/>
      <c r="BU9678" s="8"/>
      <c r="BY9678" s="8"/>
      <c r="CC9678" s="8"/>
      <c r="CG9678" s="8"/>
      <c r="CK9678" s="8"/>
    </row>
    <row r="9679" spans="5:89">
      <c r="E9679" s="8"/>
      <c r="I9679" s="8"/>
      <c r="M9679" s="8"/>
      <c r="Q9679" s="8"/>
      <c r="U9679" s="8"/>
      <c r="Y9679" s="8"/>
      <c r="AC9679" s="8"/>
      <c r="AG9679" s="8"/>
      <c r="AK9679" s="8"/>
      <c r="AO9679" s="8"/>
      <c r="AS9679" s="8"/>
      <c r="AW9679" s="8"/>
      <c r="BA9679" s="8"/>
      <c r="BE9679" s="8"/>
      <c r="BI9679" s="8"/>
      <c r="BM9679" s="8"/>
      <c r="BQ9679" s="8"/>
      <c r="BU9679" s="8"/>
      <c r="BY9679" s="8"/>
      <c r="CC9679" s="8"/>
      <c r="CG9679" s="8"/>
      <c r="CK9679" s="8"/>
    </row>
    <row r="9680" spans="5:89">
      <c r="E9680" s="8"/>
      <c r="I9680" s="8"/>
      <c r="M9680" s="8"/>
      <c r="Q9680" s="8"/>
      <c r="U9680" s="8"/>
      <c r="Y9680" s="8"/>
      <c r="AC9680" s="8"/>
      <c r="AG9680" s="8"/>
      <c r="AK9680" s="8"/>
      <c r="AO9680" s="8"/>
      <c r="AS9680" s="8"/>
      <c r="AW9680" s="8"/>
      <c r="BA9680" s="8"/>
      <c r="BE9680" s="8"/>
      <c r="BI9680" s="8"/>
      <c r="BM9680" s="8"/>
      <c r="BQ9680" s="8"/>
      <c r="BU9680" s="8"/>
      <c r="BY9680" s="8"/>
      <c r="CC9680" s="8"/>
      <c r="CG9680" s="8"/>
      <c r="CK9680" s="8"/>
    </row>
    <row r="9681" spans="5:89">
      <c r="E9681" s="8"/>
      <c r="I9681" s="8"/>
      <c r="M9681" s="8"/>
      <c r="Q9681" s="8"/>
      <c r="U9681" s="8"/>
      <c r="Y9681" s="8"/>
      <c r="AC9681" s="8"/>
      <c r="AG9681" s="8"/>
      <c r="AK9681" s="8"/>
      <c r="AO9681" s="8"/>
      <c r="AS9681" s="8"/>
      <c r="AW9681" s="8"/>
      <c r="BA9681" s="8"/>
      <c r="BE9681" s="8"/>
      <c r="BI9681" s="8"/>
      <c r="BM9681" s="8"/>
      <c r="BQ9681" s="8"/>
      <c r="BU9681" s="8"/>
      <c r="BY9681" s="8"/>
      <c r="CC9681" s="8"/>
      <c r="CG9681" s="8"/>
      <c r="CK9681" s="8"/>
    </row>
    <row r="9682" spans="5:89">
      <c r="E9682" s="8"/>
      <c r="I9682" s="8"/>
      <c r="M9682" s="8"/>
      <c r="Q9682" s="8"/>
      <c r="U9682" s="8"/>
      <c r="Y9682" s="8"/>
      <c r="AC9682" s="8"/>
      <c r="AG9682" s="8"/>
      <c r="AK9682" s="8"/>
      <c r="AO9682" s="8"/>
      <c r="AS9682" s="8"/>
      <c r="AW9682" s="8"/>
      <c r="BA9682" s="8"/>
      <c r="BE9682" s="8"/>
      <c r="BI9682" s="8"/>
      <c r="BM9682" s="8"/>
      <c r="BQ9682" s="8"/>
      <c r="BU9682" s="8"/>
      <c r="BY9682" s="8"/>
      <c r="CC9682" s="8"/>
      <c r="CG9682" s="8"/>
      <c r="CK9682" s="8"/>
    </row>
    <row r="9683" spans="5:89">
      <c r="E9683" s="8"/>
      <c r="I9683" s="8"/>
      <c r="M9683" s="8"/>
      <c r="Q9683" s="8"/>
      <c r="U9683" s="8"/>
      <c r="Y9683" s="8"/>
      <c r="AC9683" s="8"/>
      <c r="AG9683" s="8"/>
      <c r="AK9683" s="8"/>
      <c r="AO9683" s="8"/>
      <c r="AS9683" s="8"/>
      <c r="AW9683" s="8"/>
      <c r="BA9683" s="8"/>
      <c r="BE9683" s="8"/>
      <c r="BI9683" s="8"/>
      <c r="BM9683" s="8"/>
      <c r="BQ9683" s="8"/>
      <c r="BU9683" s="8"/>
      <c r="BY9683" s="8"/>
      <c r="CC9683" s="8"/>
      <c r="CG9683" s="8"/>
      <c r="CK9683" s="8"/>
    </row>
    <row r="9684" spans="5:89">
      <c r="E9684" s="8"/>
      <c r="I9684" s="8"/>
      <c r="M9684" s="8"/>
      <c r="Q9684" s="8"/>
      <c r="U9684" s="8"/>
      <c r="Y9684" s="8"/>
      <c r="AC9684" s="8"/>
      <c r="AG9684" s="8"/>
      <c r="AK9684" s="8"/>
      <c r="AO9684" s="8"/>
      <c r="AS9684" s="8"/>
      <c r="AW9684" s="8"/>
      <c r="BA9684" s="8"/>
      <c r="BE9684" s="8"/>
      <c r="BI9684" s="8"/>
      <c r="BM9684" s="8"/>
      <c r="BQ9684" s="8"/>
      <c r="BU9684" s="8"/>
      <c r="BY9684" s="8"/>
      <c r="CC9684" s="8"/>
      <c r="CG9684" s="8"/>
      <c r="CK9684" s="8"/>
    </row>
    <row r="9685" spans="5:89">
      <c r="E9685" s="8"/>
      <c r="I9685" s="8"/>
      <c r="M9685" s="8"/>
      <c r="Q9685" s="8"/>
      <c r="U9685" s="8"/>
      <c r="Y9685" s="8"/>
      <c r="AC9685" s="8"/>
      <c r="AG9685" s="8"/>
      <c r="AK9685" s="8"/>
      <c r="AO9685" s="8"/>
      <c r="AS9685" s="8"/>
      <c r="AW9685" s="8"/>
      <c r="BA9685" s="8"/>
      <c r="BE9685" s="8"/>
      <c r="BI9685" s="8"/>
      <c r="BM9685" s="8"/>
      <c r="BQ9685" s="8"/>
      <c r="BU9685" s="8"/>
      <c r="BY9685" s="8"/>
      <c r="CC9685" s="8"/>
      <c r="CG9685" s="8"/>
      <c r="CK9685" s="8"/>
    </row>
    <row r="9686" spans="5:89">
      <c r="E9686" s="8"/>
      <c r="I9686" s="8"/>
      <c r="M9686" s="8"/>
      <c r="Q9686" s="8"/>
      <c r="U9686" s="8"/>
      <c r="Y9686" s="8"/>
      <c r="AC9686" s="8"/>
      <c r="AG9686" s="8"/>
      <c r="AK9686" s="8"/>
      <c r="AO9686" s="8"/>
      <c r="AS9686" s="8"/>
      <c r="AW9686" s="8"/>
      <c r="BA9686" s="8"/>
      <c r="BE9686" s="8"/>
      <c r="BI9686" s="8"/>
      <c r="BM9686" s="8"/>
      <c r="BQ9686" s="8"/>
      <c r="BU9686" s="8"/>
      <c r="BY9686" s="8"/>
      <c r="CC9686" s="8"/>
      <c r="CG9686" s="8"/>
      <c r="CK9686" s="8"/>
    </row>
    <row r="9687" spans="5:89">
      <c r="E9687" s="8"/>
      <c r="I9687" s="8"/>
      <c r="M9687" s="8"/>
      <c r="Q9687" s="8"/>
      <c r="U9687" s="8"/>
      <c r="Y9687" s="8"/>
      <c r="AC9687" s="8"/>
      <c r="AG9687" s="8"/>
      <c r="AK9687" s="8"/>
      <c r="AO9687" s="8"/>
      <c r="AS9687" s="8"/>
      <c r="AW9687" s="8"/>
      <c r="BA9687" s="8"/>
      <c r="BE9687" s="8"/>
      <c r="BI9687" s="8"/>
      <c r="BM9687" s="8"/>
      <c r="BQ9687" s="8"/>
      <c r="BU9687" s="8"/>
      <c r="BY9687" s="8"/>
      <c r="CC9687" s="8"/>
      <c r="CG9687" s="8"/>
      <c r="CK9687" s="8"/>
    </row>
    <row r="9688" spans="5:89">
      <c r="E9688" s="8"/>
      <c r="I9688" s="8"/>
      <c r="M9688" s="8"/>
      <c r="Q9688" s="8"/>
      <c r="U9688" s="8"/>
      <c r="Y9688" s="8"/>
      <c r="AC9688" s="8"/>
      <c r="AG9688" s="8"/>
      <c r="AK9688" s="8"/>
      <c r="AO9688" s="8"/>
      <c r="AS9688" s="8"/>
      <c r="AW9688" s="8"/>
      <c r="BA9688" s="8"/>
      <c r="BE9688" s="8"/>
      <c r="BI9688" s="8"/>
      <c r="BM9688" s="8"/>
      <c r="BQ9688" s="8"/>
      <c r="BU9688" s="8"/>
      <c r="BY9688" s="8"/>
      <c r="CC9688" s="8"/>
      <c r="CG9688" s="8"/>
      <c r="CK9688" s="8"/>
    </row>
    <row r="9689" spans="5:89">
      <c r="E9689" s="8"/>
      <c r="I9689" s="8"/>
      <c r="M9689" s="8"/>
      <c r="Q9689" s="8"/>
      <c r="U9689" s="8"/>
      <c r="Y9689" s="8"/>
      <c r="AC9689" s="8"/>
      <c r="AG9689" s="8"/>
      <c r="AK9689" s="8"/>
      <c r="AO9689" s="8"/>
      <c r="AS9689" s="8"/>
      <c r="AW9689" s="8"/>
      <c r="BA9689" s="8"/>
      <c r="BE9689" s="8"/>
      <c r="BI9689" s="8"/>
      <c r="BM9689" s="8"/>
      <c r="BQ9689" s="8"/>
      <c r="BU9689" s="8"/>
      <c r="BY9689" s="8"/>
      <c r="CC9689" s="8"/>
      <c r="CG9689" s="8"/>
      <c r="CK9689" s="8"/>
    </row>
    <row r="9690" spans="5:89">
      <c r="E9690" s="8"/>
      <c r="I9690" s="8"/>
      <c r="M9690" s="8"/>
      <c r="Q9690" s="8"/>
      <c r="U9690" s="8"/>
      <c r="Y9690" s="8"/>
      <c r="AC9690" s="8"/>
      <c r="AG9690" s="8"/>
      <c r="AK9690" s="8"/>
      <c r="AO9690" s="8"/>
      <c r="AS9690" s="8"/>
      <c r="AW9690" s="8"/>
      <c r="BA9690" s="8"/>
      <c r="BE9690" s="8"/>
      <c r="BI9690" s="8"/>
      <c r="BM9690" s="8"/>
      <c r="BQ9690" s="8"/>
      <c r="BU9690" s="8"/>
      <c r="BY9690" s="8"/>
      <c r="CC9690" s="8"/>
      <c r="CG9690" s="8"/>
      <c r="CK9690" s="8"/>
    </row>
    <row r="9691" spans="5:89">
      <c r="E9691" s="8"/>
      <c r="I9691" s="8"/>
      <c r="M9691" s="8"/>
      <c r="Q9691" s="8"/>
      <c r="U9691" s="8"/>
      <c r="Y9691" s="8"/>
      <c r="AC9691" s="8"/>
      <c r="AG9691" s="8"/>
      <c r="AK9691" s="8"/>
      <c r="AO9691" s="8"/>
      <c r="AS9691" s="8"/>
      <c r="AW9691" s="8"/>
      <c r="BA9691" s="8"/>
      <c r="BE9691" s="8"/>
      <c r="BI9691" s="8"/>
      <c r="BM9691" s="8"/>
      <c r="BQ9691" s="8"/>
      <c r="BU9691" s="8"/>
      <c r="BY9691" s="8"/>
      <c r="CC9691" s="8"/>
      <c r="CG9691" s="8"/>
      <c r="CK9691" s="8"/>
    </row>
    <row r="9692" spans="5:89">
      <c r="E9692" s="8"/>
      <c r="I9692" s="8"/>
      <c r="M9692" s="8"/>
      <c r="Q9692" s="8"/>
      <c r="U9692" s="8"/>
      <c r="Y9692" s="8"/>
      <c r="AC9692" s="8"/>
      <c r="AG9692" s="8"/>
      <c r="AK9692" s="8"/>
      <c r="AO9692" s="8"/>
      <c r="AS9692" s="8"/>
      <c r="AW9692" s="8"/>
      <c r="BA9692" s="8"/>
      <c r="BE9692" s="8"/>
      <c r="BI9692" s="8"/>
      <c r="BM9692" s="8"/>
      <c r="BQ9692" s="8"/>
      <c r="BU9692" s="8"/>
      <c r="BY9692" s="8"/>
      <c r="CC9692" s="8"/>
      <c r="CG9692" s="8"/>
      <c r="CK9692" s="8"/>
    </row>
    <row r="9693" spans="5:89">
      <c r="E9693" s="8"/>
      <c r="I9693" s="8"/>
      <c r="M9693" s="8"/>
      <c r="Q9693" s="8"/>
      <c r="U9693" s="8"/>
      <c r="Y9693" s="8"/>
      <c r="AC9693" s="8"/>
      <c r="AG9693" s="8"/>
      <c r="AK9693" s="8"/>
      <c r="AO9693" s="8"/>
      <c r="AS9693" s="8"/>
      <c r="AW9693" s="8"/>
      <c r="BA9693" s="8"/>
      <c r="BE9693" s="8"/>
      <c r="BI9693" s="8"/>
      <c r="BM9693" s="8"/>
      <c r="BQ9693" s="8"/>
      <c r="BU9693" s="8"/>
      <c r="BY9693" s="8"/>
      <c r="CC9693" s="8"/>
      <c r="CG9693" s="8"/>
      <c r="CK9693" s="8"/>
    </row>
    <row r="9694" spans="5:89">
      <c r="E9694" s="8"/>
      <c r="I9694" s="8"/>
      <c r="M9694" s="8"/>
      <c r="Q9694" s="8"/>
      <c r="U9694" s="8"/>
      <c r="Y9694" s="8"/>
      <c r="AC9694" s="8"/>
      <c r="AG9694" s="8"/>
      <c r="AK9694" s="8"/>
      <c r="AO9694" s="8"/>
      <c r="AS9694" s="8"/>
      <c r="AW9694" s="8"/>
      <c r="BA9694" s="8"/>
      <c r="BE9694" s="8"/>
      <c r="BI9694" s="8"/>
      <c r="BM9694" s="8"/>
      <c r="BQ9694" s="8"/>
      <c r="BU9694" s="8"/>
      <c r="BY9694" s="8"/>
      <c r="CC9694" s="8"/>
      <c r="CG9694" s="8"/>
      <c r="CK9694" s="8"/>
    </row>
    <row r="9695" spans="5:89">
      <c r="E9695" s="8"/>
      <c r="I9695" s="8"/>
      <c r="M9695" s="8"/>
      <c r="Q9695" s="8"/>
      <c r="U9695" s="8"/>
      <c r="Y9695" s="8"/>
      <c r="AC9695" s="8"/>
      <c r="AG9695" s="8"/>
      <c r="AK9695" s="8"/>
      <c r="AO9695" s="8"/>
      <c r="AS9695" s="8"/>
      <c r="AW9695" s="8"/>
      <c r="BA9695" s="8"/>
      <c r="BE9695" s="8"/>
      <c r="BI9695" s="8"/>
      <c r="BM9695" s="8"/>
      <c r="BQ9695" s="8"/>
      <c r="BU9695" s="8"/>
      <c r="BY9695" s="8"/>
      <c r="CC9695" s="8"/>
      <c r="CG9695" s="8"/>
      <c r="CK9695" s="8"/>
    </row>
    <row r="9696" spans="5:89">
      <c r="E9696" s="8"/>
      <c r="I9696" s="8"/>
      <c r="M9696" s="8"/>
      <c r="Q9696" s="8"/>
      <c r="U9696" s="8"/>
      <c r="Y9696" s="8"/>
      <c r="AC9696" s="8"/>
      <c r="AG9696" s="8"/>
      <c r="AK9696" s="8"/>
      <c r="AO9696" s="8"/>
      <c r="AS9696" s="8"/>
      <c r="AW9696" s="8"/>
      <c r="BA9696" s="8"/>
      <c r="BE9696" s="8"/>
      <c r="BI9696" s="8"/>
      <c r="BM9696" s="8"/>
      <c r="BQ9696" s="8"/>
      <c r="BU9696" s="8"/>
      <c r="BY9696" s="8"/>
      <c r="CC9696" s="8"/>
      <c r="CG9696" s="8"/>
      <c r="CK9696" s="8"/>
    </row>
    <row r="9697" spans="5:89">
      <c r="E9697" s="8"/>
      <c r="I9697" s="8"/>
      <c r="M9697" s="8"/>
      <c r="Q9697" s="8"/>
      <c r="U9697" s="8"/>
      <c r="Y9697" s="8"/>
      <c r="AC9697" s="8"/>
      <c r="AG9697" s="8"/>
      <c r="AK9697" s="8"/>
      <c r="AO9697" s="8"/>
      <c r="AS9697" s="8"/>
      <c r="AW9697" s="8"/>
      <c r="BA9697" s="8"/>
      <c r="BE9697" s="8"/>
      <c r="BI9697" s="8"/>
      <c r="BM9697" s="8"/>
      <c r="BQ9697" s="8"/>
      <c r="BU9697" s="8"/>
      <c r="BY9697" s="8"/>
      <c r="CC9697" s="8"/>
      <c r="CG9697" s="8"/>
      <c r="CK9697" s="8"/>
    </row>
    <row r="9698" spans="5:89">
      <c r="E9698" s="8"/>
      <c r="I9698" s="8"/>
      <c r="M9698" s="8"/>
      <c r="Q9698" s="8"/>
      <c r="U9698" s="8"/>
      <c r="Y9698" s="8"/>
      <c r="AC9698" s="8"/>
      <c r="AG9698" s="8"/>
      <c r="AK9698" s="8"/>
      <c r="AO9698" s="8"/>
      <c r="AS9698" s="8"/>
      <c r="AW9698" s="8"/>
      <c r="BA9698" s="8"/>
      <c r="BE9698" s="8"/>
      <c r="BI9698" s="8"/>
      <c r="BM9698" s="8"/>
      <c r="BQ9698" s="8"/>
      <c r="BU9698" s="8"/>
      <c r="BY9698" s="8"/>
      <c r="CC9698" s="8"/>
      <c r="CG9698" s="8"/>
      <c r="CK9698" s="8"/>
    </row>
    <row r="9699" spans="5:89">
      <c r="E9699" s="8"/>
      <c r="I9699" s="8"/>
      <c r="M9699" s="8"/>
      <c r="Q9699" s="8"/>
      <c r="U9699" s="8"/>
      <c r="Y9699" s="8"/>
      <c r="AC9699" s="8"/>
      <c r="AG9699" s="8"/>
      <c r="AK9699" s="8"/>
      <c r="AO9699" s="8"/>
      <c r="AS9699" s="8"/>
      <c r="AW9699" s="8"/>
      <c r="BA9699" s="8"/>
      <c r="BE9699" s="8"/>
      <c r="BI9699" s="8"/>
      <c r="BM9699" s="8"/>
      <c r="BQ9699" s="8"/>
      <c r="BU9699" s="8"/>
      <c r="BY9699" s="8"/>
      <c r="CC9699" s="8"/>
      <c r="CG9699" s="8"/>
      <c r="CK9699" s="8"/>
    </row>
    <row r="9700" spans="5:89">
      <c r="E9700" s="8"/>
      <c r="I9700" s="8"/>
      <c r="M9700" s="8"/>
      <c r="Q9700" s="8"/>
      <c r="U9700" s="8"/>
      <c r="Y9700" s="8"/>
      <c r="AC9700" s="8"/>
      <c r="AG9700" s="8"/>
      <c r="AK9700" s="8"/>
      <c r="AO9700" s="8"/>
      <c r="AS9700" s="8"/>
      <c r="AW9700" s="8"/>
      <c r="BA9700" s="8"/>
      <c r="BE9700" s="8"/>
      <c r="BI9700" s="8"/>
      <c r="BM9700" s="8"/>
      <c r="BQ9700" s="8"/>
      <c r="BU9700" s="8"/>
      <c r="BY9700" s="8"/>
      <c r="CC9700" s="8"/>
      <c r="CG9700" s="8"/>
      <c r="CK9700" s="8"/>
    </row>
    <row r="9701" spans="5:89">
      <c r="E9701" s="8"/>
      <c r="I9701" s="8"/>
      <c r="M9701" s="8"/>
      <c r="Q9701" s="8"/>
      <c r="U9701" s="8"/>
      <c r="Y9701" s="8"/>
      <c r="AC9701" s="8"/>
      <c r="AG9701" s="8"/>
      <c r="AK9701" s="8"/>
      <c r="AO9701" s="8"/>
      <c r="AS9701" s="8"/>
      <c r="AW9701" s="8"/>
      <c r="BA9701" s="8"/>
      <c r="BE9701" s="8"/>
      <c r="BI9701" s="8"/>
      <c r="BM9701" s="8"/>
      <c r="BQ9701" s="8"/>
      <c r="BU9701" s="8"/>
      <c r="BY9701" s="8"/>
      <c r="CC9701" s="8"/>
      <c r="CG9701" s="8"/>
      <c r="CK9701" s="8"/>
    </row>
    <row r="9702" spans="5:89">
      <c r="E9702" s="8"/>
      <c r="I9702" s="8"/>
      <c r="M9702" s="8"/>
      <c r="Q9702" s="8"/>
      <c r="U9702" s="8"/>
      <c r="Y9702" s="8"/>
      <c r="AC9702" s="8"/>
      <c r="AG9702" s="8"/>
      <c r="AK9702" s="8"/>
      <c r="AO9702" s="8"/>
      <c r="AS9702" s="8"/>
      <c r="AW9702" s="8"/>
      <c r="BA9702" s="8"/>
      <c r="BE9702" s="8"/>
      <c r="BI9702" s="8"/>
      <c r="BM9702" s="8"/>
      <c r="BQ9702" s="8"/>
      <c r="BU9702" s="8"/>
      <c r="BY9702" s="8"/>
      <c r="CC9702" s="8"/>
      <c r="CG9702" s="8"/>
      <c r="CK9702" s="8"/>
    </row>
    <row r="9703" spans="5:89">
      <c r="E9703" s="8"/>
      <c r="I9703" s="8"/>
      <c r="M9703" s="8"/>
      <c r="Q9703" s="8"/>
      <c r="U9703" s="8"/>
      <c r="Y9703" s="8"/>
      <c r="AC9703" s="8"/>
      <c r="AG9703" s="8"/>
      <c r="AK9703" s="8"/>
      <c r="AO9703" s="8"/>
      <c r="AS9703" s="8"/>
      <c r="AW9703" s="8"/>
      <c r="BA9703" s="8"/>
      <c r="BE9703" s="8"/>
      <c r="BI9703" s="8"/>
      <c r="BM9703" s="8"/>
      <c r="BQ9703" s="8"/>
      <c r="BU9703" s="8"/>
      <c r="BY9703" s="8"/>
      <c r="CC9703" s="8"/>
      <c r="CG9703" s="8"/>
      <c r="CK9703" s="8"/>
    </row>
    <row r="9704" spans="5:89">
      <c r="E9704" s="8"/>
      <c r="I9704" s="8"/>
      <c r="M9704" s="8"/>
      <c r="Q9704" s="8"/>
      <c r="U9704" s="8"/>
      <c r="Y9704" s="8"/>
      <c r="AC9704" s="8"/>
      <c r="AG9704" s="8"/>
      <c r="AK9704" s="8"/>
      <c r="AO9704" s="8"/>
      <c r="AS9704" s="8"/>
      <c r="AW9704" s="8"/>
      <c r="BA9704" s="8"/>
      <c r="BE9704" s="8"/>
      <c r="BI9704" s="8"/>
      <c r="BM9704" s="8"/>
      <c r="BQ9704" s="8"/>
      <c r="BU9704" s="8"/>
      <c r="BY9704" s="8"/>
      <c r="CC9704" s="8"/>
      <c r="CG9704" s="8"/>
      <c r="CK9704" s="8"/>
    </row>
    <row r="9705" spans="5:89">
      <c r="E9705" s="8"/>
      <c r="I9705" s="8"/>
      <c r="M9705" s="8"/>
      <c r="Q9705" s="8"/>
      <c r="U9705" s="8"/>
      <c r="Y9705" s="8"/>
      <c r="AC9705" s="8"/>
      <c r="AG9705" s="8"/>
      <c r="AK9705" s="8"/>
      <c r="AO9705" s="8"/>
      <c r="AS9705" s="8"/>
      <c r="AW9705" s="8"/>
      <c r="BA9705" s="8"/>
      <c r="BE9705" s="8"/>
      <c r="BI9705" s="8"/>
      <c r="BM9705" s="8"/>
      <c r="BQ9705" s="8"/>
      <c r="BU9705" s="8"/>
      <c r="BY9705" s="8"/>
      <c r="CC9705" s="8"/>
      <c r="CG9705" s="8"/>
      <c r="CK9705" s="8"/>
    </row>
    <row r="9706" spans="5:89">
      <c r="E9706" s="8"/>
      <c r="I9706" s="8"/>
      <c r="M9706" s="8"/>
      <c r="Q9706" s="8"/>
      <c r="U9706" s="8"/>
      <c r="Y9706" s="8"/>
      <c r="AC9706" s="8"/>
      <c r="AG9706" s="8"/>
      <c r="AK9706" s="8"/>
      <c r="AO9706" s="8"/>
      <c r="AS9706" s="8"/>
      <c r="AW9706" s="8"/>
      <c r="BA9706" s="8"/>
      <c r="BE9706" s="8"/>
      <c r="BI9706" s="8"/>
      <c r="BM9706" s="8"/>
      <c r="BQ9706" s="8"/>
      <c r="BU9706" s="8"/>
      <c r="BY9706" s="8"/>
      <c r="CC9706" s="8"/>
      <c r="CG9706" s="8"/>
      <c r="CK9706" s="8"/>
    </row>
    <row r="9707" spans="5:89">
      <c r="E9707" s="8"/>
      <c r="I9707" s="8"/>
      <c r="M9707" s="8"/>
      <c r="Q9707" s="8"/>
      <c r="U9707" s="8"/>
      <c r="Y9707" s="8"/>
      <c r="AC9707" s="8"/>
      <c r="AG9707" s="8"/>
      <c r="AK9707" s="8"/>
      <c r="AO9707" s="8"/>
      <c r="AS9707" s="8"/>
      <c r="AW9707" s="8"/>
      <c r="BA9707" s="8"/>
      <c r="BE9707" s="8"/>
      <c r="BI9707" s="8"/>
      <c r="BM9707" s="8"/>
      <c r="BQ9707" s="8"/>
      <c r="BU9707" s="8"/>
      <c r="BY9707" s="8"/>
      <c r="CC9707" s="8"/>
      <c r="CG9707" s="8"/>
      <c r="CK9707" s="8"/>
    </row>
    <row r="9708" spans="5:89">
      <c r="E9708" s="8"/>
      <c r="I9708" s="8"/>
      <c r="M9708" s="8"/>
      <c r="Q9708" s="8"/>
      <c r="U9708" s="8"/>
      <c r="Y9708" s="8"/>
      <c r="AC9708" s="8"/>
      <c r="AG9708" s="8"/>
      <c r="AK9708" s="8"/>
      <c r="AO9708" s="8"/>
      <c r="AS9708" s="8"/>
      <c r="AW9708" s="8"/>
      <c r="BA9708" s="8"/>
      <c r="BE9708" s="8"/>
      <c r="BI9708" s="8"/>
      <c r="BM9708" s="8"/>
      <c r="BQ9708" s="8"/>
      <c r="BU9708" s="8"/>
      <c r="BY9708" s="8"/>
      <c r="CC9708" s="8"/>
      <c r="CG9708" s="8"/>
      <c r="CK9708" s="8"/>
    </row>
    <row r="9709" spans="5:89">
      <c r="E9709" s="8"/>
      <c r="I9709" s="8"/>
      <c r="M9709" s="8"/>
      <c r="Q9709" s="8"/>
      <c r="U9709" s="8"/>
      <c r="Y9709" s="8"/>
      <c r="AC9709" s="8"/>
      <c r="AG9709" s="8"/>
      <c r="AK9709" s="8"/>
      <c r="AO9709" s="8"/>
      <c r="AS9709" s="8"/>
      <c r="AW9709" s="8"/>
      <c r="BA9709" s="8"/>
      <c r="BE9709" s="8"/>
      <c r="BI9709" s="8"/>
      <c r="BM9709" s="8"/>
      <c r="BQ9709" s="8"/>
      <c r="BU9709" s="8"/>
      <c r="BY9709" s="8"/>
      <c r="CC9709" s="8"/>
      <c r="CG9709" s="8"/>
      <c r="CK9709" s="8"/>
    </row>
    <row r="9710" spans="5:89">
      <c r="E9710" s="8"/>
      <c r="I9710" s="8"/>
      <c r="M9710" s="8"/>
      <c r="Q9710" s="8"/>
      <c r="U9710" s="8"/>
      <c r="Y9710" s="8"/>
      <c r="AC9710" s="8"/>
      <c r="AG9710" s="8"/>
      <c r="AK9710" s="8"/>
      <c r="AO9710" s="8"/>
      <c r="AS9710" s="8"/>
      <c r="AW9710" s="8"/>
      <c r="BA9710" s="8"/>
      <c r="BE9710" s="8"/>
      <c r="BI9710" s="8"/>
      <c r="BM9710" s="8"/>
      <c r="BQ9710" s="8"/>
      <c r="BU9710" s="8"/>
      <c r="BY9710" s="8"/>
      <c r="CC9710" s="8"/>
      <c r="CG9710" s="8"/>
      <c r="CK9710" s="8"/>
    </row>
    <row r="9711" spans="5:89">
      <c r="E9711" s="8"/>
      <c r="I9711" s="8"/>
      <c r="M9711" s="8"/>
      <c r="Q9711" s="8"/>
      <c r="U9711" s="8"/>
      <c r="Y9711" s="8"/>
      <c r="AC9711" s="8"/>
      <c r="AG9711" s="8"/>
      <c r="AK9711" s="8"/>
      <c r="AO9711" s="8"/>
      <c r="AS9711" s="8"/>
      <c r="AW9711" s="8"/>
      <c r="BA9711" s="8"/>
      <c r="BE9711" s="8"/>
      <c r="BI9711" s="8"/>
      <c r="BM9711" s="8"/>
      <c r="BQ9711" s="8"/>
      <c r="BU9711" s="8"/>
      <c r="BY9711" s="8"/>
      <c r="CC9711" s="8"/>
      <c r="CG9711" s="8"/>
      <c r="CK9711" s="8"/>
    </row>
    <row r="9712" spans="5:89">
      <c r="E9712" s="8"/>
      <c r="I9712" s="8"/>
      <c r="M9712" s="8"/>
      <c r="Q9712" s="8"/>
      <c r="U9712" s="8"/>
      <c r="Y9712" s="8"/>
      <c r="AC9712" s="8"/>
      <c r="AG9712" s="8"/>
      <c r="AK9712" s="8"/>
      <c r="AO9712" s="8"/>
      <c r="AS9712" s="8"/>
      <c r="AW9712" s="8"/>
      <c r="BA9712" s="8"/>
      <c r="BE9712" s="8"/>
      <c r="BI9712" s="8"/>
      <c r="BM9712" s="8"/>
      <c r="BQ9712" s="8"/>
      <c r="BU9712" s="8"/>
      <c r="BY9712" s="8"/>
      <c r="CC9712" s="8"/>
      <c r="CG9712" s="8"/>
      <c r="CK9712" s="8"/>
    </row>
    <row r="9713" spans="5:89">
      <c r="E9713" s="8"/>
      <c r="I9713" s="8"/>
      <c r="M9713" s="8"/>
      <c r="Q9713" s="8"/>
      <c r="U9713" s="8"/>
      <c r="Y9713" s="8"/>
      <c r="AC9713" s="8"/>
      <c r="AG9713" s="8"/>
      <c r="AK9713" s="8"/>
      <c r="AO9713" s="8"/>
      <c r="AS9713" s="8"/>
      <c r="AW9713" s="8"/>
      <c r="BA9713" s="8"/>
      <c r="BE9713" s="8"/>
      <c r="BI9713" s="8"/>
      <c r="BM9713" s="8"/>
      <c r="BQ9713" s="8"/>
      <c r="BU9713" s="8"/>
      <c r="BY9713" s="8"/>
      <c r="CC9713" s="8"/>
      <c r="CG9713" s="8"/>
      <c r="CK9713" s="8"/>
    </row>
    <row r="9714" spans="5:89">
      <c r="E9714" s="8"/>
      <c r="I9714" s="8"/>
      <c r="M9714" s="8"/>
      <c r="Q9714" s="8"/>
      <c r="U9714" s="8"/>
      <c r="Y9714" s="8"/>
      <c r="AC9714" s="8"/>
      <c r="AG9714" s="8"/>
      <c r="AK9714" s="8"/>
      <c r="AO9714" s="8"/>
      <c r="AS9714" s="8"/>
      <c r="AW9714" s="8"/>
      <c r="BA9714" s="8"/>
      <c r="BE9714" s="8"/>
      <c r="BI9714" s="8"/>
      <c r="BM9714" s="8"/>
      <c r="BQ9714" s="8"/>
      <c r="BU9714" s="8"/>
      <c r="BY9714" s="8"/>
      <c r="CC9714" s="8"/>
      <c r="CG9714" s="8"/>
      <c r="CK9714" s="8"/>
    </row>
    <row r="9715" spans="5:89">
      <c r="E9715" s="8"/>
      <c r="I9715" s="8"/>
      <c r="M9715" s="8"/>
      <c r="Q9715" s="8"/>
      <c r="U9715" s="8"/>
      <c r="Y9715" s="8"/>
      <c r="AC9715" s="8"/>
      <c r="AG9715" s="8"/>
      <c r="AK9715" s="8"/>
      <c r="AO9715" s="8"/>
      <c r="AS9715" s="8"/>
      <c r="AW9715" s="8"/>
      <c r="BA9715" s="8"/>
      <c r="BE9715" s="8"/>
      <c r="BI9715" s="8"/>
      <c r="BM9715" s="8"/>
      <c r="BQ9715" s="8"/>
      <c r="BU9715" s="8"/>
      <c r="BY9715" s="8"/>
      <c r="CC9715" s="8"/>
      <c r="CG9715" s="8"/>
      <c r="CK9715" s="8"/>
    </row>
    <row r="9716" spans="5:89">
      <c r="E9716" s="8"/>
      <c r="I9716" s="8"/>
      <c r="M9716" s="8"/>
      <c r="Q9716" s="8"/>
      <c r="U9716" s="8"/>
      <c r="Y9716" s="8"/>
      <c r="AC9716" s="8"/>
      <c r="AG9716" s="8"/>
      <c r="AK9716" s="8"/>
      <c r="AO9716" s="8"/>
      <c r="AS9716" s="8"/>
      <c r="AW9716" s="8"/>
      <c r="BA9716" s="8"/>
      <c r="BE9716" s="8"/>
      <c r="BI9716" s="8"/>
      <c r="BM9716" s="8"/>
      <c r="BQ9716" s="8"/>
      <c r="BU9716" s="8"/>
      <c r="BY9716" s="8"/>
      <c r="CC9716" s="8"/>
      <c r="CG9716" s="8"/>
      <c r="CK9716" s="8"/>
    </row>
    <row r="9717" spans="5:89">
      <c r="E9717" s="8"/>
      <c r="I9717" s="8"/>
      <c r="M9717" s="8"/>
      <c r="Q9717" s="8"/>
      <c r="U9717" s="8"/>
      <c r="Y9717" s="8"/>
      <c r="AC9717" s="8"/>
      <c r="AG9717" s="8"/>
      <c r="AK9717" s="8"/>
      <c r="AO9717" s="8"/>
      <c r="AS9717" s="8"/>
      <c r="AW9717" s="8"/>
      <c r="BA9717" s="8"/>
      <c r="BE9717" s="8"/>
      <c r="BI9717" s="8"/>
      <c r="BM9717" s="8"/>
      <c r="BQ9717" s="8"/>
      <c r="BU9717" s="8"/>
      <c r="BY9717" s="8"/>
      <c r="CC9717" s="8"/>
      <c r="CG9717" s="8"/>
      <c r="CK9717" s="8"/>
    </row>
    <row r="9718" spans="5:89">
      <c r="E9718" s="8"/>
      <c r="I9718" s="8"/>
      <c r="M9718" s="8"/>
      <c r="Q9718" s="8"/>
      <c r="U9718" s="8"/>
      <c r="Y9718" s="8"/>
      <c r="AC9718" s="8"/>
      <c r="AG9718" s="8"/>
      <c r="AK9718" s="8"/>
      <c r="AO9718" s="8"/>
      <c r="AS9718" s="8"/>
      <c r="AW9718" s="8"/>
      <c r="BA9718" s="8"/>
      <c r="BE9718" s="8"/>
      <c r="BI9718" s="8"/>
      <c r="BM9718" s="8"/>
      <c r="BQ9718" s="8"/>
      <c r="BU9718" s="8"/>
      <c r="BY9718" s="8"/>
      <c r="CC9718" s="8"/>
      <c r="CG9718" s="8"/>
      <c r="CK9718" s="8"/>
    </row>
    <row r="9719" spans="5:89">
      <c r="E9719" s="8"/>
      <c r="I9719" s="8"/>
      <c r="M9719" s="8"/>
      <c r="Q9719" s="8"/>
      <c r="U9719" s="8"/>
      <c r="Y9719" s="8"/>
      <c r="AC9719" s="8"/>
      <c r="AG9719" s="8"/>
      <c r="AK9719" s="8"/>
      <c r="AO9719" s="8"/>
      <c r="AS9719" s="8"/>
      <c r="AW9719" s="8"/>
      <c r="BA9719" s="8"/>
      <c r="BE9719" s="8"/>
      <c r="BI9719" s="8"/>
      <c r="BM9719" s="8"/>
      <c r="BQ9719" s="8"/>
      <c r="BU9719" s="8"/>
      <c r="BY9719" s="8"/>
      <c r="CC9719" s="8"/>
      <c r="CG9719" s="8"/>
      <c r="CK9719" s="8"/>
    </row>
    <row r="9720" spans="5:89">
      <c r="E9720" s="8"/>
      <c r="I9720" s="8"/>
      <c r="M9720" s="8"/>
      <c r="Q9720" s="8"/>
      <c r="U9720" s="8"/>
      <c r="Y9720" s="8"/>
      <c r="AC9720" s="8"/>
      <c r="AG9720" s="8"/>
      <c r="AK9720" s="8"/>
      <c r="AO9720" s="8"/>
      <c r="AS9720" s="8"/>
      <c r="AW9720" s="8"/>
      <c r="BA9720" s="8"/>
      <c r="BE9720" s="8"/>
      <c r="BI9720" s="8"/>
      <c r="BM9720" s="8"/>
      <c r="BQ9720" s="8"/>
      <c r="BU9720" s="8"/>
      <c r="BY9720" s="8"/>
      <c r="CC9720" s="8"/>
      <c r="CG9720" s="8"/>
      <c r="CK9720" s="8"/>
    </row>
    <row r="9721" spans="5:89">
      <c r="E9721" s="8"/>
      <c r="I9721" s="8"/>
      <c r="M9721" s="8"/>
      <c r="Q9721" s="8"/>
      <c r="U9721" s="8"/>
      <c r="Y9721" s="8"/>
      <c r="AC9721" s="8"/>
      <c r="AG9721" s="8"/>
      <c r="AK9721" s="8"/>
      <c r="AO9721" s="8"/>
      <c r="AS9721" s="8"/>
      <c r="AW9721" s="8"/>
      <c r="BA9721" s="8"/>
      <c r="BE9721" s="8"/>
      <c r="BI9721" s="8"/>
      <c r="BM9721" s="8"/>
      <c r="BQ9721" s="8"/>
      <c r="BU9721" s="8"/>
      <c r="BY9721" s="8"/>
      <c r="CC9721" s="8"/>
      <c r="CG9721" s="8"/>
      <c r="CK9721" s="8"/>
    </row>
    <row r="9722" spans="5:89">
      <c r="E9722" s="8"/>
      <c r="I9722" s="8"/>
      <c r="M9722" s="8"/>
      <c r="Q9722" s="8"/>
      <c r="U9722" s="8"/>
      <c r="Y9722" s="8"/>
      <c r="AC9722" s="8"/>
      <c r="AG9722" s="8"/>
      <c r="AK9722" s="8"/>
      <c r="AO9722" s="8"/>
      <c r="AS9722" s="8"/>
      <c r="AW9722" s="8"/>
      <c r="BA9722" s="8"/>
      <c r="BE9722" s="8"/>
      <c r="BI9722" s="8"/>
      <c r="BM9722" s="8"/>
      <c r="BQ9722" s="8"/>
      <c r="BU9722" s="8"/>
      <c r="BY9722" s="8"/>
      <c r="CC9722" s="8"/>
      <c r="CG9722" s="8"/>
      <c r="CK9722" s="8"/>
    </row>
    <row r="9723" spans="5:89">
      <c r="E9723" s="8"/>
      <c r="I9723" s="8"/>
      <c r="M9723" s="8"/>
      <c r="Q9723" s="8"/>
      <c r="U9723" s="8"/>
      <c r="Y9723" s="8"/>
      <c r="AC9723" s="8"/>
      <c r="AG9723" s="8"/>
      <c r="AK9723" s="8"/>
      <c r="AO9723" s="8"/>
      <c r="AS9723" s="8"/>
      <c r="AW9723" s="8"/>
      <c r="BA9723" s="8"/>
      <c r="BE9723" s="8"/>
      <c r="BI9723" s="8"/>
      <c r="BM9723" s="8"/>
      <c r="BQ9723" s="8"/>
      <c r="BU9723" s="8"/>
      <c r="BY9723" s="8"/>
      <c r="CC9723" s="8"/>
      <c r="CG9723" s="8"/>
      <c r="CK9723" s="8"/>
    </row>
    <row r="9724" spans="5:89">
      <c r="E9724" s="8"/>
      <c r="I9724" s="8"/>
      <c r="M9724" s="8"/>
      <c r="Q9724" s="8"/>
      <c r="U9724" s="8"/>
      <c r="Y9724" s="8"/>
      <c r="AC9724" s="8"/>
      <c r="AG9724" s="8"/>
      <c r="AK9724" s="8"/>
      <c r="AO9724" s="8"/>
      <c r="AS9724" s="8"/>
      <c r="AW9724" s="8"/>
      <c r="BA9724" s="8"/>
      <c r="BE9724" s="8"/>
      <c r="BI9724" s="8"/>
      <c r="BM9724" s="8"/>
      <c r="BQ9724" s="8"/>
      <c r="BU9724" s="8"/>
      <c r="BY9724" s="8"/>
      <c r="CC9724" s="8"/>
      <c r="CG9724" s="8"/>
      <c r="CK9724" s="8"/>
    </row>
    <row r="9725" spans="5:89">
      <c r="E9725" s="8"/>
      <c r="I9725" s="8"/>
      <c r="M9725" s="8"/>
      <c r="Q9725" s="8"/>
      <c r="U9725" s="8"/>
      <c r="Y9725" s="8"/>
      <c r="AC9725" s="8"/>
      <c r="AG9725" s="8"/>
      <c r="AK9725" s="8"/>
      <c r="AO9725" s="8"/>
      <c r="AS9725" s="8"/>
      <c r="AW9725" s="8"/>
      <c r="BA9725" s="8"/>
      <c r="BE9725" s="8"/>
      <c r="BI9725" s="8"/>
      <c r="BM9725" s="8"/>
      <c r="BQ9725" s="8"/>
      <c r="BU9725" s="8"/>
      <c r="BY9725" s="8"/>
      <c r="CC9725" s="8"/>
      <c r="CG9725" s="8"/>
      <c r="CK9725" s="8"/>
    </row>
    <row r="9726" spans="5:89">
      <c r="E9726" s="8"/>
      <c r="I9726" s="8"/>
      <c r="M9726" s="8"/>
      <c r="Q9726" s="8"/>
      <c r="U9726" s="8"/>
      <c r="Y9726" s="8"/>
      <c r="AC9726" s="8"/>
      <c r="AG9726" s="8"/>
      <c r="AK9726" s="8"/>
      <c r="AO9726" s="8"/>
      <c r="AS9726" s="8"/>
      <c r="AW9726" s="8"/>
      <c r="BA9726" s="8"/>
      <c r="BE9726" s="8"/>
      <c r="BI9726" s="8"/>
      <c r="BM9726" s="8"/>
      <c r="BQ9726" s="8"/>
      <c r="BU9726" s="8"/>
      <c r="BY9726" s="8"/>
      <c r="CC9726" s="8"/>
      <c r="CG9726" s="8"/>
      <c r="CK9726" s="8"/>
    </row>
    <row r="9727" spans="5:89">
      <c r="E9727" s="8"/>
      <c r="I9727" s="8"/>
      <c r="M9727" s="8"/>
      <c r="Q9727" s="8"/>
      <c r="U9727" s="8"/>
      <c r="Y9727" s="8"/>
      <c r="AC9727" s="8"/>
      <c r="AG9727" s="8"/>
      <c r="AK9727" s="8"/>
      <c r="AO9727" s="8"/>
      <c r="AS9727" s="8"/>
      <c r="AW9727" s="8"/>
      <c r="BA9727" s="8"/>
      <c r="BE9727" s="8"/>
      <c r="BI9727" s="8"/>
      <c r="BM9727" s="8"/>
      <c r="BQ9727" s="8"/>
      <c r="BU9727" s="8"/>
      <c r="BY9727" s="8"/>
      <c r="CC9727" s="8"/>
      <c r="CG9727" s="8"/>
      <c r="CK9727" s="8"/>
    </row>
    <row r="9728" spans="5:89">
      <c r="E9728" s="8"/>
      <c r="I9728" s="8"/>
      <c r="M9728" s="8"/>
      <c r="Q9728" s="8"/>
      <c r="U9728" s="8"/>
      <c r="Y9728" s="8"/>
      <c r="AC9728" s="8"/>
      <c r="AG9728" s="8"/>
      <c r="AK9728" s="8"/>
      <c r="AO9728" s="8"/>
      <c r="AS9728" s="8"/>
      <c r="AW9728" s="8"/>
      <c r="BA9728" s="8"/>
      <c r="BE9728" s="8"/>
      <c r="BI9728" s="8"/>
      <c r="BM9728" s="8"/>
      <c r="BQ9728" s="8"/>
      <c r="BU9728" s="8"/>
      <c r="BY9728" s="8"/>
      <c r="CC9728" s="8"/>
      <c r="CG9728" s="8"/>
      <c r="CK9728" s="8"/>
    </row>
    <row r="9729" spans="5:89">
      <c r="E9729" s="8"/>
      <c r="I9729" s="8"/>
      <c r="M9729" s="8"/>
      <c r="Q9729" s="8"/>
      <c r="U9729" s="8"/>
      <c r="Y9729" s="8"/>
      <c r="AC9729" s="8"/>
      <c r="AG9729" s="8"/>
      <c r="AK9729" s="8"/>
      <c r="AO9729" s="8"/>
      <c r="AS9729" s="8"/>
      <c r="AW9729" s="8"/>
      <c r="BA9729" s="8"/>
      <c r="BE9729" s="8"/>
      <c r="BI9729" s="8"/>
      <c r="BM9729" s="8"/>
      <c r="BQ9729" s="8"/>
      <c r="BU9729" s="8"/>
      <c r="BY9729" s="8"/>
      <c r="CC9729" s="8"/>
      <c r="CG9729" s="8"/>
      <c r="CK9729" s="8"/>
    </row>
    <row r="9730" spans="5:89">
      <c r="E9730" s="8"/>
      <c r="I9730" s="8"/>
      <c r="M9730" s="8"/>
      <c r="Q9730" s="8"/>
      <c r="U9730" s="8"/>
      <c r="Y9730" s="8"/>
      <c r="AC9730" s="8"/>
      <c r="AG9730" s="8"/>
      <c r="AK9730" s="8"/>
      <c r="AO9730" s="8"/>
      <c r="AS9730" s="8"/>
      <c r="AW9730" s="8"/>
      <c r="BA9730" s="8"/>
      <c r="BE9730" s="8"/>
      <c r="BI9730" s="8"/>
      <c r="BM9730" s="8"/>
      <c r="BQ9730" s="8"/>
      <c r="BU9730" s="8"/>
      <c r="BY9730" s="8"/>
      <c r="CC9730" s="8"/>
      <c r="CG9730" s="8"/>
      <c r="CK9730" s="8"/>
    </row>
    <row r="9731" spans="5:89">
      <c r="E9731" s="8"/>
      <c r="I9731" s="8"/>
      <c r="M9731" s="8"/>
      <c r="Q9731" s="8"/>
      <c r="U9731" s="8"/>
      <c r="Y9731" s="8"/>
      <c r="AC9731" s="8"/>
      <c r="AG9731" s="8"/>
      <c r="AK9731" s="8"/>
      <c r="AO9731" s="8"/>
      <c r="AS9731" s="8"/>
      <c r="AW9731" s="8"/>
      <c r="BA9731" s="8"/>
      <c r="BE9731" s="8"/>
      <c r="BI9731" s="8"/>
      <c r="BM9731" s="8"/>
      <c r="BQ9731" s="8"/>
      <c r="BU9731" s="8"/>
      <c r="BY9731" s="8"/>
      <c r="CC9731" s="8"/>
      <c r="CG9731" s="8"/>
      <c r="CK9731" s="8"/>
    </row>
    <row r="9732" spans="5:89">
      <c r="E9732" s="8"/>
      <c r="I9732" s="8"/>
      <c r="M9732" s="8"/>
      <c r="Q9732" s="8"/>
      <c r="U9732" s="8"/>
      <c r="Y9732" s="8"/>
      <c r="AC9732" s="8"/>
      <c r="AG9732" s="8"/>
      <c r="AK9732" s="8"/>
      <c r="AO9732" s="8"/>
      <c r="AS9732" s="8"/>
      <c r="AW9732" s="8"/>
      <c r="BA9732" s="8"/>
      <c r="BE9732" s="8"/>
      <c r="BI9732" s="8"/>
      <c r="BM9732" s="8"/>
      <c r="BQ9732" s="8"/>
      <c r="BU9732" s="8"/>
      <c r="BY9732" s="8"/>
      <c r="CC9732" s="8"/>
      <c r="CG9732" s="8"/>
      <c r="CK9732" s="8"/>
    </row>
    <row r="9733" spans="5:89">
      <c r="E9733" s="8"/>
      <c r="I9733" s="8"/>
      <c r="M9733" s="8"/>
      <c r="Q9733" s="8"/>
      <c r="U9733" s="8"/>
      <c r="Y9733" s="8"/>
      <c r="AC9733" s="8"/>
      <c r="AG9733" s="8"/>
      <c r="AK9733" s="8"/>
      <c r="AO9733" s="8"/>
      <c r="AS9733" s="8"/>
      <c r="AW9733" s="8"/>
      <c r="BA9733" s="8"/>
      <c r="BE9733" s="8"/>
      <c r="BI9733" s="8"/>
      <c r="BM9733" s="8"/>
      <c r="BQ9733" s="8"/>
      <c r="BU9733" s="8"/>
      <c r="BY9733" s="8"/>
      <c r="CC9733" s="8"/>
      <c r="CG9733" s="8"/>
      <c r="CK9733" s="8"/>
    </row>
    <row r="9734" spans="5:89">
      <c r="E9734" s="8"/>
      <c r="I9734" s="8"/>
      <c r="M9734" s="8"/>
      <c r="Q9734" s="8"/>
      <c r="U9734" s="8"/>
      <c r="Y9734" s="8"/>
      <c r="AC9734" s="8"/>
      <c r="AG9734" s="8"/>
      <c r="AK9734" s="8"/>
      <c r="AO9734" s="8"/>
      <c r="AS9734" s="8"/>
      <c r="AW9734" s="8"/>
      <c r="BA9734" s="8"/>
      <c r="BE9734" s="8"/>
      <c r="BI9734" s="8"/>
      <c r="BM9734" s="8"/>
      <c r="BQ9734" s="8"/>
      <c r="BU9734" s="8"/>
      <c r="BY9734" s="8"/>
      <c r="CC9734" s="8"/>
      <c r="CG9734" s="8"/>
      <c r="CK9734" s="8"/>
    </row>
    <row r="9735" spans="5:89">
      <c r="E9735" s="8"/>
      <c r="I9735" s="8"/>
      <c r="M9735" s="8"/>
      <c r="Q9735" s="8"/>
      <c r="U9735" s="8"/>
      <c r="Y9735" s="8"/>
      <c r="AC9735" s="8"/>
      <c r="AG9735" s="8"/>
      <c r="AK9735" s="8"/>
      <c r="AO9735" s="8"/>
      <c r="AS9735" s="8"/>
      <c r="AW9735" s="8"/>
      <c r="BA9735" s="8"/>
      <c r="BE9735" s="8"/>
      <c r="BI9735" s="8"/>
      <c r="BM9735" s="8"/>
      <c r="BQ9735" s="8"/>
      <c r="BU9735" s="8"/>
      <c r="BY9735" s="8"/>
      <c r="CC9735" s="8"/>
      <c r="CG9735" s="8"/>
      <c r="CK9735" s="8"/>
    </row>
    <row r="9736" spans="5:89">
      <c r="E9736" s="8"/>
      <c r="I9736" s="8"/>
      <c r="M9736" s="8"/>
      <c r="Q9736" s="8"/>
      <c r="U9736" s="8"/>
      <c r="Y9736" s="8"/>
      <c r="AC9736" s="8"/>
      <c r="AG9736" s="8"/>
      <c r="AK9736" s="8"/>
      <c r="AO9736" s="8"/>
      <c r="AS9736" s="8"/>
      <c r="AW9736" s="8"/>
      <c r="BA9736" s="8"/>
      <c r="BE9736" s="8"/>
      <c r="BI9736" s="8"/>
      <c r="BM9736" s="8"/>
      <c r="BQ9736" s="8"/>
      <c r="BU9736" s="8"/>
      <c r="BY9736" s="8"/>
      <c r="CC9736" s="8"/>
      <c r="CG9736" s="8"/>
      <c r="CK9736" s="8"/>
    </row>
    <row r="9737" spans="5:89">
      <c r="E9737" s="8"/>
      <c r="I9737" s="8"/>
      <c r="M9737" s="8"/>
      <c r="Q9737" s="8"/>
      <c r="U9737" s="8"/>
      <c r="Y9737" s="8"/>
      <c r="AC9737" s="8"/>
      <c r="AG9737" s="8"/>
      <c r="AK9737" s="8"/>
      <c r="AO9737" s="8"/>
      <c r="AS9737" s="8"/>
      <c r="AW9737" s="8"/>
      <c r="BA9737" s="8"/>
      <c r="BE9737" s="8"/>
      <c r="BI9737" s="8"/>
      <c r="BM9737" s="8"/>
      <c r="BQ9737" s="8"/>
      <c r="BU9737" s="8"/>
      <c r="BY9737" s="8"/>
      <c r="CC9737" s="8"/>
      <c r="CG9737" s="8"/>
      <c r="CK9737" s="8"/>
    </row>
    <row r="9738" spans="5:89">
      <c r="E9738" s="8"/>
      <c r="I9738" s="8"/>
      <c r="M9738" s="8"/>
      <c r="Q9738" s="8"/>
      <c r="U9738" s="8"/>
      <c r="Y9738" s="8"/>
      <c r="AC9738" s="8"/>
      <c r="AG9738" s="8"/>
      <c r="AK9738" s="8"/>
      <c r="AO9738" s="8"/>
      <c r="AS9738" s="8"/>
      <c r="AW9738" s="8"/>
      <c r="BA9738" s="8"/>
      <c r="BE9738" s="8"/>
      <c r="BI9738" s="8"/>
      <c r="BM9738" s="8"/>
      <c r="BQ9738" s="8"/>
      <c r="BU9738" s="8"/>
      <c r="BY9738" s="8"/>
      <c r="CC9738" s="8"/>
      <c r="CG9738" s="8"/>
      <c r="CK9738" s="8"/>
    </row>
    <row r="9739" spans="5:89">
      <c r="E9739" s="8"/>
      <c r="I9739" s="8"/>
      <c r="M9739" s="8"/>
      <c r="Q9739" s="8"/>
      <c r="U9739" s="8"/>
      <c r="Y9739" s="8"/>
      <c r="AC9739" s="8"/>
      <c r="AG9739" s="8"/>
      <c r="AK9739" s="8"/>
      <c r="AO9739" s="8"/>
      <c r="AS9739" s="8"/>
      <c r="AW9739" s="8"/>
      <c r="BA9739" s="8"/>
      <c r="BE9739" s="8"/>
      <c r="BI9739" s="8"/>
      <c r="BM9739" s="8"/>
      <c r="BQ9739" s="8"/>
      <c r="BU9739" s="8"/>
      <c r="BY9739" s="8"/>
      <c r="CC9739" s="8"/>
      <c r="CG9739" s="8"/>
      <c r="CK9739" s="8"/>
    </row>
    <row r="9740" spans="5:89">
      <c r="E9740" s="8"/>
      <c r="I9740" s="8"/>
      <c r="M9740" s="8"/>
      <c r="Q9740" s="8"/>
      <c r="U9740" s="8"/>
      <c r="Y9740" s="8"/>
      <c r="AC9740" s="8"/>
      <c r="AG9740" s="8"/>
      <c r="AK9740" s="8"/>
      <c r="AO9740" s="8"/>
      <c r="AS9740" s="8"/>
      <c r="AW9740" s="8"/>
      <c r="BA9740" s="8"/>
      <c r="BE9740" s="8"/>
      <c r="BI9740" s="8"/>
      <c r="BM9740" s="8"/>
      <c r="BQ9740" s="8"/>
      <c r="BU9740" s="8"/>
      <c r="BY9740" s="8"/>
      <c r="CC9740" s="8"/>
      <c r="CG9740" s="8"/>
      <c r="CK9740" s="8"/>
    </row>
    <row r="9741" spans="5:89">
      <c r="E9741" s="8"/>
      <c r="I9741" s="8"/>
      <c r="M9741" s="8"/>
      <c r="Q9741" s="8"/>
      <c r="U9741" s="8"/>
      <c r="Y9741" s="8"/>
      <c r="AC9741" s="8"/>
      <c r="AG9741" s="8"/>
      <c r="AK9741" s="8"/>
      <c r="AO9741" s="8"/>
      <c r="AS9741" s="8"/>
      <c r="AW9741" s="8"/>
      <c r="BA9741" s="8"/>
      <c r="BE9741" s="8"/>
      <c r="BI9741" s="8"/>
      <c r="BM9741" s="8"/>
      <c r="BQ9741" s="8"/>
      <c r="BU9741" s="8"/>
      <c r="BY9741" s="8"/>
      <c r="CC9741" s="8"/>
      <c r="CG9741" s="8"/>
      <c r="CK9741" s="8"/>
    </row>
    <row r="9742" spans="5:89">
      <c r="E9742" s="8"/>
      <c r="I9742" s="8"/>
      <c r="M9742" s="8"/>
      <c r="Q9742" s="8"/>
      <c r="U9742" s="8"/>
      <c r="Y9742" s="8"/>
      <c r="AC9742" s="8"/>
      <c r="AG9742" s="8"/>
      <c r="AK9742" s="8"/>
      <c r="AO9742" s="8"/>
      <c r="AS9742" s="8"/>
      <c r="AW9742" s="8"/>
      <c r="BA9742" s="8"/>
      <c r="BE9742" s="8"/>
      <c r="BI9742" s="8"/>
      <c r="BM9742" s="8"/>
      <c r="BQ9742" s="8"/>
      <c r="BU9742" s="8"/>
      <c r="BY9742" s="8"/>
      <c r="CC9742" s="8"/>
      <c r="CG9742" s="8"/>
      <c r="CK9742" s="8"/>
    </row>
    <row r="9743" spans="5:89">
      <c r="E9743" s="8"/>
      <c r="I9743" s="8"/>
      <c r="M9743" s="8"/>
      <c r="Q9743" s="8"/>
      <c r="U9743" s="8"/>
      <c r="Y9743" s="8"/>
      <c r="AC9743" s="8"/>
      <c r="AG9743" s="8"/>
      <c r="AK9743" s="8"/>
      <c r="AO9743" s="8"/>
      <c r="AS9743" s="8"/>
      <c r="AW9743" s="8"/>
      <c r="BA9743" s="8"/>
      <c r="BE9743" s="8"/>
      <c r="BI9743" s="8"/>
      <c r="BM9743" s="8"/>
      <c r="BQ9743" s="8"/>
      <c r="BU9743" s="8"/>
      <c r="BY9743" s="8"/>
      <c r="CC9743" s="8"/>
      <c r="CG9743" s="8"/>
      <c r="CK9743" s="8"/>
    </row>
    <row r="9744" spans="5:89">
      <c r="E9744" s="8"/>
      <c r="I9744" s="8"/>
      <c r="M9744" s="8"/>
      <c r="Q9744" s="8"/>
      <c r="U9744" s="8"/>
      <c r="Y9744" s="8"/>
      <c r="AC9744" s="8"/>
      <c r="AG9744" s="8"/>
      <c r="AK9744" s="8"/>
      <c r="AO9744" s="8"/>
      <c r="AS9744" s="8"/>
      <c r="AW9744" s="8"/>
      <c r="BA9744" s="8"/>
      <c r="BE9744" s="8"/>
      <c r="BI9744" s="8"/>
      <c r="BM9744" s="8"/>
      <c r="BQ9744" s="8"/>
      <c r="BU9744" s="8"/>
      <c r="BY9744" s="8"/>
      <c r="CC9744" s="8"/>
      <c r="CG9744" s="8"/>
      <c r="CK9744" s="8"/>
    </row>
    <row r="9745" spans="5:89">
      <c r="E9745" s="8"/>
      <c r="I9745" s="8"/>
      <c r="M9745" s="8"/>
      <c r="Q9745" s="8"/>
      <c r="U9745" s="8"/>
      <c r="Y9745" s="8"/>
      <c r="AC9745" s="8"/>
      <c r="AG9745" s="8"/>
      <c r="AK9745" s="8"/>
      <c r="AO9745" s="8"/>
      <c r="AS9745" s="8"/>
      <c r="AW9745" s="8"/>
      <c r="BA9745" s="8"/>
      <c r="BE9745" s="8"/>
      <c r="BI9745" s="8"/>
      <c r="BM9745" s="8"/>
      <c r="BQ9745" s="8"/>
      <c r="BU9745" s="8"/>
      <c r="BY9745" s="8"/>
      <c r="CC9745" s="8"/>
      <c r="CG9745" s="8"/>
      <c r="CK9745" s="8"/>
    </row>
    <row r="9746" spans="5:89">
      <c r="E9746" s="8"/>
      <c r="I9746" s="8"/>
      <c r="M9746" s="8"/>
      <c r="Q9746" s="8"/>
      <c r="U9746" s="8"/>
      <c r="Y9746" s="8"/>
      <c r="AC9746" s="8"/>
      <c r="AG9746" s="8"/>
      <c r="AK9746" s="8"/>
      <c r="AO9746" s="8"/>
      <c r="AS9746" s="8"/>
      <c r="AW9746" s="8"/>
      <c r="BA9746" s="8"/>
      <c r="BE9746" s="8"/>
      <c r="BI9746" s="8"/>
      <c r="BM9746" s="8"/>
      <c r="BQ9746" s="8"/>
      <c r="BU9746" s="8"/>
      <c r="BY9746" s="8"/>
      <c r="CC9746" s="8"/>
      <c r="CG9746" s="8"/>
      <c r="CK9746" s="8"/>
    </row>
    <row r="9747" spans="5:89">
      <c r="E9747" s="8"/>
      <c r="I9747" s="8"/>
      <c r="M9747" s="8"/>
      <c r="Q9747" s="8"/>
      <c r="U9747" s="8"/>
      <c r="Y9747" s="8"/>
      <c r="AC9747" s="8"/>
      <c r="AG9747" s="8"/>
      <c r="AK9747" s="8"/>
      <c r="AO9747" s="8"/>
      <c r="AS9747" s="8"/>
      <c r="AW9747" s="8"/>
      <c r="BA9747" s="8"/>
      <c r="BE9747" s="8"/>
      <c r="BI9747" s="8"/>
      <c r="BM9747" s="8"/>
      <c r="BQ9747" s="8"/>
      <c r="BU9747" s="8"/>
      <c r="BY9747" s="8"/>
      <c r="CC9747" s="8"/>
      <c r="CG9747" s="8"/>
      <c r="CK9747" s="8"/>
    </row>
    <row r="9748" spans="5:89">
      <c r="E9748" s="8"/>
      <c r="I9748" s="8"/>
      <c r="M9748" s="8"/>
      <c r="Q9748" s="8"/>
      <c r="U9748" s="8"/>
      <c r="Y9748" s="8"/>
      <c r="AC9748" s="8"/>
      <c r="AG9748" s="8"/>
      <c r="AK9748" s="8"/>
      <c r="AO9748" s="8"/>
      <c r="AS9748" s="8"/>
      <c r="AW9748" s="8"/>
      <c r="BA9748" s="8"/>
      <c r="BE9748" s="8"/>
      <c r="BI9748" s="8"/>
      <c r="BM9748" s="8"/>
      <c r="BQ9748" s="8"/>
      <c r="BU9748" s="8"/>
      <c r="BY9748" s="8"/>
      <c r="CC9748" s="8"/>
      <c r="CG9748" s="8"/>
      <c r="CK9748" s="8"/>
    </row>
    <row r="9749" spans="5:89">
      <c r="E9749" s="8"/>
      <c r="I9749" s="8"/>
      <c r="M9749" s="8"/>
      <c r="Q9749" s="8"/>
      <c r="U9749" s="8"/>
      <c r="Y9749" s="8"/>
      <c r="AC9749" s="8"/>
      <c r="AG9749" s="8"/>
      <c r="AK9749" s="8"/>
      <c r="AO9749" s="8"/>
      <c r="AS9749" s="8"/>
      <c r="AW9749" s="8"/>
      <c r="BA9749" s="8"/>
      <c r="BE9749" s="8"/>
      <c r="BI9749" s="8"/>
      <c r="BM9749" s="8"/>
      <c r="BQ9749" s="8"/>
      <c r="BU9749" s="8"/>
      <c r="BY9749" s="8"/>
      <c r="CC9749" s="8"/>
      <c r="CG9749" s="8"/>
      <c r="CK9749" s="8"/>
    </row>
    <row r="9750" spans="5:89">
      <c r="E9750" s="8"/>
      <c r="I9750" s="8"/>
      <c r="M9750" s="8"/>
      <c r="Q9750" s="8"/>
      <c r="U9750" s="8"/>
      <c r="Y9750" s="8"/>
      <c r="AC9750" s="8"/>
      <c r="AG9750" s="8"/>
      <c r="AK9750" s="8"/>
      <c r="AO9750" s="8"/>
      <c r="AS9750" s="8"/>
      <c r="AW9750" s="8"/>
      <c r="BA9750" s="8"/>
      <c r="BE9750" s="8"/>
      <c r="BI9750" s="8"/>
      <c r="BM9750" s="8"/>
      <c r="BQ9750" s="8"/>
      <c r="BU9750" s="8"/>
      <c r="BY9750" s="8"/>
      <c r="CC9750" s="8"/>
      <c r="CG9750" s="8"/>
      <c r="CK9750" s="8"/>
    </row>
    <row r="9751" spans="5:89">
      <c r="E9751" s="8"/>
      <c r="I9751" s="8"/>
      <c r="M9751" s="8"/>
      <c r="Q9751" s="8"/>
      <c r="U9751" s="8"/>
      <c r="Y9751" s="8"/>
      <c r="AC9751" s="8"/>
      <c r="AG9751" s="8"/>
      <c r="AK9751" s="8"/>
      <c r="AO9751" s="8"/>
      <c r="AS9751" s="8"/>
      <c r="AW9751" s="8"/>
      <c r="BA9751" s="8"/>
      <c r="BE9751" s="8"/>
      <c r="BI9751" s="8"/>
      <c r="BM9751" s="8"/>
      <c r="BQ9751" s="8"/>
      <c r="BU9751" s="8"/>
      <c r="BY9751" s="8"/>
      <c r="CC9751" s="8"/>
      <c r="CG9751" s="8"/>
      <c r="CK9751" s="8"/>
    </row>
    <row r="9752" spans="5:89">
      <c r="E9752" s="8"/>
      <c r="I9752" s="8"/>
      <c r="M9752" s="8"/>
      <c r="Q9752" s="8"/>
      <c r="U9752" s="8"/>
      <c r="Y9752" s="8"/>
      <c r="AC9752" s="8"/>
      <c r="AG9752" s="8"/>
      <c r="AK9752" s="8"/>
      <c r="AO9752" s="8"/>
      <c r="AS9752" s="8"/>
      <c r="AW9752" s="8"/>
      <c r="BA9752" s="8"/>
      <c r="BE9752" s="8"/>
      <c r="BI9752" s="8"/>
      <c r="BM9752" s="8"/>
      <c r="BQ9752" s="8"/>
      <c r="BU9752" s="8"/>
      <c r="BY9752" s="8"/>
      <c r="CC9752" s="8"/>
      <c r="CG9752" s="8"/>
      <c r="CK9752" s="8"/>
    </row>
    <row r="9753" spans="5:89">
      <c r="E9753" s="8"/>
      <c r="I9753" s="8"/>
      <c r="M9753" s="8"/>
      <c r="Q9753" s="8"/>
      <c r="U9753" s="8"/>
      <c r="Y9753" s="8"/>
      <c r="AC9753" s="8"/>
      <c r="AG9753" s="8"/>
      <c r="AK9753" s="8"/>
      <c r="AO9753" s="8"/>
      <c r="AS9753" s="8"/>
      <c r="AW9753" s="8"/>
      <c r="BA9753" s="8"/>
      <c r="BE9753" s="8"/>
      <c r="BI9753" s="8"/>
      <c r="BM9753" s="8"/>
      <c r="BQ9753" s="8"/>
      <c r="BU9753" s="8"/>
      <c r="BY9753" s="8"/>
      <c r="CC9753" s="8"/>
      <c r="CG9753" s="8"/>
      <c r="CK9753" s="8"/>
    </row>
    <row r="9754" spans="5:89">
      <c r="E9754" s="8"/>
      <c r="I9754" s="8"/>
      <c r="M9754" s="8"/>
      <c r="Q9754" s="8"/>
      <c r="U9754" s="8"/>
      <c r="Y9754" s="8"/>
      <c r="AC9754" s="8"/>
      <c r="AG9754" s="8"/>
      <c r="AK9754" s="8"/>
      <c r="AO9754" s="8"/>
      <c r="AS9754" s="8"/>
      <c r="AW9754" s="8"/>
      <c r="BA9754" s="8"/>
      <c r="BE9754" s="8"/>
      <c r="BI9754" s="8"/>
      <c r="BM9754" s="8"/>
      <c r="BQ9754" s="8"/>
      <c r="BU9754" s="8"/>
      <c r="BY9754" s="8"/>
      <c r="CC9754" s="8"/>
      <c r="CG9754" s="8"/>
      <c r="CK9754" s="8"/>
    </row>
    <row r="9755" spans="5:89">
      <c r="E9755" s="8"/>
      <c r="I9755" s="8"/>
      <c r="M9755" s="8"/>
      <c r="Q9755" s="8"/>
      <c r="U9755" s="8"/>
      <c r="Y9755" s="8"/>
      <c r="AC9755" s="8"/>
      <c r="AG9755" s="8"/>
      <c r="AK9755" s="8"/>
      <c r="AO9755" s="8"/>
      <c r="AS9755" s="8"/>
      <c r="AW9755" s="8"/>
      <c r="BA9755" s="8"/>
      <c r="BE9755" s="8"/>
      <c r="BI9755" s="8"/>
      <c r="BM9755" s="8"/>
      <c r="BQ9755" s="8"/>
      <c r="BU9755" s="8"/>
      <c r="BY9755" s="8"/>
      <c r="CC9755" s="8"/>
      <c r="CG9755" s="8"/>
      <c r="CK9755" s="8"/>
    </row>
    <row r="9756" spans="5:89">
      <c r="E9756" s="8"/>
      <c r="I9756" s="8"/>
      <c r="M9756" s="8"/>
      <c r="Q9756" s="8"/>
      <c r="U9756" s="8"/>
      <c r="Y9756" s="8"/>
      <c r="AC9756" s="8"/>
      <c r="AG9756" s="8"/>
      <c r="AK9756" s="8"/>
      <c r="AO9756" s="8"/>
      <c r="AS9756" s="8"/>
      <c r="AW9756" s="8"/>
      <c r="BA9756" s="8"/>
      <c r="BE9756" s="8"/>
      <c r="BI9756" s="8"/>
      <c r="BM9756" s="8"/>
      <c r="BQ9756" s="8"/>
      <c r="BU9756" s="8"/>
      <c r="BY9756" s="8"/>
      <c r="CC9756" s="8"/>
      <c r="CG9756" s="8"/>
      <c r="CK9756" s="8"/>
    </row>
    <row r="9757" spans="5:89">
      <c r="E9757" s="8"/>
      <c r="I9757" s="8"/>
      <c r="M9757" s="8"/>
      <c r="Q9757" s="8"/>
      <c r="U9757" s="8"/>
      <c r="Y9757" s="8"/>
      <c r="AC9757" s="8"/>
      <c r="AG9757" s="8"/>
      <c r="AK9757" s="8"/>
      <c r="AO9757" s="8"/>
      <c r="AS9757" s="8"/>
      <c r="AW9757" s="8"/>
      <c r="BA9757" s="8"/>
      <c r="BE9757" s="8"/>
      <c r="BI9757" s="8"/>
      <c r="BM9757" s="8"/>
      <c r="BQ9757" s="8"/>
      <c r="BU9757" s="8"/>
      <c r="BY9757" s="8"/>
      <c r="CC9757" s="8"/>
      <c r="CG9757" s="8"/>
      <c r="CK9757" s="8"/>
    </row>
    <row r="9758" spans="5:89">
      <c r="E9758" s="8"/>
      <c r="I9758" s="8"/>
      <c r="M9758" s="8"/>
      <c r="Q9758" s="8"/>
      <c r="U9758" s="8"/>
      <c r="Y9758" s="8"/>
      <c r="AC9758" s="8"/>
      <c r="AG9758" s="8"/>
      <c r="AK9758" s="8"/>
      <c r="AO9758" s="8"/>
      <c r="AS9758" s="8"/>
      <c r="AW9758" s="8"/>
      <c r="BA9758" s="8"/>
      <c r="BE9758" s="8"/>
      <c r="BI9758" s="8"/>
      <c r="BM9758" s="8"/>
      <c r="BQ9758" s="8"/>
      <c r="BU9758" s="8"/>
      <c r="BY9758" s="8"/>
      <c r="CC9758" s="8"/>
      <c r="CG9758" s="8"/>
      <c r="CK9758" s="8"/>
    </row>
    <row r="9759" spans="5:89">
      <c r="E9759" s="8"/>
      <c r="I9759" s="8"/>
      <c r="M9759" s="8"/>
      <c r="Q9759" s="8"/>
      <c r="U9759" s="8"/>
      <c r="Y9759" s="8"/>
      <c r="AC9759" s="8"/>
      <c r="AG9759" s="8"/>
      <c r="AK9759" s="8"/>
      <c r="AO9759" s="8"/>
      <c r="AS9759" s="8"/>
      <c r="AW9759" s="8"/>
      <c r="BA9759" s="8"/>
      <c r="BE9759" s="8"/>
      <c r="BI9759" s="8"/>
      <c r="BM9759" s="8"/>
      <c r="BQ9759" s="8"/>
      <c r="BU9759" s="8"/>
      <c r="BY9759" s="8"/>
      <c r="CC9759" s="8"/>
      <c r="CG9759" s="8"/>
      <c r="CK9759" s="8"/>
    </row>
    <row r="9760" spans="5:89">
      <c r="E9760" s="8"/>
      <c r="I9760" s="8"/>
      <c r="M9760" s="8"/>
      <c r="Q9760" s="8"/>
      <c r="U9760" s="8"/>
      <c r="Y9760" s="8"/>
      <c r="AC9760" s="8"/>
      <c r="AG9760" s="8"/>
      <c r="AK9760" s="8"/>
      <c r="AO9760" s="8"/>
      <c r="AS9760" s="8"/>
      <c r="AW9760" s="8"/>
      <c r="BA9760" s="8"/>
      <c r="BE9760" s="8"/>
      <c r="BI9760" s="8"/>
      <c r="BM9760" s="8"/>
      <c r="BQ9760" s="8"/>
      <c r="BU9760" s="8"/>
      <c r="BY9760" s="8"/>
      <c r="CC9760" s="8"/>
      <c r="CG9760" s="8"/>
      <c r="CK9760" s="8"/>
    </row>
    <row r="9761" spans="5:89">
      <c r="E9761" s="8"/>
      <c r="I9761" s="8"/>
      <c r="M9761" s="8"/>
      <c r="Q9761" s="8"/>
      <c r="U9761" s="8"/>
      <c r="Y9761" s="8"/>
      <c r="AC9761" s="8"/>
      <c r="AG9761" s="8"/>
      <c r="AK9761" s="8"/>
      <c r="AO9761" s="8"/>
      <c r="AS9761" s="8"/>
      <c r="AW9761" s="8"/>
      <c r="BA9761" s="8"/>
      <c r="BE9761" s="8"/>
      <c r="BI9761" s="8"/>
      <c r="BM9761" s="8"/>
      <c r="BQ9761" s="8"/>
      <c r="BU9761" s="8"/>
      <c r="BY9761" s="8"/>
      <c r="CC9761" s="8"/>
      <c r="CG9761" s="8"/>
      <c r="CK9761" s="8"/>
    </row>
    <row r="9762" spans="5:89">
      <c r="E9762" s="8"/>
      <c r="I9762" s="8"/>
      <c r="M9762" s="8"/>
      <c r="Q9762" s="8"/>
      <c r="U9762" s="8"/>
      <c r="Y9762" s="8"/>
      <c r="AC9762" s="8"/>
      <c r="AG9762" s="8"/>
      <c r="AK9762" s="8"/>
      <c r="AO9762" s="8"/>
      <c r="AS9762" s="8"/>
      <c r="AW9762" s="8"/>
      <c r="BA9762" s="8"/>
      <c r="BE9762" s="8"/>
      <c r="BI9762" s="8"/>
      <c r="BM9762" s="8"/>
      <c r="BQ9762" s="8"/>
      <c r="BU9762" s="8"/>
      <c r="BY9762" s="8"/>
      <c r="CC9762" s="8"/>
      <c r="CG9762" s="8"/>
      <c r="CK9762" s="8"/>
    </row>
    <row r="9763" spans="5:89">
      <c r="E9763" s="8"/>
      <c r="I9763" s="8"/>
      <c r="M9763" s="8"/>
      <c r="Q9763" s="8"/>
      <c r="U9763" s="8"/>
      <c r="Y9763" s="8"/>
      <c r="AC9763" s="8"/>
      <c r="AG9763" s="8"/>
      <c r="AK9763" s="8"/>
      <c r="AO9763" s="8"/>
      <c r="AS9763" s="8"/>
      <c r="AW9763" s="8"/>
      <c r="BA9763" s="8"/>
      <c r="BE9763" s="8"/>
      <c r="BI9763" s="8"/>
      <c r="BM9763" s="8"/>
      <c r="BQ9763" s="8"/>
      <c r="BU9763" s="8"/>
      <c r="BY9763" s="8"/>
      <c r="CC9763" s="8"/>
      <c r="CG9763" s="8"/>
      <c r="CK9763" s="8"/>
    </row>
    <row r="9764" spans="5:89">
      <c r="E9764" s="8"/>
      <c r="I9764" s="8"/>
      <c r="M9764" s="8"/>
      <c r="Q9764" s="8"/>
      <c r="U9764" s="8"/>
      <c r="Y9764" s="8"/>
      <c r="AC9764" s="8"/>
      <c r="AG9764" s="8"/>
      <c r="AK9764" s="8"/>
      <c r="AO9764" s="8"/>
      <c r="AS9764" s="8"/>
      <c r="AW9764" s="8"/>
      <c r="BA9764" s="8"/>
      <c r="BE9764" s="8"/>
      <c r="BI9764" s="8"/>
      <c r="BM9764" s="8"/>
      <c r="BQ9764" s="8"/>
      <c r="BU9764" s="8"/>
      <c r="BY9764" s="8"/>
      <c r="CC9764" s="8"/>
      <c r="CG9764" s="8"/>
      <c r="CK9764" s="8"/>
    </row>
    <row r="9765" spans="5:89">
      <c r="E9765" s="8"/>
      <c r="I9765" s="8"/>
      <c r="M9765" s="8"/>
      <c r="Q9765" s="8"/>
      <c r="U9765" s="8"/>
      <c r="Y9765" s="8"/>
      <c r="AC9765" s="8"/>
      <c r="AG9765" s="8"/>
      <c r="AK9765" s="8"/>
      <c r="AO9765" s="8"/>
      <c r="AS9765" s="8"/>
      <c r="AW9765" s="8"/>
      <c r="BA9765" s="8"/>
      <c r="BE9765" s="8"/>
      <c r="BI9765" s="8"/>
      <c r="BM9765" s="8"/>
      <c r="BQ9765" s="8"/>
      <c r="BU9765" s="8"/>
      <c r="BY9765" s="8"/>
      <c r="CC9765" s="8"/>
      <c r="CG9765" s="8"/>
      <c r="CK9765" s="8"/>
    </row>
    <row r="9766" spans="5:89">
      <c r="E9766" s="8"/>
      <c r="I9766" s="8"/>
      <c r="M9766" s="8"/>
      <c r="Q9766" s="8"/>
      <c r="U9766" s="8"/>
      <c r="Y9766" s="8"/>
      <c r="AC9766" s="8"/>
      <c r="AG9766" s="8"/>
      <c r="AK9766" s="8"/>
      <c r="AO9766" s="8"/>
      <c r="AS9766" s="8"/>
      <c r="AW9766" s="8"/>
      <c r="BA9766" s="8"/>
      <c r="BE9766" s="8"/>
      <c r="BI9766" s="8"/>
      <c r="BM9766" s="8"/>
      <c r="BQ9766" s="8"/>
      <c r="BU9766" s="8"/>
      <c r="BY9766" s="8"/>
      <c r="CC9766" s="8"/>
      <c r="CG9766" s="8"/>
      <c r="CK9766" s="8"/>
    </row>
    <row r="9767" spans="5:89">
      <c r="E9767" s="8"/>
      <c r="I9767" s="8"/>
      <c r="M9767" s="8"/>
      <c r="Q9767" s="8"/>
      <c r="U9767" s="8"/>
      <c r="Y9767" s="8"/>
      <c r="AC9767" s="8"/>
      <c r="AG9767" s="8"/>
      <c r="AK9767" s="8"/>
      <c r="AO9767" s="8"/>
      <c r="AS9767" s="8"/>
      <c r="AW9767" s="8"/>
      <c r="BA9767" s="8"/>
      <c r="BE9767" s="8"/>
      <c r="BI9767" s="8"/>
      <c r="BM9767" s="8"/>
      <c r="BQ9767" s="8"/>
      <c r="BU9767" s="8"/>
      <c r="BY9767" s="8"/>
      <c r="CC9767" s="8"/>
      <c r="CG9767" s="8"/>
      <c r="CK9767" s="8"/>
    </row>
    <row r="9768" spans="5:89">
      <c r="E9768" s="8"/>
      <c r="I9768" s="8"/>
      <c r="M9768" s="8"/>
      <c r="Q9768" s="8"/>
      <c r="U9768" s="8"/>
      <c r="Y9768" s="8"/>
      <c r="AC9768" s="8"/>
      <c r="AG9768" s="8"/>
      <c r="AK9768" s="8"/>
      <c r="AO9768" s="8"/>
      <c r="AS9768" s="8"/>
      <c r="AW9768" s="8"/>
      <c r="BA9768" s="8"/>
      <c r="BE9768" s="8"/>
      <c r="BI9768" s="8"/>
      <c r="BM9768" s="8"/>
      <c r="BQ9768" s="8"/>
      <c r="BU9768" s="8"/>
      <c r="BY9768" s="8"/>
      <c r="CC9768" s="8"/>
      <c r="CG9768" s="8"/>
      <c r="CK9768" s="8"/>
    </row>
    <row r="9769" spans="5:89">
      <c r="E9769" s="8"/>
      <c r="I9769" s="8"/>
      <c r="M9769" s="8"/>
      <c r="Q9769" s="8"/>
      <c r="U9769" s="8"/>
      <c r="Y9769" s="8"/>
      <c r="AC9769" s="8"/>
      <c r="AG9769" s="8"/>
      <c r="AK9769" s="8"/>
      <c r="AO9769" s="8"/>
      <c r="AS9769" s="8"/>
      <c r="AW9769" s="8"/>
      <c r="BA9769" s="8"/>
      <c r="BE9769" s="8"/>
      <c r="BI9769" s="8"/>
      <c r="BM9769" s="8"/>
      <c r="BQ9769" s="8"/>
      <c r="BU9769" s="8"/>
      <c r="BY9769" s="8"/>
      <c r="CC9769" s="8"/>
      <c r="CG9769" s="8"/>
      <c r="CK9769" s="8"/>
    </row>
    <row r="9770" spans="5:89">
      <c r="E9770" s="8"/>
      <c r="I9770" s="8"/>
      <c r="M9770" s="8"/>
      <c r="Q9770" s="8"/>
      <c r="U9770" s="8"/>
      <c r="Y9770" s="8"/>
      <c r="AC9770" s="8"/>
      <c r="AG9770" s="8"/>
      <c r="AK9770" s="8"/>
      <c r="AO9770" s="8"/>
      <c r="AS9770" s="8"/>
      <c r="AW9770" s="8"/>
      <c r="BA9770" s="8"/>
      <c r="BE9770" s="8"/>
      <c r="BI9770" s="8"/>
      <c r="BM9770" s="8"/>
      <c r="BQ9770" s="8"/>
      <c r="BU9770" s="8"/>
      <c r="BY9770" s="8"/>
      <c r="CC9770" s="8"/>
      <c r="CG9770" s="8"/>
      <c r="CK9770" s="8"/>
    </row>
    <row r="9771" spans="5:89">
      <c r="E9771" s="8"/>
      <c r="I9771" s="8"/>
      <c r="M9771" s="8"/>
      <c r="Q9771" s="8"/>
      <c r="U9771" s="8"/>
      <c r="Y9771" s="8"/>
      <c r="AC9771" s="8"/>
      <c r="AG9771" s="8"/>
      <c r="AK9771" s="8"/>
      <c r="AO9771" s="8"/>
      <c r="AS9771" s="8"/>
      <c r="AW9771" s="8"/>
      <c r="BA9771" s="8"/>
      <c r="BE9771" s="8"/>
      <c r="BI9771" s="8"/>
      <c r="BM9771" s="8"/>
      <c r="BQ9771" s="8"/>
      <c r="BU9771" s="8"/>
      <c r="BY9771" s="8"/>
      <c r="CC9771" s="8"/>
      <c r="CG9771" s="8"/>
      <c r="CK9771" s="8"/>
    </row>
    <row r="9772" spans="5:89">
      <c r="E9772" s="8"/>
      <c r="I9772" s="8"/>
      <c r="M9772" s="8"/>
      <c r="Q9772" s="8"/>
      <c r="U9772" s="8"/>
      <c r="Y9772" s="8"/>
      <c r="AC9772" s="8"/>
      <c r="AG9772" s="8"/>
      <c r="AK9772" s="8"/>
      <c r="AO9772" s="8"/>
      <c r="AS9772" s="8"/>
      <c r="AW9772" s="8"/>
      <c r="BA9772" s="8"/>
      <c r="BE9772" s="8"/>
      <c r="BI9772" s="8"/>
      <c r="BM9772" s="8"/>
      <c r="BQ9772" s="8"/>
      <c r="BU9772" s="8"/>
      <c r="BY9772" s="8"/>
      <c r="CC9772" s="8"/>
      <c r="CG9772" s="8"/>
      <c r="CK9772" s="8"/>
    </row>
    <row r="9773" spans="5:89">
      <c r="E9773" s="8"/>
      <c r="I9773" s="8"/>
      <c r="M9773" s="8"/>
      <c r="Q9773" s="8"/>
      <c r="U9773" s="8"/>
      <c r="Y9773" s="8"/>
      <c r="AC9773" s="8"/>
      <c r="AG9773" s="8"/>
      <c r="AK9773" s="8"/>
      <c r="AO9773" s="8"/>
      <c r="AS9773" s="8"/>
      <c r="AW9773" s="8"/>
      <c r="BA9773" s="8"/>
      <c r="BE9773" s="8"/>
      <c r="BI9773" s="8"/>
      <c r="BM9773" s="8"/>
      <c r="BQ9773" s="8"/>
      <c r="BU9773" s="8"/>
      <c r="BY9773" s="8"/>
      <c r="CC9773" s="8"/>
      <c r="CG9773" s="8"/>
      <c r="CK9773" s="8"/>
    </row>
    <row r="9774" spans="5:89">
      <c r="E9774" s="8"/>
      <c r="I9774" s="8"/>
      <c r="M9774" s="8"/>
      <c r="Q9774" s="8"/>
      <c r="U9774" s="8"/>
      <c r="Y9774" s="8"/>
      <c r="AC9774" s="8"/>
      <c r="AG9774" s="8"/>
      <c r="AK9774" s="8"/>
      <c r="AO9774" s="8"/>
      <c r="AS9774" s="8"/>
      <c r="AW9774" s="8"/>
      <c r="BA9774" s="8"/>
      <c r="BE9774" s="8"/>
      <c r="BI9774" s="8"/>
      <c r="BM9774" s="8"/>
      <c r="BQ9774" s="8"/>
      <c r="BU9774" s="8"/>
      <c r="BY9774" s="8"/>
      <c r="CC9774" s="8"/>
      <c r="CG9774" s="8"/>
      <c r="CK9774" s="8"/>
    </row>
    <row r="9775" spans="5:89">
      <c r="E9775" s="8"/>
      <c r="I9775" s="8"/>
      <c r="M9775" s="8"/>
      <c r="Q9775" s="8"/>
      <c r="U9775" s="8"/>
      <c r="Y9775" s="8"/>
      <c r="AC9775" s="8"/>
      <c r="AG9775" s="8"/>
      <c r="AK9775" s="8"/>
      <c r="AO9775" s="8"/>
      <c r="AS9775" s="8"/>
      <c r="AW9775" s="8"/>
      <c r="BA9775" s="8"/>
      <c r="BE9775" s="8"/>
      <c r="BI9775" s="8"/>
      <c r="BM9775" s="8"/>
      <c r="BQ9775" s="8"/>
      <c r="BU9775" s="8"/>
      <c r="BY9775" s="8"/>
      <c r="CC9775" s="8"/>
      <c r="CG9775" s="8"/>
      <c r="CK9775" s="8"/>
    </row>
    <row r="9776" spans="5:89">
      <c r="E9776" s="8"/>
      <c r="I9776" s="8"/>
      <c r="M9776" s="8"/>
      <c r="Q9776" s="8"/>
      <c r="U9776" s="8"/>
      <c r="Y9776" s="8"/>
      <c r="AC9776" s="8"/>
      <c r="AG9776" s="8"/>
      <c r="AK9776" s="8"/>
      <c r="AO9776" s="8"/>
      <c r="AS9776" s="8"/>
      <c r="AW9776" s="8"/>
      <c r="BA9776" s="8"/>
      <c r="BE9776" s="8"/>
      <c r="BI9776" s="8"/>
      <c r="BM9776" s="8"/>
      <c r="BQ9776" s="8"/>
      <c r="BU9776" s="8"/>
      <c r="BY9776" s="8"/>
      <c r="CC9776" s="8"/>
      <c r="CG9776" s="8"/>
      <c r="CK9776" s="8"/>
    </row>
    <row r="9777" spans="5:89">
      <c r="E9777" s="8"/>
      <c r="I9777" s="8"/>
      <c r="M9777" s="8"/>
      <c r="Q9777" s="8"/>
      <c r="U9777" s="8"/>
      <c r="Y9777" s="8"/>
      <c r="AC9777" s="8"/>
      <c r="AG9777" s="8"/>
      <c r="AK9777" s="8"/>
      <c r="AO9777" s="8"/>
      <c r="AS9777" s="8"/>
      <c r="AW9777" s="8"/>
      <c r="BA9777" s="8"/>
      <c r="BE9777" s="8"/>
      <c r="BI9777" s="8"/>
      <c r="BM9777" s="8"/>
      <c r="BQ9777" s="8"/>
      <c r="BU9777" s="8"/>
      <c r="BY9777" s="8"/>
      <c r="CC9777" s="8"/>
      <c r="CG9777" s="8"/>
      <c r="CK9777" s="8"/>
    </row>
    <row r="9778" spans="5:89">
      <c r="E9778" s="8"/>
      <c r="I9778" s="8"/>
      <c r="M9778" s="8"/>
      <c r="Q9778" s="8"/>
      <c r="U9778" s="8"/>
      <c r="Y9778" s="8"/>
      <c r="AC9778" s="8"/>
      <c r="AG9778" s="8"/>
      <c r="AK9778" s="8"/>
      <c r="AO9778" s="8"/>
      <c r="AS9778" s="8"/>
      <c r="AW9778" s="8"/>
      <c r="BA9778" s="8"/>
      <c r="BE9778" s="8"/>
      <c r="BI9778" s="8"/>
      <c r="BM9778" s="8"/>
      <c r="BQ9778" s="8"/>
      <c r="BU9778" s="8"/>
      <c r="BY9778" s="8"/>
      <c r="CC9778" s="8"/>
      <c r="CG9778" s="8"/>
      <c r="CK9778" s="8"/>
    </row>
    <row r="9779" spans="5:89">
      <c r="E9779" s="8"/>
      <c r="I9779" s="8"/>
      <c r="M9779" s="8"/>
      <c r="Q9779" s="8"/>
      <c r="U9779" s="8"/>
      <c r="Y9779" s="8"/>
      <c r="AC9779" s="8"/>
      <c r="AG9779" s="8"/>
      <c r="AK9779" s="8"/>
      <c r="AO9779" s="8"/>
      <c r="AS9779" s="8"/>
      <c r="AW9779" s="8"/>
      <c r="BA9779" s="8"/>
      <c r="BE9779" s="8"/>
      <c r="BI9779" s="8"/>
      <c r="BM9779" s="8"/>
      <c r="BQ9779" s="8"/>
      <c r="BU9779" s="8"/>
      <c r="BY9779" s="8"/>
      <c r="CC9779" s="8"/>
      <c r="CG9779" s="8"/>
      <c r="CK9779" s="8"/>
    </row>
    <row r="9780" spans="5:89">
      <c r="E9780" s="8"/>
      <c r="I9780" s="8"/>
      <c r="M9780" s="8"/>
      <c r="Q9780" s="8"/>
      <c r="U9780" s="8"/>
      <c r="Y9780" s="8"/>
      <c r="AC9780" s="8"/>
      <c r="AG9780" s="8"/>
      <c r="AK9780" s="8"/>
      <c r="AO9780" s="8"/>
      <c r="AS9780" s="8"/>
      <c r="AW9780" s="8"/>
      <c r="BA9780" s="8"/>
      <c r="BE9780" s="8"/>
      <c r="BI9780" s="8"/>
      <c r="BM9780" s="8"/>
      <c r="BQ9780" s="8"/>
      <c r="BU9780" s="8"/>
      <c r="BY9780" s="8"/>
      <c r="CC9780" s="8"/>
      <c r="CG9780" s="8"/>
      <c r="CK9780" s="8"/>
    </row>
    <row r="9781" spans="5:89">
      <c r="E9781" s="8"/>
      <c r="I9781" s="8"/>
      <c r="M9781" s="8"/>
      <c r="Q9781" s="8"/>
      <c r="U9781" s="8"/>
      <c r="Y9781" s="8"/>
      <c r="AC9781" s="8"/>
      <c r="AG9781" s="8"/>
      <c r="AK9781" s="8"/>
      <c r="AO9781" s="8"/>
      <c r="AS9781" s="8"/>
      <c r="AW9781" s="8"/>
      <c r="BA9781" s="8"/>
      <c r="BE9781" s="8"/>
      <c r="BI9781" s="8"/>
      <c r="BM9781" s="8"/>
      <c r="BQ9781" s="8"/>
      <c r="BU9781" s="8"/>
      <c r="BY9781" s="8"/>
      <c r="CC9781" s="8"/>
      <c r="CG9781" s="8"/>
      <c r="CK9781" s="8"/>
    </row>
    <row r="9782" spans="5:89">
      <c r="E9782" s="8"/>
      <c r="I9782" s="8"/>
      <c r="M9782" s="8"/>
      <c r="Q9782" s="8"/>
      <c r="U9782" s="8"/>
      <c r="Y9782" s="8"/>
      <c r="AC9782" s="8"/>
      <c r="AG9782" s="8"/>
      <c r="AK9782" s="8"/>
      <c r="AO9782" s="8"/>
      <c r="AS9782" s="8"/>
      <c r="AW9782" s="8"/>
      <c r="BA9782" s="8"/>
      <c r="BE9782" s="8"/>
      <c r="BI9782" s="8"/>
      <c r="BM9782" s="8"/>
      <c r="BQ9782" s="8"/>
      <c r="BU9782" s="8"/>
      <c r="BY9782" s="8"/>
      <c r="CC9782" s="8"/>
      <c r="CG9782" s="8"/>
      <c r="CK9782" s="8"/>
    </row>
    <row r="9783" spans="5:89">
      <c r="E9783" s="8"/>
      <c r="I9783" s="8"/>
      <c r="M9783" s="8"/>
      <c r="Q9783" s="8"/>
      <c r="U9783" s="8"/>
      <c r="Y9783" s="8"/>
      <c r="AC9783" s="8"/>
      <c r="AG9783" s="8"/>
      <c r="AK9783" s="8"/>
      <c r="AO9783" s="8"/>
      <c r="AS9783" s="8"/>
      <c r="AW9783" s="8"/>
      <c r="BA9783" s="8"/>
      <c r="BE9783" s="8"/>
      <c r="BI9783" s="8"/>
      <c r="BM9783" s="8"/>
      <c r="BQ9783" s="8"/>
      <c r="BU9783" s="8"/>
      <c r="BY9783" s="8"/>
      <c r="CC9783" s="8"/>
      <c r="CG9783" s="8"/>
      <c r="CK9783" s="8"/>
    </row>
    <row r="9784" spans="5:89">
      <c r="E9784" s="8"/>
      <c r="I9784" s="8"/>
      <c r="M9784" s="8"/>
      <c r="Q9784" s="8"/>
      <c r="U9784" s="8"/>
      <c r="Y9784" s="8"/>
      <c r="AC9784" s="8"/>
      <c r="AG9784" s="8"/>
      <c r="AK9784" s="8"/>
      <c r="AO9784" s="8"/>
      <c r="AS9784" s="8"/>
      <c r="AW9784" s="8"/>
      <c r="BA9784" s="8"/>
      <c r="BE9784" s="8"/>
      <c r="BI9784" s="8"/>
      <c r="BM9784" s="8"/>
      <c r="BQ9784" s="8"/>
      <c r="BU9784" s="8"/>
      <c r="BY9784" s="8"/>
      <c r="CC9784" s="8"/>
      <c r="CG9784" s="8"/>
      <c r="CK9784" s="8"/>
    </row>
    <row r="9785" spans="5:89">
      <c r="E9785" s="8"/>
      <c r="I9785" s="8"/>
      <c r="M9785" s="8"/>
      <c r="Q9785" s="8"/>
      <c r="U9785" s="8"/>
      <c r="Y9785" s="8"/>
      <c r="AC9785" s="8"/>
      <c r="AG9785" s="8"/>
      <c r="AK9785" s="8"/>
      <c r="AO9785" s="8"/>
      <c r="AS9785" s="8"/>
      <c r="AW9785" s="8"/>
      <c r="BA9785" s="8"/>
      <c r="BE9785" s="8"/>
      <c r="BI9785" s="8"/>
      <c r="BM9785" s="8"/>
      <c r="BQ9785" s="8"/>
      <c r="BU9785" s="8"/>
      <c r="BY9785" s="8"/>
      <c r="CC9785" s="8"/>
      <c r="CG9785" s="8"/>
      <c r="CK9785" s="8"/>
    </row>
    <row r="9786" spans="5:89">
      <c r="E9786" s="8"/>
      <c r="I9786" s="8"/>
      <c r="M9786" s="8"/>
      <c r="Q9786" s="8"/>
      <c r="U9786" s="8"/>
      <c r="Y9786" s="8"/>
      <c r="AC9786" s="8"/>
      <c r="AG9786" s="8"/>
      <c r="AK9786" s="8"/>
      <c r="AO9786" s="8"/>
      <c r="AS9786" s="8"/>
      <c r="AW9786" s="8"/>
      <c r="BA9786" s="8"/>
      <c r="BE9786" s="8"/>
      <c r="BI9786" s="8"/>
      <c r="BM9786" s="8"/>
      <c r="BQ9786" s="8"/>
      <c r="BU9786" s="8"/>
      <c r="BY9786" s="8"/>
      <c r="CC9786" s="8"/>
      <c r="CG9786" s="8"/>
      <c r="CK9786" s="8"/>
    </row>
    <row r="9787" spans="5:89">
      <c r="E9787" s="8"/>
      <c r="I9787" s="8"/>
      <c r="M9787" s="8"/>
      <c r="Q9787" s="8"/>
      <c r="U9787" s="8"/>
      <c r="Y9787" s="8"/>
      <c r="AC9787" s="8"/>
      <c r="AG9787" s="8"/>
      <c r="AK9787" s="8"/>
      <c r="AO9787" s="8"/>
      <c r="AS9787" s="8"/>
      <c r="AW9787" s="8"/>
      <c r="BA9787" s="8"/>
      <c r="BE9787" s="8"/>
      <c r="BI9787" s="8"/>
      <c r="BM9787" s="8"/>
      <c r="BQ9787" s="8"/>
      <c r="BU9787" s="8"/>
      <c r="BY9787" s="8"/>
      <c r="CC9787" s="8"/>
      <c r="CG9787" s="8"/>
      <c r="CK9787" s="8"/>
    </row>
    <row r="9788" spans="5:89">
      <c r="E9788" s="8"/>
      <c r="I9788" s="8"/>
      <c r="M9788" s="8"/>
      <c r="Q9788" s="8"/>
      <c r="U9788" s="8"/>
      <c r="Y9788" s="8"/>
      <c r="AC9788" s="8"/>
      <c r="AG9788" s="8"/>
      <c r="AK9788" s="8"/>
      <c r="AO9788" s="8"/>
      <c r="AS9788" s="8"/>
      <c r="AW9788" s="8"/>
      <c r="BA9788" s="8"/>
      <c r="BE9788" s="8"/>
      <c r="BI9788" s="8"/>
      <c r="BM9788" s="8"/>
      <c r="BQ9788" s="8"/>
      <c r="BU9788" s="8"/>
      <c r="BY9788" s="8"/>
      <c r="CC9788" s="8"/>
      <c r="CG9788" s="8"/>
      <c r="CK9788" s="8"/>
    </row>
    <row r="9789" spans="5:89">
      <c r="E9789" s="8"/>
      <c r="I9789" s="8"/>
      <c r="M9789" s="8"/>
      <c r="Q9789" s="8"/>
      <c r="U9789" s="8"/>
      <c r="Y9789" s="8"/>
      <c r="AC9789" s="8"/>
      <c r="AG9789" s="8"/>
      <c r="AK9789" s="8"/>
      <c r="AO9789" s="8"/>
      <c r="AS9789" s="8"/>
      <c r="AW9789" s="8"/>
      <c r="BA9789" s="8"/>
      <c r="BE9789" s="8"/>
      <c r="BI9789" s="8"/>
      <c r="BM9789" s="8"/>
      <c r="BQ9789" s="8"/>
      <c r="BU9789" s="8"/>
      <c r="BY9789" s="8"/>
      <c r="CC9789" s="8"/>
      <c r="CG9789" s="8"/>
      <c r="CK9789" s="8"/>
    </row>
    <row r="9790" spans="5:89">
      <c r="E9790" s="8"/>
      <c r="I9790" s="8"/>
      <c r="M9790" s="8"/>
      <c r="Q9790" s="8"/>
      <c r="U9790" s="8"/>
      <c r="Y9790" s="8"/>
      <c r="AC9790" s="8"/>
      <c r="AG9790" s="8"/>
      <c r="AK9790" s="8"/>
      <c r="AO9790" s="8"/>
      <c r="AS9790" s="8"/>
      <c r="AW9790" s="8"/>
      <c r="BA9790" s="8"/>
      <c r="BE9790" s="8"/>
      <c r="BI9790" s="8"/>
      <c r="BM9790" s="8"/>
      <c r="BQ9790" s="8"/>
      <c r="BU9790" s="8"/>
      <c r="BY9790" s="8"/>
      <c r="CC9790" s="8"/>
      <c r="CG9790" s="8"/>
      <c r="CK9790" s="8"/>
    </row>
    <row r="9791" spans="5:89">
      <c r="E9791" s="8"/>
      <c r="I9791" s="8"/>
      <c r="M9791" s="8"/>
      <c r="Q9791" s="8"/>
      <c r="U9791" s="8"/>
      <c r="Y9791" s="8"/>
      <c r="AC9791" s="8"/>
      <c r="AG9791" s="8"/>
      <c r="AK9791" s="8"/>
      <c r="AO9791" s="8"/>
      <c r="AS9791" s="8"/>
      <c r="AW9791" s="8"/>
      <c r="BA9791" s="8"/>
      <c r="BE9791" s="8"/>
      <c r="BI9791" s="8"/>
      <c r="BM9791" s="8"/>
      <c r="BQ9791" s="8"/>
      <c r="BU9791" s="8"/>
      <c r="BY9791" s="8"/>
      <c r="CC9791" s="8"/>
      <c r="CG9791" s="8"/>
      <c r="CK9791" s="8"/>
    </row>
    <row r="9792" spans="5:89">
      <c r="E9792" s="8"/>
      <c r="I9792" s="8"/>
      <c r="M9792" s="8"/>
      <c r="Q9792" s="8"/>
      <c r="U9792" s="8"/>
      <c r="Y9792" s="8"/>
      <c r="AC9792" s="8"/>
      <c r="AG9792" s="8"/>
      <c r="AK9792" s="8"/>
      <c r="AO9792" s="8"/>
      <c r="AS9792" s="8"/>
      <c r="AW9792" s="8"/>
      <c r="BA9792" s="8"/>
      <c r="BE9792" s="8"/>
      <c r="BI9792" s="8"/>
      <c r="BM9792" s="8"/>
      <c r="BQ9792" s="8"/>
      <c r="BU9792" s="8"/>
      <c r="BY9792" s="8"/>
      <c r="CC9792" s="8"/>
      <c r="CG9792" s="8"/>
      <c r="CK9792" s="8"/>
    </row>
    <row r="9793" spans="5:89">
      <c r="E9793" s="8"/>
      <c r="I9793" s="8"/>
      <c r="M9793" s="8"/>
      <c r="Q9793" s="8"/>
      <c r="U9793" s="8"/>
      <c r="Y9793" s="8"/>
      <c r="AC9793" s="8"/>
      <c r="AG9793" s="8"/>
      <c r="AK9793" s="8"/>
      <c r="AO9793" s="8"/>
      <c r="AS9793" s="8"/>
      <c r="AW9793" s="8"/>
      <c r="BA9793" s="8"/>
      <c r="BE9793" s="8"/>
      <c r="BI9793" s="8"/>
      <c r="BM9793" s="8"/>
      <c r="BQ9793" s="8"/>
      <c r="BU9793" s="8"/>
      <c r="BY9793" s="8"/>
      <c r="CC9793" s="8"/>
      <c r="CG9793" s="8"/>
      <c r="CK9793" s="8"/>
    </row>
    <row r="9794" spans="5:89">
      <c r="E9794" s="8"/>
      <c r="I9794" s="8"/>
      <c r="M9794" s="8"/>
      <c r="Q9794" s="8"/>
      <c r="U9794" s="8"/>
      <c r="Y9794" s="8"/>
      <c r="AC9794" s="8"/>
      <c r="AG9794" s="8"/>
      <c r="AK9794" s="8"/>
      <c r="AO9794" s="8"/>
      <c r="AS9794" s="8"/>
      <c r="AW9794" s="8"/>
      <c r="BA9794" s="8"/>
      <c r="BE9794" s="8"/>
      <c r="BI9794" s="8"/>
      <c r="BM9794" s="8"/>
      <c r="BQ9794" s="8"/>
      <c r="BU9794" s="8"/>
      <c r="BY9794" s="8"/>
      <c r="CC9794" s="8"/>
      <c r="CG9794" s="8"/>
      <c r="CK9794" s="8"/>
    </row>
    <row r="9795" spans="5:89">
      <c r="E9795" s="8"/>
      <c r="I9795" s="8"/>
      <c r="M9795" s="8"/>
      <c r="Q9795" s="8"/>
      <c r="U9795" s="8"/>
      <c r="Y9795" s="8"/>
      <c r="AC9795" s="8"/>
      <c r="AG9795" s="8"/>
      <c r="AK9795" s="8"/>
      <c r="AO9795" s="8"/>
      <c r="AS9795" s="8"/>
      <c r="AW9795" s="8"/>
      <c r="BA9795" s="8"/>
      <c r="BE9795" s="8"/>
      <c r="BI9795" s="8"/>
      <c r="BM9795" s="8"/>
      <c r="BQ9795" s="8"/>
      <c r="BU9795" s="8"/>
      <c r="BY9795" s="8"/>
      <c r="CC9795" s="8"/>
      <c r="CG9795" s="8"/>
      <c r="CK9795" s="8"/>
    </row>
    <row r="9796" spans="5:89">
      <c r="E9796" s="8"/>
      <c r="I9796" s="8"/>
      <c r="M9796" s="8"/>
      <c r="Q9796" s="8"/>
      <c r="U9796" s="8"/>
      <c r="Y9796" s="8"/>
      <c r="AC9796" s="8"/>
      <c r="AG9796" s="8"/>
      <c r="AK9796" s="8"/>
      <c r="AO9796" s="8"/>
      <c r="AS9796" s="8"/>
      <c r="AW9796" s="8"/>
      <c r="BA9796" s="8"/>
      <c r="BE9796" s="8"/>
      <c r="BI9796" s="8"/>
      <c r="BM9796" s="8"/>
      <c r="BQ9796" s="8"/>
      <c r="BU9796" s="8"/>
      <c r="BY9796" s="8"/>
      <c r="CC9796" s="8"/>
      <c r="CG9796" s="8"/>
      <c r="CK9796" s="8"/>
    </row>
    <row r="9797" spans="5:89">
      <c r="E9797" s="8"/>
      <c r="I9797" s="8"/>
      <c r="M9797" s="8"/>
      <c r="Q9797" s="8"/>
      <c r="U9797" s="8"/>
      <c r="Y9797" s="8"/>
      <c r="AC9797" s="8"/>
      <c r="AG9797" s="8"/>
      <c r="AK9797" s="8"/>
      <c r="AO9797" s="8"/>
      <c r="AS9797" s="8"/>
      <c r="AW9797" s="8"/>
      <c r="BA9797" s="8"/>
      <c r="BE9797" s="8"/>
      <c r="BI9797" s="8"/>
      <c r="BM9797" s="8"/>
      <c r="BQ9797" s="8"/>
      <c r="BU9797" s="8"/>
      <c r="BY9797" s="8"/>
      <c r="CC9797" s="8"/>
      <c r="CG9797" s="8"/>
      <c r="CK9797" s="8"/>
    </row>
    <row r="9798" spans="5:89">
      <c r="E9798" s="8"/>
      <c r="I9798" s="8"/>
      <c r="M9798" s="8"/>
      <c r="Q9798" s="8"/>
      <c r="U9798" s="8"/>
      <c r="Y9798" s="8"/>
      <c r="AC9798" s="8"/>
      <c r="AG9798" s="8"/>
      <c r="AK9798" s="8"/>
      <c r="AO9798" s="8"/>
      <c r="AS9798" s="8"/>
      <c r="AW9798" s="8"/>
      <c r="BA9798" s="8"/>
      <c r="BE9798" s="8"/>
      <c r="BI9798" s="8"/>
      <c r="BM9798" s="8"/>
      <c r="BQ9798" s="8"/>
      <c r="BU9798" s="8"/>
      <c r="BY9798" s="8"/>
      <c r="CC9798" s="8"/>
      <c r="CG9798" s="8"/>
      <c r="CK9798" s="8"/>
    </row>
    <row r="9799" spans="5:89">
      <c r="E9799" s="8"/>
      <c r="I9799" s="8"/>
      <c r="M9799" s="8"/>
      <c r="Q9799" s="8"/>
      <c r="U9799" s="8"/>
      <c r="Y9799" s="8"/>
      <c r="AC9799" s="8"/>
      <c r="AG9799" s="8"/>
      <c r="AK9799" s="8"/>
      <c r="AO9799" s="8"/>
      <c r="AS9799" s="8"/>
      <c r="AW9799" s="8"/>
      <c r="BA9799" s="8"/>
      <c r="BE9799" s="8"/>
      <c r="BI9799" s="8"/>
      <c r="BM9799" s="8"/>
      <c r="BQ9799" s="8"/>
      <c r="BU9799" s="8"/>
      <c r="BY9799" s="8"/>
      <c r="CC9799" s="8"/>
      <c r="CG9799" s="8"/>
      <c r="CK9799" s="8"/>
    </row>
    <row r="9800" spans="5:89">
      <c r="E9800" s="8"/>
      <c r="I9800" s="8"/>
      <c r="M9800" s="8"/>
      <c r="Q9800" s="8"/>
      <c r="U9800" s="8"/>
      <c r="Y9800" s="8"/>
      <c r="AC9800" s="8"/>
      <c r="AG9800" s="8"/>
      <c r="AK9800" s="8"/>
      <c r="AO9800" s="8"/>
      <c r="AS9800" s="8"/>
      <c r="AW9800" s="8"/>
      <c r="BA9800" s="8"/>
      <c r="BE9800" s="8"/>
      <c r="BI9800" s="8"/>
      <c r="BM9800" s="8"/>
      <c r="BQ9800" s="8"/>
      <c r="BU9800" s="8"/>
      <c r="BY9800" s="8"/>
      <c r="CC9800" s="8"/>
      <c r="CG9800" s="8"/>
      <c r="CK9800" s="8"/>
    </row>
    <row r="9801" spans="5:89">
      <c r="E9801" s="8"/>
      <c r="I9801" s="8"/>
      <c r="M9801" s="8"/>
      <c r="Q9801" s="8"/>
      <c r="U9801" s="8"/>
      <c r="Y9801" s="8"/>
      <c r="AC9801" s="8"/>
      <c r="AG9801" s="8"/>
      <c r="AK9801" s="8"/>
      <c r="AO9801" s="8"/>
      <c r="AS9801" s="8"/>
      <c r="AW9801" s="8"/>
      <c r="BA9801" s="8"/>
      <c r="BE9801" s="8"/>
      <c r="BI9801" s="8"/>
      <c r="BM9801" s="8"/>
      <c r="BQ9801" s="8"/>
      <c r="BU9801" s="8"/>
      <c r="BY9801" s="8"/>
      <c r="CC9801" s="8"/>
      <c r="CG9801" s="8"/>
      <c r="CK9801" s="8"/>
    </row>
    <row r="9802" spans="5:89">
      <c r="E9802" s="8"/>
      <c r="I9802" s="8"/>
      <c r="M9802" s="8"/>
      <c r="Q9802" s="8"/>
      <c r="U9802" s="8"/>
      <c r="Y9802" s="8"/>
      <c r="AC9802" s="8"/>
      <c r="AG9802" s="8"/>
      <c r="AK9802" s="8"/>
      <c r="AO9802" s="8"/>
      <c r="AS9802" s="8"/>
      <c r="AW9802" s="8"/>
      <c r="BA9802" s="8"/>
      <c r="BE9802" s="8"/>
      <c r="BI9802" s="8"/>
      <c r="BM9802" s="8"/>
      <c r="BQ9802" s="8"/>
      <c r="BU9802" s="8"/>
      <c r="BY9802" s="8"/>
      <c r="CC9802" s="8"/>
      <c r="CG9802" s="8"/>
      <c r="CK9802" s="8"/>
    </row>
    <row r="9803" spans="5:89">
      <c r="E9803" s="8"/>
      <c r="I9803" s="8"/>
      <c r="M9803" s="8"/>
      <c r="Q9803" s="8"/>
      <c r="U9803" s="8"/>
      <c r="Y9803" s="8"/>
      <c r="AC9803" s="8"/>
      <c r="AG9803" s="8"/>
      <c r="AK9803" s="8"/>
      <c r="AO9803" s="8"/>
      <c r="AS9803" s="8"/>
      <c r="AW9803" s="8"/>
      <c r="BA9803" s="8"/>
      <c r="BE9803" s="8"/>
      <c r="BI9803" s="8"/>
      <c r="BM9803" s="8"/>
      <c r="BQ9803" s="8"/>
      <c r="BU9803" s="8"/>
      <c r="BY9803" s="8"/>
      <c r="CC9803" s="8"/>
      <c r="CG9803" s="8"/>
      <c r="CK9803" s="8"/>
    </row>
    <row r="9804" spans="5:89">
      <c r="E9804" s="8"/>
      <c r="I9804" s="8"/>
      <c r="M9804" s="8"/>
      <c r="Q9804" s="8"/>
      <c r="U9804" s="8"/>
      <c r="Y9804" s="8"/>
      <c r="AC9804" s="8"/>
      <c r="AG9804" s="8"/>
      <c r="AK9804" s="8"/>
      <c r="AO9804" s="8"/>
      <c r="AS9804" s="8"/>
      <c r="AW9804" s="8"/>
      <c r="BA9804" s="8"/>
      <c r="BE9804" s="8"/>
      <c r="BI9804" s="8"/>
      <c r="BM9804" s="8"/>
      <c r="BQ9804" s="8"/>
      <c r="BU9804" s="8"/>
      <c r="BY9804" s="8"/>
      <c r="CC9804" s="8"/>
      <c r="CG9804" s="8"/>
      <c r="CK9804" s="8"/>
    </row>
    <row r="9805" spans="5:89">
      <c r="E9805" s="8"/>
      <c r="I9805" s="8"/>
      <c r="M9805" s="8"/>
      <c r="Q9805" s="8"/>
      <c r="U9805" s="8"/>
      <c r="Y9805" s="8"/>
      <c r="AC9805" s="8"/>
      <c r="AG9805" s="8"/>
      <c r="AK9805" s="8"/>
      <c r="AO9805" s="8"/>
      <c r="AS9805" s="8"/>
      <c r="AW9805" s="8"/>
      <c r="BA9805" s="8"/>
      <c r="BE9805" s="8"/>
      <c r="BI9805" s="8"/>
      <c r="BM9805" s="8"/>
      <c r="BQ9805" s="8"/>
      <c r="BU9805" s="8"/>
      <c r="BY9805" s="8"/>
      <c r="CC9805" s="8"/>
      <c r="CG9805" s="8"/>
      <c r="CK9805" s="8"/>
    </row>
    <row r="9806" spans="5:89">
      <c r="E9806" s="8"/>
      <c r="I9806" s="8"/>
      <c r="M9806" s="8"/>
      <c r="Q9806" s="8"/>
      <c r="U9806" s="8"/>
      <c r="Y9806" s="8"/>
      <c r="AC9806" s="8"/>
      <c r="AG9806" s="8"/>
      <c r="AK9806" s="8"/>
      <c r="AO9806" s="8"/>
      <c r="AS9806" s="8"/>
      <c r="AW9806" s="8"/>
      <c r="BA9806" s="8"/>
      <c r="BE9806" s="8"/>
      <c r="BI9806" s="8"/>
      <c r="BM9806" s="8"/>
      <c r="BQ9806" s="8"/>
      <c r="BU9806" s="8"/>
      <c r="BY9806" s="8"/>
      <c r="CC9806" s="8"/>
      <c r="CG9806" s="8"/>
      <c r="CK9806" s="8"/>
    </row>
    <row r="9807" spans="5:89">
      <c r="E9807" s="8"/>
      <c r="I9807" s="8"/>
      <c r="M9807" s="8"/>
      <c r="Q9807" s="8"/>
      <c r="U9807" s="8"/>
      <c r="Y9807" s="8"/>
      <c r="AC9807" s="8"/>
      <c r="AG9807" s="8"/>
      <c r="AK9807" s="8"/>
      <c r="AO9807" s="8"/>
      <c r="AS9807" s="8"/>
      <c r="AW9807" s="8"/>
      <c r="BA9807" s="8"/>
      <c r="BE9807" s="8"/>
      <c r="BI9807" s="8"/>
      <c r="BM9807" s="8"/>
      <c r="BQ9807" s="8"/>
      <c r="BU9807" s="8"/>
      <c r="BY9807" s="8"/>
      <c r="CC9807" s="8"/>
      <c r="CG9807" s="8"/>
      <c r="CK9807" s="8"/>
    </row>
    <row r="9808" spans="5:89">
      <c r="E9808" s="8"/>
      <c r="I9808" s="8"/>
      <c r="M9808" s="8"/>
      <c r="Q9808" s="8"/>
      <c r="U9808" s="8"/>
      <c r="Y9808" s="8"/>
      <c r="AC9808" s="8"/>
      <c r="AG9808" s="8"/>
      <c r="AK9808" s="8"/>
      <c r="AO9808" s="8"/>
      <c r="AS9808" s="8"/>
      <c r="AW9808" s="8"/>
      <c r="BA9808" s="8"/>
      <c r="BE9808" s="8"/>
      <c r="BI9808" s="8"/>
      <c r="BM9808" s="8"/>
      <c r="BQ9808" s="8"/>
      <c r="BU9808" s="8"/>
      <c r="BY9808" s="8"/>
      <c r="CC9808" s="8"/>
      <c r="CG9808" s="8"/>
      <c r="CK9808" s="8"/>
    </row>
    <row r="9809" spans="5:89">
      <c r="E9809" s="8"/>
      <c r="I9809" s="8"/>
      <c r="M9809" s="8"/>
      <c r="Q9809" s="8"/>
      <c r="U9809" s="8"/>
      <c r="Y9809" s="8"/>
      <c r="AC9809" s="8"/>
      <c r="AG9809" s="8"/>
      <c r="AK9809" s="8"/>
      <c r="AO9809" s="8"/>
      <c r="AS9809" s="8"/>
      <c r="AW9809" s="8"/>
      <c r="BA9809" s="8"/>
      <c r="BE9809" s="8"/>
      <c r="BI9809" s="8"/>
      <c r="BM9809" s="8"/>
      <c r="BQ9809" s="8"/>
      <c r="BU9809" s="8"/>
      <c r="BY9809" s="8"/>
      <c r="CC9809" s="8"/>
      <c r="CG9809" s="8"/>
      <c r="CK9809" s="8"/>
    </row>
    <row r="9810" spans="5:89">
      <c r="E9810" s="8"/>
      <c r="I9810" s="8"/>
      <c r="M9810" s="8"/>
      <c r="Q9810" s="8"/>
      <c r="U9810" s="8"/>
      <c r="Y9810" s="8"/>
      <c r="AC9810" s="8"/>
      <c r="AG9810" s="8"/>
      <c r="AK9810" s="8"/>
      <c r="AO9810" s="8"/>
      <c r="AS9810" s="8"/>
      <c r="AW9810" s="8"/>
      <c r="BA9810" s="8"/>
      <c r="BE9810" s="8"/>
      <c r="BI9810" s="8"/>
      <c r="BM9810" s="8"/>
      <c r="BQ9810" s="8"/>
      <c r="BU9810" s="8"/>
      <c r="BY9810" s="8"/>
      <c r="CC9810" s="8"/>
      <c r="CG9810" s="8"/>
      <c r="CK9810" s="8"/>
    </row>
    <row r="9811" spans="5:89">
      <c r="E9811" s="8"/>
      <c r="I9811" s="8"/>
      <c r="M9811" s="8"/>
      <c r="Q9811" s="8"/>
      <c r="U9811" s="8"/>
      <c r="Y9811" s="8"/>
      <c r="AC9811" s="8"/>
      <c r="AG9811" s="8"/>
      <c r="AK9811" s="8"/>
      <c r="AO9811" s="8"/>
      <c r="AS9811" s="8"/>
      <c r="AW9811" s="8"/>
      <c r="BA9811" s="8"/>
      <c r="BE9811" s="8"/>
      <c r="BI9811" s="8"/>
      <c r="BM9811" s="8"/>
      <c r="BQ9811" s="8"/>
      <c r="BU9811" s="8"/>
      <c r="BY9811" s="8"/>
      <c r="CC9811" s="8"/>
      <c r="CG9811" s="8"/>
      <c r="CK9811" s="8"/>
    </row>
    <row r="9812" spans="5:89">
      <c r="E9812" s="8"/>
      <c r="I9812" s="8"/>
      <c r="M9812" s="8"/>
      <c r="Q9812" s="8"/>
      <c r="U9812" s="8"/>
      <c r="Y9812" s="8"/>
      <c r="AC9812" s="8"/>
      <c r="AG9812" s="8"/>
      <c r="AK9812" s="8"/>
      <c r="AO9812" s="8"/>
      <c r="AS9812" s="8"/>
      <c r="AW9812" s="8"/>
      <c r="BA9812" s="8"/>
      <c r="BE9812" s="8"/>
      <c r="BI9812" s="8"/>
      <c r="BM9812" s="8"/>
      <c r="BQ9812" s="8"/>
      <c r="BU9812" s="8"/>
      <c r="BY9812" s="8"/>
      <c r="CC9812" s="8"/>
      <c r="CG9812" s="8"/>
      <c r="CK9812" s="8"/>
    </row>
    <row r="9813" spans="5:89">
      <c r="E9813" s="8"/>
      <c r="I9813" s="8"/>
      <c r="M9813" s="8"/>
      <c r="Q9813" s="8"/>
      <c r="U9813" s="8"/>
      <c r="Y9813" s="8"/>
      <c r="AC9813" s="8"/>
      <c r="AG9813" s="8"/>
      <c r="AK9813" s="8"/>
      <c r="AO9813" s="8"/>
      <c r="AS9813" s="8"/>
      <c r="AW9813" s="8"/>
      <c r="BA9813" s="8"/>
      <c r="BE9813" s="8"/>
      <c r="BI9813" s="8"/>
      <c r="BM9813" s="8"/>
      <c r="BQ9813" s="8"/>
      <c r="BU9813" s="8"/>
      <c r="BY9813" s="8"/>
      <c r="CC9813" s="8"/>
      <c r="CG9813" s="8"/>
      <c r="CK9813" s="8"/>
    </row>
    <row r="9814" spans="5:89">
      <c r="E9814" s="8"/>
      <c r="I9814" s="8"/>
      <c r="M9814" s="8"/>
      <c r="Q9814" s="8"/>
      <c r="U9814" s="8"/>
      <c r="Y9814" s="8"/>
      <c r="AC9814" s="8"/>
      <c r="AG9814" s="8"/>
      <c r="AK9814" s="8"/>
      <c r="AO9814" s="8"/>
      <c r="AS9814" s="8"/>
      <c r="AW9814" s="8"/>
      <c r="BA9814" s="8"/>
      <c r="BE9814" s="8"/>
      <c r="BI9814" s="8"/>
      <c r="BM9814" s="8"/>
      <c r="BQ9814" s="8"/>
      <c r="BU9814" s="8"/>
      <c r="BY9814" s="8"/>
      <c r="CC9814" s="8"/>
      <c r="CG9814" s="8"/>
      <c r="CK9814" s="8"/>
    </row>
    <row r="9815" spans="5:89">
      <c r="E9815" s="8"/>
      <c r="I9815" s="8"/>
      <c r="M9815" s="8"/>
      <c r="Q9815" s="8"/>
      <c r="U9815" s="8"/>
      <c r="Y9815" s="8"/>
      <c r="AC9815" s="8"/>
      <c r="AG9815" s="8"/>
      <c r="AK9815" s="8"/>
      <c r="AO9815" s="8"/>
      <c r="AS9815" s="8"/>
      <c r="AW9815" s="8"/>
      <c r="BA9815" s="8"/>
      <c r="BE9815" s="8"/>
      <c r="BI9815" s="8"/>
      <c r="BM9815" s="8"/>
      <c r="BQ9815" s="8"/>
      <c r="BU9815" s="8"/>
      <c r="BY9815" s="8"/>
      <c r="CC9815" s="8"/>
      <c r="CG9815" s="8"/>
      <c r="CK9815" s="8"/>
    </row>
    <row r="9816" spans="5:89">
      <c r="E9816" s="8"/>
      <c r="I9816" s="8"/>
      <c r="M9816" s="8"/>
      <c r="Q9816" s="8"/>
      <c r="U9816" s="8"/>
      <c r="Y9816" s="8"/>
      <c r="AC9816" s="8"/>
      <c r="AG9816" s="8"/>
      <c r="AK9816" s="8"/>
      <c r="AO9816" s="8"/>
      <c r="AS9816" s="8"/>
      <c r="AW9816" s="8"/>
      <c r="BA9816" s="8"/>
      <c r="BE9816" s="8"/>
      <c r="BI9816" s="8"/>
      <c r="BM9816" s="8"/>
      <c r="BQ9816" s="8"/>
      <c r="BU9816" s="8"/>
      <c r="BY9816" s="8"/>
      <c r="CC9816" s="8"/>
      <c r="CG9816" s="8"/>
      <c r="CK9816" s="8"/>
    </row>
    <row r="9817" spans="5:89">
      <c r="E9817" s="8"/>
      <c r="I9817" s="8"/>
      <c r="M9817" s="8"/>
      <c r="Q9817" s="8"/>
      <c r="U9817" s="8"/>
      <c r="Y9817" s="8"/>
      <c r="AC9817" s="8"/>
      <c r="AG9817" s="8"/>
      <c r="AK9817" s="8"/>
      <c r="AO9817" s="8"/>
      <c r="AS9817" s="8"/>
      <c r="AW9817" s="8"/>
      <c r="BA9817" s="8"/>
      <c r="BE9817" s="8"/>
      <c r="BI9817" s="8"/>
      <c r="BM9817" s="8"/>
      <c r="BQ9817" s="8"/>
      <c r="BU9817" s="8"/>
      <c r="BY9817" s="8"/>
      <c r="CC9817" s="8"/>
      <c r="CG9817" s="8"/>
      <c r="CK9817" s="8"/>
    </row>
    <row r="9818" spans="5:89">
      <c r="E9818" s="8"/>
      <c r="I9818" s="8"/>
      <c r="M9818" s="8"/>
      <c r="Q9818" s="8"/>
      <c r="U9818" s="8"/>
      <c r="Y9818" s="8"/>
      <c r="AC9818" s="8"/>
      <c r="AG9818" s="8"/>
      <c r="AK9818" s="8"/>
      <c r="AO9818" s="8"/>
      <c r="AS9818" s="8"/>
      <c r="AW9818" s="8"/>
      <c r="BA9818" s="8"/>
      <c r="BE9818" s="8"/>
      <c r="BI9818" s="8"/>
      <c r="BM9818" s="8"/>
      <c r="BQ9818" s="8"/>
      <c r="BU9818" s="8"/>
      <c r="BY9818" s="8"/>
      <c r="CC9818" s="8"/>
      <c r="CG9818" s="8"/>
      <c r="CK9818" s="8"/>
    </row>
    <row r="9819" spans="5:89">
      <c r="E9819" s="8"/>
      <c r="I9819" s="8"/>
      <c r="M9819" s="8"/>
      <c r="Q9819" s="8"/>
      <c r="U9819" s="8"/>
      <c r="Y9819" s="8"/>
      <c r="AC9819" s="8"/>
      <c r="AG9819" s="8"/>
      <c r="AK9819" s="8"/>
      <c r="AO9819" s="8"/>
      <c r="AS9819" s="8"/>
      <c r="AW9819" s="8"/>
      <c r="BA9819" s="8"/>
      <c r="BE9819" s="8"/>
      <c r="BI9819" s="8"/>
      <c r="BM9819" s="8"/>
      <c r="BQ9819" s="8"/>
      <c r="BU9819" s="8"/>
      <c r="BY9819" s="8"/>
      <c r="CC9819" s="8"/>
      <c r="CG9819" s="8"/>
      <c r="CK9819" s="8"/>
    </row>
    <row r="9820" spans="5:89">
      <c r="E9820" s="8"/>
      <c r="I9820" s="8"/>
      <c r="M9820" s="8"/>
      <c r="Q9820" s="8"/>
      <c r="U9820" s="8"/>
      <c r="Y9820" s="8"/>
      <c r="AC9820" s="8"/>
      <c r="AG9820" s="8"/>
      <c r="AK9820" s="8"/>
      <c r="AO9820" s="8"/>
      <c r="AS9820" s="8"/>
      <c r="AW9820" s="8"/>
      <c r="BA9820" s="8"/>
      <c r="BE9820" s="8"/>
      <c r="BI9820" s="8"/>
      <c r="BM9820" s="8"/>
      <c r="BQ9820" s="8"/>
      <c r="BU9820" s="8"/>
      <c r="BY9820" s="8"/>
      <c r="CC9820" s="8"/>
      <c r="CG9820" s="8"/>
      <c r="CK9820" s="8"/>
    </row>
    <row r="9821" spans="5:89">
      <c r="E9821" s="8"/>
      <c r="I9821" s="8"/>
      <c r="M9821" s="8"/>
      <c r="Q9821" s="8"/>
      <c r="U9821" s="8"/>
      <c r="Y9821" s="8"/>
      <c r="AC9821" s="8"/>
      <c r="AG9821" s="8"/>
      <c r="AK9821" s="8"/>
      <c r="AO9821" s="8"/>
      <c r="AS9821" s="8"/>
      <c r="AW9821" s="8"/>
      <c r="BA9821" s="8"/>
      <c r="BE9821" s="8"/>
      <c r="BI9821" s="8"/>
      <c r="BM9821" s="8"/>
      <c r="BQ9821" s="8"/>
      <c r="BU9821" s="8"/>
      <c r="BY9821" s="8"/>
      <c r="CC9821" s="8"/>
      <c r="CG9821" s="8"/>
      <c r="CK9821" s="8"/>
    </row>
    <row r="9822" spans="5:89">
      <c r="E9822" s="8"/>
      <c r="I9822" s="8"/>
      <c r="M9822" s="8"/>
      <c r="Q9822" s="8"/>
      <c r="U9822" s="8"/>
      <c r="Y9822" s="8"/>
      <c r="AC9822" s="8"/>
      <c r="AG9822" s="8"/>
      <c r="AK9822" s="8"/>
      <c r="AO9822" s="8"/>
      <c r="AS9822" s="8"/>
      <c r="AW9822" s="8"/>
      <c r="BA9822" s="8"/>
      <c r="BE9822" s="8"/>
      <c r="BI9822" s="8"/>
      <c r="BM9822" s="8"/>
      <c r="BQ9822" s="8"/>
      <c r="BU9822" s="8"/>
      <c r="BY9822" s="8"/>
      <c r="CC9822" s="8"/>
      <c r="CG9822" s="8"/>
      <c r="CK9822" s="8"/>
    </row>
    <row r="9823" spans="5:89">
      <c r="E9823" s="8"/>
      <c r="I9823" s="8"/>
      <c r="M9823" s="8"/>
      <c r="Q9823" s="8"/>
      <c r="U9823" s="8"/>
      <c r="Y9823" s="8"/>
      <c r="AC9823" s="8"/>
      <c r="AG9823" s="8"/>
      <c r="AK9823" s="8"/>
      <c r="AO9823" s="8"/>
      <c r="AS9823" s="8"/>
      <c r="AW9823" s="8"/>
      <c r="BA9823" s="8"/>
      <c r="BE9823" s="8"/>
      <c r="BI9823" s="8"/>
      <c r="BM9823" s="8"/>
      <c r="BQ9823" s="8"/>
      <c r="BU9823" s="8"/>
      <c r="BY9823" s="8"/>
      <c r="CC9823" s="8"/>
      <c r="CG9823" s="8"/>
      <c r="CK9823" s="8"/>
    </row>
    <row r="9824" spans="5:89">
      <c r="E9824" s="8"/>
      <c r="I9824" s="8"/>
      <c r="M9824" s="8"/>
      <c r="Q9824" s="8"/>
      <c r="U9824" s="8"/>
      <c r="Y9824" s="8"/>
      <c r="AC9824" s="8"/>
      <c r="AG9824" s="8"/>
      <c r="AK9824" s="8"/>
      <c r="AO9824" s="8"/>
      <c r="AS9824" s="8"/>
      <c r="AW9824" s="8"/>
      <c r="BA9824" s="8"/>
      <c r="BE9824" s="8"/>
      <c r="BI9824" s="8"/>
      <c r="BM9824" s="8"/>
      <c r="BQ9824" s="8"/>
      <c r="BU9824" s="8"/>
      <c r="BY9824" s="8"/>
      <c r="CC9824" s="8"/>
      <c r="CG9824" s="8"/>
      <c r="CK9824" s="8"/>
    </row>
    <row r="9825" spans="5:89">
      <c r="E9825" s="8"/>
      <c r="I9825" s="8"/>
      <c r="M9825" s="8"/>
      <c r="Q9825" s="8"/>
      <c r="U9825" s="8"/>
      <c r="Y9825" s="8"/>
      <c r="AC9825" s="8"/>
      <c r="AG9825" s="8"/>
      <c r="AK9825" s="8"/>
      <c r="AO9825" s="8"/>
      <c r="AS9825" s="8"/>
      <c r="AW9825" s="8"/>
      <c r="BA9825" s="8"/>
      <c r="BE9825" s="8"/>
      <c r="BI9825" s="8"/>
      <c r="BM9825" s="8"/>
      <c r="BQ9825" s="8"/>
      <c r="BU9825" s="8"/>
      <c r="BY9825" s="8"/>
      <c r="CC9825" s="8"/>
      <c r="CG9825" s="8"/>
      <c r="CK9825" s="8"/>
    </row>
    <row r="9826" spans="5:89">
      <c r="E9826" s="8"/>
      <c r="I9826" s="8"/>
      <c r="M9826" s="8"/>
      <c r="Q9826" s="8"/>
      <c r="U9826" s="8"/>
      <c r="Y9826" s="8"/>
      <c r="AC9826" s="8"/>
      <c r="AG9826" s="8"/>
      <c r="AK9826" s="8"/>
      <c r="AO9826" s="8"/>
      <c r="AS9826" s="8"/>
      <c r="AW9826" s="8"/>
      <c r="BA9826" s="8"/>
      <c r="BE9826" s="8"/>
      <c r="BI9826" s="8"/>
      <c r="BM9826" s="8"/>
      <c r="BQ9826" s="8"/>
      <c r="BU9826" s="8"/>
      <c r="BY9826" s="8"/>
      <c r="CC9826" s="8"/>
      <c r="CG9826" s="8"/>
      <c r="CK9826" s="8"/>
    </row>
    <row r="9827" spans="5:89">
      <c r="E9827" s="8"/>
      <c r="I9827" s="8"/>
      <c r="M9827" s="8"/>
      <c r="Q9827" s="8"/>
      <c r="U9827" s="8"/>
      <c r="Y9827" s="8"/>
      <c r="AC9827" s="8"/>
      <c r="AG9827" s="8"/>
      <c r="AK9827" s="8"/>
      <c r="AO9827" s="8"/>
      <c r="AS9827" s="8"/>
      <c r="AW9827" s="8"/>
      <c r="BA9827" s="8"/>
      <c r="BE9827" s="8"/>
      <c r="BI9827" s="8"/>
      <c r="BM9827" s="8"/>
      <c r="BQ9827" s="8"/>
      <c r="BU9827" s="8"/>
      <c r="BY9827" s="8"/>
      <c r="CC9827" s="8"/>
      <c r="CG9827" s="8"/>
      <c r="CK9827" s="8"/>
    </row>
    <row r="9828" spans="5:89">
      <c r="E9828" s="8"/>
      <c r="I9828" s="8"/>
      <c r="M9828" s="8"/>
      <c r="Q9828" s="8"/>
      <c r="U9828" s="8"/>
      <c r="Y9828" s="8"/>
      <c r="AC9828" s="8"/>
      <c r="AG9828" s="8"/>
      <c r="AK9828" s="8"/>
      <c r="AO9828" s="8"/>
      <c r="AS9828" s="8"/>
      <c r="AW9828" s="8"/>
      <c r="BA9828" s="8"/>
      <c r="BE9828" s="8"/>
      <c r="BI9828" s="8"/>
      <c r="BM9828" s="8"/>
      <c r="BQ9828" s="8"/>
      <c r="BU9828" s="8"/>
      <c r="BY9828" s="8"/>
      <c r="CC9828" s="8"/>
      <c r="CG9828" s="8"/>
      <c r="CK9828" s="8"/>
    </row>
    <row r="9829" spans="5:89">
      <c r="E9829" s="8"/>
      <c r="I9829" s="8"/>
      <c r="M9829" s="8"/>
      <c r="Q9829" s="8"/>
      <c r="U9829" s="8"/>
      <c r="Y9829" s="8"/>
      <c r="AC9829" s="8"/>
      <c r="AG9829" s="8"/>
      <c r="AK9829" s="8"/>
      <c r="AO9829" s="8"/>
      <c r="AS9829" s="8"/>
      <c r="AW9829" s="8"/>
      <c r="BA9829" s="8"/>
      <c r="BE9829" s="8"/>
      <c r="BI9829" s="8"/>
      <c r="BM9829" s="8"/>
      <c r="BQ9829" s="8"/>
      <c r="BU9829" s="8"/>
      <c r="BY9829" s="8"/>
      <c r="CC9829" s="8"/>
      <c r="CG9829" s="8"/>
      <c r="CK9829" s="8"/>
    </row>
    <row r="9830" spans="5:89">
      <c r="E9830" s="8"/>
      <c r="I9830" s="8"/>
      <c r="M9830" s="8"/>
      <c r="Q9830" s="8"/>
      <c r="U9830" s="8"/>
      <c r="Y9830" s="8"/>
      <c r="AC9830" s="8"/>
      <c r="AG9830" s="8"/>
      <c r="AK9830" s="8"/>
      <c r="AO9830" s="8"/>
      <c r="AS9830" s="8"/>
      <c r="AW9830" s="8"/>
      <c r="BA9830" s="8"/>
      <c r="BE9830" s="8"/>
      <c r="BI9830" s="8"/>
      <c r="BM9830" s="8"/>
      <c r="BQ9830" s="8"/>
      <c r="BU9830" s="8"/>
      <c r="BY9830" s="8"/>
      <c r="CC9830" s="8"/>
      <c r="CG9830" s="8"/>
      <c r="CK9830" s="8"/>
    </row>
    <row r="9831" spans="5:89">
      <c r="E9831" s="8"/>
      <c r="I9831" s="8"/>
      <c r="M9831" s="8"/>
      <c r="Q9831" s="8"/>
      <c r="U9831" s="8"/>
      <c r="Y9831" s="8"/>
      <c r="AC9831" s="8"/>
      <c r="AG9831" s="8"/>
      <c r="AK9831" s="8"/>
      <c r="AO9831" s="8"/>
      <c r="AS9831" s="8"/>
      <c r="AW9831" s="8"/>
      <c r="BA9831" s="8"/>
      <c r="BE9831" s="8"/>
      <c r="BI9831" s="8"/>
      <c r="BM9831" s="8"/>
      <c r="BQ9831" s="8"/>
      <c r="BU9831" s="8"/>
      <c r="BY9831" s="8"/>
      <c r="CC9831" s="8"/>
      <c r="CG9831" s="8"/>
      <c r="CK9831" s="8"/>
    </row>
    <row r="9832" spans="5:89">
      <c r="E9832" s="8"/>
      <c r="I9832" s="8"/>
      <c r="M9832" s="8"/>
      <c r="Q9832" s="8"/>
      <c r="U9832" s="8"/>
      <c r="Y9832" s="8"/>
      <c r="AC9832" s="8"/>
      <c r="AG9832" s="8"/>
      <c r="AK9832" s="8"/>
      <c r="AO9832" s="8"/>
      <c r="AS9832" s="8"/>
      <c r="AW9832" s="8"/>
      <c r="BA9832" s="8"/>
      <c r="BE9832" s="8"/>
      <c r="BI9832" s="8"/>
      <c r="BM9832" s="8"/>
      <c r="BQ9832" s="8"/>
      <c r="BU9832" s="8"/>
      <c r="BY9832" s="8"/>
      <c r="CC9832" s="8"/>
      <c r="CG9832" s="8"/>
      <c r="CK9832" s="8"/>
    </row>
    <row r="9833" spans="5:89">
      <c r="E9833" s="8"/>
      <c r="I9833" s="8"/>
      <c r="M9833" s="8"/>
      <c r="Q9833" s="8"/>
      <c r="U9833" s="8"/>
      <c r="Y9833" s="8"/>
      <c r="AC9833" s="8"/>
      <c r="AG9833" s="8"/>
      <c r="AK9833" s="8"/>
      <c r="AO9833" s="8"/>
      <c r="AS9833" s="8"/>
      <c r="AW9833" s="8"/>
      <c r="BA9833" s="8"/>
      <c r="BE9833" s="8"/>
      <c r="BI9833" s="8"/>
      <c r="BM9833" s="8"/>
      <c r="BQ9833" s="8"/>
      <c r="BU9833" s="8"/>
      <c r="BY9833" s="8"/>
      <c r="CC9833" s="8"/>
      <c r="CG9833" s="8"/>
      <c r="CK9833" s="8"/>
    </row>
    <row r="9834" spans="5:89">
      <c r="E9834" s="8"/>
      <c r="I9834" s="8"/>
      <c r="M9834" s="8"/>
      <c r="Q9834" s="8"/>
      <c r="U9834" s="8"/>
      <c r="Y9834" s="8"/>
      <c r="AC9834" s="8"/>
      <c r="AG9834" s="8"/>
      <c r="AK9834" s="8"/>
      <c r="AO9834" s="8"/>
      <c r="AS9834" s="8"/>
      <c r="AW9834" s="8"/>
      <c r="BA9834" s="8"/>
      <c r="BE9834" s="8"/>
      <c r="BI9834" s="8"/>
      <c r="BM9834" s="8"/>
      <c r="BQ9834" s="8"/>
      <c r="BU9834" s="8"/>
      <c r="BY9834" s="8"/>
      <c r="CC9834" s="8"/>
      <c r="CG9834" s="8"/>
      <c r="CK9834" s="8"/>
    </row>
    <row r="9835" spans="5:89">
      <c r="E9835" s="8"/>
      <c r="I9835" s="8"/>
      <c r="M9835" s="8"/>
      <c r="Q9835" s="8"/>
      <c r="U9835" s="8"/>
      <c r="Y9835" s="8"/>
      <c r="AC9835" s="8"/>
      <c r="AG9835" s="8"/>
      <c r="AK9835" s="8"/>
      <c r="AO9835" s="8"/>
      <c r="AS9835" s="8"/>
      <c r="AW9835" s="8"/>
      <c r="BA9835" s="8"/>
      <c r="BE9835" s="8"/>
      <c r="BI9835" s="8"/>
      <c r="BM9835" s="8"/>
      <c r="BQ9835" s="8"/>
      <c r="BU9835" s="8"/>
      <c r="BY9835" s="8"/>
      <c r="CC9835" s="8"/>
      <c r="CG9835" s="8"/>
      <c r="CK9835" s="8"/>
    </row>
    <row r="9836" spans="5:89">
      <c r="E9836" s="8"/>
      <c r="I9836" s="8"/>
      <c r="M9836" s="8"/>
      <c r="Q9836" s="8"/>
      <c r="U9836" s="8"/>
      <c r="Y9836" s="8"/>
      <c r="AC9836" s="8"/>
      <c r="AG9836" s="8"/>
      <c r="AK9836" s="8"/>
      <c r="AO9836" s="8"/>
      <c r="AS9836" s="8"/>
      <c r="AW9836" s="8"/>
      <c r="BA9836" s="8"/>
      <c r="BE9836" s="8"/>
      <c r="BI9836" s="8"/>
      <c r="BM9836" s="8"/>
      <c r="BQ9836" s="8"/>
      <c r="BU9836" s="8"/>
      <c r="BY9836" s="8"/>
      <c r="CC9836" s="8"/>
      <c r="CG9836" s="8"/>
      <c r="CK9836" s="8"/>
    </row>
    <row r="9837" spans="5:89">
      <c r="E9837" s="8"/>
      <c r="I9837" s="8"/>
      <c r="M9837" s="8"/>
      <c r="Q9837" s="8"/>
      <c r="U9837" s="8"/>
      <c r="Y9837" s="8"/>
      <c r="AC9837" s="8"/>
      <c r="AG9837" s="8"/>
      <c r="AK9837" s="8"/>
      <c r="AO9837" s="8"/>
      <c r="AS9837" s="8"/>
      <c r="AW9837" s="8"/>
      <c r="BA9837" s="8"/>
      <c r="BE9837" s="8"/>
      <c r="BI9837" s="8"/>
      <c r="BM9837" s="8"/>
      <c r="BQ9837" s="8"/>
      <c r="BU9837" s="8"/>
      <c r="BY9837" s="8"/>
      <c r="CC9837" s="8"/>
      <c r="CG9837" s="8"/>
      <c r="CK9837" s="8"/>
    </row>
    <row r="9838" spans="5:89">
      <c r="E9838" s="8"/>
      <c r="I9838" s="8"/>
      <c r="M9838" s="8"/>
      <c r="Q9838" s="8"/>
      <c r="U9838" s="8"/>
      <c r="Y9838" s="8"/>
      <c r="AC9838" s="8"/>
      <c r="AG9838" s="8"/>
      <c r="AK9838" s="8"/>
      <c r="AO9838" s="8"/>
      <c r="AS9838" s="8"/>
      <c r="AW9838" s="8"/>
      <c r="BA9838" s="8"/>
      <c r="BE9838" s="8"/>
      <c r="BI9838" s="8"/>
      <c r="BM9838" s="8"/>
      <c r="BQ9838" s="8"/>
      <c r="BU9838" s="8"/>
      <c r="BY9838" s="8"/>
      <c r="CC9838" s="8"/>
      <c r="CG9838" s="8"/>
      <c r="CK9838" s="8"/>
    </row>
    <row r="9839" spans="5:89">
      <c r="E9839" s="8"/>
      <c r="I9839" s="8"/>
      <c r="M9839" s="8"/>
      <c r="Q9839" s="8"/>
      <c r="U9839" s="8"/>
      <c r="Y9839" s="8"/>
      <c r="AC9839" s="8"/>
      <c r="AG9839" s="8"/>
      <c r="AK9839" s="8"/>
      <c r="AO9839" s="8"/>
      <c r="AS9839" s="8"/>
      <c r="AW9839" s="8"/>
      <c r="BA9839" s="8"/>
      <c r="BE9839" s="8"/>
      <c r="BI9839" s="8"/>
      <c r="BM9839" s="8"/>
      <c r="BQ9839" s="8"/>
      <c r="BU9839" s="8"/>
      <c r="BY9839" s="8"/>
      <c r="CC9839" s="8"/>
      <c r="CG9839" s="8"/>
      <c r="CK9839" s="8"/>
    </row>
    <row r="9840" spans="5:89">
      <c r="E9840" s="8"/>
      <c r="I9840" s="8"/>
      <c r="M9840" s="8"/>
      <c r="Q9840" s="8"/>
      <c r="U9840" s="8"/>
      <c r="Y9840" s="8"/>
      <c r="AC9840" s="8"/>
      <c r="AG9840" s="8"/>
      <c r="AK9840" s="8"/>
      <c r="AO9840" s="8"/>
      <c r="AS9840" s="8"/>
      <c r="AW9840" s="8"/>
      <c r="BA9840" s="8"/>
      <c r="BE9840" s="8"/>
      <c r="BI9840" s="8"/>
      <c r="BM9840" s="8"/>
      <c r="BQ9840" s="8"/>
      <c r="BU9840" s="8"/>
      <c r="BY9840" s="8"/>
      <c r="CC9840" s="8"/>
      <c r="CG9840" s="8"/>
      <c r="CK9840" s="8"/>
    </row>
    <row r="9841" spans="5:89">
      <c r="E9841" s="8"/>
      <c r="I9841" s="8"/>
      <c r="M9841" s="8"/>
      <c r="Q9841" s="8"/>
      <c r="U9841" s="8"/>
      <c r="Y9841" s="8"/>
      <c r="AC9841" s="8"/>
      <c r="AG9841" s="8"/>
      <c r="AK9841" s="8"/>
      <c r="AO9841" s="8"/>
      <c r="AS9841" s="8"/>
      <c r="AW9841" s="8"/>
      <c r="BA9841" s="8"/>
      <c r="BE9841" s="8"/>
      <c r="BI9841" s="8"/>
      <c r="BM9841" s="8"/>
      <c r="BQ9841" s="8"/>
      <c r="BU9841" s="8"/>
      <c r="BY9841" s="8"/>
      <c r="CC9841" s="8"/>
      <c r="CG9841" s="8"/>
      <c r="CK9841" s="8"/>
    </row>
    <row r="9842" spans="5:89">
      <c r="E9842" s="8"/>
      <c r="I9842" s="8"/>
      <c r="M9842" s="8"/>
      <c r="Q9842" s="8"/>
      <c r="U9842" s="8"/>
      <c r="Y9842" s="8"/>
      <c r="AC9842" s="8"/>
      <c r="AG9842" s="8"/>
      <c r="AK9842" s="8"/>
      <c r="AO9842" s="8"/>
      <c r="AS9842" s="8"/>
      <c r="AW9842" s="8"/>
      <c r="BA9842" s="8"/>
      <c r="BE9842" s="8"/>
      <c r="BI9842" s="8"/>
      <c r="BM9842" s="8"/>
      <c r="BQ9842" s="8"/>
      <c r="BU9842" s="8"/>
      <c r="BY9842" s="8"/>
      <c r="CC9842" s="8"/>
      <c r="CG9842" s="8"/>
      <c r="CK9842" s="8"/>
    </row>
    <row r="9843" spans="5:89">
      <c r="E9843" s="8"/>
      <c r="I9843" s="8"/>
      <c r="M9843" s="8"/>
      <c r="Q9843" s="8"/>
      <c r="U9843" s="8"/>
      <c r="Y9843" s="8"/>
      <c r="AC9843" s="8"/>
      <c r="AG9843" s="8"/>
      <c r="AK9843" s="8"/>
      <c r="AO9843" s="8"/>
      <c r="AS9843" s="8"/>
      <c r="AW9843" s="8"/>
      <c r="BA9843" s="8"/>
      <c r="BE9843" s="8"/>
      <c r="BI9843" s="8"/>
      <c r="BM9843" s="8"/>
      <c r="BQ9843" s="8"/>
      <c r="BU9843" s="8"/>
      <c r="BY9843" s="8"/>
      <c r="CC9843" s="8"/>
      <c r="CG9843" s="8"/>
      <c r="CK9843" s="8"/>
    </row>
    <row r="9844" spans="5:89">
      <c r="E9844" s="8"/>
      <c r="I9844" s="8"/>
      <c r="M9844" s="8"/>
      <c r="Q9844" s="8"/>
      <c r="U9844" s="8"/>
      <c r="Y9844" s="8"/>
      <c r="AC9844" s="8"/>
      <c r="AG9844" s="8"/>
      <c r="AK9844" s="8"/>
      <c r="AO9844" s="8"/>
      <c r="AS9844" s="8"/>
      <c r="AW9844" s="8"/>
      <c r="BA9844" s="8"/>
      <c r="BE9844" s="8"/>
      <c r="BI9844" s="8"/>
      <c r="BM9844" s="8"/>
      <c r="BQ9844" s="8"/>
      <c r="BU9844" s="8"/>
      <c r="BY9844" s="8"/>
      <c r="CC9844" s="8"/>
      <c r="CG9844" s="8"/>
      <c r="CK9844" s="8"/>
    </row>
    <row r="9845" spans="5:89">
      <c r="E9845" s="8"/>
      <c r="I9845" s="8"/>
      <c r="M9845" s="8"/>
      <c r="Q9845" s="8"/>
      <c r="U9845" s="8"/>
      <c r="Y9845" s="8"/>
      <c r="AC9845" s="8"/>
      <c r="AG9845" s="8"/>
      <c r="AK9845" s="8"/>
      <c r="AO9845" s="8"/>
      <c r="AS9845" s="8"/>
      <c r="AW9845" s="8"/>
      <c r="BA9845" s="8"/>
      <c r="BE9845" s="8"/>
      <c r="BI9845" s="8"/>
      <c r="BM9845" s="8"/>
      <c r="BQ9845" s="8"/>
      <c r="BU9845" s="8"/>
      <c r="BY9845" s="8"/>
      <c r="CC9845" s="8"/>
      <c r="CG9845" s="8"/>
      <c r="CK9845" s="8"/>
    </row>
    <row r="9846" spans="5:89">
      <c r="E9846" s="8"/>
      <c r="I9846" s="8"/>
      <c r="M9846" s="8"/>
      <c r="Q9846" s="8"/>
      <c r="U9846" s="8"/>
      <c r="Y9846" s="8"/>
      <c r="AC9846" s="8"/>
      <c r="AG9846" s="8"/>
      <c r="AK9846" s="8"/>
      <c r="AO9846" s="8"/>
      <c r="AS9846" s="8"/>
      <c r="AW9846" s="8"/>
      <c r="BA9846" s="8"/>
      <c r="BE9846" s="8"/>
      <c r="BI9846" s="8"/>
      <c r="BM9846" s="8"/>
      <c r="BQ9846" s="8"/>
      <c r="BU9846" s="8"/>
      <c r="BY9846" s="8"/>
      <c r="CC9846" s="8"/>
      <c r="CG9846" s="8"/>
      <c r="CK9846" s="8"/>
    </row>
    <row r="9847" spans="5:89">
      <c r="E9847" s="8"/>
      <c r="I9847" s="8"/>
      <c r="M9847" s="8"/>
      <c r="Q9847" s="8"/>
      <c r="U9847" s="8"/>
      <c r="Y9847" s="8"/>
      <c r="AC9847" s="8"/>
      <c r="AG9847" s="8"/>
      <c r="AK9847" s="8"/>
      <c r="AO9847" s="8"/>
      <c r="AS9847" s="8"/>
      <c r="AW9847" s="8"/>
      <c r="BA9847" s="8"/>
      <c r="BE9847" s="8"/>
      <c r="BI9847" s="8"/>
      <c r="BM9847" s="8"/>
      <c r="BQ9847" s="8"/>
      <c r="BU9847" s="8"/>
      <c r="BY9847" s="8"/>
      <c r="CC9847" s="8"/>
      <c r="CG9847" s="8"/>
      <c r="CK9847" s="8"/>
    </row>
    <row r="9848" spans="5:89">
      <c r="E9848" s="8"/>
      <c r="I9848" s="8"/>
      <c r="M9848" s="8"/>
      <c r="Q9848" s="8"/>
      <c r="U9848" s="8"/>
      <c r="Y9848" s="8"/>
      <c r="AC9848" s="8"/>
      <c r="AG9848" s="8"/>
      <c r="AK9848" s="8"/>
      <c r="AO9848" s="8"/>
      <c r="AS9848" s="8"/>
      <c r="AW9848" s="8"/>
      <c r="BA9848" s="8"/>
      <c r="BE9848" s="8"/>
      <c r="BI9848" s="8"/>
      <c r="BM9848" s="8"/>
      <c r="BQ9848" s="8"/>
      <c r="BU9848" s="8"/>
      <c r="BY9848" s="8"/>
      <c r="CC9848" s="8"/>
      <c r="CG9848" s="8"/>
      <c r="CK9848" s="8"/>
    </row>
    <row r="9849" spans="5:89">
      <c r="E9849" s="8"/>
      <c r="I9849" s="8"/>
      <c r="M9849" s="8"/>
      <c r="Q9849" s="8"/>
      <c r="U9849" s="8"/>
      <c r="Y9849" s="8"/>
      <c r="AC9849" s="8"/>
      <c r="AG9849" s="8"/>
      <c r="AK9849" s="8"/>
      <c r="AO9849" s="8"/>
      <c r="AS9849" s="8"/>
      <c r="AW9849" s="8"/>
      <c r="BA9849" s="8"/>
      <c r="BE9849" s="8"/>
      <c r="BI9849" s="8"/>
      <c r="BM9849" s="8"/>
      <c r="BQ9849" s="8"/>
      <c r="BU9849" s="8"/>
      <c r="BY9849" s="8"/>
      <c r="CC9849" s="8"/>
      <c r="CG9849" s="8"/>
      <c r="CK9849" s="8"/>
    </row>
    <row r="9850" spans="5:89">
      <c r="E9850" s="8"/>
      <c r="I9850" s="8"/>
      <c r="M9850" s="8"/>
      <c r="Q9850" s="8"/>
      <c r="U9850" s="8"/>
      <c r="Y9850" s="8"/>
      <c r="AC9850" s="8"/>
      <c r="AG9850" s="8"/>
      <c r="AK9850" s="8"/>
      <c r="AO9850" s="8"/>
      <c r="AS9850" s="8"/>
      <c r="AW9850" s="8"/>
      <c r="BA9850" s="8"/>
      <c r="BE9850" s="8"/>
      <c r="BI9850" s="8"/>
      <c r="BM9850" s="8"/>
      <c r="BQ9850" s="8"/>
      <c r="BU9850" s="8"/>
      <c r="BY9850" s="8"/>
      <c r="CC9850" s="8"/>
      <c r="CG9850" s="8"/>
      <c r="CK9850" s="8"/>
    </row>
    <row r="9851" spans="5:89">
      <c r="E9851" s="8"/>
      <c r="I9851" s="8"/>
      <c r="M9851" s="8"/>
      <c r="Q9851" s="8"/>
      <c r="U9851" s="8"/>
      <c r="Y9851" s="8"/>
      <c r="AC9851" s="8"/>
      <c r="AG9851" s="8"/>
      <c r="AK9851" s="8"/>
      <c r="AO9851" s="8"/>
      <c r="AS9851" s="8"/>
      <c r="AW9851" s="8"/>
      <c r="BA9851" s="8"/>
      <c r="BE9851" s="8"/>
      <c r="BI9851" s="8"/>
      <c r="BM9851" s="8"/>
      <c r="BQ9851" s="8"/>
      <c r="BU9851" s="8"/>
      <c r="BY9851" s="8"/>
      <c r="CC9851" s="8"/>
      <c r="CG9851" s="8"/>
      <c r="CK9851" s="8"/>
    </row>
    <row r="9852" spans="5:89">
      <c r="E9852" s="8"/>
      <c r="I9852" s="8"/>
      <c r="M9852" s="8"/>
      <c r="Q9852" s="8"/>
      <c r="U9852" s="8"/>
      <c r="Y9852" s="8"/>
      <c r="AC9852" s="8"/>
      <c r="AG9852" s="8"/>
      <c r="AK9852" s="8"/>
      <c r="AO9852" s="8"/>
      <c r="AS9852" s="8"/>
      <c r="AW9852" s="8"/>
      <c r="BA9852" s="8"/>
      <c r="BE9852" s="8"/>
      <c r="BI9852" s="8"/>
      <c r="BM9852" s="8"/>
      <c r="BQ9852" s="8"/>
      <c r="BU9852" s="8"/>
      <c r="BY9852" s="8"/>
      <c r="CC9852" s="8"/>
      <c r="CG9852" s="8"/>
      <c r="CK9852" s="8"/>
    </row>
    <row r="9853" spans="5:89">
      <c r="E9853" s="8"/>
      <c r="I9853" s="8"/>
      <c r="M9853" s="8"/>
      <c r="Q9853" s="8"/>
      <c r="U9853" s="8"/>
      <c r="Y9853" s="8"/>
      <c r="AC9853" s="8"/>
      <c r="AG9853" s="8"/>
      <c r="AK9853" s="8"/>
      <c r="AO9853" s="8"/>
      <c r="AS9853" s="8"/>
      <c r="AW9853" s="8"/>
      <c r="BA9853" s="8"/>
      <c r="BE9853" s="8"/>
      <c r="BI9853" s="8"/>
      <c r="BM9853" s="8"/>
      <c r="BQ9853" s="8"/>
      <c r="BU9853" s="8"/>
      <c r="BY9853" s="8"/>
      <c r="CC9853" s="8"/>
      <c r="CG9853" s="8"/>
      <c r="CK9853" s="8"/>
    </row>
    <row r="9854" spans="5:89">
      <c r="E9854" s="8"/>
      <c r="I9854" s="8"/>
      <c r="M9854" s="8"/>
      <c r="Q9854" s="8"/>
      <c r="U9854" s="8"/>
      <c r="Y9854" s="8"/>
      <c r="AC9854" s="8"/>
      <c r="AG9854" s="8"/>
      <c r="AK9854" s="8"/>
      <c r="AO9854" s="8"/>
      <c r="AS9854" s="8"/>
      <c r="AW9854" s="8"/>
      <c r="BA9854" s="8"/>
      <c r="BE9854" s="8"/>
      <c r="BI9854" s="8"/>
      <c r="BM9854" s="8"/>
      <c r="BQ9854" s="8"/>
      <c r="BU9854" s="8"/>
      <c r="BY9854" s="8"/>
      <c r="CC9854" s="8"/>
      <c r="CG9854" s="8"/>
      <c r="CK9854" s="8"/>
    </row>
    <row r="9855" spans="5:89">
      <c r="E9855" s="8"/>
      <c r="I9855" s="8"/>
      <c r="M9855" s="8"/>
      <c r="Q9855" s="8"/>
      <c r="U9855" s="8"/>
      <c r="Y9855" s="8"/>
      <c r="AC9855" s="8"/>
      <c r="AG9855" s="8"/>
      <c r="AK9855" s="8"/>
      <c r="AO9855" s="8"/>
      <c r="AS9855" s="8"/>
      <c r="AW9855" s="8"/>
      <c r="BA9855" s="8"/>
      <c r="BE9855" s="8"/>
      <c r="BI9855" s="8"/>
      <c r="BM9855" s="8"/>
      <c r="BQ9855" s="8"/>
      <c r="BU9855" s="8"/>
      <c r="BY9855" s="8"/>
      <c r="CC9855" s="8"/>
      <c r="CG9855" s="8"/>
      <c r="CK9855" s="8"/>
    </row>
    <row r="9856" spans="5:89">
      <c r="E9856" s="8"/>
      <c r="I9856" s="8"/>
      <c r="M9856" s="8"/>
      <c r="Q9856" s="8"/>
      <c r="U9856" s="8"/>
      <c r="Y9856" s="8"/>
      <c r="AC9856" s="8"/>
      <c r="AG9856" s="8"/>
      <c r="AK9856" s="8"/>
      <c r="AO9856" s="8"/>
      <c r="AS9856" s="8"/>
      <c r="AW9856" s="8"/>
      <c r="BA9856" s="8"/>
      <c r="BE9856" s="8"/>
      <c r="BI9856" s="8"/>
      <c r="BM9856" s="8"/>
      <c r="BQ9856" s="8"/>
      <c r="BU9856" s="8"/>
      <c r="BY9856" s="8"/>
      <c r="CC9856" s="8"/>
      <c r="CG9856" s="8"/>
      <c r="CK9856" s="8"/>
    </row>
    <row r="9857" spans="5:89">
      <c r="E9857" s="8"/>
      <c r="I9857" s="8"/>
      <c r="M9857" s="8"/>
      <c r="Q9857" s="8"/>
      <c r="U9857" s="8"/>
      <c r="Y9857" s="8"/>
      <c r="AC9857" s="8"/>
      <c r="AG9857" s="8"/>
      <c r="AK9857" s="8"/>
      <c r="AO9857" s="8"/>
      <c r="AS9857" s="8"/>
      <c r="AW9857" s="8"/>
      <c r="BA9857" s="8"/>
      <c r="BE9857" s="8"/>
      <c r="BI9857" s="8"/>
      <c r="BM9857" s="8"/>
      <c r="BQ9857" s="8"/>
      <c r="BU9857" s="8"/>
      <c r="BY9857" s="8"/>
      <c r="CC9857" s="8"/>
      <c r="CG9857" s="8"/>
      <c r="CK9857" s="8"/>
    </row>
    <row r="9858" spans="5:89">
      <c r="E9858" s="8"/>
      <c r="I9858" s="8"/>
      <c r="M9858" s="8"/>
      <c r="Q9858" s="8"/>
      <c r="U9858" s="8"/>
      <c r="Y9858" s="8"/>
      <c r="AC9858" s="8"/>
      <c r="AG9858" s="8"/>
      <c r="AK9858" s="8"/>
      <c r="AO9858" s="8"/>
      <c r="AS9858" s="8"/>
      <c r="AW9858" s="8"/>
      <c r="BA9858" s="8"/>
      <c r="BE9858" s="8"/>
      <c r="BI9858" s="8"/>
      <c r="BM9858" s="8"/>
      <c r="BQ9858" s="8"/>
      <c r="BU9858" s="8"/>
      <c r="BY9858" s="8"/>
      <c r="CC9858" s="8"/>
      <c r="CG9858" s="8"/>
      <c r="CK9858" s="8"/>
    </row>
    <row r="9859" spans="5:89">
      <c r="E9859" s="8"/>
      <c r="I9859" s="8"/>
      <c r="M9859" s="8"/>
      <c r="Q9859" s="8"/>
      <c r="U9859" s="8"/>
      <c r="Y9859" s="8"/>
      <c r="AC9859" s="8"/>
      <c r="AG9859" s="8"/>
      <c r="AK9859" s="8"/>
      <c r="AO9859" s="8"/>
      <c r="AS9859" s="8"/>
      <c r="AW9859" s="8"/>
      <c r="BA9859" s="8"/>
      <c r="BE9859" s="8"/>
      <c r="BI9859" s="8"/>
      <c r="BM9859" s="8"/>
      <c r="BQ9859" s="8"/>
      <c r="BU9859" s="8"/>
      <c r="BY9859" s="8"/>
      <c r="CC9859" s="8"/>
      <c r="CG9859" s="8"/>
      <c r="CK9859" s="8"/>
    </row>
    <row r="9860" spans="5:89">
      <c r="E9860" s="8"/>
      <c r="I9860" s="8"/>
      <c r="M9860" s="8"/>
      <c r="Q9860" s="8"/>
      <c r="U9860" s="8"/>
      <c r="Y9860" s="8"/>
      <c r="AC9860" s="8"/>
      <c r="AG9860" s="8"/>
      <c r="AK9860" s="8"/>
      <c r="AO9860" s="8"/>
      <c r="AS9860" s="8"/>
      <c r="AW9860" s="8"/>
      <c r="BA9860" s="8"/>
      <c r="BE9860" s="8"/>
      <c r="BI9860" s="8"/>
      <c r="BM9860" s="8"/>
      <c r="BQ9860" s="8"/>
      <c r="BU9860" s="8"/>
      <c r="BY9860" s="8"/>
      <c r="CC9860" s="8"/>
      <c r="CG9860" s="8"/>
      <c r="CK9860" s="8"/>
    </row>
    <row r="9861" spans="5:89">
      <c r="E9861" s="8"/>
      <c r="I9861" s="8"/>
      <c r="M9861" s="8"/>
      <c r="Q9861" s="8"/>
      <c r="U9861" s="8"/>
      <c r="Y9861" s="8"/>
      <c r="AC9861" s="8"/>
      <c r="AG9861" s="8"/>
      <c r="AK9861" s="8"/>
      <c r="AO9861" s="8"/>
      <c r="AS9861" s="8"/>
      <c r="AW9861" s="8"/>
      <c r="BA9861" s="8"/>
      <c r="BE9861" s="8"/>
      <c r="BI9861" s="8"/>
      <c r="BM9861" s="8"/>
      <c r="BQ9861" s="8"/>
      <c r="BU9861" s="8"/>
      <c r="BY9861" s="8"/>
      <c r="CC9861" s="8"/>
      <c r="CG9861" s="8"/>
      <c r="CK9861" s="8"/>
    </row>
    <row r="9862" spans="5:89">
      <c r="E9862" s="8"/>
      <c r="I9862" s="8"/>
      <c r="M9862" s="8"/>
      <c r="Q9862" s="8"/>
      <c r="U9862" s="8"/>
      <c r="Y9862" s="8"/>
      <c r="AC9862" s="8"/>
      <c r="AG9862" s="8"/>
      <c r="AK9862" s="8"/>
      <c r="AO9862" s="8"/>
      <c r="AS9862" s="8"/>
      <c r="AW9862" s="8"/>
      <c r="BA9862" s="8"/>
      <c r="BE9862" s="8"/>
      <c r="BI9862" s="8"/>
      <c r="BM9862" s="8"/>
      <c r="BQ9862" s="8"/>
      <c r="BU9862" s="8"/>
      <c r="BY9862" s="8"/>
      <c r="CC9862" s="8"/>
      <c r="CG9862" s="8"/>
      <c r="CK9862" s="8"/>
    </row>
    <row r="9863" spans="5:89">
      <c r="E9863" s="8"/>
      <c r="I9863" s="8"/>
      <c r="M9863" s="8"/>
      <c r="Q9863" s="8"/>
      <c r="U9863" s="8"/>
      <c r="Y9863" s="8"/>
      <c r="AC9863" s="8"/>
      <c r="AG9863" s="8"/>
      <c r="AK9863" s="8"/>
      <c r="AO9863" s="8"/>
      <c r="AS9863" s="8"/>
      <c r="AW9863" s="8"/>
      <c r="BA9863" s="8"/>
      <c r="BE9863" s="8"/>
      <c r="BI9863" s="8"/>
      <c r="BM9863" s="8"/>
      <c r="BQ9863" s="8"/>
      <c r="BU9863" s="8"/>
      <c r="BY9863" s="8"/>
      <c r="CC9863" s="8"/>
      <c r="CG9863" s="8"/>
      <c r="CK9863" s="8"/>
    </row>
    <row r="9864" spans="5:89">
      <c r="E9864" s="8"/>
      <c r="I9864" s="8"/>
      <c r="M9864" s="8"/>
      <c r="Q9864" s="8"/>
      <c r="U9864" s="8"/>
      <c r="Y9864" s="8"/>
      <c r="AC9864" s="8"/>
      <c r="AG9864" s="8"/>
      <c r="AK9864" s="8"/>
      <c r="AO9864" s="8"/>
      <c r="AS9864" s="8"/>
      <c r="AW9864" s="8"/>
      <c r="BA9864" s="8"/>
      <c r="BE9864" s="8"/>
      <c r="BI9864" s="8"/>
      <c r="BM9864" s="8"/>
      <c r="BQ9864" s="8"/>
      <c r="BU9864" s="8"/>
      <c r="BY9864" s="8"/>
      <c r="CC9864" s="8"/>
      <c r="CG9864" s="8"/>
      <c r="CK9864" s="8"/>
    </row>
    <row r="9865" spans="5:89">
      <c r="E9865" s="8"/>
      <c r="I9865" s="8"/>
      <c r="M9865" s="8"/>
      <c r="Q9865" s="8"/>
      <c r="U9865" s="8"/>
      <c r="Y9865" s="8"/>
      <c r="AC9865" s="8"/>
      <c r="AG9865" s="8"/>
      <c r="AK9865" s="8"/>
      <c r="AO9865" s="8"/>
      <c r="AS9865" s="8"/>
      <c r="AW9865" s="8"/>
      <c r="BA9865" s="8"/>
      <c r="BE9865" s="8"/>
      <c r="BI9865" s="8"/>
      <c r="BM9865" s="8"/>
      <c r="BQ9865" s="8"/>
      <c r="BU9865" s="8"/>
      <c r="BY9865" s="8"/>
      <c r="CC9865" s="8"/>
      <c r="CG9865" s="8"/>
      <c r="CK9865" s="8"/>
    </row>
    <row r="9866" spans="5:89">
      <c r="E9866" s="8"/>
      <c r="I9866" s="8"/>
      <c r="M9866" s="8"/>
      <c r="Q9866" s="8"/>
      <c r="U9866" s="8"/>
      <c r="Y9866" s="8"/>
      <c r="AC9866" s="8"/>
      <c r="AG9866" s="8"/>
      <c r="AK9866" s="8"/>
      <c r="AO9866" s="8"/>
      <c r="AS9866" s="8"/>
      <c r="AW9866" s="8"/>
      <c r="BA9866" s="8"/>
      <c r="BE9866" s="8"/>
      <c r="BI9866" s="8"/>
      <c r="BM9866" s="8"/>
      <c r="BQ9866" s="8"/>
      <c r="BU9866" s="8"/>
      <c r="BY9866" s="8"/>
      <c r="CC9866" s="8"/>
      <c r="CG9866" s="8"/>
      <c r="CK9866" s="8"/>
    </row>
    <row r="9867" spans="5:89">
      <c r="E9867" s="8"/>
      <c r="I9867" s="8"/>
      <c r="M9867" s="8"/>
      <c r="Q9867" s="8"/>
      <c r="U9867" s="8"/>
      <c r="Y9867" s="8"/>
      <c r="AC9867" s="8"/>
      <c r="AG9867" s="8"/>
      <c r="AK9867" s="8"/>
      <c r="AO9867" s="8"/>
      <c r="AS9867" s="8"/>
      <c r="AW9867" s="8"/>
      <c r="BA9867" s="8"/>
      <c r="BE9867" s="8"/>
      <c r="BI9867" s="8"/>
      <c r="BM9867" s="8"/>
      <c r="BQ9867" s="8"/>
      <c r="BU9867" s="8"/>
      <c r="BY9867" s="8"/>
      <c r="CC9867" s="8"/>
      <c r="CG9867" s="8"/>
      <c r="CK9867" s="8"/>
    </row>
    <row r="9868" spans="5:89">
      <c r="E9868" s="8"/>
      <c r="I9868" s="8"/>
      <c r="M9868" s="8"/>
      <c r="Q9868" s="8"/>
      <c r="U9868" s="8"/>
      <c r="Y9868" s="8"/>
      <c r="AC9868" s="8"/>
      <c r="AG9868" s="8"/>
      <c r="AK9868" s="8"/>
      <c r="AO9868" s="8"/>
      <c r="AS9868" s="8"/>
      <c r="AW9868" s="8"/>
      <c r="BA9868" s="8"/>
      <c r="BE9868" s="8"/>
      <c r="BI9868" s="8"/>
      <c r="BM9868" s="8"/>
      <c r="BQ9868" s="8"/>
      <c r="BU9868" s="8"/>
      <c r="BY9868" s="8"/>
      <c r="CC9868" s="8"/>
      <c r="CG9868" s="8"/>
      <c r="CK9868" s="8"/>
    </row>
    <row r="9869" spans="5:89">
      <c r="E9869" s="8"/>
      <c r="I9869" s="8"/>
      <c r="M9869" s="8"/>
      <c r="Q9869" s="8"/>
      <c r="U9869" s="8"/>
      <c r="Y9869" s="8"/>
      <c r="AC9869" s="8"/>
      <c r="AG9869" s="8"/>
      <c r="AK9869" s="8"/>
      <c r="AO9869" s="8"/>
      <c r="AS9869" s="8"/>
      <c r="AW9869" s="8"/>
      <c r="BA9869" s="8"/>
      <c r="BE9869" s="8"/>
      <c r="BI9869" s="8"/>
      <c r="BM9869" s="8"/>
      <c r="BQ9869" s="8"/>
      <c r="BU9869" s="8"/>
      <c r="BY9869" s="8"/>
      <c r="CC9869" s="8"/>
      <c r="CG9869" s="8"/>
      <c r="CK9869" s="8"/>
    </row>
    <row r="9870" spans="5:89">
      <c r="E9870" s="8"/>
      <c r="I9870" s="8"/>
      <c r="M9870" s="8"/>
      <c r="Q9870" s="8"/>
      <c r="U9870" s="8"/>
      <c r="Y9870" s="8"/>
      <c r="AC9870" s="8"/>
      <c r="AG9870" s="8"/>
      <c r="AK9870" s="8"/>
      <c r="AO9870" s="8"/>
      <c r="AS9870" s="8"/>
      <c r="AW9870" s="8"/>
      <c r="BA9870" s="8"/>
      <c r="BE9870" s="8"/>
      <c r="BI9870" s="8"/>
      <c r="BM9870" s="8"/>
      <c r="BQ9870" s="8"/>
      <c r="BU9870" s="8"/>
      <c r="BY9870" s="8"/>
      <c r="CC9870" s="8"/>
      <c r="CG9870" s="8"/>
      <c r="CK9870" s="8"/>
    </row>
    <row r="9871" spans="5:89">
      <c r="E9871" s="8"/>
      <c r="I9871" s="8"/>
      <c r="M9871" s="8"/>
      <c r="Q9871" s="8"/>
      <c r="U9871" s="8"/>
      <c r="Y9871" s="8"/>
      <c r="AC9871" s="8"/>
      <c r="AG9871" s="8"/>
      <c r="AK9871" s="8"/>
      <c r="AO9871" s="8"/>
      <c r="AS9871" s="8"/>
      <c r="AW9871" s="8"/>
      <c r="BA9871" s="8"/>
      <c r="BE9871" s="8"/>
      <c r="BI9871" s="8"/>
      <c r="BM9871" s="8"/>
      <c r="BQ9871" s="8"/>
      <c r="BU9871" s="8"/>
      <c r="BY9871" s="8"/>
      <c r="CC9871" s="8"/>
      <c r="CG9871" s="8"/>
      <c r="CK9871" s="8"/>
    </row>
    <row r="9872" spans="5:89">
      <c r="E9872" s="8"/>
      <c r="I9872" s="8"/>
      <c r="M9872" s="8"/>
      <c r="Q9872" s="8"/>
      <c r="U9872" s="8"/>
      <c r="Y9872" s="8"/>
      <c r="AC9872" s="8"/>
      <c r="AG9872" s="8"/>
      <c r="AK9872" s="8"/>
      <c r="AO9872" s="8"/>
      <c r="AS9872" s="8"/>
      <c r="AW9872" s="8"/>
      <c r="BA9872" s="8"/>
      <c r="BE9872" s="8"/>
      <c r="BI9872" s="8"/>
      <c r="BM9872" s="8"/>
      <c r="BQ9872" s="8"/>
      <c r="BU9872" s="8"/>
      <c r="BY9872" s="8"/>
      <c r="CC9872" s="8"/>
      <c r="CG9872" s="8"/>
      <c r="CK9872" s="8"/>
    </row>
    <row r="9873" spans="5:89">
      <c r="E9873" s="8"/>
      <c r="I9873" s="8"/>
      <c r="M9873" s="8"/>
      <c r="Q9873" s="8"/>
      <c r="U9873" s="8"/>
      <c r="Y9873" s="8"/>
      <c r="AC9873" s="8"/>
      <c r="AG9873" s="8"/>
      <c r="AK9873" s="8"/>
      <c r="AO9873" s="8"/>
      <c r="AS9873" s="8"/>
      <c r="AW9873" s="8"/>
      <c r="BA9873" s="8"/>
      <c r="BE9873" s="8"/>
      <c r="BI9873" s="8"/>
      <c r="BM9873" s="8"/>
      <c r="BQ9873" s="8"/>
      <c r="BU9873" s="8"/>
      <c r="BY9873" s="8"/>
      <c r="CC9873" s="8"/>
      <c r="CG9873" s="8"/>
      <c r="CK9873" s="8"/>
    </row>
    <row r="9874" spans="5:89">
      <c r="E9874" s="8"/>
      <c r="I9874" s="8"/>
      <c r="M9874" s="8"/>
      <c r="Q9874" s="8"/>
      <c r="U9874" s="8"/>
      <c r="Y9874" s="8"/>
      <c r="AC9874" s="8"/>
      <c r="AG9874" s="8"/>
      <c r="AK9874" s="8"/>
      <c r="AO9874" s="8"/>
      <c r="AS9874" s="8"/>
      <c r="AW9874" s="8"/>
      <c r="BA9874" s="8"/>
      <c r="BE9874" s="8"/>
      <c r="BI9874" s="8"/>
      <c r="BM9874" s="8"/>
      <c r="BQ9874" s="8"/>
      <c r="BU9874" s="8"/>
      <c r="BY9874" s="8"/>
      <c r="CC9874" s="8"/>
      <c r="CG9874" s="8"/>
      <c r="CK9874" s="8"/>
    </row>
    <row r="9875" spans="5:89">
      <c r="E9875" s="8"/>
      <c r="I9875" s="8"/>
      <c r="M9875" s="8"/>
      <c r="Q9875" s="8"/>
      <c r="U9875" s="8"/>
      <c r="Y9875" s="8"/>
      <c r="AC9875" s="8"/>
      <c r="AG9875" s="8"/>
      <c r="AK9875" s="8"/>
      <c r="AO9875" s="8"/>
      <c r="AS9875" s="8"/>
      <c r="AW9875" s="8"/>
      <c r="BA9875" s="8"/>
      <c r="BE9875" s="8"/>
      <c r="BI9875" s="8"/>
      <c r="BM9875" s="8"/>
      <c r="BQ9875" s="8"/>
      <c r="BU9875" s="8"/>
      <c r="BY9875" s="8"/>
      <c r="CC9875" s="8"/>
      <c r="CG9875" s="8"/>
      <c r="CK9875" s="8"/>
    </row>
    <row r="9876" spans="5:89">
      <c r="E9876" s="8"/>
      <c r="I9876" s="8"/>
      <c r="M9876" s="8"/>
      <c r="Q9876" s="8"/>
      <c r="U9876" s="8"/>
      <c r="Y9876" s="8"/>
      <c r="AC9876" s="8"/>
      <c r="AG9876" s="8"/>
      <c r="AK9876" s="8"/>
      <c r="AO9876" s="8"/>
      <c r="AS9876" s="8"/>
      <c r="AW9876" s="8"/>
      <c r="BA9876" s="8"/>
      <c r="BE9876" s="8"/>
      <c r="BI9876" s="8"/>
      <c r="BM9876" s="8"/>
      <c r="BQ9876" s="8"/>
      <c r="BU9876" s="8"/>
      <c r="BY9876" s="8"/>
      <c r="CC9876" s="8"/>
      <c r="CG9876" s="8"/>
      <c r="CK9876" s="8"/>
    </row>
    <row r="9877" spans="5:89">
      <c r="E9877" s="8"/>
      <c r="I9877" s="8"/>
      <c r="M9877" s="8"/>
      <c r="Q9877" s="8"/>
      <c r="U9877" s="8"/>
      <c r="Y9877" s="8"/>
      <c r="AC9877" s="8"/>
      <c r="AG9877" s="8"/>
      <c r="AK9877" s="8"/>
      <c r="AO9877" s="8"/>
      <c r="AS9877" s="8"/>
      <c r="AW9877" s="8"/>
      <c r="BA9877" s="8"/>
      <c r="BE9877" s="8"/>
      <c r="BI9877" s="8"/>
      <c r="BM9877" s="8"/>
      <c r="BQ9877" s="8"/>
      <c r="BU9877" s="8"/>
      <c r="BY9877" s="8"/>
      <c r="CC9877" s="8"/>
      <c r="CG9877" s="8"/>
      <c r="CK9877" s="8"/>
    </row>
    <row r="9878" spans="5:89">
      <c r="E9878" s="8"/>
      <c r="I9878" s="8"/>
      <c r="M9878" s="8"/>
      <c r="Q9878" s="8"/>
      <c r="U9878" s="8"/>
      <c r="Y9878" s="8"/>
      <c r="AC9878" s="8"/>
      <c r="AG9878" s="8"/>
      <c r="AK9878" s="8"/>
      <c r="AO9878" s="8"/>
      <c r="AS9878" s="8"/>
      <c r="AW9878" s="8"/>
      <c r="BA9878" s="8"/>
      <c r="BE9878" s="8"/>
      <c r="BI9878" s="8"/>
      <c r="BM9878" s="8"/>
      <c r="BQ9878" s="8"/>
      <c r="BU9878" s="8"/>
      <c r="BY9878" s="8"/>
      <c r="CC9878" s="8"/>
      <c r="CG9878" s="8"/>
      <c r="CK9878" s="8"/>
    </row>
    <row r="9879" spans="5:89">
      <c r="E9879" s="8"/>
      <c r="I9879" s="8"/>
      <c r="M9879" s="8"/>
      <c r="Q9879" s="8"/>
      <c r="U9879" s="8"/>
      <c r="Y9879" s="8"/>
      <c r="AC9879" s="8"/>
      <c r="AG9879" s="8"/>
      <c r="AK9879" s="8"/>
      <c r="AO9879" s="8"/>
      <c r="AS9879" s="8"/>
      <c r="AW9879" s="8"/>
      <c r="BA9879" s="8"/>
      <c r="BE9879" s="8"/>
      <c r="BI9879" s="8"/>
      <c r="BM9879" s="8"/>
      <c r="BQ9879" s="8"/>
      <c r="BU9879" s="8"/>
      <c r="BY9879" s="8"/>
      <c r="CC9879" s="8"/>
      <c r="CG9879" s="8"/>
      <c r="CK9879" s="8"/>
    </row>
    <row r="9880" spans="5:89">
      <c r="E9880" s="8"/>
      <c r="I9880" s="8"/>
      <c r="M9880" s="8"/>
      <c r="Q9880" s="8"/>
      <c r="U9880" s="8"/>
      <c r="Y9880" s="8"/>
      <c r="AC9880" s="8"/>
      <c r="AG9880" s="8"/>
      <c r="AK9880" s="8"/>
      <c r="AO9880" s="8"/>
      <c r="AS9880" s="8"/>
      <c r="AW9880" s="8"/>
      <c r="BA9880" s="8"/>
      <c r="BE9880" s="8"/>
      <c r="BI9880" s="8"/>
      <c r="BM9880" s="8"/>
      <c r="BQ9880" s="8"/>
      <c r="BU9880" s="8"/>
      <c r="BY9880" s="8"/>
      <c r="CC9880" s="8"/>
      <c r="CG9880" s="8"/>
      <c r="CK9880" s="8"/>
    </row>
    <row r="9881" spans="5:89">
      <c r="E9881" s="8"/>
      <c r="I9881" s="8"/>
      <c r="M9881" s="8"/>
      <c r="Q9881" s="8"/>
      <c r="U9881" s="8"/>
      <c r="Y9881" s="8"/>
      <c r="AC9881" s="8"/>
      <c r="AG9881" s="8"/>
      <c r="AK9881" s="8"/>
      <c r="AO9881" s="8"/>
      <c r="AS9881" s="8"/>
      <c r="AW9881" s="8"/>
      <c r="BA9881" s="8"/>
      <c r="BE9881" s="8"/>
      <c r="BI9881" s="8"/>
      <c r="BM9881" s="8"/>
      <c r="BQ9881" s="8"/>
      <c r="BU9881" s="8"/>
      <c r="BY9881" s="8"/>
      <c r="CC9881" s="8"/>
      <c r="CG9881" s="8"/>
      <c r="CK9881" s="8"/>
    </row>
    <row r="9882" spans="5:89">
      <c r="E9882" s="8"/>
      <c r="I9882" s="8"/>
      <c r="M9882" s="8"/>
      <c r="Q9882" s="8"/>
      <c r="U9882" s="8"/>
      <c r="Y9882" s="8"/>
      <c r="AC9882" s="8"/>
      <c r="AG9882" s="8"/>
      <c r="AK9882" s="8"/>
      <c r="AO9882" s="8"/>
      <c r="AS9882" s="8"/>
      <c r="AW9882" s="8"/>
      <c r="BA9882" s="8"/>
      <c r="BE9882" s="8"/>
      <c r="BI9882" s="8"/>
      <c r="BM9882" s="8"/>
      <c r="BQ9882" s="8"/>
      <c r="BU9882" s="8"/>
      <c r="BY9882" s="8"/>
      <c r="CC9882" s="8"/>
      <c r="CG9882" s="8"/>
      <c r="CK9882" s="8"/>
    </row>
    <row r="9883" spans="5:89">
      <c r="E9883" s="8"/>
      <c r="I9883" s="8"/>
      <c r="M9883" s="8"/>
      <c r="Q9883" s="8"/>
      <c r="U9883" s="8"/>
      <c r="Y9883" s="8"/>
      <c r="AC9883" s="8"/>
      <c r="AG9883" s="8"/>
      <c r="AK9883" s="8"/>
      <c r="AO9883" s="8"/>
      <c r="AS9883" s="8"/>
      <c r="AW9883" s="8"/>
      <c r="BA9883" s="8"/>
      <c r="BE9883" s="8"/>
      <c r="BI9883" s="8"/>
      <c r="BM9883" s="8"/>
      <c r="BQ9883" s="8"/>
      <c r="BU9883" s="8"/>
      <c r="BY9883" s="8"/>
      <c r="CC9883" s="8"/>
      <c r="CG9883" s="8"/>
      <c r="CK9883" s="8"/>
    </row>
    <row r="9884" spans="5:89">
      <c r="E9884" s="8"/>
      <c r="I9884" s="8"/>
      <c r="M9884" s="8"/>
      <c r="Q9884" s="8"/>
      <c r="U9884" s="8"/>
      <c r="Y9884" s="8"/>
      <c r="AC9884" s="8"/>
      <c r="AG9884" s="8"/>
      <c r="AK9884" s="8"/>
      <c r="AO9884" s="8"/>
      <c r="AS9884" s="8"/>
      <c r="AW9884" s="8"/>
      <c r="BA9884" s="8"/>
      <c r="BE9884" s="8"/>
      <c r="BI9884" s="8"/>
      <c r="BM9884" s="8"/>
      <c r="BQ9884" s="8"/>
      <c r="BU9884" s="8"/>
      <c r="BY9884" s="8"/>
      <c r="CC9884" s="8"/>
      <c r="CG9884" s="8"/>
      <c r="CK9884" s="8"/>
    </row>
    <row r="9885" spans="5:89">
      <c r="E9885" s="8"/>
      <c r="I9885" s="8"/>
      <c r="M9885" s="8"/>
      <c r="Q9885" s="8"/>
      <c r="U9885" s="8"/>
      <c r="Y9885" s="8"/>
      <c r="AC9885" s="8"/>
      <c r="AG9885" s="8"/>
      <c r="AK9885" s="8"/>
      <c r="AO9885" s="8"/>
      <c r="AS9885" s="8"/>
      <c r="AW9885" s="8"/>
      <c r="BA9885" s="8"/>
      <c r="BE9885" s="8"/>
      <c r="BI9885" s="8"/>
      <c r="BM9885" s="8"/>
      <c r="BQ9885" s="8"/>
      <c r="BU9885" s="8"/>
      <c r="BY9885" s="8"/>
      <c r="CC9885" s="8"/>
      <c r="CG9885" s="8"/>
      <c r="CK9885" s="8"/>
    </row>
    <row r="9886" spans="5:89">
      <c r="E9886" s="8"/>
      <c r="I9886" s="8"/>
      <c r="M9886" s="8"/>
      <c r="Q9886" s="8"/>
      <c r="U9886" s="8"/>
      <c r="Y9886" s="8"/>
      <c r="AC9886" s="8"/>
      <c r="AG9886" s="8"/>
      <c r="AK9886" s="8"/>
      <c r="AO9886" s="8"/>
      <c r="AS9886" s="8"/>
      <c r="AW9886" s="8"/>
      <c r="BA9886" s="8"/>
      <c r="BE9886" s="8"/>
      <c r="BI9886" s="8"/>
      <c r="BM9886" s="8"/>
      <c r="BQ9886" s="8"/>
      <c r="BU9886" s="8"/>
      <c r="BY9886" s="8"/>
      <c r="CC9886" s="8"/>
      <c r="CG9886" s="8"/>
      <c r="CK9886" s="8"/>
    </row>
    <row r="9887" spans="5:89">
      <c r="E9887" s="8"/>
      <c r="I9887" s="8"/>
      <c r="M9887" s="8"/>
      <c r="Q9887" s="8"/>
      <c r="U9887" s="8"/>
      <c r="Y9887" s="8"/>
      <c r="AC9887" s="8"/>
      <c r="AG9887" s="8"/>
      <c r="AK9887" s="8"/>
      <c r="AO9887" s="8"/>
      <c r="AS9887" s="8"/>
      <c r="AW9887" s="8"/>
      <c r="BA9887" s="8"/>
      <c r="BE9887" s="8"/>
      <c r="BI9887" s="8"/>
      <c r="BM9887" s="8"/>
      <c r="BQ9887" s="8"/>
      <c r="BU9887" s="8"/>
      <c r="BY9887" s="8"/>
      <c r="CC9887" s="8"/>
      <c r="CG9887" s="8"/>
      <c r="CK9887" s="8"/>
    </row>
    <row r="9888" spans="5:89">
      <c r="E9888" s="8"/>
      <c r="I9888" s="8"/>
      <c r="M9888" s="8"/>
      <c r="Q9888" s="8"/>
      <c r="U9888" s="8"/>
      <c r="Y9888" s="8"/>
      <c r="AC9888" s="8"/>
      <c r="AG9888" s="8"/>
      <c r="AK9888" s="8"/>
      <c r="AO9888" s="8"/>
      <c r="AS9888" s="8"/>
      <c r="AW9888" s="8"/>
      <c r="BA9888" s="8"/>
      <c r="BE9888" s="8"/>
      <c r="BI9888" s="8"/>
      <c r="BM9888" s="8"/>
      <c r="BQ9888" s="8"/>
      <c r="BU9888" s="8"/>
      <c r="BY9888" s="8"/>
      <c r="CC9888" s="8"/>
      <c r="CG9888" s="8"/>
      <c r="CK9888" s="8"/>
    </row>
    <row r="9889" spans="5:89">
      <c r="E9889" s="8"/>
      <c r="I9889" s="8"/>
      <c r="M9889" s="8"/>
      <c r="Q9889" s="8"/>
      <c r="U9889" s="8"/>
      <c r="Y9889" s="8"/>
      <c r="AC9889" s="8"/>
      <c r="AG9889" s="8"/>
      <c r="AK9889" s="8"/>
      <c r="AO9889" s="8"/>
      <c r="AS9889" s="8"/>
      <c r="AW9889" s="8"/>
      <c r="BA9889" s="8"/>
      <c r="BE9889" s="8"/>
      <c r="BI9889" s="8"/>
      <c r="BM9889" s="8"/>
      <c r="BQ9889" s="8"/>
      <c r="BU9889" s="8"/>
      <c r="BY9889" s="8"/>
      <c r="CC9889" s="8"/>
      <c r="CG9889" s="8"/>
      <c r="CK9889" s="8"/>
    </row>
    <row r="9890" spans="5:89">
      <c r="E9890" s="8"/>
      <c r="I9890" s="8"/>
      <c r="M9890" s="8"/>
      <c r="Q9890" s="8"/>
      <c r="U9890" s="8"/>
      <c r="Y9890" s="8"/>
      <c r="AC9890" s="8"/>
      <c r="AG9890" s="8"/>
      <c r="AK9890" s="8"/>
      <c r="AO9890" s="8"/>
      <c r="AS9890" s="8"/>
      <c r="AW9890" s="8"/>
      <c r="BA9890" s="8"/>
      <c r="BE9890" s="8"/>
      <c r="BI9890" s="8"/>
      <c r="BM9890" s="8"/>
      <c r="BQ9890" s="8"/>
      <c r="BU9890" s="8"/>
      <c r="BY9890" s="8"/>
      <c r="CC9890" s="8"/>
      <c r="CG9890" s="8"/>
      <c r="CK9890" s="8"/>
    </row>
    <row r="9891" spans="5:89">
      <c r="E9891" s="8"/>
      <c r="I9891" s="8"/>
      <c r="M9891" s="8"/>
      <c r="Q9891" s="8"/>
      <c r="U9891" s="8"/>
      <c r="Y9891" s="8"/>
      <c r="AC9891" s="8"/>
      <c r="AG9891" s="8"/>
      <c r="AK9891" s="8"/>
      <c r="AO9891" s="8"/>
      <c r="AS9891" s="8"/>
      <c r="AW9891" s="8"/>
      <c r="BA9891" s="8"/>
      <c r="BE9891" s="8"/>
      <c r="BI9891" s="8"/>
      <c r="BM9891" s="8"/>
      <c r="BQ9891" s="8"/>
      <c r="BU9891" s="8"/>
      <c r="BY9891" s="8"/>
      <c r="CC9891" s="8"/>
      <c r="CG9891" s="8"/>
      <c r="CK9891" s="8"/>
    </row>
    <row r="9892" spans="5:89">
      <c r="E9892" s="8"/>
      <c r="I9892" s="8"/>
      <c r="M9892" s="8"/>
      <c r="Q9892" s="8"/>
      <c r="U9892" s="8"/>
      <c r="Y9892" s="8"/>
      <c r="AC9892" s="8"/>
      <c r="AG9892" s="8"/>
      <c r="AK9892" s="8"/>
      <c r="AO9892" s="8"/>
      <c r="AS9892" s="8"/>
      <c r="AW9892" s="8"/>
      <c r="BA9892" s="8"/>
      <c r="BE9892" s="8"/>
      <c r="BI9892" s="8"/>
      <c r="BM9892" s="8"/>
      <c r="BQ9892" s="8"/>
      <c r="BU9892" s="8"/>
      <c r="BY9892" s="8"/>
      <c r="CC9892" s="8"/>
      <c r="CG9892" s="8"/>
      <c r="CK9892" s="8"/>
    </row>
    <row r="9893" spans="5:89">
      <c r="E9893" s="8"/>
      <c r="I9893" s="8"/>
      <c r="M9893" s="8"/>
      <c r="Q9893" s="8"/>
      <c r="U9893" s="8"/>
      <c r="Y9893" s="8"/>
      <c r="AC9893" s="8"/>
      <c r="AG9893" s="8"/>
      <c r="AK9893" s="8"/>
      <c r="AO9893" s="8"/>
      <c r="AS9893" s="8"/>
      <c r="AW9893" s="8"/>
      <c r="BA9893" s="8"/>
      <c r="BE9893" s="8"/>
      <c r="BI9893" s="8"/>
      <c r="BM9893" s="8"/>
      <c r="BQ9893" s="8"/>
      <c r="BU9893" s="8"/>
      <c r="BY9893" s="8"/>
      <c r="CC9893" s="8"/>
      <c r="CG9893" s="8"/>
      <c r="CK9893" s="8"/>
    </row>
    <row r="9894" spans="5:89">
      <c r="E9894" s="8"/>
      <c r="I9894" s="8"/>
      <c r="M9894" s="8"/>
      <c r="Q9894" s="8"/>
      <c r="U9894" s="8"/>
      <c r="Y9894" s="8"/>
      <c r="AC9894" s="8"/>
      <c r="AG9894" s="8"/>
      <c r="AK9894" s="8"/>
      <c r="AO9894" s="8"/>
      <c r="AS9894" s="8"/>
      <c r="AW9894" s="8"/>
      <c r="BA9894" s="8"/>
      <c r="BE9894" s="8"/>
      <c r="BI9894" s="8"/>
      <c r="BM9894" s="8"/>
      <c r="BQ9894" s="8"/>
      <c r="BU9894" s="8"/>
      <c r="BY9894" s="8"/>
      <c r="CC9894" s="8"/>
      <c r="CG9894" s="8"/>
      <c r="CK9894" s="8"/>
    </row>
    <row r="9895" spans="5:89">
      <c r="E9895" s="8"/>
      <c r="I9895" s="8"/>
      <c r="M9895" s="8"/>
      <c r="Q9895" s="8"/>
      <c r="U9895" s="8"/>
      <c r="Y9895" s="8"/>
      <c r="AC9895" s="8"/>
      <c r="AG9895" s="8"/>
      <c r="AK9895" s="8"/>
      <c r="AO9895" s="8"/>
      <c r="AS9895" s="8"/>
      <c r="AW9895" s="8"/>
      <c r="BA9895" s="8"/>
      <c r="BE9895" s="8"/>
      <c r="BI9895" s="8"/>
      <c r="BM9895" s="8"/>
      <c r="BQ9895" s="8"/>
      <c r="BU9895" s="8"/>
      <c r="BY9895" s="8"/>
      <c r="CC9895" s="8"/>
      <c r="CG9895" s="8"/>
      <c r="CK9895" s="8"/>
    </row>
    <row r="9896" spans="5:89">
      <c r="E9896" s="8"/>
      <c r="I9896" s="8"/>
      <c r="M9896" s="8"/>
      <c r="Q9896" s="8"/>
      <c r="U9896" s="8"/>
      <c r="Y9896" s="8"/>
      <c r="AC9896" s="8"/>
      <c r="AG9896" s="8"/>
      <c r="AK9896" s="8"/>
      <c r="AO9896" s="8"/>
      <c r="AS9896" s="8"/>
      <c r="AW9896" s="8"/>
      <c r="BA9896" s="8"/>
      <c r="BE9896" s="8"/>
      <c r="BI9896" s="8"/>
      <c r="BM9896" s="8"/>
      <c r="BQ9896" s="8"/>
      <c r="BU9896" s="8"/>
      <c r="BY9896" s="8"/>
      <c r="CC9896" s="8"/>
      <c r="CG9896" s="8"/>
      <c r="CK9896" s="8"/>
    </row>
    <row r="9897" spans="5:89">
      <c r="E9897" s="8"/>
      <c r="I9897" s="8"/>
      <c r="M9897" s="8"/>
      <c r="Q9897" s="8"/>
      <c r="U9897" s="8"/>
      <c r="Y9897" s="8"/>
      <c r="AC9897" s="8"/>
      <c r="AG9897" s="8"/>
      <c r="AK9897" s="8"/>
      <c r="AO9897" s="8"/>
      <c r="AS9897" s="8"/>
      <c r="AW9897" s="8"/>
      <c r="BA9897" s="8"/>
      <c r="BE9897" s="8"/>
      <c r="BI9897" s="8"/>
      <c r="BM9897" s="8"/>
      <c r="BQ9897" s="8"/>
      <c r="BU9897" s="8"/>
      <c r="BY9897" s="8"/>
      <c r="CC9897" s="8"/>
      <c r="CG9897" s="8"/>
      <c r="CK9897" s="8"/>
    </row>
    <row r="9898" spans="5:89">
      <c r="E9898" s="8"/>
      <c r="I9898" s="8"/>
      <c r="M9898" s="8"/>
      <c r="Q9898" s="8"/>
      <c r="U9898" s="8"/>
      <c r="Y9898" s="8"/>
      <c r="AC9898" s="8"/>
      <c r="AG9898" s="8"/>
      <c r="AK9898" s="8"/>
      <c r="AO9898" s="8"/>
      <c r="AS9898" s="8"/>
      <c r="AW9898" s="8"/>
      <c r="BA9898" s="8"/>
      <c r="BE9898" s="8"/>
      <c r="BI9898" s="8"/>
      <c r="BM9898" s="8"/>
      <c r="BQ9898" s="8"/>
      <c r="BU9898" s="8"/>
      <c r="BY9898" s="8"/>
      <c r="CC9898" s="8"/>
      <c r="CG9898" s="8"/>
      <c r="CK9898" s="8"/>
    </row>
    <row r="9899" spans="5:89">
      <c r="E9899" s="8"/>
      <c r="I9899" s="8"/>
      <c r="M9899" s="8"/>
      <c r="Q9899" s="8"/>
      <c r="U9899" s="8"/>
      <c r="Y9899" s="8"/>
      <c r="AC9899" s="8"/>
      <c r="AG9899" s="8"/>
      <c r="AK9899" s="8"/>
      <c r="AO9899" s="8"/>
      <c r="AS9899" s="8"/>
      <c r="AW9899" s="8"/>
      <c r="BA9899" s="8"/>
      <c r="BE9899" s="8"/>
      <c r="BI9899" s="8"/>
      <c r="BM9899" s="8"/>
      <c r="BQ9899" s="8"/>
      <c r="BU9899" s="8"/>
      <c r="BY9899" s="8"/>
      <c r="CC9899" s="8"/>
      <c r="CG9899" s="8"/>
      <c r="CK9899" s="8"/>
    </row>
    <row r="9900" spans="5:89">
      <c r="E9900" s="8"/>
      <c r="I9900" s="8"/>
      <c r="M9900" s="8"/>
      <c r="Q9900" s="8"/>
      <c r="U9900" s="8"/>
      <c r="Y9900" s="8"/>
      <c r="AC9900" s="8"/>
      <c r="AG9900" s="8"/>
      <c r="AK9900" s="8"/>
      <c r="AO9900" s="8"/>
      <c r="AS9900" s="8"/>
      <c r="AW9900" s="8"/>
      <c r="BA9900" s="8"/>
      <c r="BE9900" s="8"/>
      <c r="BI9900" s="8"/>
      <c r="BM9900" s="8"/>
      <c r="BQ9900" s="8"/>
      <c r="BU9900" s="8"/>
      <c r="BY9900" s="8"/>
      <c r="CC9900" s="8"/>
      <c r="CG9900" s="8"/>
      <c r="CK9900" s="8"/>
    </row>
    <row r="9901" spans="5:89">
      <c r="E9901" s="8"/>
      <c r="I9901" s="8"/>
      <c r="M9901" s="8"/>
      <c r="Q9901" s="8"/>
      <c r="U9901" s="8"/>
      <c r="Y9901" s="8"/>
      <c r="AC9901" s="8"/>
      <c r="AG9901" s="8"/>
      <c r="AK9901" s="8"/>
      <c r="AO9901" s="8"/>
      <c r="AS9901" s="8"/>
      <c r="AW9901" s="8"/>
      <c r="BA9901" s="8"/>
      <c r="BE9901" s="8"/>
      <c r="BI9901" s="8"/>
      <c r="BM9901" s="8"/>
      <c r="BQ9901" s="8"/>
      <c r="BU9901" s="8"/>
      <c r="BY9901" s="8"/>
      <c r="CC9901" s="8"/>
      <c r="CG9901" s="8"/>
      <c r="CK9901" s="8"/>
    </row>
    <row r="9902" spans="5:89">
      <c r="E9902" s="8"/>
      <c r="I9902" s="8"/>
      <c r="M9902" s="8"/>
      <c r="Q9902" s="8"/>
      <c r="U9902" s="8"/>
      <c r="Y9902" s="8"/>
      <c r="AC9902" s="8"/>
      <c r="AG9902" s="8"/>
      <c r="AK9902" s="8"/>
      <c r="AO9902" s="8"/>
      <c r="AS9902" s="8"/>
      <c r="AW9902" s="8"/>
      <c r="BA9902" s="8"/>
      <c r="BE9902" s="8"/>
      <c r="BI9902" s="8"/>
      <c r="BM9902" s="8"/>
      <c r="BQ9902" s="8"/>
      <c r="BU9902" s="8"/>
      <c r="BY9902" s="8"/>
      <c r="CC9902" s="8"/>
      <c r="CG9902" s="8"/>
      <c r="CK9902" s="8"/>
    </row>
    <row r="9903" spans="5:89">
      <c r="E9903" s="8"/>
      <c r="I9903" s="8"/>
      <c r="M9903" s="8"/>
      <c r="Q9903" s="8"/>
      <c r="U9903" s="8"/>
      <c r="Y9903" s="8"/>
      <c r="AC9903" s="8"/>
      <c r="AG9903" s="8"/>
      <c r="AK9903" s="8"/>
      <c r="AO9903" s="8"/>
      <c r="AS9903" s="8"/>
      <c r="AW9903" s="8"/>
      <c r="BA9903" s="8"/>
      <c r="BE9903" s="8"/>
      <c r="BI9903" s="8"/>
      <c r="BM9903" s="8"/>
      <c r="BQ9903" s="8"/>
      <c r="BU9903" s="8"/>
      <c r="BY9903" s="8"/>
      <c r="CC9903" s="8"/>
      <c r="CG9903" s="8"/>
      <c r="CK9903" s="8"/>
    </row>
    <row r="9904" spans="5:89">
      <c r="E9904" s="8"/>
      <c r="I9904" s="8"/>
      <c r="M9904" s="8"/>
      <c r="Q9904" s="8"/>
      <c r="U9904" s="8"/>
      <c r="Y9904" s="8"/>
      <c r="AC9904" s="8"/>
      <c r="AG9904" s="8"/>
      <c r="AK9904" s="8"/>
      <c r="AO9904" s="8"/>
      <c r="AS9904" s="8"/>
      <c r="AW9904" s="8"/>
      <c r="BA9904" s="8"/>
      <c r="BE9904" s="8"/>
      <c r="BI9904" s="8"/>
      <c r="BM9904" s="8"/>
      <c r="BQ9904" s="8"/>
      <c r="BU9904" s="8"/>
      <c r="BY9904" s="8"/>
      <c r="CC9904" s="8"/>
      <c r="CG9904" s="8"/>
      <c r="CK9904" s="8"/>
    </row>
    <row r="9905" spans="5:89">
      <c r="E9905" s="8"/>
      <c r="I9905" s="8"/>
      <c r="M9905" s="8"/>
      <c r="Q9905" s="8"/>
      <c r="U9905" s="8"/>
      <c r="Y9905" s="8"/>
      <c r="AC9905" s="8"/>
      <c r="AG9905" s="8"/>
      <c r="AK9905" s="8"/>
      <c r="AO9905" s="8"/>
      <c r="AS9905" s="8"/>
      <c r="AW9905" s="8"/>
      <c r="BA9905" s="8"/>
      <c r="BE9905" s="8"/>
      <c r="BI9905" s="8"/>
      <c r="BM9905" s="8"/>
      <c r="BQ9905" s="8"/>
      <c r="BU9905" s="8"/>
      <c r="BY9905" s="8"/>
      <c r="CC9905" s="8"/>
      <c r="CG9905" s="8"/>
      <c r="CK9905" s="8"/>
    </row>
    <row r="9906" spans="5:89">
      <c r="E9906" s="8"/>
      <c r="I9906" s="8"/>
      <c r="M9906" s="8"/>
      <c r="Q9906" s="8"/>
      <c r="U9906" s="8"/>
      <c r="Y9906" s="8"/>
      <c r="AC9906" s="8"/>
      <c r="AG9906" s="8"/>
      <c r="AK9906" s="8"/>
      <c r="AO9906" s="8"/>
      <c r="AS9906" s="8"/>
      <c r="AW9906" s="8"/>
      <c r="BA9906" s="8"/>
      <c r="BE9906" s="8"/>
      <c r="BI9906" s="8"/>
      <c r="BM9906" s="8"/>
      <c r="BQ9906" s="8"/>
      <c r="BU9906" s="8"/>
      <c r="BY9906" s="8"/>
      <c r="CC9906" s="8"/>
      <c r="CG9906" s="8"/>
      <c r="CK9906" s="8"/>
    </row>
    <row r="9907" spans="5:89">
      <c r="E9907" s="8"/>
      <c r="I9907" s="8"/>
      <c r="M9907" s="8"/>
      <c r="Q9907" s="8"/>
      <c r="U9907" s="8"/>
      <c r="Y9907" s="8"/>
      <c r="AC9907" s="8"/>
      <c r="AG9907" s="8"/>
      <c r="AK9907" s="8"/>
      <c r="AO9907" s="8"/>
      <c r="AS9907" s="8"/>
      <c r="AW9907" s="8"/>
      <c r="BA9907" s="8"/>
      <c r="BE9907" s="8"/>
      <c r="BI9907" s="8"/>
      <c r="BM9907" s="8"/>
      <c r="BQ9907" s="8"/>
      <c r="BU9907" s="8"/>
      <c r="BY9907" s="8"/>
      <c r="CC9907" s="8"/>
      <c r="CG9907" s="8"/>
      <c r="CK9907" s="8"/>
    </row>
    <row r="9908" spans="5:89">
      <c r="E9908" s="8"/>
      <c r="I9908" s="8"/>
      <c r="M9908" s="8"/>
      <c r="Q9908" s="8"/>
      <c r="U9908" s="8"/>
      <c r="Y9908" s="8"/>
      <c r="AC9908" s="8"/>
      <c r="AG9908" s="8"/>
      <c r="AK9908" s="8"/>
      <c r="AO9908" s="8"/>
      <c r="AS9908" s="8"/>
      <c r="AW9908" s="8"/>
      <c r="BA9908" s="8"/>
      <c r="BE9908" s="8"/>
      <c r="BI9908" s="8"/>
      <c r="BM9908" s="8"/>
      <c r="BQ9908" s="8"/>
      <c r="BU9908" s="8"/>
      <c r="BY9908" s="8"/>
      <c r="CC9908" s="8"/>
      <c r="CG9908" s="8"/>
      <c r="CK9908" s="8"/>
    </row>
    <row r="9909" spans="5:89">
      <c r="E9909" s="8"/>
      <c r="I9909" s="8"/>
      <c r="M9909" s="8"/>
      <c r="Q9909" s="8"/>
      <c r="U9909" s="8"/>
      <c r="Y9909" s="8"/>
      <c r="AC9909" s="8"/>
      <c r="AG9909" s="8"/>
      <c r="AK9909" s="8"/>
      <c r="AO9909" s="8"/>
      <c r="AS9909" s="8"/>
      <c r="AW9909" s="8"/>
      <c r="BA9909" s="8"/>
      <c r="BE9909" s="8"/>
      <c r="BI9909" s="8"/>
      <c r="BM9909" s="8"/>
      <c r="BQ9909" s="8"/>
      <c r="BU9909" s="8"/>
      <c r="BY9909" s="8"/>
      <c r="CC9909" s="8"/>
      <c r="CG9909" s="8"/>
      <c r="CK9909" s="8"/>
    </row>
    <row r="9910" spans="5:89">
      <c r="E9910" s="8"/>
      <c r="I9910" s="8"/>
      <c r="M9910" s="8"/>
      <c r="Q9910" s="8"/>
      <c r="U9910" s="8"/>
      <c r="Y9910" s="8"/>
      <c r="AC9910" s="8"/>
      <c r="AG9910" s="8"/>
      <c r="AK9910" s="8"/>
      <c r="AO9910" s="8"/>
      <c r="AS9910" s="8"/>
      <c r="AW9910" s="8"/>
      <c r="BA9910" s="8"/>
      <c r="BE9910" s="8"/>
      <c r="BI9910" s="8"/>
      <c r="BM9910" s="8"/>
      <c r="BQ9910" s="8"/>
      <c r="BU9910" s="8"/>
      <c r="BY9910" s="8"/>
      <c r="CC9910" s="8"/>
      <c r="CG9910" s="8"/>
      <c r="CK9910" s="8"/>
    </row>
    <row r="9911" spans="5:89">
      <c r="E9911" s="8"/>
      <c r="I9911" s="8"/>
      <c r="M9911" s="8"/>
      <c r="Q9911" s="8"/>
      <c r="U9911" s="8"/>
      <c r="Y9911" s="8"/>
      <c r="AC9911" s="8"/>
      <c r="AG9911" s="8"/>
      <c r="AK9911" s="8"/>
      <c r="AO9911" s="8"/>
      <c r="AS9911" s="8"/>
      <c r="AW9911" s="8"/>
      <c r="BA9911" s="8"/>
      <c r="BE9911" s="8"/>
      <c r="BI9911" s="8"/>
      <c r="BM9911" s="8"/>
      <c r="BQ9911" s="8"/>
      <c r="BU9911" s="8"/>
      <c r="BY9911" s="8"/>
      <c r="CC9911" s="8"/>
      <c r="CG9911" s="8"/>
      <c r="CK9911" s="8"/>
    </row>
    <row r="9912" spans="5:89">
      <c r="E9912" s="8"/>
      <c r="I9912" s="8"/>
      <c r="M9912" s="8"/>
      <c r="Q9912" s="8"/>
      <c r="U9912" s="8"/>
      <c r="Y9912" s="8"/>
      <c r="AC9912" s="8"/>
      <c r="AG9912" s="8"/>
      <c r="AK9912" s="8"/>
      <c r="AO9912" s="8"/>
      <c r="AS9912" s="8"/>
      <c r="AW9912" s="8"/>
      <c r="BA9912" s="8"/>
      <c r="BE9912" s="8"/>
      <c r="BI9912" s="8"/>
      <c r="BM9912" s="8"/>
      <c r="BQ9912" s="8"/>
      <c r="BU9912" s="8"/>
      <c r="BY9912" s="8"/>
      <c r="CC9912" s="8"/>
      <c r="CG9912" s="8"/>
      <c r="CK9912" s="8"/>
    </row>
    <row r="9913" spans="5:89">
      <c r="E9913" s="8"/>
      <c r="I9913" s="8"/>
      <c r="M9913" s="8"/>
      <c r="Q9913" s="8"/>
      <c r="U9913" s="8"/>
      <c r="Y9913" s="8"/>
      <c r="AC9913" s="8"/>
      <c r="AG9913" s="8"/>
      <c r="AK9913" s="8"/>
      <c r="AO9913" s="8"/>
      <c r="AS9913" s="8"/>
      <c r="AW9913" s="8"/>
      <c r="BA9913" s="8"/>
      <c r="BE9913" s="8"/>
      <c r="BI9913" s="8"/>
      <c r="BM9913" s="8"/>
      <c r="BQ9913" s="8"/>
      <c r="BU9913" s="8"/>
      <c r="BY9913" s="8"/>
      <c r="CC9913" s="8"/>
      <c r="CG9913" s="8"/>
      <c r="CK9913" s="8"/>
    </row>
    <row r="9914" spans="5:89">
      <c r="E9914" s="8"/>
      <c r="I9914" s="8"/>
      <c r="M9914" s="8"/>
      <c r="Q9914" s="8"/>
      <c r="U9914" s="8"/>
      <c r="Y9914" s="8"/>
      <c r="AC9914" s="8"/>
      <c r="AG9914" s="8"/>
      <c r="AK9914" s="8"/>
      <c r="AO9914" s="8"/>
      <c r="AS9914" s="8"/>
      <c r="AW9914" s="8"/>
      <c r="BA9914" s="8"/>
      <c r="BE9914" s="8"/>
      <c r="BI9914" s="8"/>
      <c r="BM9914" s="8"/>
      <c r="BQ9914" s="8"/>
      <c r="BU9914" s="8"/>
      <c r="BY9914" s="8"/>
      <c r="CC9914" s="8"/>
      <c r="CG9914" s="8"/>
      <c r="CK9914" s="8"/>
    </row>
    <row r="9915" spans="5:89">
      <c r="E9915" s="8"/>
      <c r="I9915" s="8"/>
      <c r="M9915" s="8"/>
      <c r="Q9915" s="8"/>
      <c r="U9915" s="8"/>
      <c r="Y9915" s="8"/>
      <c r="AC9915" s="8"/>
      <c r="AG9915" s="8"/>
      <c r="AK9915" s="8"/>
      <c r="AO9915" s="8"/>
      <c r="AS9915" s="8"/>
      <c r="AW9915" s="8"/>
      <c r="BA9915" s="8"/>
      <c r="BE9915" s="8"/>
      <c r="BI9915" s="8"/>
      <c r="BM9915" s="8"/>
      <c r="BQ9915" s="8"/>
      <c r="BU9915" s="8"/>
      <c r="BY9915" s="8"/>
      <c r="CC9915" s="8"/>
      <c r="CG9915" s="8"/>
      <c r="CK9915" s="8"/>
    </row>
    <row r="9916" spans="5:89">
      <c r="E9916" s="8"/>
      <c r="I9916" s="8"/>
      <c r="M9916" s="8"/>
      <c r="Q9916" s="8"/>
      <c r="U9916" s="8"/>
      <c r="Y9916" s="8"/>
      <c r="AC9916" s="8"/>
      <c r="AG9916" s="8"/>
      <c r="AK9916" s="8"/>
      <c r="AO9916" s="8"/>
      <c r="AS9916" s="8"/>
      <c r="AW9916" s="8"/>
      <c r="BA9916" s="8"/>
      <c r="BE9916" s="8"/>
      <c r="BI9916" s="8"/>
      <c r="BM9916" s="8"/>
      <c r="BQ9916" s="8"/>
      <c r="BU9916" s="8"/>
      <c r="BY9916" s="8"/>
      <c r="CC9916" s="8"/>
      <c r="CG9916" s="8"/>
      <c r="CK9916" s="8"/>
    </row>
    <row r="9917" spans="5:89">
      <c r="E9917" s="8"/>
      <c r="I9917" s="8"/>
      <c r="M9917" s="8"/>
      <c r="Q9917" s="8"/>
      <c r="U9917" s="8"/>
      <c r="Y9917" s="8"/>
      <c r="AC9917" s="8"/>
      <c r="AG9917" s="8"/>
      <c r="AK9917" s="8"/>
      <c r="AO9917" s="8"/>
      <c r="AS9917" s="8"/>
      <c r="AW9917" s="8"/>
      <c r="BA9917" s="8"/>
      <c r="BE9917" s="8"/>
      <c r="BI9917" s="8"/>
      <c r="BM9917" s="8"/>
      <c r="BQ9917" s="8"/>
      <c r="BU9917" s="8"/>
      <c r="BY9917" s="8"/>
      <c r="CC9917" s="8"/>
      <c r="CG9917" s="8"/>
      <c r="CK9917" s="8"/>
    </row>
    <row r="9918" spans="5:89">
      <c r="E9918" s="8"/>
      <c r="I9918" s="8"/>
      <c r="M9918" s="8"/>
      <c r="Q9918" s="8"/>
      <c r="U9918" s="8"/>
      <c r="Y9918" s="8"/>
      <c r="AC9918" s="8"/>
      <c r="AG9918" s="8"/>
      <c r="AK9918" s="8"/>
      <c r="AO9918" s="8"/>
      <c r="AS9918" s="8"/>
      <c r="AW9918" s="8"/>
      <c r="BA9918" s="8"/>
      <c r="BE9918" s="8"/>
      <c r="BI9918" s="8"/>
      <c r="BM9918" s="8"/>
      <c r="BQ9918" s="8"/>
      <c r="BU9918" s="8"/>
      <c r="BY9918" s="8"/>
      <c r="CC9918" s="8"/>
      <c r="CG9918" s="8"/>
      <c r="CK9918" s="8"/>
    </row>
    <row r="9919" spans="5:89">
      <c r="E9919" s="8"/>
      <c r="I9919" s="8"/>
      <c r="M9919" s="8"/>
      <c r="Q9919" s="8"/>
      <c r="U9919" s="8"/>
      <c r="Y9919" s="8"/>
      <c r="AC9919" s="8"/>
      <c r="AG9919" s="8"/>
      <c r="AK9919" s="8"/>
      <c r="AO9919" s="8"/>
      <c r="AS9919" s="8"/>
      <c r="AW9919" s="8"/>
      <c r="BA9919" s="8"/>
      <c r="BE9919" s="8"/>
      <c r="BI9919" s="8"/>
      <c r="BM9919" s="8"/>
      <c r="BQ9919" s="8"/>
      <c r="BU9919" s="8"/>
      <c r="BY9919" s="8"/>
      <c r="CC9919" s="8"/>
      <c r="CG9919" s="8"/>
      <c r="CK9919" s="8"/>
    </row>
    <row r="9920" spans="5:89">
      <c r="E9920" s="8"/>
      <c r="I9920" s="8"/>
      <c r="M9920" s="8"/>
      <c r="Q9920" s="8"/>
      <c r="U9920" s="8"/>
      <c r="Y9920" s="8"/>
      <c r="AC9920" s="8"/>
      <c r="AG9920" s="8"/>
      <c r="AK9920" s="8"/>
      <c r="AO9920" s="8"/>
      <c r="AS9920" s="8"/>
      <c r="AW9920" s="8"/>
      <c r="BA9920" s="8"/>
      <c r="BE9920" s="8"/>
      <c r="BI9920" s="8"/>
      <c r="BM9920" s="8"/>
      <c r="BQ9920" s="8"/>
      <c r="BU9920" s="8"/>
      <c r="BY9920" s="8"/>
      <c r="CC9920" s="8"/>
      <c r="CG9920" s="8"/>
      <c r="CK9920" s="8"/>
    </row>
    <row r="9921" spans="5:89">
      <c r="E9921" s="8"/>
      <c r="I9921" s="8"/>
      <c r="M9921" s="8"/>
      <c r="Q9921" s="8"/>
      <c r="U9921" s="8"/>
      <c r="Y9921" s="8"/>
      <c r="AC9921" s="8"/>
      <c r="AG9921" s="8"/>
      <c r="AK9921" s="8"/>
      <c r="AO9921" s="8"/>
      <c r="AS9921" s="8"/>
      <c r="AW9921" s="8"/>
      <c r="BA9921" s="8"/>
      <c r="BE9921" s="8"/>
      <c r="BI9921" s="8"/>
      <c r="BM9921" s="8"/>
      <c r="BQ9921" s="8"/>
      <c r="BU9921" s="8"/>
      <c r="BY9921" s="8"/>
      <c r="CC9921" s="8"/>
      <c r="CG9921" s="8"/>
      <c r="CK9921" s="8"/>
    </row>
    <row r="9922" spans="5:89">
      <c r="E9922" s="8"/>
      <c r="I9922" s="8"/>
      <c r="M9922" s="8"/>
      <c r="Q9922" s="8"/>
      <c r="U9922" s="8"/>
      <c r="Y9922" s="8"/>
      <c r="AC9922" s="8"/>
      <c r="AG9922" s="8"/>
      <c r="AK9922" s="8"/>
      <c r="AO9922" s="8"/>
      <c r="AS9922" s="8"/>
      <c r="AW9922" s="8"/>
      <c r="BA9922" s="8"/>
      <c r="BE9922" s="8"/>
      <c r="BI9922" s="8"/>
      <c r="BM9922" s="8"/>
      <c r="BQ9922" s="8"/>
      <c r="BU9922" s="8"/>
      <c r="BY9922" s="8"/>
      <c r="CC9922" s="8"/>
      <c r="CG9922" s="8"/>
      <c r="CK9922" s="8"/>
    </row>
    <row r="9923" spans="5:89">
      <c r="E9923" s="8"/>
      <c r="I9923" s="8"/>
      <c r="M9923" s="8"/>
      <c r="Q9923" s="8"/>
      <c r="U9923" s="8"/>
      <c r="Y9923" s="8"/>
      <c r="AC9923" s="8"/>
      <c r="AG9923" s="8"/>
      <c r="AK9923" s="8"/>
      <c r="AO9923" s="8"/>
      <c r="AS9923" s="8"/>
      <c r="AW9923" s="8"/>
      <c r="BA9923" s="8"/>
      <c r="BE9923" s="8"/>
      <c r="BI9923" s="8"/>
      <c r="BM9923" s="8"/>
      <c r="BQ9923" s="8"/>
      <c r="BU9923" s="8"/>
      <c r="BY9923" s="8"/>
      <c r="CC9923" s="8"/>
      <c r="CG9923" s="8"/>
      <c r="CK9923" s="8"/>
    </row>
    <row r="9924" spans="5:89">
      <c r="E9924" s="8"/>
      <c r="I9924" s="8"/>
      <c r="M9924" s="8"/>
      <c r="Q9924" s="8"/>
      <c r="U9924" s="8"/>
      <c r="Y9924" s="8"/>
      <c r="AC9924" s="8"/>
      <c r="AG9924" s="8"/>
      <c r="AK9924" s="8"/>
      <c r="AO9924" s="8"/>
      <c r="AS9924" s="8"/>
      <c r="AW9924" s="8"/>
      <c r="BA9924" s="8"/>
      <c r="BE9924" s="8"/>
      <c r="BI9924" s="8"/>
      <c r="BM9924" s="8"/>
      <c r="BQ9924" s="8"/>
      <c r="BU9924" s="8"/>
      <c r="BY9924" s="8"/>
      <c r="CC9924" s="8"/>
      <c r="CG9924" s="8"/>
      <c r="CK9924" s="8"/>
    </row>
    <row r="9925" spans="5:89">
      <c r="E9925" s="8"/>
      <c r="I9925" s="8"/>
      <c r="M9925" s="8"/>
      <c r="Q9925" s="8"/>
      <c r="U9925" s="8"/>
      <c r="Y9925" s="8"/>
      <c r="AC9925" s="8"/>
      <c r="AG9925" s="8"/>
      <c r="AK9925" s="8"/>
      <c r="AO9925" s="8"/>
      <c r="AS9925" s="8"/>
      <c r="AW9925" s="8"/>
      <c r="BA9925" s="8"/>
      <c r="BE9925" s="8"/>
      <c r="BI9925" s="8"/>
      <c r="BM9925" s="8"/>
      <c r="BQ9925" s="8"/>
      <c r="BU9925" s="8"/>
      <c r="BY9925" s="8"/>
      <c r="CC9925" s="8"/>
      <c r="CG9925" s="8"/>
      <c r="CK9925" s="8"/>
    </row>
    <row r="9926" spans="5:89">
      <c r="E9926" s="8"/>
      <c r="I9926" s="8"/>
      <c r="M9926" s="8"/>
      <c r="Q9926" s="8"/>
      <c r="U9926" s="8"/>
      <c r="Y9926" s="8"/>
      <c r="AC9926" s="8"/>
      <c r="AG9926" s="8"/>
      <c r="AK9926" s="8"/>
      <c r="AO9926" s="8"/>
      <c r="AS9926" s="8"/>
      <c r="AW9926" s="8"/>
      <c r="BA9926" s="8"/>
      <c r="BE9926" s="8"/>
      <c r="BI9926" s="8"/>
      <c r="BM9926" s="8"/>
      <c r="BQ9926" s="8"/>
      <c r="BU9926" s="8"/>
      <c r="BY9926" s="8"/>
      <c r="CC9926" s="8"/>
      <c r="CG9926" s="8"/>
      <c r="CK9926" s="8"/>
    </row>
    <row r="9927" spans="5:89">
      <c r="E9927" s="8"/>
      <c r="I9927" s="8"/>
      <c r="M9927" s="8"/>
      <c r="Q9927" s="8"/>
      <c r="U9927" s="8"/>
      <c r="Y9927" s="8"/>
      <c r="AC9927" s="8"/>
      <c r="AG9927" s="8"/>
      <c r="AK9927" s="8"/>
      <c r="AO9927" s="8"/>
      <c r="AS9927" s="8"/>
      <c r="AW9927" s="8"/>
      <c r="BA9927" s="8"/>
      <c r="BE9927" s="8"/>
      <c r="BI9927" s="8"/>
      <c r="BM9927" s="8"/>
      <c r="BQ9927" s="8"/>
      <c r="BU9927" s="8"/>
      <c r="BY9927" s="8"/>
      <c r="CC9927" s="8"/>
      <c r="CG9927" s="8"/>
      <c r="CK9927" s="8"/>
    </row>
    <row r="9928" spans="5:89">
      <c r="E9928" s="8"/>
      <c r="I9928" s="8"/>
      <c r="M9928" s="8"/>
      <c r="Q9928" s="8"/>
      <c r="U9928" s="8"/>
      <c r="Y9928" s="8"/>
      <c r="AC9928" s="8"/>
      <c r="AG9928" s="8"/>
      <c r="AK9928" s="8"/>
      <c r="AO9928" s="8"/>
      <c r="AS9928" s="8"/>
      <c r="AW9928" s="8"/>
      <c r="BA9928" s="8"/>
      <c r="BE9928" s="8"/>
      <c r="BI9928" s="8"/>
      <c r="BM9928" s="8"/>
      <c r="BQ9928" s="8"/>
      <c r="BU9928" s="8"/>
      <c r="BY9928" s="8"/>
      <c r="CC9928" s="8"/>
      <c r="CG9928" s="8"/>
      <c r="CK9928" s="8"/>
    </row>
    <row r="9929" spans="5:89">
      <c r="E9929" s="8"/>
      <c r="I9929" s="8"/>
      <c r="M9929" s="8"/>
      <c r="Q9929" s="8"/>
      <c r="U9929" s="8"/>
      <c r="Y9929" s="8"/>
      <c r="AC9929" s="8"/>
      <c r="AG9929" s="8"/>
      <c r="AK9929" s="8"/>
      <c r="AO9929" s="8"/>
      <c r="AS9929" s="8"/>
      <c r="AW9929" s="8"/>
      <c r="BA9929" s="8"/>
      <c r="BE9929" s="8"/>
      <c r="BI9929" s="8"/>
      <c r="BM9929" s="8"/>
      <c r="BQ9929" s="8"/>
      <c r="BU9929" s="8"/>
      <c r="BY9929" s="8"/>
      <c r="CC9929" s="8"/>
      <c r="CG9929" s="8"/>
      <c r="CK9929" s="8"/>
    </row>
    <row r="9930" spans="5:89">
      <c r="E9930" s="8"/>
      <c r="I9930" s="8"/>
      <c r="M9930" s="8"/>
      <c r="Q9930" s="8"/>
      <c r="U9930" s="8"/>
      <c r="Y9930" s="8"/>
      <c r="AC9930" s="8"/>
      <c r="AG9930" s="8"/>
      <c r="AK9930" s="8"/>
      <c r="AO9930" s="8"/>
      <c r="AS9930" s="8"/>
      <c r="AW9930" s="8"/>
      <c r="BA9930" s="8"/>
      <c r="BE9930" s="8"/>
      <c r="BI9930" s="8"/>
      <c r="BM9930" s="8"/>
      <c r="BQ9930" s="8"/>
      <c r="BU9930" s="8"/>
      <c r="BY9930" s="8"/>
      <c r="CC9930" s="8"/>
      <c r="CG9930" s="8"/>
      <c r="CK9930" s="8"/>
    </row>
    <row r="9931" spans="5:89">
      <c r="E9931" s="8"/>
      <c r="I9931" s="8"/>
      <c r="M9931" s="8"/>
      <c r="Q9931" s="8"/>
      <c r="U9931" s="8"/>
      <c r="Y9931" s="8"/>
      <c r="AC9931" s="8"/>
      <c r="AG9931" s="8"/>
      <c r="AK9931" s="8"/>
      <c r="AO9931" s="8"/>
      <c r="AS9931" s="8"/>
      <c r="AW9931" s="8"/>
      <c r="BA9931" s="8"/>
      <c r="BE9931" s="8"/>
      <c r="BI9931" s="8"/>
      <c r="BM9931" s="8"/>
      <c r="BQ9931" s="8"/>
      <c r="BU9931" s="8"/>
      <c r="BY9931" s="8"/>
      <c r="CC9931" s="8"/>
      <c r="CG9931" s="8"/>
      <c r="CK9931" s="8"/>
    </row>
    <row r="9932" spans="5:89">
      <c r="E9932" s="8"/>
      <c r="I9932" s="8"/>
      <c r="M9932" s="8"/>
      <c r="Q9932" s="8"/>
      <c r="U9932" s="8"/>
      <c r="Y9932" s="8"/>
      <c r="AC9932" s="8"/>
      <c r="AG9932" s="8"/>
      <c r="AK9932" s="8"/>
      <c r="AO9932" s="8"/>
      <c r="AS9932" s="8"/>
      <c r="AW9932" s="8"/>
      <c r="BA9932" s="8"/>
      <c r="BE9932" s="8"/>
      <c r="BI9932" s="8"/>
      <c r="BM9932" s="8"/>
      <c r="BQ9932" s="8"/>
      <c r="BU9932" s="8"/>
      <c r="BY9932" s="8"/>
      <c r="CC9932" s="8"/>
      <c r="CG9932" s="8"/>
      <c r="CK9932" s="8"/>
    </row>
    <row r="9933" spans="5:89">
      <c r="E9933" s="8"/>
      <c r="I9933" s="8"/>
      <c r="M9933" s="8"/>
      <c r="Q9933" s="8"/>
      <c r="U9933" s="8"/>
      <c r="Y9933" s="8"/>
      <c r="AC9933" s="8"/>
      <c r="AG9933" s="8"/>
      <c r="AK9933" s="8"/>
      <c r="AO9933" s="8"/>
      <c r="AS9933" s="8"/>
      <c r="AW9933" s="8"/>
      <c r="BA9933" s="8"/>
      <c r="BE9933" s="8"/>
      <c r="BI9933" s="8"/>
      <c r="BM9933" s="8"/>
      <c r="BQ9933" s="8"/>
      <c r="BU9933" s="8"/>
      <c r="BY9933" s="8"/>
      <c r="CC9933" s="8"/>
      <c r="CG9933" s="8"/>
      <c r="CK9933" s="8"/>
    </row>
    <row r="9934" spans="5:89">
      <c r="E9934" s="8"/>
      <c r="I9934" s="8"/>
      <c r="M9934" s="8"/>
      <c r="Q9934" s="8"/>
      <c r="U9934" s="8"/>
      <c r="Y9934" s="8"/>
      <c r="AC9934" s="8"/>
      <c r="AG9934" s="8"/>
      <c r="AK9934" s="8"/>
      <c r="AO9934" s="8"/>
      <c r="AS9934" s="8"/>
      <c r="AW9934" s="8"/>
      <c r="BA9934" s="8"/>
      <c r="BE9934" s="8"/>
      <c r="BI9934" s="8"/>
      <c r="BM9934" s="8"/>
      <c r="BQ9934" s="8"/>
      <c r="BU9934" s="8"/>
      <c r="BY9934" s="8"/>
      <c r="CC9934" s="8"/>
      <c r="CG9934" s="8"/>
      <c r="CK9934" s="8"/>
    </row>
    <row r="9935" spans="5:89">
      <c r="E9935" s="8"/>
      <c r="I9935" s="8"/>
      <c r="M9935" s="8"/>
      <c r="Q9935" s="8"/>
      <c r="U9935" s="8"/>
      <c r="Y9935" s="8"/>
      <c r="AC9935" s="8"/>
      <c r="AG9935" s="8"/>
      <c r="AK9935" s="8"/>
      <c r="AO9935" s="8"/>
      <c r="AS9935" s="8"/>
      <c r="AW9935" s="8"/>
      <c r="BA9935" s="8"/>
      <c r="BE9935" s="8"/>
      <c r="BI9935" s="8"/>
      <c r="BM9935" s="8"/>
      <c r="BQ9935" s="8"/>
      <c r="BU9935" s="8"/>
      <c r="BY9935" s="8"/>
      <c r="CC9935" s="8"/>
      <c r="CG9935" s="8"/>
      <c r="CK9935" s="8"/>
    </row>
    <row r="9936" spans="5:89">
      <c r="E9936" s="8"/>
      <c r="I9936" s="8"/>
      <c r="M9936" s="8"/>
      <c r="Q9936" s="8"/>
      <c r="U9936" s="8"/>
      <c r="Y9936" s="8"/>
      <c r="AC9936" s="8"/>
      <c r="AG9936" s="8"/>
      <c r="AK9936" s="8"/>
      <c r="AO9936" s="8"/>
      <c r="AS9936" s="8"/>
      <c r="AW9936" s="8"/>
      <c r="BA9936" s="8"/>
      <c r="BE9936" s="8"/>
      <c r="BI9936" s="8"/>
      <c r="BM9936" s="8"/>
      <c r="BQ9936" s="8"/>
      <c r="BU9936" s="8"/>
      <c r="BY9936" s="8"/>
      <c r="CC9936" s="8"/>
      <c r="CG9936" s="8"/>
      <c r="CK9936" s="8"/>
    </row>
    <row r="9937" spans="5:89">
      <c r="E9937" s="8"/>
      <c r="I9937" s="8"/>
      <c r="M9937" s="8"/>
      <c r="Q9937" s="8"/>
      <c r="U9937" s="8"/>
      <c r="Y9937" s="8"/>
      <c r="AC9937" s="8"/>
      <c r="AG9937" s="8"/>
      <c r="AK9937" s="8"/>
      <c r="AO9937" s="8"/>
      <c r="AS9937" s="8"/>
      <c r="AW9937" s="8"/>
      <c r="BA9937" s="8"/>
      <c r="BE9937" s="8"/>
      <c r="BI9937" s="8"/>
      <c r="BM9937" s="8"/>
      <c r="BQ9937" s="8"/>
      <c r="BU9937" s="8"/>
      <c r="BY9937" s="8"/>
      <c r="CC9937" s="8"/>
      <c r="CG9937" s="8"/>
      <c r="CK9937" s="8"/>
    </row>
    <row r="9938" spans="5:89">
      <c r="E9938" s="8"/>
      <c r="I9938" s="8"/>
      <c r="M9938" s="8"/>
      <c r="Q9938" s="8"/>
      <c r="U9938" s="8"/>
      <c r="Y9938" s="8"/>
      <c r="AC9938" s="8"/>
      <c r="AG9938" s="8"/>
      <c r="AK9938" s="8"/>
      <c r="AO9938" s="8"/>
      <c r="AS9938" s="8"/>
      <c r="AW9938" s="8"/>
      <c r="BA9938" s="8"/>
      <c r="BE9938" s="8"/>
      <c r="BI9938" s="8"/>
      <c r="BM9938" s="8"/>
      <c r="BQ9938" s="8"/>
      <c r="BU9938" s="8"/>
      <c r="BY9938" s="8"/>
      <c r="CC9938" s="8"/>
      <c r="CG9938" s="8"/>
      <c r="CK9938" s="8"/>
    </row>
    <row r="9939" spans="5:89">
      <c r="E9939" s="8"/>
      <c r="I9939" s="8"/>
      <c r="M9939" s="8"/>
      <c r="Q9939" s="8"/>
      <c r="U9939" s="8"/>
      <c r="Y9939" s="8"/>
      <c r="AC9939" s="8"/>
      <c r="AG9939" s="8"/>
      <c r="AK9939" s="8"/>
      <c r="AO9939" s="8"/>
      <c r="AS9939" s="8"/>
      <c r="AW9939" s="8"/>
      <c r="BA9939" s="8"/>
      <c r="BE9939" s="8"/>
      <c r="BI9939" s="8"/>
      <c r="BM9939" s="8"/>
      <c r="BQ9939" s="8"/>
      <c r="BU9939" s="8"/>
      <c r="BY9939" s="8"/>
      <c r="CC9939" s="8"/>
      <c r="CG9939" s="8"/>
      <c r="CK9939" s="8"/>
    </row>
    <row r="9940" spans="5:89">
      <c r="E9940" s="8"/>
      <c r="I9940" s="8"/>
      <c r="M9940" s="8"/>
      <c r="Q9940" s="8"/>
      <c r="U9940" s="8"/>
      <c r="Y9940" s="8"/>
      <c r="AC9940" s="8"/>
      <c r="AG9940" s="8"/>
      <c r="AK9940" s="8"/>
      <c r="AO9940" s="8"/>
      <c r="AS9940" s="8"/>
      <c r="AW9940" s="8"/>
      <c r="BA9940" s="8"/>
      <c r="BE9940" s="8"/>
      <c r="BI9940" s="8"/>
      <c r="BM9940" s="8"/>
      <c r="BQ9940" s="8"/>
      <c r="BU9940" s="8"/>
      <c r="BY9940" s="8"/>
      <c r="CC9940" s="8"/>
      <c r="CG9940" s="8"/>
      <c r="CK9940" s="8"/>
    </row>
    <row r="9941" spans="5:89">
      <c r="E9941" s="8"/>
      <c r="I9941" s="8"/>
      <c r="M9941" s="8"/>
      <c r="Q9941" s="8"/>
      <c r="U9941" s="8"/>
      <c r="Y9941" s="8"/>
      <c r="AC9941" s="8"/>
      <c r="AG9941" s="8"/>
      <c r="AK9941" s="8"/>
      <c r="AO9941" s="8"/>
      <c r="AS9941" s="8"/>
      <c r="AW9941" s="8"/>
      <c r="BA9941" s="8"/>
      <c r="BE9941" s="8"/>
      <c r="BI9941" s="8"/>
      <c r="BM9941" s="8"/>
      <c r="BQ9941" s="8"/>
      <c r="BU9941" s="8"/>
      <c r="BY9941" s="8"/>
      <c r="CC9941" s="8"/>
      <c r="CG9941" s="8"/>
      <c r="CK9941" s="8"/>
    </row>
    <row r="9942" spans="5:89">
      <c r="E9942" s="8"/>
      <c r="I9942" s="8"/>
      <c r="M9942" s="8"/>
      <c r="Q9942" s="8"/>
      <c r="U9942" s="8"/>
      <c r="Y9942" s="8"/>
      <c r="AC9942" s="8"/>
      <c r="AG9942" s="8"/>
      <c r="AK9942" s="8"/>
      <c r="AO9942" s="8"/>
      <c r="AS9942" s="8"/>
      <c r="AW9942" s="8"/>
      <c r="BA9942" s="8"/>
      <c r="BE9942" s="8"/>
      <c r="BI9942" s="8"/>
      <c r="BM9942" s="8"/>
      <c r="BQ9942" s="8"/>
      <c r="BU9942" s="8"/>
      <c r="BY9942" s="8"/>
      <c r="CC9942" s="8"/>
      <c r="CG9942" s="8"/>
      <c r="CK9942" s="8"/>
    </row>
    <row r="9943" spans="5:89">
      <c r="E9943" s="8"/>
      <c r="I9943" s="8"/>
      <c r="M9943" s="8"/>
      <c r="Q9943" s="8"/>
      <c r="U9943" s="8"/>
      <c r="Y9943" s="8"/>
      <c r="AC9943" s="8"/>
      <c r="AG9943" s="8"/>
      <c r="AK9943" s="8"/>
      <c r="AO9943" s="8"/>
      <c r="AS9943" s="8"/>
      <c r="AW9943" s="8"/>
      <c r="BA9943" s="8"/>
      <c r="BE9943" s="8"/>
      <c r="BI9943" s="8"/>
      <c r="BM9943" s="8"/>
      <c r="BQ9943" s="8"/>
      <c r="BU9943" s="8"/>
      <c r="BY9943" s="8"/>
      <c r="CC9943" s="8"/>
      <c r="CG9943" s="8"/>
      <c r="CK9943" s="8"/>
    </row>
    <row r="9944" spans="5:89">
      <c r="E9944" s="8"/>
      <c r="I9944" s="8"/>
      <c r="M9944" s="8"/>
      <c r="Q9944" s="8"/>
      <c r="U9944" s="8"/>
      <c r="Y9944" s="8"/>
      <c r="AC9944" s="8"/>
      <c r="AG9944" s="8"/>
      <c r="AK9944" s="8"/>
      <c r="AO9944" s="8"/>
      <c r="AS9944" s="8"/>
      <c r="AW9944" s="8"/>
      <c r="BA9944" s="8"/>
      <c r="BE9944" s="8"/>
      <c r="BI9944" s="8"/>
      <c r="BM9944" s="8"/>
      <c r="BQ9944" s="8"/>
      <c r="BU9944" s="8"/>
      <c r="BY9944" s="8"/>
      <c r="CC9944" s="8"/>
      <c r="CG9944" s="8"/>
      <c r="CK9944" s="8"/>
    </row>
    <row r="9945" spans="5:89">
      <c r="E9945" s="8"/>
      <c r="I9945" s="8"/>
      <c r="M9945" s="8"/>
      <c r="Q9945" s="8"/>
      <c r="U9945" s="8"/>
      <c r="Y9945" s="8"/>
      <c r="AC9945" s="8"/>
      <c r="AG9945" s="8"/>
      <c r="AK9945" s="8"/>
      <c r="AO9945" s="8"/>
      <c r="AS9945" s="8"/>
      <c r="AW9945" s="8"/>
      <c r="BA9945" s="8"/>
      <c r="BE9945" s="8"/>
      <c r="BI9945" s="8"/>
      <c r="BM9945" s="8"/>
      <c r="BQ9945" s="8"/>
      <c r="BU9945" s="8"/>
      <c r="BY9945" s="8"/>
      <c r="CC9945" s="8"/>
      <c r="CG9945" s="8"/>
      <c r="CK9945" s="8"/>
    </row>
    <row r="9946" spans="5:89">
      <c r="E9946" s="8"/>
      <c r="I9946" s="8"/>
      <c r="M9946" s="8"/>
      <c r="Q9946" s="8"/>
      <c r="U9946" s="8"/>
      <c r="Y9946" s="8"/>
      <c r="AC9946" s="8"/>
      <c r="AG9946" s="8"/>
      <c r="AK9946" s="8"/>
      <c r="AO9946" s="8"/>
      <c r="AS9946" s="8"/>
      <c r="AW9946" s="8"/>
      <c r="BA9946" s="8"/>
      <c r="BE9946" s="8"/>
      <c r="BI9946" s="8"/>
      <c r="BM9946" s="8"/>
      <c r="BQ9946" s="8"/>
      <c r="BU9946" s="8"/>
      <c r="BY9946" s="8"/>
      <c r="CC9946" s="8"/>
      <c r="CG9946" s="8"/>
      <c r="CK9946" s="8"/>
    </row>
    <row r="9947" spans="5:89">
      <c r="E9947" s="8"/>
      <c r="I9947" s="8"/>
      <c r="M9947" s="8"/>
      <c r="Q9947" s="8"/>
      <c r="U9947" s="8"/>
      <c r="Y9947" s="8"/>
      <c r="AC9947" s="8"/>
      <c r="AG9947" s="8"/>
      <c r="AK9947" s="8"/>
      <c r="AO9947" s="8"/>
      <c r="AS9947" s="8"/>
      <c r="AW9947" s="8"/>
      <c r="BA9947" s="8"/>
      <c r="BE9947" s="8"/>
      <c r="BI9947" s="8"/>
      <c r="BM9947" s="8"/>
      <c r="BQ9947" s="8"/>
      <c r="BU9947" s="8"/>
      <c r="BY9947" s="8"/>
      <c r="CC9947" s="8"/>
      <c r="CG9947" s="8"/>
      <c r="CK9947" s="8"/>
    </row>
    <row r="9948" spans="5:89">
      <c r="E9948" s="8"/>
      <c r="I9948" s="8"/>
      <c r="M9948" s="8"/>
      <c r="Q9948" s="8"/>
      <c r="U9948" s="8"/>
      <c r="Y9948" s="8"/>
      <c r="AC9948" s="8"/>
      <c r="AG9948" s="8"/>
      <c r="AK9948" s="8"/>
      <c r="AO9948" s="8"/>
      <c r="AS9948" s="8"/>
      <c r="AW9948" s="8"/>
      <c r="BA9948" s="8"/>
      <c r="BE9948" s="8"/>
      <c r="BI9948" s="8"/>
      <c r="BM9948" s="8"/>
      <c r="BQ9948" s="8"/>
      <c r="BU9948" s="8"/>
      <c r="BY9948" s="8"/>
      <c r="CC9948" s="8"/>
      <c r="CG9948" s="8"/>
      <c r="CK9948" s="8"/>
    </row>
    <row r="9949" spans="5:89">
      <c r="E9949" s="8"/>
      <c r="I9949" s="8"/>
      <c r="M9949" s="8"/>
      <c r="Q9949" s="8"/>
      <c r="U9949" s="8"/>
      <c r="Y9949" s="8"/>
      <c r="AC9949" s="8"/>
      <c r="AG9949" s="8"/>
      <c r="AK9949" s="8"/>
      <c r="AO9949" s="8"/>
      <c r="AS9949" s="8"/>
      <c r="AW9949" s="8"/>
      <c r="BA9949" s="8"/>
      <c r="BE9949" s="8"/>
      <c r="BI9949" s="8"/>
      <c r="BM9949" s="8"/>
      <c r="BQ9949" s="8"/>
      <c r="BU9949" s="8"/>
      <c r="BY9949" s="8"/>
      <c r="CC9949" s="8"/>
      <c r="CG9949" s="8"/>
      <c r="CK9949" s="8"/>
    </row>
    <row r="9950" spans="5:89">
      <c r="E9950" s="8"/>
      <c r="I9950" s="8"/>
      <c r="M9950" s="8"/>
      <c r="Q9950" s="8"/>
      <c r="U9950" s="8"/>
      <c r="Y9950" s="8"/>
      <c r="AC9950" s="8"/>
      <c r="AG9950" s="8"/>
      <c r="AK9950" s="8"/>
      <c r="AO9950" s="8"/>
      <c r="AS9950" s="8"/>
      <c r="AW9950" s="8"/>
      <c r="BA9950" s="8"/>
      <c r="BE9950" s="8"/>
      <c r="BI9950" s="8"/>
      <c r="BM9950" s="8"/>
      <c r="BQ9950" s="8"/>
      <c r="BU9950" s="8"/>
      <c r="BY9950" s="8"/>
      <c r="CC9950" s="8"/>
      <c r="CG9950" s="8"/>
      <c r="CK9950" s="8"/>
    </row>
    <row r="9951" spans="5:89">
      <c r="E9951" s="8"/>
      <c r="I9951" s="8"/>
      <c r="M9951" s="8"/>
      <c r="Q9951" s="8"/>
      <c r="U9951" s="8"/>
      <c r="Y9951" s="8"/>
      <c r="AC9951" s="8"/>
      <c r="AG9951" s="8"/>
      <c r="AK9951" s="8"/>
      <c r="AO9951" s="8"/>
      <c r="AS9951" s="8"/>
      <c r="AW9951" s="8"/>
      <c r="BA9951" s="8"/>
      <c r="BE9951" s="8"/>
      <c r="BI9951" s="8"/>
      <c r="BM9951" s="8"/>
      <c r="BQ9951" s="8"/>
      <c r="BU9951" s="8"/>
      <c r="BY9951" s="8"/>
      <c r="CC9951" s="8"/>
      <c r="CG9951" s="8"/>
      <c r="CK9951" s="8"/>
    </row>
    <row r="9952" spans="5:89">
      <c r="E9952" s="8"/>
      <c r="I9952" s="8"/>
      <c r="M9952" s="8"/>
      <c r="Q9952" s="8"/>
      <c r="U9952" s="8"/>
      <c r="Y9952" s="8"/>
      <c r="AC9952" s="8"/>
      <c r="AG9952" s="8"/>
      <c r="AK9952" s="8"/>
      <c r="AO9952" s="8"/>
      <c r="AS9952" s="8"/>
      <c r="AW9952" s="8"/>
      <c r="BA9952" s="8"/>
      <c r="BE9952" s="8"/>
      <c r="BI9952" s="8"/>
      <c r="BM9952" s="8"/>
      <c r="BQ9952" s="8"/>
      <c r="BU9952" s="8"/>
      <c r="BY9952" s="8"/>
      <c r="CC9952" s="8"/>
      <c r="CG9952" s="8"/>
      <c r="CK9952" s="8"/>
    </row>
    <row r="9953" spans="5:89">
      <c r="E9953" s="8"/>
      <c r="I9953" s="8"/>
      <c r="M9953" s="8"/>
      <c r="Q9953" s="8"/>
      <c r="U9953" s="8"/>
      <c r="Y9953" s="8"/>
      <c r="AC9953" s="8"/>
      <c r="AG9953" s="8"/>
      <c r="AK9953" s="8"/>
      <c r="AO9953" s="8"/>
      <c r="AS9953" s="8"/>
      <c r="AW9953" s="8"/>
      <c r="BA9953" s="8"/>
      <c r="BE9953" s="8"/>
      <c r="BI9953" s="8"/>
      <c r="BM9953" s="8"/>
      <c r="BQ9953" s="8"/>
      <c r="BU9953" s="8"/>
      <c r="BY9953" s="8"/>
      <c r="CC9953" s="8"/>
      <c r="CG9953" s="8"/>
      <c r="CK9953" s="8"/>
    </row>
    <row r="9954" spans="5:89">
      <c r="E9954" s="8"/>
      <c r="I9954" s="8"/>
      <c r="M9954" s="8"/>
      <c r="Q9954" s="8"/>
      <c r="U9954" s="8"/>
      <c r="Y9954" s="8"/>
      <c r="AC9954" s="8"/>
      <c r="AG9954" s="8"/>
      <c r="AK9954" s="8"/>
      <c r="AO9954" s="8"/>
      <c r="AS9954" s="8"/>
      <c r="AW9954" s="8"/>
      <c r="BA9954" s="8"/>
      <c r="BE9954" s="8"/>
      <c r="BI9954" s="8"/>
      <c r="BM9954" s="8"/>
      <c r="BQ9954" s="8"/>
      <c r="BU9954" s="8"/>
      <c r="BY9954" s="8"/>
      <c r="CC9954" s="8"/>
      <c r="CG9954" s="8"/>
      <c r="CK9954" s="8"/>
    </row>
    <row r="9955" spans="5:89">
      <c r="E9955" s="8"/>
      <c r="I9955" s="8"/>
      <c r="M9955" s="8"/>
      <c r="Q9955" s="8"/>
      <c r="U9955" s="8"/>
      <c r="Y9955" s="8"/>
      <c r="AC9955" s="8"/>
      <c r="AG9955" s="8"/>
      <c r="AK9955" s="8"/>
      <c r="AO9955" s="8"/>
      <c r="AS9955" s="8"/>
      <c r="AW9955" s="8"/>
      <c r="BA9955" s="8"/>
      <c r="BE9955" s="8"/>
      <c r="BI9955" s="8"/>
      <c r="BM9955" s="8"/>
      <c r="BQ9955" s="8"/>
      <c r="BU9955" s="8"/>
      <c r="BY9955" s="8"/>
      <c r="CC9955" s="8"/>
      <c r="CG9955" s="8"/>
      <c r="CK9955" s="8"/>
    </row>
    <row r="9956" spans="5:89">
      <c r="E9956" s="8"/>
      <c r="I9956" s="8"/>
      <c r="M9956" s="8"/>
      <c r="Q9956" s="8"/>
      <c r="U9956" s="8"/>
      <c r="Y9956" s="8"/>
      <c r="AC9956" s="8"/>
      <c r="AG9956" s="8"/>
      <c r="AK9956" s="8"/>
      <c r="AO9956" s="8"/>
      <c r="AS9956" s="8"/>
      <c r="AW9956" s="8"/>
      <c r="BA9956" s="8"/>
      <c r="BE9956" s="8"/>
      <c r="BI9956" s="8"/>
      <c r="BM9956" s="8"/>
      <c r="BQ9956" s="8"/>
      <c r="BU9956" s="8"/>
      <c r="BY9956" s="8"/>
      <c r="CC9956" s="8"/>
      <c r="CG9956" s="8"/>
      <c r="CK9956" s="8"/>
    </row>
    <row r="9957" spans="5:89">
      <c r="E9957" s="8"/>
      <c r="I9957" s="8"/>
      <c r="M9957" s="8"/>
      <c r="Q9957" s="8"/>
      <c r="U9957" s="8"/>
      <c r="Y9957" s="8"/>
      <c r="AC9957" s="8"/>
      <c r="AG9957" s="8"/>
      <c r="AK9957" s="8"/>
      <c r="AO9957" s="8"/>
      <c r="AS9957" s="8"/>
      <c r="AW9957" s="8"/>
      <c r="BA9957" s="8"/>
      <c r="BE9957" s="8"/>
      <c r="BI9957" s="8"/>
      <c r="BM9957" s="8"/>
      <c r="BQ9957" s="8"/>
      <c r="BU9957" s="8"/>
      <c r="BY9957" s="8"/>
      <c r="CC9957" s="8"/>
      <c r="CG9957" s="8"/>
      <c r="CK9957" s="8"/>
    </row>
    <row r="9958" spans="5:89">
      <c r="E9958" s="8"/>
      <c r="I9958" s="8"/>
      <c r="M9958" s="8"/>
      <c r="Q9958" s="8"/>
      <c r="U9958" s="8"/>
      <c r="Y9958" s="8"/>
      <c r="AC9958" s="8"/>
      <c r="AG9958" s="8"/>
      <c r="AK9958" s="8"/>
      <c r="AO9958" s="8"/>
      <c r="AS9958" s="8"/>
      <c r="AW9958" s="8"/>
      <c r="BA9958" s="8"/>
      <c r="BE9958" s="8"/>
      <c r="BI9958" s="8"/>
      <c r="BM9958" s="8"/>
      <c r="BQ9958" s="8"/>
      <c r="BU9958" s="8"/>
      <c r="BY9958" s="8"/>
      <c r="CC9958" s="8"/>
      <c r="CG9958" s="8"/>
      <c r="CK9958" s="8"/>
    </row>
    <row r="9959" spans="5:89">
      <c r="E9959" s="8"/>
      <c r="I9959" s="8"/>
      <c r="M9959" s="8"/>
      <c r="Q9959" s="8"/>
      <c r="U9959" s="8"/>
      <c r="Y9959" s="8"/>
      <c r="AC9959" s="8"/>
      <c r="AG9959" s="8"/>
      <c r="AK9959" s="8"/>
      <c r="AO9959" s="8"/>
      <c r="AS9959" s="8"/>
      <c r="AW9959" s="8"/>
      <c r="BA9959" s="8"/>
      <c r="BE9959" s="8"/>
      <c r="BI9959" s="8"/>
      <c r="BM9959" s="8"/>
      <c r="BQ9959" s="8"/>
      <c r="BU9959" s="8"/>
      <c r="BY9959" s="8"/>
      <c r="CC9959" s="8"/>
      <c r="CG9959" s="8"/>
      <c r="CK9959" s="8"/>
    </row>
    <row r="9960" spans="5:89">
      <c r="E9960" s="8"/>
      <c r="I9960" s="8"/>
      <c r="M9960" s="8"/>
      <c r="Q9960" s="8"/>
      <c r="U9960" s="8"/>
      <c r="Y9960" s="8"/>
      <c r="AC9960" s="8"/>
      <c r="AG9960" s="8"/>
      <c r="AK9960" s="8"/>
      <c r="AO9960" s="8"/>
      <c r="AS9960" s="8"/>
      <c r="AW9960" s="8"/>
      <c r="BA9960" s="8"/>
      <c r="BE9960" s="8"/>
      <c r="BI9960" s="8"/>
      <c r="BM9960" s="8"/>
      <c r="BQ9960" s="8"/>
      <c r="BU9960" s="8"/>
      <c r="BY9960" s="8"/>
      <c r="CC9960" s="8"/>
      <c r="CG9960" s="8"/>
      <c r="CK9960" s="8"/>
    </row>
    <row r="9961" spans="5:89">
      <c r="E9961" s="8"/>
      <c r="I9961" s="8"/>
      <c r="M9961" s="8"/>
      <c r="Q9961" s="8"/>
      <c r="U9961" s="8"/>
      <c r="Y9961" s="8"/>
      <c r="AC9961" s="8"/>
      <c r="AG9961" s="8"/>
      <c r="AK9961" s="8"/>
      <c r="AO9961" s="8"/>
      <c r="AS9961" s="8"/>
      <c r="AW9961" s="8"/>
      <c r="BA9961" s="8"/>
      <c r="BE9961" s="8"/>
      <c r="BI9961" s="8"/>
      <c r="BM9961" s="8"/>
      <c r="BQ9961" s="8"/>
      <c r="BU9961" s="8"/>
      <c r="BY9961" s="8"/>
      <c r="CC9961" s="8"/>
      <c r="CG9961" s="8"/>
      <c r="CK9961" s="8"/>
    </row>
    <row r="9962" spans="5:89">
      <c r="E9962" s="8"/>
      <c r="I9962" s="8"/>
      <c r="M9962" s="8"/>
      <c r="Q9962" s="8"/>
      <c r="U9962" s="8"/>
      <c r="Y9962" s="8"/>
      <c r="AC9962" s="8"/>
      <c r="AG9962" s="8"/>
      <c r="AK9962" s="8"/>
      <c r="AO9962" s="8"/>
      <c r="AS9962" s="8"/>
      <c r="AW9962" s="8"/>
      <c r="BA9962" s="8"/>
      <c r="BE9962" s="8"/>
      <c r="BI9962" s="8"/>
      <c r="BM9962" s="8"/>
      <c r="BQ9962" s="8"/>
      <c r="BU9962" s="8"/>
      <c r="BY9962" s="8"/>
      <c r="CC9962" s="8"/>
      <c r="CG9962" s="8"/>
      <c r="CK9962" s="8"/>
    </row>
    <row r="9963" spans="5:89">
      <c r="E9963" s="8"/>
      <c r="I9963" s="8"/>
      <c r="M9963" s="8"/>
      <c r="Q9963" s="8"/>
      <c r="U9963" s="8"/>
      <c r="Y9963" s="8"/>
      <c r="AC9963" s="8"/>
      <c r="AG9963" s="8"/>
      <c r="AK9963" s="8"/>
      <c r="AO9963" s="8"/>
      <c r="AS9963" s="8"/>
      <c r="AW9963" s="8"/>
      <c r="BA9963" s="8"/>
      <c r="BE9963" s="8"/>
      <c r="BI9963" s="8"/>
      <c r="BM9963" s="8"/>
      <c r="BQ9963" s="8"/>
      <c r="BU9963" s="8"/>
      <c r="BY9963" s="8"/>
      <c r="CC9963" s="8"/>
      <c r="CG9963" s="8"/>
      <c r="CK9963" s="8"/>
    </row>
    <row r="9964" spans="5:89">
      <c r="E9964" s="8"/>
      <c r="I9964" s="8"/>
      <c r="M9964" s="8"/>
      <c r="Q9964" s="8"/>
      <c r="U9964" s="8"/>
      <c r="Y9964" s="8"/>
      <c r="AC9964" s="8"/>
      <c r="AG9964" s="8"/>
      <c r="AK9964" s="8"/>
      <c r="AO9964" s="8"/>
      <c r="AS9964" s="8"/>
      <c r="AW9964" s="8"/>
      <c r="BA9964" s="8"/>
      <c r="BE9964" s="8"/>
      <c r="BI9964" s="8"/>
      <c r="BM9964" s="8"/>
      <c r="BQ9964" s="8"/>
      <c r="BU9964" s="8"/>
      <c r="BY9964" s="8"/>
      <c r="CC9964" s="8"/>
      <c r="CG9964" s="8"/>
      <c r="CK9964" s="8"/>
    </row>
    <row r="9965" spans="5:89">
      <c r="E9965" s="8"/>
      <c r="I9965" s="8"/>
      <c r="M9965" s="8"/>
      <c r="Q9965" s="8"/>
      <c r="U9965" s="8"/>
      <c r="Y9965" s="8"/>
      <c r="AC9965" s="8"/>
      <c r="AG9965" s="8"/>
      <c r="AK9965" s="8"/>
      <c r="AO9965" s="8"/>
      <c r="AS9965" s="8"/>
      <c r="AW9965" s="8"/>
      <c r="BA9965" s="8"/>
      <c r="BE9965" s="8"/>
      <c r="BI9965" s="8"/>
      <c r="BM9965" s="8"/>
      <c r="BQ9965" s="8"/>
      <c r="BU9965" s="8"/>
      <c r="BY9965" s="8"/>
      <c r="CC9965" s="8"/>
      <c r="CG9965" s="8"/>
      <c r="CK9965" s="8"/>
    </row>
    <row r="9966" spans="5:89">
      <c r="E9966" s="8"/>
      <c r="I9966" s="8"/>
      <c r="M9966" s="8"/>
      <c r="Q9966" s="8"/>
      <c r="U9966" s="8"/>
      <c r="Y9966" s="8"/>
      <c r="AC9966" s="8"/>
      <c r="AG9966" s="8"/>
      <c r="AK9966" s="8"/>
      <c r="AO9966" s="8"/>
      <c r="AS9966" s="8"/>
      <c r="AW9966" s="8"/>
      <c r="BA9966" s="8"/>
      <c r="BE9966" s="8"/>
      <c r="BI9966" s="8"/>
      <c r="BM9966" s="8"/>
      <c r="BQ9966" s="8"/>
      <c r="BU9966" s="8"/>
      <c r="BY9966" s="8"/>
      <c r="CC9966" s="8"/>
      <c r="CG9966" s="8"/>
      <c r="CK9966" s="8"/>
    </row>
    <row r="9967" spans="5:89">
      <c r="E9967" s="8"/>
      <c r="I9967" s="8"/>
      <c r="M9967" s="8"/>
      <c r="Q9967" s="8"/>
      <c r="U9967" s="8"/>
      <c r="Y9967" s="8"/>
      <c r="AC9967" s="8"/>
      <c r="AG9967" s="8"/>
      <c r="AK9967" s="8"/>
      <c r="AO9967" s="8"/>
      <c r="AS9967" s="8"/>
      <c r="AW9967" s="8"/>
      <c r="BA9967" s="8"/>
      <c r="BE9967" s="8"/>
      <c r="BI9967" s="8"/>
      <c r="BM9967" s="8"/>
      <c r="BQ9967" s="8"/>
      <c r="BU9967" s="8"/>
      <c r="BY9967" s="8"/>
      <c r="CC9967" s="8"/>
      <c r="CG9967" s="8"/>
      <c r="CK9967" s="8"/>
    </row>
    <row r="9968" spans="5:89">
      <c r="E9968" s="8"/>
      <c r="I9968" s="8"/>
      <c r="M9968" s="8"/>
      <c r="Q9968" s="8"/>
      <c r="U9968" s="8"/>
      <c r="Y9968" s="8"/>
      <c r="AC9968" s="8"/>
      <c r="AG9968" s="8"/>
      <c r="AK9968" s="8"/>
      <c r="AO9968" s="8"/>
      <c r="AS9968" s="8"/>
      <c r="AW9968" s="8"/>
      <c r="BA9968" s="8"/>
      <c r="BE9968" s="8"/>
      <c r="BI9968" s="8"/>
      <c r="BM9968" s="8"/>
      <c r="BQ9968" s="8"/>
      <c r="BU9968" s="8"/>
      <c r="BY9968" s="8"/>
      <c r="CC9968" s="8"/>
      <c r="CG9968" s="8"/>
      <c r="CK9968" s="8"/>
    </row>
    <row r="9969" spans="5:89">
      <c r="E9969" s="8"/>
      <c r="I9969" s="8"/>
      <c r="M9969" s="8"/>
      <c r="Q9969" s="8"/>
      <c r="U9969" s="8"/>
      <c r="Y9969" s="8"/>
      <c r="AC9969" s="8"/>
      <c r="AG9969" s="8"/>
      <c r="AK9969" s="8"/>
      <c r="AO9969" s="8"/>
      <c r="AS9969" s="8"/>
      <c r="AW9969" s="8"/>
      <c r="BA9969" s="8"/>
      <c r="BE9969" s="8"/>
      <c r="BI9969" s="8"/>
      <c r="BM9969" s="8"/>
      <c r="BQ9969" s="8"/>
      <c r="BU9969" s="8"/>
      <c r="BY9969" s="8"/>
      <c r="CC9969" s="8"/>
      <c r="CG9969" s="8"/>
      <c r="CK9969" s="8"/>
    </row>
    <row r="9970" spans="5:89">
      <c r="E9970" s="8"/>
      <c r="I9970" s="8"/>
      <c r="M9970" s="8"/>
      <c r="Q9970" s="8"/>
      <c r="U9970" s="8"/>
      <c r="Y9970" s="8"/>
      <c r="AC9970" s="8"/>
      <c r="AG9970" s="8"/>
      <c r="AK9970" s="8"/>
      <c r="AO9970" s="8"/>
      <c r="AS9970" s="8"/>
      <c r="AW9970" s="8"/>
      <c r="BA9970" s="8"/>
      <c r="BE9970" s="8"/>
      <c r="BI9970" s="8"/>
      <c r="BM9970" s="8"/>
      <c r="BQ9970" s="8"/>
      <c r="BU9970" s="8"/>
      <c r="BY9970" s="8"/>
      <c r="CC9970" s="8"/>
      <c r="CG9970" s="8"/>
      <c r="CK9970" s="8"/>
    </row>
    <row r="9971" spans="5:89">
      <c r="E9971" s="8"/>
      <c r="I9971" s="8"/>
      <c r="M9971" s="8"/>
      <c r="Q9971" s="8"/>
      <c r="U9971" s="8"/>
      <c r="Y9971" s="8"/>
      <c r="AC9971" s="8"/>
      <c r="AG9971" s="8"/>
      <c r="AK9971" s="8"/>
      <c r="AO9971" s="8"/>
      <c r="AS9971" s="8"/>
      <c r="AW9971" s="8"/>
      <c r="BA9971" s="8"/>
      <c r="BE9971" s="8"/>
      <c r="BI9971" s="8"/>
      <c r="BM9971" s="8"/>
      <c r="BQ9971" s="8"/>
      <c r="BU9971" s="8"/>
      <c r="BY9971" s="8"/>
      <c r="CC9971" s="8"/>
      <c r="CG9971" s="8"/>
      <c r="CK9971" s="8"/>
    </row>
    <row r="9972" spans="5:89">
      <c r="E9972" s="8"/>
      <c r="I9972" s="8"/>
      <c r="M9972" s="8"/>
      <c r="Q9972" s="8"/>
      <c r="U9972" s="8"/>
      <c r="Y9972" s="8"/>
      <c r="AC9972" s="8"/>
      <c r="AG9972" s="8"/>
      <c r="AK9972" s="8"/>
      <c r="AO9972" s="8"/>
      <c r="AS9972" s="8"/>
      <c r="AW9972" s="8"/>
      <c r="BA9972" s="8"/>
      <c r="BE9972" s="8"/>
      <c r="BI9972" s="8"/>
      <c r="BM9972" s="8"/>
      <c r="BQ9972" s="8"/>
      <c r="BU9972" s="8"/>
      <c r="BY9972" s="8"/>
      <c r="CC9972" s="8"/>
      <c r="CG9972" s="8"/>
      <c r="CK9972" s="8"/>
    </row>
    <row r="9973" spans="5:89">
      <c r="E9973" s="8"/>
      <c r="I9973" s="8"/>
      <c r="M9973" s="8"/>
      <c r="Q9973" s="8"/>
      <c r="U9973" s="8"/>
      <c r="Y9973" s="8"/>
      <c r="AC9973" s="8"/>
      <c r="AG9973" s="8"/>
      <c r="AK9973" s="8"/>
      <c r="AO9973" s="8"/>
      <c r="AS9973" s="8"/>
      <c r="AW9973" s="8"/>
      <c r="BA9973" s="8"/>
      <c r="BE9973" s="8"/>
      <c r="BI9973" s="8"/>
      <c r="BM9973" s="8"/>
      <c r="BQ9973" s="8"/>
      <c r="BU9973" s="8"/>
      <c r="BY9973" s="8"/>
      <c r="CC9973" s="8"/>
      <c r="CG9973" s="8"/>
      <c r="CK9973" s="8"/>
    </row>
    <row r="9974" spans="5:89">
      <c r="E9974" s="8"/>
      <c r="I9974" s="8"/>
      <c r="M9974" s="8"/>
      <c r="Q9974" s="8"/>
      <c r="U9974" s="8"/>
      <c r="Y9974" s="8"/>
      <c r="AC9974" s="8"/>
      <c r="AG9974" s="8"/>
      <c r="AK9974" s="8"/>
      <c r="AO9974" s="8"/>
      <c r="AS9974" s="8"/>
      <c r="AW9974" s="8"/>
      <c r="BA9974" s="8"/>
      <c r="BE9974" s="8"/>
      <c r="BI9974" s="8"/>
      <c r="BM9974" s="8"/>
      <c r="BQ9974" s="8"/>
      <c r="BU9974" s="8"/>
      <c r="BY9974" s="8"/>
      <c r="CC9974" s="8"/>
      <c r="CG9974" s="8"/>
      <c r="CK9974" s="8"/>
    </row>
    <row r="9975" spans="5:89">
      <c r="E9975" s="8"/>
      <c r="I9975" s="8"/>
      <c r="M9975" s="8"/>
      <c r="Q9975" s="8"/>
      <c r="U9975" s="8"/>
      <c r="Y9975" s="8"/>
      <c r="AC9975" s="8"/>
      <c r="AG9975" s="8"/>
      <c r="AK9975" s="8"/>
      <c r="AO9975" s="8"/>
      <c r="AS9975" s="8"/>
      <c r="AW9975" s="8"/>
      <c r="BA9975" s="8"/>
      <c r="BE9975" s="8"/>
      <c r="BI9975" s="8"/>
      <c r="BM9975" s="8"/>
      <c r="BQ9975" s="8"/>
      <c r="BU9975" s="8"/>
      <c r="BY9975" s="8"/>
      <c r="CC9975" s="8"/>
      <c r="CG9975" s="8"/>
      <c r="CK9975" s="8"/>
    </row>
    <row r="9976" spans="5:89">
      <c r="E9976" s="8"/>
      <c r="I9976" s="8"/>
      <c r="M9976" s="8"/>
      <c r="Q9976" s="8"/>
      <c r="U9976" s="8"/>
      <c r="Y9976" s="8"/>
      <c r="AC9976" s="8"/>
      <c r="AG9976" s="8"/>
      <c r="AK9976" s="8"/>
      <c r="AO9976" s="8"/>
      <c r="AS9976" s="8"/>
      <c r="AW9976" s="8"/>
      <c r="BA9976" s="8"/>
      <c r="BE9976" s="8"/>
      <c r="BI9976" s="8"/>
      <c r="BM9976" s="8"/>
      <c r="BQ9976" s="8"/>
      <c r="BU9976" s="8"/>
      <c r="BY9976" s="8"/>
      <c r="CC9976" s="8"/>
      <c r="CG9976" s="8"/>
      <c r="CK9976" s="8"/>
    </row>
    <row r="9977" spans="5:89">
      <c r="E9977" s="8"/>
      <c r="I9977" s="8"/>
      <c r="M9977" s="8"/>
      <c r="Q9977" s="8"/>
      <c r="U9977" s="8"/>
      <c r="Y9977" s="8"/>
      <c r="AC9977" s="8"/>
      <c r="AG9977" s="8"/>
      <c r="AK9977" s="8"/>
      <c r="AO9977" s="8"/>
      <c r="AS9977" s="8"/>
      <c r="AW9977" s="8"/>
      <c r="BA9977" s="8"/>
      <c r="BE9977" s="8"/>
      <c r="BI9977" s="8"/>
      <c r="BM9977" s="8"/>
      <c r="BQ9977" s="8"/>
      <c r="BU9977" s="8"/>
      <c r="BY9977" s="8"/>
      <c r="CC9977" s="8"/>
      <c r="CG9977" s="8"/>
      <c r="CK9977" s="8"/>
    </row>
    <row r="9978" spans="5:89">
      <c r="E9978" s="8"/>
      <c r="I9978" s="8"/>
      <c r="M9978" s="8"/>
      <c r="Q9978" s="8"/>
      <c r="U9978" s="8"/>
      <c r="Y9978" s="8"/>
      <c r="AC9978" s="8"/>
      <c r="AG9978" s="8"/>
      <c r="AK9978" s="8"/>
      <c r="AO9978" s="8"/>
      <c r="AS9978" s="8"/>
      <c r="AW9978" s="8"/>
      <c r="BA9978" s="8"/>
      <c r="BE9978" s="8"/>
      <c r="BI9978" s="8"/>
      <c r="BM9978" s="8"/>
      <c r="BQ9978" s="8"/>
      <c r="BU9978" s="8"/>
      <c r="BY9978" s="8"/>
      <c r="CC9978" s="8"/>
      <c r="CG9978" s="8"/>
      <c r="CK9978" s="8"/>
    </row>
    <row r="9979" spans="5:89">
      <c r="E9979" s="8"/>
      <c r="I9979" s="8"/>
      <c r="M9979" s="8"/>
      <c r="Q9979" s="8"/>
      <c r="U9979" s="8"/>
      <c r="Y9979" s="8"/>
      <c r="AC9979" s="8"/>
      <c r="AG9979" s="8"/>
      <c r="AK9979" s="8"/>
      <c r="AO9979" s="8"/>
      <c r="AS9979" s="8"/>
      <c r="AW9979" s="8"/>
      <c r="BA9979" s="8"/>
      <c r="BE9979" s="8"/>
      <c r="BI9979" s="8"/>
      <c r="BM9979" s="8"/>
      <c r="BQ9979" s="8"/>
      <c r="BU9979" s="8"/>
      <c r="BY9979" s="8"/>
      <c r="CC9979" s="8"/>
      <c r="CG9979" s="8"/>
      <c r="CK9979" s="8"/>
    </row>
    <row r="9980" spans="5:89">
      <c r="E9980" s="8"/>
      <c r="I9980" s="8"/>
      <c r="M9980" s="8"/>
      <c r="Q9980" s="8"/>
      <c r="U9980" s="8"/>
      <c r="Y9980" s="8"/>
      <c r="AC9980" s="8"/>
      <c r="AG9980" s="8"/>
      <c r="AK9980" s="8"/>
      <c r="AO9980" s="8"/>
      <c r="AS9980" s="8"/>
      <c r="AW9980" s="8"/>
      <c r="BA9980" s="8"/>
      <c r="BE9980" s="8"/>
      <c r="BI9980" s="8"/>
      <c r="BM9980" s="8"/>
      <c r="BQ9980" s="8"/>
      <c r="BU9980" s="8"/>
      <c r="BY9980" s="8"/>
      <c r="CC9980" s="8"/>
      <c r="CG9980" s="8"/>
      <c r="CK9980" s="8"/>
    </row>
    <row r="9981" spans="5:89">
      <c r="E9981" s="8"/>
      <c r="I9981" s="8"/>
      <c r="M9981" s="8"/>
      <c r="Q9981" s="8"/>
      <c r="U9981" s="8"/>
      <c r="Y9981" s="8"/>
      <c r="AC9981" s="8"/>
      <c r="AG9981" s="8"/>
      <c r="AK9981" s="8"/>
      <c r="AO9981" s="8"/>
      <c r="AS9981" s="8"/>
      <c r="AW9981" s="8"/>
      <c r="BA9981" s="8"/>
      <c r="BE9981" s="8"/>
      <c r="BI9981" s="8"/>
      <c r="BM9981" s="8"/>
      <c r="BQ9981" s="8"/>
      <c r="BU9981" s="8"/>
      <c r="BY9981" s="8"/>
      <c r="CC9981" s="8"/>
      <c r="CG9981" s="8"/>
      <c r="CK9981" s="8"/>
    </row>
    <row r="9982" spans="5:89">
      <c r="E9982" s="8"/>
      <c r="I9982" s="8"/>
      <c r="M9982" s="8"/>
      <c r="Q9982" s="8"/>
      <c r="U9982" s="8"/>
      <c r="Y9982" s="8"/>
      <c r="AC9982" s="8"/>
      <c r="AG9982" s="8"/>
      <c r="AK9982" s="8"/>
      <c r="AO9982" s="8"/>
      <c r="AS9982" s="8"/>
      <c r="AW9982" s="8"/>
      <c r="BA9982" s="8"/>
      <c r="BE9982" s="8"/>
      <c r="BI9982" s="8"/>
      <c r="BM9982" s="8"/>
      <c r="BQ9982" s="8"/>
      <c r="BU9982" s="8"/>
      <c r="BY9982" s="8"/>
      <c r="CC9982" s="8"/>
      <c r="CG9982" s="8"/>
      <c r="CK9982" s="8"/>
    </row>
    <row r="9983" spans="5:89">
      <c r="E9983" s="8"/>
      <c r="I9983" s="8"/>
      <c r="M9983" s="8"/>
      <c r="Q9983" s="8"/>
      <c r="U9983" s="8"/>
      <c r="Y9983" s="8"/>
      <c r="AC9983" s="8"/>
      <c r="AG9983" s="8"/>
      <c r="AK9983" s="8"/>
      <c r="AO9983" s="8"/>
      <c r="AS9983" s="8"/>
      <c r="AW9983" s="8"/>
      <c r="BA9983" s="8"/>
      <c r="BE9983" s="8"/>
      <c r="BI9983" s="8"/>
      <c r="BM9983" s="8"/>
      <c r="BQ9983" s="8"/>
      <c r="BU9983" s="8"/>
      <c r="BY9983" s="8"/>
      <c r="CC9983" s="8"/>
      <c r="CG9983" s="8"/>
      <c r="CK9983" s="8"/>
    </row>
    <row r="9984" spans="5:89">
      <c r="E9984" s="8"/>
      <c r="I9984" s="8"/>
      <c r="M9984" s="8"/>
      <c r="Q9984" s="8"/>
      <c r="U9984" s="8"/>
      <c r="Y9984" s="8"/>
      <c r="AC9984" s="8"/>
      <c r="AG9984" s="8"/>
      <c r="AK9984" s="8"/>
      <c r="AO9984" s="8"/>
      <c r="AS9984" s="8"/>
      <c r="AW9984" s="8"/>
      <c r="BA9984" s="8"/>
      <c r="BE9984" s="8"/>
      <c r="BI9984" s="8"/>
      <c r="BM9984" s="8"/>
      <c r="BQ9984" s="8"/>
      <c r="BU9984" s="8"/>
      <c r="BY9984" s="8"/>
      <c r="CC9984" s="8"/>
      <c r="CG9984" s="8"/>
      <c r="CK9984" s="8"/>
    </row>
    <row r="9985" spans="5:89">
      <c r="E9985" s="8"/>
      <c r="I9985" s="8"/>
      <c r="M9985" s="8"/>
      <c r="Q9985" s="8"/>
      <c r="U9985" s="8"/>
      <c r="Y9985" s="8"/>
      <c r="AC9985" s="8"/>
      <c r="AG9985" s="8"/>
      <c r="AK9985" s="8"/>
      <c r="AO9985" s="8"/>
      <c r="AS9985" s="8"/>
      <c r="AW9985" s="8"/>
      <c r="BA9985" s="8"/>
      <c r="BE9985" s="8"/>
      <c r="BI9985" s="8"/>
      <c r="BM9985" s="8"/>
      <c r="BQ9985" s="8"/>
      <c r="BU9985" s="8"/>
      <c r="BY9985" s="8"/>
      <c r="CC9985" s="8"/>
      <c r="CG9985" s="8"/>
      <c r="CK9985" s="8"/>
    </row>
    <row r="9986" spans="5:89">
      <c r="E9986" s="8"/>
      <c r="I9986" s="8"/>
      <c r="M9986" s="8"/>
      <c r="Q9986" s="8"/>
      <c r="U9986" s="8"/>
      <c r="Y9986" s="8"/>
      <c r="AC9986" s="8"/>
      <c r="AG9986" s="8"/>
      <c r="AK9986" s="8"/>
      <c r="AO9986" s="8"/>
      <c r="AS9986" s="8"/>
      <c r="AW9986" s="8"/>
      <c r="BA9986" s="8"/>
      <c r="BE9986" s="8"/>
      <c r="BI9986" s="8"/>
      <c r="BM9986" s="8"/>
      <c r="BQ9986" s="8"/>
      <c r="BU9986" s="8"/>
      <c r="BY9986" s="8"/>
      <c r="CC9986" s="8"/>
      <c r="CG9986" s="8"/>
      <c r="CK9986" s="8"/>
    </row>
    <row r="9987" spans="5:89">
      <c r="E9987" s="8"/>
      <c r="I9987" s="8"/>
      <c r="M9987" s="8"/>
      <c r="Q9987" s="8"/>
      <c r="U9987" s="8"/>
      <c r="Y9987" s="8"/>
      <c r="AC9987" s="8"/>
      <c r="AG9987" s="8"/>
      <c r="AK9987" s="8"/>
      <c r="AO9987" s="8"/>
      <c r="AS9987" s="8"/>
      <c r="AW9987" s="8"/>
      <c r="BA9987" s="8"/>
      <c r="BE9987" s="8"/>
      <c r="BI9987" s="8"/>
      <c r="BM9987" s="8"/>
      <c r="BQ9987" s="8"/>
      <c r="BU9987" s="8"/>
      <c r="BY9987" s="8"/>
      <c r="CC9987" s="8"/>
      <c r="CG9987" s="8"/>
      <c r="CK9987" s="8"/>
    </row>
    <row r="9988" spans="5:89">
      <c r="E9988" s="8"/>
      <c r="I9988" s="8"/>
      <c r="M9988" s="8"/>
      <c r="Q9988" s="8"/>
      <c r="U9988" s="8"/>
      <c r="Y9988" s="8"/>
      <c r="AC9988" s="8"/>
      <c r="AG9988" s="8"/>
      <c r="AK9988" s="8"/>
      <c r="AO9988" s="8"/>
      <c r="AS9988" s="8"/>
      <c r="AW9988" s="8"/>
      <c r="BA9988" s="8"/>
      <c r="BE9988" s="8"/>
      <c r="BI9988" s="8"/>
      <c r="BM9988" s="8"/>
      <c r="BQ9988" s="8"/>
      <c r="BU9988" s="8"/>
      <c r="BY9988" s="8"/>
      <c r="CC9988" s="8"/>
      <c r="CG9988" s="8"/>
      <c r="CK9988" s="8"/>
    </row>
    <row r="9989" spans="5:89">
      <c r="E9989" s="8"/>
      <c r="I9989" s="8"/>
      <c r="M9989" s="8"/>
      <c r="Q9989" s="8"/>
      <c r="U9989" s="8"/>
      <c r="Y9989" s="8"/>
      <c r="AC9989" s="8"/>
      <c r="AG9989" s="8"/>
      <c r="AK9989" s="8"/>
      <c r="AO9989" s="8"/>
      <c r="AS9989" s="8"/>
      <c r="AW9989" s="8"/>
      <c r="BA9989" s="8"/>
      <c r="BE9989" s="8"/>
      <c r="BI9989" s="8"/>
      <c r="BM9989" s="8"/>
      <c r="BQ9989" s="8"/>
      <c r="BU9989" s="8"/>
      <c r="BY9989" s="8"/>
      <c r="CC9989" s="8"/>
      <c r="CG9989" s="8"/>
      <c r="CK9989" s="8"/>
    </row>
    <row r="9990" spans="5:89">
      <c r="E9990" s="8"/>
      <c r="I9990" s="8"/>
      <c r="M9990" s="8"/>
      <c r="Q9990" s="8"/>
      <c r="U9990" s="8"/>
      <c r="Y9990" s="8"/>
      <c r="AC9990" s="8"/>
      <c r="AG9990" s="8"/>
      <c r="AK9990" s="8"/>
      <c r="AO9990" s="8"/>
      <c r="AS9990" s="8"/>
      <c r="AW9990" s="8"/>
      <c r="BA9990" s="8"/>
      <c r="BE9990" s="8"/>
      <c r="BI9990" s="8"/>
      <c r="BM9990" s="8"/>
      <c r="BQ9990" s="8"/>
      <c r="BU9990" s="8"/>
      <c r="BY9990" s="8"/>
      <c r="CC9990" s="8"/>
      <c r="CG9990" s="8"/>
      <c r="CK9990" s="8"/>
    </row>
    <row r="9991" spans="5:89">
      <c r="E9991" s="8"/>
      <c r="I9991" s="8"/>
      <c r="M9991" s="8"/>
      <c r="Q9991" s="8"/>
      <c r="U9991" s="8"/>
      <c r="Y9991" s="8"/>
      <c r="AC9991" s="8"/>
      <c r="AG9991" s="8"/>
      <c r="AK9991" s="8"/>
      <c r="AO9991" s="8"/>
      <c r="AS9991" s="8"/>
      <c r="AW9991" s="8"/>
      <c r="BA9991" s="8"/>
      <c r="BE9991" s="8"/>
      <c r="BI9991" s="8"/>
      <c r="BM9991" s="8"/>
      <c r="BQ9991" s="8"/>
      <c r="BU9991" s="8"/>
      <c r="BY9991" s="8"/>
      <c r="CC9991" s="8"/>
      <c r="CG9991" s="8"/>
      <c r="CK9991" s="8"/>
    </row>
    <row r="9992" spans="5:89">
      <c r="E9992" s="8"/>
      <c r="I9992" s="8"/>
      <c r="M9992" s="8"/>
      <c r="Q9992" s="8"/>
      <c r="U9992" s="8"/>
      <c r="Y9992" s="8"/>
      <c r="AC9992" s="8"/>
      <c r="AG9992" s="8"/>
      <c r="AK9992" s="8"/>
      <c r="AO9992" s="8"/>
      <c r="AS9992" s="8"/>
      <c r="AW9992" s="8"/>
      <c r="BA9992" s="8"/>
      <c r="BE9992" s="8"/>
      <c r="BI9992" s="8"/>
      <c r="BM9992" s="8"/>
      <c r="BQ9992" s="8"/>
      <c r="BU9992" s="8"/>
      <c r="BY9992" s="8"/>
      <c r="CC9992" s="8"/>
      <c r="CG9992" s="8"/>
      <c r="CK9992" s="8"/>
    </row>
    <row r="9993" spans="5:89">
      <c r="E9993" s="8"/>
      <c r="I9993" s="8"/>
      <c r="M9993" s="8"/>
      <c r="Q9993" s="8"/>
      <c r="U9993" s="8"/>
      <c r="Y9993" s="8"/>
      <c r="AC9993" s="8"/>
      <c r="AG9993" s="8"/>
      <c r="AK9993" s="8"/>
      <c r="AO9993" s="8"/>
      <c r="AS9993" s="8"/>
      <c r="AW9993" s="8"/>
      <c r="BA9993" s="8"/>
      <c r="BE9993" s="8"/>
      <c r="BI9993" s="8"/>
      <c r="BM9993" s="8"/>
      <c r="BQ9993" s="8"/>
      <c r="BU9993" s="8"/>
      <c r="BY9993" s="8"/>
      <c r="CC9993" s="8"/>
      <c r="CG9993" s="8"/>
      <c r="CK9993" s="8"/>
    </row>
    <row r="9994" spans="5:89">
      <c r="E9994" s="8"/>
      <c r="I9994" s="8"/>
      <c r="M9994" s="8"/>
      <c r="Q9994" s="8"/>
      <c r="U9994" s="8"/>
      <c r="Y9994" s="8"/>
      <c r="AC9994" s="8"/>
      <c r="AG9994" s="8"/>
      <c r="AK9994" s="8"/>
      <c r="AO9994" s="8"/>
      <c r="AS9994" s="8"/>
      <c r="AW9994" s="8"/>
      <c r="BA9994" s="8"/>
      <c r="BE9994" s="8"/>
      <c r="BI9994" s="8"/>
      <c r="BM9994" s="8"/>
      <c r="BQ9994" s="8"/>
      <c r="BU9994" s="8"/>
      <c r="BY9994" s="8"/>
      <c r="CC9994" s="8"/>
      <c r="CG9994" s="8"/>
      <c r="CK9994" s="8"/>
    </row>
    <row r="9995" spans="5:89">
      <c r="E9995" s="8"/>
      <c r="I9995" s="8"/>
      <c r="M9995" s="8"/>
      <c r="Q9995" s="8"/>
      <c r="U9995" s="8"/>
      <c r="Y9995" s="8"/>
      <c r="AC9995" s="8"/>
      <c r="AG9995" s="8"/>
      <c r="AK9995" s="8"/>
      <c r="AO9995" s="8"/>
      <c r="AS9995" s="8"/>
      <c r="AW9995" s="8"/>
      <c r="BA9995" s="8"/>
      <c r="BE9995" s="8"/>
      <c r="BI9995" s="8"/>
      <c r="BM9995" s="8"/>
      <c r="BQ9995" s="8"/>
      <c r="BU9995" s="8"/>
      <c r="BY9995" s="8"/>
      <c r="CC9995" s="8"/>
      <c r="CG9995" s="8"/>
      <c r="CK9995" s="8"/>
    </row>
    <row r="9996" spans="5:89">
      <c r="E9996" s="8"/>
      <c r="I9996" s="8"/>
      <c r="M9996" s="8"/>
      <c r="Q9996" s="8"/>
      <c r="U9996" s="8"/>
      <c r="Y9996" s="8"/>
      <c r="AC9996" s="8"/>
      <c r="AG9996" s="8"/>
      <c r="AK9996" s="8"/>
      <c r="AO9996" s="8"/>
      <c r="AS9996" s="8"/>
      <c r="AW9996" s="8"/>
      <c r="BA9996" s="8"/>
      <c r="BE9996" s="8"/>
      <c r="BI9996" s="8"/>
      <c r="BM9996" s="8"/>
      <c r="BQ9996" s="8"/>
      <c r="BU9996" s="8"/>
      <c r="BY9996" s="8"/>
      <c r="CC9996" s="8"/>
      <c r="CG9996" s="8"/>
      <c r="CK9996" s="8"/>
    </row>
    <row r="9997" spans="5:89">
      <c r="E9997" s="8"/>
      <c r="I9997" s="8"/>
      <c r="M9997" s="8"/>
      <c r="Q9997" s="8"/>
      <c r="U9997" s="8"/>
      <c r="Y9997" s="8"/>
      <c r="AC9997" s="8"/>
      <c r="AG9997" s="8"/>
      <c r="AK9997" s="8"/>
      <c r="AO9997" s="8"/>
      <c r="AS9997" s="8"/>
      <c r="AW9997" s="8"/>
      <c r="BA9997" s="8"/>
      <c r="BE9997" s="8"/>
      <c r="BI9997" s="8"/>
      <c r="BM9997" s="8"/>
      <c r="BQ9997" s="8"/>
      <c r="BU9997" s="8"/>
      <c r="BY9997" s="8"/>
      <c r="CC9997" s="8"/>
      <c r="CG9997" s="8"/>
      <c r="CK9997" s="8"/>
    </row>
    <row r="9998" spans="5:89">
      <c r="E9998" s="8"/>
      <c r="I9998" s="8"/>
      <c r="M9998" s="8"/>
      <c r="Q9998" s="8"/>
      <c r="U9998" s="8"/>
      <c r="Y9998" s="8"/>
      <c r="AC9998" s="8"/>
      <c r="AG9998" s="8"/>
      <c r="AK9998" s="8"/>
      <c r="AO9998" s="8"/>
      <c r="AS9998" s="8"/>
      <c r="AW9998" s="8"/>
      <c r="BA9998" s="8"/>
      <c r="BE9998" s="8"/>
      <c r="BI9998" s="8"/>
      <c r="BM9998" s="8"/>
      <c r="BQ9998" s="8"/>
      <c r="BU9998" s="8"/>
      <c r="BY9998" s="8"/>
      <c r="CC9998" s="8"/>
      <c r="CG9998" s="8"/>
      <c r="CK9998" s="8"/>
    </row>
    <row r="9999" spans="5:89">
      <c r="E9999" s="8"/>
      <c r="I9999" s="8"/>
      <c r="M9999" s="8"/>
      <c r="Q9999" s="8"/>
      <c r="U9999" s="8"/>
      <c r="Y9999" s="8"/>
      <c r="AC9999" s="8"/>
      <c r="AG9999" s="8"/>
      <c r="AK9999" s="8"/>
      <c r="AO9999" s="8"/>
      <c r="AS9999" s="8"/>
      <c r="AW9999" s="8"/>
      <c r="BA9999" s="8"/>
      <c r="BE9999" s="8"/>
      <c r="BI9999" s="8"/>
      <c r="BM9999" s="8"/>
      <c r="BQ9999" s="8"/>
      <c r="BU9999" s="8"/>
      <c r="BY9999" s="8"/>
      <c r="CC9999" s="8"/>
      <c r="CG9999" s="8"/>
      <c r="CK9999" s="8"/>
    </row>
    <row r="10000" spans="5:89">
      <c r="E10000" s="8"/>
      <c r="I10000" s="8"/>
      <c r="M10000" s="8"/>
      <c r="Q10000" s="8"/>
      <c r="U10000" s="8"/>
      <c r="Y10000" s="8"/>
      <c r="AC10000" s="8"/>
      <c r="AG10000" s="8"/>
      <c r="AK10000" s="8"/>
      <c r="AO10000" s="8"/>
      <c r="AS10000" s="8"/>
      <c r="AW10000" s="8"/>
      <c r="BA10000" s="8"/>
      <c r="BE10000" s="8"/>
      <c r="BI10000" s="8"/>
      <c r="BM10000" s="8"/>
      <c r="BQ10000" s="8"/>
      <c r="BU10000" s="8"/>
      <c r="BY10000" s="8"/>
      <c r="CC10000" s="8"/>
      <c r="CG10000" s="8"/>
      <c r="CK10000" s="8"/>
    </row>
    <row r="10001" spans="5:89">
      <c r="E10001" s="8"/>
      <c r="I10001" s="8"/>
      <c r="M10001" s="8"/>
      <c r="Q10001" s="8"/>
      <c r="U10001" s="8"/>
      <c r="Y10001" s="8"/>
      <c r="AC10001" s="8"/>
      <c r="AG10001" s="8"/>
      <c r="AK10001" s="8"/>
      <c r="AO10001" s="8"/>
      <c r="AS10001" s="8"/>
      <c r="AW10001" s="8"/>
      <c r="BA10001" s="8"/>
      <c r="BE10001" s="8"/>
      <c r="BI10001" s="8"/>
      <c r="BM10001" s="8"/>
      <c r="BQ10001" s="8"/>
      <c r="BU10001" s="8"/>
      <c r="BY10001" s="8"/>
      <c r="CC10001" s="8"/>
      <c r="CG10001" s="8"/>
      <c r="CK10001" s="8"/>
    </row>
    <row r="10002" spans="5:89">
      <c r="E10002" s="8"/>
      <c r="I10002" s="8"/>
      <c r="M10002" s="8"/>
      <c r="Q10002" s="8"/>
      <c r="U10002" s="8"/>
      <c r="Y10002" s="8"/>
      <c r="AC10002" s="8"/>
      <c r="AG10002" s="8"/>
      <c r="AK10002" s="8"/>
      <c r="AO10002" s="8"/>
      <c r="AS10002" s="8"/>
      <c r="AW10002" s="8"/>
      <c r="BA10002" s="8"/>
      <c r="BE10002" s="8"/>
      <c r="BI10002" s="8"/>
      <c r="BM10002" s="8"/>
      <c r="BQ10002" s="8"/>
      <c r="BU10002" s="8"/>
      <c r="BY10002" s="8"/>
      <c r="CC10002" s="8"/>
      <c r="CG10002" s="8"/>
      <c r="CK10002" s="8"/>
    </row>
    <row r="10003" spans="5:89">
      <c r="E10003" s="8"/>
      <c r="I10003" s="8"/>
      <c r="M10003" s="8"/>
      <c r="Q10003" s="8"/>
      <c r="U10003" s="8"/>
      <c r="Y10003" s="8"/>
      <c r="AC10003" s="8"/>
      <c r="AG10003" s="8"/>
      <c r="AK10003" s="8"/>
      <c r="AO10003" s="8"/>
      <c r="AS10003" s="8"/>
      <c r="AW10003" s="8"/>
      <c r="BA10003" s="8"/>
      <c r="BE10003" s="8"/>
      <c r="BI10003" s="8"/>
      <c r="BM10003" s="8"/>
      <c r="BQ10003" s="8"/>
      <c r="BU10003" s="8"/>
      <c r="BY10003" s="8"/>
      <c r="CC10003" s="8"/>
      <c r="CG10003" s="8"/>
      <c r="CK10003" s="8"/>
    </row>
    <row r="10004" spans="5:89">
      <c r="E10004" s="8"/>
      <c r="I10004" s="8"/>
      <c r="M10004" s="8"/>
      <c r="Q10004" s="8"/>
      <c r="U10004" s="8"/>
      <c r="Y10004" s="8"/>
      <c r="AC10004" s="8"/>
      <c r="AG10004" s="8"/>
      <c r="AK10004" s="8"/>
      <c r="AO10004" s="8"/>
      <c r="AS10004" s="8"/>
      <c r="AW10004" s="8"/>
      <c r="BA10004" s="8"/>
      <c r="BE10004" s="8"/>
      <c r="BI10004" s="8"/>
      <c r="BM10004" s="8"/>
      <c r="BQ10004" s="8"/>
      <c r="BU10004" s="8"/>
      <c r="BY10004" s="8"/>
      <c r="CC10004" s="8"/>
      <c r="CG10004" s="8"/>
      <c r="CK10004" s="8"/>
    </row>
    <row r="10005" spans="5:89">
      <c r="E10005" s="8"/>
      <c r="I10005" s="8"/>
      <c r="M10005" s="8"/>
      <c r="Q10005" s="8"/>
      <c r="U10005" s="8"/>
      <c r="Y10005" s="8"/>
      <c r="AC10005" s="8"/>
      <c r="AG10005" s="8"/>
      <c r="AK10005" s="8"/>
      <c r="AO10005" s="8"/>
      <c r="AS10005" s="8"/>
      <c r="AW10005" s="8"/>
      <c r="BA10005" s="8"/>
      <c r="BE10005" s="8"/>
      <c r="BI10005" s="8"/>
      <c r="BM10005" s="8"/>
      <c r="BQ10005" s="8"/>
      <c r="BU10005" s="8"/>
      <c r="BY10005" s="8"/>
      <c r="CC10005" s="8"/>
      <c r="CG10005" s="8"/>
      <c r="CK10005" s="8"/>
    </row>
    <row r="10006" spans="5:89">
      <c r="E10006" s="8"/>
      <c r="I10006" s="8"/>
      <c r="M10006" s="8"/>
      <c r="Q10006" s="8"/>
      <c r="U10006" s="8"/>
      <c r="Y10006" s="8"/>
      <c r="AC10006" s="8"/>
      <c r="AG10006" s="8"/>
      <c r="AK10006" s="8"/>
      <c r="AO10006" s="8"/>
      <c r="AS10006" s="8"/>
      <c r="AW10006" s="8"/>
      <c r="BA10006" s="8"/>
      <c r="BE10006" s="8"/>
      <c r="BI10006" s="8"/>
      <c r="BM10006" s="8"/>
      <c r="BQ10006" s="8"/>
      <c r="BU10006" s="8"/>
      <c r="BY10006" s="8"/>
      <c r="CC10006" s="8"/>
      <c r="CG10006" s="8"/>
      <c r="CK10006" s="8"/>
    </row>
    <row r="10007" spans="5:89">
      <c r="E10007" s="8"/>
      <c r="I10007" s="8"/>
      <c r="M10007" s="8"/>
      <c r="Q10007" s="8"/>
      <c r="U10007" s="8"/>
      <c r="Y10007" s="8"/>
      <c r="AC10007" s="8"/>
      <c r="AG10007" s="8"/>
      <c r="AK10007" s="8"/>
      <c r="AO10007" s="8"/>
      <c r="AS10007" s="8"/>
      <c r="AW10007" s="8"/>
      <c r="BA10007" s="8"/>
      <c r="BE10007" s="8"/>
      <c r="BI10007" s="8"/>
      <c r="BM10007" s="8"/>
      <c r="BQ10007" s="8"/>
      <c r="BU10007" s="8"/>
      <c r="BY10007" s="8"/>
      <c r="CC10007" s="8"/>
      <c r="CG10007" s="8"/>
      <c r="CK10007" s="8"/>
    </row>
    <row r="10008" spans="5:89">
      <c r="E10008" s="8"/>
      <c r="I10008" s="8"/>
      <c r="M10008" s="8"/>
      <c r="Q10008" s="8"/>
      <c r="U10008" s="8"/>
      <c r="Y10008" s="8"/>
      <c r="AC10008" s="8"/>
      <c r="AG10008" s="8"/>
      <c r="AK10008" s="8"/>
      <c r="AO10008" s="8"/>
      <c r="AS10008" s="8"/>
      <c r="AW10008" s="8"/>
      <c r="BA10008" s="8"/>
      <c r="BE10008" s="8"/>
      <c r="BI10008" s="8"/>
      <c r="BM10008" s="8"/>
      <c r="BQ10008" s="8"/>
      <c r="BU10008" s="8"/>
      <c r="BY10008" s="8"/>
      <c r="CC10008" s="8"/>
      <c r="CG10008" s="8"/>
      <c r="CK10008" s="8"/>
    </row>
    <row r="10009" spans="5:89">
      <c r="E10009" s="8"/>
      <c r="I10009" s="8"/>
      <c r="M10009" s="8"/>
      <c r="Q10009" s="8"/>
      <c r="U10009" s="8"/>
      <c r="Y10009" s="8"/>
      <c r="AC10009" s="8"/>
      <c r="AG10009" s="8"/>
      <c r="AK10009" s="8"/>
      <c r="AO10009" s="8"/>
      <c r="AS10009" s="8"/>
      <c r="AW10009" s="8"/>
      <c r="BA10009" s="8"/>
      <c r="BE10009" s="8"/>
      <c r="BI10009" s="8"/>
      <c r="BM10009" s="8"/>
      <c r="BQ10009" s="8"/>
      <c r="BU10009" s="8"/>
      <c r="BY10009" s="8"/>
      <c r="CC10009" s="8"/>
      <c r="CG10009" s="8"/>
      <c r="CK10009" s="8"/>
    </row>
    <row r="10010" spans="5:89">
      <c r="E10010" s="8"/>
      <c r="I10010" s="8"/>
      <c r="M10010" s="8"/>
      <c r="Q10010" s="8"/>
      <c r="U10010" s="8"/>
      <c r="Y10010" s="8"/>
      <c r="AC10010" s="8"/>
      <c r="AG10010" s="8"/>
      <c r="AK10010" s="8"/>
      <c r="AO10010" s="8"/>
      <c r="AS10010" s="8"/>
      <c r="AW10010" s="8"/>
      <c r="BA10010" s="8"/>
      <c r="BE10010" s="8"/>
      <c r="BI10010" s="8"/>
      <c r="BM10010" s="8"/>
      <c r="BQ10010" s="8"/>
      <c r="BU10010" s="8"/>
      <c r="BY10010" s="8"/>
      <c r="CC10010" s="8"/>
      <c r="CG10010" s="8"/>
      <c r="CK10010" s="8"/>
    </row>
    <row r="10011" spans="5:89">
      <c r="E10011" s="8"/>
      <c r="I10011" s="8"/>
      <c r="M10011" s="8"/>
      <c r="Q10011" s="8"/>
      <c r="U10011" s="8"/>
      <c r="Y10011" s="8"/>
      <c r="AC10011" s="8"/>
      <c r="AG10011" s="8"/>
      <c r="AK10011" s="8"/>
      <c r="AO10011" s="8"/>
      <c r="AS10011" s="8"/>
      <c r="AW10011" s="8"/>
      <c r="BA10011" s="8"/>
      <c r="BE10011" s="8"/>
      <c r="BI10011" s="8"/>
      <c r="BM10011" s="8"/>
      <c r="BQ10011" s="8"/>
      <c r="BU10011" s="8"/>
      <c r="BY10011" s="8"/>
      <c r="CC10011" s="8"/>
      <c r="CG10011" s="8"/>
      <c r="CK10011" s="8"/>
    </row>
    <row r="10012" spans="5:89">
      <c r="E10012" s="8"/>
      <c r="I10012" s="8"/>
      <c r="M10012" s="8"/>
      <c r="Q10012" s="8"/>
      <c r="U10012" s="8"/>
      <c r="Y10012" s="8"/>
      <c r="AC10012" s="8"/>
      <c r="AG10012" s="8"/>
      <c r="AK10012" s="8"/>
      <c r="AO10012" s="8"/>
      <c r="AS10012" s="8"/>
      <c r="AW10012" s="8"/>
      <c r="BA10012" s="8"/>
      <c r="BE10012" s="8"/>
      <c r="BI10012" s="8"/>
      <c r="BM10012" s="8"/>
      <c r="BQ10012" s="8"/>
      <c r="BU10012" s="8"/>
      <c r="BY10012" s="8"/>
      <c r="CC10012" s="8"/>
      <c r="CG10012" s="8"/>
      <c r="CK10012" s="8"/>
    </row>
    <row r="10013" spans="5:89">
      <c r="E10013" s="8"/>
      <c r="I10013" s="8"/>
      <c r="M10013" s="8"/>
      <c r="Q10013" s="8"/>
      <c r="U10013" s="8"/>
      <c r="Y10013" s="8"/>
      <c r="AC10013" s="8"/>
      <c r="AG10013" s="8"/>
      <c r="AK10013" s="8"/>
      <c r="AO10013" s="8"/>
      <c r="AS10013" s="8"/>
      <c r="AW10013" s="8"/>
      <c r="BA10013" s="8"/>
      <c r="BE10013" s="8"/>
      <c r="BI10013" s="8"/>
      <c r="BM10013" s="8"/>
      <c r="BQ10013" s="8"/>
      <c r="BU10013" s="8"/>
      <c r="BY10013" s="8"/>
      <c r="CC10013" s="8"/>
      <c r="CG10013" s="8"/>
      <c r="CK10013" s="8"/>
    </row>
    <row r="10014" spans="5:89">
      <c r="E10014" s="8"/>
      <c r="I10014" s="8"/>
      <c r="M10014" s="8"/>
      <c r="Q10014" s="8"/>
      <c r="U10014" s="8"/>
      <c r="Y10014" s="8"/>
      <c r="AC10014" s="8"/>
      <c r="AG10014" s="8"/>
      <c r="AK10014" s="8"/>
      <c r="AO10014" s="8"/>
      <c r="AS10014" s="8"/>
      <c r="AW10014" s="8"/>
      <c r="BA10014" s="8"/>
      <c r="BE10014" s="8"/>
      <c r="BI10014" s="8"/>
      <c r="BM10014" s="8"/>
      <c r="BQ10014" s="8"/>
      <c r="BU10014" s="8"/>
      <c r="BY10014" s="8"/>
      <c r="CC10014" s="8"/>
      <c r="CG10014" s="8"/>
      <c r="CK10014" s="8"/>
    </row>
    <row r="10015" spans="5:89">
      <c r="E10015" s="8"/>
      <c r="I10015" s="8"/>
      <c r="M10015" s="8"/>
      <c r="Q10015" s="8"/>
      <c r="U10015" s="8"/>
      <c r="Y10015" s="8"/>
      <c r="AC10015" s="8"/>
      <c r="AG10015" s="8"/>
      <c r="AK10015" s="8"/>
      <c r="AO10015" s="8"/>
      <c r="AS10015" s="8"/>
      <c r="AW10015" s="8"/>
      <c r="BA10015" s="8"/>
      <c r="BE10015" s="8"/>
      <c r="BI10015" s="8"/>
      <c r="BM10015" s="8"/>
      <c r="BQ10015" s="8"/>
      <c r="BU10015" s="8"/>
      <c r="BY10015" s="8"/>
      <c r="CC10015" s="8"/>
      <c r="CG10015" s="8"/>
      <c r="CK10015" s="8"/>
    </row>
    <row r="10016" spans="5:89">
      <c r="E10016" s="8"/>
      <c r="I10016" s="8"/>
      <c r="M10016" s="8"/>
      <c r="Q10016" s="8"/>
      <c r="U10016" s="8"/>
      <c r="Y10016" s="8"/>
      <c r="AC10016" s="8"/>
      <c r="AG10016" s="8"/>
      <c r="AK10016" s="8"/>
      <c r="AO10016" s="8"/>
      <c r="AS10016" s="8"/>
      <c r="AW10016" s="8"/>
      <c r="BA10016" s="8"/>
      <c r="BE10016" s="8"/>
      <c r="BI10016" s="8"/>
      <c r="BM10016" s="8"/>
      <c r="BQ10016" s="8"/>
      <c r="BU10016" s="8"/>
      <c r="BY10016" s="8"/>
      <c r="CC10016" s="8"/>
      <c r="CG10016" s="8"/>
      <c r="CK10016" s="8"/>
    </row>
    <row r="10017" spans="5:89">
      <c r="E10017" s="8"/>
      <c r="I10017" s="8"/>
      <c r="M10017" s="8"/>
      <c r="Q10017" s="8"/>
      <c r="U10017" s="8"/>
      <c r="Y10017" s="8"/>
      <c r="AC10017" s="8"/>
      <c r="AG10017" s="8"/>
      <c r="AK10017" s="8"/>
      <c r="AO10017" s="8"/>
      <c r="AS10017" s="8"/>
      <c r="AW10017" s="8"/>
      <c r="BA10017" s="8"/>
      <c r="BE10017" s="8"/>
      <c r="BI10017" s="8"/>
      <c r="BM10017" s="8"/>
      <c r="BQ10017" s="8"/>
      <c r="BU10017" s="8"/>
      <c r="BY10017" s="8"/>
      <c r="CC10017" s="8"/>
      <c r="CG10017" s="8"/>
      <c r="CK10017" s="8"/>
    </row>
    <row r="10018" spans="5:89">
      <c r="E10018" s="8"/>
      <c r="I10018" s="8"/>
      <c r="M10018" s="8"/>
      <c r="Q10018" s="8"/>
      <c r="U10018" s="8"/>
      <c r="Y10018" s="8"/>
      <c r="AC10018" s="8"/>
      <c r="AG10018" s="8"/>
      <c r="AK10018" s="8"/>
      <c r="AO10018" s="8"/>
      <c r="AS10018" s="8"/>
      <c r="AW10018" s="8"/>
      <c r="BA10018" s="8"/>
      <c r="BE10018" s="8"/>
      <c r="BI10018" s="8"/>
      <c r="BM10018" s="8"/>
      <c r="BQ10018" s="8"/>
      <c r="BU10018" s="8"/>
      <c r="BY10018" s="8"/>
      <c r="CC10018" s="8"/>
      <c r="CG10018" s="8"/>
      <c r="CK10018" s="8"/>
    </row>
    <row r="10019" spans="5:89">
      <c r="E10019" s="8"/>
      <c r="I10019" s="8"/>
      <c r="M10019" s="8"/>
      <c r="Q10019" s="8"/>
      <c r="U10019" s="8"/>
      <c r="Y10019" s="8"/>
      <c r="AC10019" s="8"/>
      <c r="AG10019" s="8"/>
      <c r="AK10019" s="8"/>
      <c r="AO10019" s="8"/>
      <c r="AS10019" s="8"/>
      <c r="AW10019" s="8"/>
      <c r="BA10019" s="8"/>
      <c r="BE10019" s="8"/>
      <c r="BI10019" s="8"/>
      <c r="BM10019" s="8"/>
      <c r="BQ10019" s="8"/>
      <c r="BU10019" s="8"/>
      <c r="BY10019" s="8"/>
      <c r="CC10019" s="8"/>
      <c r="CG10019" s="8"/>
      <c r="CK10019" s="8"/>
    </row>
    <row r="10020" spans="5:89">
      <c r="E10020" s="8"/>
      <c r="I10020" s="8"/>
      <c r="M10020" s="8"/>
      <c r="Q10020" s="8"/>
      <c r="U10020" s="8"/>
      <c r="Y10020" s="8"/>
      <c r="AC10020" s="8"/>
      <c r="AG10020" s="8"/>
      <c r="AK10020" s="8"/>
      <c r="AO10020" s="8"/>
      <c r="AS10020" s="8"/>
      <c r="AW10020" s="8"/>
      <c r="BA10020" s="8"/>
      <c r="BE10020" s="8"/>
      <c r="BI10020" s="8"/>
      <c r="BM10020" s="8"/>
      <c r="BQ10020" s="8"/>
      <c r="BU10020" s="8"/>
      <c r="BY10020" s="8"/>
      <c r="CC10020" s="8"/>
      <c r="CG10020" s="8"/>
      <c r="CK10020" s="8"/>
    </row>
    <row r="10021" spans="5:89">
      <c r="E10021" s="8"/>
      <c r="I10021" s="8"/>
      <c r="M10021" s="8"/>
      <c r="Q10021" s="8"/>
      <c r="U10021" s="8"/>
      <c r="Y10021" s="8"/>
      <c r="AC10021" s="8"/>
      <c r="AG10021" s="8"/>
      <c r="AK10021" s="8"/>
      <c r="AO10021" s="8"/>
      <c r="AS10021" s="8"/>
      <c r="AW10021" s="8"/>
      <c r="BA10021" s="8"/>
      <c r="BE10021" s="8"/>
      <c r="BI10021" s="8"/>
      <c r="BM10021" s="8"/>
      <c r="BQ10021" s="8"/>
      <c r="BU10021" s="8"/>
      <c r="BY10021" s="8"/>
      <c r="CC10021" s="8"/>
      <c r="CG10021" s="8"/>
      <c r="CK10021" s="8"/>
    </row>
    <row r="10022" spans="5:89">
      <c r="E10022" s="8"/>
      <c r="I10022" s="8"/>
      <c r="M10022" s="8"/>
      <c r="Q10022" s="8"/>
      <c r="U10022" s="8"/>
      <c r="Y10022" s="8"/>
      <c r="AC10022" s="8"/>
      <c r="AG10022" s="8"/>
      <c r="AK10022" s="8"/>
      <c r="AO10022" s="8"/>
      <c r="AS10022" s="8"/>
      <c r="AW10022" s="8"/>
      <c r="BA10022" s="8"/>
      <c r="BE10022" s="8"/>
      <c r="BI10022" s="8"/>
      <c r="BM10022" s="8"/>
      <c r="BQ10022" s="8"/>
      <c r="BU10022" s="8"/>
      <c r="BY10022" s="8"/>
      <c r="CC10022" s="8"/>
      <c r="CG10022" s="8"/>
      <c r="CK10022" s="8"/>
    </row>
    <row r="10023" spans="5:89">
      <c r="E10023" s="8"/>
      <c r="I10023" s="8"/>
      <c r="M10023" s="8"/>
      <c r="Q10023" s="8"/>
      <c r="U10023" s="8"/>
      <c r="Y10023" s="8"/>
      <c r="AC10023" s="8"/>
      <c r="AG10023" s="8"/>
      <c r="AK10023" s="8"/>
      <c r="AO10023" s="8"/>
      <c r="AS10023" s="8"/>
      <c r="AW10023" s="8"/>
      <c r="BA10023" s="8"/>
      <c r="BE10023" s="8"/>
      <c r="BI10023" s="8"/>
      <c r="BM10023" s="8"/>
      <c r="BQ10023" s="8"/>
      <c r="BU10023" s="8"/>
      <c r="BY10023" s="8"/>
      <c r="CC10023" s="8"/>
      <c r="CG10023" s="8"/>
      <c r="CK10023" s="8"/>
    </row>
    <row r="10024" spans="5:89">
      <c r="E10024" s="8"/>
      <c r="I10024" s="8"/>
      <c r="M10024" s="8"/>
      <c r="Q10024" s="8"/>
      <c r="U10024" s="8"/>
      <c r="Y10024" s="8"/>
      <c r="AC10024" s="8"/>
      <c r="AG10024" s="8"/>
      <c r="AK10024" s="8"/>
      <c r="AO10024" s="8"/>
      <c r="AS10024" s="8"/>
      <c r="AW10024" s="8"/>
      <c r="BA10024" s="8"/>
      <c r="BE10024" s="8"/>
      <c r="BI10024" s="8"/>
      <c r="BM10024" s="8"/>
      <c r="BQ10024" s="8"/>
      <c r="BU10024" s="8"/>
      <c r="BY10024" s="8"/>
      <c r="CC10024" s="8"/>
      <c r="CG10024" s="8"/>
      <c r="CK10024" s="8"/>
    </row>
    <row r="10025" spans="5:89">
      <c r="E10025" s="8"/>
      <c r="I10025" s="8"/>
      <c r="M10025" s="8"/>
      <c r="Q10025" s="8"/>
      <c r="U10025" s="8"/>
      <c r="Y10025" s="8"/>
      <c r="AC10025" s="8"/>
      <c r="AG10025" s="8"/>
      <c r="AK10025" s="8"/>
      <c r="AO10025" s="8"/>
      <c r="AS10025" s="8"/>
      <c r="AW10025" s="8"/>
      <c r="BA10025" s="8"/>
      <c r="BE10025" s="8"/>
      <c r="BI10025" s="8"/>
      <c r="BM10025" s="8"/>
      <c r="BQ10025" s="8"/>
      <c r="BU10025" s="8"/>
      <c r="BY10025" s="8"/>
      <c r="CC10025" s="8"/>
      <c r="CG10025" s="8"/>
      <c r="CK10025" s="8"/>
    </row>
    <row r="10026" spans="5:89">
      <c r="E10026" s="8"/>
      <c r="I10026" s="8"/>
      <c r="M10026" s="8"/>
      <c r="Q10026" s="8"/>
      <c r="U10026" s="8"/>
      <c r="Y10026" s="8"/>
      <c r="AC10026" s="8"/>
      <c r="AG10026" s="8"/>
      <c r="AK10026" s="8"/>
      <c r="AO10026" s="8"/>
      <c r="AS10026" s="8"/>
      <c r="AW10026" s="8"/>
      <c r="BA10026" s="8"/>
      <c r="BE10026" s="8"/>
      <c r="BI10026" s="8"/>
      <c r="BM10026" s="8"/>
      <c r="BQ10026" s="8"/>
      <c r="BU10026" s="8"/>
      <c r="BY10026" s="8"/>
      <c r="CC10026" s="8"/>
      <c r="CG10026" s="8"/>
      <c r="CK10026" s="8"/>
    </row>
    <row r="10027" spans="5:89">
      <c r="E10027" s="8"/>
      <c r="I10027" s="8"/>
      <c r="M10027" s="8"/>
      <c r="Q10027" s="8"/>
      <c r="U10027" s="8"/>
      <c r="Y10027" s="8"/>
      <c r="AC10027" s="8"/>
      <c r="AG10027" s="8"/>
      <c r="AK10027" s="8"/>
      <c r="AO10027" s="8"/>
      <c r="AS10027" s="8"/>
      <c r="AW10027" s="8"/>
      <c r="BA10027" s="8"/>
      <c r="BE10027" s="8"/>
      <c r="BI10027" s="8"/>
      <c r="BM10027" s="8"/>
      <c r="BQ10027" s="8"/>
      <c r="BU10027" s="8"/>
      <c r="BY10027" s="8"/>
      <c r="CC10027" s="8"/>
      <c r="CG10027" s="8"/>
      <c r="CK10027" s="8"/>
    </row>
    <row r="10028" spans="5:89">
      <c r="E10028" s="8"/>
      <c r="I10028" s="8"/>
      <c r="M10028" s="8"/>
      <c r="Q10028" s="8"/>
      <c r="U10028" s="8"/>
      <c r="Y10028" s="8"/>
      <c r="AC10028" s="8"/>
      <c r="AG10028" s="8"/>
      <c r="AK10028" s="8"/>
      <c r="AO10028" s="8"/>
      <c r="AS10028" s="8"/>
      <c r="AW10028" s="8"/>
      <c r="BA10028" s="8"/>
      <c r="BE10028" s="8"/>
      <c r="BI10028" s="8"/>
      <c r="BM10028" s="8"/>
      <c r="BQ10028" s="8"/>
      <c r="BU10028" s="8"/>
      <c r="BY10028" s="8"/>
      <c r="CC10028" s="8"/>
      <c r="CG10028" s="8"/>
      <c r="CK10028" s="8"/>
    </row>
    <row r="10029" spans="5:89">
      <c r="E10029" s="8"/>
      <c r="I10029" s="8"/>
      <c r="M10029" s="8"/>
      <c r="Q10029" s="8"/>
      <c r="U10029" s="8"/>
      <c r="Y10029" s="8"/>
      <c r="AC10029" s="8"/>
      <c r="AG10029" s="8"/>
      <c r="AK10029" s="8"/>
      <c r="AO10029" s="8"/>
      <c r="AS10029" s="8"/>
      <c r="AW10029" s="8"/>
      <c r="BA10029" s="8"/>
      <c r="BE10029" s="8"/>
      <c r="BI10029" s="8"/>
      <c r="BM10029" s="8"/>
      <c r="BQ10029" s="8"/>
      <c r="BU10029" s="8"/>
      <c r="BY10029" s="8"/>
      <c r="CC10029" s="8"/>
      <c r="CG10029" s="8"/>
      <c r="CK10029" s="8"/>
    </row>
    <row r="10030" spans="5:89">
      <c r="E10030" s="8"/>
      <c r="I10030" s="8"/>
      <c r="M10030" s="8"/>
      <c r="Q10030" s="8"/>
      <c r="U10030" s="8"/>
      <c r="Y10030" s="8"/>
      <c r="AC10030" s="8"/>
      <c r="AG10030" s="8"/>
      <c r="AK10030" s="8"/>
      <c r="AO10030" s="8"/>
      <c r="AS10030" s="8"/>
      <c r="AW10030" s="8"/>
      <c r="BA10030" s="8"/>
      <c r="BE10030" s="8"/>
      <c r="BI10030" s="8"/>
      <c r="BM10030" s="8"/>
      <c r="BQ10030" s="8"/>
      <c r="BU10030" s="8"/>
      <c r="BY10030" s="8"/>
      <c r="CC10030" s="8"/>
      <c r="CG10030" s="8"/>
      <c r="CK10030" s="8"/>
    </row>
    <row r="10031" spans="5:89">
      <c r="E10031" s="8"/>
      <c r="I10031" s="8"/>
      <c r="M10031" s="8"/>
      <c r="Q10031" s="8"/>
      <c r="U10031" s="8"/>
      <c r="Y10031" s="8"/>
      <c r="AC10031" s="8"/>
      <c r="AG10031" s="8"/>
      <c r="AK10031" s="8"/>
      <c r="AO10031" s="8"/>
      <c r="AS10031" s="8"/>
      <c r="AW10031" s="8"/>
      <c r="BA10031" s="8"/>
      <c r="BE10031" s="8"/>
      <c r="BI10031" s="8"/>
      <c r="BM10031" s="8"/>
      <c r="BQ10031" s="8"/>
      <c r="BU10031" s="8"/>
      <c r="BY10031" s="8"/>
      <c r="CC10031" s="8"/>
      <c r="CG10031" s="8"/>
      <c r="CK10031" s="8"/>
    </row>
    <row r="10032" spans="5:89">
      <c r="E10032" s="8"/>
      <c r="I10032" s="8"/>
      <c r="M10032" s="8"/>
      <c r="Q10032" s="8"/>
      <c r="U10032" s="8"/>
      <c r="Y10032" s="8"/>
      <c r="AC10032" s="8"/>
      <c r="AG10032" s="8"/>
      <c r="AK10032" s="8"/>
      <c r="AO10032" s="8"/>
      <c r="AS10032" s="8"/>
      <c r="AW10032" s="8"/>
      <c r="BA10032" s="8"/>
      <c r="BE10032" s="8"/>
      <c r="BI10032" s="8"/>
      <c r="BM10032" s="8"/>
      <c r="BQ10032" s="8"/>
      <c r="BU10032" s="8"/>
      <c r="BY10032" s="8"/>
      <c r="CC10032" s="8"/>
      <c r="CG10032" s="8"/>
      <c r="CK10032" s="8"/>
    </row>
    <row r="10033" spans="5:89">
      <c r="E10033" s="8"/>
      <c r="I10033" s="8"/>
      <c r="M10033" s="8"/>
      <c r="Q10033" s="8"/>
      <c r="U10033" s="8"/>
      <c r="Y10033" s="8"/>
      <c r="AC10033" s="8"/>
      <c r="AG10033" s="8"/>
      <c r="AK10033" s="8"/>
      <c r="AO10033" s="8"/>
      <c r="AS10033" s="8"/>
      <c r="AW10033" s="8"/>
      <c r="BA10033" s="8"/>
      <c r="BE10033" s="8"/>
      <c r="BI10033" s="8"/>
      <c r="BM10033" s="8"/>
      <c r="BQ10033" s="8"/>
      <c r="BU10033" s="8"/>
      <c r="BY10033" s="8"/>
      <c r="CC10033" s="8"/>
      <c r="CG10033" s="8"/>
      <c r="CK10033" s="8"/>
    </row>
    <row r="10034" spans="5:89">
      <c r="E10034" s="8"/>
      <c r="I10034" s="8"/>
      <c r="M10034" s="8"/>
      <c r="Q10034" s="8"/>
      <c r="U10034" s="8"/>
      <c r="Y10034" s="8"/>
      <c r="AC10034" s="8"/>
      <c r="AG10034" s="8"/>
      <c r="AK10034" s="8"/>
      <c r="AO10034" s="8"/>
      <c r="AS10034" s="8"/>
      <c r="AW10034" s="8"/>
      <c r="BA10034" s="8"/>
      <c r="BE10034" s="8"/>
      <c r="BI10034" s="8"/>
      <c r="BM10034" s="8"/>
      <c r="BQ10034" s="8"/>
      <c r="BU10034" s="8"/>
      <c r="BY10034" s="8"/>
      <c r="CC10034" s="8"/>
      <c r="CG10034" s="8"/>
      <c r="CK10034" s="8"/>
    </row>
    <row r="10035" spans="5:89">
      <c r="E10035" s="8"/>
      <c r="I10035" s="8"/>
      <c r="M10035" s="8"/>
      <c r="Q10035" s="8"/>
      <c r="U10035" s="8"/>
      <c r="Y10035" s="8"/>
      <c r="AC10035" s="8"/>
      <c r="AG10035" s="8"/>
      <c r="AK10035" s="8"/>
      <c r="AO10035" s="8"/>
      <c r="AS10035" s="8"/>
      <c r="AW10035" s="8"/>
      <c r="BA10035" s="8"/>
      <c r="BE10035" s="8"/>
      <c r="BI10035" s="8"/>
      <c r="BM10035" s="8"/>
      <c r="BQ10035" s="8"/>
      <c r="BU10035" s="8"/>
      <c r="BY10035" s="8"/>
      <c r="CC10035" s="8"/>
      <c r="CG10035" s="8"/>
      <c r="CK10035" s="8"/>
    </row>
    <row r="10036" spans="5:89">
      <c r="E10036" s="8"/>
      <c r="I10036" s="8"/>
      <c r="M10036" s="8"/>
      <c r="Q10036" s="8"/>
      <c r="U10036" s="8"/>
      <c r="Y10036" s="8"/>
      <c r="AC10036" s="8"/>
      <c r="AG10036" s="8"/>
      <c r="AK10036" s="8"/>
      <c r="AO10036" s="8"/>
      <c r="AS10036" s="8"/>
      <c r="AW10036" s="8"/>
      <c r="BA10036" s="8"/>
      <c r="BE10036" s="8"/>
      <c r="BI10036" s="8"/>
      <c r="BM10036" s="8"/>
      <c r="BQ10036" s="8"/>
      <c r="BU10036" s="8"/>
      <c r="BY10036" s="8"/>
      <c r="CC10036" s="8"/>
      <c r="CG10036" s="8"/>
      <c r="CK10036" s="8"/>
    </row>
    <row r="10037" spans="5:89">
      <c r="E10037" s="8"/>
      <c r="I10037" s="8"/>
      <c r="M10037" s="8"/>
      <c r="Q10037" s="8"/>
      <c r="U10037" s="8"/>
      <c r="Y10037" s="8"/>
      <c r="AC10037" s="8"/>
      <c r="AG10037" s="8"/>
      <c r="AK10037" s="8"/>
      <c r="AO10037" s="8"/>
      <c r="AS10037" s="8"/>
      <c r="AW10037" s="8"/>
      <c r="BA10037" s="8"/>
      <c r="BE10037" s="8"/>
      <c r="BI10037" s="8"/>
      <c r="BM10037" s="8"/>
      <c r="BQ10037" s="8"/>
      <c r="BU10037" s="8"/>
      <c r="BY10037" s="8"/>
      <c r="CC10037" s="8"/>
      <c r="CG10037" s="8"/>
      <c r="CK10037" s="8"/>
    </row>
    <row r="10038" spans="5:89">
      <c r="E10038" s="8"/>
      <c r="I10038" s="8"/>
      <c r="M10038" s="8"/>
      <c r="Q10038" s="8"/>
      <c r="U10038" s="8"/>
      <c r="Y10038" s="8"/>
      <c r="AC10038" s="8"/>
      <c r="AG10038" s="8"/>
      <c r="AK10038" s="8"/>
      <c r="AO10038" s="8"/>
      <c r="AS10038" s="8"/>
      <c r="AW10038" s="8"/>
      <c r="BA10038" s="8"/>
      <c r="BE10038" s="8"/>
      <c r="BI10038" s="8"/>
      <c r="BM10038" s="8"/>
      <c r="BQ10038" s="8"/>
      <c r="BU10038" s="8"/>
      <c r="BY10038" s="8"/>
      <c r="CC10038" s="8"/>
      <c r="CG10038" s="8"/>
      <c r="CK10038" s="8"/>
    </row>
    <row r="10039" spans="5:89">
      <c r="E10039" s="8"/>
      <c r="I10039" s="8"/>
      <c r="M10039" s="8"/>
      <c r="Q10039" s="8"/>
      <c r="U10039" s="8"/>
      <c r="Y10039" s="8"/>
      <c r="AC10039" s="8"/>
      <c r="AG10039" s="8"/>
      <c r="AK10039" s="8"/>
      <c r="AO10039" s="8"/>
      <c r="AS10039" s="8"/>
      <c r="AW10039" s="8"/>
      <c r="BA10039" s="8"/>
      <c r="BE10039" s="8"/>
      <c r="BI10039" s="8"/>
      <c r="BM10039" s="8"/>
      <c r="BQ10039" s="8"/>
      <c r="BU10039" s="8"/>
      <c r="BY10039" s="8"/>
      <c r="CC10039" s="8"/>
      <c r="CG10039" s="8"/>
      <c r="CK10039" s="8"/>
    </row>
    <row r="10040" spans="5:89">
      <c r="E10040" s="8"/>
      <c r="I10040" s="8"/>
      <c r="M10040" s="8"/>
      <c r="Q10040" s="8"/>
      <c r="U10040" s="8"/>
      <c r="Y10040" s="8"/>
      <c r="AC10040" s="8"/>
      <c r="AG10040" s="8"/>
      <c r="AK10040" s="8"/>
      <c r="AO10040" s="8"/>
      <c r="AS10040" s="8"/>
      <c r="AW10040" s="8"/>
      <c r="BA10040" s="8"/>
      <c r="BE10040" s="8"/>
      <c r="BI10040" s="8"/>
      <c r="BM10040" s="8"/>
      <c r="BQ10040" s="8"/>
      <c r="BU10040" s="8"/>
      <c r="BY10040" s="8"/>
      <c r="CC10040" s="8"/>
      <c r="CG10040" s="8"/>
      <c r="CK10040" s="8"/>
    </row>
    <row r="10041" spans="5:89">
      <c r="E10041" s="8"/>
      <c r="I10041" s="8"/>
      <c r="M10041" s="8"/>
      <c r="Q10041" s="8"/>
      <c r="U10041" s="8"/>
      <c r="Y10041" s="8"/>
      <c r="AC10041" s="8"/>
      <c r="AG10041" s="8"/>
      <c r="AK10041" s="8"/>
      <c r="AO10041" s="8"/>
      <c r="AS10041" s="8"/>
      <c r="AW10041" s="8"/>
      <c r="BA10041" s="8"/>
      <c r="BE10041" s="8"/>
      <c r="BI10041" s="8"/>
      <c r="BM10041" s="8"/>
      <c r="BQ10041" s="8"/>
      <c r="BU10041" s="8"/>
      <c r="BY10041" s="8"/>
      <c r="CC10041" s="8"/>
      <c r="CG10041" s="8"/>
      <c r="CK10041" s="8"/>
    </row>
    <row r="10042" spans="5:89">
      <c r="E10042" s="8"/>
      <c r="I10042" s="8"/>
      <c r="M10042" s="8"/>
      <c r="Q10042" s="8"/>
      <c r="U10042" s="8"/>
      <c r="Y10042" s="8"/>
      <c r="AC10042" s="8"/>
      <c r="AG10042" s="8"/>
      <c r="AK10042" s="8"/>
      <c r="AO10042" s="8"/>
      <c r="AS10042" s="8"/>
      <c r="AW10042" s="8"/>
      <c r="BA10042" s="8"/>
      <c r="BE10042" s="8"/>
      <c r="BI10042" s="8"/>
      <c r="BM10042" s="8"/>
      <c r="BQ10042" s="8"/>
      <c r="BU10042" s="8"/>
      <c r="BY10042" s="8"/>
      <c r="CC10042" s="8"/>
      <c r="CG10042" s="8"/>
      <c r="CK10042" s="8"/>
    </row>
    <row r="10043" spans="5:89">
      <c r="E10043" s="8"/>
      <c r="I10043" s="8"/>
      <c r="M10043" s="8"/>
      <c r="Q10043" s="8"/>
      <c r="U10043" s="8"/>
      <c r="Y10043" s="8"/>
      <c r="AC10043" s="8"/>
      <c r="AG10043" s="8"/>
      <c r="AK10043" s="8"/>
      <c r="AO10043" s="8"/>
      <c r="AS10043" s="8"/>
      <c r="AW10043" s="8"/>
      <c r="BA10043" s="8"/>
      <c r="BE10043" s="8"/>
      <c r="BI10043" s="8"/>
      <c r="BM10043" s="8"/>
      <c r="BQ10043" s="8"/>
      <c r="BU10043" s="8"/>
      <c r="BY10043" s="8"/>
      <c r="CC10043" s="8"/>
      <c r="CG10043" s="8"/>
      <c r="CK10043" s="8"/>
    </row>
    <row r="10044" spans="5:89">
      <c r="E10044" s="8"/>
      <c r="I10044" s="8"/>
      <c r="M10044" s="8"/>
      <c r="Q10044" s="8"/>
      <c r="U10044" s="8"/>
      <c r="Y10044" s="8"/>
      <c r="AC10044" s="8"/>
      <c r="AG10044" s="8"/>
      <c r="AK10044" s="8"/>
      <c r="AO10044" s="8"/>
      <c r="AS10044" s="8"/>
      <c r="AW10044" s="8"/>
      <c r="BA10044" s="8"/>
      <c r="BE10044" s="8"/>
      <c r="BI10044" s="8"/>
      <c r="BM10044" s="8"/>
      <c r="BQ10044" s="8"/>
      <c r="BU10044" s="8"/>
      <c r="BY10044" s="8"/>
      <c r="CC10044" s="8"/>
      <c r="CG10044" s="8"/>
      <c r="CK10044" s="8"/>
    </row>
    <row r="10045" spans="5:89">
      <c r="E10045" s="8"/>
      <c r="I10045" s="8"/>
      <c r="M10045" s="8"/>
      <c r="Q10045" s="8"/>
      <c r="U10045" s="8"/>
      <c r="Y10045" s="8"/>
      <c r="AC10045" s="8"/>
      <c r="AG10045" s="8"/>
      <c r="AK10045" s="8"/>
      <c r="AO10045" s="8"/>
      <c r="AS10045" s="8"/>
      <c r="AW10045" s="8"/>
      <c r="BA10045" s="8"/>
      <c r="BE10045" s="8"/>
      <c r="BI10045" s="8"/>
      <c r="BM10045" s="8"/>
      <c r="BQ10045" s="8"/>
      <c r="BU10045" s="8"/>
      <c r="BY10045" s="8"/>
      <c r="CC10045" s="8"/>
      <c r="CG10045" s="8"/>
      <c r="CK10045" s="8"/>
    </row>
    <row r="10046" spans="5:89">
      <c r="E10046" s="8"/>
      <c r="I10046" s="8"/>
      <c r="M10046" s="8"/>
      <c r="Q10046" s="8"/>
      <c r="U10046" s="8"/>
      <c r="Y10046" s="8"/>
      <c r="AC10046" s="8"/>
      <c r="AG10046" s="8"/>
      <c r="AK10046" s="8"/>
      <c r="AO10046" s="8"/>
      <c r="AS10046" s="8"/>
      <c r="AW10046" s="8"/>
      <c r="BA10046" s="8"/>
      <c r="BE10046" s="8"/>
      <c r="BI10046" s="8"/>
      <c r="BM10046" s="8"/>
      <c r="BQ10046" s="8"/>
      <c r="BU10046" s="8"/>
      <c r="BY10046" s="8"/>
      <c r="CC10046" s="8"/>
      <c r="CG10046" s="8"/>
      <c r="CK10046" s="8"/>
    </row>
    <row r="10047" spans="5:89">
      <c r="E10047" s="8"/>
      <c r="I10047" s="8"/>
      <c r="M10047" s="8"/>
      <c r="Q10047" s="8"/>
      <c r="U10047" s="8"/>
      <c r="Y10047" s="8"/>
      <c r="AC10047" s="8"/>
      <c r="AG10047" s="8"/>
      <c r="AK10047" s="8"/>
      <c r="AO10047" s="8"/>
      <c r="AS10047" s="8"/>
      <c r="AW10047" s="8"/>
      <c r="BA10047" s="8"/>
      <c r="BE10047" s="8"/>
      <c r="BI10047" s="8"/>
      <c r="BM10047" s="8"/>
      <c r="BQ10047" s="8"/>
      <c r="BU10047" s="8"/>
      <c r="BY10047" s="8"/>
      <c r="CC10047" s="8"/>
      <c r="CG10047" s="8"/>
      <c r="CK10047" s="8"/>
    </row>
    <row r="10048" spans="5:89">
      <c r="E10048" s="8"/>
      <c r="I10048" s="8"/>
      <c r="M10048" s="8"/>
      <c r="Q10048" s="8"/>
      <c r="U10048" s="8"/>
      <c r="Y10048" s="8"/>
      <c r="AC10048" s="8"/>
      <c r="AG10048" s="8"/>
      <c r="AK10048" s="8"/>
      <c r="AO10048" s="8"/>
      <c r="AS10048" s="8"/>
      <c r="AW10048" s="8"/>
      <c r="BA10048" s="8"/>
      <c r="BE10048" s="8"/>
      <c r="BI10048" s="8"/>
      <c r="BM10048" s="8"/>
      <c r="BQ10048" s="8"/>
      <c r="BU10048" s="8"/>
      <c r="BY10048" s="8"/>
      <c r="CC10048" s="8"/>
      <c r="CG10048" s="8"/>
      <c r="CK10048" s="8"/>
    </row>
    <row r="10049" spans="5:89">
      <c r="E10049" s="8"/>
      <c r="I10049" s="8"/>
      <c r="M10049" s="8"/>
      <c r="Q10049" s="8"/>
      <c r="U10049" s="8"/>
      <c r="Y10049" s="8"/>
      <c r="AC10049" s="8"/>
      <c r="AG10049" s="8"/>
      <c r="AK10049" s="8"/>
      <c r="AO10049" s="8"/>
      <c r="AS10049" s="8"/>
      <c r="AW10049" s="8"/>
      <c r="BA10049" s="8"/>
      <c r="BE10049" s="8"/>
      <c r="BI10049" s="8"/>
      <c r="BM10049" s="8"/>
      <c r="BQ10049" s="8"/>
      <c r="BU10049" s="8"/>
      <c r="BY10049" s="8"/>
      <c r="CC10049" s="8"/>
      <c r="CG10049" s="8"/>
      <c r="CK10049" s="8"/>
    </row>
    <row r="10050" spans="5:89">
      <c r="E10050" s="8"/>
      <c r="I10050" s="8"/>
      <c r="M10050" s="8"/>
      <c r="Q10050" s="8"/>
      <c r="U10050" s="8"/>
      <c r="Y10050" s="8"/>
      <c r="AC10050" s="8"/>
      <c r="AG10050" s="8"/>
      <c r="AK10050" s="8"/>
      <c r="AO10050" s="8"/>
      <c r="AS10050" s="8"/>
      <c r="AW10050" s="8"/>
      <c r="BA10050" s="8"/>
      <c r="BE10050" s="8"/>
      <c r="BI10050" s="8"/>
      <c r="BM10050" s="8"/>
      <c r="BQ10050" s="8"/>
      <c r="BU10050" s="8"/>
      <c r="BY10050" s="8"/>
      <c r="CC10050" s="8"/>
      <c r="CG10050" s="8"/>
      <c r="CK10050" s="8"/>
    </row>
    <row r="10051" spans="5:89">
      <c r="E10051" s="8"/>
      <c r="I10051" s="8"/>
      <c r="M10051" s="8"/>
      <c r="Q10051" s="8"/>
      <c r="U10051" s="8"/>
      <c r="Y10051" s="8"/>
      <c r="AC10051" s="8"/>
      <c r="AG10051" s="8"/>
      <c r="AK10051" s="8"/>
      <c r="AO10051" s="8"/>
      <c r="AS10051" s="8"/>
      <c r="AW10051" s="8"/>
      <c r="BA10051" s="8"/>
      <c r="BE10051" s="8"/>
      <c r="BI10051" s="8"/>
      <c r="BM10051" s="8"/>
      <c r="BQ10051" s="8"/>
      <c r="BU10051" s="8"/>
      <c r="BY10051" s="8"/>
      <c r="CC10051" s="8"/>
      <c r="CG10051" s="8"/>
      <c r="CK10051" s="8"/>
    </row>
    <row r="10052" spans="5:89">
      <c r="E10052" s="8"/>
      <c r="I10052" s="8"/>
      <c r="M10052" s="8"/>
      <c r="Q10052" s="8"/>
      <c r="U10052" s="8"/>
      <c r="Y10052" s="8"/>
      <c r="AC10052" s="8"/>
      <c r="AG10052" s="8"/>
      <c r="AK10052" s="8"/>
      <c r="AO10052" s="8"/>
      <c r="AS10052" s="8"/>
      <c r="AW10052" s="8"/>
      <c r="BA10052" s="8"/>
      <c r="BE10052" s="8"/>
      <c r="BI10052" s="8"/>
      <c r="BM10052" s="8"/>
      <c r="BQ10052" s="8"/>
      <c r="BU10052" s="8"/>
      <c r="BY10052" s="8"/>
      <c r="CC10052" s="8"/>
      <c r="CG10052" s="8"/>
      <c r="CK10052" s="8"/>
    </row>
    <row r="10053" spans="5:89">
      <c r="E10053" s="8"/>
      <c r="I10053" s="8"/>
      <c r="M10053" s="8"/>
      <c r="Q10053" s="8"/>
      <c r="U10053" s="8"/>
      <c r="Y10053" s="8"/>
      <c r="AC10053" s="8"/>
      <c r="AG10053" s="8"/>
      <c r="AK10053" s="8"/>
      <c r="AO10053" s="8"/>
      <c r="AS10053" s="8"/>
      <c r="AW10053" s="8"/>
      <c r="BA10053" s="8"/>
      <c r="BE10053" s="8"/>
      <c r="BI10053" s="8"/>
      <c r="BM10053" s="8"/>
      <c r="BQ10053" s="8"/>
      <c r="BU10053" s="8"/>
      <c r="BY10053" s="8"/>
      <c r="CC10053" s="8"/>
      <c r="CG10053" s="8"/>
      <c r="CK10053" s="8"/>
    </row>
    <row r="10054" spans="5:89">
      <c r="E10054" s="8"/>
      <c r="I10054" s="8"/>
      <c r="M10054" s="8"/>
      <c r="Q10054" s="8"/>
      <c r="U10054" s="8"/>
      <c r="Y10054" s="8"/>
      <c r="AC10054" s="8"/>
      <c r="AG10054" s="8"/>
      <c r="AK10054" s="8"/>
      <c r="AO10054" s="8"/>
      <c r="AS10054" s="8"/>
      <c r="AW10054" s="8"/>
      <c r="BA10054" s="8"/>
      <c r="BE10054" s="8"/>
      <c r="BI10054" s="8"/>
      <c r="BM10054" s="8"/>
      <c r="BQ10054" s="8"/>
      <c r="BU10054" s="8"/>
      <c r="BY10054" s="8"/>
      <c r="CC10054" s="8"/>
      <c r="CG10054" s="8"/>
      <c r="CK10054" s="8"/>
    </row>
    <row r="10055" spans="5:89">
      <c r="E10055" s="8"/>
      <c r="I10055" s="8"/>
      <c r="M10055" s="8"/>
      <c r="Q10055" s="8"/>
      <c r="U10055" s="8"/>
      <c r="Y10055" s="8"/>
      <c r="AC10055" s="8"/>
      <c r="AG10055" s="8"/>
      <c r="AK10055" s="8"/>
      <c r="AO10055" s="8"/>
      <c r="AS10055" s="8"/>
      <c r="AW10055" s="8"/>
      <c r="BA10055" s="8"/>
      <c r="BE10055" s="8"/>
      <c r="BI10055" s="8"/>
      <c r="BM10055" s="8"/>
      <c r="BQ10055" s="8"/>
      <c r="BU10055" s="8"/>
      <c r="BY10055" s="8"/>
      <c r="CC10055" s="8"/>
      <c r="CG10055" s="8"/>
      <c r="CK10055" s="8"/>
    </row>
    <row r="10056" spans="5:89">
      <c r="E10056" s="8"/>
      <c r="I10056" s="8"/>
      <c r="M10056" s="8"/>
      <c r="Q10056" s="8"/>
      <c r="U10056" s="8"/>
      <c r="Y10056" s="8"/>
      <c r="AC10056" s="8"/>
      <c r="AG10056" s="8"/>
      <c r="AK10056" s="8"/>
      <c r="AO10056" s="8"/>
      <c r="AS10056" s="8"/>
      <c r="AW10056" s="8"/>
      <c r="BA10056" s="8"/>
      <c r="BE10056" s="8"/>
      <c r="BI10056" s="8"/>
      <c r="BM10056" s="8"/>
      <c r="BQ10056" s="8"/>
      <c r="BU10056" s="8"/>
      <c r="BY10056" s="8"/>
      <c r="CC10056" s="8"/>
      <c r="CG10056" s="8"/>
      <c r="CK10056" s="8"/>
    </row>
    <row r="10057" spans="5:89">
      <c r="E10057" s="8"/>
      <c r="I10057" s="8"/>
      <c r="M10057" s="8"/>
      <c r="Q10057" s="8"/>
      <c r="U10057" s="8"/>
      <c r="Y10057" s="8"/>
      <c r="AC10057" s="8"/>
      <c r="AG10057" s="8"/>
      <c r="AK10057" s="8"/>
      <c r="AO10057" s="8"/>
      <c r="AS10057" s="8"/>
      <c r="AW10057" s="8"/>
      <c r="BA10057" s="8"/>
      <c r="BE10057" s="8"/>
      <c r="BI10057" s="8"/>
      <c r="BM10057" s="8"/>
      <c r="BQ10057" s="8"/>
      <c r="BU10057" s="8"/>
      <c r="BY10057" s="8"/>
      <c r="CC10057" s="8"/>
      <c r="CG10057" s="8"/>
      <c r="CK10057" s="8"/>
    </row>
    <row r="10058" spans="5:89">
      <c r="E10058" s="8"/>
      <c r="I10058" s="8"/>
      <c r="M10058" s="8"/>
      <c r="Q10058" s="8"/>
      <c r="U10058" s="8"/>
      <c r="Y10058" s="8"/>
      <c r="AC10058" s="8"/>
      <c r="AG10058" s="8"/>
      <c r="AK10058" s="8"/>
      <c r="AO10058" s="8"/>
      <c r="AS10058" s="8"/>
      <c r="AW10058" s="8"/>
      <c r="BA10058" s="8"/>
      <c r="BE10058" s="8"/>
      <c r="BI10058" s="8"/>
      <c r="BM10058" s="8"/>
      <c r="BQ10058" s="8"/>
      <c r="BU10058" s="8"/>
      <c r="BY10058" s="8"/>
      <c r="CC10058" s="8"/>
      <c r="CG10058" s="8"/>
      <c r="CK10058" s="8"/>
    </row>
    <row r="10059" spans="5:89">
      <c r="E10059" s="8"/>
      <c r="I10059" s="8"/>
      <c r="M10059" s="8"/>
      <c r="Q10059" s="8"/>
      <c r="U10059" s="8"/>
      <c r="Y10059" s="8"/>
      <c r="AC10059" s="8"/>
      <c r="AG10059" s="8"/>
      <c r="AK10059" s="8"/>
      <c r="AO10059" s="8"/>
      <c r="AS10059" s="8"/>
      <c r="AW10059" s="8"/>
      <c r="BA10059" s="8"/>
      <c r="BE10059" s="8"/>
      <c r="BI10059" s="8"/>
      <c r="BM10059" s="8"/>
      <c r="BQ10059" s="8"/>
      <c r="BU10059" s="8"/>
      <c r="BY10059" s="8"/>
      <c r="CC10059" s="8"/>
      <c r="CG10059" s="8"/>
      <c r="CK10059" s="8"/>
    </row>
    <row r="10060" spans="5:89">
      <c r="E10060" s="8"/>
      <c r="I10060" s="8"/>
      <c r="M10060" s="8"/>
      <c r="Q10060" s="8"/>
      <c r="U10060" s="8"/>
      <c r="Y10060" s="8"/>
      <c r="AC10060" s="8"/>
      <c r="AG10060" s="8"/>
      <c r="AK10060" s="8"/>
      <c r="AO10060" s="8"/>
      <c r="AS10060" s="8"/>
      <c r="AW10060" s="8"/>
      <c r="BA10060" s="8"/>
      <c r="BE10060" s="8"/>
      <c r="BI10060" s="8"/>
      <c r="BM10060" s="8"/>
      <c r="BQ10060" s="8"/>
      <c r="BU10060" s="8"/>
      <c r="BY10060" s="8"/>
      <c r="CC10060" s="8"/>
      <c r="CG10060" s="8"/>
      <c r="CK10060" s="8"/>
    </row>
    <row r="10061" spans="5:89">
      <c r="E10061" s="8"/>
      <c r="I10061" s="8"/>
      <c r="M10061" s="8"/>
      <c r="Q10061" s="8"/>
      <c r="U10061" s="8"/>
      <c r="Y10061" s="8"/>
      <c r="AC10061" s="8"/>
      <c r="AG10061" s="8"/>
      <c r="AK10061" s="8"/>
      <c r="AO10061" s="8"/>
      <c r="AS10061" s="8"/>
      <c r="AW10061" s="8"/>
      <c r="BA10061" s="8"/>
      <c r="BE10061" s="8"/>
      <c r="BI10061" s="8"/>
      <c r="BM10061" s="8"/>
      <c r="BQ10061" s="8"/>
      <c r="BU10061" s="8"/>
      <c r="BY10061" s="8"/>
      <c r="CC10061" s="8"/>
      <c r="CG10061" s="8"/>
      <c r="CK10061" s="8"/>
    </row>
    <row r="10062" spans="5:89">
      <c r="E10062" s="8"/>
      <c r="I10062" s="8"/>
      <c r="M10062" s="8"/>
      <c r="Q10062" s="8"/>
      <c r="U10062" s="8"/>
      <c r="Y10062" s="8"/>
      <c r="AC10062" s="8"/>
      <c r="AG10062" s="8"/>
      <c r="AK10062" s="8"/>
      <c r="AO10062" s="8"/>
      <c r="AS10062" s="8"/>
      <c r="AW10062" s="8"/>
      <c r="BA10062" s="8"/>
      <c r="BE10062" s="8"/>
      <c r="BI10062" s="8"/>
      <c r="BM10062" s="8"/>
      <c r="BQ10062" s="8"/>
      <c r="BU10062" s="8"/>
      <c r="BY10062" s="8"/>
      <c r="CC10062" s="8"/>
      <c r="CG10062" s="8"/>
      <c r="CK10062" s="8"/>
    </row>
    <row r="10063" spans="5:89">
      <c r="E10063" s="8"/>
      <c r="I10063" s="8"/>
      <c r="M10063" s="8"/>
      <c r="Q10063" s="8"/>
      <c r="U10063" s="8"/>
      <c r="Y10063" s="8"/>
      <c r="AC10063" s="8"/>
      <c r="AG10063" s="8"/>
      <c r="AK10063" s="8"/>
      <c r="AO10063" s="8"/>
      <c r="AS10063" s="8"/>
      <c r="AW10063" s="8"/>
      <c r="BA10063" s="8"/>
      <c r="BE10063" s="8"/>
      <c r="BI10063" s="8"/>
      <c r="BM10063" s="8"/>
      <c r="BQ10063" s="8"/>
      <c r="BU10063" s="8"/>
      <c r="BY10063" s="8"/>
      <c r="CC10063" s="8"/>
      <c r="CG10063" s="8"/>
      <c r="CK10063" s="8"/>
    </row>
    <row r="10064" spans="5:89">
      <c r="E10064" s="8"/>
      <c r="I10064" s="8"/>
      <c r="M10064" s="8"/>
      <c r="Q10064" s="8"/>
      <c r="U10064" s="8"/>
      <c r="Y10064" s="8"/>
      <c r="AC10064" s="8"/>
      <c r="AG10064" s="8"/>
      <c r="AK10064" s="8"/>
      <c r="AO10064" s="8"/>
      <c r="AS10064" s="8"/>
      <c r="AW10064" s="8"/>
      <c r="BA10064" s="8"/>
      <c r="BE10064" s="8"/>
      <c r="BI10064" s="8"/>
      <c r="BM10064" s="8"/>
      <c r="BQ10064" s="8"/>
      <c r="BU10064" s="8"/>
      <c r="BY10064" s="8"/>
      <c r="CC10064" s="8"/>
      <c r="CG10064" s="8"/>
      <c r="CK10064" s="8"/>
    </row>
    <row r="10065" spans="5:89">
      <c r="E10065" s="8"/>
      <c r="I10065" s="8"/>
      <c r="M10065" s="8"/>
      <c r="Q10065" s="8"/>
      <c r="U10065" s="8"/>
      <c r="Y10065" s="8"/>
      <c r="AC10065" s="8"/>
      <c r="AG10065" s="8"/>
      <c r="AK10065" s="8"/>
      <c r="AO10065" s="8"/>
      <c r="AS10065" s="8"/>
      <c r="AW10065" s="8"/>
      <c r="BA10065" s="8"/>
      <c r="BE10065" s="8"/>
      <c r="BI10065" s="8"/>
      <c r="BM10065" s="8"/>
      <c r="BQ10065" s="8"/>
      <c r="BU10065" s="8"/>
      <c r="BY10065" s="8"/>
      <c r="CC10065" s="8"/>
      <c r="CG10065" s="8"/>
      <c r="CK10065" s="8"/>
    </row>
    <row r="10066" spans="5:89">
      <c r="E10066" s="8"/>
      <c r="I10066" s="8"/>
      <c r="M10066" s="8"/>
      <c r="Q10066" s="8"/>
      <c r="U10066" s="8"/>
      <c r="Y10066" s="8"/>
      <c r="AC10066" s="8"/>
      <c r="AG10066" s="8"/>
      <c r="AK10066" s="8"/>
      <c r="AO10066" s="8"/>
      <c r="AS10066" s="8"/>
      <c r="AW10066" s="8"/>
      <c r="BA10066" s="8"/>
      <c r="BE10066" s="8"/>
      <c r="BI10066" s="8"/>
      <c r="BM10066" s="8"/>
      <c r="BQ10066" s="8"/>
      <c r="BU10066" s="8"/>
      <c r="BY10066" s="8"/>
      <c r="CC10066" s="8"/>
      <c r="CG10066" s="8"/>
      <c r="CK10066" s="8"/>
    </row>
    <row r="10067" spans="5:89">
      <c r="E10067" s="8"/>
      <c r="I10067" s="8"/>
      <c r="M10067" s="8"/>
      <c r="Q10067" s="8"/>
      <c r="U10067" s="8"/>
      <c r="Y10067" s="8"/>
      <c r="AC10067" s="8"/>
      <c r="AG10067" s="8"/>
      <c r="AK10067" s="8"/>
      <c r="AO10067" s="8"/>
      <c r="AS10067" s="8"/>
      <c r="AW10067" s="8"/>
      <c r="BA10067" s="8"/>
      <c r="BE10067" s="8"/>
      <c r="BI10067" s="8"/>
      <c r="BM10067" s="8"/>
      <c r="BQ10067" s="8"/>
      <c r="BU10067" s="8"/>
      <c r="BY10067" s="8"/>
      <c r="CC10067" s="8"/>
      <c r="CG10067" s="8"/>
      <c r="CK10067" s="8"/>
    </row>
    <row r="10068" spans="5:89">
      <c r="E10068" s="8"/>
      <c r="I10068" s="8"/>
      <c r="M10068" s="8"/>
      <c r="Q10068" s="8"/>
      <c r="U10068" s="8"/>
      <c r="Y10068" s="8"/>
      <c r="AC10068" s="8"/>
      <c r="AG10068" s="8"/>
      <c r="AK10068" s="8"/>
      <c r="AO10068" s="8"/>
      <c r="AS10068" s="8"/>
      <c r="AW10068" s="8"/>
      <c r="BA10068" s="8"/>
      <c r="BE10068" s="8"/>
      <c r="BI10068" s="8"/>
      <c r="BM10068" s="8"/>
      <c r="BQ10068" s="8"/>
      <c r="BU10068" s="8"/>
      <c r="BY10068" s="8"/>
      <c r="CC10068" s="8"/>
      <c r="CG10068" s="8"/>
      <c r="CK10068" s="8"/>
    </row>
    <row r="10069" spans="5:89">
      <c r="E10069" s="8"/>
      <c r="I10069" s="8"/>
      <c r="M10069" s="8"/>
      <c r="Q10069" s="8"/>
      <c r="U10069" s="8"/>
      <c r="Y10069" s="8"/>
      <c r="AC10069" s="8"/>
      <c r="AG10069" s="8"/>
      <c r="AK10069" s="8"/>
      <c r="AO10069" s="8"/>
      <c r="AS10069" s="8"/>
      <c r="AW10069" s="8"/>
      <c r="BA10069" s="8"/>
      <c r="BE10069" s="8"/>
      <c r="BI10069" s="8"/>
      <c r="BM10069" s="8"/>
      <c r="BQ10069" s="8"/>
      <c r="BU10069" s="8"/>
      <c r="BY10069" s="8"/>
      <c r="CC10069" s="8"/>
      <c r="CG10069" s="8"/>
      <c r="CK10069" s="8"/>
    </row>
    <row r="10070" spans="5:89">
      <c r="E10070" s="8"/>
      <c r="I10070" s="8"/>
      <c r="M10070" s="8"/>
      <c r="Q10070" s="8"/>
      <c r="U10070" s="8"/>
      <c r="Y10070" s="8"/>
      <c r="AC10070" s="8"/>
      <c r="AG10070" s="8"/>
      <c r="AK10070" s="8"/>
      <c r="AO10070" s="8"/>
      <c r="AS10070" s="8"/>
      <c r="AW10070" s="8"/>
      <c r="BA10070" s="8"/>
      <c r="BE10070" s="8"/>
      <c r="BI10070" s="8"/>
      <c r="BM10070" s="8"/>
      <c r="BQ10070" s="8"/>
      <c r="BU10070" s="8"/>
      <c r="BY10070" s="8"/>
      <c r="CC10070" s="8"/>
      <c r="CG10070" s="8"/>
      <c r="CK10070" s="8"/>
    </row>
    <row r="10071" spans="5:89">
      <c r="E10071" s="8"/>
      <c r="I10071" s="8"/>
      <c r="M10071" s="8"/>
      <c r="Q10071" s="8"/>
      <c r="U10071" s="8"/>
      <c r="Y10071" s="8"/>
      <c r="AC10071" s="8"/>
      <c r="AG10071" s="8"/>
      <c r="AK10071" s="8"/>
      <c r="AO10071" s="8"/>
      <c r="AS10071" s="8"/>
      <c r="AW10071" s="8"/>
      <c r="BA10071" s="8"/>
      <c r="BE10071" s="8"/>
      <c r="BI10071" s="8"/>
      <c r="BM10071" s="8"/>
      <c r="BQ10071" s="8"/>
      <c r="BU10071" s="8"/>
      <c r="BY10071" s="8"/>
      <c r="CC10071" s="8"/>
      <c r="CG10071" s="8"/>
      <c r="CK10071" s="8"/>
    </row>
    <row r="10072" spans="5:89">
      <c r="E10072" s="8"/>
      <c r="I10072" s="8"/>
      <c r="M10072" s="8"/>
      <c r="Q10072" s="8"/>
      <c r="U10072" s="8"/>
      <c r="Y10072" s="8"/>
      <c r="AC10072" s="8"/>
      <c r="AG10072" s="8"/>
      <c r="AK10072" s="8"/>
      <c r="AO10072" s="8"/>
      <c r="AS10072" s="8"/>
      <c r="AW10072" s="8"/>
      <c r="BA10072" s="8"/>
      <c r="BE10072" s="8"/>
      <c r="BI10072" s="8"/>
      <c r="BM10072" s="8"/>
      <c r="BQ10072" s="8"/>
      <c r="BU10072" s="8"/>
      <c r="BY10072" s="8"/>
      <c r="CC10072" s="8"/>
      <c r="CG10072" s="8"/>
      <c r="CK10072" s="8"/>
    </row>
    <row r="10073" spans="5:89">
      <c r="E10073" s="8"/>
      <c r="I10073" s="8"/>
      <c r="M10073" s="8"/>
      <c r="Q10073" s="8"/>
      <c r="U10073" s="8"/>
      <c r="Y10073" s="8"/>
      <c r="AC10073" s="8"/>
      <c r="AG10073" s="8"/>
      <c r="AK10073" s="8"/>
      <c r="AO10073" s="8"/>
      <c r="AS10073" s="8"/>
      <c r="AW10073" s="8"/>
      <c r="BA10073" s="8"/>
      <c r="BE10073" s="8"/>
      <c r="BI10073" s="8"/>
      <c r="BM10073" s="8"/>
      <c r="BQ10073" s="8"/>
      <c r="BU10073" s="8"/>
      <c r="BY10073" s="8"/>
      <c r="CC10073" s="8"/>
      <c r="CG10073" s="8"/>
      <c r="CK10073" s="8"/>
    </row>
    <row r="10074" spans="5:89">
      <c r="E10074" s="8"/>
      <c r="I10074" s="8"/>
      <c r="M10074" s="8"/>
      <c r="Q10074" s="8"/>
      <c r="U10074" s="8"/>
      <c r="Y10074" s="8"/>
      <c r="AC10074" s="8"/>
      <c r="AG10074" s="8"/>
      <c r="AK10074" s="8"/>
      <c r="AO10074" s="8"/>
      <c r="AS10074" s="8"/>
      <c r="AW10074" s="8"/>
      <c r="BA10074" s="8"/>
      <c r="BE10074" s="8"/>
      <c r="BI10074" s="8"/>
      <c r="BM10074" s="8"/>
      <c r="BQ10074" s="8"/>
      <c r="BU10074" s="8"/>
      <c r="BY10074" s="8"/>
      <c r="CC10074" s="8"/>
      <c r="CG10074" s="8"/>
      <c r="CK10074" s="8"/>
    </row>
    <row r="10075" spans="5:89">
      <c r="E10075" s="8"/>
      <c r="I10075" s="8"/>
      <c r="M10075" s="8"/>
      <c r="Q10075" s="8"/>
      <c r="U10075" s="8"/>
      <c r="Y10075" s="8"/>
      <c r="AC10075" s="8"/>
      <c r="AG10075" s="8"/>
      <c r="AK10075" s="8"/>
      <c r="AO10075" s="8"/>
      <c r="AS10075" s="8"/>
      <c r="AW10075" s="8"/>
      <c r="BA10075" s="8"/>
      <c r="BE10075" s="8"/>
      <c r="BI10075" s="8"/>
      <c r="BM10075" s="8"/>
      <c r="BQ10075" s="8"/>
      <c r="BU10075" s="8"/>
      <c r="BY10075" s="8"/>
      <c r="CC10075" s="8"/>
      <c r="CG10075" s="8"/>
      <c r="CK10075" s="8"/>
    </row>
    <row r="10076" spans="5:89">
      <c r="E10076" s="8"/>
      <c r="I10076" s="8"/>
      <c r="M10076" s="8"/>
      <c r="Q10076" s="8"/>
      <c r="U10076" s="8"/>
      <c r="Y10076" s="8"/>
      <c r="AC10076" s="8"/>
      <c r="AG10076" s="8"/>
      <c r="AK10076" s="8"/>
      <c r="AO10076" s="8"/>
      <c r="AS10076" s="8"/>
      <c r="AW10076" s="8"/>
      <c r="BA10076" s="8"/>
      <c r="BE10076" s="8"/>
      <c r="BI10076" s="8"/>
      <c r="BM10076" s="8"/>
      <c r="BQ10076" s="8"/>
      <c r="BU10076" s="8"/>
      <c r="BY10076" s="8"/>
      <c r="CC10076" s="8"/>
      <c r="CG10076" s="8"/>
      <c r="CK10076" s="8"/>
    </row>
    <row r="10077" spans="5:89">
      <c r="E10077" s="8"/>
      <c r="I10077" s="8"/>
      <c r="M10077" s="8"/>
      <c r="Q10077" s="8"/>
      <c r="U10077" s="8"/>
      <c r="Y10077" s="8"/>
      <c r="AC10077" s="8"/>
      <c r="AG10077" s="8"/>
      <c r="AK10077" s="8"/>
      <c r="AO10077" s="8"/>
      <c r="AS10077" s="8"/>
      <c r="AW10077" s="8"/>
      <c r="BA10077" s="8"/>
      <c r="BE10077" s="8"/>
      <c r="BI10077" s="8"/>
      <c r="BM10077" s="8"/>
      <c r="BQ10077" s="8"/>
      <c r="BU10077" s="8"/>
      <c r="BY10077" s="8"/>
      <c r="CC10077" s="8"/>
      <c r="CG10077" s="8"/>
      <c r="CK10077" s="8"/>
    </row>
    <row r="10078" spans="5:89">
      <c r="E10078" s="8"/>
      <c r="I10078" s="8"/>
      <c r="M10078" s="8"/>
      <c r="Q10078" s="8"/>
      <c r="U10078" s="8"/>
      <c r="Y10078" s="8"/>
      <c r="AC10078" s="8"/>
      <c r="AG10078" s="8"/>
      <c r="AK10078" s="8"/>
      <c r="AO10078" s="8"/>
      <c r="AS10078" s="8"/>
      <c r="AW10078" s="8"/>
      <c r="BA10078" s="8"/>
      <c r="BE10078" s="8"/>
      <c r="BI10078" s="8"/>
      <c r="BM10078" s="8"/>
      <c r="BQ10078" s="8"/>
      <c r="BU10078" s="8"/>
      <c r="BY10078" s="8"/>
      <c r="CC10078" s="8"/>
      <c r="CG10078" s="8"/>
      <c r="CK10078" s="8"/>
    </row>
    <row r="10079" spans="5:89">
      <c r="E10079" s="8"/>
      <c r="I10079" s="8"/>
      <c r="M10079" s="8"/>
      <c r="Q10079" s="8"/>
      <c r="U10079" s="8"/>
      <c r="Y10079" s="8"/>
      <c r="AC10079" s="8"/>
      <c r="AG10079" s="8"/>
      <c r="AK10079" s="8"/>
      <c r="AO10079" s="8"/>
      <c r="AS10079" s="8"/>
      <c r="AW10079" s="8"/>
      <c r="BA10079" s="8"/>
      <c r="BE10079" s="8"/>
      <c r="BI10079" s="8"/>
      <c r="BM10079" s="8"/>
      <c r="BQ10079" s="8"/>
      <c r="BU10079" s="8"/>
      <c r="BY10079" s="8"/>
      <c r="CC10079" s="8"/>
      <c r="CG10079" s="8"/>
      <c r="CK10079" s="8"/>
    </row>
    <row r="10080" spans="5:89">
      <c r="E10080" s="8"/>
      <c r="I10080" s="8"/>
      <c r="M10080" s="8"/>
      <c r="Q10080" s="8"/>
      <c r="U10080" s="8"/>
      <c r="Y10080" s="8"/>
      <c r="AC10080" s="8"/>
      <c r="AG10080" s="8"/>
      <c r="AK10080" s="8"/>
      <c r="AO10080" s="8"/>
      <c r="AS10080" s="8"/>
      <c r="AW10080" s="8"/>
      <c r="BA10080" s="8"/>
      <c r="BE10080" s="8"/>
      <c r="BI10080" s="8"/>
      <c r="BM10080" s="8"/>
      <c r="BQ10080" s="8"/>
      <c r="BU10080" s="8"/>
      <c r="BY10080" s="8"/>
      <c r="CC10080" s="8"/>
      <c r="CG10080" s="8"/>
      <c r="CK10080" s="8"/>
    </row>
    <row r="10081" spans="5:89">
      <c r="E10081" s="8"/>
      <c r="I10081" s="8"/>
      <c r="M10081" s="8"/>
      <c r="Q10081" s="8"/>
      <c r="U10081" s="8"/>
      <c r="Y10081" s="8"/>
      <c r="AC10081" s="8"/>
      <c r="AG10081" s="8"/>
      <c r="AK10081" s="8"/>
      <c r="AO10081" s="8"/>
      <c r="AS10081" s="8"/>
      <c r="AW10081" s="8"/>
      <c r="BA10081" s="8"/>
      <c r="BE10081" s="8"/>
      <c r="BI10081" s="8"/>
      <c r="BM10081" s="8"/>
      <c r="BQ10081" s="8"/>
      <c r="BU10081" s="8"/>
      <c r="BY10081" s="8"/>
      <c r="CC10081" s="8"/>
      <c r="CG10081" s="8"/>
      <c r="CK10081" s="8"/>
    </row>
    <row r="10082" spans="5:89">
      <c r="E10082" s="8"/>
      <c r="I10082" s="8"/>
      <c r="M10082" s="8"/>
      <c r="Q10082" s="8"/>
      <c r="U10082" s="8"/>
      <c r="Y10082" s="8"/>
      <c r="AC10082" s="8"/>
      <c r="AG10082" s="8"/>
      <c r="AK10082" s="8"/>
      <c r="AO10082" s="8"/>
      <c r="AS10082" s="8"/>
      <c r="AW10082" s="8"/>
      <c r="BA10082" s="8"/>
      <c r="BE10082" s="8"/>
      <c r="BI10082" s="8"/>
      <c r="BM10082" s="8"/>
      <c r="BQ10082" s="8"/>
      <c r="BU10082" s="8"/>
      <c r="BY10082" s="8"/>
      <c r="CC10082" s="8"/>
      <c r="CG10082" s="8"/>
      <c r="CK10082" s="8"/>
    </row>
    <row r="10083" spans="5:89">
      <c r="E10083" s="8"/>
      <c r="I10083" s="8"/>
      <c r="M10083" s="8"/>
      <c r="Q10083" s="8"/>
      <c r="U10083" s="8"/>
      <c r="Y10083" s="8"/>
      <c r="AC10083" s="8"/>
      <c r="AG10083" s="8"/>
      <c r="AK10083" s="8"/>
      <c r="AO10083" s="8"/>
      <c r="AS10083" s="8"/>
      <c r="AW10083" s="8"/>
      <c r="BA10083" s="8"/>
      <c r="BE10083" s="8"/>
      <c r="BI10083" s="8"/>
      <c r="BM10083" s="8"/>
      <c r="BQ10083" s="8"/>
      <c r="BU10083" s="8"/>
      <c r="BY10083" s="8"/>
      <c r="CC10083" s="8"/>
      <c r="CG10083" s="8"/>
      <c r="CK10083" s="8"/>
    </row>
    <row r="10084" spans="5:89">
      <c r="E10084" s="8"/>
      <c r="I10084" s="8"/>
      <c r="M10084" s="8"/>
      <c r="Q10084" s="8"/>
      <c r="U10084" s="8"/>
      <c r="Y10084" s="8"/>
      <c r="AC10084" s="8"/>
      <c r="AG10084" s="8"/>
      <c r="AK10084" s="8"/>
      <c r="AO10084" s="8"/>
      <c r="AS10084" s="8"/>
      <c r="AW10084" s="8"/>
      <c r="BA10084" s="8"/>
      <c r="BE10084" s="8"/>
      <c r="BI10084" s="8"/>
      <c r="BM10084" s="8"/>
      <c r="BQ10084" s="8"/>
      <c r="BU10084" s="8"/>
      <c r="BY10084" s="8"/>
      <c r="CC10084" s="8"/>
      <c r="CG10084" s="8"/>
      <c r="CK10084" s="8"/>
    </row>
    <row r="10085" spans="5:89">
      <c r="E10085" s="8"/>
      <c r="I10085" s="8"/>
      <c r="M10085" s="8"/>
      <c r="Q10085" s="8"/>
      <c r="U10085" s="8"/>
      <c r="Y10085" s="8"/>
      <c r="AC10085" s="8"/>
      <c r="AG10085" s="8"/>
      <c r="AK10085" s="8"/>
      <c r="AO10085" s="8"/>
      <c r="AS10085" s="8"/>
      <c r="AW10085" s="8"/>
      <c r="BA10085" s="8"/>
      <c r="BE10085" s="8"/>
      <c r="BI10085" s="8"/>
      <c r="BM10085" s="8"/>
      <c r="BQ10085" s="8"/>
      <c r="BU10085" s="8"/>
      <c r="BY10085" s="8"/>
      <c r="CC10085" s="8"/>
      <c r="CG10085" s="8"/>
      <c r="CK10085" s="8"/>
    </row>
    <row r="10086" spans="5:89">
      <c r="E10086" s="8"/>
      <c r="I10086" s="8"/>
      <c r="M10086" s="8"/>
      <c r="Q10086" s="8"/>
      <c r="U10086" s="8"/>
      <c r="Y10086" s="8"/>
      <c r="AC10086" s="8"/>
      <c r="AG10086" s="8"/>
      <c r="AK10086" s="8"/>
      <c r="AO10086" s="8"/>
      <c r="AS10086" s="8"/>
      <c r="AW10086" s="8"/>
      <c r="BA10086" s="8"/>
      <c r="BE10086" s="8"/>
      <c r="BI10086" s="8"/>
      <c r="BM10086" s="8"/>
      <c r="BQ10086" s="8"/>
      <c r="BU10086" s="8"/>
      <c r="BY10086" s="8"/>
      <c r="CC10086" s="8"/>
      <c r="CG10086" s="8"/>
      <c r="CK10086" s="8"/>
    </row>
    <row r="10087" spans="5:89">
      <c r="E10087" s="8"/>
      <c r="I10087" s="8"/>
      <c r="M10087" s="8"/>
      <c r="Q10087" s="8"/>
      <c r="U10087" s="8"/>
      <c r="Y10087" s="8"/>
      <c r="AC10087" s="8"/>
      <c r="AG10087" s="8"/>
      <c r="AK10087" s="8"/>
      <c r="AO10087" s="8"/>
      <c r="AS10087" s="8"/>
      <c r="AW10087" s="8"/>
      <c r="BA10087" s="8"/>
      <c r="BE10087" s="8"/>
      <c r="BI10087" s="8"/>
      <c r="BM10087" s="8"/>
      <c r="BQ10087" s="8"/>
      <c r="BU10087" s="8"/>
      <c r="BY10087" s="8"/>
      <c r="CC10087" s="8"/>
      <c r="CG10087" s="8"/>
      <c r="CK10087" s="8"/>
    </row>
    <row r="10088" spans="5:89">
      <c r="E10088" s="8"/>
      <c r="I10088" s="8"/>
      <c r="M10088" s="8"/>
      <c r="Q10088" s="8"/>
      <c r="U10088" s="8"/>
      <c r="Y10088" s="8"/>
      <c r="AC10088" s="8"/>
      <c r="AG10088" s="8"/>
      <c r="AK10088" s="8"/>
      <c r="AO10088" s="8"/>
      <c r="AS10088" s="8"/>
      <c r="AW10088" s="8"/>
      <c r="BA10088" s="8"/>
      <c r="BE10088" s="8"/>
      <c r="BI10088" s="8"/>
      <c r="BM10088" s="8"/>
      <c r="BQ10088" s="8"/>
      <c r="BU10088" s="8"/>
      <c r="BY10088" s="8"/>
      <c r="CC10088" s="8"/>
      <c r="CG10088" s="8"/>
      <c r="CK10088" s="8"/>
    </row>
    <row r="10089" spans="5:89">
      <c r="E10089" s="8"/>
      <c r="I10089" s="8"/>
      <c r="M10089" s="8"/>
      <c r="Q10089" s="8"/>
      <c r="U10089" s="8"/>
      <c r="Y10089" s="8"/>
      <c r="AC10089" s="8"/>
      <c r="AG10089" s="8"/>
      <c r="AK10089" s="8"/>
      <c r="AO10089" s="8"/>
      <c r="AS10089" s="8"/>
      <c r="AW10089" s="8"/>
      <c r="BA10089" s="8"/>
      <c r="BE10089" s="8"/>
      <c r="BI10089" s="8"/>
      <c r="BM10089" s="8"/>
      <c r="BQ10089" s="8"/>
      <c r="BU10089" s="8"/>
      <c r="BY10089" s="8"/>
      <c r="CC10089" s="8"/>
      <c r="CG10089" s="8"/>
      <c r="CK10089" s="8"/>
    </row>
    <row r="10090" spans="5:89">
      <c r="E10090" s="8"/>
      <c r="I10090" s="8"/>
      <c r="M10090" s="8"/>
      <c r="Q10090" s="8"/>
      <c r="U10090" s="8"/>
      <c r="Y10090" s="8"/>
      <c r="AC10090" s="8"/>
      <c r="AG10090" s="8"/>
      <c r="AK10090" s="8"/>
      <c r="AO10090" s="8"/>
      <c r="AS10090" s="8"/>
      <c r="AW10090" s="8"/>
      <c r="BA10090" s="8"/>
      <c r="BE10090" s="8"/>
      <c r="BI10090" s="8"/>
      <c r="BM10090" s="8"/>
      <c r="BQ10090" s="8"/>
      <c r="BU10090" s="8"/>
      <c r="BY10090" s="8"/>
      <c r="CC10090" s="8"/>
      <c r="CG10090" s="8"/>
      <c r="CK10090" s="8"/>
    </row>
    <row r="10091" spans="5:89">
      <c r="E10091" s="8"/>
      <c r="I10091" s="8"/>
      <c r="M10091" s="8"/>
      <c r="Q10091" s="8"/>
      <c r="U10091" s="8"/>
      <c r="Y10091" s="8"/>
      <c r="AC10091" s="8"/>
      <c r="AG10091" s="8"/>
      <c r="AK10091" s="8"/>
      <c r="AO10091" s="8"/>
      <c r="AS10091" s="8"/>
      <c r="AW10091" s="8"/>
      <c r="BA10091" s="8"/>
      <c r="BE10091" s="8"/>
      <c r="BI10091" s="8"/>
      <c r="BM10091" s="8"/>
      <c r="BQ10091" s="8"/>
      <c r="BU10091" s="8"/>
      <c r="BY10091" s="8"/>
      <c r="CC10091" s="8"/>
      <c r="CG10091" s="8"/>
      <c r="CK10091" s="8"/>
    </row>
    <row r="10092" spans="5:89">
      <c r="E10092" s="8"/>
      <c r="I10092" s="8"/>
      <c r="M10092" s="8"/>
      <c r="Q10092" s="8"/>
      <c r="U10092" s="8"/>
      <c r="Y10092" s="8"/>
      <c r="AC10092" s="8"/>
      <c r="AG10092" s="8"/>
      <c r="AK10092" s="8"/>
      <c r="AO10092" s="8"/>
      <c r="AS10092" s="8"/>
      <c r="AW10092" s="8"/>
      <c r="BA10092" s="8"/>
      <c r="BE10092" s="8"/>
      <c r="BI10092" s="8"/>
      <c r="BM10092" s="8"/>
      <c r="BQ10092" s="8"/>
      <c r="BU10092" s="8"/>
      <c r="BY10092" s="8"/>
      <c r="CC10092" s="8"/>
      <c r="CG10092" s="8"/>
      <c r="CK10092" s="8"/>
    </row>
    <row r="10093" spans="5:89">
      <c r="E10093" s="8"/>
      <c r="I10093" s="8"/>
      <c r="M10093" s="8"/>
      <c r="Q10093" s="8"/>
      <c r="U10093" s="8"/>
      <c r="Y10093" s="8"/>
      <c r="AC10093" s="8"/>
      <c r="AG10093" s="8"/>
      <c r="AK10093" s="8"/>
      <c r="AO10093" s="8"/>
      <c r="AS10093" s="8"/>
      <c r="AW10093" s="8"/>
      <c r="BA10093" s="8"/>
      <c r="BE10093" s="8"/>
      <c r="BI10093" s="8"/>
      <c r="BM10093" s="8"/>
      <c r="BQ10093" s="8"/>
      <c r="BU10093" s="8"/>
      <c r="BY10093" s="8"/>
      <c r="CC10093" s="8"/>
      <c r="CG10093" s="8"/>
      <c r="CK10093" s="8"/>
    </row>
    <row r="10094" spans="5:89">
      <c r="E10094" s="8"/>
      <c r="I10094" s="8"/>
      <c r="M10094" s="8"/>
      <c r="Q10094" s="8"/>
      <c r="U10094" s="8"/>
      <c r="Y10094" s="8"/>
      <c r="AC10094" s="8"/>
      <c r="AG10094" s="8"/>
      <c r="AK10094" s="8"/>
      <c r="AO10094" s="8"/>
      <c r="AS10094" s="8"/>
      <c r="AW10094" s="8"/>
      <c r="BA10094" s="8"/>
      <c r="BE10094" s="8"/>
      <c r="BI10094" s="8"/>
      <c r="BM10094" s="8"/>
      <c r="BQ10094" s="8"/>
      <c r="BU10094" s="8"/>
      <c r="BY10094" s="8"/>
      <c r="CC10094" s="8"/>
      <c r="CG10094" s="8"/>
      <c r="CK10094" s="8"/>
    </row>
    <row r="10095" spans="5:89">
      <c r="E10095" s="8"/>
      <c r="I10095" s="8"/>
      <c r="M10095" s="8"/>
      <c r="Q10095" s="8"/>
      <c r="U10095" s="8"/>
      <c r="Y10095" s="8"/>
      <c r="AC10095" s="8"/>
      <c r="AG10095" s="8"/>
      <c r="AK10095" s="8"/>
      <c r="AO10095" s="8"/>
      <c r="AS10095" s="8"/>
      <c r="AW10095" s="8"/>
      <c r="BA10095" s="8"/>
      <c r="BE10095" s="8"/>
      <c r="BI10095" s="8"/>
      <c r="BM10095" s="8"/>
      <c r="BQ10095" s="8"/>
      <c r="BU10095" s="8"/>
      <c r="BY10095" s="8"/>
      <c r="CC10095" s="8"/>
      <c r="CG10095" s="8"/>
      <c r="CK10095" s="8"/>
    </row>
    <row r="10096" spans="5:89">
      <c r="E10096" s="8"/>
      <c r="I10096" s="8"/>
      <c r="M10096" s="8"/>
      <c r="Q10096" s="8"/>
      <c r="U10096" s="8"/>
      <c r="Y10096" s="8"/>
      <c r="AC10096" s="8"/>
      <c r="AG10096" s="8"/>
      <c r="AK10096" s="8"/>
      <c r="AO10096" s="8"/>
      <c r="AS10096" s="8"/>
      <c r="AW10096" s="8"/>
      <c r="BA10096" s="8"/>
      <c r="BE10096" s="8"/>
      <c r="BI10096" s="8"/>
      <c r="BM10096" s="8"/>
      <c r="BQ10096" s="8"/>
      <c r="BU10096" s="8"/>
      <c r="BY10096" s="8"/>
      <c r="CC10096" s="8"/>
      <c r="CG10096" s="8"/>
      <c r="CK10096" s="8"/>
    </row>
    <row r="10097" spans="5:89">
      <c r="E10097" s="8"/>
      <c r="I10097" s="8"/>
      <c r="M10097" s="8"/>
      <c r="Q10097" s="8"/>
      <c r="U10097" s="8"/>
      <c r="Y10097" s="8"/>
      <c r="AC10097" s="8"/>
      <c r="AG10097" s="8"/>
      <c r="AK10097" s="8"/>
      <c r="AO10097" s="8"/>
      <c r="AS10097" s="8"/>
      <c r="AW10097" s="8"/>
      <c r="BA10097" s="8"/>
      <c r="BE10097" s="8"/>
      <c r="BI10097" s="8"/>
      <c r="BM10097" s="8"/>
      <c r="BQ10097" s="8"/>
      <c r="BU10097" s="8"/>
      <c r="BY10097" s="8"/>
      <c r="CC10097" s="8"/>
      <c r="CG10097" s="8"/>
      <c r="CK10097" s="8"/>
    </row>
    <row r="10098" spans="5:89">
      <c r="E10098" s="8"/>
      <c r="I10098" s="8"/>
      <c r="M10098" s="8"/>
      <c r="Q10098" s="8"/>
      <c r="U10098" s="8"/>
      <c r="Y10098" s="8"/>
      <c r="AC10098" s="8"/>
      <c r="AG10098" s="8"/>
      <c r="AK10098" s="8"/>
      <c r="AO10098" s="8"/>
      <c r="AS10098" s="8"/>
      <c r="AW10098" s="8"/>
      <c r="BA10098" s="8"/>
      <c r="BE10098" s="8"/>
      <c r="BI10098" s="8"/>
      <c r="BM10098" s="8"/>
      <c r="BQ10098" s="8"/>
      <c r="BU10098" s="8"/>
      <c r="BY10098" s="8"/>
      <c r="CC10098" s="8"/>
      <c r="CG10098" s="8"/>
      <c r="CK10098" s="8"/>
    </row>
    <row r="10099" spans="5:89">
      <c r="E10099" s="8"/>
      <c r="I10099" s="8"/>
      <c r="M10099" s="8"/>
      <c r="Q10099" s="8"/>
      <c r="U10099" s="8"/>
      <c r="Y10099" s="8"/>
      <c r="AC10099" s="8"/>
      <c r="AG10099" s="8"/>
      <c r="AK10099" s="8"/>
      <c r="AO10099" s="8"/>
      <c r="AS10099" s="8"/>
      <c r="AW10099" s="8"/>
      <c r="BA10099" s="8"/>
      <c r="BE10099" s="8"/>
      <c r="BI10099" s="8"/>
      <c r="BM10099" s="8"/>
      <c r="BQ10099" s="8"/>
      <c r="BU10099" s="8"/>
      <c r="BY10099" s="8"/>
      <c r="CC10099" s="8"/>
      <c r="CG10099" s="8"/>
      <c r="CK10099" s="8"/>
    </row>
    <row r="10100" spans="5:89">
      <c r="E10100" s="8"/>
      <c r="I10100" s="8"/>
      <c r="M10100" s="8"/>
      <c r="Q10100" s="8"/>
      <c r="U10100" s="8"/>
      <c r="Y10100" s="8"/>
      <c r="AC10100" s="8"/>
      <c r="AG10100" s="8"/>
      <c r="AK10100" s="8"/>
      <c r="AO10100" s="8"/>
      <c r="AS10100" s="8"/>
      <c r="AW10100" s="8"/>
      <c r="BA10100" s="8"/>
      <c r="BE10100" s="8"/>
      <c r="BI10100" s="8"/>
      <c r="BM10100" s="8"/>
      <c r="BQ10100" s="8"/>
      <c r="BU10100" s="8"/>
      <c r="BY10100" s="8"/>
      <c r="CC10100" s="8"/>
      <c r="CG10100" s="8"/>
      <c r="CK10100" s="8"/>
    </row>
    <row r="10101" spans="5:89">
      <c r="E10101" s="8"/>
      <c r="I10101" s="8"/>
      <c r="M10101" s="8"/>
      <c r="Q10101" s="8"/>
      <c r="U10101" s="8"/>
      <c r="Y10101" s="8"/>
      <c r="AC10101" s="8"/>
      <c r="AG10101" s="8"/>
      <c r="AK10101" s="8"/>
      <c r="AO10101" s="8"/>
      <c r="AS10101" s="8"/>
      <c r="AW10101" s="8"/>
      <c r="BA10101" s="8"/>
      <c r="BE10101" s="8"/>
      <c r="BI10101" s="8"/>
      <c r="BM10101" s="8"/>
      <c r="BQ10101" s="8"/>
      <c r="BU10101" s="8"/>
      <c r="BY10101" s="8"/>
      <c r="CC10101" s="8"/>
      <c r="CG10101" s="8"/>
      <c r="CK10101" s="8"/>
    </row>
    <row r="10102" spans="5:89">
      <c r="E10102" s="8"/>
      <c r="I10102" s="8"/>
      <c r="M10102" s="8"/>
      <c r="Q10102" s="8"/>
      <c r="U10102" s="8"/>
      <c r="Y10102" s="8"/>
      <c r="AC10102" s="8"/>
      <c r="AG10102" s="8"/>
      <c r="AK10102" s="8"/>
      <c r="AO10102" s="8"/>
      <c r="AS10102" s="8"/>
      <c r="AW10102" s="8"/>
      <c r="BA10102" s="8"/>
      <c r="BE10102" s="8"/>
      <c r="BI10102" s="8"/>
      <c r="BM10102" s="8"/>
      <c r="BQ10102" s="8"/>
      <c r="BU10102" s="8"/>
      <c r="BY10102" s="8"/>
      <c r="CC10102" s="8"/>
      <c r="CG10102" s="8"/>
      <c r="CK10102" s="8"/>
    </row>
    <row r="10103" spans="5:89">
      <c r="E10103" s="8"/>
      <c r="I10103" s="8"/>
      <c r="M10103" s="8"/>
      <c r="Q10103" s="8"/>
      <c r="U10103" s="8"/>
      <c r="Y10103" s="8"/>
      <c r="AC10103" s="8"/>
      <c r="AG10103" s="8"/>
      <c r="AK10103" s="8"/>
      <c r="AO10103" s="8"/>
      <c r="AS10103" s="8"/>
      <c r="AW10103" s="8"/>
      <c r="BA10103" s="8"/>
      <c r="BE10103" s="8"/>
      <c r="BI10103" s="8"/>
      <c r="BM10103" s="8"/>
      <c r="BQ10103" s="8"/>
      <c r="BU10103" s="8"/>
      <c r="BY10103" s="8"/>
      <c r="CC10103" s="8"/>
      <c r="CG10103" s="8"/>
      <c r="CK10103" s="8"/>
    </row>
    <row r="10104" spans="5:89">
      <c r="E10104" s="8"/>
      <c r="I10104" s="8"/>
      <c r="M10104" s="8"/>
      <c r="Q10104" s="8"/>
      <c r="U10104" s="8"/>
      <c r="Y10104" s="8"/>
      <c r="AC10104" s="8"/>
      <c r="AG10104" s="8"/>
      <c r="AK10104" s="8"/>
      <c r="AO10104" s="8"/>
      <c r="AS10104" s="8"/>
      <c r="AW10104" s="8"/>
      <c r="BA10104" s="8"/>
      <c r="BE10104" s="8"/>
      <c r="BI10104" s="8"/>
      <c r="BM10104" s="8"/>
      <c r="BQ10104" s="8"/>
      <c r="BU10104" s="8"/>
      <c r="BY10104" s="8"/>
      <c r="CC10104" s="8"/>
      <c r="CG10104" s="8"/>
      <c r="CK10104" s="8"/>
    </row>
    <row r="10105" spans="5:89">
      <c r="E10105" s="8"/>
      <c r="I10105" s="8"/>
      <c r="M10105" s="8"/>
      <c r="Q10105" s="8"/>
      <c r="U10105" s="8"/>
      <c r="Y10105" s="8"/>
      <c r="AC10105" s="8"/>
      <c r="AG10105" s="8"/>
      <c r="AK10105" s="8"/>
      <c r="AO10105" s="8"/>
      <c r="AS10105" s="8"/>
      <c r="AW10105" s="8"/>
      <c r="BA10105" s="8"/>
      <c r="BE10105" s="8"/>
      <c r="BI10105" s="8"/>
      <c r="BM10105" s="8"/>
      <c r="BQ10105" s="8"/>
      <c r="BU10105" s="8"/>
      <c r="BY10105" s="8"/>
      <c r="CC10105" s="8"/>
      <c r="CG10105" s="8"/>
      <c r="CK10105" s="8"/>
    </row>
    <row r="10106" spans="5:89">
      <c r="E10106" s="8"/>
      <c r="I10106" s="8"/>
      <c r="M10106" s="8"/>
      <c r="Q10106" s="8"/>
      <c r="U10106" s="8"/>
      <c r="Y10106" s="8"/>
      <c r="AC10106" s="8"/>
      <c r="AG10106" s="8"/>
      <c r="AK10106" s="8"/>
      <c r="AO10106" s="8"/>
      <c r="AS10106" s="8"/>
      <c r="AW10106" s="8"/>
      <c r="BA10106" s="8"/>
      <c r="BE10106" s="8"/>
      <c r="BI10106" s="8"/>
      <c r="BM10106" s="8"/>
      <c r="BQ10106" s="8"/>
      <c r="BU10106" s="8"/>
      <c r="BY10106" s="8"/>
      <c r="CC10106" s="8"/>
      <c r="CG10106" s="8"/>
      <c r="CK10106" s="8"/>
    </row>
    <row r="10107" spans="5:89">
      <c r="E10107" s="8"/>
      <c r="I10107" s="8"/>
      <c r="M10107" s="8"/>
      <c r="Q10107" s="8"/>
      <c r="U10107" s="8"/>
      <c r="Y10107" s="8"/>
      <c r="AC10107" s="8"/>
      <c r="AG10107" s="8"/>
      <c r="AK10107" s="8"/>
      <c r="AO10107" s="8"/>
      <c r="AS10107" s="8"/>
      <c r="AW10107" s="8"/>
      <c r="BA10107" s="8"/>
      <c r="BE10107" s="8"/>
      <c r="BI10107" s="8"/>
      <c r="BM10107" s="8"/>
      <c r="BQ10107" s="8"/>
      <c r="BU10107" s="8"/>
      <c r="BY10107" s="8"/>
      <c r="CC10107" s="8"/>
      <c r="CG10107" s="8"/>
      <c r="CK10107" s="8"/>
    </row>
    <row r="10108" spans="5:89">
      <c r="E10108" s="8"/>
      <c r="I10108" s="8"/>
      <c r="M10108" s="8"/>
      <c r="Q10108" s="8"/>
      <c r="U10108" s="8"/>
      <c r="Y10108" s="8"/>
      <c r="AC10108" s="8"/>
      <c r="AG10108" s="8"/>
      <c r="AK10108" s="8"/>
      <c r="AO10108" s="8"/>
      <c r="AS10108" s="8"/>
      <c r="AW10108" s="8"/>
      <c r="BA10108" s="8"/>
      <c r="BE10108" s="8"/>
      <c r="BI10108" s="8"/>
      <c r="BM10108" s="8"/>
      <c r="BQ10108" s="8"/>
      <c r="BU10108" s="8"/>
      <c r="BY10108" s="8"/>
      <c r="CC10108" s="8"/>
      <c r="CG10108" s="8"/>
      <c r="CK10108" s="8"/>
    </row>
    <row r="10109" spans="5:89">
      <c r="E10109" s="8"/>
      <c r="I10109" s="8"/>
      <c r="M10109" s="8"/>
      <c r="Q10109" s="8"/>
      <c r="U10109" s="8"/>
      <c r="Y10109" s="8"/>
      <c r="AC10109" s="8"/>
      <c r="AG10109" s="8"/>
      <c r="AK10109" s="8"/>
      <c r="AO10109" s="8"/>
      <c r="AS10109" s="8"/>
      <c r="AW10109" s="8"/>
      <c r="BA10109" s="8"/>
      <c r="BE10109" s="8"/>
      <c r="BI10109" s="8"/>
      <c r="BM10109" s="8"/>
      <c r="BQ10109" s="8"/>
      <c r="BU10109" s="8"/>
      <c r="BY10109" s="8"/>
      <c r="CC10109" s="8"/>
      <c r="CG10109" s="8"/>
      <c r="CK10109" s="8"/>
    </row>
    <row r="10110" spans="5:89">
      <c r="E10110" s="8"/>
      <c r="I10110" s="8"/>
      <c r="M10110" s="8"/>
      <c r="Q10110" s="8"/>
      <c r="U10110" s="8"/>
      <c r="Y10110" s="8"/>
      <c r="AC10110" s="8"/>
      <c r="AG10110" s="8"/>
      <c r="AK10110" s="8"/>
      <c r="AO10110" s="8"/>
      <c r="AS10110" s="8"/>
      <c r="AW10110" s="8"/>
      <c r="BA10110" s="8"/>
      <c r="BE10110" s="8"/>
      <c r="BI10110" s="8"/>
      <c r="BM10110" s="8"/>
      <c r="BQ10110" s="8"/>
      <c r="BU10110" s="8"/>
      <c r="BY10110" s="8"/>
      <c r="CC10110" s="8"/>
      <c r="CG10110" s="8"/>
      <c r="CK10110" s="8"/>
    </row>
    <row r="10111" spans="5:89">
      <c r="E10111" s="8"/>
      <c r="I10111" s="8"/>
      <c r="M10111" s="8"/>
      <c r="Q10111" s="8"/>
      <c r="U10111" s="8"/>
      <c r="Y10111" s="8"/>
      <c r="AC10111" s="8"/>
      <c r="AG10111" s="8"/>
      <c r="AK10111" s="8"/>
      <c r="AO10111" s="8"/>
      <c r="AS10111" s="8"/>
      <c r="AW10111" s="8"/>
      <c r="BA10111" s="8"/>
      <c r="BE10111" s="8"/>
      <c r="BI10111" s="8"/>
      <c r="BM10111" s="8"/>
      <c r="BQ10111" s="8"/>
      <c r="BU10111" s="8"/>
      <c r="BY10111" s="8"/>
      <c r="CC10111" s="8"/>
      <c r="CG10111" s="8"/>
      <c r="CK10111" s="8"/>
    </row>
    <row r="10112" spans="5:89">
      <c r="E10112" s="8"/>
      <c r="I10112" s="8"/>
      <c r="M10112" s="8"/>
      <c r="Q10112" s="8"/>
      <c r="U10112" s="8"/>
      <c r="Y10112" s="8"/>
      <c r="AC10112" s="8"/>
      <c r="AG10112" s="8"/>
      <c r="AK10112" s="8"/>
      <c r="AO10112" s="8"/>
      <c r="AS10112" s="8"/>
      <c r="AW10112" s="8"/>
      <c r="BA10112" s="8"/>
      <c r="BE10112" s="8"/>
      <c r="BI10112" s="8"/>
      <c r="BM10112" s="8"/>
      <c r="BQ10112" s="8"/>
      <c r="BU10112" s="8"/>
      <c r="BY10112" s="8"/>
      <c r="CC10112" s="8"/>
      <c r="CG10112" s="8"/>
      <c r="CK10112" s="8"/>
    </row>
    <row r="10113" spans="5:89">
      <c r="E10113" s="8"/>
      <c r="I10113" s="8"/>
      <c r="M10113" s="8"/>
      <c r="Q10113" s="8"/>
      <c r="U10113" s="8"/>
      <c r="Y10113" s="8"/>
      <c r="AC10113" s="8"/>
      <c r="AG10113" s="8"/>
      <c r="AK10113" s="8"/>
      <c r="AO10113" s="8"/>
      <c r="AS10113" s="8"/>
      <c r="AW10113" s="8"/>
      <c r="BA10113" s="8"/>
      <c r="BE10113" s="8"/>
      <c r="BI10113" s="8"/>
      <c r="BM10113" s="8"/>
      <c r="BQ10113" s="8"/>
      <c r="BU10113" s="8"/>
      <c r="BY10113" s="8"/>
      <c r="CC10113" s="8"/>
      <c r="CG10113" s="8"/>
      <c r="CK10113" s="8"/>
    </row>
    <row r="10114" spans="5:89">
      <c r="E10114" s="8"/>
      <c r="I10114" s="8"/>
      <c r="M10114" s="8"/>
      <c r="Q10114" s="8"/>
      <c r="U10114" s="8"/>
      <c r="Y10114" s="8"/>
      <c r="AC10114" s="8"/>
      <c r="AG10114" s="8"/>
      <c r="AK10114" s="8"/>
      <c r="AO10114" s="8"/>
      <c r="AS10114" s="8"/>
      <c r="AW10114" s="8"/>
      <c r="BA10114" s="8"/>
      <c r="BE10114" s="8"/>
      <c r="BI10114" s="8"/>
      <c r="BM10114" s="8"/>
      <c r="BQ10114" s="8"/>
      <c r="BU10114" s="8"/>
      <c r="BY10114" s="8"/>
      <c r="CC10114" s="8"/>
      <c r="CG10114" s="8"/>
      <c r="CK10114" s="8"/>
    </row>
    <row r="10115" spans="5:89">
      <c r="E10115" s="8"/>
      <c r="I10115" s="8"/>
      <c r="M10115" s="8"/>
      <c r="Q10115" s="8"/>
      <c r="U10115" s="8"/>
      <c r="Y10115" s="8"/>
      <c r="AC10115" s="8"/>
      <c r="AG10115" s="8"/>
      <c r="AK10115" s="8"/>
      <c r="AO10115" s="8"/>
      <c r="AS10115" s="8"/>
      <c r="AW10115" s="8"/>
      <c r="BA10115" s="8"/>
      <c r="BE10115" s="8"/>
      <c r="BI10115" s="8"/>
      <c r="BM10115" s="8"/>
      <c r="BQ10115" s="8"/>
      <c r="BU10115" s="8"/>
      <c r="BY10115" s="8"/>
      <c r="CC10115" s="8"/>
      <c r="CG10115" s="8"/>
      <c r="CK10115" s="8"/>
    </row>
    <row r="10116" spans="5:89">
      <c r="E10116" s="8"/>
      <c r="I10116" s="8"/>
      <c r="M10116" s="8"/>
      <c r="Q10116" s="8"/>
      <c r="U10116" s="8"/>
      <c r="Y10116" s="8"/>
      <c r="AC10116" s="8"/>
      <c r="AG10116" s="8"/>
      <c r="AK10116" s="8"/>
      <c r="AO10116" s="8"/>
      <c r="AS10116" s="8"/>
      <c r="AW10116" s="8"/>
      <c r="BA10116" s="8"/>
      <c r="BE10116" s="8"/>
      <c r="BI10116" s="8"/>
      <c r="BM10116" s="8"/>
      <c r="BQ10116" s="8"/>
      <c r="BU10116" s="8"/>
      <c r="BY10116" s="8"/>
      <c r="CC10116" s="8"/>
      <c r="CG10116" s="8"/>
      <c r="CK10116" s="8"/>
    </row>
    <row r="10117" spans="5:89">
      <c r="E10117" s="8"/>
      <c r="I10117" s="8"/>
      <c r="M10117" s="8"/>
      <c r="Q10117" s="8"/>
      <c r="U10117" s="8"/>
      <c r="Y10117" s="8"/>
      <c r="AC10117" s="8"/>
      <c r="AG10117" s="8"/>
      <c r="AK10117" s="8"/>
      <c r="AO10117" s="8"/>
      <c r="AS10117" s="8"/>
      <c r="AW10117" s="8"/>
      <c r="BA10117" s="8"/>
      <c r="BE10117" s="8"/>
      <c r="BI10117" s="8"/>
      <c r="BM10117" s="8"/>
      <c r="BQ10117" s="8"/>
      <c r="BU10117" s="8"/>
      <c r="BY10117" s="8"/>
      <c r="CC10117" s="8"/>
      <c r="CG10117" s="8"/>
      <c r="CK10117" s="8"/>
    </row>
    <row r="10118" spans="5:89">
      <c r="E10118" s="8"/>
      <c r="I10118" s="8"/>
      <c r="M10118" s="8"/>
      <c r="Q10118" s="8"/>
      <c r="U10118" s="8"/>
      <c r="Y10118" s="8"/>
      <c r="AC10118" s="8"/>
      <c r="AG10118" s="8"/>
      <c r="AK10118" s="8"/>
      <c r="AO10118" s="8"/>
      <c r="AS10118" s="8"/>
      <c r="AW10118" s="8"/>
      <c r="BA10118" s="8"/>
      <c r="BE10118" s="8"/>
      <c r="BI10118" s="8"/>
      <c r="BM10118" s="8"/>
      <c r="BQ10118" s="8"/>
      <c r="BU10118" s="8"/>
      <c r="BY10118" s="8"/>
      <c r="CC10118" s="8"/>
      <c r="CG10118" s="8"/>
      <c r="CK10118" s="8"/>
    </row>
    <row r="10119" spans="5:89">
      <c r="E10119" s="8"/>
      <c r="I10119" s="8"/>
      <c r="M10119" s="8"/>
      <c r="Q10119" s="8"/>
      <c r="U10119" s="8"/>
      <c r="Y10119" s="8"/>
      <c r="AC10119" s="8"/>
      <c r="AG10119" s="8"/>
      <c r="AK10119" s="8"/>
      <c r="AO10119" s="8"/>
      <c r="AS10119" s="8"/>
      <c r="AW10119" s="8"/>
      <c r="BA10119" s="8"/>
      <c r="BE10119" s="8"/>
      <c r="BI10119" s="8"/>
      <c r="BM10119" s="8"/>
      <c r="BQ10119" s="8"/>
      <c r="BU10119" s="8"/>
      <c r="BY10119" s="8"/>
      <c r="CC10119" s="8"/>
      <c r="CG10119" s="8"/>
      <c r="CK10119" s="8"/>
    </row>
    <row r="10120" spans="5:89">
      <c r="E10120" s="8"/>
      <c r="I10120" s="8"/>
      <c r="M10120" s="8"/>
      <c r="Q10120" s="8"/>
      <c r="U10120" s="8"/>
      <c r="Y10120" s="8"/>
      <c r="AC10120" s="8"/>
      <c r="AG10120" s="8"/>
      <c r="AK10120" s="8"/>
      <c r="AO10120" s="8"/>
      <c r="AS10120" s="8"/>
      <c r="AW10120" s="8"/>
      <c r="BA10120" s="8"/>
      <c r="BE10120" s="8"/>
      <c r="BI10120" s="8"/>
      <c r="BM10120" s="8"/>
      <c r="BQ10120" s="8"/>
      <c r="BU10120" s="8"/>
      <c r="BY10120" s="8"/>
      <c r="CC10120" s="8"/>
      <c r="CG10120" s="8"/>
      <c r="CK10120" s="8"/>
    </row>
    <row r="10121" spans="5:89">
      <c r="E10121" s="8"/>
      <c r="I10121" s="8"/>
      <c r="M10121" s="8"/>
      <c r="Q10121" s="8"/>
      <c r="U10121" s="8"/>
      <c r="Y10121" s="8"/>
      <c r="AC10121" s="8"/>
      <c r="AG10121" s="8"/>
      <c r="AK10121" s="8"/>
      <c r="AO10121" s="8"/>
      <c r="AS10121" s="8"/>
      <c r="AW10121" s="8"/>
      <c r="BA10121" s="8"/>
      <c r="BE10121" s="8"/>
      <c r="BI10121" s="8"/>
      <c r="BM10121" s="8"/>
      <c r="BQ10121" s="8"/>
      <c r="BU10121" s="8"/>
      <c r="BY10121" s="8"/>
      <c r="CC10121" s="8"/>
      <c r="CG10121" s="8"/>
      <c r="CK10121" s="8"/>
    </row>
    <row r="10122" spans="5:89">
      <c r="E10122" s="8"/>
      <c r="I10122" s="8"/>
      <c r="M10122" s="8"/>
      <c r="Q10122" s="8"/>
      <c r="U10122" s="8"/>
      <c r="Y10122" s="8"/>
      <c r="AC10122" s="8"/>
      <c r="AG10122" s="8"/>
      <c r="AK10122" s="8"/>
      <c r="AO10122" s="8"/>
      <c r="AS10122" s="8"/>
      <c r="AW10122" s="8"/>
      <c r="BA10122" s="8"/>
      <c r="BE10122" s="8"/>
      <c r="BI10122" s="8"/>
      <c r="BM10122" s="8"/>
      <c r="BQ10122" s="8"/>
      <c r="BU10122" s="8"/>
      <c r="BY10122" s="8"/>
      <c r="CC10122" s="8"/>
      <c r="CG10122" s="8"/>
      <c r="CK10122" s="8"/>
    </row>
    <row r="10123" spans="5:89">
      <c r="E10123" s="8"/>
      <c r="I10123" s="8"/>
      <c r="M10123" s="8"/>
      <c r="Q10123" s="8"/>
      <c r="U10123" s="8"/>
      <c r="Y10123" s="8"/>
      <c r="AC10123" s="8"/>
      <c r="AG10123" s="8"/>
      <c r="AK10123" s="8"/>
      <c r="AO10123" s="8"/>
      <c r="AS10123" s="8"/>
      <c r="AW10123" s="8"/>
      <c r="BA10123" s="8"/>
      <c r="BE10123" s="8"/>
      <c r="BI10123" s="8"/>
      <c r="BM10123" s="8"/>
      <c r="BQ10123" s="8"/>
      <c r="BU10123" s="8"/>
      <c r="BY10123" s="8"/>
      <c r="CC10123" s="8"/>
      <c r="CG10123" s="8"/>
      <c r="CK10123" s="8"/>
    </row>
    <row r="10124" spans="5:89">
      <c r="E10124" s="8"/>
      <c r="I10124" s="8"/>
      <c r="M10124" s="8"/>
      <c r="Q10124" s="8"/>
      <c r="U10124" s="8"/>
      <c r="Y10124" s="8"/>
      <c r="AC10124" s="8"/>
      <c r="AG10124" s="8"/>
      <c r="AK10124" s="8"/>
      <c r="AO10124" s="8"/>
      <c r="AS10124" s="8"/>
      <c r="AW10124" s="8"/>
      <c r="BA10124" s="8"/>
      <c r="BE10124" s="8"/>
      <c r="BI10124" s="8"/>
      <c r="BM10124" s="8"/>
      <c r="BQ10124" s="8"/>
      <c r="BU10124" s="8"/>
      <c r="BY10124" s="8"/>
      <c r="CC10124" s="8"/>
      <c r="CG10124" s="8"/>
      <c r="CK10124" s="8"/>
    </row>
    <row r="10125" spans="5:89">
      <c r="E10125" s="8"/>
      <c r="I10125" s="8"/>
      <c r="M10125" s="8"/>
      <c r="Q10125" s="8"/>
      <c r="U10125" s="8"/>
      <c r="Y10125" s="8"/>
      <c r="AC10125" s="8"/>
      <c r="AG10125" s="8"/>
      <c r="AK10125" s="8"/>
      <c r="AO10125" s="8"/>
      <c r="AS10125" s="8"/>
      <c r="AW10125" s="8"/>
      <c r="BA10125" s="8"/>
      <c r="BE10125" s="8"/>
      <c r="BI10125" s="8"/>
      <c r="BM10125" s="8"/>
      <c r="BQ10125" s="8"/>
      <c r="BU10125" s="8"/>
      <c r="BY10125" s="8"/>
      <c r="CC10125" s="8"/>
      <c r="CG10125" s="8"/>
      <c r="CK10125" s="8"/>
    </row>
    <row r="10126" spans="5:89">
      <c r="E10126" s="8"/>
      <c r="I10126" s="8"/>
      <c r="M10126" s="8"/>
      <c r="Q10126" s="8"/>
      <c r="U10126" s="8"/>
      <c r="Y10126" s="8"/>
      <c r="AC10126" s="8"/>
      <c r="AG10126" s="8"/>
      <c r="AK10126" s="8"/>
      <c r="AO10126" s="8"/>
      <c r="AS10126" s="8"/>
      <c r="AW10126" s="8"/>
      <c r="BA10126" s="8"/>
      <c r="BE10126" s="8"/>
      <c r="BI10126" s="8"/>
      <c r="BM10126" s="8"/>
      <c r="BQ10126" s="8"/>
      <c r="BU10126" s="8"/>
      <c r="BY10126" s="8"/>
      <c r="CC10126" s="8"/>
      <c r="CG10126" s="8"/>
      <c r="CK10126" s="8"/>
    </row>
    <row r="10127" spans="5:89">
      <c r="E10127" s="8"/>
      <c r="I10127" s="8"/>
      <c r="M10127" s="8"/>
      <c r="Q10127" s="8"/>
      <c r="U10127" s="8"/>
      <c r="Y10127" s="8"/>
      <c r="AC10127" s="8"/>
      <c r="AG10127" s="8"/>
      <c r="AK10127" s="8"/>
      <c r="AO10127" s="8"/>
      <c r="AS10127" s="8"/>
      <c r="AW10127" s="8"/>
      <c r="BA10127" s="8"/>
      <c r="BE10127" s="8"/>
      <c r="BI10127" s="8"/>
      <c r="BM10127" s="8"/>
      <c r="BQ10127" s="8"/>
      <c r="BU10127" s="8"/>
      <c r="BY10127" s="8"/>
      <c r="CC10127" s="8"/>
      <c r="CG10127" s="8"/>
      <c r="CK10127" s="8"/>
    </row>
    <row r="10128" spans="5:89">
      <c r="E10128" s="8"/>
      <c r="I10128" s="8"/>
      <c r="M10128" s="8"/>
      <c r="Q10128" s="8"/>
      <c r="U10128" s="8"/>
      <c r="Y10128" s="8"/>
      <c r="AC10128" s="8"/>
      <c r="AG10128" s="8"/>
      <c r="AK10128" s="8"/>
      <c r="AO10128" s="8"/>
      <c r="AS10128" s="8"/>
      <c r="AW10128" s="8"/>
      <c r="BA10128" s="8"/>
      <c r="BE10128" s="8"/>
      <c r="BI10128" s="8"/>
      <c r="BM10128" s="8"/>
      <c r="BQ10128" s="8"/>
      <c r="BU10128" s="8"/>
      <c r="BY10128" s="8"/>
      <c r="CC10128" s="8"/>
      <c r="CG10128" s="8"/>
      <c r="CK10128" s="8"/>
    </row>
    <row r="10129" spans="5:89">
      <c r="E10129" s="8"/>
      <c r="I10129" s="8"/>
      <c r="M10129" s="8"/>
      <c r="Q10129" s="8"/>
      <c r="U10129" s="8"/>
      <c r="Y10129" s="8"/>
      <c r="AC10129" s="8"/>
      <c r="AG10129" s="8"/>
      <c r="AK10129" s="8"/>
      <c r="AO10129" s="8"/>
      <c r="AS10129" s="8"/>
      <c r="AW10129" s="8"/>
      <c r="BA10129" s="8"/>
      <c r="BE10129" s="8"/>
      <c r="BI10129" s="8"/>
      <c r="BM10129" s="8"/>
      <c r="BQ10129" s="8"/>
      <c r="BU10129" s="8"/>
      <c r="BY10129" s="8"/>
      <c r="CC10129" s="8"/>
      <c r="CG10129" s="8"/>
      <c r="CK10129" s="8"/>
    </row>
    <row r="10130" spans="5:89">
      <c r="E10130" s="8"/>
      <c r="I10130" s="8"/>
      <c r="M10130" s="8"/>
      <c r="Q10130" s="8"/>
      <c r="U10130" s="8"/>
      <c r="Y10130" s="8"/>
      <c r="AC10130" s="8"/>
      <c r="AG10130" s="8"/>
      <c r="AK10130" s="8"/>
      <c r="AO10130" s="8"/>
      <c r="AS10130" s="8"/>
      <c r="AW10130" s="8"/>
      <c r="BA10130" s="8"/>
      <c r="BE10130" s="8"/>
      <c r="BI10130" s="8"/>
      <c r="BM10130" s="8"/>
      <c r="BQ10130" s="8"/>
      <c r="BU10130" s="8"/>
      <c r="BY10130" s="8"/>
      <c r="CC10130" s="8"/>
      <c r="CG10130" s="8"/>
      <c r="CK10130" s="8"/>
    </row>
    <row r="10131" spans="5:89">
      <c r="E10131" s="8"/>
      <c r="I10131" s="8"/>
      <c r="M10131" s="8"/>
      <c r="Q10131" s="8"/>
      <c r="U10131" s="8"/>
      <c r="Y10131" s="8"/>
      <c r="AC10131" s="8"/>
      <c r="AG10131" s="8"/>
      <c r="AK10131" s="8"/>
      <c r="AO10131" s="8"/>
      <c r="AS10131" s="8"/>
      <c r="AW10131" s="8"/>
      <c r="BA10131" s="8"/>
      <c r="BE10131" s="8"/>
      <c r="BI10131" s="8"/>
      <c r="BM10131" s="8"/>
      <c r="BQ10131" s="8"/>
      <c r="BU10131" s="8"/>
      <c r="BY10131" s="8"/>
      <c r="CC10131" s="8"/>
      <c r="CG10131" s="8"/>
      <c r="CK10131" s="8"/>
    </row>
    <row r="10132" spans="5:89">
      <c r="E10132" s="8"/>
      <c r="I10132" s="8"/>
      <c r="M10132" s="8"/>
      <c r="Q10132" s="8"/>
      <c r="U10132" s="8"/>
      <c r="Y10132" s="8"/>
      <c r="AC10132" s="8"/>
      <c r="AG10132" s="8"/>
      <c r="AK10132" s="8"/>
      <c r="AO10132" s="8"/>
      <c r="AS10132" s="8"/>
      <c r="AW10132" s="8"/>
      <c r="BA10132" s="8"/>
      <c r="BE10132" s="8"/>
      <c r="BI10132" s="8"/>
      <c r="BM10132" s="8"/>
      <c r="BQ10132" s="8"/>
      <c r="BU10132" s="8"/>
      <c r="BY10132" s="8"/>
      <c r="CC10132" s="8"/>
      <c r="CG10132" s="8"/>
      <c r="CK10132" s="8"/>
    </row>
    <row r="10133" spans="5:89">
      <c r="E10133" s="8"/>
      <c r="I10133" s="8"/>
      <c r="M10133" s="8"/>
      <c r="Q10133" s="8"/>
      <c r="U10133" s="8"/>
      <c r="Y10133" s="8"/>
      <c r="AC10133" s="8"/>
      <c r="AG10133" s="8"/>
      <c r="AK10133" s="8"/>
      <c r="AO10133" s="8"/>
      <c r="AS10133" s="8"/>
      <c r="AW10133" s="8"/>
      <c r="BA10133" s="8"/>
      <c r="BE10133" s="8"/>
      <c r="BI10133" s="8"/>
      <c r="BM10133" s="8"/>
      <c r="BQ10133" s="8"/>
      <c r="BU10133" s="8"/>
      <c r="BY10133" s="8"/>
      <c r="CC10133" s="8"/>
      <c r="CG10133" s="8"/>
      <c r="CK10133" s="8"/>
    </row>
    <row r="10134" spans="5:89">
      <c r="E10134" s="8"/>
      <c r="I10134" s="8"/>
      <c r="M10134" s="8"/>
      <c r="Q10134" s="8"/>
      <c r="U10134" s="8"/>
      <c r="Y10134" s="8"/>
      <c r="AC10134" s="8"/>
      <c r="AG10134" s="8"/>
      <c r="AK10134" s="8"/>
      <c r="AO10134" s="8"/>
      <c r="AS10134" s="8"/>
      <c r="AW10134" s="8"/>
      <c r="BA10134" s="8"/>
      <c r="BE10134" s="8"/>
      <c r="BI10134" s="8"/>
      <c r="BM10134" s="8"/>
      <c r="BQ10134" s="8"/>
      <c r="BU10134" s="8"/>
      <c r="BY10134" s="8"/>
      <c r="CC10134" s="8"/>
      <c r="CG10134" s="8"/>
      <c r="CK10134" s="8"/>
    </row>
    <row r="10135" spans="5:89">
      <c r="E10135" s="8"/>
      <c r="I10135" s="8"/>
      <c r="M10135" s="8"/>
      <c r="Q10135" s="8"/>
      <c r="U10135" s="8"/>
      <c r="Y10135" s="8"/>
      <c r="AC10135" s="8"/>
      <c r="AG10135" s="8"/>
      <c r="AK10135" s="8"/>
      <c r="AO10135" s="8"/>
      <c r="AS10135" s="8"/>
      <c r="AW10135" s="8"/>
      <c r="BA10135" s="8"/>
      <c r="BE10135" s="8"/>
      <c r="BI10135" s="8"/>
      <c r="BM10135" s="8"/>
      <c r="BQ10135" s="8"/>
      <c r="BU10135" s="8"/>
      <c r="BY10135" s="8"/>
      <c r="CC10135" s="8"/>
      <c r="CG10135" s="8"/>
      <c r="CK10135" s="8"/>
    </row>
    <row r="10136" spans="5:89">
      <c r="E10136" s="8"/>
      <c r="I10136" s="8"/>
      <c r="M10136" s="8"/>
      <c r="Q10136" s="8"/>
      <c r="U10136" s="8"/>
      <c r="Y10136" s="8"/>
      <c r="AC10136" s="8"/>
      <c r="AG10136" s="8"/>
      <c r="AK10136" s="8"/>
      <c r="AO10136" s="8"/>
      <c r="AS10136" s="8"/>
      <c r="AW10136" s="8"/>
      <c r="BA10136" s="8"/>
      <c r="BE10136" s="8"/>
      <c r="BI10136" s="8"/>
      <c r="BM10136" s="8"/>
      <c r="BQ10136" s="8"/>
      <c r="BU10136" s="8"/>
      <c r="BY10136" s="8"/>
      <c r="CC10136" s="8"/>
      <c r="CG10136" s="8"/>
      <c r="CK10136" s="8"/>
    </row>
    <row r="10137" spans="5:89">
      <c r="E10137" s="8"/>
      <c r="I10137" s="8"/>
      <c r="M10137" s="8"/>
      <c r="Q10137" s="8"/>
      <c r="U10137" s="8"/>
      <c r="Y10137" s="8"/>
      <c r="AC10137" s="8"/>
      <c r="AG10137" s="8"/>
      <c r="AK10137" s="8"/>
      <c r="AO10137" s="8"/>
      <c r="AS10137" s="8"/>
      <c r="AW10137" s="8"/>
      <c r="BA10137" s="8"/>
      <c r="BE10137" s="8"/>
      <c r="BI10137" s="8"/>
      <c r="BM10137" s="8"/>
      <c r="BQ10137" s="8"/>
      <c r="BU10137" s="8"/>
      <c r="BY10137" s="8"/>
      <c r="CC10137" s="8"/>
      <c r="CG10137" s="8"/>
      <c r="CK10137" s="8"/>
    </row>
    <row r="10138" spans="5:89">
      <c r="E10138" s="8"/>
      <c r="I10138" s="8"/>
      <c r="M10138" s="8"/>
      <c r="Q10138" s="8"/>
      <c r="U10138" s="8"/>
      <c r="Y10138" s="8"/>
      <c r="AC10138" s="8"/>
      <c r="AG10138" s="8"/>
      <c r="AK10138" s="8"/>
      <c r="AO10138" s="8"/>
      <c r="AS10138" s="8"/>
      <c r="AW10138" s="8"/>
      <c r="BA10138" s="8"/>
      <c r="BE10138" s="8"/>
      <c r="BI10138" s="8"/>
      <c r="BM10138" s="8"/>
      <c r="BQ10138" s="8"/>
      <c r="BU10138" s="8"/>
      <c r="BY10138" s="8"/>
      <c r="CC10138" s="8"/>
      <c r="CG10138" s="8"/>
      <c r="CK10138" s="8"/>
    </row>
    <row r="10139" spans="5:89">
      <c r="E10139" s="8"/>
      <c r="I10139" s="8"/>
      <c r="M10139" s="8"/>
      <c r="Q10139" s="8"/>
      <c r="U10139" s="8"/>
      <c r="Y10139" s="8"/>
      <c r="AC10139" s="8"/>
      <c r="AG10139" s="8"/>
      <c r="AK10139" s="8"/>
      <c r="AO10139" s="8"/>
      <c r="AS10139" s="8"/>
      <c r="AW10139" s="8"/>
      <c r="BA10139" s="8"/>
      <c r="BE10139" s="8"/>
      <c r="BI10139" s="8"/>
      <c r="BM10139" s="8"/>
      <c r="BQ10139" s="8"/>
      <c r="BU10139" s="8"/>
      <c r="BY10139" s="8"/>
      <c r="CC10139" s="8"/>
      <c r="CG10139" s="8"/>
      <c r="CK10139" s="8"/>
    </row>
    <row r="10140" spans="5:89">
      <c r="E10140" s="8"/>
      <c r="I10140" s="8"/>
      <c r="M10140" s="8"/>
      <c r="Q10140" s="8"/>
      <c r="U10140" s="8"/>
      <c r="Y10140" s="8"/>
      <c r="AC10140" s="8"/>
      <c r="AG10140" s="8"/>
      <c r="AK10140" s="8"/>
      <c r="AO10140" s="8"/>
      <c r="AS10140" s="8"/>
      <c r="AW10140" s="8"/>
      <c r="BA10140" s="8"/>
      <c r="BE10140" s="8"/>
      <c r="BI10140" s="8"/>
      <c r="BM10140" s="8"/>
      <c r="BQ10140" s="8"/>
      <c r="BU10140" s="8"/>
      <c r="BY10140" s="8"/>
      <c r="CC10140" s="8"/>
      <c r="CG10140" s="8"/>
      <c r="CK10140" s="8"/>
    </row>
    <row r="10141" spans="5:89">
      <c r="E10141" s="8"/>
      <c r="I10141" s="8"/>
      <c r="M10141" s="8"/>
      <c r="Q10141" s="8"/>
      <c r="U10141" s="8"/>
      <c r="Y10141" s="8"/>
      <c r="AC10141" s="8"/>
      <c r="AG10141" s="8"/>
      <c r="AK10141" s="8"/>
      <c r="AO10141" s="8"/>
      <c r="AS10141" s="8"/>
      <c r="AW10141" s="8"/>
      <c r="BA10141" s="8"/>
      <c r="BE10141" s="8"/>
      <c r="BI10141" s="8"/>
      <c r="BM10141" s="8"/>
      <c r="BQ10141" s="8"/>
      <c r="BU10141" s="8"/>
      <c r="BY10141" s="8"/>
      <c r="CC10141" s="8"/>
      <c r="CG10141" s="8"/>
      <c r="CK10141" s="8"/>
    </row>
    <row r="10142" spans="5:89">
      <c r="E10142" s="8"/>
      <c r="I10142" s="8"/>
      <c r="M10142" s="8"/>
      <c r="Q10142" s="8"/>
      <c r="U10142" s="8"/>
      <c r="Y10142" s="8"/>
      <c r="AC10142" s="8"/>
      <c r="AG10142" s="8"/>
      <c r="AK10142" s="8"/>
      <c r="AO10142" s="8"/>
      <c r="AS10142" s="8"/>
      <c r="AW10142" s="8"/>
      <c r="BA10142" s="8"/>
      <c r="BE10142" s="8"/>
      <c r="BI10142" s="8"/>
      <c r="BM10142" s="8"/>
      <c r="BQ10142" s="8"/>
      <c r="BU10142" s="8"/>
      <c r="BY10142" s="8"/>
      <c r="CC10142" s="8"/>
      <c r="CG10142" s="8"/>
      <c r="CK10142" s="8"/>
    </row>
    <row r="10143" spans="5:89">
      <c r="E10143" s="8"/>
      <c r="I10143" s="8"/>
      <c r="M10143" s="8"/>
      <c r="Q10143" s="8"/>
      <c r="U10143" s="8"/>
      <c r="Y10143" s="8"/>
      <c r="AC10143" s="8"/>
      <c r="AG10143" s="8"/>
      <c r="AK10143" s="8"/>
      <c r="AO10143" s="8"/>
      <c r="AS10143" s="8"/>
      <c r="AW10143" s="8"/>
      <c r="BA10143" s="8"/>
      <c r="BE10143" s="8"/>
      <c r="BI10143" s="8"/>
      <c r="BM10143" s="8"/>
      <c r="BQ10143" s="8"/>
      <c r="BU10143" s="8"/>
      <c r="BY10143" s="8"/>
      <c r="CC10143" s="8"/>
      <c r="CG10143" s="8"/>
      <c r="CK10143" s="8"/>
    </row>
    <row r="10144" spans="5:89">
      <c r="E10144" s="8"/>
      <c r="I10144" s="8"/>
      <c r="M10144" s="8"/>
      <c r="Q10144" s="8"/>
      <c r="U10144" s="8"/>
      <c r="Y10144" s="8"/>
      <c r="AC10144" s="8"/>
      <c r="AG10144" s="8"/>
      <c r="AK10144" s="8"/>
      <c r="AO10144" s="8"/>
      <c r="AS10144" s="8"/>
      <c r="AW10144" s="8"/>
      <c r="BA10144" s="8"/>
      <c r="BE10144" s="8"/>
      <c r="BI10144" s="8"/>
      <c r="BM10144" s="8"/>
      <c r="BQ10144" s="8"/>
      <c r="BU10144" s="8"/>
      <c r="BY10144" s="8"/>
      <c r="CC10144" s="8"/>
      <c r="CG10144" s="8"/>
      <c r="CK10144" s="8"/>
    </row>
    <row r="10145" spans="5:89">
      <c r="E10145" s="8"/>
      <c r="I10145" s="8"/>
      <c r="M10145" s="8"/>
      <c r="Q10145" s="8"/>
      <c r="U10145" s="8"/>
      <c r="Y10145" s="8"/>
      <c r="AC10145" s="8"/>
      <c r="AG10145" s="8"/>
      <c r="AK10145" s="8"/>
      <c r="AO10145" s="8"/>
      <c r="AS10145" s="8"/>
      <c r="AW10145" s="8"/>
      <c r="BA10145" s="8"/>
      <c r="BE10145" s="8"/>
      <c r="BI10145" s="8"/>
      <c r="BM10145" s="8"/>
      <c r="BQ10145" s="8"/>
      <c r="BU10145" s="8"/>
      <c r="BY10145" s="8"/>
      <c r="CC10145" s="8"/>
      <c r="CG10145" s="8"/>
      <c r="CK10145" s="8"/>
    </row>
    <row r="10146" spans="5:89">
      <c r="E10146" s="8"/>
      <c r="I10146" s="8"/>
      <c r="M10146" s="8"/>
      <c r="Q10146" s="8"/>
      <c r="U10146" s="8"/>
      <c r="Y10146" s="8"/>
      <c r="AC10146" s="8"/>
      <c r="AG10146" s="8"/>
      <c r="AK10146" s="8"/>
      <c r="AO10146" s="8"/>
      <c r="AS10146" s="8"/>
      <c r="AW10146" s="8"/>
      <c r="BA10146" s="8"/>
      <c r="BE10146" s="8"/>
      <c r="BI10146" s="8"/>
      <c r="BM10146" s="8"/>
      <c r="BQ10146" s="8"/>
      <c r="BU10146" s="8"/>
      <c r="BY10146" s="8"/>
      <c r="CC10146" s="8"/>
      <c r="CG10146" s="8"/>
      <c r="CK10146" s="8"/>
    </row>
    <row r="10147" spans="5:89">
      <c r="E10147" s="8"/>
      <c r="I10147" s="8"/>
      <c r="M10147" s="8"/>
      <c r="Q10147" s="8"/>
      <c r="U10147" s="8"/>
      <c r="Y10147" s="8"/>
      <c r="AC10147" s="8"/>
      <c r="AG10147" s="8"/>
      <c r="AK10147" s="8"/>
      <c r="AO10147" s="8"/>
      <c r="AS10147" s="8"/>
      <c r="AW10147" s="8"/>
      <c r="BA10147" s="8"/>
      <c r="BE10147" s="8"/>
      <c r="BI10147" s="8"/>
      <c r="BM10147" s="8"/>
      <c r="BQ10147" s="8"/>
      <c r="BU10147" s="8"/>
      <c r="BY10147" s="8"/>
      <c r="CC10147" s="8"/>
      <c r="CG10147" s="8"/>
      <c r="CK10147" s="8"/>
    </row>
    <row r="10148" spans="5:89">
      <c r="E10148" s="8"/>
      <c r="I10148" s="8"/>
      <c r="M10148" s="8"/>
      <c r="Q10148" s="8"/>
      <c r="U10148" s="8"/>
      <c r="Y10148" s="8"/>
      <c r="AC10148" s="8"/>
      <c r="AG10148" s="8"/>
      <c r="AK10148" s="8"/>
      <c r="AO10148" s="8"/>
      <c r="AS10148" s="8"/>
      <c r="AW10148" s="8"/>
      <c r="BA10148" s="8"/>
      <c r="BE10148" s="8"/>
      <c r="BI10148" s="8"/>
      <c r="BM10148" s="8"/>
      <c r="BQ10148" s="8"/>
      <c r="BU10148" s="8"/>
      <c r="BY10148" s="8"/>
      <c r="CC10148" s="8"/>
      <c r="CG10148" s="8"/>
      <c r="CK10148" s="8"/>
    </row>
    <row r="10149" spans="5:89">
      <c r="E10149" s="8"/>
      <c r="I10149" s="8"/>
      <c r="M10149" s="8"/>
      <c r="Q10149" s="8"/>
      <c r="U10149" s="8"/>
      <c r="Y10149" s="8"/>
      <c r="AC10149" s="8"/>
      <c r="AG10149" s="8"/>
      <c r="AK10149" s="8"/>
      <c r="AO10149" s="8"/>
      <c r="AS10149" s="8"/>
      <c r="AW10149" s="8"/>
      <c r="BA10149" s="8"/>
      <c r="BE10149" s="8"/>
      <c r="BI10149" s="8"/>
      <c r="BM10149" s="8"/>
      <c r="BQ10149" s="8"/>
      <c r="BU10149" s="8"/>
      <c r="BY10149" s="8"/>
      <c r="CC10149" s="8"/>
      <c r="CG10149" s="8"/>
      <c r="CK10149" s="8"/>
    </row>
    <row r="10150" spans="5:89">
      <c r="E10150" s="8"/>
      <c r="I10150" s="8"/>
      <c r="M10150" s="8"/>
      <c r="Q10150" s="8"/>
      <c r="U10150" s="8"/>
      <c r="Y10150" s="8"/>
      <c r="AC10150" s="8"/>
      <c r="AG10150" s="8"/>
      <c r="AK10150" s="8"/>
      <c r="AO10150" s="8"/>
      <c r="AS10150" s="8"/>
      <c r="AW10150" s="8"/>
      <c r="BA10150" s="8"/>
      <c r="BE10150" s="8"/>
      <c r="BI10150" s="8"/>
      <c r="BM10150" s="8"/>
      <c r="BQ10150" s="8"/>
      <c r="BU10150" s="8"/>
      <c r="BY10150" s="8"/>
      <c r="CC10150" s="8"/>
      <c r="CG10150" s="8"/>
      <c r="CK10150" s="8"/>
    </row>
    <row r="10151" spans="5:89">
      <c r="E10151" s="8"/>
      <c r="I10151" s="8"/>
      <c r="M10151" s="8"/>
      <c r="Q10151" s="8"/>
      <c r="U10151" s="8"/>
      <c r="Y10151" s="8"/>
      <c r="AC10151" s="8"/>
      <c r="AG10151" s="8"/>
      <c r="AK10151" s="8"/>
      <c r="AO10151" s="8"/>
      <c r="AS10151" s="8"/>
      <c r="AW10151" s="8"/>
      <c r="BA10151" s="8"/>
      <c r="BE10151" s="8"/>
      <c r="BI10151" s="8"/>
      <c r="BM10151" s="8"/>
      <c r="BQ10151" s="8"/>
      <c r="BU10151" s="8"/>
      <c r="BY10151" s="8"/>
      <c r="CC10151" s="8"/>
      <c r="CG10151" s="8"/>
      <c r="CK10151" s="8"/>
    </row>
    <row r="10152" spans="5:89">
      <c r="E10152" s="8"/>
      <c r="I10152" s="8"/>
      <c r="M10152" s="8"/>
      <c r="Q10152" s="8"/>
      <c r="U10152" s="8"/>
      <c r="Y10152" s="8"/>
      <c r="AC10152" s="8"/>
      <c r="AG10152" s="8"/>
      <c r="AK10152" s="8"/>
      <c r="AO10152" s="8"/>
      <c r="AS10152" s="8"/>
      <c r="AW10152" s="8"/>
      <c r="BA10152" s="8"/>
      <c r="BE10152" s="8"/>
      <c r="BI10152" s="8"/>
      <c r="BM10152" s="8"/>
      <c r="BQ10152" s="8"/>
      <c r="BU10152" s="8"/>
      <c r="BY10152" s="8"/>
      <c r="CC10152" s="8"/>
      <c r="CG10152" s="8"/>
      <c r="CK10152" s="8"/>
    </row>
    <row r="10153" spans="5:89">
      <c r="E10153" s="8"/>
      <c r="I10153" s="8"/>
      <c r="M10153" s="8"/>
      <c r="Q10153" s="8"/>
      <c r="U10153" s="8"/>
      <c r="Y10153" s="8"/>
      <c r="AC10153" s="8"/>
      <c r="AG10153" s="8"/>
      <c r="AK10153" s="8"/>
      <c r="AO10153" s="8"/>
      <c r="AS10153" s="8"/>
      <c r="AW10153" s="8"/>
      <c r="BA10153" s="8"/>
      <c r="BE10153" s="8"/>
      <c r="BI10153" s="8"/>
      <c r="BM10153" s="8"/>
      <c r="BQ10153" s="8"/>
      <c r="BU10153" s="8"/>
      <c r="BY10153" s="8"/>
      <c r="CC10153" s="8"/>
      <c r="CG10153" s="8"/>
      <c r="CK10153" s="8"/>
    </row>
    <row r="10154" spans="5:89">
      <c r="E10154" s="8"/>
      <c r="I10154" s="8"/>
      <c r="M10154" s="8"/>
      <c r="Q10154" s="8"/>
      <c r="U10154" s="8"/>
      <c r="Y10154" s="8"/>
      <c r="AC10154" s="8"/>
      <c r="AG10154" s="8"/>
      <c r="AK10154" s="8"/>
      <c r="AO10154" s="8"/>
      <c r="AS10154" s="8"/>
      <c r="AW10154" s="8"/>
      <c r="BA10154" s="8"/>
      <c r="BE10154" s="8"/>
      <c r="BI10154" s="8"/>
      <c r="BM10154" s="8"/>
      <c r="BQ10154" s="8"/>
      <c r="BU10154" s="8"/>
      <c r="BY10154" s="8"/>
      <c r="CC10154" s="8"/>
      <c r="CG10154" s="8"/>
      <c r="CK10154" s="8"/>
    </row>
    <row r="10155" spans="5:89">
      <c r="E10155" s="8"/>
      <c r="I10155" s="8"/>
      <c r="M10155" s="8"/>
      <c r="Q10155" s="8"/>
      <c r="U10155" s="8"/>
      <c r="Y10155" s="8"/>
      <c r="AC10155" s="8"/>
      <c r="AG10155" s="8"/>
      <c r="AK10155" s="8"/>
      <c r="AO10155" s="8"/>
      <c r="AS10155" s="8"/>
      <c r="AW10155" s="8"/>
      <c r="BA10155" s="8"/>
      <c r="BE10155" s="8"/>
      <c r="BI10155" s="8"/>
      <c r="BM10155" s="8"/>
      <c r="BQ10155" s="8"/>
      <c r="BU10155" s="8"/>
      <c r="BY10155" s="8"/>
      <c r="CC10155" s="8"/>
      <c r="CG10155" s="8"/>
      <c r="CK10155" s="8"/>
    </row>
    <row r="10156" spans="5:89">
      <c r="E10156" s="8"/>
      <c r="I10156" s="8"/>
      <c r="M10156" s="8"/>
      <c r="Q10156" s="8"/>
      <c r="U10156" s="8"/>
      <c r="Y10156" s="8"/>
      <c r="AC10156" s="8"/>
      <c r="AG10156" s="8"/>
      <c r="AK10156" s="8"/>
      <c r="AO10156" s="8"/>
      <c r="AS10156" s="8"/>
      <c r="AW10156" s="8"/>
      <c r="BA10156" s="8"/>
      <c r="BE10156" s="8"/>
      <c r="BI10156" s="8"/>
      <c r="BM10156" s="8"/>
      <c r="BQ10156" s="8"/>
      <c r="BU10156" s="8"/>
      <c r="BY10156" s="8"/>
      <c r="CC10156" s="8"/>
      <c r="CG10156" s="8"/>
      <c r="CK10156" s="8"/>
    </row>
    <row r="10157" spans="5:89">
      <c r="E10157" s="8"/>
      <c r="I10157" s="8"/>
      <c r="M10157" s="8"/>
      <c r="Q10157" s="8"/>
      <c r="U10157" s="8"/>
      <c r="Y10157" s="8"/>
      <c r="AC10157" s="8"/>
      <c r="AG10157" s="8"/>
      <c r="AK10157" s="8"/>
      <c r="AO10157" s="8"/>
      <c r="AS10157" s="8"/>
      <c r="AW10157" s="8"/>
      <c r="BA10157" s="8"/>
      <c r="BE10157" s="8"/>
      <c r="BI10157" s="8"/>
      <c r="BM10157" s="8"/>
      <c r="BQ10157" s="8"/>
      <c r="BU10157" s="8"/>
      <c r="BY10157" s="8"/>
      <c r="CC10157" s="8"/>
      <c r="CG10157" s="8"/>
      <c r="CK10157" s="8"/>
    </row>
    <row r="10158" spans="5:89">
      <c r="E10158" s="8"/>
      <c r="I10158" s="8"/>
      <c r="M10158" s="8"/>
      <c r="Q10158" s="8"/>
      <c r="U10158" s="8"/>
      <c r="Y10158" s="8"/>
      <c r="AC10158" s="8"/>
      <c r="AG10158" s="8"/>
      <c r="AK10158" s="8"/>
      <c r="AO10158" s="8"/>
      <c r="AS10158" s="8"/>
      <c r="AW10158" s="8"/>
      <c r="BA10158" s="8"/>
      <c r="BE10158" s="8"/>
      <c r="BI10158" s="8"/>
      <c r="BM10158" s="8"/>
      <c r="BQ10158" s="8"/>
      <c r="BU10158" s="8"/>
      <c r="BY10158" s="8"/>
      <c r="CC10158" s="8"/>
      <c r="CG10158" s="8"/>
      <c r="CK10158" s="8"/>
    </row>
    <row r="10159" spans="5:89">
      <c r="E10159" s="8"/>
      <c r="I10159" s="8"/>
      <c r="M10159" s="8"/>
      <c r="Q10159" s="8"/>
      <c r="U10159" s="8"/>
      <c r="Y10159" s="8"/>
      <c r="AC10159" s="8"/>
      <c r="AG10159" s="8"/>
      <c r="AK10159" s="8"/>
      <c r="AO10159" s="8"/>
      <c r="AS10159" s="8"/>
      <c r="AW10159" s="8"/>
      <c r="BA10159" s="8"/>
      <c r="BE10159" s="8"/>
      <c r="BI10159" s="8"/>
      <c r="BM10159" s="8"/>
      <c r="BQ10159" s="8"/>
      <c r="BU10159" s="8"/>
      <c r="BY10159" s="8"/>
      <c r="CC10159" s="8"/>
      <c r="CG10159" s="8"/>
      <c r="CK10159" s="8"/>
    </row>
    <row r="10160" spans="5:89">
      <c r="E10160" s="8"/>
      <c r="I10160" s="8"/>
      <c r="M10160" s="8"/>
      <c r="Q10160" s="8"/>
      <c r="U10160" s="8"/>
      <c r="Y10160" s="8"/>
      <c r="AC10160" s="8"/>
      <c r="AG10160" s="8"/>
      <c r="AK10160" s="8"/>
      <c r="AO10160" s="8"/>
      <c r="AS10160" s="8"/>
      <c r="AW10160" s="8"/>
      <c r="BA10160" s="8"/>
      <c r="BE10160" s="8"/>
      <c r="BI10160" s="8"/>
      <c r="BM10160" s="8"/>
      <c r="BQ10160" s="8"/>
      <c r="BU10160" s="8"/>
      <c r="BY10160" s="8"/>
      <c r="CC10160" s="8"/>
      <c r="CG10160" s="8"/>
      <c r="CK10160" s="8"/>
    </row>
    <row r="10161" spans="5:89">
      <c r="E10161" s="8"/>
      <c r="I10161" s="8"/>
      <c r="M10161" s="8"/>
      <c r="Q10161" s="8"/>
      <c r="U10161" s="8"/>
      <c r="Y10161" s="8"/>
      <c r="AC10161" s="8"/>
      <c r="AG10161" s="8"/>
      <c r="AK10161" s="8"/>
      <c r="AO10161" s="8"/>
      <c r="AS10161" s="8"/>
      <c r="AW10161" s="8"/>
      <c r="BA10161" s="8"/>
      <c r="BE10161" s="8"/>
      <c r="BI10161" s="8"/>
      <c r="BM10161" s="8"/>
      <c r="BQ10161" s="8"/>
      <c r="BU10161" s="8"/>
      <c r="BY10161" s="8"/>
      <c r="CC10161" s="8"/>
      <c r="CG10161" s="8"/>
      <c r="CK10161" s="8"/>
    </row>
    <row r="10162" spans="5:89">
      <c r="E10162" s="8"/>
      <c r="I10162" s="8"/>
      <c r="M10162" s="8"/>
      <c r="Q10162" s="8"/>
      <c r="U10162" s="8"/>
      <c r="Y10162" s="8"/>
      <c r="AC10162" s="8"/>
      <c r="AG10162" s="8"/>
      <c r="AK10162" s="8"/>
      <c r="AO10162" s="8"/>
      <c r="AS10162" s="8"/>
      <c r="AW10162" s="8"/>
      <c r="BA10162" s="8"/>
      <c r="BE10162" s="8"/>
      <c r="BI10162" s="8"/>
      <c r="BM10162" s="8"/>
      <c r="BQ10162" s="8"/>
      <c r="BU10162" s="8"/>
      <c r="BY10162" s="8"/>
      <c r="CC10162" s="8"/>
      <c r="CG10162" s="8"/>
      <c r="CK10162" s="8"/>
    </row>
    <row r="10163" spans="5:89">
      <c r="E10163" s="8"/>
      <c r="I10163" s="8"/>
      <c r="M10163" s="8"/>
      <c r="Q10163" s="8"/>
      <c r="U10163" s="8"/>
      <c r="Y10163" s="8"/>
      <c r="AC10163" s="8"/>
      <c r="AG10163" s="8"/>
      <c r="AK10163" s="8"/>
      <c r="AO10163" s="8"/>
      <c r="AS10163" s="8"/>
      <c r="AW10163" s="8"/>
      <c r="BA10163" s="8"/>
      <c r="BE10163" s="8"/>
      <c r="BI10163" s="8"/>
      <c r="BM10163" s="8"/>
      <c r="BQ10163" s="8"/>
      <c r="BU10163" s="8"/>
      <c r="BY10163" s="8"/>
      <c r="CC10163" s="8"/>
      <c r="CG10163" s="8"/>
      <c r="CK10163" s="8"/>
    </row>
    <row r="10164" spans="5:89">
      <c r="E10164" s="8"/>
      <c r="I10164" s="8"/>
      <c r="M10164" s="8"/>
      <c r="Q10164" s="8"/>
      <c r="U10164" s="8"/>
      <c r="Y10164" s="8"/>
      <c r="AC10164" s="8"/>
      <c r="AG10164" s="8"/>
      <c r="AK10164" s="8"/>
      <c r="AO10164" s="8"/>
      <c r="AS10164" s="8"/>
      <c r="AW10164" s="8"/>
      <c r="BA10164" s="8"/>
      <c r="BE10164" s="8"/>
      <c r="BI10164" s="8"/>
      <c r="BM10164" s="8"/>
      <c r="BQ10164" s="8"/>
      <c r="BU10164" s="8"/>
      <c r="BY10164" s="8"/>
      <c r="CC10164" s="8"/>
      <c r="CG10164" s="8"/>
      <c r="CK10164" s="8"/>
    </row>
    <row r="10165" spans="5:89">
      <c r="E10165" s="8"/>
      <c r="I10165" s="8"/>
      <c r="M10165" s="8"/>
      <c r="Q10165" s="8"/>
      <c r="U10165" s="8"/>
      <c r="Y10165" s="8"/>
      <c r="AC10165" s="8"/>
      <c r="AG10165" s="8"/>
      <c r="AK10165" s="8"/>
      <c r="AO10165" s="8"/>
      <c r="AS10165" s="8"/>
      <c r="AW10165" s="8"/>
      <c r="BA10165" s="8"/>
      <c r="BE10165" s="8"/>
      <c r="BI10165" s="8"/>
      <c r="BM10165" s="8"/>
      <c r="BQ10165" s="8"/>
      <c r="BU10165" s="8"/>
      <c r="BY10165" s="8"/>
      <c r="CC10165" s="8"/>
      <c r="CG10165" s="8"/>
      <c r="CK10165" s="8"/>
    </row>
    <row r="10166" spans="5:89">
      <c r="E10166" s="8"/>
      <c r="I10166" s="8"/>
      <c r="M10166" s="8"/>
      <c r="Q10166" s="8"/>
      <c r="U10166" s="8"/>
      <c r="Y10166" s="8"/>
      <c r="AC10166" s="8"/>
      <c r="AG10166" s="8"/>
      <c r="AK10166" s="8"/>
      <c r="AO10166" s="8"/>
      <c r="AS10166" s="8"/>
      <c r="AW10166" s="8"/>
      <c r="BA10166" s="8"/>
      <c r="BE10166" s="8"/>
      <c r="BI10166" s="8"/>
      <c r="BM10166" s="8"/>
      <c r="BQ10166" s="8"/>
      <c r="BU10166" s="8"/>
      <c r="BY10166" s="8"/>
      <c r="CC10166" s="8"/>
      <c r="CG10166" s="8"/>
      <c r="CK10166" s="8"/>
    </row>
    <row r="10167" spans="5:89">
      <c r="E10167" s="8"/>
      <c r="I10167" s="8"/>
      <c r="M10167" s="8"/>
      <c r="Q10167" s="8"/>
      <c r="U10167" s="8"/>
      <c r="Y10167" s="8"/>
      <c r="AC10167" s="8"/>
      <c r="AG10167" s="8"/>
      <c r="AK10167" s="8"/>
      <c r="AO10167" s="8"/>
      <c r="AS10167" s="8"/>
      <c r="AW10167" s="8"/>
      <c r="BA10167" s="8"/>
      <c r="BE10167" s="8"/>
      <c r="BI10167" s="8"/>
      <c r="BM10167" s="8"/>
      <c r="BQ10167" s="8"/>
      <c r="BU10167" s="8"/>
      <c r="BY10167" s="8"/>
      <c r="CC10167" s="8"/>
      <c r="CG10167" s="8"/>
      <c r="CK10167" s="8"/>
    </row>
    <row r="10168" spans="5:89">
      <c r="E10168" s="8"/>
      <c r="I10168" s="8"/>
      <c r="M10168" s="8"/>
      <c r="Q10168" s="8"/>
      <c r="U10168" s="8"/>
      <c r="Y10168" s="8"/>
      <c r="AC10168" s="8"/>
      <c r="AG10168" s="8"/>
      <c r="AK10168" s="8"/>
      <c r="AO10168" s="8"/>
      <c r="AS10168" s="8"/>
      <c r="AW10168" s="8"/>
      <c r="BA10168" s="8"/>
      <c r="BE10168" s="8"/>
      <c r="BI10168" s="8"/>
      <c r="BM10168" s="8"/>
      <c r="BQ10168" s="8"/>
      <c r="BU10168" s="8"/>
      <c r="BY10168" s="8"/>
      <c r="CC10168" s="8"/>
      <c r="CG10168" s="8"/>
      <c r="CK10168" s="8"/>
    </row>
    <row r="10169" spans="5:89">
      <c r="E10169" s="8"/>
      <c r="I10169" s="8"/>
      <c r="M10169" s="8"/>
      <c r="Q10169" s="8"/>
      <c r="U10169" s="8"/>
      <c r="Y10169" s="8"/>
      <c r="AC10169" s="8"/>
      <c r="AG10169" s="8"/>
      <c r="AK10169" s="8"/>
      <c r="AO10169" s="8"/>
      <c r="AS10169" s="8"/>
      <c r="AW10169" s="8"/>
      <c r="BA10169" s="8"/>
      <c r="BE10169" s="8"/>
      <c r="BI10169" s="8"/>
      <c r="BM10169" s="8"/>
      <c r="BQ10169" s="8"/>
      <c r="BU10169" s="8"/>
      <c r="BY10169" s="8"/>
      <c r="CC10169" s="8"/>
      <c r="CG10169" s="8"/>
      <c r="CK10169" s="8"/>
    </row>
    <row r="10170" spans="5:89">
      <c r="E10170" s="8"/>
      <c r="I10170" s="8"/>
      <c r="M10170" s="8"/>
      <c r="Q10170" s="8"/>
      <c r="U10170" s="8"/>
      <c r="Y10170" s="8"/>
      <c r="AC10170" s="8"/>
      <c r="AG10170" s="8"/>
      <c r="AK10170" s="8"/>
      <c r="AO10170" s="8"/>
      <c r="AS10170" s="8"/>
      <c r="AW10170" s="8"/>
      <c r="BA10170" s="8"/>
      <c r="BE10170" s="8"/>
      <c r="BI10170" s="8"/>
      <c r="BM10170" s="8"/>
      <c r="BQ10170" s="8"/>
      <c r="BU10170" s="8"/>
      <c r="BY10170" s="8"/>
      <c r="CC10170" s="8"/>
      <c r="CG10170" s="8"/>
      <c r="CK10170" s="8"/>
    </row>
    <row r="10171" spans="5:89">
      <c r="E10171" s="8"/>
      <c r="I10171" s="8"/>
      <c r="M10171" s="8"/>
      <c r="Q10171" s="8"/>
      <c r="U10171" s="8"/>
      <c r="Y10171" s="8"/>
      <c r="AC10171" s="8"/>
      <c r="AG10171" s="8"/>
      <c r="AK10171" s="8"/>
      <c r="AO10171" s="8"/>
      <c r="AS10171" s="8"/>
      <c r="AW10171" s="8"/>
      <c r="BA10171" s="8"/>
      <c r="BE10171" s="8"/>
      <c r="BI10171" s="8"/>
      <c r="BM10171" s="8"/>
      <c r="BQ10171" s="8"/>
      <c r="BU10171" s="8"/>
      <c r="BY10171" s="8"/>
      <c r="CC10171" s="8"/>
      <c r="CG10171" s="8"/>
      <c r="CK10171" s="8"/>
    </row>
    <row r="10172" spans="5:89">
      <c r="E10172" s="8"/>
      <c r="I10172" s="8"/>
      <c r="M10172" s="8"/>
      <c r="Q10172" s="8"/>
      <c r="U10172" s="8"/>
      <c r="Y10172" s="8"/>
      <c r="AC10172" s="8"/>
      <c r="AG10172" s="8"/>
      <c r="AK10172" s="8"/>
      <c r="AO10172" s="8"/>
      <c r="AS10172" s="8"/>
      <c r="AW10172" s="8"/>
      <c r="BA10172" s="8"/>
      <c r="BE10172" s="8"/>
      <c r="BI10172" s="8"/>
      <c r="BM10172" s="8"/>
      <c r="BQ10172" s="8"/>
      <c r="BU10172" s="8"/>
      <c r="BY10172" s="8"/>
      <c r="CC10172" s="8"/>
      <c r="CG10172" s="8"/>
      <c r="CK10172" s="8"/>
    </row>
    <row r="10173" spans="5:89">
      <c r="E10173" s="8"/>
      <c r="I10173" s="8"/>
      <c r="M10173" s="8"/>
      <c r="Q10173" s="8"/>
      <c r="U10173" s="8"/>
      <c r="Y10173" s="8"/>
      <c r="AC10173" s="8"/>
      <c r="AG10173" s="8"/>
      <c r="AK10173" s="8"/>
      <c r="AO10173" s="8"/>
      <c r="AS10173" s="8"/>
      <c r="AW10173" s="8"/>
      <c r="BA10173" s="8"/>
      <c r="BE10173" s="8"/>
      <c r="BI10173" s="8"/>
      <c r="BM10173" s="8"/>
      <c r="BQ10173" s="8"/>
      <c r="BU10173" s="8"/>
      <c r="BY10173" s="8"/>
      <c r="CC10173" s="8"/>
      <c r="CG10173" s="8"/>
      <c r="CK10173" s="8"/>
    </row>
    <row r="10174" spans="5:89">
      <c r="E10174" s="8"/>
      <c r="I10174" s="8"/>
      <c r="M10174" s="8"/>
      <c r="Q10174" s="8"/>
      <c r="U10174" s="8"/>
      <c r="Y10174" s="8"/>
      <c r="AC10174" s="8"/>
      <c r="AG10174" s="8"/>
      <c r="AK10174" s="8"/>
      <c r="AO10174" s="8"/>
      <c r="AS10174" s="8"/>
      <c r="AW10174" s="8"/>
      <c r="BA10174" s="8"/>
      <c r="BE10174" s="8"/>
      <c r="BI10174" s="8"/>
      <c r="BM10174" s="8"/>
      <c r="BQ10174" s="8"/>
      <c r="BU10174" s="8"/>
      <c r="BY10174" s="8"/>
      <c r="CC10174" s="8"/>
      <c r="CG10174" s="8"/>
      <c r="CK10174" s="8"/>
    </row>
    <row r="10175" spans="5:89">
      <c r="E10175" s="8"/>
      <c r="I10175" s="8"/>
      <c r="M10175" s="8"/>
      <c r="Q10175" s="8"/>
      <c r="U10175" s="8"/>
      <c r="Y10175" s="8"/>
      <c r="AC10175" s="8"/>
      <c r="AG10175" s="8"/>
      <c r="AK10175" s="8"/>
      <c r="AO10175" s="8"/>
      <c r="AS10175" s="8"/>
      <c r="AW10175" s="8"/>
      <c r="BA10175" s="8"/>
      <c r="BE10175" s="8"/>
      <c r="BI10175" s="8"/>
      <c r="BM10175" s="8"/>
      <c r="BQ10175" s="8"/>
      <c r="BU10175" s="8"/>
      <c r="BY10175" s="8"/>
      <c r="CC10175" s="8"/>
      <c r="CG10175" s="8"/>
      <c r="CK10175" s="8"/>
    </row>
    <row r="10176" spans="5:89">
      <c r="E10176" s="8"/>
      <c r="I10176" s="8"/>
      <c r="M10176" s="8"/>
      <c r="Q10176" s="8"/>
      <c r="U10176" s="8"/>
      <c r="Y10176" s="8"/>
      <c r="AC10176" s="8"/>
      <c r="AG10176" s="8"/>
      <c r="AK10176" s="8"/>
      <c r="AO10176" s="8"/>
      <c r="AS10176" s="8"/>
      <c r="AW10176" s="8"/>
      <c r="BA10176" s="8"/>
      <c r="BE10176" s="8"/>
      <c r="BI10176" s="8"/>
      <c r="BM10176" s="8"/>
      <c r="BQ10176" s="8"/>
      <c r="BU10176" s="8"/>
      <c r="BY10176" s="8"/>
      <c r="CC10176" s="8"/>
      <c r="CG10176" s="8"/>
      <c r="CK10176" s="8"/>
    </row>
    <row r="10177" spans="5:89">
      <c r="E10177" s="8"/>
      <c r="I10177" s="8"/>
      <c r="M10177" s="8"/>
      <c r="Q10177" s="8"/>
      <c r="U10177" s="8"/>
      <c r="Y10177" s="8"/>
      <c r="AC10177" s="8"/>
      <c r="AG10177" s="8"/>
      <c r="AK10177" s="8"/>
      <c r="AO10177" s="8"/>
      <c r="AS10177" s="8"/>
      <c r="AW10177" s="8"/>
      <c r="BA10177" s="8"/>
      <c r="BE10177" s="8"/>
      <c r="BI10177" s="8"/>
      <c r="BM10177" s="8"/>
      <c r="BQ10177" s="8"/>
      <c r="BU10177" s="8"/>
      <c r="BY10177" s="8"/>
      <c r="CC10177" s="8"/>
      <c r="CG10177" s="8"/>
      <c r="CK10177" s="8"/>
    </row>
    <row r="10178" spans="5:89">
      <c r="E10178" s="8"/>
      <c r="I10178" s="8"/>
      <c r="M10178" s="8"/>
      <c r="Q10178" s="8"/>
      <c r="U10178" s="8"/>
      <c r="Y10178" s="8"/>
      <c r="AC10178" s="8"/>
      <c r="AG10178" s="8"/>
      <c r="AK10178" s="8"/>
      <c r="AO10178" s="8"/>
      <c r="AS10178" s="8"/>
      <c r="AW10178" s="8"/>
      <c r="BA10178" s="8"/>
      <c r="BE10178" s="8"/>
      <c r="BI10178" s="8"/>
      <c r="BM10178" s="8"/>
      <c r="BQ10178" s="8"/>
      <c r="BU10178" s="8"/>
      <c r="BY10178" s="8"/>
      <c r="CC10178" s="8"/>
      <c r="CG10178" s="8"/>
      <c r="CK10178" s="8"/>
    </row>
    <row r="10179" spans="5:89">
      <c r="E10179" s="8"/>
      <c r="I10179" s="8"/>
      <c r="M10179" s="8"/>
      <c r="Q10179" s="8"/>
      <c r="U10179" s="8"/>
      <c r="Y10179" s="8"/>
      <c r="AC10179" s="8"/>
      <c r="AG10179" s="8"/>
      <c r="AK10179" s="8"/>
      <c r="AO10179" s="8"/>
      <c r="AS10179" s="8"/>
      <c r="AW10179" s="8"/>
      <c r="BA10179" s="8"/>
      <c r="BE10179" s="8"/>
      <c r="BI10179" s="8"/>
      <c r="BM10179" s="8"/>
      <c r="BQ10179" s="8"/>
      <c r="BU10179" s="8"/>
      <c r="BY10179" s="8"/>
      <c r="CC10179" s="8"/>
      <c r="CG10179" s="8"/>
      <c r="CK10179" s="8"/>
    </row>
    <row r="10180" spans="5:89">
      <c r="E10180" s="8"/>
      <c r="I10180" s="8"/>
      <c r="M10180" s="8"/>
      <c r="Q10180" s="8"/>
      <c r="U10180" s="8"/>
      <c r="Y10180" s="8"/>
      <c r="AC10180" s="8"/>
      <c r="AG10180" s="8"/>
      <c r="AK10180" s="8"/>
      <c r="AO10180" s="8"/>
      <c r="AS10180" s="8"/>
      <c r="AW10180" s="8"/>
      <c r="BA10180" s="8"/>
      <c r="BE10180" s="8"/>
      <c r="BI10180" s="8"/>
      <c r="BM10180" s="8"/>
      <c r="BQ10180" s="8"/>
      <c r="BU10180" s="8"/>
      <c r="BY10180" s="8"/>
      <c r="CC10180" s="8"/>
      <c r="CG10180" s="8"/>
      <c r="CK10180" s="8"/>
    </row>
    <row r="10181" spans="5:89">
      <c r="E10181" s="8"/>
      <c r="I10181" s="8"/>
      <c r="M10181" s="8"/>
      <c r="Q10181" s="8"/>
      <c r="U10181" s="8"/>
      <c r="Y10181" s="8"/>
      <c r="AC10181" s="8"/>
      <c r="AG10181" s="8"/>
      <c r="AK10181" s="8"/>
      <c r="AO10181" s="8"/>
      <c r="AS10181" s="8"/>
      <c r="AW10181" s="8"/>
      <c r="BA10181" s="8"/>
      <c r="BE10181" s="8"/>
      <c r="BI10181" s="8"/>
      <c r="BM10181" s="8"/>
      <c r="BQ10181" s="8"/>
      <c r="BU10181" s="8"/>
      <c r="BY10181" s="8"/>
      <c r="CC10181" s="8"/>
      <c r="CG10181" s="8"/>
      <c r="CK10181" s="8"/>
    </row>
    <row r="10182" spans="5:89">
      <c r="E10182" s="8"/>
      <c r="I10182" s="8"/>
      <c r="M10182" s="8"/>
      <c r="Q10182" s="8"/>
      <c r="U10182" s="8"/>
      <c r="Y10182" s="8"/>
      <c r="AC10182" s="8"/>
      <c r="AG10182" s="8"/>
      <c r="AK10182" s="8"/>
      <c r="AO10182" s="8"/>
      <c r="AS10182" s="8"/>
      <c r="AW10182" s="8"/>
      <c r="BA10182" s="8"/>
      <c r="BE10182" s="8"/>
      <c r="BI10182" s="8"/>
      <c r="BM10182" s="8"/>
      <c r="BQ10182" s="8"/>
      <c r="BU10182" s="8"/>
      <c r="BY10182" s="8"/>
      <c r="CC10182" s="8"/>
      <c r="CG10182" s="8"/>
      <c r="CK10182" s="8"/>
    </row>
    <row r="10183" spans="5:89">
      <c r="E10183" s="8"/>
      <c r="I10183" s="8"/>
      <c r="M10183" s="8"/>
      <c r="Q10183" s="8"/>
      <c r="U10183" s="8"/>
      <c r="Y10183" s="8"/>
      <c r="AC10183" s="8"/>
      <c r="AG10183" s="8"/>
      <c r="AK10183" s="8"/>
      <c r="AO10183" s="8"/>
      <c r="AS10183" s="8"/>
      <c r="AW10183" s="8"/>
      <c r="BA10183" s="8"/>
      <c r="BE10183" s="8"/>
      <c r="BI10183" s="8"/>
      <c r="BM10183" s="8"/>
      <c r="BQ10183" s="8"/>
      <c r="BU10183" s="8"/>
      <c r="BY10183" s="8"/>
      <c r="CC10183" s="8"/>
      <c r="CG10183" s="8"/>
      <c r="CK10183" s="8"/>
    </row>
    <row r="10184" spans="5:89">
      <c r="E10184" s="8"/>
      <c r="I10184" s="8"/>
      <c r="M10184" s="8"/>
      <c r="Q10184" s="8"/>
      <c r="U10184" s="8"/>
      <c r="Y10184" s="8"/>
      <c r="AC10184" s="8"/>
      <c r="AG10184" s="8"/>
      <c r="AK10184" s="8"/>
      <c r="AO10184" s="8"/>
      <c r="AS10184" s="8"/>
      <c r="AW10184" s="8"/>
      <c r="BA10184" s="8"/>
      <c r="BE10184" s="8"/>
      <c r="BI10184" s="8"/>
      <c r="BM10184" s="8"/>
      <c r="BQ10184" s="8"/>
      <c r="BU10184" s="8"/>
      <c r="BY10184" s="8"/>
      <c r="CC10184" s="8"/>
      <c r="CG10184" s="8"/>
      <c r="CK10184" s="8"/>
    </row>
    <row r="10185" spans="5:89">
      <c r="E10185" s="8"/>
      <c r="I10185" s="8"/>
      <c r="M10185" s="8"/>
      <c r="Q10185" s="8"/>
      <c r="U10185" s="8"/>
      <c r="Y10185" s="8"/>
      <c r="AC10185" s="8"/>
      <c r="AG10185" s="8"/>
      <c r="AK10185" s="8"/>
      <c r="AO10185" s="8"/>
      <c r="AS10185" s="8"/>
      <c r="AW10185" s="8"/>
      <c r="BA10185" s="8"/>
      <c r="BE10185" s="8"/>
      <c r="BI10185" s="8"/>
      <c r="BM10185" s="8"/>
      <c r="BQ10185" s="8"/>
      <c r="BU10185" s="8"/>
      <c r="BY10185" s="8"/>
      <c r="CC10185" s="8"/>
      <c r="CG10185" s="8"/>
      <c r="CK10185" s="8"/>
    </row>
    <row r="10186" spans="5:89">
      <c r="E10186" s="8"/>
      <c r="I10186" s="8"/>
      <c r="M10186" s="8"/>
      <c r="Q10186" s="8"/>
      <c r="U10186" s="8"/>
      <c r="Y10186" s="8"/>
      <c r="AC10186" s="8"/>
      <c r="AG10186" s="8"/>
      <c r="AK10186" s="8"/>
      <c r="AO10186" s="8"/>
      <c r="AS10186" s="8"/>
      <c r="AW10186" s="8"/>
      <c r="BA10186" s="8"/>
      <c r="BE10186" s="8"/>
      <c r="BI10186" s="8"/>
      <c r="BM10186" s="8"/>
      <c r="BQ10186" s="8"/>
      <c r="BU10186" s="8"/>
      <c r="BY10186" s="8"/>
      <c r="CC10186" s="8"/>
      <c r="CG10186" s="8"/>
      <c r="CK10186" s="8"/>
    </row>
    <row r="10187" spans="5:89">
      <c r="E10187" s="8"/>
      <c r="I10187" s="8"/>
      <c r="M10187" s="8"/>
      <c r="Q10187" s="8"/>
      <c r="U10187" s="8"/>
      <c r="Y10187" s="8"/>
      <c r="AC10187" s="8"/>
      <c r="AG10187" s="8"/>
      <c r="AK10187" s="8"/>
      <c r="AO10187" s="8"/>
      <c r="AS10187" s="8"/>
      <c r="AW10187" s="8"/>
      <c r="BA10187" s="8"/>
      <c r="BE10187" s="8"/>
      <c r="BI10187" s="8"/>
      <c r="BM10187" s="8"/>
      <c r="BQ10187" s="8"/>
      <c r="BU10187" s="8"/>
      <c r="BY10187" s="8"/>
      <c r="CC10187" s="8"/>
      <c r="CG10187" s="8"/>
      <c r="CK10187" s="8"/>
    </row>
    <row r="10188" spans="5:89">
      <c r="E10188" s="8"/>
      <c r="I10188" s="8"/>
      <c r="M10188" s="8"/>
      <c r="Q10188" s="8"/>
      <c r="U10188" s="8"/>
      <c r="Y10188" s="8"/>
      <c r="AC10188" s="8"/>
      <c r="AG10188" s="8"/>
      <c r="AK10188" s="8"/>
      <c r="AO10188" s="8"/>
      <c r="AS10188" s="8"/>
      <c r="AW10188" s="8"/>
      <c r="BA10188" s="8"/>
      <c r="BE10188" s="8"/>
      <c r="BI10188" s="8"/>
      <c r="BM10188" s="8"/>
      <c r="BQ10188" s="8"/>
      <c r="BU10188" s="8"/>
      <c r="BY10188" s="8"/>
      <c r="CC10188" s="8"/>
      <c r="CG10188" s="8"/>
      <c r="CK10188" s="8"/>
    </row>
    <row r="10189" spans="5:89">
      <c r="E10189" s="8"/>
      <c r="I10189" s="8"/>
      <c r="M10189" s="8"/>
      <c r="Q10189" s="8"/>
      <c r="U10189" s="8"/>
      <c r="Y10189" s="8"/>
      <c r="AC10189" s="8"/>
      <c r="AG10189" s="8"/>
      <c r="AK10189" s="8"/>
      <c r="AO10189" s="8"/>
      <c r="AS10189" s="8"/>
      <c r="AW10189" s="8"/>
      <c r="BA10189" s="8"/>
      <c r="BE10189" s="8"/>
      <c r="BI10189" s="8"/>
      <c r="BM10189" s="8"/>
      <c r="BQ10189" s="8"/>
      <c r="BU10189" s="8"/>
      <c r="BY10189" s="8"/>
      <c r="CC10189" s="8"/>
      <c r="CG10189" s="8"/>
      <c r="CK10189" s="8"/>
    </row>
    <row r="10190" spans="5:89">
      <c r="E10190" s="8"/>
      <c r="I10190" s="8"/>
      <c r="M10190" s="8"/>
      <c r="Q10190" s="8"/>
      <c r="U10190" s="8"/>
      <c r="Y10190" s="8"/>
      <c r="AC10190" s="8"/>
      <c r="AG10190" s="8"/>
      <c r="AK10190" s="8"/>
      <c r="AO10190" s="8"/>
      <c r="AS10190" s="8"/>
      <c r="AW10190" s="8"/>
      <c r="BA10190" s="8"/>
      <c r="BE10190" s="8"/>
      <c r="BI10190" s="8"/>
      <c r="BM10190" s="8"/>
      <c r="BQ10190" s="8"/>
      <c r="BU10190" s="8"/>
      <c r="BY10190" s="8"/>
      <c r="CC10190" s="8"/>
      <c r="CG10190" s="8"/>
      <c r="CK10190" s="8"/>
    </row>
    <row r="10191" spans="5:89">
      <c r="E10191" s="8"/>
      <c r="I10191" s="8"/>
      <c r="M10191" s="8"/>
      <c r="Q10191" s="8"/>
      <c r="U10191" s="8"/>
      <c r="Y10191" s="8"/>
      <c r="AC10191" s="8"/>
      <c r="AG10191" s="8"/>
      <c r="AK10191" s="8"/>
      <c r="AO10191" s="8"/>
      <c r="AS10191" s="8"/>
      <c r="AW10191" s="8"/>
      <c r="BA10191" s="8"/>
      <c r="BE10191" s="8"/>
      <c r="BI10191" s="8"/>
      <c r="BM10191" s="8"/>
      <c r="BQ10191" s="8"/>
      <c r="BU10191" s="8"/>
      <c r="BY10191" s="8"/>
      <c r="CC10191" s="8"/>
      <c r="CG10191" s="8"/>
      <c r="CK10191" s="8"/>
    </row>
    <row r="10192" spans="5:89">
      <c r="E10192" s="8"/>
      <c r="I10192" s="8"/>
      <c r="M10192" s="8"/>
      <c r="Q10192" s="8"/>
      <c r="U10192" s="8"/>
      <c r="Y10192" s="8"/>
      <c r="AC10192" s="8"/>
      <c r="AG10192" s="8"/>
      <c r="AK10192" s="8"/>
      <c r="AO10192" s="8"/>
      <c r="AS10192" s="8"/>
      <c r="AW10192" s="8"/>
      <c r="BA10192" s="8"/>
      <c r="BE10192" s="8"/>
      <c r="BI10192" s="8"/>
      <c r="BM10192" s="8"/>
      <c r="BQ10192" s="8"/>
      <c r="BU10192" s="8"/>
      <c r="BY10192" s="8"/>
      <c r="CC10192" s="8"/>
      <c r="CG10192" s="8"/>
      <c r="CK10192" s="8"/>
    </row>
    <row r="10193" spans="5:89">
      <c r="E10193" s="8"/>
      <c r="I10193" s="8"/>
      <c r="M10193" s="8"/>
      <c r="Q10193" s="8"/>
      <c r="U10193" s="8"/>
      <c r="Y10193" s="8"/>
      <c r="AC10193" s="8"/>
      <c r="AG10193" s="8"/>
      <c r="AK10193" s="8"/>
      <c r="AO10193" s="8"/>
      <c r="AS10193" s="8"/>
      <c r="AW10193" s="8"/>
      <c r="BA10193" s="8"/>
      <c r="BE10193" s="8"/>
      <c r="BI10193" s="8"/>
      <c r="BM10193" s="8"/>
      <c r="BQ10193" s="8"/>
      <c r="BU10193" s="8"/>
      <c r="BY10193" s="8"/>
      <c r="CC10193" s="8"/>
      <c r="CG10193" s="8"/>
      <c r="CK10193" s="8"/>
    </row>
    <row r="10194" spans="5:89">
      <c r="E10194" s="8"/>
      <c r="I10194" s="8"/>
      <c r="M10194" s="8"/>
      <c r="Q10194" s="8"/>
      <c r="U10194" s="8"/>
      <c r="Y10194" s="8"/>
      <c r="AC10194" s="8"/>
      <c r="AG10194" s="8"/>
      <c r="AK10194" s="8"/>
      <c r="AO10194" s="8"/>
      <c r="AS10194" s="8"/>
      <c r="AW10194" s="8"/>
      <c r="BA10194" s="8"/>
      <c r="BE10194" s="8"/>
      <c r="BI10194" s="8"/>
      <c r="BM10194" s="8"/>
      <c r="BQ10194" s="8"/>
      <c r="BU10194" s="8"/>
      <c r="BY10194" s="8"/>
      <c r="CC10194" s="8"/>
      <c r="CG10194" s="8"/>
      <c r="CK10194" s="8"/>
    </row>
    <row r="10195" spans="5:89">
      <c r="E10195" s="8"/>
      <c r="I10195" s="8"/>
      <c r="M10195" s="8"/>
      <c r="Q10195" s="8"/>
      <c r="U10195" s="8"/>
      <c r="Y10195" s="8"/>
      <c r="AC10195" s="8"/>
      <c r="AG10195" s="8"/>
      <c r="AK10195" s="8"/>
      <c r="AO10195" s="8"/>
      <c r="AS10195" s="8"/>
      <c r="AW10195" s="8"/>
      <c r="BA10195" s="8"/>
      <c r="BE10195" s="8"/>
      <c r="BI10195" s="8"/>
      <c r="BM10195" s="8"/>
      <c r="BQ10195" s="8"/>
      <c r="BU10195" s="8"/>
      <c r="BY10195" s="8"/>
      <c r="CC10195" s="8"/>
      <c r="CG10195" s="8"/>
      <c r="CK10195" s="8"/>
    </row>
    <row r="10196" spans="5:89">
      <c r="E10196" s="8"/>
      <c r="I10196" s="8"/>
      <c r="M10196" s="8"/>
      <c r="Q10196" s="8"/>
      <c r="U10196" s="8"/>
      <c r="Y10196" s="8"/>
      <c r="AC10196" s="8"/>
      <c r="AG10196" s="8"/>
      <c r="AK10196" s="8"/>
      <c r="AO10196" s="8"/>
      <c r="AS10196" s="8"/>
      <c r="AW10196" s="8"/>
      <c r="BA10196" s="8"/>
      <c r="BE10196" s="8"/>
      <c r="BI10196" s="8"/>
      <c r="BM10196" s="8"/>
      <c r="BQ10196" s="8"/>
      <c r="BU10196" s="8"/>
      <c r="BY10196" s="8"/>
      <c r="CC10196" s="8"/>
      <c r="CG10196" s="8"/>
      <c r="CK10196" s="8"/>
    </row>
    <row r="10197" spans="5:89">
      <c r="E10197" s="8"/>
      <c r="I10197" s="8"/>
      <c r="M10197" s="8"/>
      <c r="Q10197" s="8"/>
      <c r="U10197" s="8"/>
      <c r="Y10197" s="8"/>
      <c r="AC10197" s="8"/>
      <c r="AG10197" s="8"/>
      <c r="AK10197" s="8"/>
      <c r="AO10197" s="8"/>
      <c r="AS10197" s="8"/>
      <c r="AW10197" s="8"/>
      <c r="BA10197" s="8"/>
      <c r="BE10197" s="8"/>
      <c r="BI10197" s="8"/>
      <c r="BM10197" s="8"/>
      <c r="BQ10197" s="8"/>
      <c r="BU10197" s="8"/>
      <c r="BY10197" s="8"/>
      <c r="CC10197" s="8"/>
      <c r="CG10197" s="8"/>
      <c r="CK10197" s="8"/>
    </row>
    <row r="10198" spans="5:89">
      <c r="E10198" s="8"/>
      <c r="I10198" s="8"/>
      <c r="M10198" s="8"/>
      <c r="Q10198" s="8"/>
      <c r="U10198" s="8"/>
      <c r="Y10198" s="8"/>
      <c r="AC10198" s="8"/>
      <c r="AG10198" s="8"/>
      <c r="AK10198" s="8"/>
      <c r="AO10198" s="8"/>
      <c r="AS10198" s="8"/>
      <c r="AW10198" s="8"/>
      <c r="BA10198" s="8"/>
      <c r="BE10198" s="8"/>
      <c r="BI10198" s="8"/>
      <c r="BM10198" s="8"/>
      <c r="BQ10198" s="8"/>
      <c r="BU10198" s="8"/>
      <c r="BY10198" s="8"/>
      <c r="CC10198" s="8"/>
      <c r="CG10198" s="8"/>
      <c r="CK10198" s="8"/>
    </row>
    <row r="10199" spans="5:89">
      <c r="E10199" s="8"/>
      <c r="I10199" s="8"/>
      <c r="M10199" s="8"/>
      <c r="Q10199" s="8"/>
      <c r="U10199" s="8"/>
      <c r="Y10199" s="8"/>
      <c r="AC10199" s="8"/>
      <c r="AG10199" s="8"/>
      <c r="AK10199" s="8"/>
      <c r="AO10199" s="8"/>
      <c r="AS10199" s="8"/>
      <c r="AW10199" s="8"/>
      <c r="BA10199" s="8"/>
      <c r="BE10199" s="8"/>
      <c r="BI10199" s="8"/>
      <c r="BM10199" s="8"/>
      <c r="BQ10199" s="8"/>
      <c r="BU10199" s="8"/>
      <c r="BY10199" s="8"/>
      <c r="CC10199" s="8"/>
      <c r="CG10199" s="8"/>
      <c r="CK10199" s="8"/>
    </row>
    <row r="10200" spans="5:89">
      <c r="E10200" s="8"/>
      <c r="I10200" s="8"/>
      <c r="M10200" s="8"/>
      <c r="Q10200" s="8"/>
      <c r="U10200" s="8"/>
      <c r="Y10200" s="8"/>
      <c r="AC10200" s="8"/>
      <c r="AG10200" s="8"/>
      <c r="AK10200" s="8"/>
      <c r="AO10200" s="8"/>
      <c r="AS10200" s="8"/>
      <c r="AW10200" s="8"/>
      <c r="BA10200" s="8"/>
      <c r="BE10200" s="8"/>
      <c r="BI10200" s="8"/>
      <c r="BM10200" s="8"/>
      <c r="BQ10200" s="8"/>
      <c r="BU10200" s="8"/>
      <c r="BY10200" s="8"/>
      <c r="CC10200" s="8"/>
      <c r="CG10200" s="8"/>
      <c r="CK10200" s="8"/>
    </row>
    <row r="10201" spans="5:89">
      <c r="E10201" s="8"/>
      <c r="I10201" s="8"/>
      <c r="M10201" s="8"/>
      <c r="Q10201" s="8"/>
      <c r="U10201" s="8"/>
      <c r="Y10201" s="8"/>
      <c r="AC10201" s="8"/>
      <c r="AG10201" s="8"/>
      <c r="AK10201" s="8"/>
      <c r="AO10201" s="8"/>
      <c r="AS10201" s="8"/>
      <c r="AW10201" s="8"/>
      <c r="BA10201" s="8"/>
      <c r="BE10201" s="8"/>
      <c r="BI10201" s="8"/>
      <c r="BM10201" s="8"/>
      <c r="BQ10201" s="8"/>
      <c r="BU10201" s="8"/>
      <c r="BY10201" s="8"/>
      <c r="CC10201" s="8"/>
      <c r="CG10201" s="8"/>
      <c r="CK10201" s="8"/>
    </row>
    <row r="10202" spans="5:89">
      <c r="E10202" s="8"/>
      <c r="I10202" s="8"/>
      <c r="M10202" s="8"/>
      <c r="Q10202" s="8"/>
      <c r="U10202" s="8"/>
      <c r="Y10202" s="8"/>
      <c r="AC10202" s="8"/>
      <c r="AG10202" s="8"/>
      <c r="AK10202" s="8"/>
      <c r="AO10202" s="8"/>
      <c r="AS10202" s="8"/>
      <c r="AW10202" s="8"/>
      <c r="BA10202" s="8"/>
      <c r="BE10202" s="8"/>
      <c r="BI10202" s="8"/>
      <c r="BM10202" s="8"/>
      <c r="BQ10202" s="8"/>
      <c r="BU10202" s="8"/>
      <c r="BY10202" s="8"/>
      <c r="CC10202" s="8"/>
      <c r="CG10202" s="8"/>
      <c r="CK10202" s="8"/>
    </row>
    <row r="10203" spans="5:89">
      <c r="E10203" s="8"/>
      <c r="I10203" s="8"/>
      <c r="M10203" s="8"/>
      <c r="Q10203" s="8"/>
      <c r="U10203" s="8"/>
      <c r="Y10203" s="8"/>
      <c r="AC10203" s="8"/>
      <c r="AG10203" s="8"/>
      <c r="AK10203" s="8"/>
      <c r="AO10203" s="8"/>
      <c r="AS10203" s="8"/>
      <c r="AW10203" s="8"/>
      <c r="BA10203" s="8"/>
      <c r="BE10203" s="8"/>
      <c r="BI10203" s="8"/>
      <c r="BM10203" s="8"/>
      <c r="BQ10203" s="8"/>
      <c r="BU10203" s="8"/>
      <c r="BY10203" s="8"/>
      <c r="CC10203" s="8"/>
      <c r="CG10203" s="8"/>
      <c r="CK10203" s="8"/>
    </row>
    <row r="10204" spans="5:89">
      <c r="E10204" s="8"/>
      <c r="I10204" s="8"/>
      <c r="M10204" s="8"/>
      <c r="Q10204" s="8"/>
      <c r="U10204" s="8"/>
      <c r="Y10204" s="8"/>
      <c r="AC10204" s="8"/>
      <c r="AG10204" s="8"/>
      <c r="AK10204" s="8"/>
      <c r="AO10204" s="8"/>
      <c r="AS10204" s="8"/>
      <c r="AW10204" s="8"/>
      <c r="BA10204" s="8"/>
      <c r="BE10204" s="8"/>
      <c r="BI10204" s="8"/>
      <c r="BM10204" s="8"/>
      <c r="BQ10204" s="8"/>
      <c r="BU10204" s="8"/>
      <c r="BY10204" s="8"/>
      <c r="CC10204" s="8"/>
      <c r="CG10204" s="8"/>
      <c r="CK10204" s="8"/>
    </row>
    <row r="10205" spans="5:89">
      <c r="E10205" s="8"/>
      <c r="I10205" s="8"/>
      <c r="M10205" s="8"/>
      <c r="Q10205" s="8"/>
      <c r="U10205" s="8"/>
      <c r="Y10205" s="8"/>
      <c r="AC10205" s="8"/>
      <c r="AG10205" s="8"/>
      <c r="AK10205" s="8"/>
      <c r="AO10205" s="8"/>
      <c r="AS10205" s="8"/>
      <c r="AW10205" s="8"/>
      <c r="BA10205" s="8"/>
      <c r="BE10205" s="8"/>
      <c r="BI10205" s="8"/>
      <c r="BM10205" s="8"/>
      <c r="BQ10205" s="8"/>
      <c r="BU10205" s="8"/>
      <c r="BY10205" s="8"/>
      <c r="CC10205" s="8"/>
      <c r="CG10205" s="8"/>
      <c r="CK10205" s="8"/>
    </row>
    <row r="10206" spans="5:89">
      <c r="E10206" s="8"/>
      <c r="I10206" s="8"/>
      <c r="M10206" s="8"/>
      <c r="Q10206" s="8"/>
      <c r="U10206" s="8"/>
      <c r="Y10206" s="8"/>
      <c r="AC10206" s="8"/>
      <c r="AG10206" s="8"/>
      <c r="AK10206" s="8"/>
      <c r="AO10206" s="8"/>
      <c r="AS10206" s="8"/>
      <c r="AW10206" s="8"/>
      <c r="BA10206" s="8"/>
      <c r="BE10206" s="8"/>
      <c r="BI10206" s="8"/>
      <c r="BM10206" s="8"/>
      <c r="BQ10206" s="8"/>
      <c r="BU10206" s="8"/>
      <c r="BY10206" s="8"/>
      <c r="CC10206" s="8"/>
      <c r="CG10206" s="8"/>
      <c r="CK10206" s="8"/>
    </row>
    <row r="10207" spans="5:89">
      <c r="E10207" s="8"/>
      <c r="I10207" s="8"/>
      <c r="M10207" s="8"/>
      <c r="Q10207" s="8"/>
      <c r="U10207" s="8"/>
      <c r="Y10207" s="8"/>
      <c r="AC10207" s="8"/>
      <c r="AG10207" s="8"/>
      <c r="AK10207" s="8"/>
      <c r="AO10207" s="8"/>
      <c r="AS10207" s="8"/>
      <c r="AW10207" s="8"/>
      <c r="BA10207" s="8"/>
      <c r="BE10207" s="8"/>
      <c r="BI10207" s="8"/>
      <c r="BM10207" s="8"/>
      <c r="BQ10207" s="8"/>
      <c r="BU10207" s="8"/>
      <c r="BY10207" s="8"/>
      <c r="CC10207" s="8"/>
      <c r="CG10207" s="8"/>
      <c r="CK10207" s="8"/>
    </row>
    <row r="10208" spans="5:89">
      <c r="E10208" s="8"/>
      <c r="I10208" s="8"/>
      <c r="M10208" s="8"/>
      <c r="Q10208" s="8"/>
      <c r="U10208" s="8"/>
      <c r="Y10208" s="8"/>
      <c r="AC10208" s="8"/>
      <c r="AG10208" s="8"/>
      <c r="AK10208" s="8"/>
      <c r="AO10208" s="8"/>
      <c r="AS10208" s="8"/>
      <c r="AW10208" s="8"/>
      <c r="BA10208" s="8"/>
      <c r="BE10208" s="8"/>
      <c r="BI10208" s="8"/>
      <c r="BM10208" s="8"/>
      <c r="BQ10208" s="8"/>
      <c r="BU10208" s="8"/>
      <c r="BY10208" s="8"/>
      <c r="CC10208" s="8"/>
      <c r="CG10208" s="8"/>
      <c r="CK10208" s="8"/>
    </row>
    <row r="10209" spans="5:89">
      <c r="E10209" s="8"/>
      <c r="I10209" s="8"/>
      <c r="M10209" s="8"/>
      <c r="Q10209" s="8"/>
      <c r="U10209" s="8"/>
      <c r="Y10209" s="8"/>
      <c r="AC10209" s="8"/>
      <c r="AG10209" s="8"/>
      <c r="AK10209" s="8"/>
      <c r="AO10209" s="8"/>
      <c r="AS10209" s="8"/>
      <c r="AW10209" s="8"/>
      <c r="BA10209" s="8"/>
      <c r="BE10209" s="8"/>
      <c r="BI10209" s="8"/>
      <c r="BM10209" s="8"/>
      <c r="BQ10209" s="8"/>
      <c r="BU10209" s="8"/>
      <c r="BY10209" s="8"/>
      <c r="CC10209" s="8"/>
      <c r="CG10209" s="8"/>
      <c r="CK10209" s="8"/>
    </row>
    <row r="10210" spans="5:89">
      <c r="E10210" s="8"/>
      <c r="I10210" s="8"/>
      <c r="M10210" s="8"/>
      <c r="Q10210" s="8"/>
      <c r="U10210" s="8"/>
      <c r="Y10210" s="8"/>
      <c r="AC10210" s="8"/>
      <c r="AG10210" s="8"/>
      <c r="AK10210" s="8"/>
      <c r="AO10210" s="8"/>
      <c r="AS10210" s="8"/>
      <c r="AW10210" s="8"/>
      <c r="BA10210" s="8"/>
      <c r="BE10210" s="8"/>
      <c r="BI10210" s="8"/>
      <c r="BM10210" s="8"/>
      <c r="BQ10210" s="8"/>
      <c r="BU10210" s="8"/>
      <c r="BY10210" s="8"/>
      <c r="CC10210" s="8"/>
      <c r="CG10210" s="8"/>
      <c r="CK10210" s="8"/>
    </row>
    <row r="10211" spans="5:89">
      <c r="E10211" s="8"/>
      <c r="I10211" s="8"/>
      <c r="M10211" s="8"/>
      <c r="Q10211" s="8"/>
      <c r="U10211" s="8"/>
      <c r="Y10211" s="8"/>
      <c r="AC10211" s="8"/>
      <c r="AG10211" s="8"/>
      <c r="AK10211" s="8"/>
      <c r="AO10211" s="8"/>
      <c r="AS10211" s="8"/>
      <c r="AW10211" s="8"/>
      <c r="BA10211" s="8"/>
      <c r="BE10211" s="8"/>
      <c r="BI10211" s="8"/>
      <c r="BM10211" s="8"/>
      <c r="BQ10211" s="8"/>
      <c r="BU10211" s="8"/>
      <c r="BY10211" s="8"/>
      <c r="CC10211" s="8"/>
      <c r="CG10211" s="8"/>
      <c r="CK10211" s="8"/>
    </row>
    <row r="10212" spans="5:89">
      <c r="E10212" s="8"/>
      <c r="I10212" s="8"/>
      <c r="M10212" s="8"/>
      <c r="Q10212" s="8"/>
      <c r="U10212" s="8"/>
      <c r="Y10212" s="8"/>
      <c r="AC10212" s="8"/>
      <c r="AG10212" s="8"/>
      <c r="AK10212" s="8"/>
      <c r="AO10212" s="8"/>
      <c r="AS10212" s="8"/>
      <c r="AW10212" s="8"/>
      <c r="BA10212" s="8"/>
      <c r="BE10212" s="8"/>
      <c r="BI10212" s="8"/>
      <c r="BM10212" s="8"/>
      <c r="BQ10212" s="8"/>
      <c r="BU10212" s="8"/>
      <c r="BY10212" s="8"/>
      <c r="CC10212" s="8"/>
      <c r="CG10212" s="8"/>
      <c r="CK10212" s="8"/>
    </row>
    <row r="10213" spans="5:89">
      <c r="E10213" s="8"/>
      <c r="I10213" s="8"/>
      <c r="M10213" s="8"/>
      <c r="Q10213" s="8"/>
      <c r="U10213" s="8"/>
      <c r="Y10213" s="8"/>
      <c r="AC10213" s="8"/>
      <c r="AG10213" s="8"/>
      <c r="AK10213" s="8"/>
      <c r="AO10213" s="8"/>
      <c r="AS10213" s="8"/>
      <c r="AW10213" s="8"/>
      <c r="BA10213" s="8"/>
      <c r="BE10213" s="8"/>
      <c r="BI10213" s="8"/>
      <c r="BM10213" s="8"/>
      <c r="BQ10213" s="8"/>
      <c r="BU10213" s="8"/>
      <c r="BY10213" s="8"/>
      <c r="CC10213" s="8"/>
      <c r="CG10213" s="8"/>
      <c r="CK10213" s="8"/>
    </row>
    <row r="10214" spans="5:89">
      <c r="E10214" s="8"/>
      <c r="I10214" s="8"/>
      <c r="M10214" s="8"/>
      <c r="Q10214" s="8"/>
      <c r="U10214" s="8"/>
      <c r="Y10214" s="8"/>
      <c r="AC10214" s="8"/>
      <c r="AG10214" s="8"/>
      <c r="AK10214" s="8"/>
      <c r="AO10214" s="8"/>
      <c r="AS10214" s="8"/>
      <c r="AW10214" s="8"/>
      <c r="BA10214" s="8"/>
      <c r="BE10214" s="8"/>
      <c r="BI10214" s="8"/>
      <c r="BM10214" s="8"/>
      <c r="BQ10214" s="8"/>
      <c r="BU10214" s="8"/>
      <c r="BY10214" s="8"/>
      <c r="CC10214" s="8"/>
      <c r="CG10214" s="8"/>
      <c r="CK10214" s="8"/>
    </row>
    <row r="10215" spans="5:89">
      <c r="E10215" s="8"/>
      <c r="I10215" s="8"/>
      <c r="M10215" s="8"/>
      <c r="Q10215" s="8"/>
      <c r="U10215" s="8"/>
      <c r="Y10215" s="8"/>
      <c r="AC10215" s="8"/>
      <c r="AG10215" s="8"/>
      <c r="AK10215" s="8"/>
      <c r="AO10215" s="8"/>
      <c r="AS10215" s="8"/>
      <c r="AW10215" s="8"/>
      <c r="BA10215" s="8"/>
      <c r="BE10215" s="8"/>
      <c r="BI10215" s="8"/>
      <c r="BM10215" s="8"/>
      <c r="BQ10215" s="8"/>
      <c r="BU10215" s="8"/>
      <c r="BY10215" s="8"/>
      <c r="CC10215" s="8"/>
      <c r="CG10215" s="8"/>
      <c r="CK10215" s="8"/>
    </row>
    <row r="10216" spans="5:89">
      <c r="E10216" s="8"/>
      <c r="I10216" s="8"/>
      <c r="M10216" s="8"/>
      <c r="Q10216" s="8"/>
      <c r="U10216" s="8"/>
      <c r="Y10216" s="8"/>
      <c r="AC10216" s="8"/>
      <c r="AG10216" s="8"/>
      <c r="AK10216" s="8"/>
      <c r="AO10216" s="8"/>
      <c r="AS10216" s="8"/>
      <c r="AW10216" s="8"/>
      <c r="BA10216" s="8"/>
      <c r="BE10216" s="8"/>
      <c r="BI10216" s="8"/>
      <c r="BM10216" s="8"/>
      <c r="BQ10216" s="8"/>
      <c r="BU10216" s="8"/>
      <c r="BY10216" s="8"/>
      <c r="CC10216" s="8"/>
      <c r="CG10216" s="8"/>
      <c r="CK10216" s="8"/>
    </row>
    <row r="10217" spans="5:89">
      <c r="E10217" s="8"/>
      <c r="I10217" s="8"/>
      <c r="M10217" s="8"/>
      <c r="Q10217" s="8"/>
      <c r="U10217" s="8"/>
      <c r="Y10217" s="8"/>
      <c r="AC10217" s="8"/>
      <c r="AG10217" s="8"/>
      <c r="AK10217" s="8"/>
      <c r="AO10217" s="8"/>
      <c r="AS10217" s="8"/>
      <c r="AW10217" s="8"/>
      <c r="BA10217" s="8"/>
      <c r="BE10217" s="8"/>
      <c r="BI10217" s="8"/>
      <c r="BM10217" s="8"/>
      <c r="BQ10217" s="8"/>
      <c r="BU10217" s="8"/>
      <c r="BY10217" s="8"/>
      <c r="CC10217" s="8"/>
      <c r="CG10217" s="8"/>
      <c r="CK10217" s="8"/>
    </row>
    <row r="10218" spans="5:89">
      <c r="E10218" s="8"/>
      <c r="I10218" s="8"/>
      <c r="M10218" s="8"/>
      <c r="Q10218" s="8"/>
      <c r="U10218" s="8"/>
      <c r="Y10218" s="8"/>
      <c r="AC10218" s="8"/>
      <c r="AG10218" s="8"/>
      <c r="AK10218" s="8"/>
      <c r="AO10218" s="8"/>
      <c r="AS10218" s="8"/>
      <c r="AW10218" s="8"/>
      <c r="BA10218" s="8"/>
      <c r="BE10218" s="8"/>
      <c r="BI10218" s="8"/>
      <c r="BM10218" s="8"/>
      <c r="BQ10218" s="8"/>
      <c r="BU10218" s="8"/>
      <c r="BY10218" s="8"/>
      <c r="CC10218" s="8"/>
      <c r="CG10218" s="8"/>
      <c r="CK10218" s="8"/>
    </row>
    <row r="10219" spans="5:89">
      <c r="E10219" s="8"/>
      <c r="I10219" s="8"/>
      <c r="M10219" s="8"/>
      <c r="Q10219" s="8"/>
      <c r="U10219" s="8"/>
      <c r="Y10219" s="8"/>
      <c r="AC10219" s="8"/>
      <c r="AG10219" s="8"/>
      <c r="AK10219" s="8"/>
      <c r="AO10219" s="8"/>
      <c r="AS10219" s="8"/>
      <c r="AW10219" s="8"/>
      <c r="BA10219" s="8"/>
      <c r="BE10219" s="8"/>
      <c r="BI10219" s="8"/>
      <c r="BM10219" s="8"/>
      <c r="BQ10219" s="8"/>
      <c r="BU10219" s="8"/>
      <c r="BY10219" s="8"/>
      <c r="CC10219" s="8"/>
      <c r="CG10219" s="8"/>
      <c r="CK10219" s="8"/>
    </row>
    <row r="10220" spans="5:89">
      <c r="E10220" s="8"/>
      <c r="I10220" s="8"/>
      <c r="M10220" s="8"/>
      <c r="Q10220" s="8"/>
      <c r="U10220" s="8"/>
      <c r="Y10220" s="8"/>
      <c r="AC10220" s="8"/>
      <c r="AG10220" s="8"/>
      <c r="AK10220" s="8"/>
      <c r="AO10220" s="8"/>
      <c r="AS10220" s="8"/>
      <c r="AW10220" s="8"/>
      <c r="BA10220" s="8"/>
      <c r="BE10220" s="8"/>
      <c r="BI10220" s="8"/>
      <c r="BM10220" s="8"/>
      <c r="BQ10220" s="8"/>
      <c r="BU10220" s="8"/>
      <c r="BY10220" s="8"/>
      <c r="CC10220" s="8"/>
      <c r="CG10220" s="8"/>
      <c r="CK10220" s="8"/>
    </row>
    <row r="10221" spans="5:89">
      <c r="E10221" s="8"/>
      <c r="I10221" s="8"/>
      <c r="M10221" s="8"/>
      <c r="Q10221" s="8"/>
      <c r="U10221" s="8"/>
      <c r="Y10221" s="8"/>
      <c r="AC10221" s="8"/>
      <c r="AG10221" s="8"/>
      <c r="AK10221" s="8"/>
      <c r="AO10221" s="8"/>
      <c r="AS10221" s="8"/>
      <c r="AW10221" s="8"/>
      <c r="BA10221" s="8"/>
      <c r="BE10221" s="8"/>
      <c r="BI10221" s="8"/>
      <c r="BM10221" s="8"/>
      <c r="BQ10221" s="8"/>
      <c r="BU10221" s="8"/>
      <c r="BY10221" s="8"/>
      <c r="CC10221" s="8"/>
      <c r="CG10221" s="8"/>
      <c r="CK10221" s="8"/>
    </row>
    <row r="10222" spans="5:89">
      <c r="E10222" s="8"/>
      <c r="I10222" s="8"/>
      <c r="M10222" s="8"/>
      <c r="Q10222" s="8"/>
      <c r="U10222" s="8"/>
      <c r="Y10222" s="8"/>
      <c r="AC10222" s="8"/>
      <c r="AG10222" s="8"/>
      <c r="AK10222" s="8"/>
      <c r="AO10222" s="8"/>
      <c r="AS10222" s="8"/>
      <c r="AW10222" s="8"/>
      <c r="BA10222" s="8"/>
      <c r="BE10222" s="8"/>
      <c r="BI10222" s="8"/>
      <c r="BM10222" s="8"/>
      <c r="BQ10222" s="8"/>
      <c r="BU10222" s="8"/>
      <c r="BY10222" s="8"/>
      <c r="CC10222" s="8"/>
      <c r="CG10222" s="8"/>
      <c r="CK10222" s="8"/>
    </row>
    <row r="10223" spans="5:89">
      <c r="E10223" s="8"/>
      <c r="I10223" s="8"/>
      <c r="M10223" s="8"/>
      <c r="Q10223" s="8"/>
      <c r="U10223" s="8"/>
      <c r="Y10223" s="8"/>
      <c r="AC10223" s="8"/>
      <c r="AG10223" s="8"/>
      <c r="AK10223" s="8"/>
      <c r="AO10223" s="8"/>
      <c r="AS10223" s="8"/>
      <c r="AW10223" s="8"/>
      <c r="BA10223" s="8"/>
      <c r="BE10223" s="8"/>
      <c r="BI10223" s="8"/>
      <c r="BM10223" s="8"/>
      <c r="BQ10223" s="8"/>
      <c r="BU10223" s="8"/>
      <c r="BY10223" s="8"/>
      <c r="CC10223" s="8"/>
      <c r="CG10223" s="8"/>
      <c r="CK10223" s="8"/>
    </row>
    <row r="10224" spans="5:89">
      <c r="E10224" s="8"/>
      <c r="I10224" s="8"/>
      <c r="M10224" s="8"/>
      <c r="Q10224" s="8"/>
      <c r="U10224" s="8"/>
      <c r="Y10224" s="8"/>
      <c r="AC10224" s="8"/>
      <c r="AG10224" s="8"/>
      <c r="AK10224" s="8"/>
      <c r="AO10224" s="8"/>
      <c r="AS10224" s="8"/>
      <c r="AW10224" s="8"/>
      <c r="BA10224" s="8"/>
      <c r="BE10224" s="8"/>
      <c r="BI10224" s="8"/>
      <c r="BM10224" s="8"/>
      <c r="BQ10224" s="8"/>
      <c r="BU10224" s="8"/>
      <c r="BY10224" s="8"/>
      <c r="CC10224" s="8"/>
      <c r="CG10224" s="8"/>
      <c r="CK10224" s="8"/>
    </row>
    <row r="10225" spans="5:89">
      <c r="E10225" s="8"/>
      <c r="I10225" s="8"/>
      <c r="M10225" s="8"/>
      <c r="Q10225" s="8"/>
      <c r="U10225" s="8"/>
      <c r="Y10225" s="8"/>
      <c r="AC10225" s="8"/>
      <c r="AG10225" s="8"/>
      <c r="AK10225" s="8"/>
      <c r="AO10225" s="8"/>
      <c r="AS10225" s="8"/>
      <c r="AW10225" s="8"/>
      <c r="BA10225" s="8"/>
      <c r="BE10225" s="8"/>
      <c r="BI10225" s="8"/>
      <c r="BM10225" s="8"/>
      <c r="BQ10225" s="8"/>
      <c r="BU10225" s="8"/>
      <c r="BY10225" s="8"/>
      <c r="CC10225" s="8"/>
      <c r="CG10225" s="8"/>
      <c r="CK10225" s="8"/>
    </row>
    <row r="10226" spans="5:89">
      <c r="E10226" s="8"/>
      <c r="I10226" s="8"/>
      <c r="M10226" s="8"/>
      <c r="Q10226" s="8"/>
      <c r="U10226" s="8"/>
      <c r="Y10226" s="8"/>
      <c r="AC10226" s="8"/>
      <c r="AG10226" s="8"/>
      <c r="AK10226" s="8"/>
      <c r="AO10226" s="8"/>
      <c r="AS10226" s="8"/>
      <c r="AW10226" s="8"/>
      <c r="BA10226" s="8"/>
      <c r="BE10226" s="8"/>
      <c r="BI10226" s="8"/>
      <c r="BM10226" s="8"/>
      <c r="BQ10226" s="8"/>
      <c r="BU10226" s="8"/>
      <c r="BY10226" s="8"/>
      <c r="CC10226" s="8"/>
      <c r="CG10226" s="8"/>
      <c r="CK10226" s="8"/>
    </row>
    <row r="10227" spans="5:89">
      <c r="E10227" s="8"/>
      <c r="I10227" s="8"/>
      <c r="M10227" s="8"/>
      <c r="Q10227" s="8"/>
      <c r="U10227" s="8"/>
      <c r="Y10227" s="8"/>
      <c r="AC10227" s="8"/>
      <c r="AG10227" s="8"/>
      <c r="AK10227" s="8"/>
      <c r="AO10227" s="8"/>
      <c r="AS10227" s="8"/>
      <c r="AW10227" s="8"/>
      <c r="BA10227" s="8"/>
      <c r="BE10227" s="8"/>
      <c r="BI10227" s="8"/>
      <c r="BM10227" s="8"/>
      <c r="BQ10227" s="8"/>
      <c r="BU10227" s="8"/>
      <c r="BY10227" s="8"/>
      <c r="CC10227" s="8"/>
      <c r="CG10227" s="8"/>
      <c r="CK10227" s="8"/>
    </row>
    <row r="10228" spans="5:89">
      <c r="E10228" s="8"/>
      <c r="I10228" s="8"/>
      <c r="M10228" s="8"/>
      <c r="Q10228" s="8"/>
      <c r="U10228" s="8"/>
      <c r="Y10228" s="8"/>
      <c r="AC10228" s="8"/>
      <c r="AG10228" s="8"/>
      <c r="AK10228" s="8"/>
      <c r="AO10228" s="8"/>
      <c r="AS10228" s="8"/>
      <c r="AW10228" s="8"/>
      <c r="BA10228" s="8"/>
      <c r="BE10228" s="8"/>
      <c r="BI10228" s="8"/>
      <c r="BM10228" s="8"/>
      <c r="BQ10228" s="8"/>
      <c r="BU10228" s="8"/>
      <c r="BY10228" s="8"/>
      <c r="CC10228" s="8"/>
      <c r="CG10228" s="8"/>
      <c r="CK10228" s="8"/>
    </row>
    <row r="10229" spans="5:89">
      <c r="E10229" s="8"/>
      <c r="I10229" s="8"/>
      <c r="M10229" s="8"/>
      <c r="Q10229" s="8"/>
      <c r="U10229" s="8"/>
      <c r="Y10229" s="8"/>
      <c r="AC10229" s="8"/>
      <c r="AG10229" s="8"/>
      <c r="AK10229" s="8"/>
      <c r="AO10229" s="8"/>
      <c r="AS10229" s="8"/>
      <c r="AW10229" s="8"/>
      <c r="BA10229" s="8"/>
      <c r="BE10229" s="8"/>
      <c r="BI10229" s="8"/>
      <c r="BM10229" s="8"/>
      <c r="BQ10229" s="8"/>
      <c r="BU10229" s="8"/>
      <c r="BY10229" s="8"/>
      <c r="CC10229" s="8"/>
      <c r="CG10229" s="8"/>
      <c r="CK10229" s="8"/>
    </row>
    <row r="10230" spans="5:89">
      <c r="E10230" s="8"/>
      <c r="I10230" s="8"/>
      <c r="M10230" s="8"/>
      <c r="Q10230" s="8"/>
      <c r="U10230" s="8"/>
      <c r="Y10230" s="8"/>
      <c r="AC10230" s="8"/>
      <c r="AG10230" s="8"/>
      <c r="AK10230" s="8"/>
      <c r="AO10230" s="8"/>
      <c r="AS10230" s="8"/>
      <c r="AW10230" s="8"/>
      <c r="BA10230" s="8"/>
      <c r="BE10230" s="8"/>
      <c r="BI10230" s="8"/>
      <c r="BM10230" s="8"/>
      <c r="BQ10230" s="8"/>
      <c r="BU10230" s="8"/>
      <c r="BY10230" s="8"/>
      <c r="CC10230" s="8"/>
      <c r="CG10230" s="8"/>
      <c r="CK10230" s="8"/>
    </row>
    <row r="10231" spans="5:89">
      <c r="E10231" s="8"/>
      <c r="I10231" s="8"/>
      <c r="M10231" s="8"/>
      <c r="Q10231" s="8"/>
      <c r="U10231" s="8"/>
      <c r="Y10231" s="8"/>
      <c r="AC10231" s="8"/>
      <c r="AG10231" s="8"/>
      <c r="AK10231" s="8"/>
      <c r="AO10231" s="8"/>
      <c r="AS10231" s="8"/>
      <c r="AW10231" s="8"/>
      <c r="BA10231" s="8"/>
      <c r="BE10231" s="8"/>
      <c r="BI10231" s="8"/>
      <c r="BM10231" s="8"/>
      <c r="BQ10231" s="8"/>
      <c r="BU10231" s="8"/>
      <c r="BY10231" s="8"/>
      <c r="CC10231" s="8"/>
      <c r="CG10231" s="8"/>
      <c r="CK10231" s="8"/>
    </row>
    <row r="10232" spans="5:89">
      <c r="E10232" s="8"/>
      <c r="I10232" s="8"/>
      <c r="M10232" s="8"/>
      <c r="Q10232" s="8"/>
      <c r="U10232" s="8"/>
      <c r="Y10232" s="8"/>
      <c r="AC10232" s="8"/>
      <c r="AG10232" s="8"/>
      <c r="AK10232" s="8"/>
      <c r="AO10232" s="8"/>
      <c r="AS10232" s="8"/>
      <c r="AW10232" s="8"/>
      <c r="BA10232" s="8"/>
      <c r="BE10232" s="8"/>
      <c r="BI10232" s="8"/>
      <c r="BM10232" s="8"/>
      <c r="BQ10232" s="8"/>
      <c r="BU10232" s="8"/>
      <c r="BY10232" s="8"/>
      <c r="CC10232" s="8"/>
      <c r="CG10232" s="8"/>
      <c r="CK10232" s="8"/>
    </row>
    <row r="10233" spans="5:89">
      <c r="E10233" s="8"/>
      <c r="I10233" s="8"/>
      <c r="M10233" s="8"/>
      <c r="Q10233" s="8"/>
      <c r="U10233" s="8"/>
      <c r="Y10233" s="8"/>
      <c r="AC10233" s="8"/>
      <c r="AG10233" s="8"/>
      <c r="AK10233" s="8"/>
      <c r="AO10233" s="8"/>
      <c r="AS10233" s="8"/>
      <c r="AW10233" s="8"/>
      <c r="BA10233" s="8"/>
      <c r="BE10233" s="8"/>
      <c r="BI10233" s="8"/>
      <c r="BM10233" s="8"/>
      <c r="BQ10233" s="8"/>
      <c r="BU10233" s="8"/>
      <c r="BY10233" s="8"/>
      <c r="CC10233" s="8"/>
      <c r="CG10233" s="8"/>
      <c r="CK10233" s="8"/>
    </row>
    <row r="10234" spans="5:89">
      <c r="E10234" s="8"/>
      <c r="I10234" s="8"/>
      <c r="M10234" s="8"/>
      <c r="Q10234" s="8"/>
      <c r="U10234" s="8"/>
      <c r="Y10234" s="8"/>
      <c r="AC10234" s="8"/>
      <c r="AG10234" s="8"/>
      <c r="AK10234" s="8"/>
      <c r="AO10234" s="8"/>
      <c r="AS10234" s="8"/>
      <c r="AW10234" s="8"/>
      <c r="BA10234" s="8"/>
      <c r="BE10234" s="8"/>
      <c r="BI10234" s="8"/>
      <c r="BM10234" s="8"/>
      <c r="BQ10234" s="8"/>
      <c r="BU10234" s="8"/>
      <c r="BY10234" s="8"/>
      <c r="CC10234" s="8"/>
      <c r="CG10234" s="8"/>
      <c r="CK10234" s="8"/>
    </row>
    <row r="10235" spans="5:89">
      <c r="E10235" s="8"/>
      <c r="I10235" s="8"/>
      <c r="M10235" s="8"/>
      <c r="Q10235" s="8"/>
      <c r="U10235" s="8"/>
      <c r="Y10235" s="8"/>
      <c r="AC10235" s="8"/>
      <c r="AG10235" s="8"/>
      <c r="AK10235" s="8"/>
      <c r="AO10235" s="8"/>
      <c r="AS10235" s="8"/>
      <c r="AW10235" s="8"/>
      <c r="BA10235" s="8"/>
      <c r="BE10235" s="8"/>
      <c r="BI10235" s="8"/>
      <c r="BM10235" s="8"/>
      <c r="BQ10235" s="8"/>
      <c r="BU10235" s="8"/>
      <c r="BY10235" s="8"/>
      <c r="CC10235" s="8"/>
      <c r="CG10235" s="8"/>
      <c r="CK10235" s="8"/>
    </row>
    <row r="10236" spans="5:89">
      <c r="E10236" s="8"/>
      <c r="I10236" s="8"/>
      <c r="M10236" s="8"/>
      <c r="Q10236" s="8"/>
      <c r="U10236" s="8"/>
      <c r="Y10236" s="8"/>
      <c r="AC10236" s="8"/>
      <c r="AG10236" s="8"/>
      <c r="AK10236" s="8"/>
      <c r="AO10236" s="8"/>
      <c r="AS10236" s="8"/>
      <c r="AW10236" s="8"/>
      <c r="BA10236" s="8"/>
      <c r="BE10236" s="8"/>
      <c r="BI10236" s="8"/>
      <c r="BM10236" s="8"/>
      <c r="BQ10236" s="8"/>
      <c r="BU10236" s="8"/>
      <c r="BY10236" s="8"/>
      <c r="CC10236" s="8"/>
      <c r="CG10236" s="8"/>
      <c r="CK10236" s="8"/>
    </row>
    <row r="10237" spans="5:89">
      <c r="E10237" s="8"/>
      <c r="I10237" s="8"/>
      <c r="M10237" s="8"/>
      <c r="Q10237" s="8"/>
      <c r="U10237" s="8"/>
      <c r="Y10237" s="8"/>
      <c r="AC10237" s="8"/>
      <c r="AG10237" s="8"/>
      <c r="AK10237" s="8"/>
      <c r="AO10237" s="8"/>
      <c r="AS10237" s="8"/>
      <c r="AW10237" s="8"/>
      <c r="BA10237" s="8"/>
      <c r="BE10237" s="8"/>
      <c r="BI10237" s="8"/>
      <c r="BM10237" s="8"/>
      <c r="BQ10237" s="8"/>
      <c r="BU10237" s="8"/>
      <c r="BY10237" s="8"/>
      <c r="CC10237" s="8"/>
      <c r="CG10237" s="8"/>
      <c r="CK10237" s="8"/>
    </row>
    <row r="10238" spans="5:89">
      <c r="E10238" s="8"/>
      <c r="I10238" s="8"/>
      <c r="M10238" s="8"/>
      <c r="Q10238" s="8"/>
      <c r="U10238" s="8"/>
      <c r="Y10238" s="8"/>
      <c r="AC10238" s="8"/>
      <c r="AG10238" s="8"/>
      <c r="AK10238" s="8"/>
      <c r="AO10238" s="8"/>
      <c r="AS10238" s="8"/>
      <c r="AW10238" s="8"/>
      <c r="BA10238" s="8"/>
      <c r="BE10238" s="8"/>
      <c r="BI10238" s="8"/>
      <c r="BM10238" s="8"/>
      <c r="BQ10238" s="8"/>
      <c r="BU10238" s="8"/>
      <c r="BY10238" s="8"/>
      <c r="CC10238" s="8"/>
      <c r="CG10238" s="8"/>
      <c r="CK10238" s="8"/>
    </row>
    <row r="10239" spans="5:89">
      <c r="E10239" s="8"/>
      <c r="I10239" s="8"/>
      <c r="M10239" s="8"/>
      <c r="Q10239" s="8"/>
      <c r="U10239" s="8"/>
      <c r="Y10239" s="8"/>
      <c r="AC10239" s="8"/>
      <c r="AG10239" s="8"/>
      <c r="AK10239" s="8"/>
      <c r="AO10239" s="8"/>
      <c r="AS10239" s="8"/>
      <c r="AW10239" s="8"/>
      <c r="BA10239" s="8"/>
      <c r="BE10239" s="8"/>
      <c r="BI10239" s="8"/>
      <c r="BM10239" s="8"/>
      <c r="BQ10239" s="8"/>
      <c r="BU10239" s="8"/>
      <c r="BY10239" s="8"/>
      <c r="CC10239" s="8"/>
      <c r="CG10239" s="8"/>
      <c r="CK10239" s="8"/>
    </row>
    <row r="10240" spans="5:89">
      <c r="E10240" s="8"/>
      <c r="I10240" s="8"/>
      <c r="M10240" s="8"/>
      <c r="Q10240" s="8"/>
      <c r="U10240" s="8"/>
      <c r="Y10240" s="8"/>
      <c r="AC10240" s="8"/>
      <c r="AG10240" s="8"/>
      <c r="AK10240" s="8"/>
      <c r="AO10240" s="8"/>
      <c r="AS10240" s="8"/>
      <c r="AW10240" s="8"/>
      <c r="BA10240" s="8"/>
      <c r="BE10240" s="8"/>
      <c r="BI10240" s="8"/>
      <c r="BM10240" s="8"/>
      <c r="BQ10240" s="8"/>
      <c r="BU10240" s="8"/>
      <c r="BY10240" s="8"/>
      <c r="CC10240" s="8"/>
      <c r="CG10240" s="8"/>
      <c r="CK10240" s="8"/>
    </row>
    <row r="10241" spans="5:89">
      <c r="E10241" s="8"/>
      <c r="I10241" s="8"/>
      <c r="M10241" s="8"/>
      <c r="Q10241" s="8"/>
      <c r="U10241" s="8"/>
      <c r="Y10241" s="8"/>
      <c r="AC10241" s="8"/>
      <c r="AG10241" s="8"/>
      <c r="AK10241" s="8"/>
      <c r="AO10241" s="8"/>
      <c r="AS10241" s="8"/>
      <c r="AW10241" s="8"/>
      <c r="BA10241" s="8"/>
      <c r="BE10241" s="8"/>
      <c r="BI10241" s="8"/>
      <c r="BM10241" s="8"/>
      <c r="BQ10241" s="8"/>
      <c r="BU10241" s="8"/>
      <c r="BY10241" s="8"/>
      <c r="CC10241" s="8"/>
      <c r="CG10241" s="8"/>
      <c r="CK10241" s="8"/>
    </row>
    <row r="10242" spans="5:89">
      <c r="E10242" s="8"/>
      <c r="I10242" s="8"/>
      <c r="M10242" s="8"/>
      <c r="Q10242" s="8"/>
      <c r="U10242" s="8"/>
      <c r="Y10242" s="8"/>
      <c r="AC10242" s="8"/>
      <c r="AG10242" s="8"/>
      <c r="AK10242" s="8"/>
      <c r="AO10242" s="8"/>
      <c r="AS10242" s="8"/>
      <c r="AW10242" s="8"/>
      <c r="BA10242" s="8"/>
      <c r="BE10242" s="8"/>
      <c r="BI10242" s="8"/>
      <c r="BM10242" s="8"/>
      <c r="BQ10242" s="8"/>
      <c r="BU10242" s="8"/>
      <c r="BY10242" s="8"/>
      <c r="CC10242" s="8"/>
      <c r="CG10242" s="8"/>
      <c r="CK10242" s="8"/>
    </row>
    <row r="10243" spans="5:89">
      <c r="E10243" s="8"/>
      <c r="I10243" s="8"/>
      <c r="M10243" s="8"/>
      <c r="Q10243" s="8"/>
      <c r="U10243" s="8"/>
      <c r="Y10243" s="8"/>
      <c r="AC10243" s="8"/>
      <c r="AG10243" s="8"/>
      <c r="AK10243" s="8"/>
      <c r="AO10243" s="8"/>
      <c r="AS10243" s="8"/>
      <c r="AW10243" s="8"/>
      <c r="BA10243" s="8"/>
      <c r="BE10243" s="8"/>
      <c r="BI10243" s="8"/>
      <c r="BM10243" s="8"/>
      <c r="BQ10243" s="8"/>
      <c r="BU10243" s="8"/>
      <c r="BY10243" s="8"/>
      <c r="CC10243" s="8"/>
      <c r="CG10243" s="8"/>
      <c r="CK10243" s="8"/>
    </row>
    <row r="10244" spans="5:89">
      <c r="E10244" s="8"/>
      <c r="I10244" s="8"/>
      <c r="M10244" s="8"/>
      <c r="Q10244" s="8"/>
      <c r="U10244" s="8"/>
      <c r="Y10244" s="8"/>
      <c r="AC10244" s="8"/>
      <c r="AG10244" s="8"/>
      <c r="AK10244" s="8"/>
      <c r="AO10244" s="8"/>
      <c r="AS10244" s="8"/>
      <c r="AW10244" s="8"/>
      <c r="BA10244" s="8"/>
      <c r="BE10244" s="8"/>
      <c r="BI10244" s="8"/>
      <c r="BM10244" s="8"/>
      <c r="BQ10244" s="8"/>
      <c r="BU10244" s="8"/>
      <c r="BY10244" s="8"/>
      <c r="CC10244" s="8"/>
      <c r="CG10244" s="8"/>
      <c r="CK10244" s="8"/>
    </row>
    <row r="10245" spans="5:89">
      <c r="E10245" s="8"/>
      <c r="I10245" s="8"/>
      <c r="M10245" s="8"/>
      <c r="Q10245" s="8"/>
      <c r="U10245" s="8"/>
      <c r="Y10245" s="8"/>
      <c r="AC10245" s="8"/>
      <c r="AG10245" s="8"/>
      <c r="AK10245" s="8"/>
      <c r="AO10245" s="8"/>
      <c r="AS10245" s="8"/>
      <c r="AW10245" s="8"/>
      <c r="BA10245" s="8"/>
      <c r="BE10245" s="8"/>
      <c r="BI10245" s="8"/>
      <c r="BM10245" s="8"/>
      <c r="BQ10245" s="8"/>
      <c r="BU10245" s="8"/>
      <c r="BY10245" s="8"/>
      <c r="CC10245" s="8"/>
      <c r="CG10245" s="8"/>
      <c r="CK10245" s="8"/>
    </row>
    <row r="10246" spans="5:89">
      <c r="E10246" s="8"/>
      <c r="I10246" s="8"/>
      <c r="M10246" s="8"/>
      <c r="Q10246" s="8"/>
      <c r="U10246" s="8"/>
      <c r="Y10246" s="8"/>
      <c r="AC10246" s="8"/>
      <c r="AG10246" s="8"/>
      <c r="AK10246" s="8"/>
      <c r="AO10246" s="8"/>
      <c r="AS10246" s="8"/>
      <c r="AW10246" s="8"/>
      <c r="BA10246" s="8"/>
      <c r="BE10246" s="8"/>
      <c r="BI10246" s="8"/>
      <c r="BM10246" s="8"/>
      <c r="BQ10246" s="8"/>
      <c r="BU10246" s="8"/>
      <c r="BY10246" s="8"/>
      <c r="CC10246" s="8"/>
      <c r="CG10246" s="8"/>
      <c r="CK10246" s="8"/>
    </row>
    <row r="10247" spans="5:89">
      <c r="E10247" s="8"/>
      <c r="I10247" s="8"/>
      <c r="M10247" s="8"/>
      <c r="Q10247" s="8"/>
      <c r="U10247" s="8"/>
      <c r="Y10247" s="8"/>
      <c r="AC10247" s="8"/>
      <c r="AG10247" s="8"/>
      <c r="AK10247" s="8"/>
      <c r="AO10247" s="8"/>
      <c r="AS10247" s="8"/>
      <c r="AW10247" s="8"/>
      <c r="BA10247" s="8"/>
      <c r="BE10247" s="8"/>
      <c r="BI10247" s="8"/>
      <c r="BM10247" s="8"/>
      <c r="BQ10247" s="8"/>
      <c r="BU10247" s="8"/>
      <c r="BY10247" s="8"/>
      <c r="CC10247" s="8"/>
      <c r="CG10247" s="8"/>
      <c r="CK10247" s="8"/>
    </row>
    <row r="10248" spans="5:89">
      <c r="E10248" s="8"/>
      <c r="I10248" s="8"/>
      <c r="M10248" s="8"/>
      <c r="Q10248" s="8"/>
      <c r="U10248" s="8"/>
      <c r="Y10248" s="8"/>
      <c r="AC10248" s="8"/>
      <c r="AG10248" s="8"/>
      <c r="AK10248" s="8"/>
      <c r="AO10248" s="8"/>
      <c r="AS10248" s="8"/>
      <c r="AW10248" s="8"/>
      <c r="BA10248" s="8"/>
      <c r="BE10248" s="8"/>
      <c r="BI10248" s="8"/>
      <c r="BM10248" s="8"/>
      <c r="BQ10248" s="8"/>
      <c r="BU10248" s="8"/>
      <c r="BY10248" s="8"/>
      <c r="CC10248" s="8"/>
      <c r="CG10248" s="8"/>
      <c r="CK10248" s="8"/>
    </row>
    <row r="10249" spans="5:89">
      <c r="E10249" s="8"/>
      <c r="I10249" s="8"/>
      <c r="M10249" s="8"/>
      <c r="Q10249" s="8"/>
      <c r="U10249" s="8"/>
      <c r="Y10249" s="8"/>
      <c r="AC10249" s="8"/>
      <c r="AG10249" s="8"/>
      <c r="AK10249" s="8"/>
      <c r="AO10249" s="8"/>
      <c r="AS10249" s="8"/>
      <c r="AW10249" s="8"/>
      <c r="BA10249" s="8"/>
      <c r="BE10249" s="8"/>
      <c r="BI10249" s="8"/>
      <c r="BM10249" s="8"/>
      <c r="BQ10249" s="8"/>
      <c r="BU10249" s="8"/>
      <c r="BY10249" s="8"/>
      <c r="CC10249" s="8"/>
      <c r="CG10249" s="8"/>
      <c r="CK10249" s="8"/>
    </row>
    <row r="10250" spans="5:89">
      <c r="E10250" s="8"/>
      <c r="I10250" s="8"/>
      <c r="M10250" s="8"/>
      <c r="Q10250" s="8"/>
      <c r="U10250" s="8"/>
      <c r="Y10250" s="8"/>
      <c r="AC10250" s="8"/>
      <c r="AG10250" s="8"/>
      <c r="AK10250" s="8"/>
      <c r="AO10250" s="8"/>
      <c r="AS10250" s="8"/>
      <c r="AW10250" s="8"/>
      <c r="BA10250" s="8"/>
      <c r="BE10250" s="8"/>
      <c r="BI10250" s="8"/>
      <c r="BM10250" s="8"/>
      <c r="BQ10250" s="8"/>
      <c r="BU10250" s="8"/>
      <c r="BY10250" s="8"/>
      <c r="CC10250" s="8"/>
      <c r="CG10250" s="8"/>
      <c r="CK10250" s="8"/>
    </row>
    <row r="10251" spans="5:89">
      <c r="E10251" s="8"/>
      <c r="I10251" s="8"/>
      <c r="M10251" s="8"/>
      <c r="Q10251" s="8"/>
      <c r="U10251" s="8"/>
      <c r="Y10251" s="8"/>
      <c r="AC10251" s="8"/>
      <c r="AG10251" s="8"/>
      <c r="AK10251" s="8"/>
      <c r="AO10251" s="8"/>
      <c r="AS10251" s="8"/>
      <c r="AW10251" s="8"/>
      <c r="BA10251" s="8"/>
      <c r="BE10251" s="8"/>
      <c r="BI10251" s="8"/>
      <c r="BM10251" s="8"/>
      <c r="BQ10251" s="8"/>
      <c r="BU10251" s="8"/>
      <c r="BY10251" s="8"/>
      <c r="CC10251" s="8"/>
      <c r="CG10251" s="8"/>
      <c r="CK10251" s="8"/>
    </row>
    <row r="10252" spans="5:89">
      <c r="E10252" s="8"/>
      <c r="I10252" s="8"/>
      <c r="M10252" s="8"/>
      <c r="Q10252" s="8"/>
      <c r="U10252" s="8"/>
      <c r="Y10252" s="8"/>
      <c r="AC10252" s="8"/>
      <c r="AG10252" s="8"/>
      <c r="AK10252" s="8"/>
      <c r="AO10252" s="8"/>
      <c r="AS10252" s="8"/>
      <c r="AW10252" s="8"/>
      <c r="BA10252" s="8"/>
      <c r="BE10252" s="8"/>
      <c r="BI10252" s="8"/>
      <c r="BM10252" s="8"/>
      <c r="BQ10252" s="8"/>
      <c r="BU10252" s="8"/>
      <c r="BY10252" s="8"/>
      <c r="CC10252" s="8"/>
      <c r="CG10252" s="8"/>
      <c r="CK10252" s="8"/>
    </row>
    <row r="10253" spans="5:89">
      <c r="E10253" s="8"/>
      <c r="I10253" s="8"/>
      <c r="M10253" s="8"/>
      <c r="Q10253" s="8"/>
      <c r="U10253" s="8"/>
      <c r="Y10253" s="8"/>
      <c r="AC10253" s="8"/>
      <c r="AG10253" s="8"/>
      <c r="AK10253" s="8"/>
      <c r="AO10253" s="8"/>
      <c r="AS10253" s="8"/>
      <c r="AW10253" s="8"/>
      <c r="BA10253" s="8"/>
      <c r="BE10253" s="8"/>
      <c r="BI10253" s="8"/>
      <c r="BM10253" s="8"/>
      <c r="BQ10253" s="8"/>
      <c r="BU10253" s="8"/>
      <c r="BY10253" s="8"/>
      <c r="CC10253" s="8"/>
      <c r="CG10253" s="8"/>
      <c r="CK10253" s="8"/>
    </row>
    <row r="10254" spans="5:89">
      <c r="E10254" s="8"/>
      <c r="I10254" s="8"/>
      <c r="M10254" s="8"/>
      <c r="Q10254" s="8"/>
      <c r="U10254" s="8"/>
      <c r="Y10254" s="8"/>
      <c r="AC10254" s="8"/>
      <c r="AG10254" s="8"/>
      <c r="AK10254" s="8"/>
      <c r="AO10254" s="8"/>
      <c r="AS10254" s="8"/>
      <c r="AW10254" s="8"/>
      <c r="BA10254" s="8"/>
      <c r="BE10254" s="8"/>
      <c r="BI10254" s="8"/>
      <c r="BM10254" s="8"/>
      <c r="BQ10254" s="8"/>
      <c r="BU10254" s="8"/>
      <c r="BY10254" s="8"/>
      <c r="CC10254" s="8"/>
      <c r="CG10254" s="8"/>
      <c r="CK10254" s="8"/>
    </row>
    <row r="10255" spans="5:89">
      <c r="E10255" s="8"/>
      <c r="I10255" s="8"/>
      <c r="M10255" s="8"/>
      <c r="Q10255" s="8"/>
      <c r="U10255" s="8"/>
      <c r="Y10255" s="8"/>
      <c r="AC10255" s="8"/>
      <c r="AG10255" s="8"/>
      <c r="AK10255" s="8"/>
      <c r="AO10255" s="8"/>
      <c r="AS10255" s="8"/>
      <c r="AW10255" s="8"/>
      <c r="BA10255" s="8"/>
      <c r="BE10255" s="8"/>
      <c r="BI10255" s="8"/>
      <c r="BM10255" s="8"/>
      <c r="BQ10255" s="8"/>
      <c r="BU10255" s="8"/>
      <c r="BY10255" s="8"/>
      <c r="CC10255" s="8"/>
      <c r="CG10255" s="8"/>
      <c r="CK10255" s="8"/>
    </row>
    <row r="10256" spans="5:89">
      <c r="E10256" s="8"/>
      <c r="I10256" s="8"/>
      <c r="M10256" s="8"/>
      <c r="Q10256" s="8"/>
      <c r="U10256" s="8"/>
      <c r="Y10256" s="8"/>
      <c r="AC10256" s="8"/>
      <c r="AG10256" s="8"/>
      <c r="AK10256" s="8"/>
      <c r="AO10256" s="8"/>
      <c r="AS10256" s="8"/>
      <c r="AW10256" s="8"/>
      <c r="BA10256" s="8"/>
      <c r="BE10256" s="8"/>
      <c r="BI10256" s="8"/>
      <c r="BM10256" s="8"/>
      <c r="BQ10256" s="8"/>
      <c r="BU10256" s="8"/>
      <c r="BY10256" s="8"/>
      <c r="CC10256" s="8"/>
      <c r="CG10256" s="8"/>
      <c r="CK10256" s="8"/>
    </row>
    <row r="10257" spans="5:89">
      <c r="E10257" s="8"/>
      <c r="I10257" s="8"/>
      <c r="M10257" s="8"/>
      <c r="Q10257" s="8"/>
      <c r="U10257" s="8"/>
      <c r="Y10257" s="8"/>
      <c r="AC10257" s="8"/>
      <c r="AG10257" s="8"/>
      <c r="AK10257" s="8"/>
      <c r="AO10257" s="8"/>
      <c r="AS10257" s="8"/>
      <c r="AW10257" s="8"/>
      <c r="BA10257" s="8"/>
      <c r="BE10257" s="8"/>
      <c r="BI10257" s="8"/>
      <c r="BM10257" s="8"/>
      <c r="BQ10257" s="8"/>
      <c r="BU10257" s="8"/>
      <c r="BY10257" s="8"/>
      <c r="CC10257" s="8"/>
      <c r="CG10257" s="8"/>
      <c r="CK10257" s="8"/>
    </row>
    <row r="10258" spans="5:89">
      <c r="E10258" s="8"/>
      <c r="I10258" s="8"/>
      <c r="M10258" s="8"/>
      <c r="Q10258" s="8"/>
      <c r="U10258" s="8"/>
      <c r="Y10258" s="8"/>
      <c r="AC10258" s="8"/>
      <c r="AG10258" s="8"/>
      <c r="AK10258" s="8"/>
      <c r="AO10258" s="8"/>
      <c r="AS10258" s="8"/>
      <c r="AW10258" s="8"/>
      <c r="BA10258" s="8"/>
      <c r="BE10258" s="8"/>
      <c r="BI10258" s="8"/>
      <c r="BM10258" s="8"/>
      <c r="BQ10258" s="8"/>
      <c r="BU10258" s="8"/>
      <c r="BY10258" s="8"/>
      <c r="CC10258" s="8"/>
      <c r="CG10258" s="8"/>
      <c r="CK10258" s="8"/>
    </row>
    <row r="10259" spans="5:89">
      <c r="E10259" s="8"/>
      <c r="I10259" s="8"/>
      <c r="M10259" s="8"/>
      <c r="Q10259" s="8"/>
      <c r="U10259" s="8"/>
      <c r="Y10259" s="8"/>
      <c r="AC10259" s="8"/>
      <c r="AG10259" s="8"/>
      <c r="AK10259" s="8"/>
      <c r="AO10259" s="8"/>
      <c r="AS10259" s="8"/>
      <c r="AW10259" s="8"/>
      <c r="BA10259" s="8"/>
      <c r="BE10259" s="8"/>
      <c r="BI10259" s="8"/>
      <c r="BM10259" s="8"/>
      <c r="BQ10259" s="8"/>
      <c r="BU10259" s="8"/>
      <c r="BY10259" s="8"/>
      <c r="CC10259" s="8"/>
      <c r="CG10259" s="8"/>
      <c r="CK10259" s="8"/>
    </row>
    <row r="10260" spans="5:89">
      <c r="E10260" s="8"/>
      <c r="I10260" s="8"/>
      <c r="M10260" s="8"/>
      <c r="Q10260" s="8"/>
      <c r="U10260" s="8"/>
      <c r="Y10260" s="8"/>
      <c r="AC10260" s="8"/>
      <c r="AG10260" s="8"/>
      <c r="AK10260" s="8"/>
      <c r="AO10260" s="8"/>
      <c r="AS10260" s="8"/>
      <c r="AW10260" s="8"/>
      <c r="BA10260" s="8"/>
      <c r="BE10260" s="8"/>
      <c r="BI10260" s="8"/>
      <c r="BM10260" s="8"/>
      <c r="BQ10260" s="8"/>
      <c r="BU10260" s="8"/>
      <c r="BY10260" s="8"/>
      <c r="CC10260" s="8"/>
      <c r="CG10260" s="8"/>
      <c r="CK10260" s="8"/>
    </row>
    <row r="10261" spans="5:89">
      <c r="E10261" s="8"/>
      <c r="I10261" s="8"/>
      <c r="M10261" s="8"/>
      <c r="Q10261" s="8"/>
      <c r="U10261" s="8"/>
      <c r="Y10261" s="8"/>
      <c r="AC10261" s="8"/>
      <c r="AG10261" s="8"/>
      <c r="AK10261" s="8"/>
      <c r="AO10261" s="8"/>
      <c r="AS10261" s="8"/>
      <c r="AW10261" s="8"/>
      <c r="BA10261" s="8"/>
      <c r="BE10261" s="8"/>
      <c r="BI10261" s="8"/>
      <c r="BM10261" s="8"/>
      <c r="BQ10261" s="8"/>
      <c r="BU10261" s="8"/>
      <c r="BY10261" s="8"/>
      <c r="CC10261" s="8"/>
      <c r="CG10261" s="8"/>
      <c r="CK10261" s="8"/>
    </row>
    <row r="10262" spans="5:89">
      <c r="E10262" s="8"/>
      <c r="I10262" s="8"/>
      <c r="M10262" s="8"/>
      <c r="Q10262" s="8"/>
      <c r="U10262" s="8"/>
      <c r="Y10262" s="8"/>
      <c r="AC10262" s="8"/>
      <c r="AG10262" s="8"/>
      <c r="AK10262" s="8"/>
      <c r="AO10262" s="8"/>
      <c r="AS10262" s="8"/>
      <c r="AW10262" s="8"/>
      <c r="BA10262" s="8"/>
      <c r="BE10262" s="8"/>
      <c r="BI10262" s="8"/>
      <c r="BM10262" s="8"/>
      <c r="BQ10262" s="8"/>
      <c r="BU10262" s="8"/>
      <c r="BY10262" s="8"/>
      <c r="CC10262" s="8"/>
      <c r="CG10262" s="8"/>
      <c r="CK10262" s="8"/>
    </row>
    <row r="10263" spans="5:89">
      <c r="E10263" s="8"/>
      <c r="I10263" s="8"/>
      <c r="M10263" s="8"/>
      <c r="Q10263" s="8"/>
      <c r="U10263" s="8"/>
      <c r="Y10263" s="8"/>
      <c r="AC10263" s="8"/>
      <c r="AG10263" s="8"/>
      <c r="AK10263" s="8"/>
      <c r="AO10263" s="8"/>
      <c r="AS10263" s="8"/>
      <c r="AW10263" s="8"/>
      <c r="BA10263" s="8"/>
      <c r="BE10263" s="8"/>
      <c r="BI10263" s="8"/>
      <c r="BM10263" s="8"/>
      <c r="BQ10263" s="8"/>
      <c r="BU10263" s="8"/>
      <c r="BY10263" s="8"/>
      <c r="CC10263" s="8"/>
      <c r="CG10263" s="8"/>
      <c r="CK10263" s="8"/>
    </row>
    <row r="10264" spans="5:89">
      <c r="E10264" s="8"/>
      <c r="I10264" s="8"/>
      <c r="M10264" s="8"/>
      <c r="Q10264" s="8"/>
      <c r="U10264" s="8"/>
      <c r="Y10264" s="8"/>
      <c r="AC10264" s="8"/>
      <c r="AG10264" s="8"/>
      <c r="AK10264" s="8"/>
      <c r="AO10264" s="8"/>
      <c r="AS10264" s="8"/>
      <c r="AW10264" s="8"/>
      <c r="BA10264" s="8"/>
      <c r="BE10264" s="8"/>
      <c r="BI10264" s="8"/>
      <c r="BM10264" s="8"/>
      <c r="BQ10264" s="8"/>
      <c r="BU10264" s="8"/>
      <c r="BY10264" s="8"/>
      <c r="CC10264" s="8"/>
      <c r="CG10264" s="8"/>
      <c r="CK10264" s="8"/>
    </row>
    <row r="10265" spans="5:89">
      <c r="E10265" s="8"/>
      <c r="I10265" s="8"/>
      <c r="M10265" s="8"/>
      <c r="Q10265" s="8"/>
      <c r="U10265" s="8"/>
      <c r="Y10265" s="8"/>
      <c r="AC10265" s="8"/>
      <c r="AG10265" s="8"/>
      <c r="AK10265" s="8"/>
      <c r="AO10265" s="8"/>
      <c r="AS10265" s="8"/>
      <c r="AW10265" s="8"/>
      <c r="BA10265" s="8"/>
      <c r="BE10265" s="8"/>
      <c r="BI10265" s="8"/>
      <c r="BM10265" s="8"/>
      <c r="BQ10265" s="8"/>
      <c r="BU10265" s="8"/>
      <c r="BY10265" s="8"/>
      <c r="CC10265" s="8"/>
      <c r="CG10265" s="8"/>
      <c r="CK10265" s="8"/>
    </row>
    <row r="10266" spans="5:89">
      <c r="E10266" s="8"/>
      <c r="I10266" s="8"/>
      <c r="M10266" s="8"/>
      <c r="Q10266" s="8"/>
      <c r="U10266" s="8"/>
      <c r="Y10266" s="8"/>
      <c r="AC10266" s="8"/>
      <c r="AG10266" s="8"/>
      <c r="AK10266" s="8"/>
      <c r="AO10266" s="8"/>
      <c r="AS10266" s="8"/>
      <c r="AW10266" s="8"/>
      <c r="BA10266" s="8"/>
      <c r="BE10266" s="8"/>
      <c r="BI10266" s="8"/>
      <c r="BM10266" s="8"/>
      <c r="BQ10266" s="8"/>
      <c r="BU10266" s="8"/>
      <c r="BY10266" s="8"/>
      <c r="CC10266" s="8"/>
      <c r="CG10266" s="8"/>
      <c r="CK10266" s="8"/>
    </row>
    <row r="10267" spans="5:89">
      <c r="E10267" s="8"/>
      <c r="I10267" s="8"/>
      <c r="M10267" s="8"/>
      <c r="Q10267" s="8"/>
      <c r="U10267" s="8"/>
      <c r="Y10267" s="8"/>
      <c r="AC10267" s="8"/>
      <c r="AG10267" s="8"/>
      <c r="AK10267" s="8"/>
      <c r="AO10267" s="8"/>
      <c r="AS10267" s="8"/>
      <c r="AW10267" s="8"/>
      <c r="BA10267" s="8"/>
      <c r="BE10267" s="8"/>
      <c r="BI10267" s="8"/>
      <c r="BM10267" s="8"/>
      <c r="BQ10267" s="8"/>
      <c r="BU10267" s="8"/>
      <c r="BY10267" s="8"/>
      <c r="CC10267" s="8"/>
      <c r="CG10267" s="8"/>
      <c r="CK10267" s="8"/>
    </row>
    <row r="10268" spans="5:89">
      <c r="E10268" s="8"/>
      <c r="I10268" s="8"/>
      <c r="M10268" s="8"/>
      <c r="Q10268" s="8"/>
      <c r="U10268" s="8"/>
      <c r="Y10268" s="8"/>
      <c r="AC10268" s="8"/>
      <c r="AG10268" s="8"/>
      <c r="AK10268" s="8"/>
      <c r="AO10268" s="8"/>
      <c r="AS10268" s="8"/>
      <c r="AW10268" s="8"/>
      <c r="BA10268" s="8"/>
      <c r="BE10268" s="8"/>
      <c r="BI10268" s="8"/>
      <c r="BM10268" s="8"/>
      <c r="BQ10268" s="8"/>
      <c r="BU10268" s="8"/>
      <c r="BY10268" s="8"/>
      <c r="CC10268" s="8"/>
      <c r="CG10268" s="8"/>
      <c r="CK10268" s="8"/>
    </row>
    <row r="10269" spans="5:89">
      <c r="E10269" s="8"/>
      <c r="I10269" s="8"/>
      <c r="M10269" s="8"/>
      <c r="Q10269" s="8"/>
      <c r="U10269" s="8"/>
      <c r="Y10269" s="8"/>
      <c r="AC10269" s="8"/>
      <c r="AG10269" s="8"/>
      <c r="AK10269" s="8"/>
      <c r="AO10269" s="8"/>
      <c r="AS10269" s="8"/>
      <c r="AW10269" s="8"/>
      <c r="BA10269" s="8"/>
      <c r="BE10269" s="8"/>
      <c r="BI10269" s="8"/>
      <c r="BM10269" s="8"/>
      <c r="BQ10269" s="8"/>
      <c r="BU10269" s="8"/>
      <c r="BY10269" s="8"/>
      <c r="CC10269" s="8"/>
      <c r="CG10269" s="8"/>
      <c r="CK10269" s="8"/>
    </row>
    <row r="10270" spans="5:89">
      <c r="E10270" s="8"/>
      <c r="I10270" s="8"/>
      <c r="M10270" s="8"/>
      <c r="Q10270" s="8"/>
      <c r="U10270" s="8"/>
      <c r="Y10270" s="8"/>
      <c r="AC10270" s="8"/>
      <c r="AG10270" s="8"/>
      <c r="AK10270" s="8"/>
      <c r="AO10270" s="8"/>
      <c r="AS10270" s="8"/>
      <c r="AW10270" s="8"/>
      <c r="BA10270" s="8"/>
      <c r="BE10270" s="8"/>
      <c r="BI10270" s="8"/>
      <c r="BM10270" s="8"/>
      <c r="BQ10270" s="8"/>
      <c r="BU10270" s="8"/>
      <c r="BY10270" s="8"/>
      <c r="CC10270" s="8"/>
      <c r="CG10270" s="8"/>
      <c r="CK10270" s="8"/>
    </row>
    <row r="10271" spans="5:89">
      <c r="E10271" s="8"/>
      <c r="I10271" s="8"/>
      <c r="M10271" s="8"/>
      <c r="Q10271" s="8"/>
      <c r="U10271" s="8"/>
      <c r="Y10271" s="8"/>
      <c r="AC10271" s="8"/>
      <c r="AG10271" s="8"/>
      <c r="AK10271" s="8"/>
      <c r="AO10271" s="8"/>
      <c r="AS10271" s="8"/>
      <c r="AW10271" s="8"/>
      <c r="BA10271" s="8"/>
      <c r="BE10271" s="8"/>
      <c r="BI10271" s="8"/>
      <c r="BM10271" s="8"/>
      <c r="BQ10271" s="8"/>
      <c r="BU10271" s="8"/>
      <c r="BY10271" s="8"/>
      <c r="CC10271" s="8"/>
      <c r="CG10271" s="8"/>
      <c r="CK10271" s="8"/>
    </row>
    <row r="10272" spans="5:89">
      <c r="E10272" s="8"/>
      <c r="I10272" s="8"/>
      <c r="M10272" s="8"/>
      <c r="Q10272" s="8"/>
      <c r="U10272" s="8"/>
      <c r="Y10272" s="8"/>
      <c r="AC10272" s="8"/>
      <c r="AG10272" s="8"/>
      <c r="AK10272" s="8"/>
      <c r="AO10272" s="8"/>
      <c r="AS10272" s="8"/>
      <c r="AW10272" s="8"/>
      <c r="BA10272" s="8"/>
      <c r="BE10272" s="8"/>
      <c r="BI10272" s="8"/>
      <c r="BM10272" s="8"/>
      <c r="BQ10272" s="8"/>
      <c r="BU10272" s="8"/>
      <c r="BY10272" s="8"/>
      <c r="CC10272" s="8"/>
      <c r="CG10272" s="8"/>
      <c r="CK10272" s="8"/>
    </row>
    <row r="10273" spans="5:89">
      <c r="E10273" s="8"/>
      <c r="I10273" s="8"/>
      <c r="M10273" s="8"/>
      <c r="Q10273" s="8"/>
      <c r="U10273" s="8"/>
      <c r="Y10273" s="8"/>
      <c r="AC10273" s="8"/>
      <c r="AG10273" s="8"/>
      <c r="AK10273" s="8"/>
      <c r="AO10273" s="8"/>
      <c r="AS10273" s="8"/>
      <c r="AW10273" s="8"/>
      <c r="BA10273" s="8"/>
      <c r="BE10273" s="8"/>
      <c r="BI10273" s="8"/>
      <c r="BM10273" s="8"/>
      <c r="BQ10273" s="8"/>
      <c r="BU10273" s="8"/>
      <c r="BY10273" s="8"/>
      <c r="CC10273" s="8"/>
      <c r="CG10273" s="8"/>
      <c r="CK10273" s="8"/>
    </row>
    <row r="10274" spans="5:89">
      <c r="E10274" s="8"/>
      <c r="I10274" s="8"/>
      <c r="M10274" s="8"/>
      <c r="Q10274" s="8"/>
      <c r="U10274" s="8"/>
      <c r="Y10274" s="8"/>
      <c r="AC10274" s="8"/>
      <c r="AG10274" s="8"/>
      <c r="AK10274" s="8"/>
      <c r="AO10274" s="8"/>
      <c r="AS10274" s="8"/>
      <c r="AW10274" s="8"/>
      <c r="BA10274" s="8"/>
      <c r="BE10274" s="8"/>
      <c r="BI10274" s="8"/>
      <c r="BM10274" s="8"/>
      <c r="BQ10274" s="8"/>
      <c r="BU10274" s="8"/>
      <c r="BY10274" s="8"/>
      <c r="CC10274" s="8"/>
      <c r="CG10274" s="8"/>
      <c r="CK10274" s="8"/>
    </row>
    <row r="10275" spans="5:89">
      <c r="E10275" s="8"/>
      <c r="I10275" s="8"/>
      <c r="M10275" s="8"/>
      <c r="Q10275" s="8"/>
      <c r="U10275" s="8"/>
      <c r="Y10275" s="8"/>
      <c r="AC10275" s="8"/>
      <c r="AG10275" s="8"/>
      <c r="AK10275" s="8"/>
      <c r="AO10275" s="8"/>
      <c r="AS10275" s="8"/>
      <c r="AW10275" s="8"/>
      <c r="BA10275" s="8"/>
      <c r="BE10275" s="8"/>
      <c r="BI10275" s="8"/>
      <c r="BM10275" s="8"/>
      <c r="BQ10275" s="8"/>
      <c r="BU10275" s="8"/>
      <c r="BY10275" s="8"/>
      <c r="CC10275" s="8"/>
      <c r="CG10275" s="8"/>
      <c r="CK10275" s="8"/>
    </row>
    <row r="10276" spans="5:89">
      <c r="E10276" s="8"/>
      <c r="I10276" s="8"/>
      <c r="M10276" s="8"/>
      <c r="Q10276" s="8"/>
      <c r="U10276" s="8"/>
      <c r="Y10276" s="8"/>
      <c r="AC10276" s="8"/>
      <c r="AG10276" s="8"/>
      <c r="AK10276" s="8"/>
      <c r="AO10276" s="8"/>
      <c r="AS10276" s="8"/>
      <c r="AW10276" s="8"/>
      <c r="BA10276" s="8"/>
      <c r="BE10276" s="8"/>
      <c r="BI10276" s="8"/>
      <c r="BM10276" s="8"/>
      <c r="BQ10276" s="8"/>
      <c r="BU10276" s="8"/>
      <c r="BY10276" s="8"/>
      <c r="CC10276" s="8"/>
      <c r="CG10276" s="8"/>
      <c r="CK10276" s="8"/>
    </row>
    <row r="10277" spans="5:89">
      <c r="E10277" s="8"/>
      <c r="I10277" s="8"/>
      <c r="M10277" s="8"/>
      <c r="Q10277" s="8"/>
      <c r="U10277" s="8"/>
      <c r="Y10277" s="8"/>
      <c r="AC10277" s="8"/>
      <c r="AG10277" s="8"/>
      <c r="AK10277" s="8"/>
      <c r="AO10277" s="8"/>
      <c r="AS10277" s="8"/>
      <c r="AW10277" s="8"/>
      <c r="BA10277" s="8"/>
      <c r="BE10277" s="8"/>
      <c r="BI10277" s="8"/>
      <c r="BM10277" s="8"/>
      <c r="BQ10277" s="8"/>
      <c r="BU10277" s="8"/>
      <c r="BY10277" s="8"/>
      <c r="CC10277" s="8"/>
      <c r="CG10277" s="8"/>
      <c r="CK10277" s="8"/>
    </row>
    <row r="10278" spans="5:89">
      <c r="E10278" s="8"/>
      <c r="I10278" s="8"/>
      <c r="M10278" s="8"/>
      <c r="Q10278" s="8"/>
      <c r="U10278" s="8"/>
      <c r="Y10278" s="8"/>
      <c r="AC10278" s="8"/>
      <c r="AG10278" s="8"/>
      <c r="AK10278" s="8"/>
      <c r="AO10278" s="8"/>
      <c r="AS10278" s="8"/>
      <c r="AW10278" s="8"/>
      <c r="BA10278" s="8"/>
      <c r="BE10278" s="8"/>
      <c r="BI10278" s="8"/>
      <c r="BM10278" s="8"/>
      <c r="BQ10278" s="8"/>
      <c r="BU10278" s="8"/>
      <c r="BY10278" s="8"/>
      <c r="CC10278" s="8"/>
      <c r="CG10278" s="8"/>
      <c r="CK10278" s="8"/>
    </row>
    <row r="10279" spans="5:89">
      <c r="E10279" s="8"/>
      <c r="I10279" s="8"/>
      <c r="M10279" s="8"/>
      <c r="Q10279" s="8"/>
      <c r="U10279" s="8"/>
      <c r="Y10279" s="8"/>
      <c r="AC10279" s="8"/>
      <c r="AG10279" s="8"/>
      <c r="AK10279" s="8"/>
      <c r="AO10279" s="8"/>
      <c r="AS10279" s="8"/>
      <c r="AW10279" s="8"/>
      <c r="BA10279" s="8"/>
      <c r="BE10279" s="8"/>
      <c r="BI10279" s="8"/>
      <c r="BM10279" s="8"/>
      <c r="BQ10279" s="8"/>
      <c r="BU10279" s="8"/>
      <c r="BY10279" s="8"/>
      <c r="CC10279" s="8"/>
      <c r="CG10279" s="8"/>
      <c r="CK10279" s="8"/>
    </row>
    <row r="10280" spans="5:89">
      <c r="E10280" s="8"/>
      <c r="I10280" s="8"/>
      <c r="M10280" s="8"/>
      <c r="Q10280" s="8"/>
      <c r="U10280" s="8"/>
      <c r="Y10280" s="8"/>
      <c r="AC10280" s="8"/>
      <c r="AG10280" s="8"/>
      <c r="AK10280" s="8"/>
      <c r="AO10280" s="8"/>
      <c r="AS10280" s="8"/>
      <c r="AW10280" s="8"/>
      <c r="BA10280" s="8"/>
      <c r="BE10280" s="8"/>
      <c r="BI10280" s="8"/>
      <c r="BM10280" s="8"/>
      <c r="BQ10280" s="8"/>
      <c r="BU10280" s="8"/>
      <c r="BY10280" s="8"/>
      <c r="CC10280" s="8"/>
      <c r="CG10280" s="8"/>
      <c r="CK10280" s="8"/>
    </row>
    <row r="10281" spans="5:89">
      <c r="E10281" s="8"/>
      <c r="I10281" s="8"/>
      <c r="M10281" s="8"/>
      <c r="Q10281" s="8"/>
      <c r="U10281" s="8"/>
      <c r="Y10281" s="8"/>
      <c r="AC10281" s="8"/>
      <c r="AG10281" s="8"/>
      <c r="AK10281" s="8"/>
      <c r="AO10281" s="8"/>
      <c r="AS10281" s="8"/>
      <c r="AW10281" s="8"/>
      <c r="BA10281" s="8"/>
      <c r="BE10281" s="8"/>
      <c r="BI10281" s="8"/>
      <c r="BM10281" s="8"/>
      <c r="BQ10281" s="8"/>
      <c r="BU10281" s="8"/>
      <c r="BY10281" s="8"/>
      <c r="CC10281" s="8"/>
      <c r="CG10281" s="8"/>
      <c r="CK10281" s="8"/>
    </row>
    <row r="10282" spans="5:89">
      <c r="E10282" s="8"/>
      <c r="I10282" s="8"/>
      <c r="M10282" s="8"/>
      <c r="Q10282" s="8"/>
      <c r="U10282" s="8"/>
      <c r="Y10282" s="8"/>
      <c r="AC10282" s="8"/>
      <c r="AG10282" s="8"/>
      <c r="AK10282" s="8"/>
      <c r="AO10282" s="8"/>
      <c r="AS10282" s="8"/>
      <c r="AW10282" s="8"/>
      <c r="BA10282" s="8"/>
      <c r="BE10282" s="8"/>
      <c r="BI10282" s="8"/>
      <c r="BM10282" s="8"/>
      <c r="BQ10282" s="8"/>
      <c r="BU10282" s="8"/>
      <c r="BY10282" s="8"/>
      <c r="CC10282" s="8"/>
      <c r="CG10282" s="8"/>
      <c r="CK10282" s="8"/>
    </row>
    <row r="10283" spans="5:89">
      <c r="E10283" s="8"/>
      <c r="I10283" s="8"/>
      <c r="M10283" s="8"/>
      <c r="Q10283" s="8"/>
      <c r="U10283" s="8"/>
      <c r="Y10283" s="8"/>
      <c r="AC10283" s="8"/>
      <c r="AG10283" s="8"/>
      <c r="AK10283" s="8"/>
      <c r="AO10283" s="8"/>
      <c r="AS10283" s="8"/>
      <c r="AW10283" s="8"/>
      <c r="BA10283" s="8"/>
      <c r="BE10283" s="8"/>
      <c r="BI10283" s="8"/>
      <c r="BM10283" s="8"/>
      <c r="BQ10283" s="8"/>
      <c r="BU10283" s="8"/>
      <c r="BY10283" s="8"/>
      <c r="CC10283" s="8"/>
      <c r="CG10283" s="8"/>
      <c r="CK10283" s="8"/>
    </row>
    <row r="10284" spans="5:89">
      <c r="E10284" s="8"/>
      <c r="I10284" s="8"/>
      <c r="M10284" s="8"/>
      <c r="Q10284" s="8"/>
      <c r="U10284" s="8"/>
      <c r="Y10284" s="8"/>
      <c r="AC10284" s="8"/>
      <c r="AG10284" s="8"/>
      <c r="AK10284" s="8"/>
      <c r="AO10284" s="8"/>
      <c r="AS10284" s="8"/>
      <c r="AW10284" s="8"/>
      <c r="BA10284" s="8"/>
      <c r="BE10284" s="8"/>
      <c r="BI10284" s="8"/>
      <c r="BM10284" s="8"/>
      <c r="BQ10284" s="8"/>
      <c r="BU10284" s="8"/>
      <c r="BY10284" s="8"/>
      <c r="CC10284" s="8"/>
      <c r="CG10284" s="8"/>
      <c r="CK10284" s="8"/>
    </row>
    <row r="10285" spans="5:89">
      <c r="E10285" s="8"/>
      <c r="I10285" s="8"/>
      <c r="M10285" s="8"/>
      <c r="Q10285" s="8"/>
      <c r="U10285" s="8"/>
      <c r="Y10285" s="8"/>
      <c r="AC10285" s="8"/>
      <c r="AG10285" s="8"/>
      <c r="AK10285" s="8"/>
      <c r="AO10285" s="8"/>
      <c r="AS10285" s="8"/>
      <c r="AW10285" s="8"/>
      <c r="BA10285" s="8"/>
      <c r="BE10285" s="8"/>
      <c r="BI10285" s="8"/>
      <c r="BM10285" s="8"/>
      <c r="BQ10285" s="8"/>
      <c r="BU10285" s="8"/>
      <c r="BY10285" s="8"/>
      <c r="CC10285" s="8"/>
      <c r="CG10285" s="8"/>
      <c r="CK10285" s="8"/>
    </row>
    <row r="10286" spans="5:89">
      <c r="E10286" s="8"/>
      <c r="I10286" s="8"/>
      <c r="M10286" s="8"/>
      <c r="Q10286" s="8"/>
      <c r="U10286" s="8"/>
      <c r="Y10286" s="8"/>
      <c r="AC10286" s="8"/>
      <c r="AG10286" s="8"/>
      <c r="AK10286" s="8"/>
      <c r="AO10286" s="8"/>
      <c r="AS10286" s="8"/>
      <c r="AW10286" s="8"/>
      <c r="BA10286" s="8"/>
      <c r="BE10286" s="8"/>
      <c r="BI10286" s="8"/>
      <c r="BM10286" s="8"/>
      <c r="BQ10286" s="8"/>
      <c r="BU10286" s="8"/>
      <c r="BY10286" s="8"/>
      <c r="CC10286" s="8"/>
      <c r="CG10286" s="8"/>
      <c r="CK10286" s="8"/>
    </row>
    <row r="10287" spans="5:89">
      <c r="E10287" s="8"/>
      <c r="I10287" s="8"/>
      <c r="M10287" s="8"/>
      <c r="Q10287" s="8"/>
      <c r="U10287" s="8"/>
      <c r="Y10287" s="8"/>
      <c r="AC10287" s="8"/>
      <c r="AG10287" s="8"/>
      <c r="AK10287" s="8"/>
      <c r="AO10287" s="8"/>
      <c r="AS10287" s="8"/>
      <c r="AW10287" s="8"/>
      <c r="BA10287" s="8"/>
      <c r="BE10287" s="8"/>
      <c r="BI10287" s="8"/>
      <c r="BM10287" s="8"/>
      <c r="BQ10287" s="8"/>
      <c r="BU10287" s="8"/>
      <c r="BY10287" s="8"/>
      <c r="CC10287" s="8"/>
      <c r="CG10287" s="8"/>
      <c r="CK10287" s="8"/>
    </row>
    <row r="10288" spans="5:89">
      <c r="E10288" s="8"/>
      <c r="I10288" s="8"/>
      <c r="M10288" s="8"/>
      <c r="Q10288" s="8"/>
      <c r="U10288" s="8"/>
      <c r="Y10288" s="8"/>
      <c r="AC10288" s="8"/>
      <c r="AG10288" s="8"/>
      <c r="AK10288" s="8"/>
      <c r="AO10288" s="8"/>
      <c r="AS10288" s="8"/>
      <c r="AW10288" s="8"/>
      <c r="BA10288" s="8"/>
      <c r="BE10288" s="8"/>
      <c r="BI10288" s="8"/>
      <c r="BM10288" s="8"/>
      <c r="BQ10288" s="8"/>
      <c r="BU10288" s="8"/>
      <c r="BY10288" s="8"/>
      <c r="CC10288" s="8"/>
      <c r="CG10288" s="8"/>
      <c r="CK10288" s="8"/>
    </row>
    <row r="10289" spans="5:89">
      <c r="E10289" s="8"/>
      <c r="I10289" s="8"/>
      <c r="M10289" s="8"/>
      <c r="Q10289" s="8"/>
      <c r="U10289" s="8"/>
      <c r="Y10289" s="8"/>
      <c r="AC10289" s="8"/>
      <c r="AG10289" s="8"/>
      <c r="AK10289" s="8"/>
      <c r="AO10289" s="8"/>
      <c r="AS10289" s="8"/>
      <c r="AW10289" s="8"/>
      <c r="BA10289" s="8"/>
      <c r="BE10289" s="8"/>
      <c r="BI10289" s="8"/>
      <c r="BM10289" s="8"/>
      <c r="BQ10289" s="8"/>
      <c r="BU10289" s="8"/>
      <c r="BY10289" s="8"/>
      <c r="CC10289" s="8"/>
      <c r="CG10289" s="8"/>
      <c r="CK10289" s="8"/>
    </row>
    <row r="10290" spans="5:89">
      <c r="E10290" s="8"/>
      <c r="I10290" s="8"/>
      <c r="M10290" s="8"/>
      <c r="Q10290" s="8"/>
      <c r="U10290" s="8"/>
      <c r="Y10290" s="8"/>
      <c r="AC10290" s="8"/>
      <c r="AG10290" s="8"/>
      <c r="AK10290" s="8"/>
      <c r="AO10290" s="8"/>
      <c r="AS10290" s="8"/>
      <c r="AW10290" s="8"/>
      <c r="BA10290" s="8"/>
      <c r="BE10290" s="8"/>
      <c r="BI10290" s="8"/>
      <c r="BM10290" s="8"/>
      <c r="BQ10290" s="8"/>
      <c r="BU10290" s="8"/>
      <c r="BY10290" s="8"/>
      <c r="CC10290" s="8"/>
      <c r="CG10290" s="8"/>
      <c r="CK10290" s="8"/>
    </row>
    <row r="10291" spans="5:89">
      <c r="E10291" s="8"/>
      <c r="I10291" s="8"/>
      <c r="M10291" s="8"/>
      <c r="Q10291" s="8"/>
      <c r="U10291" s="8"/>
      <c r="Y10291" s="8"/>
      <c r="AC10291" s="8"/>
      <c r="AG10291" s="8"/>
      <c r="AK10291" s="8"/>
      <c r="AO10291" s="8"/>
      <c r="AS10291" s="8"/>
      <c r="AW10291" s="8"/>
      <c r="BA10291" s="8"/>
      <c r="BE10291" s="8"/>
      <c r="BI10291" s="8"/>
      <c r="BM10291" s="8"/>
      <c r="BQ10291" s="8"/>
      <c r="BU10291" s="8"/>
      <c r="BY10291" s="8"/>
      <c r="CC10291" s="8"/>
      <c r="CG10291" s="8"/>
      <c r="CK10291" s="8"/>
    </row>
    <row r="10292" spans="5:89">
      <c r="E10292" s="8"/>
      <c r="I10292" s="8"/>
      <c r="M10292" s="8"/>
      <c r="Q10292" s="8"/>
      <c r="U10292" s="8"/>
      <c r="Y10292" s="8"/>
      <c r="AC10292" s="8"/>
      <c r="AG10292" s="8"/>
      <c r="AK10292" s="8"/>
      <c r="AO10292" s="8"/>
      <c r="AS10292" s="8"/>
      <c r="AW10292" s="8"/>
      <c r="BA10292" s="8"/>
      <c r="BE10292" s="8"/>
      <c r="BI10292" s="8"/>
      <c r="BM10292" s="8"/>
      <c r="BQ10292" s="8"/>
      <c r="BU10292" s="8"/>
      <c r="BY10292" s="8"/>
      <c r="CC10292" s="8"/>
      <c r="CG10292" s="8"/>
      <c r="CK10292" s="8"/>
    </row>
    <row r="10293" spans="5:89">
      <c r="E10293" s="8"/>
      <c r="I10293" s="8"/>
      <c r="M10293" s="8"/>
      <c r="Q10293" s="8"/>
      <c r="U10293" s="8"/>
      <c r="Y10293" s="8"/>
      <c r="AC10293" s="8"/>
      <c r="AG10293" s="8"/>
      <c r="AK10293" s="8"/>
      <c r="AO10293" s="8"/>
      <c r="AS10293" s="8"/>
      <c r="AW10293" s="8"/>
      <c r="BA10293" s="8"/>
      <c r="BE10293" s="8"/>
      <c r="BI10293" s="8"/>
      <c r="BM10293" s="8"/>
      <c r="BQ10293" s="8"/>
      <c r="BU10293" s="8"/>
      <c r="BY10293" s="8"/>
      <c r="CC10293" s="8"/>
      <c r="CG10293" s="8"/>
      <c r="CK10293" s="8"/>
    </row>
    <row r="10294" spans="5:89">
      <c r="E10294" s="8"/>
      <c r="I10294" s="8"/>
      <c r="M10294" s="8"/>
      <c r="Q10294" s="8"/>
      <c r="U10294" s="8"/>
      <c r="Y10294" s="8"/>
      <c r="AC10294" s="8"/>
      <c r="AG10294" s="8"/>
      <c r="AK10294" s="8"/>
      <c r="AO10294" s="8"/>
      <c r="AS10294" s="8"/>
      <c r="AW10294" s="8"/>
      <c r="BA10294" s="8"/>
      <c r="BE10294" s="8"/>
      <c r="BI10294" s="8"/>
      <c r="BM10294" s="8"/>
      <c r="BQ10294" s="8"/>
      <c r="BU10294" s="8"/>
      <c r="BY10294" s="8"/>
      <c r="CC10294" s="8"/>
      <c r="CG10294" s="8"/>
      <c r="CK10294" s="8"/>
    </row>
    <row r="10295" spans="5:89">
      <c r="E10295" s="8"/>
      <c r="I10295" s="8"/>
      <c r="M10295" s="8"/>
      <c r="Q10295" s="8"/>
      <c r="U10295" s="8"/>
      <c r="Y10295" s="8"/>
      <c r="AC10295" s="8"/>
      <c r="AG10295" s="8"/>
      <c r="AK10295" s="8"/>
      <c r="AO10295" s="8"/>
      <c r="AS10295" s="8"/>
      <c r="AW10295" s="8"/>
      <c r="BA10295" s="8"/>
      <c r="BE10295" s="8"/>
      <c r="BI10295" s="8"/>
      <c r="BM10295" s="8"/>
      <c r="BQ10295" s="8"/>
      <c r="BU10295" s="8"/>
      <c r="BY10295" s="8"/>
      <c r="CC10295" s="8"/>
      <c r="CG10295" s="8"/>
      <c r="CK10295" s="8"/>
    </row>
    <row r="10296" spans="5:89">
      <c r="E10296" s="8"/>
      <c r="I10296" s="8"/>
      <c r="M10296" s="8"/>
      <c r="Q10296" s="8"/>
      <c r="U10296" s="8"/>
      <c r="Y10296" s="8"/>
      <c r="AC10296" s="8"/>
      <c r="AG10296" s="8"/>
      <c r="AK10296" s="8"/>
      <c r="AO10296" s="8"/>
      <c r="AS10296" s="8"/>
      <c r="AW10296" s="8"/>
      <c r="BA10296" s="8"/>
      <c r="BE10296" s="8"/>
      <c r="BI10296" s="8"/>
      <c r="BM10296" s="8"/>
      <c r="BQ10296" s="8"/>
      <c r="BU10296" s="8"/>
      <c r="BY10296" s="8"/>
      <c r="CC10296" s="8"/>
      <c r="CG10296" s="8"/>
      <c r="CK10296" s="8"/>
    </row>
    <row r="10297" spans="5:89">
      <c r="E10297" s="8"/>
      <c r="I10297" s="8"/>
      <c r="M10297" s="8"/>
      <c r="Q10297" s="8"/>
      <c r="U10297" s="8"/>
      <c r="Y10297" s="8"/>
      <c r="AC10297" s="8"/>
      <c r="AG10297" s="8"/>
      <c r="AK10297" s="8"/>
      <c r="AO10297" s="8"/>
      <c r="AS10297" s="8"/>
      <c r="AW10297" s="8"/>
      <c r="BA10297" s="8"/>
      <c r="BE10297" s="8"/>
      <c r="BI10297" s="8"/>
      <c r="BM10297" s="8"/>
      <c r="BQ10297" s="8"/>
      <c r="BU10297" s="8"/>
      <c r="BY10297" s="8"/>
      <c r="CC10297" s="8"/>
      <c r="CG10297" s="8"/>
      <c r="CK10297" s="8"/>
    </row>
    <row r="10298" spans="5:89">
      <c r="E10298" s="8"/>
      <c r="I10298" s="8"/>
      <c r="M10298" s="8"/>
      <c r="Q10298" s="8"/>
      <c r="U10298" s="8"/>
      <c r="Y10298" s="8"/>
      <c r="AC10298" s="8"/>
      <c r="AG10298" s="8"/>
      <c r="AK10298" s="8"/>
      <c r="AO10298" s="8"/>
      <c r="AS10298" s="8"/>
      <c r="AW10298" s="8"/>
      <c r="BA10298" s="8"/>
      <c r="BE10298" s="8"/>
      <c r="BI10298" s="8"/>
      <c r="BM10298" s="8"/>
      <c r="BQ10298" s="8"/>
      <c r="BU10298" s="8"/>
      <c r="BY10298" s="8"/>
      <c r="CC10298" s="8"/>
      <c r="CG10298" s="8"/>
      <c r="CK10298" s="8"/>
    </row>
    <row r="10299" spans="5:89">
      <c r="E10299" s="8"/>
      <c r="I10299" s="8"/>
      <c r="M10299" s="8"/>
      <c r="Q10299" s="8"/>
      <c r="U10299" s="8"/>
      <c r="Y10299" s="8"/>
      <c r="AC10299" s="8"/>
      <c r="AG10299" s="8"/>
      <c r="AK10299" s="8"/>
      <c r="AO10299" s="8"/>
      <c r="AS10299" s="8"/>
      <c r="AW10299" s="8"/>
      <c r="BA10299" s="8"/>
      <c r="BE10299" s="8"/>
      <c r="BI10299" s="8"/>
      <c r="BM10299" s="8"/>
      <c r="BQ10299" s="8"/>
      <c r="BU10299" s="8"/>
      <c r="BY10299" s="8"/>
      <c r="CC10299" s="8"/>
      <c r="CG10299" s="8"/>
      <c r="CK10299" s="8"/>
    </row>
    <row r="10300" spans="5:89">
      <c r="E10300" s="8"/>
      <c r="I10300" s="8"/>
      <c r="M10300" s="8"/>
      <c r="Q10300" s="8"/>
      <c r="U10300" s="8"/>
      <c r="Y10300" s="8"/>
      <c r="AC10300" s="8"/>
      <c r="AG10300" s="8"/>
      <c r="AK10300" s="8"/>
      <c r="AO10300" s="8"/>
      <c r="AS10300" s="8"/>
      <c r="AW10300" s="8"/>
      <c r="BA10300" s="8"/>
      <c r="BE10300" s="8"/>
      <c r="BI10300" s="8"/>
      <c r="BM10300" s="8"/>
      <c r="BQ10300" s="8"/>
      <c r="BU10300" s="8"/>
      <c r="BY10300" s="8"/>
      <c r="CC10300" s="8"/>
      <c r="CG10300" s="8"/>
      <c r="CK10300" s="8"/>
    </row>
    <row r="10301" spans="5:89">
      <c r="E10301" s="8"/>
      <c r="I10301" s="8"/>
      <c r="M10301" s="8"/>
      <c r="Q10301" s="8"/>
      <c r="U10301" s="8"/>
      <c r="Y10301" s="8"/>
      <c r="AC10301" s="8"/>
      <c r="AG10301" s="8"/>
      <c r="AK10301" s="8"/>
      <c r="AO10301" s="8"/>
      <c r="AS10301" s="8"/>
      <c r="AW10301" s="8"/>
      <c r="BA10301" s="8"/>
      <c r="BE10301" s="8"/>
      <c r="BI10301" s="8"/>
      <c r="BM10301" s="8"/>
      <c r="BQ10301" s="8"/>
      <c r="BU10301" s="8"/>
      <c r="BY10301" s="8"/>
      <c r="CC10301" s="8"/>
      <c r="CG10301" s="8"/>
      <c r="CK10301" s="8"/>
    </row>
    <row r="10302" spans="5:89">
      <c r="E10302" s="8"/>
      <c r="I10302" s="8"/>
      <c r="M10302" s="8"/>
      <c r="Q10302" s="8"/>
      <c r="U10302" s="8"/>
      <c r="Y10302" s="8"/>
      <c r="AC10302" s="8"/>
      <c r="AG10302" s="8"/>
      <c r="AK10302" s="8"/>
      <c r="AO10302" s="8"/>
      <c r="AS10302" s="8"/>
      <c r="AW10302" s="8"/>
      <c r="BA10302" s="8"/>
      <c r="BE10302" s="8"/>
      <c r="BI10302" s="8"/>
      <c r="BM10302" s="8"/>
      <c r="BQ10302" s="8"/>
      <c r="BU10302" s="8"/>
      <c r="BY10302" s="8"/>
      <c r="CC10302" s="8"/>
      <c r="CG10302" s="8"/>
      <c r="CK10302" s="8"/>
    </row>
    <row r="10303" spans="5:89">
      <c r="E10303" s="8"/>
      <c r="I10303" s="8"/>
      <c r="M10303" s="8"/>
      <c r="Q10303" s="8"/>
      <c r="U10303" s="8"/>
      <c r="Y10303" s="8"/>
      <c r="AC10303" s="8"/>
      <c r="AG10303" s="8"/>
      <c r="AK10303" s="8"/>
      <c r="AO10303" s="8"/>
      <c r="AS10303" s="8"/>
      <c r="AW10303" s="8"/>
      <c r="BA10303" s="8"/>
      <c r="BE10303" s="8"/>
      <c r="BI10303" s="8"/>
      <c r="BM10303" s="8"/>
      <c r="BQ10303" s="8"/>
      <c r="BU10303" s="8"/>
      <c r="BY10303" s="8"/>
      <c r="CC10303" s="8"/>
      <c r="CG10303" s="8"/>
      <c r="CK10303" s="8"/>
    </row>
    <row r="10304" spans="5:89">
      <c r="E10304" s="8"/>
      <c r="I10304" s="8"/>
      <c r="M10304" s="8"/>
      <c r="Q10304" s="8"/>
      <c r="U10304" s="8"/>
      <c r="Y10304" s="8"/>
      <c r="AC10304" s="8"/>
      <c r="AG10304" s="8"/>
      <c r="AK10304" s="8"/>
      <c r="AO10304" s="8"/>
      <c r="AS10304" s="8"/>
      <c r="AW10304" s="8"/>
      <c r="BA10304" s="8"/>
      <c r="BE10304" s="8"/>
      <c r="BI10304" s="8"/>
      <c r="BM10304" s="8"/>
      <c r="BQ10304" s="8"/>
      <c r="BU10304" s="8"/>
      <c r="BY10304" s="8"/>
      <c r="CC10304" s="8"/>
      <c r="CG10304" s="8"/>
      <c r="CK10304" s="8"/>
    </row>
    <row r="10305" spans="5:89">
      <c r="E10305" s="8"/>
      <c r="I10305" s="8"/>
      <c r="M10305" s="8"/>
      <c r="Q10305" s="8"/>
      <c r="U10305" s="8"/>
      <c r="Y10305" s="8"/>
      <c r="AC10305" s="8"/>
      <c r="AG10305" s="8"/>
      <c r="AK10305" s="8"/>
      <c r="AO10305" s="8"/>
      <c r="AS10305" s="8"/>
      <c r="AW10305" s="8"/>
      <c r="BA10305" s="8"/>
      <c r="BE10305" s="8"/>
      <c r="BI10305" s="8"/>
      <c r="BM10305" s="8"/>
      <c r="BQ10305" s="8"/>
      <c r="BU10305" s="8"/>
      <c r="BY10305" s="8"/>
      <c r="CC10305" s="8"/>
      <c r="CG10305" s="8"/>
      <c r="CK10305" s="8"/>
    </row>
    <row r="10306" spans="5:89">
      <c r="E10306" s="8"/>
      <c r="I10306" s="8"/>
      <c r="M10306" s="8"/>
      <c r="Q10306" s="8"/>
      <c r="U10306" s="8"/>
      <c r="Y10306" s="8"/>
      <c r="AC10306" s="8"/>
      <c r="AG10306" s="8"/>
      <c r="AK10306" s="8"/>
      <c r="AO10306" s="8"/>
      <c r="AS10306" s="8"/>
      <c r="AW10306" s="8"/>
      <c r="BA10306" s="8"/>
      <c r="BE10306" s="8"/>
      <c r="BI10306" s="8"/>
      <c r="BM10306" s="8"/>
      <c r="BQ10306" s="8"/>
      <c r="BU10306" s="8"/>
      <c r="BY10306" s="8"/>
      <c r="CC10306" s="8"/>
      <c r="CG10306" s="8"/>
      <c r="CK10306" s="8"/>
    </row>
    <row r="10307" spans="5:89">
      <c r="E10307" s="8"/>
      <c r="I10307" s="8"/>
      <c r="M10307" s="8"/>
      <c r="Q10307" s="8"/>
      <c r="U10307" s="8"/>
      <c r="Y10307" s="8"/>
      <c r="AC10307" s="8"/>
      <c r="AG10307" s="8"/>
      <c r="AK10307" s="8"/>
      <c r="AO10307" s="8"/>
      <c r="AS10307" s="8"/>
      <c r="AW10307" s="8"/>
      <c r="BA10307" s="8"/>
      <c r="BE10307" s="8"/>
      <c r="BI10307" s="8"/>
      <c r="BM10307" s="8"/>
      <c r="BQ10307" s="8"/>
      <c r="BU10307" s="8"/>
      <c r="BY10307" s="8"/>
      <c r="CC10307" s="8"/>
      <c r="CG10307" s="8"/>
      <c r="CK10307" s="8"/>
    </row>
    <row r="10308" spans="5:89">
      <c r="E10308" s="8"/>
      <c r="I10308" s="8"/>
      <c r="M10308" s="8"/>
      <c r="Q10308" s="8"/>
      <c r="U10308" s="8"/>
      <c r="Y10308" s="8"/>
      <c r="AC10308" s="8"/>
      <c r="AG10308" s="8"/>
      <c r="AK10308" s="8"/>
      <c r="AO10308" s="8"/>
      <c r="AS10308" s="8"/>
      <c r="AW10308" s="8"/>
      <c r="BA10308" s="8"/>
      <c r="BE10308" s="8"/>
      <c r="BI10308" s="8"/>
      <c r="BM10308" s="8"/>
      <c r="BQ10308" s="8"/>
      <c r="BU10308" s="8"/>
      <c r="BY10308" s="8"/>
      <c r="CC10308" s="8"/>
      <c r="CG10308" s="8"/>
      <c r="CK10308" s="8"/>
    </row>
    <row r="10309" spans="5:89">
      <c r="E10309" s="8"/>
      <c r="I10309" s="8"/>
      <c r="M10309" s="8"/>
      <c r="Q10309" s="8"/>
      <c r="U10309" s="8"/>
      <c r="Y10309" s="8"/>
      <c r="AC10309" s="8"/>
      <c r="AG10309" s="8"/>
      <c r="AK10309" s="8"/>
      <c r="AO10309" s="8"/>
      <c r="AS10309" s="8"/>
      <c r="AW10309" s="8"/>
      <c r="BA10309" s="8"/>
      <c r="BE10309" s="8"/>
      <c r="BI10309" s="8"/>
      <c r="BM10309" s="8"/>
      <c r="BQ10309" s="8"/>
      <c r="BU10309" s="8"/>
      <c r="BY10309" s="8"/>
      <c r="CC10309" s="8"/>
      <c r="CG10309" s="8"/>
      <c r="CK10309" s="8"/>
    </row>
    <row r="10310" spans="5:89">
      <c r="E10310" s="8"/>
      <c r="I10310" s="8"/>
      <c r="M10310" s="8"/>
      <c r="Q10310" s="8"/>
      <c r="U10310" s="8"/>
      <c r="Y10310" s="8"/>
      <c r="AC10310" s="8"/>
      <c r="AG10310" s="8"/>
      <c r="AK10310" s="8"/>
      <c r="AO10310" s="8"/>
      <c r="AS10310" s="8"/>
      <c r="AW10310" s="8"/>
      <c r="BA10310" s="8"/>
      <c r="BE10310" s="8"/>
      <c r="BI10310" s="8"/>
      <c r="BM10310" s="8"/>
      <c r="BQ10310" s="8"/>
      <c r="BU10310" s="8"/>
      <c r="BY10310" s="8"/>
      <c r="CC10310" s="8"/>
      <c r="CG10310" s="8"/>
      <c r="CK10310" s="8"/>
    </row>
    <row r="10311" spans="5:89">
      <c r="E10311" s="8"/>
      <c r="I10311" s="8"/>
      <c r="M10311" s="8"/>
      <c r="Q10311" s="8"/>
      <c r="U10311" s="8"/>
      <c r="Y10311" s="8"/>
      <c r="AC10311" s="8"/>
      <c r="AG10311" s="8"/>
      <c r="AK10311" s="8"/>
      <c r="AO10311" s="8"/>
      <c r="AS10311" s="8"/>
      <c r="AW10311" s="8"/>
      <c r="BA10311" s="8"/>
      <c r="BE10311" s="8"/>
      <c r="BI10311" s="8"/>
      <c r="BM10311" s="8"/>
      <c r="BQ10311" s="8"/>
      <c r="BU10311" s="8"/>
      <c r="BY10311" s="8"/>
      <c r="CC10311" s="8"/>
      <c r="CG10311" s="8"/>
      <c r="CK10311" s="8"/>
    </row>
    <row r="10312" spans="5:89">
      <c r="E10312" s="8"/>
      <c r="I10312" s="8"/>
      <c r="M10312" s="8"/>
      <c r="Q10312" s="8"/>
      <c r="U10312" s="8"/>
      <c r="Y10312" s="8"/>
      <c r="AC10312" s="8"/>
      <c r="AG10312" s="8"/>
      <c r="AK10312" s="8"/>
      <c r="AO10312" s="8"/>
      <c r="AS10312" s="8"/>
      <c r="AW10312" s="8"/>
      <c r="BA10312" s="8"/>
      <c r="BE10312" s="8"/>
      <c r="BI10312" s="8"/>
      <c r="BM10312" s="8"/>
      <c r="BQ10312" s="8"/>
      <c r="BU10312" s="8"/>
      <c r="BY10312" s="8"/>
      <c r="CC10312" s="8"/>
      <c r="CG10312" s="8"/>
      <c r="CK10312" s="8"/>
    </row>
    <row r="10313" spans="5:89">
      <c r="E10313" s="8"/>
      <c r="I10313" s="8"/>
      <c r="M10313" s="8"/>
      <c r="Q10313" s="8"/>
      <c r="U10313" s="8"/>
      <c r="Y10313" s="8"/>
      <c r="AC10313" s="8"/>
      <c r="AG10313" s="8"/>
      <c r="AK10313" s="8"/>
      <c r="AO10313" s="8"/>
      <c r="AS10313" s="8"/>
      <c r="AW10313" s="8"/>
      <c r="BA10313" s="8"/>
      <c r="BE10313" s="8"/>
      <c r="BI10313" s="8"/>
      <c r="BM10313" s="8"/>
      <c r="BQ10313" s="8"/>
      <c r="BU10313" s="8"/>
      <c r="BY10313" s="8"/>
      <c r="CC10313" s="8"/>
      <c r="CG10313" s="8"/>
      <c r="CK10313" s="8"/>
    </row>
    <row r="10314" spans="5:89">
      <c r="E10314" s="8"/>
      <c r="I10314" s="8"/>
      <c r="M10314" s="8"/>
      <c r="Q10314" s="8"/>
      <c r="U10314" s="8"/>
      <c r="Y10314" s="8"/>
      <c r="AC10314" s="8"/>
      <c r="AG10314" s="8"/>
      <c r="AK10314" s="8"/>
      <c r="AO10314" s="8"/>
      <c r="AS10314" s="8"/>
      <c r="AW10314" s="8"/>
      <c r="BA10314" s="8"/>
      <c r="BE10314" s="8"/>
      <c r="BI10314" s="8"/>
      <c r="BM10314" s="8"/>
      <c r="BQ10314" s="8"/>
      <c r="BU10314" s="8"/>
      <c r="BY10314" s="8"/>
      <c r="CC10314" s="8"/>
      <c r="CG10314" s="8"/>
      <c r="CK10314" s="8"/>
    </row>
    <row r="10315" spans="5:89">
      <c r="E10315" s="8"/>
      <c r="I10315" s="8"/>
      <c r="M10315" s="8"/>
      <c r="Q10315" s="8"/>
      <c r="U10315" s="8"/>
      <c r="Y10315" s="8"/>
      <c r="AC10315" s="8"/>
      <c r="AG10315" s="8"/>
      <c r="AK10315" s="8"/>
      <c r="AO10315" s="8"/>
      <c r="AS10315" s="8"/>
      <c r="AW10315" s="8"/>
      <c r="BA10315" s="8"/>
      <c r="BE10315" s="8"/>
      <c r="BI10315" s="8"/>
      <c r="BM10315" s="8"/>
      <c r="BQ10315" s="8"/>
      <c r="BU10315" s="8"/>
      <c r="BY10315" s="8"/>
      <c r="CC10315" s="8"/>
      <c r="CG10315" s="8"/>
      <c r="CK10315" s="8"/>
    </row>
    <row r="10316" spans="5:89">
      <c r="E10316" s="8"/>
      <c r="I10316" s="8"/>
      <c r="M10316" s="8"/>
      <c r="Q10316" s="8"/>
      <c r="U10316" s="8"/>
      <c r="Y10316" s="8"/>
      <c r="AC10316" s="8"/>
      <c r="AG10316" s="8"/>
      <c r="AK10316" s="8"/>
      <c r="AO10316" s="8"/>
      <c r="AS10316" s="8"/>
      <c r="AW10316" s="8"/>
      <c r="BA10316" s="8"/>
      <c r="BE10316" s="8"/>
      <c r="BI10316" s="8"/>
      <c r="BM10316" s="8"/>
      <c r="BQ10316" s="8"/>
      <c r="BU10316" s="8"/>
      <c r="BY10316" s="8"/>
      <c r="CC10316" s="8"/>
      <c r="CG10316" s="8"/>
      <c r="CK10316" s="8"/>
    </row>
    <row r="10317" spans="5:89">
      <c r="E10317" s="8"/>
      <c r="I10317" s="8"/>
      <c r="M10317" s="8"/>
      <c r="Q10317" s="8"/>
      <c r="U10317" s="8"/>
      <c r="Y10317" s="8"/>
      <c r="AC10317" s="8"/>
      <c r="AG10317" s="8"/>
      <c r="AK10317" s="8"/>
      <c r="AO10317" s="8"/>
      <c r="AS10317" s="8"/>
      <c r="AW10317" s="8"/>
      <c r="BA10317" s="8"/>
      <c r="BE10317" s="8"/>
      <c r="BI10317" s="8"/>
      <c r="BM10317" s="8"/>
      <c r="BQ10317" s="8"/>
      <c r="BU10317" s="8"/>
      <c r="BY10317" s="8"/>
      <c r="CC10317" s="8"/>
      <c r="CG10317" s="8"/>
      <c r="CK10317" s="8"/>
    </row>
    <row r="10318" spans="5:89">
      <c r="E10318" s="8"/>
      <c r="I10318" s="8"/>
      <c r="M10318" s="8"/>
      <c r="Q10318" s="8"/>
      <c r="U10318" s="8"/>
      <c r="Y10318" s="8"/>
      <c r="AC10318" s="8"/>
      <c r="AG10318" s="8"/>
      <c r="AK10318" s="8"/>
      <c r="AO10318" s="8"/>
      <c r="AS10318" s="8"/>
      <c r="AW10318" s="8"/>
      <c r="BA10318" s="8"/>
      <c r="BE10318" s="8"/>
      <c r="BI10318" s="8"/>
      <c r="BM10318" s="8"/>
      <c r="BQ10318" s="8"/>
      <c r="BU10318" s="8"/>
      <c r="BY10318" s="8"/>
      <c r="CC10318" s="8"/>
      <c r="CG10318" s="8"/>
      <c r="CK10318" s="8"/>
    </row>
    <row r="10319" spans="5:89">
      <c r="E10319" s="8"/>
      <c r="I10319" s="8"/>
      <c r="M10319" s="8"/>
      <c r="Q10319" s="8"/>
      <c r="U10319" s="8"/>
      <c r="Y10319" s="8"/>
      <c r="AC10319" s="8"/>
      <c r="AG10319" s="8"/>
      <c r="AK10319" s="8"/>
      <c r="AO10319" s="8"/>
      <c r="AS10319" s="8"/>
      <c r="AW10319" s="8"/>
      <c r="BA10319" s="8"/>
      <c r="BE10319" s="8"/>
      <c r="BI10319" s="8"/>
      <c r="BM10319" s="8"/>
      <c r="BQ10319" s="8"/>
      <c r="BU10319" s="8"/>
      <c r="BY10319" s="8"/>
      <c r="CC10319" s="8"/>
      <c r="CG10319" s="8"/>
      <c r="CK10319" s="8"/>
    </row>
    <row r="10320" spans="5:89">
      <c r="E10320" s="8"/>
      <c r="I10320" s="8"/>
      <c r="M10320" s="8"/>
      <c r="Q10320" s="8"/>
      <c r="U10320" s="8"/>
      <c r="Y10320" s="8"/>
      <c r="AC10320" s="8"/>
      <c r="AG10320" s="8"/>
      <c r="AK10320" s="8"/>
      <c r="AO10320" s="8"/>
      <c r="AS10320" s="8"/>
      <c r="AW10320" s="8"/>
      <c r="BA10320" s="8"/>
      <c r="BE10320" s="8"/>
      <c r="BI10320" s="8"/>
      <c r="BM10320" s="8"/>
      <c r="BQ10320" s="8"/>
      <c r="BU10320" s="8"/>
      <c r="BY10320" s="8"/>
      <c r="CC10320" s="8"/>
      <c r="CG10320" s="8"/>
      <c r="CK10320" s="8"/>
    </row>
    <row r="10321" spans="5:89">
      <c r="E10321" s="8"/>
      <c r="I10321" s="8"/>
      <c r="M10321" s="8"/>
      <c r="Q10321" s="8"/>
      <c r="U10321" s="8"/>
      <c r="Y10321" s="8"/>
      <c r="AC10321" s="8"/>
      <c r="AG10321" s="8"/>
      <c r="AK10321" s="8"/>
      <c r="AO10321" s="8"/>
      <c r="AS10321" s="8"/>
      <c r="AW10321" s="8"/>
      <c r="BA10321" s="8"/>
      <c r="BE10321" s="8"/>
      <c r="BI10321" s="8"/>
      <c r="BM10321" s="8"/>
      <c r="BQ10321" s="8"/>
      <c r="BU10321" s="8"/>
      <c r="BY10321" s="8"/>
      <c r="CC10321" s="8"/>
      <c r="CG10321" s="8"/>
      <c r="CK10321" s="8"/>
    </row>
    <row r="10322" spans="5:89">
      <c r="E10322" s="8"/>
      <c r="I10322" s="8"/>
      <c r="M10322" s="8"/>
      <c r="Q10322" s="8"/>
      <c r="U10322" s="8"/>
      <c r="Y10322" s="8"/>
      <c r="AC10322" s="8"/>
      <c r="AG10322" s="8"/>
      <c r="AK10322" s="8"/>
      <c r="AO10322" s="8"/>
      <c r="AS10322" s="8"/>
      <c r="AW10322" s="8"/>
      <c r="BA10322" s="8"/>
      <c r="BE10322" s="8"/>
      <c r="BI10322" s="8"/>
      <c r="BM10322" s="8"/>
      <c r="BQ10322" s="8"/>
      <c r="BU10322" s="8"/>
      <c r="BY10322" s="8"/>
      <c r="CC10322" s="8"/>
      <c r="CG10322" s="8"/>
      <c r="CK10322" s="8"/>
    </row>
    <row r="10323" spans="5:89">
      <c r="E10323" s="8"/>
      <c r="I10323" s="8"/>
      <c r="M10323" s="8"/>
      <c r="Q10323" s="8"/>
      <c r="U10323" s="8"/>
      <c r="Y10323" s="8"/>
      <c r="AC10323" s="8"/>
      <c r="AG10323" s="8"/>
      <c r="AK10323" s="8"/>
      <c r="AO10323" s="8"/>
      <c r="AS10323" s="8"/>
      <c r="AW10323" s="8"/>
      <c r="BA10323" s="8"/>
      <c r="BE10323" s="8"/>
      <c r="BI10323" s="8"/>
      <c r="BM10323" s="8"/>
      <c r="BQ10323" s="8"/>
      <c r="BU10323" s="8"/>
      <c r="BY10323" s="8"/>
      <c r="CC10323" s="8"/>
      <c r="CG10323" s="8"/>
      <c r="CK10323" s="8"/>
    </row>
    <row r="10324" spans="5:89">
      <c r="E10324" s="8"/>
      <c r="I10324" s="8"/>
      <c r="M10324" s="8"/>
      <c r="Q10324" s="8"/>
      <c r="U10324" s="8"/>
      <c r="Y10324" s="8"/>
      <c r="AC10324" s="8"/>
      <c r="AG10324" s="8"/>
      <c r="AK10324" s="8"/>
      <c r="AO10324" s="8"/>
      <c r="AS10324" s="8"/>
      <c r="AW10324" s="8"/>
      <c r="BA10324" s="8"/>
      <c r="BE10324" s="8"/>
      <c r="BI10324" s="8"/>
      <c r="BM10324" s="8"/>
      <c r="BQ10324" s="8"/>
      <c r="BU10324" s="8"/>
      <c r="BY10324" s="8"/>
      <c r="CC10324" s="8"/>
      <c r="CG10324" s="8"/>
      <c r="CK10324" s="8"/>
    </row>
    <row r="10325" spans="5:89">
      <c r="E10325" s="8"/>
      <c r="I10325" s="8"/>
      <c r="M10325" s="8"/>
      <c r="Q10325" s="8"/>
      <c r="U10325" s="8"/>
      <c r="Y10325" s="8"/>
      <c r="AC10325" s="8"/>
      <c r="AG10325" s="8"/>
      <c r="AK10325" s="8"/>
      <c r="AO10325" s="8"/>
      <c r="AS10325" s="8"/>
      <c r="AW10325" s="8"/>
      <c r="BA10325" s="8"/>
      <c r="BE10325" s="8"/>
      <c r="BI10325" s="8"/>
      <c r="BM10325" s="8"/>
      <c r="BQ10325" s="8"/>
      <c r="BU10325" s="8"/>
      <c r="BY10325" s="8"/>
      <c r="CC10325" s="8"/>
      <c r="CG10325" s="8"/>
      <c r="CK10325" s="8"/>
    </row>
    <row r="10326" spans="5:89">
      <c r="E10326" s="8"/>
      <c r="I10326" s="8"/>
      <c r="M10326" s="8"/>
      <c r="Q10326" s="8"/>
      <c r="U10326" s="8"/>
      <c r="Y10326" s="8"/>
      <c r="AC10326" s="8"/>
      <c r="AG10326" s="8"/>
      <c r="AK10326" s="8"/>
      <c r="AO10326" s="8"/>
      <c r="AS10326" s="8"/>
      <c r="AW10326" s="8"/>
      <c r="BA10326" s="8"/>
      <c r="BE10326" s="8"/>
      <c r="BI10326" s="8"/>
      <c r="BM10326" s="8"/>
      <c r="BQ10326" s="8"/>
      <c r="BU10326" s="8"/>
      <c r="BY10326" s="8"/>
      <c r="CC10326" s="8"/>
      <c r="CG10326" s="8"/>
      <c r="CK10326" s="8"/>
    </row>
    <row r="10327" spans="5:89">
      <c r="E10327" s="8"/>
      <c r="I10327" s="8"/>
      <c r="M10327" s="8"/>
      <c r="Q10327" s="8"/>
      <c r="U10327" s="8"/>
      <c r="Y10327" s="8"/>
      <c r="AC10327" s="8"/>
      <c r="AG10327" s="8"/>
      <c r="AK10327" s="8"/>
      <c r="AO10327" s="8"/>
      <c r="AS10327" s="8"/>
      <c r="AW10327" s="8"/>
      <c r="BA10327" s="8"/>
      <c r="BE10327" s="8"/>
      <c r="BI10327" s="8"/>
      <c r="BM10327" s="8"/>
      <c r="BQ10327" s="8"/>
      <c r="BU10327" s="8"/>
      <c r="BY10327" s="8"/>
      <c r="CC10327" s="8"/>
      <c r="CG10327" s="8"/>
      <c r="CK10327" s="8"/>
    </row>
    <row r="10328" spans="5:89">
      <c r="E10328" s="8"/>
      <c r="I10328" s="8"/>
      <c r="M10328" s="8"/>
      <c r="Q10328" s="8"/>
      <c r="U10328" s="8"/>
      <c r="Y10328" s="8"/>
      <c r="AC10328" s="8"/>
      <c r="AG10328" s="8"/>
      <c r="AK10328" s="8"/>
      <c r="AO10328" s="8"/>
      <c r="AS10328" s="8"/>
      <c r="AW10328" s="8"/>
      <c r="BA10328" s="8"/>
      <c r="BE10328" s="8"/>
      <c r="BI10328" s="8"/>
      <c r="BM10328" s="8"/>
      <c r="BQ10328" s="8"/>
      <c r="BU10328" s="8"/>
      <c r="BY10328" s="8"/>
      <c r="CC10328" s="8"/>
      <c r="CG10328" s="8"/>
      <c r="CK10328" s="8"/>
    </row>
    <row r="10329" spans="5:89">
      <c r="E10329" s="8"/>
      <c r="I10329" s="8"/>
      <c r="M10329" s="8"/>
      <c r="Q10329" s="8"/>
      <c r="U10329" s="8"/>
      <c r="Y10329" s="8"/>
      <c r="AC10329" s="8"/>
      <c r="AG10329" s="8"/>
      <c r="AK10329" s="8"/>
      <c r="AO10329" s="8"/>
      <c r="AS10329" s="8"/>
      <c r="AW10329" s="8"/>
      <c r="BA10329" s="8"/>
      <c r="BE10329" s="8"/>
      <c r="BI10329" s="8"/>
      <c r="BM10329" s="8"/>
      <c r="BQ10329" s="8"/>
      <c r="BU10329" s="8"/>
      <c r="BY10329" s="8"/>
      <c r="CC10329" s="8"/>
      <c r="CG10329" s="8"/>
      <c r="CK10329" s="8"/>
    </row>
    <row r="10330" spans="5:89">
      <c r="E10330" s="8"/>
      <c r="I10330" s="8"/>
      <c r="M10330" s="8"/>
      <c r="Q10330" s="8"/>
      <c r="U10330" s="8"/>
      <c r="Y10330" s="8"/>
      <c r="AC10330" s="8"/>
      <c r="AG10330" s="8"/>
      <c r="AK10330" s="8"/>
      <c r="AO10330" s="8"/>
      <c r="AS10330" s="8"/>
      <c r="AW10330" s="8"/>
      <c r="BA10330" s="8"/>
      <c r="BE10330" s="8"/>
      <c r="BI10330" s="8"/>
      <c r="BM10330" s="8"/>
      <c r="BQ10330" s="8"/>
      <c r="BU10330" s="8"/>
      <c r="BY10330" s="8"/>
      <c r="CC10330" s="8"/>
      <c r="CG10330" s="8"/>
      <c r="CK10330" s="8"/>
    </row>
    <row r="10331" spans="5:89">
      <c r="E10331" s="8"/>
      <c r="I10331" s="8"/>
      <c r="M10331" s="8"/>
      <c r="Q10331" s="8"/>
      <c r="U10331" s="8"/>
      <c r="Y10331" s="8"/>
      <c r="AC10331" s="8"/>
      <c r="AG10331" s="8"/>
      <c r="AK10331" s="8"/>
      <c r="AO10331" s="8"/>
      <c r="AS10331" s="8"/>
      <c r="AW10331" s="8"/>
      <c r="BA10331" s="8"/>
      <c r="BE10331" s="8"/>
      <c r="BI10331" s="8"/>
      <c r="BM10331" s="8"/>
      <c r="BQ10331" s="8"/>
      <c r="BU10331" s="8"/>
      <c r="BY10331" s="8"/>
      <c r="CC10331" s="8"/>
      <c r="CG10331" s="8"/>
      <c r="CK10331" s="8"/>
    </row>
    <row r="10332" spans="5:89">
      <c r="E10332" s="8"/>
      <c r="I10332" s="8"/>
      <c r="M10332" s="8"/>
      <c r="Q10332" s="8"/>
      <c r="U10332" s="8"/>
      <c r="Y10332" s="8"/>
      <c r="AC10332" s="8"/>
      <c r="AG10332" s="8"/>
      <c r="AK10332" s="8"/>
      <c r="AO10332" s="8"/>
      <c r="AS10332" s="8"/>
      <c r="AW10332" s="8"/>
      <c r="BA10332" s="8"/>
      <c r="BE10332" s="8"/>
      <c r="BI10332" s="8"/>
      <c r="BM10332" s="8"/>
      <c r="BQ10332" s="8"/>
      <c r="BU10332" s="8"/>
      <c r="BY10332" s="8"/>
      <c r="CC10332" s="8"/>
      <c r="CG10332" s="8"/>
      <c r="CK10332" s="8"/>
    </row>
    <row r="10333" spans="5:89">
      <c r="E10333" s="8"/>
      <c r="I10333" s="8"/>
      <c r="M10333" s="8"/>
      <c r="Q10333" s="8"/>
      <c r="U10333" s="8"/>
      <c r="Y10333" s="8"/>
      <c r="AC10333" s="8"/>
      <c r="AG10333" s="8"/>
      <c r="AK10333" s="8"/>
      <c r="AO10333" s="8"/>
      <c r="AS10333" s="8"/>
      <c r="AW10333" s="8"/>
      <c r="BA10333" s="8"/>
      <c r="BE10333" s="8"/>
      <c r="BI10333" s="8"/>
      <c r="BM10333" s="8"/>
      <c r="BQ10333" s="8"/>
      <c r="BU10333" s="8"/>
      <c r="BY10333" s="8"/>
      <c r="CC10333" s="8"/>
      <c r="CG10333" s="8"/>
      <c r="CK10333" s="8"/>
    </row>
    <row r="10334" spans="5:89">
      <c r="E10334" s="8"/>
      <c r="I10334" s="8"/>
      <c r="M10334" s="8"/>
      <c r="Q10334" s="8"/>
      <c r="U10334" s="8"/>
      <c r="Y10334" s="8"/>
      <c r="AC10334" s="8"/>
      <c r="AG10334" s="8"/>
      <c r="AK10334" s="8"/>
      <c r="AO10334" s="8"/>
      <c r="AS10334" s="8"/>
      <c r="AW10334" s="8"/>
      <c r="BA10334" s="8"/>
      <c r="BE10334" s="8"/>
      <c r="BI10334" s="8"/>
      <c r="BM10334" s="8"/>
      <c r="BQ10334" s="8"/>
      <c r="BU10334" s="8"/>
      <c r="BY10334" s="8"/>
      <c r="CC10334" s="8"/>
      <c r="CG10334" s="8"/>
      <c r="CK10334" s="8"/>
    </row>
    <row r="10335" spans="5:89">
      <c r="E10335" s="8"/>
      <c r="I10335" s="8"/>
      <c r="M10335" s="8"/>
      <c r="Q10335" s="8"/>
      <c r="U10335" s="8"/>
      <c r="Y10335" s="8"/>
      <c r="AC10335" s="8"/>
      <c r="AG10335" s="8"/>
      <c r="AK10335" s="8"/>
      <c r="AO10335" s="8"/>
      <c r="AS10335" s="8"/>
      <c r="AW10335" s="8"/>
      <c r="BA10335" s="8"/>
      <c r="BE10335" s="8"/>
      <c r="BI10335" s="8"/>
      <c r="BM10335" s="8"/>
      <c r="BQ10335" s="8"/>
      <c r="BU10335" s="8"/>
      <c r="BY10335" s="8"/>
      <c r="CC10335" s="8"/>
      <c r="CG10335" s="8"/>
      <c r="CK10335" s="8"/>
    </row>
    <row r="10336" spans="5:89">
      <c r="E10336" s="8"/>
      <c r="I10336" s="8"/>
      <c r="M10336" s="8"/>
      <c r="Q10336" s="8"/>
      <c r="U10336" s="8"/>
      <c r="Y10336" s="8"/>
      <c r="AC10336" s="8"/>
      <c r="AG10336" s="8"/>
      <c r="AK10336" s="8"/>
      <c r="AO10336" s="8"/>
      <c r="AS10336" s="8"/>
      <c r="AW10336" s="8"/>
      <c r="BA10336" s="8"/>
      <c r="BE10336" s="8"/>
      <c r="BI10336" s="8"/>
      <c r="BM10336" s="8"/>
      <c r="BQ10336" s="8"/>
      <c r="BU10336" s="8"/>
      <c r="BY10336" s="8"/>
      <c r="CC10336" s="8"/>
      <c r="CG10336" s="8"/>
      <c r="CK10336" s="8"/>
    </row>
    <row r="10337" spans="5:89">
      <c r="E10337" s="8"/>
      <c r="I10337" s="8"/>
      <c r="M10337" s="8"/>
      <c r="Q10337" s="8"/>
      <c r="U10337" s="8"/>
      <c r="Y10337" s="8"/>
      <c r="AC10337" s="8"/>
      <c r="AG10337" s="8"/>
      <c r="AK10337" s="8"/>
      <c r="AO10337" s="8"/>
      <c r="AS10337" s="8"/>
      <c r="AW10337" s="8"/>
      <c r="BA10337" s="8"/>
      <c r="BE10337" s="8"/>
      <c r="BI10337" s="8"/>
      <c r="BM10337" s="8"/>
      <c r="BQ10337" s="8"/>
      <c r="BU10337" s="8"/>
      <c r="BY10337" s="8"/>
      <c r="CC10337" s="8"/>
      <c r="CG10337" s="8"/>
      <c r="CK10337" s="8"/>
    </row>
    <row r="10338" spans="5:89">
      <c r="E10338" s="8"/>
      <c r="I10338" s="8"/>
      <c r="M10338" s="8"/>
      <c r="Q10338" s="8"/>
      <c r="U10338" s="8"/>
      <c r="Y10338" s="8"/>
      <c r="AC10338" s="8"/>
      <c r="AG10338" s="8"/>
      <c r="AK10338" s="8"/>
      <c r="AO10338" s="8"/>
      <c r="AS10338" s="8"/>
      <c r="AW10338" s="8"/>
      <c r="BA10338" s="8"/>
      <c r="BE10338" s="8"/>
      <c r="BI10338" s="8"/>
      <c r="BM10338" s="8"/>
      <c r="BQ10338" s="8"/>
      <c r="BU10338" s="8"/>
      <c r="BY10338" s="8"/>
      <c r="CC10338" s="8"/>
      <c r="CG10338" s="8"/>
      <c r="CK10338" s="8"/>
    </row>
    <row r="10339" spans="5:89">
      <c r="E10339" s="8"/>
      <c r="I10339" s="8"/>
      <c r="M10339" s="8"/>
      <c r="Q10339" s="8"/>
      <c r="U10339" s="8"/>
      <c r="Y10339" s="8"/>
      <c r="AC10339" s="8"/>
      <c r="AG10339" s="8"/>
      <c r="AK10339" s="8"/>
      <c r="AO10339" s="8"/>
      <c r="AS10339" s="8"/>
      <c r="AW10339" s="8"/>
      <c r="BA10339" s="8"/>
      <c r="BE10339" s="8"/>
      <c r="BI10339" s="8"/>
      <c r="BM10339" s="8"/>
      <c r="BQ10339" s="8"/>
      <c r="BU10339" s="8"/>
      <c r="BY10339" s="8"/>
      <c r="CC10339" s="8"/>
      <c r="CG10339" s="8"/>
      <c r="CK10339" s="8"/>
    </row>
    <row r="10340" spans="5:89">
      <c r="E10340" s="8"/>
      <c r="I10340" s="8"/>
      <c r="M10340" s="8"/>
      <c r="Q10340" s="8"/>
      <c r="U10340" s="8"/>
      <c r="Y10340" s="8"/>
      <c r="AC10340" s="8"/>
      <c r="AG10340" s="8"/>
      <c r="AK10340" s="8"/>
      <c r="AO10340" s="8"/>
      <c r="AS10340" s="8"/>
      <c r="AW10340" s="8"/>
      <c r="BA10340" s="8"/>
      <c r="BE10340" s="8"/>
      <c r="BI10340" s="8"/>
      <c r="BM10340" s="8"/>
      <c r="BQ10340" s="8"/>
      <c r="BU10340" s="8"/>
      <c r="BY10340" s="8"/>
      <c r="CC10340" s="8"/>
      <c r="CG10340" s="8"/>
      <c r="CK10340" s="8"/>
    </row>
    <row r="10341" spans="5:89">
      <c r="E10341" s="8"/>
      <c r="I10341" s="8"/>
      <c r="M10341" s="8"/>
      <c r="Q10341" s="8"/>
      <c r="U10341" s="8"/>
      <c r="Y10341" s="8"/>
      <c r="AC10341" s="8"/>
      <c r="AG10341" s="8"/>
      <c r="AK10341" s="8"/>
      <c r="AO10341" s="8"/>
      <c r="AS10341" s="8"/>
      <c r="AW10341" s="8"/>
      <c r="BA10341" s="8"/>
      <c r="BE10341" s="8"/>
      <c r="BI10341" s="8"/>
      <c r="BM10341" s="8"/>
      <c r="BQ10341" s="8"/>
      <c r="BU10341" s="8"/>
      <c r="BY10341" s="8"/>
      <c r="CC10341" s="8"/>
      <c r="CG10341" s="8"/>
      <c r="CK10341" s="8"/>
    </row>
    <row r="10342" spans="5:89">
      <c r="E10342" s="8"/>
      <c r="I10342" s="8"/>
      <c r="M10342" s="8"/>
      <c r="Q10342" s="8"/>
      <c r="U10342" s="8"/>
      <c r="Y10342" s="8"/>
      <c r="AC10342" s="8"/>
      <c r="AG10342" s="8"/>
      <c r="AK10342" s="8"/>
      <c r="AO10342" s="8"/>
      <c r="AS10342" s="8"/>
      <c r="AW10342" s="8"/>
      <c r="BA10342" s="8"/>
      <c r="BE10342" s="8"/>
      <c r="BI10342" s="8"/>
      <c r="BM10342" s="8"/>
      <c r="BQ10342" s="8"/>
      <c r="BU10342" s="8"/>
      <c r="BY10342" s="8"/>
      <c r="CC10342" s="8"/>
      <c r="CG10342" s="8"/>
      <c r="CK10342" s="8"/>
    </row>
    <row r="10343" spans="5:89">
      <c r="E10343" s="8"/>
      <c r="I10343" s="8"/>
      <c r="M10343" s="8"/>
      <c r="Q10343" s="8"/>
      <c r="U10343" s="8"/>
      <c r="Y10343" s="8"/>
      <c r="AC10343" s="8"/>
      <c r="AG10343" s="8"/>
      <c r="AK10343" s="8"/>
      <c r="AO10343" s="8"/>
      <c r="AS10343" s="8"/>
      <c r="AW10343" s="8"/>
      <c r="BA10343" s="8"/>
      <c r="BE10343" s="8"/>
      <c r="BI10343" s="8"/>
      <c r="BM10343" s="8"/>
      <c r="BQ10343" s="8"/>
      <c r="BU10343" s="8"/>
      <c r="BY10343" s="8"/>
      <c r="CC10343" s="8"/>
      <c r="CG10343" s="8"/>
      <c r="CK10343" s="8"/>
    </row>
    <row r="10344" spans="5:89">
      <c r="E10344" s="8"/>
      <c r="I10344" s="8"/>
      <c r="M10344" s="8"/>
      <c r="Q10344" s="8"/>
      <c r="U10344" s="8"/>
      <c r="Y10344" s="8"/>
      <c r="AC10344" s="8"/>
      <c r="AG10344" s="8"/>
      <c r="AK10344" s="8"/>
      <c r="AO10344" s="8"/>
      <c r="AS10344" s="8"/>
      <c r="AW10344" s="8"/>
      <c r="BA10344" s="8"/>
      <c r="BE10344" s="8"/>
      <c r="BI10344" s="8"/>
      <c r="BM10344" s="8"/>
      <c r="BQ10344" s="8"/>
      <c r="BU10344" s="8"/>
      <c r="BY10344" s="8"/>
      <c r="CC10344" s="8"/>
      <c r="CG10344" s="8"/>
      <c r="CK10344" s="8"/>
    </row>
    <row r="10345" spans="5:89">
      <c r="E10345" s="8"/>
      <c r="I10345" s="8"/>
      <c r="M10345" s="8"/>
      <c r="Q10345" s="8"/>
      <c r="U10345" s="8"/>
      <c r="Y10345" s="8"/>
      <c r="AC10345" s="8"/>
      <c r="AG10345" s="8"/>
      <c r="AK10345" s="8"/>
      <c r="AO10345" s="8"/>
      <c r="AS10345" s="8"/>
      <c r="AW10345" s="8"/>
      <c r="BA10345" s="8"/>
      <c r="BE10345" s="8"/>
      <c r="BI10345" s="8"/>
      <c r="BM10345" s="8"/>
      <c r="BQ10345" s="8"/>
      <c r="BU10345" s="8"/>
      <c r="BY10345" s="8"/>
      <c r="CC10345" s="8"/>
      <c r="CG10345" s="8"/>
      <c r="CK10345" s="8"/>
    </row>
    <row r="10346" spans="5:89">
      <c r="E10346" s="8"/>
      <c r="I10346" s="8"/>
      <c r="M10346" s="8"/>
      <c r="Q10346" s="8"/>
      <c r="U10346" s="8"/>
      <c r="Y10346" s="8"/>
      <c r="AC10346" s="8"/>
      <c r="AG10346" s="8"/>
      <c r="AK10346" s="8"/>
      <c r="AO10346" s="8"/>
      <c r="AS10346" s="8"/>
      <c r="AW10346" s="8"/>
      <c r="BA10346" s="8"/>
      <c r="BE10346" s="8"/>
      <c r="BI10346" s="8"/>
      <c r="BM10346" s="8"/>
      <c r="BQ10346" s="8"/>
      <c r="BU10346" s="8"/>
      <c r="BY10346" s="8"/>
      <c r="CC10346" s="8"/>
      <c r="CG10346" s="8"/>
      <c r="CK10346" s="8"/>
    </row>
    <row r="10347" spans="5:89">
      <c r="E10347" s="8"/>
      <c r="I10347" s="8"/>
      <c r="M10347" s="8"/>
      <c r="Q10347" s="8"/>
      <c r="U10347" s="8"/>
      <c r="Y10347" s="8"/>
      <c r="AC10347" s="8"/>
      <c r="AG10347" s="8"/>
      <c r="AK10347" s="8"/>
      <c r="AO10347" s="8"/>
      <c r="AS10347" s="8"/>
      <c r="AW10347" s="8"/>
      <c r="BA10347" s="8"/>
      <c r="BE10347" s="8"/>
      <c r="BI10347" s="8"/>
      <c r="BM10347" s="8"/>
      <c r="BQ10347" s="8"/>
      <c r="BU10347" s="8"/>
      <c r="BY10347" s="8"/>
      <c r="CC10347" s="8"/>
      <c r="CG10347" s="8"/>
      <c r="CK10347" s="8"/>
    </row>
    <row r="10348" spans="5:89">
      <c r="E10348" s="8"/>
      <c r="I10348" s="8"/>
      <c r="M10348" s="8"/>
      <c r="Q10348" s="8"/>
      <c r="U10348" s="8"/>
      <c r="Y10348" s="8"/>
      <c r="AC10348" s="8"/>
      <c r="AG10348" s="8"/>
      <c r="AK10348" s="8"/>
      <c r="AO10348" s="8"/>
      <c r="AS10348" s="8"/>
      <c r="AW10348" s="8"/>
      <c r="BA10348" s="8"/>
      <c r="BE10348" s="8"/>
      <c r="BI10348" s="8"/>
      <c r="BM10348" s="8"/>
      <c r="BQ10348" s="8"/>
      <c r="BU10348" s="8"/>
      <c r="BY10348" s="8"/>
      <c r="CC10348" s="8"/>
      <c r="CG10348" s="8"/>
      <c r="CK10348" s="8"/>
    </row>
    <row r="10349" spans="5:89">
      <c r="E10349" s="8"/>
      <c r="I10349" s="8"/>
      <c r="M10349" s="8"/>
      <c r="Q10349" s="8"/>
      <c r="U10349" s="8"/>
      <c r="Y10349" s="8"/>
      <c r="AC10349" s="8"/>
      <c r="AG10349" s="8"/>
      <c r="AK10349" s="8"/>
      <c r="AO10349" s="8"/>
      <c r="AS10349" s="8"/>
      <c r="AW10349" s="8"/>
      <c r="BA10349" s="8"/>
      <c r="BE10349" s="8"/>
      <c r="BI10349" s="8"/>
      <c r="BM10349" s="8"/>
      <c r="BQ10349" s="8"/>
      <c r="BU10349" s="8"/>
      <c r="BY10349" s="8"/>
      <c r="CC10349" s="8"/>
      <c r="CG10349" s="8"/>
      <c r="CK10349" s="8"/>
    </row>
    <row r="10350" spans="5:89">
      <c r="E10350" s="8"/>
      <c r="I10350" s="8"/>
      <c r="M10350" s="8"/>
      <c r="Q10350" s="8"/>
      <c r="U10350" s="8"/>
      <c r="Y10350" s="8"/>
      <c r="AC10350" s="8"/>
      <c r="AG10350" s="8"/>
      <c r="AK10350" s="8"/>
      <c r="AO10350" s="8"/>
      <c r="AS10350" s="8"/>
      <c r="AW10350" s="8"/>
      <c r="BA10350" s="8"/>
      <c r="BE10350" s="8"/>
      <c r="BI10350" s="8"/>
      <c r="BM10350" s="8"/>
      <c r="BQ10350" s="8"/>
      <c r="BU10350" s="8"/>
      <c r="BY10350" s="8"/>
      <c r="CC10350" s="8"/>
      <c r="CG10350" s="8"/>
      <c r="CK10350" s="8"/>
    </row>
    <row r="10351" spans="5:89">
      <c r="E10351" s="8"/>
      <c r="I10351" s="8"/>
      <c r="M10351" s="8"/>
      <c r="Q10351" s="8"/>
      <c r="U10351" s="8"/>
      <c r="Y10351" s="8"/>
      <c r="AC10351" s="8"/>
      <c r="AG10351" s="8"/>
      <c r="AK10351" s="8"/>
      <c r="AO10351" s="8"/>
      <c r="AS10351" s="8"/>
      <c r="AW10351" s="8"/>
      <c r="BA10351" s="8"/>
      <c r="BE10351" s="8"/>
      <c r="BI10351" s="8"/>
      <c r="BM10351" s="8"/>
      <c r="BQ10351" s="8"/>
      <c r="BU10351" s="8"/>
      <c r="BY10351" s="8"/>
      <c r="CC10351" s="8"/>
      <c r="CG10351" s="8"/>
      <c r="CK10351" s="8"/>
    </row>
    <row r="10352" spans="5:89">
      <c r="E10352" s="8"/>
      <c r="I10352" s="8"/>
      <c r="M10352" s="8"/>
      <c r="Q10352" s="8"/>
      <c r="U10352" s="8"/>
      <c r="Y10352" s="8"/>
      <c r="AC10352" s="8"/>
      <c r="AG10352" s="8"/>
      <c r="AK10352" s="8"/>
      <c r="AO10352" s="8"/>
      <c r="AS10352" s="8"/>
      <c r="AW10352" s="8"/>
      <c r="BA10352" s="8"/>
      <c r="BE10352" s="8"/>
      <c r="BI10352" s="8"/>
      <c r="BM10352" s="8"/>
      <c r="BQ10352" s="8"/>
      <c r="BU10352" s="8"/>
      <c r="BY10352" s="8"/>
      <c r="CC10352" s="8"/>
      <c r="CG10352" s="8"/>
      <c r="CK10352" s="8"/>
    </row>
    <row r="10353" spans="5:89">
      <c r="E10353" s="8"/>
      <c r="I10353" s="8"/>
      <c r="M10353" s="8"/>
      <c r="Q10353" s="8"/>
      <c r="U10353" s="8"/>
      <c r="Y10353" s="8"/>
      <c r="AC10353" s="8"/>
      <c r="AG10353" s="8"/>
      <c r="AK10353" s="8"/>
      <c r="AO10353" s="8"/>
      <c r="AS10353" s="8"/>
      <c r="AW10353" s="8"/>
      <c r="BA10353" s="8"/>
      <c r="BE10353" s="8"/>
      <c r="BI10353" s="8"/>
      <c r="BM10353" s="8"/>
      <c r="BQ10353" s="8"/>
      <c r="BU10353" s="8"/>
      <c r="BY10353" s="8"/>
      <c r="CC10353" s="8"/>
      <c r="CG10353" s="8"/>
      <c r="CK10353" s="8"/>
    </row>
    <row r="10354" spans="5:89">
      <c r="E10354" s="8"/>
      <c r="I10354" s="8"/>
      <c r="M10354" s="8"/>
      <c r="Q10354" s="8"/>
      <c r="U10354" s="8"/>
      <c r="Y10354" s="8"/>
      <c r="AC10354" s="8"/>
      <c r="AG10354" s="8"/>
      <c r="AK10354" s="8"/>
      <c r="AO10354" s="8"/>
      <c r="AS10354" s="8"/>
      <c r="AW10354" s="8"/>
      <c r="BA10354" s="8"/>
      <c r="BE10354" s="8"/>
      <c r="BI10354" s="8"/>
      <c r="BM10354" s="8"/>
      <c r="BQ10354" s="8"/>
      <c r="BU10354" s="8"/>
      <c r="BY10354" s="8"/>
      <c r="CC10354" s="8"/>
      <c r="CG10354" s="8"/>
      <c r="CK10354" s="8"/>
    </row>
    <row r="10355" spans="5:89">
      <c r="E10355" s="8"/>
      <c r="I10355" s="8"/>
      <c r="M10355" s="8"/>
      <c r="Q10355" s="8"/>
      <c r="U10355" s="8"/>
      <c r="Y10355" s="8"/>
      <c r="AC10355" s="8"/>
      <c r="AG10355" s="8"/>
      <c r="AK10355" s="8"/>
      <c r="AO10355" s="8"/>
      <c r="AS10355" s="8"/>
      <c r="AW10355" s="8"/>
      <c r="BA10355" s="8"/>
      <c r="BE10355" s="8"/>
      <c r="BI10355" s="8"/>
      <c r="BM10355" s="8"/>
      <c r="BQ10355" s="8"/>
      <c r="BU10355" s="8"/>
      <c r="BY10355" s="8"/>
      <c r="CC10355" s="8"/>
      <c r="CG10355" s="8"/>
      <c r="CK10355" s="8"/>
    </row>
    <row r="10356" spans="5:89">
      <c r="E10356" s="8"/>
      <c r="I10356" s="8"/>
      <c r="M10356" s="8"/>
      <c r="Q10356" s="8"/>
      <c r="U10356" s="8"/>
      <c r="Y10356" s="8"/>
      <c r="AC10356" s="8"/>
      <c r="AG10356" s="8"/>
      <c r="AK10356" s="8"/>
      <c r="AO10356" s="8"/>
      <c r="AS10356" s="8"/>
      <c r="AW10356" s="8"/>
      <c r="BA10356" s="8"/>
      <c r="BE10356" s="8"/>
      <c r="BI10356" s="8"/>
      <c r="BM10356" s="8"/>
      <c r="BQ10356" s="8"/>
      <c r="BU10356" s="8"/>
      <c r="BY10356" s="8"/>
      <c r="CC10356" s="8"/>
      <c r="CG10356" s="8"/>
      <c r="CK10356" s="8"/>
    </row>
    <row r="10357" spans="5:89">
      <c r="E10357" s="8"/>
      <c r="I10357" s="8"/>
      <c r="M10357" s="8"/>
      <c r="Q10357" s="8"/>
      <c r="U10357" s="8"/>
      <c r="Y10357" s="8"/>
      <c r="AC10357" s="8"/>
      <c r="AG10357" s="8"/>
      <c r="AK10357" s="8"/>
      <c r="AO10357" s="8"/>
      <c r="AS10357" s="8"/>
      <c r="AW10357" s="8"/>
      <c r="BA10357" s="8"/>
      <c r="BE10357" s="8"/>
      <c r="BI10357" s="8"/>
      <c r="BM10357" s="8"/>
      <c r="BQ10357" s="8"/>
      <c r="BU10357" s="8"/>
      <c r="BY10357" s="8"/>
      <c r="CC10357" s="8"/>
      <c r="CG10357" s="8"/>
      <c r="CK10357" s="8"/>
    </row>
    <row r="10358" spans="5:89">
      <c r="E10358" s="8"/>
      <c r="I10358" s="8"/>
      <c r="M10358" s="8"/>
      <c r="Q10358" s="8"/>
      <c r="U10358" s="8"/>
      <c r="Y10358" s="8"/>
      <c r="AC10358" s="8"/>
      <c r="AG10358" s="8"/>
      <c r="AK10358" s="8"/>
      <c r="AO10358" s="8"/>
      <c r="AS10358" s="8"/>
      <c r="AW10358" s="8"/>
      <c r="BA10358" s="8"/>
      <c r="BE10358" s="8"/>
      <c r="BI10358" s="8"/>
      <c r="BM10358" s="8"/>
      <c r="BQ10358" s="8"/>
      <c r="BU10358" s="8"/>
      <c r="BY10358" s="8"/>
      <c r="CC10358" s="8"/>
      <c r="CG10358" s="8"/>
      <c r="CK10358" s="8"/>
    </row>
    <row r="10359" spans="5:89">
      <c r="E10359" s="8"/>
      <c r="I10359" s="8"/>
      <c r="M10359" s="8"/>
      <c r="Q10359" s="8"/>
      <c r="U10359" s="8"/>
      <c r="Y10359" s="8"/>
      <c r="AC10359" s="8"/>
      <c r="AG10359" s="8"/>
      <c r="AK10359" s="8"/>
      <c r="AO10359" s="8"/>
      <c r="AS10359" s="8"/>
      <c r="AW10359" s="8"/>
      <c r="BA10359" s="8"/>
      <c r="BE10359" s="8"/>
      <c r="BI10359" s="8"/>
      <c r="BM10359" s="8"/>
      <c r="BQ10359" s="8"/>
      <c r="BU10359" s="8"/>
      <c r="BY10359" s="8"/>
      <c r="CC10359" s="8"/>
      <c r="CG10359" s="8"/>
      <c r="CK10359" s="8"/>
    </row>
    <row r="10360" spans="5:89">
      <c r="E10360" s="8"/>
      <c r="I10360" s="8"/>
      <c r="M10360" s="8"/>
      <c r="Q10360" s="8"/>
      <c r="U10360" s="8"/>
      <c r="Y10360" s="8"/>
      <c r="AC10360" s="8"/>
      <c r="AG10360" s="8"/>
      <c r="AK10360" s="8"/>
      <c r="AO10360" s="8"/>
      <c r="AS10360" s="8"/>
      <c r="AW10360" s="8"/>
      <c r="BA10360" s="8"/>
      <c r="BE10360" s="8"/>
      <c r="BI10360" s="8"/>
      <c r="BM10360" s="8"/>
      <c r="BQ10360" s="8"/>
      <c r="BU10360" s="8"/>
      <c r="BY10360" s="8"/>
      <c r="CC10360" s="8"/>
      <c r="CG10360" s="8"/>
      <c r="CK10360" s="8"/>
    </row>
    <row r="10361" spans="5:89">
      <c r="E10361" s="8"/>
      <c r="I10361" s="8"/>
      <c r="M10361" s="8"/>
      <c r="Q10361" s="8"/>
      <c r="U10361" s="8"/>
      <c r="Y10361" s="8"/>
      <c r="AC10361" s="8"/>
      <c r="AG10361" s="8"/>
      <c r="AK10361" s="8"/>
      <c r="AO10361" s="8"/>
      <c r="AS10361" s="8"/>
      <c r="AW10361" s="8"/>
      <c r="BA10361" s="8"/>
      <c r="BE10361" s="8"/>
      <c r="BI10361" s="8"/>
      <c r="BM10361" s="8"/>
      <c r="BQ10361" s="8"/>
      <c r="BU10361" s="8"/>
      <c r="BY10361" s="8"/>
      <c r="CC10361" s="8"/>
      <c r="CG10361" s="8"/>
      <c r="CK10361" s="8"/>
    </row>
    <row r="10362" spans="5:89">
      <c r="E10362" s="8"/>
      <c r="I10362" s="8"/>
      <c r="M10362" s="8"/>
      <c r="Q10362" s="8"/>
      <c r="U10362" s="8"/>
      <c r="Y10362" s="8"/>
      <c r="AC10362" s="8"/>
      <c r="AG10362" s="8"/>
      <c r="AK10362" s="8"/>
      <c r="AO10362" s="8"/>
      <c r="AS10362" s="8"/>
      <c r="AW10362" s="8"/>
      <c r="BA10362" s="8"/>
      <c r="BE10362" s="8"/>
      <c r="BI10362" s="8"/>
      <c r="BM10362" s="8"/>
      <c r="BQ10362" s="8"/>
      <c r="BU10362" s="8"/>
      <c r="BY10362" s="8"/>
      <c r="CC10362" s="8"/>
      <c r="CG10362" s="8"/>
      <c r="CK10362" s="8"/>
    </row>
    <row r="10363" spans="5:89">
      <c r="E10363" s="8"/>
      <c r="I10363" s="8"/>
      <c r="M10363" s="8"/>
      <c r="Q10363" s="8"/>
      <c r="U10363" s="8"/>
      <c r="Y10363" s="8"/>
      <c r="AC10363" s="8"/>
      <c r="AG10363" s="8"/>
      <c r="AK10363" s="8"/>
      <c r="AO10363" s="8"/>
      <c r="AS10363" s="8"/>
      <c r="AW10363" s="8"/>
      <c r="BA10363" s="8"/>
      <c r="BE10363" s="8"/>
      <c r="BI10363" s="8"/>
      <c r="BM10363" s="8"/>
      <c r="BQ10363" s="8"/>
      <c r="BU10363" s="8"/>
      <c r="BY10363" s="8"/>
      <c r="CC10363" s="8"/>
      <c r="CG10363" s="8"/>
      <c r="CK10363" s="8"/>
    </row>
    <row r="10364" spans="5:89">
      <c r="E10364" s="8"/>
      <c r="I10364" s="8"/>
      <c r="M10364" s="8"/>
      <c r="Q10364" s="8"/>
      <c r="U10364" s="8"/>
      <c r="Y10364" s="8"/>
      <c r="AC10364" s="8"/>
      <c r="AG10364" s="8"/>
      <c r="AK10364" s="8"/>
      <c r="AO10364" s="8"/>
      <c r="AS10364" s="8"/>
      <c r="AW10364" s="8"/>
      <c r="BA10364" s="8"/>
      <c r="BE10364" s="8"/>
      <c r="BI10364" s="8"/>
      <c r="BM10364" s="8"/>
      <c r="BQ10364" s="8"/>
      <c r="BU10364" s="8"/>
      <c r="BY10364" s="8"/>
      <c r="CC10364" s="8"/>
      <c r="CG10364" s="8"/>
      <c r="CK10364" s="8"/>
    </row>
    <row r="10365" spans="5:89">
      <c r="E10365" s="8"/>
      <c r="I10365" s="8"/>
      <c r="M10365" s="8"/>
      <c r="Q10365" s="8"/>
      <c r="U10365" s="8"/>
      <c r="Y10365" s="8"/>
      <c r="AC10365" s="8"/>
      <c r="AG10365" s="8"/>
      <c r="AK10365" s="8"/>
      <c r="AO10365" s="8"/>
      <c r="AS10365" s="8"/>
      <c r="AW10365" s="8"/>
      <c r="BA10365" s="8"/>
      <c r="BE10365" s="8"/>
      <c r="BI10365" s="8"/>
      <c r="BM10365" s="8"/>
      <c r="BQ10365" s="8"/>
      <c r="BU10365" s="8"/>
      <c r="BY10365" s="8"/>
      <c r="CC10365" s="8"/>
      <c r="CG10365" s="8"/>
      <c r="CK10365" s="8"/>
    </row>
    <row r="10366" spans="5:89">
      <c r="E10366" s="8"/>
      <c r="I10366" s="8"/>
      <c r="M10366" s="8"/>
      <c r="Q10366" s="8"/>
      <c r="U10366" s="8"/>
      <c r="Y10366" s="8"/>
      <c r="AC10366" s="8"/>
      <c r="AG10366" s="8"/>
      <c r="AK10366" s="8"/>
      <c r="AO10366" s="8"/>
      <c r="AS10366" s="8"/>
      <c r="AW10366" s="8"/>
      <c r="BA10366" s="8"/>
      <c r="BE10366" s="8"/>
      <c r="BI10366" s="8"/>
      <c r="BM10366" s="8"/>
      <c r="BQ10366" s="8"/>
      <c r="BU10366" s="8"/>
      <c r="BY10366" s="8"/>
      <c r="CC10366" s="8"/>
      <c r="CG10366" s="8"/>
      <c r="CK10366" s="8"/>
    </row>
    <row r="10367" spans="5:89">
      <c r="E10367" s="8"/>
      <c r="I10367" s="8"/>
      <c r="M10367" s="8"/>
      <c r="Q10367" s="8"/>
      <c r="U10367" s="8"/>
      <c r="Y10367" s="8"/>
      <c r="AC10367" s="8"/>
      <c r="AG10367" s="8"/>
      <c r="AK10367" s="8"/>
      <c r="AO10367" s="8"/>
      <c r="AS10367" s="8"/>
      <c r="AW10367" s="8"/>
      <c r="BA10367" s="8"/>
      <c r="BE10367" s="8"/>
      <c r="BI10367" s="8"/>
      <c r="BM10367" s="8"/>
      <c r="BQ10367" s="8"/>
      <c r="BU10367" s="8"/>
      <c r="BY10367" s="8"/>
      <c r="CC10367" s="8"/>
      <c r="CG10367" s="8"/>
      <c r="CK10367" s="8"/>
    </row>
    <row r="10368" spans="5:89">
      <c r="E10368" s="8"/>
      <c r="I10368" s="8"/>
      <c r="M10368" s="8"/>
      <c r="Q10368" s="8"/>
      <c r="U10368" s="8"/>
      <c r="Y10368" s="8"/>
      <c r="AC10368" s="8"/>
      <c r="AG10368" s="8"/>
      <c r="AK10368" s="8"/>
      <c r="AO10368" s="8"/>
      <c r="AS10368" s="8"/>
      <c r="AW10368" s="8"/>
      <c r="BA10368" s="8"/>
      <c r="BE10368" s="8"/>
      <c r="BI10368" s="8"/>
      <c r="BM10368" s="8"/>
      <c r="BQ10368" s="8"/>
      <c r="BU10368" s="8"/>
      <c r="BY10368" s="8"/>
      <c r="CC10368" s="8"/>
      <c r="CG10368" s="8"/>
      <c r="CK10368" s="8"/>
    </row>
    <row r="10369" spans="5:89">
      <c r="E10369" s="8"/>
      <c r="I10369" s="8"/>
      <c r="M10369" s="8"/>
      <c r="Q10369" s="8"/>
      <c r="U10369" s="8"/>
      <c r="Y10369" s="8"/>
      <c r="AC10369" s="8"/>
      <c r="AG10369" s="8"/>
      <c r="AK10369" s="8"/>
      <c r="AO10369" s="8"/>
      <c r="AS10369" s="8"/>
      <c r="AW10369" s="8"/>
      <c r="BA10369" s="8"/>
      <c r="BE10369" s="8"/>
      <c r="BI10369" s="8"/>
      <c r="BM10369" s="8"/>
      <c r="BQ10369" s="8"/>
      <c r="BU10369" s="8"/>
      <c r="BY10369" s="8"/>
      <c r="CC10369" s="8"/>
      <c r="CG10369" s="8"/>
      <c r="CK10369" s="8"/>
    </row>
    <row r="10370" spans="5:89">
      <c r="E10370" s="8"/>
      <c r="I10370" s="8"/>
      <c r="M10370" s="8"/>
      <c r="Q10370" s="8"/>
      <c r="U10370" s="8"/>
      <c r="Y10370" s="8"/>
      <c r="AC10370" s="8"/>
      <c r="AG10370" s="8"/>
      <c r="AK10370" s="8"/>
      <c r="AO10370" s="8"/>
      <c r="AS10370" s="8"/>
      <c r="AW10370" s="8"/>
      <c r="BA10370" s="8"/>
      <c r="BE10370" s="8"/>
      <c r="BI10370" s="8"/>
      <c r="BM10370" s="8"/>
      <c r="BQ10370" s="8"/>
      <c r="BU10370" s="8"/>
      <c r="BY10370" s="8"/>
      <c r="CC10370" s="8"/>
      <c r="CG10370" s="8"/>
      <c r="CK10370" s="8"/>
    </row>
    <row r="10371" spans="5:89">
      <c r="E10371" s="8"/>
      <c r="I10371" s="8"/>
      <c r="M10371" s="8"/>
      <c r="Q10371" s="8"/>
      <c r="U10371" s="8"/>
      <c r="Y10371" s="8"/>
      <c r="AC10371" s="8"/>
      <c r="AG10371" s="8"/>
      <c r="AK10371" s="8"/>
      <c r="AO10371" s="8"/>
      <c r="AS10371" s="8"/>
      <c r="AW10371" s="8"/>
      <c r="BA10371" s="8"/>
      <c r="BE10371" s="8"/>
      <c r="BI10371" s="8"/>
      <c r="BM10371" s="8"/>
      <c r="BQ10371" s="8"/>
      <c r="BU10371" s="8"/>
      <c r="BY10371" s="8"/>
      <c r="CC10371" s="8"/>
      <c r="CG10371" s="8"/>
      <c r="CK10371" s="8"/>
    </row>
    <row r="10372" spans="5:89">
      <c r="E10372" s="8"/>
      <c r="I10372" s="8"/>
      <c r="M10372" s="8"/>
      <c r="Q10372" s="8"/>
      <c r="U10372" s="8"/>
      <c r="Y10372" s="8"/>
      <c r="AC10372" s="8"/>
      <c r="AG10372" s="8"/>
      <c r="AK10372" s="8"/>
      <c r="AO10372" s="8"/>
      <c r="AS10372" s="8"/>
      <c r="AW10372" s="8"/>
      <c r="BA10372" s="8"/>
      <c r="BE10372" s="8"/>
      <c r="BI10372" s="8"/>
      <c r="BM10372" s="8"/>
      <c r="BQ10372" s="8"/>
      <c r="BU10372" s="8"/>
      <c r="BY10372" s="8"/>
      <c r="CC10372" s="8"/>
      <c r="CG10372" s="8"/>
      <c r="CK10372" s="8"/>
    </row>
    <row r="10373" spans="5:89">
      <c r="E10373" s="8"/>
      <c r="I10373" s="8"/>
      <c r="M10373" s="8"/>
      <c r="Q10373" s="8"/>
      <c r="U10373" s="8"/>
      <c r="Y10373" s="8"/>
      <c r="AC10373" s="8"/>
      <c r="AG10373" s="8"/>
      <c r="AK10373" s="8"/>
      <c r="AO10373" s="8"/>
      <c r="AS10373" s="8"/>
      <c r="AW10373" s="8"/>
      <c r="BA10373" s="8"/>
      <c r="BE10373" s="8"/>
      <c r="BI10373" s="8"/>
      <c r="BM10373" s="8"/>
      <c r="BQ10373" s="8"/>
      <c r="BU10373" s="8"/>
      <c r="BY10373" s="8"/>
      <c r="CC10373" s="8"/>
      <c r="CG10373" s="8"/>
      <c r="CK10373" s="8"/>
    </row>
    <row r="10374" spans="5:89">
      <c r="E10374" s="8"/>
      <c r="I10374" s="8"/>
      <c r="M10374" s="8"/>
      <c r="Q10374" s="8"/>
      <c r="U10374" s="8"/>
      <c r="Y10374" s="8"/>
      <c r="AC10374" s="8"/>
      <c r="AG10374" s="8"/>
      <c r="AK10374" s="8"/>
      <c r="AO10374" s="8"/>
      <c r="AS10374" s="8"/>
      <c r="AW10374" s="8"/>
      <c r="BA10374" s="8"/>
      <c r="BE10374" s="8"/>
      <c r="BI10374" s="8"/>
      <c r="BM10374" s="8"/>
      <c r="BQ10374" s="8"/>
      <c r="BU10374" s="8"/>
      <c r="BY10374" s="8"/>
      <c r="CC10374" s="8"/>
      <c r="CG10374" s="8"/>
      <c r="CK10374" s="8"/>
    </row>
    <row r="10375" spans="5:89">
      <c r="E10375" s="8"/>
      <c r="I10375" s="8"/>
      <c r="M10375" s="8"/>
      <c r="Q10375" s="8"/>
      <c r="U10375" s="8"/>
      <c r="Y10375" s="8"/>
      <c r="AC10375" s="8"/>
      <c r="AG10375" s="8"/>
      <c r="AK10375" s="8"/>
      <c r="AO10375" s="8"/>
      <c r="AS10375" s="8"/>
      <c r="AW10375" s="8"/>
      <c r="BA10375" s="8"/>
      <c r="BE10375" s="8"/>
      <c r="BI10375" s="8"/>
      <c r="BM10375" s="8"/>
      <c r="BQ10375" s="8"/>
      <c r="BU10375" s="8"/>
      <c r="BY10375" s="8"/>
      <c r="CC10375" s="8"/>
      <c r="CG10375" s="8"/>
      <c r="CK10375" s="8"/>
    </row>
    <row r="10376" spans="5:89">
      <c r="E10376" s="8"/>
      <c r="I10376" s="8"/>
      <c r="M10376" s="8"/>
      <c r="Q10376" s="8"/>
      <c r="U10376" s="8"/>
      <c r="Y10376" s="8"/>
      <c r="AC10376" s="8"/>
      <c r="AG10376" s="8"/>
      <c r="AK10376" s="8"/>
      <c r="AO10376" s="8"/>
      <c r="AS10376" s="8"/>
      <c r="AW10376" s="8"/>
      <c r="BA10376" s="8"/>
      <c r="BE10376" s="8"/>
      <c r="BI10376" s="8"/>
      <c r="BM10376" s="8"/>
      <c r="BQ10376" s="8"/>
      <c r="BU10376" s="8"/>
      <c r="BY10376" s="8"/>
      <c r="CC10376" s="8"/>
      <c r="CG10376" s="8"/>
      <c r="CK10376" s="8"/>
    </row>
    <row r="10377" spans="5:89">
      <c r="E10377" s="8"/>
      <c r="I10377" s="8"/>
      <c r="M10377" s="8"/>
      <c r="Q10377" s="8"/>
      <c r="U10377" s="8"/>
      <c r="Y10377" s="8"/>
      <c r="AC10377" s="8"/>
      <c r="AG10377" s="8"/>
      <c r="AK10377" s="8"/>
      <c r="AO10377" s="8"/>
      <c r="AS10377" s="8"/>
      <c r="AW10377" s="8"/>
      <c r="BA10377" s="8"/>
      <c r="BE10377" s="8"/>
      <c r="BI10377" s="8"/>
      <c r="BM10377" s="8"/>
      <c r="BQ10377" s="8"/>
      <c r="BU10377" s="8"/>
      <c r="BY10377" s="8"/>
      <c r="CC10377" s="8"/>
      <c r="CG10377" s="8"/>
      <c r="CK10377" s="8"/>
    </row>
    <row r="10378" spans="5:89">
      <c r="E10378" s="8"/>
      <c r="I10378" s="8"/>
      <c r="M10378" s="8"/>
      <c r="Q10378" s="8"/>
      <c r="U10378" s="8"/>
      <c r="Y10378" s="8"/>
      <c r="AC10378" s="8"/>
      <c r="AG10378" s="8"/>
      <c r="AK10378" s="8"/>
      <c r="AO10378" s="8"/>
      <c r="AS10378" s="8"/>
      <c r="AW10378" s="8"/>
      <c r="BA10378" s="8"/>
      <c r="BE10378" s="8"/>
      <c r="BI10378" s="8"/>
      <c r="BM10378" s="8"/>
      <c r="BQ10378" s="8"/>
      <c r="BU10378" s="8"/>
      <c r="BY10378" s="8"/>
      <c r="CC10378" s="8"/>
      <c r="CG10378" s="8"/>
      <c r="CK10378" s="8"/>
    </row>
    <row r="10379" spans="5:89">
      <c r="E10379" s="8"/>
      <c r="I10379" s="8"/>
      <c r="M10379" s="8"/>
      <c r="Q10379" s="8"/>
      <c r="U10379" s="8"/>
      <c r="Y10379" s="8"/>
      <c r="AC10379" s="8"/>
      <c r="AG10379" s="8"/>
      <c r="AK10379" s="8"/>
      <c r="AO10379" s="8"/>
      <c r="AS10379" s="8"/>
      <c r="AW10379" s="8"/>
      <c r="BA10379" s="8"/>
      <c r="BE10379" s="8"/>
      <c r="BI10379" s="8"/>
      <c r="BM10379" s="8"/>
      <c r="BQ10379" s="8"/>
      <c r="BU10379" s="8"/>
      <c r="BY10379" s="8"/>
      <c r="CC10379" s="8"/>
      <c r="CG10379" s="8"/>
      <c r="CK10379" s="8"/>
    </row>
    <row r="10380" spans="5:89">
      <c r="E10380" s="8"/>
      <c r="I10380" s="8"/>
      <c r="M10380" s="8"/>
      <c r="Q10380" s="8"/>
      <c r="U10380" s="8"/>
      <c r="Y10380" s="8"/>
      <c r="AC10380" s="8"/>
      <c r="AG10380" s="8"/>
      <c r="AK10380" s="8"/>
      <c r="AO10380" s="8"/>
      <c r="AS10380" s="8"/>
      <c r="AW10380" s="8"/>
      <c r="BA10380" s="8"/>
      <c r="BE10380" s="8"/>
      <c r="BI10380" s="8"/>
      <c r="BM10380" s="8"/>
      <c r="BQ10380" s="8"/>
      <c r="BU10380" s="8"/>
      <c r="BY10380" s="8"/>
      <c r="CC10380" s="8"/>
      <c r="CG10380" s="8"/>
      <c r="CK10380" s="8"/>
    </row>
    <row r="10381" spans="5:89">
      <c r="E10381" s="8"/>
      <c r="I10381" s="8"/>
      <c r="M10381" s="8"/>
      <c r="Q10381" s="8"/>
      <c r="U10381" s="8"/>
      <c r="Y10381" s="8"/>
      <c r="AC10381" s="8"/>
      <c r="AG10381" s="8"/>
      <c r="AK10381" s="8"/>
      <c r="AO10381" s="8"/>
      <c r="AS10381" s="8"/>
      <c r="AW10381" s="8"/>
      <c r="BA10381" s="8"/>
      <c r="BE10381" s="8"/>
      <c r="BI10381" s="8"/>
      <c r="BM10381" s="8"/>
      <c r="BQ10381" s="8"/>
      <c r="BU10381" s="8"/>
      <c r="BY10381" s="8"/>
      <c r="CC10381" s="8"/>
      <c r="CG10381" s="8"/>
      <c r="CK10381" s="8"/>
    </row>
    <row r="10382" spans="5:89">
      <c r="E10382" s="8"/>
      <c r="I10382" s="8"/>
      <c r="M10382" s="8"/>
      <c r="Q10382" s="8"/>
      <c r="U10382" s="8"/>
      <c r="Y10382" s="8"/>
      <c r="AC10382" s="8"/>
      <c r="AG10382" s="8"/>
      <c r="AK10382" s="8"/>
      <c r="AO10382" s="8"/>
      <c r="AS10382" s="8"/>
      <c r="AW10382" s="8"/>
      <c r="BA10382" s="8"/>
      <c r="BE10382" s="8"/>
      <c r="BI10382" s="8"/>
      <c r="BM10382" s="8"/>
      <c r="BQ10382" s="8"/>
      <c r="BU10382" s="8"/>
      <c r="BY10382" s="8"/>
      <c r="CC10382" s="8"/>
      <c r="CG10382" s="8"/>
      <c r="CK10382" s="8"/>
    </row>
    <row r="10383" spans="5:89">
      <c r="E10383" s="8"/>
      <c r="I10383" s="8"/>
      <c r="M10383" s="8"/>
      <c r="Q10383" s="8"/>
      <c r="U10383" s="8"/>
      <c r="Y10383" s="8"/>
      <c r="AC10383" s="8"/>
      <c r="AG10383" s="8"/>
      <c r="AK10383" s="8"/>
      <c r="AO10383" s="8"/>
      <c r="AS10383" s="8"/>
      <c r="AW10383" s="8"/>
      <c r="BA10383" s="8"/>
      <c r="BE10383" s="8"/>
      <c r="BI10383" s="8"/>
      <c r="BM10383" s="8"/>
      <c r="BQ10383" s="8"/>
      <c r="BU10383" s="8"/>
      <c r="BY10383" s="8"/>
      <c r="CC10383" s="8"/>
      <c r="CG10383" s="8"/>
      <c r="CK10383" s="8"/>
    </row>
    <row r="10384" spans="5:89">
      <c r="E10384" s="8"/>
      <c r="I10384" s="8"/>
      <c r="M10384" s="8"/>
      <c r="Q10384" s="8"/>
      <c r="U10384" s="8"/>
      <c r="Y10384" s="8"/>
      <c r="AC10384" s="8"/>
      <c r="AG10384" s="8"/>
      <c r="AK10384" s="8"/>
      <c r="AO10384" s="8"/>
      <c r="AS10384" s="8"/>
      <c r="AW10384" s="8"/>
      <c r="BA10384" s="8"/>
      <c r="BE10384" s="8"/>
      <c r="BI10384" s="8"/>
      <c r="BM10384" s="8"/>
      <c r="BQ10384" s="8"/>
      <c r="BU10384" s="8"/>
      <c r="BY10384" s="8"/>
      <c r="CC10384" s="8"/>
      <c r="CG10384" s="8"/>
      <c r="CK10384" s="8"/>
    </row>
    <row r="10385" spans="5:89">
      <c r="E10385" s="8"/>
      <c r="I10385" s="8"/>
      <c r="M10385" s="8"/>
      <c r="Q10385" s="8"/>
      <c r="U10385" s="8"/>
      <c r="Y10385" s="8"/>
      <c r="AC10385" s="8"/>
      <c r="AG10385" s="8"/>
      <c r="AK10385" s="8"/>
      <c r="AO10385" s="8"/>
      <c r="AS10385" s="8"/>
      <c r="AW10385" s="8"/>
      <c r="BA10385" s="8"/>
      <c r="BE10385" s="8"/>
      <c r="BI10385" s="8"/>
      <c r="BM10385" s="8"/>
      <c r="BQ10385" s="8"/>
      <c r="BU10385" s="8"/>
      <c r="BY10385" s="8"/>
      <c r="CC10385" s="8"/>
      <c r="CG10385" s="8"/>
      <c r="CK10385" s="8"/>
    </row>
    <row r="10386" spans="5:89">
      <c r="E10386" s="8"/>
      <c r="I10386" s="8"/>
      <c r="M10386" s="8"/>
      <c r="Q10386" s="8"/>
      <c r="U10386" s="8"/>
      <c r="Y10386" s="8"/>
      <c r="AC10386" s="8"/>
      <c r="AG10386" s="8"/>
      <c r="AK10386" s="8"/>
      <c r="AO10386" s="8"/>
      <c r="AS10386" s="8"/>
      <c r="AW10386" s="8"/>
      <c r="BA10386" s="8"/>
      <c r="BE10386" s="8"/>
      <c r="BI10386" s="8"/>
      <c r="BM10386" s="8"/>
      <c r="BQ10386" s="8"/>
      <c r="BU10386" s="8"/>
      <c r="BY10386" s="8"/>
      <c r="CC10386" s="8"/>
      <c r="CG10386" s="8"/>
      <c r="CK10386" s="8"/>
    </row>
    <row r="10387" spans="5:89">
      <c r="E10387" s="8"/>
      <c r="I10387" s="8"/>
      <c r="M10387" s="8"/>
      <c r="Q10387" s="8"/>
      <c r="U10387" s="8"/>
      <c r="Y10387" s="8"/>
      <c r="AC10387" s="8"/>
      <c r="AG10387" s="8"/>
      <c r="AK10387" s="8"/>
      <c r="AO10387" s="8"/>
      <c r="AS10387" s="8"/>
      <c r="AW10387" s="8"/>
      <c r="BA10387" s="8"/>
      <c r="BE10387" s="8"/>
      <c r="BI10387" s="8"/>
      <c r="BM10387" s="8"/>
      <c r="BQ10387" s="8"/>
      <c r="BU10387" s="8"/>
      <c r="BY10387" s="8"/>
      <c r="CC10387" s="8"/>
      <c r="CG10387" s="8"/>
      <c r="CK10387" s="8"/>
    </row>
    <row r="10388" spans="5:89">
      <c r="E10388" s="8"/>
      <c r="I10388" s="8"/>
      <c r="M10388" s="8"/>
      <c r="Q10388" s="8"/>
      <c r="U10388" s="8"/>
      <c r="Y10388" s="8"/>
      <c r="AC10388" s="8"/>
      <c r="AG10388" s="8"/>
      <c r="AK10388" s="8"/>
      <c r="AO10388" s="8"/>
      <c r="AS10388" s="8"/>
      <c r="AW10388" s="8"/>
      <c r="BA10388" s="8"/>
      <c r="BE10388" s="8"/>
      <c r="BI10388" s="8"/>
      <c r="BM10388" s="8"/>
      <c r="BQ10388" s="8"/>
      <c r="BU10388" s="8"/>
      <c r="BY10388" s="8"/>
      <c r="CC10388" s="8"/>
      <c r="CG10388" s="8"/>
      <c r="CK10388" s="8"/>
    </row>
    <row r="10389" spans="5:89">
      <c r="E10389" s="8"/>
      <c r="I10389" s="8"/>
      <c r="M10389" s="8"/>
      <c r="Q10389" s="8"/>
      <c r="U10389" s="8"/>
      <c r="Y10389" s="8"/>
      <c r="AC10389" s="8"/>
      <c r="AG10389" s="8"/>
      <c r="AK10389" s="8"/>
      <c r="AO10389" s="8"/>
      <c r="AS10389" s="8"/>
      <c r="AW10389" s="8"/>
      <c r="BA10389" s="8"/>
      <c r="BE10389" s="8"/>
      <c r="BI10389" s="8"/>
      <c r="BM10389" s="8"/>
      <c r="BQ10389" s="8"/>
      <c r="BU10389" s="8"/>
      <c r="BY10389" s="8"/>
      <c r="CC10389" s="8"/>
      <c r="CG10389" s="8"/>
      <c r="CK10389" s="8"/>
    </row>
    <row r="10390" spans="5:89">
      <c r="E10390" s="8"/>
      <c r="I10390" s="8"/>
      <c r="M10390" s="8"/>
      <c r="Q10390" s="8"/>
      <c r="U10390" s="8"/>
      <c r="Y10390" s="8"/>
      <c r="AC10390" s="8"/>
      <c r="AG10390" s="8"/>
      <c r="AK10390" s="8"/>
      <c r="AO10390" s="8"/>
      <c r="AS10390" s="8"/>
      <c r="AW10390" s="8"/>
      <c r="BA10390" s="8"/>
      <c r="BE10390" s="8"/>
      <c r="BI10390" s="8"/>
      <c r="BM10390" s="8"/>
      <c r="BQ10390" s="8"/>
      <c r="BU10390" s="8"/>
      <c r="BY10390" s="8"/>
      <c r="CC10390" s="8"/>
      <c r="CG10390" s="8"/>
      <c r="CK10390" s="8"/>
    </row>
    <row r="10391" spans="5:89">
      <c r="E10391" s="8"/>
      <c r="I10391" s="8"/>
      <c r="M10391" s="8"/>
      <c r="Q10391" s="8"/>
      <c r="U10391" s="8"/>
      <c r="Y10391" s="8"/>
      <c r="AC10391" s="8"/>
      <c r="AG10391" s="8"/>
      <c r="AK10391" s="8"/>
      <c r="AO10391" s="8"/>
      <c r="AS10391" s="8"/>
      <c r="AW10391" s="8"/>
      <c r="BA10391" s="8"/>
      <c r="BE10391" s="8"/>
      <c r="BI10391" s="8"/>
      <c r="BM10391" s="8"/>
      <c r="BQ10391" s="8"/>
      <c r="BU10391" s="8"/>
      <c r="BY10391" s="8"/>
      <c r="CC10391" s="8"/>
      <c r="CG10391" s="8"/>
      <c r="CK10391" s="8"/>
    </row>
    <row r="10392" spans="5:89">
      <c r="E10392" s="8"/>
      <c r="I10392" s="8"/>
      <c r="M10392" s="8"/>
      <c r="Q10392" s="8"/>
      <c r="U10392" s="8"/>
      <c r="Y10392" s="8"/>
      <c r="AC10392" s="8"/>
      <c r="AG10392" s="8"/>
      <c r="AK10392" s="8"/>
      <c r="AO10392" s="8"/>
      <c r="AS10392" s="8"/>
      <c r="AW10392" s="8"/>
      <c r="BA10392" s="8"/>
      <c r="BE10392" s="8"/>
      <c r="BI10392" s="8"/>
      <c r="BM10392" s="8"/>
      <c r="BQ10392" s="8"/>
      <c r="BU10392" s="8"/>
      <c r="BY10392" s="8"/>
      <c r="CC10392" s="8"/>
      <c r="CG10392" s="8"/>
      <c r="CK10392" s="8"/>
    </row>
    <row r="10393" spans="5:89">
      <c r="E10393" s="8"/>
      <c r="I10393" s="8"/>
      <c r="M10393" s="8"/>
      <c r="Q10393" s="8"/>
      <c r="U10393" s="8"/>
      <c r="Y10393" s="8"/>
      <c r="AC10393" s="8"/>
      <c r="AG10393" s="8"/>
      <c r="AK10393" s="8"/>
      <c r="AO10393" s="8"/>
      <c r="AS10393" s="8"/>
      <c r="AW10393" s="8"/>
      <c r="BA10393" s="8"/>
      <c r="BE10393" s="8"/>
      <c r="BI10393" s="8"/>
      <c r="BM10393" s="8"/>
      <c r="BQ10393" s="8"/>
      <c r="BU10393" s="8"/>
      <c r="BY10393" s="8"/>
      <c r="CC10393" s="8"/>
      <c r="CG10393" s="8"/>
      <c r="CK10393" s="8"/>
    </row>
    <row r="10394" spans="5:89">
      <c r="E10394" s="8"/>
      <c r="I10394" s="8"/>
      <c r="M10394" s="8"/>
      <c r="Q10394" s="8"/>
      <c r="U10394" s="8"/>
      <c r="Y10394" s="8"/>
      <c r="AC10394" s="8"/>
      <c r="AG10394" s="8"/>
      <c r="AK10394" s="8"/>
      <c r="AO10394" s="8"/>
      <c r="AS10394" s="8"/>
      <c r="AW10394" s="8"/>
      <c r="BA10394" s="8"/>
      <c r="BE10394" s="8"/>
      <c r="BI10394" s="8"/>
      <c r="BM10394" s="8"/>
      <c r="BQ10394" s="8"/>
      <c r="BU10394" s="8"/>
      <c r="BY10394" s="8"/>
      <c r="CC10394" s="8"/>
      <c r="CG10394" s="8"/>
      <c r="CK10394" s="8"/>
    </row>
    <row r="10395" spans="5:89">
      <c r="E10395" s="8"/>
      <c r="I10395" s="8"/>
      <c r="M10395" s="8"/>
      <c r="Q10395" s="8"/>
      <c r="U10395" s="8"/>
      <c r="Y10395" s="8"/>
      <c r="AC10395" s="8"/>
      <c r="AG10395" s="8"/>
      <c r="AK10395" s="8"/>
      <c r="AO10395" s="8"/>
      <c r="AS10395" s="8"/>
      <c r="AW10395" s="8"/>
      <c r="BA10395" s="8"/>
      <c r="BE10395" s="8"/>
      <c r="BI10395" s="8"/>
      <c r="BM10395" s="8"/>
      <c r="BQ10395" s="8"/>
      <c r="BU10395" s="8"/>
      <c r="BY10395" s="8"/>
      <c r="CC10395" s="8"/>
      <c r="CG10395" s="8"/>
      <c r="CK10395" s="8"/>
    </row>
    <row r="10396" spans="5:89">
      <c r="E10396" s="8"/>
      <c r="I10396" s="8"/>
      <c r="M10396" s="8"/>
      <c r="Q10396" s="8"/>
      <c r="U10396" s="8"/>
      <c r="Y10396" s="8"/>
      <c r="AC10396" s="8"/>
      <c r="AG10396" s="8"/>
      <c r="AK10396" s="8"/>
      <c r="AO10396" s="8"/>
      <c r="AS10396" s="8"/>
      <c r="AW10396" s="8"/>
      <c r="BA10396" s="8"/>
      <c r="BE10396" s="8"/>
      <c r="BI10396" s="8"/>
      <c r="BM10396" s="8"/>
      <c r="BQ10396" s="8"/>
      <c r="BU10396" s="8"/>
      <c r="BY10396" s="8"/>
      <c r="CC10396" s="8"/>
      <c r="CG10396" s="8"/>
      <c r="CK10396" s="8"/>
    </row>
    <row r="10397" spans="5:89">
      <c r="E10397" s="8"/>
      <c r="I10397" s="8"/>
      <c r="M10397" s="8"/>
      <c r="Q10397" s="8"/>
      <c r="U10397" s="8"/>
      <c r="Y10397" s="8"/>
      <c r="AC10397" s="8"/>
      <c r="AG10397" s="8"/>
      <c r="AK10397" s="8"/>
      <c r="AO10397" s="8"/>
      <c r="AS10397" s="8"/>
      <c r="AW10397" s="8"/>
      <c r="BA10397" s="8"/>
      <c r="BE10397" s="8"/>
      <c r="BI10397" s="8"/>
      <c r="BM10397" s="8"/>
      <c r="BQ10397" s="8"/>
      <c r="BU10397" s="8"/>
      <c r="BY10397" s="8"/>
      <c r="CC10397" s="8"/>
      <c r="CG10397" s="8"/>
      <c r="CK10397" s="8"/>
    </row>
    <row r="10398" spans="5:89">
      <c r="E10398" s="8"/>
      <c r="I10398" s="8"/>
      <c r="M10398" s="8"/>
      <c r="Q10398" s="8"/>
      <c r="U10398" s="8"/>
      <c r="Y10398" s="8"/>
      <c r="AC10398" s="8"/>
      <c r="AG10398" s="8"/>
      <c r="AK10398" s="8"/>
      <c r="AO10398" s="8"/>
      <c r="AS10398" s="8"/>
      <c r="AW10398" s="8"/>
      <c r="BA10398" s="8"/>
      <c r="BE10398" s="8"/>
      <c r="BI10398" s="8"/>
      <c r="BM10398" s="8"/>
      <c r="BQ10398" s="8"/>
      <c r="BU10398" s="8"/>
      <c r="BY10398" s="8"/>
      <c r="CC10398" s="8"/>
      <c r="CG10398" s="8"/>
      <c r="CK10398" s="8"/>
    </row>
    <row r="10399" spans="5:89">
      <c r="E10399" s="8"/>
      <c r="I10399" s="8"/>
      <c r="M10399" s="8"/>
      <c r="Q10399" s="8"/>
      <c r="U10399" s="8"/>
      <c r="Y10399" s="8"/>
      <c r="AC10399" s="8"/>
      <c r="AG10399" s="8"/>
      <c r="AK10399" s="8"/>
      <c r="AO10399" s="8"/>
      <c r="AS10399" s="8"/>
      <c r="AW10399" s="8"/>
      <c r="BA10399" s="8"/>
      <c r="BE10399" s="8"/>
      <c r="BI10399" s="8"/>
      <c r="BM10399" s="8"/>
      <c r="BQ10399" s="8"/>
      <c r="BU10399" s="8"/>
      <c r="BY10399" s="8"/>
      <c r="CC10399" s="8"/>
      <c r="CG10399" s="8"/>
      <c r="CK10399" s="8"/>
    </row>
    <row r="10400" spans="5:89">
      <c r="E10400" s="8"/>
      <c r="I10400" s="8"/>
      <c r="M10400" s="8"/>
      <c r="Q10400" s="8"/>
      <c r="U10400" s="8"/>
      <c r="Y10400" s="8"/>
      <c r="AC10400" s="8"/>
      <c r="AG10400" s="8"/>
      <c r="AK10400" s="8"/>
      <c r="AO10400" s="8"/>
      <c r="AS10400" s="8"/>
      <c r="AW10400" s="8"/>
      <c r="BA10400" s="8"/>
      <c r="BE10400" s="8"/>
      <c r="BI10400" s="8"/>
      <c r="BM10400" s="8"/>
      <c r="BQ10400" s="8"/>
      <c r="BU10400" s="8"/>
      <c r="BY10400" s="8"/>
      <c r="CC10400" s="8"/>
      <c r="CG10400" s="8"/>
      <c r="CK10400" s="8"/>
    </row>
    <row r="10401" spans="5:89">
      <c r="E10401" s="8"/>
      <c r="I10401" s="8"/>
      <c r="M10401" s="8"/>
      <c r="Q10401" s="8"/>
      <c r="U10401" s="8"/>
      <c r="Y10401" s="8"/>
      <c r="AC10401" s="8"/>
      <c r="AG10401" s="8"/>
      <c r="AK10401" s="8"/>
      <c r="AO10401" s="8"/>
      <c r="AS10401" s="8"/>
      <c r="AW10401" s="8"/>
      <c r="BA10401" s="8"/>
      <c r="BE10401" s="8"/>
      <c r="BI10401" s="8"/>
      <c r="BM10401" s="8"/>
      <c r="BQ10401" s="8"/>
      <c r="BU10401" s="8"/>
      <c r="BY10401" s="8"/>
      <c r="CC10401" s="8"/>
      <c r="CG10401" s="8"/>
      <c r="CK10401" s="8"/>
    </row>
    <row r="10402" spans="5:89">
      <c r="E10402" s="8"/>
      <c r="I10402" s="8"/>
      <c r="M10402" s="8"/>
      <c r="Q10402" s="8"/>
      <c r="U10402" s="8"/>
      <c r="Y10402" s="8"/>
      <c r="AC10402" s="8"/>
      <c r="AG10402" s="8"/>
      <c r="AK10402" s="8"/>
      <c r="AO10402" s="8"/>
      <c r="AS10402" s="8"/>
      <c r="AW10402" s="8"/>
      <c r="BA10402" s="8"/>
      <c r="BE10402" s="8"/>
      <c r="BI10402" s="8"/>
      <c r="BM10402" s="8"/>
      <c r="BQ10402" s="8"/>
      <c r="BU10402" s="8"/>
      <c r="BY10402" s="8"/>
      <c r="CC10402" s="8"/>
      <c r="CG10402" s="8"/>
      <c r="CK10402" s="8"/>
    </row>
    <row r="10403" spans="5:89">
      <c r="E10403" s="8"/>
      <c r="I10403" s="8"/>
      <c r="M10403" s="8"/>
      <c r="Q10403" s="8"/>
      <c r="U10403" s="8"/>
      <c r="Y10403" s="8"/>
      <c r="AC10403" s="8"/>
      <c r="AG10403" s="8"/>
      <c r="AK10403" s="8"/>
      <c r="AO10403" s="8"/>
      <c r="AS10403" s="8"/>
      <c r="AW10403" s="8"/>
      <c r="BA10403" s="8"/>
      <c r="BE10403" s="8"/>
      <c r="BI10403" s="8"/>
      <c r="BM10403" s="8"/>
      <c r="BQ10403" s="8"/>
      <c r="BU10403" s="8"/>
      <c r="BY10403" s="8"/>
      <c r="CC10403" s="8"/>
      <c r="CG10403" s="8"/>
      <c r="CK10403" s="8"/>
    </row>
    <row r="10404" spans="5:89">
      <c r="E10404" s="8"/>
      <c r="I10404" s="8"/>
      <c r="M10404" s="8"/>
      <c r="Q10404" s="8"/>
      <c r="U10404" s="8"/>
      <c r="Y10404" s="8"/>
      <c r="AC10404" s="8"/>
      <c r="AG10404" s="8"/>
      <c r="AK10404" s="8"/>
      <c r="AO10404" s="8"/>
      <c r="AS10404" s="8"/>
      <c r="AW10404" s="8"/>
      <c r="BA10404" s="8"/>
      <c r="BE10404" s="8"/>
      <c r="BI10404" s="8"/>
      <c r="BM10404" s="8"/>
      <c r="BQ10404" s="8"/>
      <c r="BU10404" s="8"/>
      <c r="BY10404" s="8"/>
      <c r="CC10404" s="8"/>
      <c r="CG10404" s="8"/>
      <c r="CK10404" s="8"/>
    </row>
    <row r="10405" spans="5:89">
      <c r="E10405" s="8"/>
      <c r="I10405" s="8"/>
      <c r="M10405" s="8"/>
      <c r="Q10405" s="8"/>
      <c r="U10405" s="8"/>
      <c r="Y10405" s="8"/>
      <c r="AC10405" s="8"/>
      <c r="AG10405" s="8"/>
      <c r="AK10405" s="8"/>
      <c r="AO10405" s="8"/>
      <c r="AS10405" s="8"/>
      <c r="AW10405" s="8"/>
      <c r="BA10405" s="8"/>
      <c r="BE10405" s="8"/>
      <c r="BI10405" s="8"/>
      <c r="BM10405" s="8"/>
      <c r="BQ10405" s="8"/>
      <c r="BU10405" s="8"/>
      <c r="BY10405" s="8"/>
      <c r="CC10405" s="8"/>
      <c r="CG10405" s="8"/>
      <c r="CK10405" s="8"/>
    </row>
    <row r="10406" spans="5:89">
      <c r="E10406" s="8"/>
      <c r="I10406" s="8"/>
      <c r="M10406" s="8"/>
      <c r="Q10406" s="8"/>
      <c r="U10406" s="8"/>
      <c r="Y10406" s="8"/>
      <c r="AC10406" s="8"/>
      <c r="AG10406" s="8"/>
      <c r="AK10406" s="8"/>
      <c r="AO10406" s="8"/>
      <c r="AS10406" s="8"/>
      <c r="AW10406" s="8"/>
      <c r="BA10406" s="8"/>
      <c r="BE10406" s="8"/>
      <c r="BI10406" s="8"/>
      <c r="BM10406" s="8"/>
      <c r="BQ10406" s="8"/>
      <c r="BU10406" s="8"/>
      <c r="BY10406" s="8"/>
      <c r="CC10406" s="8"/>
      <c r="CG10406" s="8"/>
      <c r="CK10406" s="8"/>
    </row>
    <row r="10407" spans="5:89">
      <c r="E10407" s="8"/>
      <c r="I10407" s="8"/>
      <c r="M10407" s="8"/>
      <c r="Q10407" s="8"/>
      <c r="U10407" s="8"/>
      <c r="Y10407" s="8"/>
      <c r="AC10407" s="8"/>
      <c r="AG10407" s="8"/>
      <c r="AK10407" s="8"/>
      <c r="AO10407" s="8"/>
      <c r="AS10407" s="8"/>
      <c r="AW10407" s="8"/>
      <c r="BA10407" s="8"/>
      <c r="BE10407" s="8"/>
      <c r="BI10407" s="8"/>
      <c r="BM10407" s="8"/>
      <c r="BQ10407" s="8"/>
      <c r="BU10407" s="8"/>
      <c r="BY10407" s="8"/>
      <c r="CC10407" s="8"/>
      <c r="CG10407" s="8"/>
      <c r="CK10407" s="8"/>
    </row>
    <row r="10408" spans="5:89">
      <c r="E10408" s="8"/>
      <c r="I10408" s="8"/>
      <c r="M10408" s="8"/>
      <c r="Q10408" s="8"/>
      <c r="U10408" s="8"/>
      <c r="Y10408" s="8"/>
      <c r="AC10408" s="8"/>
      <c r="AG10408" s="8"/>
      <c r="AK10408" s="8"/>
      <c r="AO10408" s="8"/>
      <c r="AS10408" s="8"/>
      <c r="AW10408" s="8"/>
      <c r="BA10408" s="8"/>
      <c r="BE10408" s="8"/>
      <c r="BI10408" s="8"/>
      <c r="BM10408" s="8"/>
      <c r="BQ10408" s="8"/>
      <c r="BU10408" s="8"/>
      <c r="BY10408" s="8"/>
      <c r="CC10408" s="8"/>
      <c r="CG10408" s="8"/>
      <c r="CK10408" s="8"/>
    </row>
    <row r="10409" spans="5:89">
      <c r="E10409" s="8"/>
      <c r="I10409" s="8"/>
      <c r="M10409" s="8"/>
      <c r="Q10409" s="8"/>
      <c r="U10409" s="8"/>
      <c r="Y10409" s="8"/>
      <c r="AC10409" s="8"/>
      <c r="AG10409" s="8"/>
      <c r="AK10409" s="8"/>
      <c r="AO10409" s="8"/>
      <c r="AS10409" s="8"/>
      <c r="AW10409" s="8"/>
      <c r="BA10409" s="8"/>
      <c r="BE10409" s="8"/>
      <c r="BI10409" s="8"/>
      <c r="BM10409" s="8"/>
      <c r="BQ10409" s="8"/>
      <c r="BU10409" s="8"/>
      <c r="BY10409" s="8"/>
      <c r="CC10409" s="8"/>
      <c r="CG10409" s="8"/>
      <c r="CK10409" s="8"/>
    </row>
    <row r="10410" spans="5:89">
      <c r="E10410" s="8"/>
      <c r="I10410" s="8"/>
      <c r="M10410" s="8"/>
      <c r="Q10410" s="8"/>
      <c r="U10410" s="8"/>
      <c r="Y10410" s="8"/>
      <c r="AC10410" s="8"/>
      <c r="AG10410" s="8"/>
      <c r="AK10410" s="8"/>
      <c r="AO10410" s="8"/>
      <c r="AS10410" s="8"/>
      <c r="AW10410" s="8"/>
      <c r="BA10410" s="8"/>
      <c r="BE10410" s="8"/>
      <c r="BI10410" s="8"/>
      <c r="BM10410" s="8"/>
      <c r="BQ10410" s="8"/>
      <c r="BU10410" s="8"/>
      <c r="BY10410" s="8"/>
      <c r="CC10410" s="8"/>
      <c r="CG10410" s="8"/>
      <c r="CK10410" s="8"/>
    </row>
    <row r="10411" spans="5:89">
      <c r="E10411" s="8"/>
      <c r="I10411" s="8"/>
      <c r="M10411" s="8"/>
      <c r="Q10411" s="8"/>
      <c r="U10411" s="8"/>
      <c r="Y10411" s="8"/>
      <c r="AC10411" s="8"/>
      <c r="AG10411" s="8"/>
      <c r="AK10411" s="8"/>
      <c r="AO10411" s="8"/>
      <c r="AS10411" s="8"/>
      <c r="AW10411" s="8"/>
      <c r="BA10411" s="8"/>
      <c r="BE10411" s="8"/>
      <c r="BI10411" s="8"/>
      <c r="BM10411" s="8"/>
      <c r="BQ10411" s="8"/>
      <c r="BU10411" s="8"/>
      <c r="BY10411" s="8"/>
      <c r="CC10411" s="8"/>
      <c r="CG10411" s="8"/>
      <c r="CK10411" s="8"/>
    </row>
    <row r="10412" spans="5:89">
      <c r="E10412" s="8"/>
      <c r="I10412" s="8"/>
      <c r="M10412" s="8"/>
      <c r="Q10412" s="8"/>
      <c r="U10412" s="8"/>
      <c r="Y10412" s="8"/>
      <c r="AC10412" s="8"/>
      <c r="AG10412" s="8"/>
      <c r="AK10412" s="8"/>
      <c r="AO10412" s="8"/>
      <c r="AS10412" s="8"/>
      <c r="AW10412" s="8"/>
      <c r="BA10412" s="8"/>
      <c r="BE10412" s="8"/>
      <c r="BI10412" s="8"/>
      <c r="BM10412" s="8"/>
      <c r="BQ10412" s="8"/>
      <c r="BU10412" s="8"/>
      <c r="BY10412" s="8"/>
      <c r="CC10412" s="8"/>
      <c r="CG10412" s="8"/>
      <c r="CK10412" s="8"/>
    </row>
    <row r="10413" spans="5:89">
      <c r="E10413" s="8"/>
      <c r="I10413" s="8"/>
      <c r="M10413" s="8"/>
      <c r="Q10413" s="8"/>
      <c r="U10413" s="8"/>
      <c r="Y10413" s="8"/>
      <c r="AC10413" s="8"/>
      <c r="AG10413" s="8"/>
      <c r="AK10413" s="8"/>
      <c r="AO10413" s="8"/>
      <c r="AS10413" s="8"/>
      <c r="AW10413" s="8"/>
      <c r="BA10413" s="8"/>
      <c r="BE10413" s="8"/>
      <c r="BI10413" s="8"/>
      <c r="BM10413" s="8"/>
      <c r="BQ10413" s="8"/>
      <c r="BU10413" s="8"/>
      <c r="BY10413" s="8"/>
      <c r="CC10413" s="8"/>
      <c r="CG10413" s="8"/>
      <c r="CK10413" s="8"/>
    </row>
    <row r="10414" spans="5:89">
      <c r="E10414" s="8"/>
      <c r="I10414" s="8"/>
      <c r="M10414" s="8"/>
      <c r="Q10414" s="8"/>
      <c r="U10414" s="8"/>
      <c r="Y10414" s="8"/>
      <c r="AC10414" s="8"/>
      <c r="AG10414" s="8"/>
      <c r="AK10414" s="8"/>
      <c r="AO10414" s="8"/>
      <c r="AS10414" s="8"/>
      <c r="AW10414" s="8"/>
      <c r="BA10414" s="8"/>
      <c r="BE10414" s="8"/>
      <c r="BI10414" s="8"/>
      <c r="BM10414" s="8"/>
      <c r="BQ10414" s="8"/>
      <c r="BU10414" s="8"/>
      <c r="BY10414" s="8"/>
      <c r="CC10414" s="8"/>
      <c r="CG10414" s="8"/>
      <c r="CK10414" s="8"/>
    </row>
    <row r="10415" spans="5:89">
      <c r="E10415" s="8"/>
      <c r="I10415" s="8"/>
      <c r="M10415" s="8"/>
      <c r="Q10415" s="8"/>
      <c r="U10415" s="8"/>
      <c r="Y10415" s="8"/>
      <c r="AC10415" s="8"/>
      <c r="AG10415" s="8"/>
      <c r="AK10415" s="8"/>
      <c r="AO10415" s="8"/>
      <c r="AS10415" s="8"/>
      <c r="AW10415" s="8"/>
      <c r="BA10415" s="8"/>
      <c r="BE10415" s="8"/>
      <c r="BI10415" s="8"/>
      <c r="BM10415" s="8"/>
      <c r="BQ10415" s="8"/>
      <c r="BU10415" s="8"/>
      <c r="BY10415" s="8"/>
      <c r="CC10415" s="8"/>
      <c r="CG10415" s="8"/>
      <c r="CK10415" s="8"/>
    </row>
    <row r="10416" spans="5:89">
      <c r="E10416" s="8"/>
      <c r="I10416" s="8"/>
      <c r="M10416" s="8"/>
      <c r="Q10416" s="8"/>
      <c r="U10416" s="8"/>
      <c r="Y10416" s="8"/>
      <c r="AC10416" s="8"/>
      <c r="AG10416" s="8"/>
      <c r="AK10416" s="8"/>
      <c r="AO10416" s="8"/>
      <c r="AS10416" s="8"/>
      <c r="AW10416" s="8"/>
      <c r="BA10416" s="8"/>
      <c r="BE10416" s="8"/>
      <c r="BI10416" s="8"/>
      <c r="BM10416" s="8"/>
      <c r="BQ10416" s="8"/>
      <c r="BU10416" s="8"/>
      <c r="BY10416" s="8"/>
      <c r="CC10416" s="8"/>
      <c r="CG10416" s="8"/>
      <c r="CK10416" s="8"/>
    </row>
    <row r="10417" spans="5:89">
      <c r="E10417" s="8"/>
      <c r="I10417" s="8"/>
      <c r="M10417" s="8"/>
      <c r="Q10417" s="8"/>
      <c r="U10417" s="8"/>
      <c r="Y10417" s="8"/>
      <c r="AC10417" s="8"/>
      <c r="AG10417" s="8"/>
      <c r="AK10417" s="8"/>
      <c r="AO10417" s="8"/>
      <c r="AS10417" s="8"/>
      <c r="AW10417" s="8"/>
      <c r="BA10417" s="8"/>
      <c r="BE10417" s="8"/>
      <c r="BI10417" s="8"/>
      <c r="BM10417" s="8"/>
      <c r="BQ10417" s="8"/>
      <c r="BU10417" s="8"/>
      <c r="BY10417" s="8"/>
      <c r="CC10417" s="8"/>
      <c r="CG10417" s="8"/>
      <c r="CK10417" s="8"/>
    </row>
    <row r="10418" spans="5:89">
      <c r="E10418" s="8"/>
      <c r="I10418" s="8"/>
      <c r="M10418" s="8"/>
      <c r="Q10418" s="8"/>
      <c r="U10418" s="8"/>
      <c r="Y10418" s="8"/>
      <c r="AC10418" s="8"/>
      <c r="AG10418" s="8"/>
      <c r="AK10418" s="8"/>
      <c r="AO10418" s="8"/>
      <c r="AS10418" s="8"/>
      <c r="AW10418" s="8"/>
      <c r="BA10418" s="8"/>
      <c r="BE10418" s="8"/>
      <c r="BI10418" s="8"/>
      <c r="BM10418" s="8"/>
      <c r="BQ10418" s="8"/>
      <c r="BU10418" s="8"/>
      <c r="BY10418" s="8"/>
      <c r="CC10418" s="8"/>
      <c r="CG10418" s="8"/>
      <c r="CK10418" s="8"/>
    </row>
    <row r="10419" spans="5:89">
      <c r="E10419" s="8"/>
      <c r="I10419" s="8"/>
      <c r="M10419" s="8"/>
      <c r="Q10419" s="8"/>
      <c r="U10419" s="8"/>
      <c r="Y10419" s="8"/>
      <c r="AC10419" s="8"/>
      <c r="AG10419" s="8"/>
      <c r="AK10419" s="8"/>
      <c r="AO10419" s="8"/>
      <c r="AS10419" s="8"/>
      <c r="AW10419" s="8"/>
      <c r="BA10419" s="8"/>
      <c r="BE10419" s="8"/>
      <c r="BI10419" s="8"/>
      <c r="BM10419" s="8"/>
      <c r="BQ10419" s="8"/>
      <c r="BU10419" s="8"/>
      <c r="BY10419" s="8"/>
      <c r="CC10419" s="8"/>
      <c r="CG10419" s="8"/>
      <c r="CK10419" s="8"/>
    </row>
    <row r="10420" spans="5:89">
      <c r="E10420" s="8"/>
      <c r="I10420" s="8"/>
      <c r="M10420" s="8"/>
      <c r="Q10420" s="8"/>
      <c r="U10420" s="8"/>
      <c r="Y10420" s="8"/>
      <c r="AC10420" s="8"/>
      <c r="AG10420" s="8"/>
      <c r="AK10420" s="8"/>
      <c r="AO10420" s="8"/>
      <c r="AS10420" s="8"/>
      <c r="AW10420" s="8"/>
      <c r="BA10420" s="8"/>
      <c r="BE10420" s="8"/>
      <c r="BI10420" s="8"/>
      <c r="BM10420" s="8"/>
      <c r="BQ10420" s="8"/>
      <c r="BU10420" s="8"/>
      <c r="BY10420" s="8"/>
      <c r="CC10420" s="8"/>
      <c r="CG10420" s="8"/>
      <c r="CK10420" s="8"/>
    </row>
    <row r="10421" spans="5:89">
      <c r="E10421" s="8"/>
      <c r="I10421" s="8"/>
      <c r="M10421" s="8"/>
      <c r="Q10421" s="8"/>
      <c r="U10421" s="8"/>
      <c r="Y10421" s="8"/>
      <c r="AC10421" s="8"/>
      <c r="AG10421" s="8"/>
      <c r="AK10421" s="8"/>
      <c r="AO10421" s="8"/>
      <c r="AS10421" s="8"/>
      <c r="AW10421" s="8"/>
      <c r="BA10421" s="8"/>
      <c r="BE10421" s="8"/>
      <c r="BI10421" s="8"/>
      <c r="BM10421" s="8"/>
      <c r="BQ10421" s="8"/>
      <c r="BU10421" s="8"/>
      <c r="BY10421" s="8"/>
      <c r="CC10421" s="8"/>
      <c r="CG10421" s="8"/>
      <c r="CK10421" s="8"/>
    </row>
    <row r="10422" spans="5:89">
      <c r="E10422" s="8"/>
      <c r="I10422" s="8"/>
      <c r="M10422" s="8"/>
      <c r="Q10422" s="8"/>
      <c r="U10422" s="8"/>
      <c r="Y10422" s="8"/>
      <c r="AC10422" s="8"/>
      <c r="AG10422" s="8"/>
      <c r="AK10422" s="8"/>
      <c r="AO10422" s="8"/>
      <c r="AS10422" s="8"/>
      <c r="AW10422" s="8"/>
      <c r="BA10422" s="8"/>
      <c r="BE10422" s="8"/>
      <c r="BI10422" s="8"/>
      <c r="BM10422" s="8"/>
      <c r="BQ10422" s="8"/>
      <c r="BU10422" s="8"/>
      <c r="BY10422" s="8"/>
      <c r="CC10422" s="8"/>
      <c r="CG10422" s="8"/>
      <c r="CK10422" s="8"/>
    </row>
    <row r="10423" spans="5:89">
      <c r="E10423" s="8"/>
      <c r="I10423" s="8"/>
      <c r="M10423" s="8"/>
      <c r="Q10423" s="8"/>
      <c r="U10423" s="8"/>
      <c r="Y10423" s="8"/>
      <c r="AC10423" s="8"/>
      <c r="AG10423" s="8"/>
      <c r="AK10423" s="8"/>
      <c r="AO10423" s="8"/>
      <c r="AS10423" s="8"/>
      <c r="AW10423" s="8"/>
      <c r="BA10423" s="8"/>
      <c r="BE10423" s="8"/>
      <c r="BI10423" s="8"/>
      <c r="BM10423" s="8"/>
      <c r="BQ10423" s="8"/>
      <c r="BU10423" s="8"/>
      <c r="BY10423" s="8"/>
      <c r="CC10423" s="8"/>
      <c r="CG10423" s="8"/>
      <c r="CK10423" s="8"/>
    </row>
    <row r="10424" spans="5:89">
      <c r="E10424" s="8"/>
      <c r="I10424" s="8"/>
      <c r="M10424" s="8"/>
      <c r="Q10424" s="8"/>
      <c r="U10424" s="8"/>
      <c r="Y10424" s="8"/>
      <c r="AC10424" s="8"/>
      <c r="AG10424" s="8"/>
      <c r="AK10424" s="8"/>
      <c r="AO10424" s="8"/>
      <c r="AS10424" s="8"/>
      <c r="AW10424" s="8"/>
      <c r="BA10424" s="8"/>
      <c r="BE10424" s="8"/>
      <c r="BI10424" s="8"/>
      <c r="BM10424" s="8"/>
      <c r="BQ10424" s="8"/>
      <c r="BU10424" s="8"/>
      <c r="BY10424" s="8"/>
      <c r="CC10424" s="8"/>
      <c r="CG10424" s="8"/>
      <c r="CK10424" s="8"/>
    </row>
    <row r="10425" spans="5:89">
      <c r="E10425" s="8"/>
      <c r="I10425" s="8"/>
      <c r="M10425" s="8"/>
      <c r="Q10425" s="8"/>
      <c r="U10425" s="8"/>
      <c r="Y10425" s="8"/>
      <c r="AC10425" s="8"/>
      <c r="AG10425" s="8"/>
      <c r="AK10425" s="8"/>
      <c r="AO10425" s="8"/>
      <c r="AS10425" s="8"/>
      <c r="AW10425" s="8"/>
      <c r="BA10425" s="8"/>
      <c r="BE10425" s="8"/>
      <c r="BI10425" s="8"/>
      <c r="BM10425" s="8"/>
      <c r="BQ10425" s="8"/>
      <c r="BU10425" s="8"/>
      <c r="BY10425" s="8"/>
      <c r="CC10425" s="8"/>
      <c r="CG10425" s="8"/>
      <c r="CK10425" s="8"/>
    </row>
    <row r="10426" spans="5:89">
      <c r="E10426" s="8"/>
      <c r="I10426" s="8"/>
      <c r="M10426" s="8"/>
      <c r="Q10426" s="8"/>
      <c r="U10426" s="8"/>
      <c r="Y10426" s="8"/>
      <c r="AC10426" s="8"/>
      <c r="AG10426" s="8"/>
      <c r="AK10426" s="8"/>
      <c r="AO10426" s="8"/>
      <c r="AS10426" s="8"/>
      <c r="AW10426" s="8"/>
      <c r="BA10426" s="8"/>
      <c r="BE10426" s="8"/>
      <c r="BI10426" s="8"/>
      <c r="BM10426" s="8"/>
      <c r="BQ10426" s="8"/>
      <c r="BU10426" s="8"/>
      <c r="BY10426" s="8"/>
      <c r="CC10426" s="8"/>
      <c r="CG10426" s="8"/>
      <c r="CK10426" s="8"/>
    </row>
    <row r="10427" spans="5:89">
      <c r="E10427" s="8"/>
      <c r="I10427" s="8"/>
      <c r="M10427" s="8"/>
      <c r="Q10427" s="8"/>
      <c r="U10427" s="8"/>
      <c r="Y10427" s="8"/>
      <c r="AC10427" s="8"/>
      <c r="AG10427" s="8"/>
      <c r="AK10427" s="8"/>
      <c r="AO10427" s="8"/>
      <c r="AS10427" s="8"/>
      <c r="AW10427" s="8"/>
      <c r="BA10427" s="8"/>
      <c r="BE10427" s="8"/>
      <c r="BI10427" s="8"/>
      <c r="BM10427" s="8"/>
      <c r="BQ10427" s="8"/>
      <c r="BU10427" s="8"/>
      <c r="BY10427" s="8"/>
      <c r="CC10427" s="8"/>
      <c r="CG10427" s="8"/>
      <c r="CK10427" s="8"/>
    </row>
    <row r="10428" spans="5:89">
      <c r="E10428" s="8"/>
      <c r="I10428" s="8"/>
      <c r="M10428" s="8"/>
      <c r="Q10428" s="8"/>
      <c r="U10428" s="8"/>
      <c r="Y10428" s="8"/>
      <c r="AC10428" s="8"/>
      <c r="AG10428" s="8"/>
      <c r="AK10428" s="8"/>
      <c r="AO10428" s="8"/>
      <c r="AS10428" s="8"/>
      <c r="AW10428" s="8"/>
      <c r="BA10428" s="8"/>
      <c r="BE10428" s="8"/>
      <c r="BI10428" s="8"/>
      <c r="BM10428" s="8"/>
      <c r="BQ10428" s="8"/>
      <c r="BU10428" s="8"/>
      <c r="BY10428" s="8"/>
      <c r="CC10428" s="8"/>
      <c r="CG10428" s="8"/>
      <c r="CK10428" s="8"/>
    </row>
    <row r="10429" spans="5:89">
      <c r="E10429" s="8"/>
      <c r="I10429" s="8"/>
      <c r="M10429" s="8"/>
      <c r="Q10429" s="8"/>
      <c r="U10429" s="8"/>
      <c r="Y10429" s="8"/>
      <c r="AC10429" s="8"/>
      <c r="AG10429" s="8"/>
      <c r="AK10429" s="8"/>
      <c r="AO10429" s="8"/>
      <c r="AS10429" s="8"/>
      <c r="AW10429" s="8"/>
      <c r="BA10429" s="8"/>
      <c r="BE10429" s="8"/>
      <c r="BI10429" s="8"/>
      <c r="BM10429" s="8"/>
      <c r="BQ10429" s="8"/>
      <c r="BU10429" s="8"/>
      <c r="BY10429" s="8"/>
      <c r="CC10429" s="8"/>
      <c r="CG10429" s="8"/>
      <c r="CK10429" s="8"/>
    </row>
    <row r="10430" spans="5:89">
      <c r="E10430" s="8"/>
      <c r="I10430" s="8"/>
      <c r="M10430" s="8"/>
      <c r="Q10430" s="8"/>
      <c r="U10430" s="8"/>
      <c r="Y10430" s="8"/>
      <c r="AC10430" s="8"/>
      <c r="AG10430" s="8"/>
      <c r="AK10430" s="8"/>
      <c r="AO10430" s="8"/>
      <c r="AS10430" s="8"/>
      <c r="AW10430" s="8"/>
      <c r="BA10430" s="8"/>
      <c r="BE10430" s="8"/>
      <c r="BI10430" s="8"/>
      <c r="BM10430" s="8"/>
      <c r="BQ10430" s="8"/>
      <c r="BU10430" s="8"/>
      <c r="BY10430" s="8"/>
      <c r="CC10430" s="8"/>
      <c r="CG10430" s="8"/>
      <c r="CK10430" s="8"/>
    </row>
    <row r="10431" spans="5:89">
      <c r="E10431" s="8"/>
      <c r="I10431" s="8"/>
      <c r="M10431" s="8"/>
      <c r="Q10431" s="8"/>
      <c r="U10431" s="8"/>
      <c r="Y10431" s="8"/>
      <c r="AC10431" s="8"/>
      <c r="AG10431" s="8"/>
      <c r="AK10431" s="8"/>
      <c r="AO10431" s="8"/>
      <c r="AS10431" s="8"/>
      <c r="AW10431" s="8"/>
      <c r="BA10431" s="8"/>
      <c r="BE10431" s="8"/>
      <c r="BI10431" s="8"/>
      <c r="BM10431" s="8"/>
      <c r="BQ10431" s="8"/>
      <c r="BU10431" s="8"/>
      <c r="BY10431" s="8"/>
      <c r="CC10431" s="8"/>
      <c r="CG10431" s="8"/>
      <c r="CK10431" s="8"/>
    </row>
    <row r="10432" spans="5:89">
      <c r="E10432" s="8"/>
      <c r="I10432" s="8"/>
      <c r="M10432" s="8"/>
      <c r="Q10432" s="8"/>
      <c r="U10432" s="8"/>
      <c r="Y10432" s="8"/>
      <c r="AC10432" s="8"/>
      <c r="AG10432" s="8"/>
      <c r="AK10432" s="8"/>
      <c r="AO10432" s="8"/>
      <c r="AS10432" s="8"/>
      <c r="AW10432" s="8"/>
      <c r="BA10432" s="8"/>
      <c r="BE10432" s="8"/>
      <c r="BI10432" s="8"/>
      <c r="BM10432" s="8"/>
      <c r="BQ10432" s="8"/>
      <c r="BU10432" s="8"/>
      <c r="BY10432" s="8"/>
      <c r="CC10432" s="8"/>
      <c r="CG10432" s="8"/>
      <c r="CK10432" s="8"/>
    </row>
    <row r="10433" spans="5:89">
      <c r="E10433" s="8"/>
      <c r="I10433" s="8"/>
      <c r="M10433" s="8"/>
      <c r="Q10433" s="8"/>
      <c r="U10433" s="8"/>
      <c r="Y10433" s="8"/>
      <c r="AC10433" s="8"/>
      <c r="AG10433" s="8"/>
      <c r="AK10433" s="8"/>
      <c r="AO10433" s="8"/>
      <c r="AS10433" s="8"/>
      <c r="AW10433" s="8"/>
      <c r="BA10433" s="8"/>
      <c r="BE10433" s="8"/>
      <c r="BI10433" s="8"/>
      <c r="BM10433" s="8"/>
      <c r="BQ10433" s="8"/>
      <c r="BU10433" s="8"/>
      <c r="BY10433" s="8"/>
      <c r="CC10433" s="8"/>
      <c r="CG10433" s="8"/>
      <c r="CK10433" s="8"/>
    </row>
    <row r="10434" spans="5:89">
      <c r="E10434" s="8"/>
      <c r="I10434" s="8"/>
      <c r="M10434" s="8"/>
      <c r="Q10434" s="8"/>
      <c r="U10434" s="8"/>
      <c r="Y10434" s="8"/>
      <c r="AC10434" s="8"/>
      <c r="AG10434" s="8"/>
      <c r="AK10434" s="8"/>
      <c r="AO10434" s="8"/>
      <c r="AS10434" s="8"/>
      <c r="AW10434" s="8"/>
      <c r="BA10434" s="8"/>
      <c r="BE10434" s="8"/>
      <c r="BI10434" s="8"/>
      <c r="BM10434" s="8"/>
      <c r="BQ10434" s="8"/>
      <c r="BU10434" s="8"/>
      <c r="BY10434" s="8"/>
      <c r="CC10434" s="8"/>
      <c r="CG10434" s="8"/>
      <c r="CK10434" s="8"/>
    </row>
    <row r="10435" spans="5:89">
      <c r="E10435" s="8"/>
      <c r="I10435" s="8"/>
      <c r="M10435" s="8"/>
      <c r="Q10435" s="8"/>
      <c r="U10435" s="8"/>
      <c r="Y10435" s="8"/>
      <c r="AC10435" s="8"/>
      <c r="AG10435" s="8"/>
      <c r="AK10435" s="8"/>
      <c r="AO10435" s="8"/>
      <c r="AS10435" s="8"/>
      <c r="AW10435" s="8"/>
      <c r="BA10435" s="8"/>
      <c r="BE10435" s="8"/>
      <c r="BI10435" s="8"/>
      <c r="BM10435" s="8"/>
      <c r="BQ10435" s="8"/>
      <c r="BU10435" s="8"/>
      <c r="BY10435" s="8"/>
      <c r="CC10435" s="8"/>
      <c r="CG10435" s="8"/>
      <c r="CK10435" s="8"/>
    </row>
    <row r="10436" spans="5:89">
      <c r="E10436" s="8"/>
      <c r="I10436" s="8"/>
      <c r="M10436" s="8"/>
      <c r="Q10436" s="8"/>
      <c r="U10436" s="8"/>
      <c r="Y10436" s="8"/>
      <c r="AC10436" s="8"/>
      <c r="AG10436" s="8"/>
      <c r="AK10436" s="8"/>
      <c r="AO10436" s="8"/>
      <c r="AS10436" s="8"/>
      <c r="AW10436" s="8"/>
      <c r="BA10436" s="8"/>
      <c r="BE10436" s="8"/>
      <c r="BI10436" s="8"/>
      <c r="BM10436" s="8"/>
      <c r="BQ10436" s="8"/>
      <c r="BU10436" s="8"/>
      <c r="BY10436" s="8"/>
      <c r="CC10436" s="8"/>
      <c r="CG10436" s="8"/>
      <c r="CK10436" s="8"/>
    </row>
    <row r="10437" spans="5:89">
      <c r="E10437" s="8"/>
      <c r="I10437" s="8"/>
      <c r="M10437" s="8"/>
      <c r="Q10437" s="8"/>
      <c r="U10437" s="8"/>
      <c r="Y10437" s="8"/>
      <c r="AC10437" s="8"/>
      <c r="AG10437" s="8"/>
      <c r="AK10437" s="8"/>
      <c r="AO10437" s="8"/>
      <c r="AS10437" s="8"/>
      <c r="AW10437" s="8"/>
      <c r="BA10437" s="8"/>
      <c r="BE10437" s="8"/>
      <c r="BI10437" s="8"/>
      <c r="BM10437" s="8"/>
      <c r="BQ10437" s="8"/>
      <c r="BU10437" s="8"/>
      <c r="BY10437" s="8"/>
      <c r="CC10437" s="8"/>
      <c r="CG10437" s="8"/>
      <c r="CK10437" s="8"/>
    </row>
    <row r="10438" spans="5:89">
      <c r="E10438" s="8"/>
      <c r="I10438" s="8"/>
      <c r="M10438" s="8"/>
      <c r="Q10438" s="8"/>
      <c r="U10438" s="8"/>
      <c r="Y10438" s="8"/>
      <c r="AC10438" s="8"/>
      <c r="AG10438" s="8"/>
      <c r="AK10438" s="8"/>
      <c r="AO10438" s="8"/>
      <c r="AS10438" s="8"/>
      <c r="AW10438" s="8"/>
      <c r="BA10438" s="8"/>
      <c r="BE10438" s="8"/>
      <c r="BI10438" s="8"/>
      <c r="BM10438" s="8"/>
      <c r="BQ10438" s="8"/>
      <c r="BU10438" s="8"/>
      <c r="BY10438" s="8"/>
      <c r="CC10438" s="8"/>
      <c r="CG10438" s="8"/>
      <c r="CK10438" s="8"/>
    </row>
    <row r="10439" spans="5:89">
      <c r="E10439" s="8"/>
      <c r="I10439" s="8"/>
      <c r="M10439" s="8"/>
      <c r="Q10439" s="8"/>
      <c r="U10439" s="8"/>
      <c r="Y10439" s="8"/>
      <c r="AC10439" s="8"/>
      <c r="AG10439" s="8"/>
      <c r="AK10439" s="8"/>
      <c r="AO10439" s="8"/>
      <c r="AS10439" s="8"/>
      <c r="AW10439" s="8"/>
      <c r="BA10439" s="8"/>
      <c r="BE10439" s="8"/>
      <c r="BI10439" s="8"/>
      <c r="BM10439" s="8"/>
      <c r="BQ10439" s="8"/>
      <c r="BU10439" s="8"/>
      <c r="BY10439" s="8"/>
      <c r="CC10439" s="8"/>
      <c r="CG10439" s="8"/>
      <c r="CK10439" s="8"/>
    </row>
    <row r="10440" spans="5:89">
      <c r="E10440" s="8"/>
      <c r="I10440" s="8"/>
      <c r="M10440" s="8"/>
      <c r="Q10440" s="8"/>
      <c r="U10440" s="8"/>
      <c r="Y10440" s="8"/>
      <c r="AC10440" s="8"/>
      <c r="AG10440" s="8"/>
      <c r="AK10440" s="8"/>
      <c r="AO10440" s="8"/>
      <c r="AS10440" s="8"/>
      <c r="AW10440" s="8"/>
      <c r="BA10440" s="8"/>
      <c r="BE10440" s="8"/>
      <c r="BI10440" s="8"/>
      <c r="BM10440" s="8"/>
      <c r="BQ10440" s="8"/>
      <c r="BU10440" s="8"/>
      <c r="BY10440" s="8"/>
      <c r="CC10440" s="8"/>
      <c r="CG10440" s="8"/>
      <c r="CK10440" s="8"/>
    </row>
    <row r="10441" spans="5:89">
      <c r="E10441" s="8"/>
      <c r="I10441" s="8"/>
      <c r="M10441" s="8"/>
      <c r="Q10441" s="8"/>
      <c r="U10441" s="8"/>
      <c r="Y10441" s="8"/>
      <c r="AC10441" s="8"/>
      <c r="AG10441" s="8"/>
      <c r="AK10441" s="8"/>
      <c r="AO10441" s="8"/>
      <c r="AS10441" s="8"/>
      <c r="AW10441" s="8"/>
      <c r="BA10441" s="8"/>
      <c r="BE10441" s="8"/>
      <c r="BI10441" s="8"/>
      <c r="BM10441" s="8"/>
      <c r="BQ10441" s="8"/>
      <c r="BU10441" s="8"/>
      <c r="BY10441" s="8"/>
      <c r="CC10441" s="8"/>
      <c r="CG10441" s="8"/>
      <c r="CK10441" s="8"/>
    </row>
    <row r="10442" spans="5:89">
      <c r="E10442" s="8"/>
      <c r="I10442" s="8"/>
      <c r="M10442" s="8"/>
      <c r="Q10442" s="8"/>
      <c r="U10442" s="8"/>
      <c r="Y10442" s="8"/>
      <c r="AC10442" s="8"/>
      <c r="AG10442" s="8"/>
      <c r="AK10442" s="8"/>
      <c r="AO10442" s="8"/>
      <c r="AS10442" s="8"/>
      <c r="AW10442" s="8"/>
      <c r="BA10442" s="8"/>
      <c r="BE10442" s="8"/>
      <c r="BI10442" s="8"/>
      <c r="BM10442" s="8"/>
      <c r="BQ10442" s="8"/>
      <c r="BU10442" s="8"/>
      <c r="BY10442" s="8"/>
      <c r="CC10442" s="8"/>
      <c r="CG10442" s="8"/>
      <c r="CK10442" s="8"/>
    </row>
    <row r="10443" spans="5:89">
      <c r="E10443" s="8"/>
      <c r="I10443" s="8"/>
      <c r="M10443" s="8"/>
      <c r="Q10443" s="8"/>
      <c r="U10443" s="8"/>
      <c r="Y10443" s="8"/>
      <c r="AC10443" s="8"/>
      <c r="AG10443" s="8"/>
      <c r="AK10443" s="8"/>
      <c r="AO10443" s="8"/>
      <c r="AS10443" s="8"/>
      <c r="AW10443" s="8"/>
      <c r="BA10443" s="8"/>
      <c r="BE10443" s="8"/>
      <c r="BI10443" s="8"/>
      <c r="BM10443" s="8"/>
      <c r="BQ10443" s="8"/>
      <c r="BU10443" s="8"/>
      <c r="BY10443" s="8"/>
      <c r="CC10443" s="8"/>
      <c r="CG10443" s="8"/>
      <c r="CK10443" s="8"/>
    </row>
    <row r="10444" spans="5:89">
      <c r="E10444" s="8"/>
      <c r="I10444" s="8"/>
      <c r="M10444" s="8"/>
      <c r="Q10444" s="8"/>
      <c r="U10444" s="8"/>
      <c r="Y10444" s="8"/>
      <c r="AC10444" s="8"/>
      <c r="AG10444" s="8"/>
      <c r="AK10444" s="8"/>
      <c r="AO10444" s="8"/>
      <c r="AS10444" s="8"/>
      <c r="AW10444" s="8"/>
      <c r="BA10444" s="8"/>
      <c r="BE10444" s="8"/>
      <c r="BI10444" s="8"/>
      <c r="BM10444" s="8"/>
      <c r="BQ10444" s="8"/>
      <c r="BU10444" s="8"/>
      <c r="BY10444" s="8"/>
      <c r="CC10444" s="8"/>
      <c r="CG10444" s="8"/>
      <c r="CK10444" s="8"/>
    </row>
    <row r="10445" spans="5:89">
      <c r="E10445" s="8"/>
      <c r="I10445" s="8"/>
      <c r="M10445" s="8"/>
      <c r="Q10445" s="8"/>
      <c r="U10445" s="8"/>
      <c r="Y10445" s="8"/>
      <c r="AC10445" s="8"/>
      <c r="AG10445" s="8"/>
      <c r="AK10445" s="8"/>
      <c r="AO10445" s="8"/>
      <c r="AS10445" s="8"/>
      <c r="AW10445" s="8"/>
      <c r="BA10445" s="8"/>
      <c r="BE10445" s="8"/>
      <c r="BI10445" s="8"/>
      <c r="BM10445" s="8"/>
      <c r="BQ10445" s="8"/>
      <c r="BU10445" s="8"/>
      <c r="BY10445" s="8"/>
      <c r="CC10445" s="8"/>
      <c r="CG10445" s="8"/>
      <c r="CK10445" s="8"/>
    </row>
    <row r="10446" spans="5:89">
      <c r="E10446" s="8"/>
      <c r="I10446" s="8"/>
      <c r="M10446" s="8"/>
      <c r="Q10446" s="8"/>
      <c r="U10446" s="8"/>
      <c r="Y10446" s="8"/>
      <c r="AC10446" s="8"/>
      <c r="AG10446" s="8"/>
      <c r="AK10446" s="8"/>
      <c r="AO10446" s="8"/>
      <c r="AS10446" s="8"/>
      <c r="AW10446" s="8"/>
      <c r="BA10446" s="8"/>
      <c r="BE10446" s="8"/>
      <c r="BI10446" s="8"/>
      <c r="BM10446" s="8"/>
      <c r="BQ10446" s="8"/>
      <c r="BU10446" s="8"/>
      <c r="BY10446" s="8"/>
      <c r="CC10446" s="8"/>
      <c r="CG10446" s="8"/>
      <c r="CK10446" s="8"/>
    </row>
    <row r="10447" spans="5:89">
      <c r="E10447" s="8"/>
      <c r="I10447" s="8"/>
      <c r="M10447" s="8"/>
      <c r="Q10447" s="8"/>
      <c r="U10447" s="8"/>
      <c r="Y10447" s="8"/>
      <c r="AC10447" s="8"/>
      <c r="AG10447" s="8"/>
      <c r="AK10447" s="8"/>
      <c r="AO10447" s="8"/>
      <c r="AS10447" s="8"/>
      <c r="AW10447" s="8"/>
      <c r="BA10447" s="8"/>
      <c r="BE10447" s="8"/>
      <c r="BI10447" s="8"/>
      <c r="BM10447" s="8"/>
      <c r="BQ10447" s="8"/>
      <c r="BU10447" s="8"/>
      <c r="BY10447" s="8"/>
      <c r="CC10447" s="8"/>
      <c r="CG10447" s="8"/>
      <c r="CK10447" s="8"/>
    </row>
    <row r="10448" spans="5:89">
      <c r="E10448" s="8"/>
      <c r="I10448" s="8"/>
      <c r="M10448" s="8"/>
      <c r="Q10448" s="8"/>
      <c r="U10448" s="8"/>
      <c r="Y10448" s="8"/>
      <c r="AC10448" s="8"/>
      <c r="AG10448" s="8"/>
      <c r="AK10448" s="8"/>
      <c r="AO10448" s="8"/>
      <c r="AS10448" s="8"/>
      <c r="AW10448" s="8"/>
      <c r="BA10448" s="8"/>
      <c r="BE10448" s="8"/>
      <c r="BI10448" s="8"/>
      <c r="BM10448" s="8"/>
      <c r="BQ10448" s="8"/>
      <c r="BU10448" s="8"/>
      <c r="BY10448" s="8"/>
      <c r="CC10448" s="8"/>
      <c r="CG10448" s="8"/>
      <c r="CK10448" s="8"/>
    </row>
    <row r="10449" spans="5:89">
      <c r="E10449" s="8"/>
      <c r="I10449" s="8"/>
      <c r="M10449" s="8"/>
      <c r="Q10449" s="8"/>
      <c r="U10449" s="8"/>
      <c r="Y10449" s="8"/>
      <c r="AC10449" s="8"/>
      <c r="AG10449" s="8"/>
      <c r="AK10449" s="8"/>
      <c r="AO10449" s="8"/>
      <c r="AS10449" s="8"/>
      <c r="AW10449" s="8"/>
      <c r="BA10449" s="8"/>
      <c r="BE10449" s="8"/>
      <c r="BI10449" s="8"/>
      <c r="BM10449" s="8"/>
      <c r="BQ10449" s="8"/>
      <c r="BU10449" s="8"/>
      <c r="BY10449" s="8"/>
      <c r="CC10449" s="8"/>
      <c r="CG10449" s="8"/>
      <c r="CK10449" s="8"/>
    </row>
    <row r="10450" spans="5:89">
      <c r="E10450" s="8"/>
      <c r="I10450" s="8"/>
      <c r="M10450" s="8"/>
      <c r="Q10450" s="8"/>
      <c r="U10450" s="8"/>
      <c r="Y10450" s="8"/>
      <c r="AC10450" s="8"/>
      <c r="AG10450" s="8"/>
      <c r="AK10450" s="8"/>
      <c r="AO10450" s="8"/>
      <c r="AS10450" s="8"/>
      <c r="AW10450" s="8"/>
      <c r="BA10450" s="8"/>
      <c r="BE10450" s="8"/>
      <c r="BI10450" s="8"/>
      <c r="BM10450" s="8"/>
      <c r="BQ10450" s="8"/>
      <c r="BU10450" s="8"/>
      <c r="BY10450" s="8"/>
      <c r="CC10450" s="8"/>
      <c r="CG10450" s="8"/>
      <c r="CK10450" s="8"/>
    </row>
    <row r="10451" spans="5:89">
      <c r="E10451" s="8"/>
      <c r="I10451" s="8"/>
      <c r="M10451" s="8"/>
      <c r="Q10451" s="8"/>
      <c r="U10451" s="8"/>
      <c r="Y10451" s="8"/>
      <c r="AC10451" s="8"/>
      <c r="AG10451" s="8"/>
      <c r="AK10451" s="8"/>
      <c r="AO10451" s="8"/>
      <c r="AS10451" s="8"/>
      <c r="AW10451" s="8"/>
      <c r="BA10451" s="8"/>
      <c r="BE10451" s="8"/>
      <c r="BI10451" s="8"/>
      <c r="BM10451" s="8"/>
      <c r="BQ10451" s="8"/>
      <c r="BU10451" s="8"/>
      <c r="BY10451" s="8"/>
      <c r="CC10451" s="8"/>
      <c r="CG10451" s="8"/>
      <c r="CK10451" s="8"/>
    </row>
    <row r="10452" spans="5:89">
      <c r="E10452" s="8"/>
      <c r="I10452" s="8"/>
      <c r="M10452" s="8"/>
      <c r="Q10452" s="8"/>
      <c r="U10452" s="8"/>
      <c r="Y10452" s="8"/>
      <c r="AC10452" s="8"/>
      <c r="AG10452" s="8"/>
      <c r="AK10452" s="8"/>
      <c r="AO10452" s="8"/>
      <c r="AS10452" s="8"/>
      <c r="AW10452" s="8"/>
      <c r="BA10452" s="8"/>
      <c r="BE10452" s="8"/>
      <c r="BI10452" s="8"/>
      <c r="BM10452" s="8"/>
      <c r="BQ10452" s="8"/>
      <c r="BU10452" s="8"/>
      <c r="BY10452" s="8"/>
      <c r="CC10452" s="8"/>
      <c r="CG10452" s="8"/>
      <c r="CK10452" s="8"/>
    </row>
    <row r="10453" spans="5:89">
      <c r="E10453" s="8"/>
      <c r="I10453" s="8"/>
      <c r="M10453" s="8"/>
      <c r="Q10453" s="8"/>
      <c r="U10453" s="8"/>
      <c r="Y10453" s="8"/>
      <c r="AC10453" s="8"/>
      <c r="AG10453" s="8"/>
      <c r="AK10453" s="8"/>
      <c r="AO10453" s="8"/>
      <c r="AS10453" s="8"/>
      <c r="AW10453" s="8"/>
      <c r="BA10453" s="8"/>
      <c r="BE10453" s="8"/>
      <c r="BI10453" s="8"/>
      <c r="BM10453" s="8"/>
      <c r="BQ10453" s="8"/>
      <c r="BU10453" s="8"/>
      <c r="BY10453" s="8"/>
      <c r="CC10453" s="8"/>
      <c r="CG10453" s="8"/>
      <c r="CK10453" s="8"/>
    </row>
    <row r="10454" spans="5:89">
      <c r="E10454" s="8"/>
      <c r="I10454" s="8"/>
      <c r="M10454" s="8"/>
      <c r="Q10454" s="8"/>
      <c r="U10454" s="8"/>
      <c r="Y10454" s="8"/>
      <c r="AC10454" s="8"/>
      <c r="AG10454" s="8"/>
      <c r="AK10454" s="8"/>
      <c r="AO10454" s="8"/>
      <c r="AS10454" s="8"/>
      <c r="AW10454" s="8"/>
      <c r="BA10454" s="8"/>
      <c r="BE10454" s="8"/>
      <c r="BI10454" s="8"/>
      <c r="BM10454" s="8"/>
      <c r="BQ10454" s="8"/>
      <c r="BU10454" s="8"/>
      <c r="BY10454" s="8"/>
      <c r="CC10454" s="8"/>
      <c r="CG10454" s="8"/>
      <c r="CK10454" s="8"/>
    </row>
    <row r="10455" spans="5:89">
      <c r="E10455" s="8"/>
      <c r="I10455" s="8"/>
      <c r="M10455" s="8"/>
      <c r="Q10455" s="8"/>
      <c r="U10455" s="8"/>
      <c r="Y10455" s="8"/>
      <c r="AC10455" s="8"/>
      <c r="AG10455" s="8"/>
      <c r="AK10455" s="8"/>
      <c r="AO10455" s="8"/>
      <c r="AS10455" s="8"/>
      <c r="AW10455" s="8"/>
      <c r="BA10455" s="8"/>
      <c r="BE10455" s="8"/>
      <c r="BI10455" s="8"/>
      <c r="BM10455" s="8"/>
      <c r="BQ10455" s="8"/>
      <c r="BU10455" s="8"/>
      <c r="BY10455" s="8"/>
      <c r="CC10455" s="8"/>
      <c r="CG10455" s="8"/>
      <c r="CK10455" s="8"/>
    </row>
    <row r="10456" spans="5:89">
      <c r="E10456" s="8"/>
      <c r="I10456" s="8"/>
      <c r="M10456" s="8"/>
      <c r="Q10456" s="8"/>
      <c r="U10456" s="8"/>
      <c r="Y10456" s="8"/>
      <c r="AC10456" s="8"/>
      <c r="AG10456" s="8"/>
      <c r="AK10456" s="8"/>
      <c r="AO10456" s="8"/>
      <c r="AS10456" s="8"/>
      <c r="AW10456" s="8"/>
      <c r="BA10456" s="8"/>
      <c r="BE10456" s="8"/>
      <c r="BI10456" s="8"/>
      <c r="BM10456" s="8"/>
      <c r="BQ10456" s="8"/>
      <c r="BU10456" s="8"/>
      <c r="BY10456" s="8"/>
      <c r="CC10456" s="8"/>
      <c r="CG10456" s="8"/>
      <c r="CK10456" s="8"/>
    </row>
    <row r="10457" spans="5:89">
      <c r="E10457" s="8"/>
      <c r="I10457" s="8"/>
      <c r="M10457" s="8"/>
      <c r="Q10457" s="8"/>
      <c r="U10457" s="8"/>
      <c r="Y10457" s="8"/>
      <c r="AC10457" s="8"/>
      <c r="AG10457" s="8"/>
      <c r="AK10457" s="8"/>
      <c r="AO10457" s="8"/>
      <c r="AS10457" s="8"/>
      <c r="AW10457" s="8"/>
      <c r="BA10457" s="8"/>
      <c r="BE10457" s="8"/>
      <c r="BI10457" s="8"/>
      <c r="BM10457" s="8"/>
      <c r="BQ10457" s="8"/>
      <c r="BU10457" s="8"/>
      <c r="BY10457" s="8"/>
      <c r="CC10457" s="8"/>
      <c r="CG10457" s="8"/>
      <c r="CK10457" s="8"/>
    </row>
    <row r="10458" spans="5:89">
      <c r="E10458" s="8"/>
      <c r="I10458" s="8"/>
      <c r="M10458" s="8"/>
      <c r="Q10458" s="8"/>
      <c r="U10458" s="8"/>
      <c r="Y10458" s="8"/>
      <c r="AC10458" s="8"/>
      <c r="AG10458" s="8"/>
      <c r="AK10458" s="8"/>
      <c r="AO10458" s="8"/>
      <c r="AS10458" s="8"/>
      <c r="AW10458" s="8"/>
      <c r="BA10458" s="8"/>
      <c r="BE10458" s="8"/>
      <c r="BI10458" s="8"/>
      <c r="BM10458" s="8"/>
      <c r="BQ10458" s="8"/>
      <c r="BU10458" s="8"/>
      <c r="BY10458" s="8"/>
      <c r="CC10458" s="8"/>
      <c r="CG10458" s="8"/>
      <c r="CK10458" s="8"/>
    </row>
    <row r="10459" spans="5:89">
      <c r="E10459" s="8"/>
      <c r="I10459" s="8"/>
      <c r="M10459" s="8"/>
      <c r="Q10459" s="8"/>
      <c r="U10459" s="8"/>
      <c r="Y10459" s="8"/>
      <c r="AC10459" s="8"/>
      <c r="AG10459" s="8"/>
      <c r="AK10459" s="8"/>
      <c r="AO10459" s="8"/>
      <c r="AS10459" s="8"/>
      <c r="AW10459" s="8"/>
      <c r="BA10459" s="8"/>
      <c r="BE10459" s="8"/>
      <c r="BI10459" s="8"/>
      <c r="BM10459" s="8"/>
      <c r="BQ10459" s="8"/>
      <c r="BU10459" s="8"/>
      <c r="BY10459" s="8"/>
      <c r="CC10459" s="8"/>
      <c r="CG10459" s="8"/>
      <c r="CK10459" s="8"/>
    </row>
    <row r="10460" spans="5:89">
      <c r="E10460" s="8"/>
      <c r="I10460" s="8"/>
      <c r="M10460" s="8"/>
      <c r="Q10460" s="8"/>
      <c r="U10460" s="8"/>
      <c r="Y10460" s="8"/>
      <c r="AC10460" s="8"/>
      <c r="AG10460" s="8"/>
      <c r="AK10460" s="8"/>
      <c r="AO10460" s="8"/>
      <c r="AS10460" s="8"/>
      <c r="AW10460" s="8"/>
      <c r="BA10460" s="8"/>
      <c r="BE10460" s="8"/>
      <c r="BI10460" s="8"/>
      <c r="BM10460" s="8"/>
      <c r="BQ10460" s="8"/>
      <c r="BU10460" s="8"/>
      <c r="BY10460" s="8"/>
      <c r="CC10460" s="8"/>
      <c r="CG10460" s="8"/>
      <c r="CK10460" s="8"/>
    </row>
    <row r="10461" spans="5:89">
      <c r="E10461" s="8"/>
      <c r="I10461" s="8"/>
      <c r="M10461" s="8"/>
      <c r="Q10461" s="8"/>
      <c r="U10461" s="8"/>
      <c r="Y10461" s="8"/>
      <c r="AC10461" s="8"/>
      <c r="AG10461" s="8"/>
      <c r="AK10461" s="8"/>
      <c r="AO10461" s="8"/>
      <c r="AS10461" s="8"/>
      <c r="AW10461" s="8"/>
      <c r="BA10461" s="8"/>
      <c r="BE10461" s="8"/>
      <c r="BI10461" s="8"/>
      <c r="BM10461" s="8"/>
      <c r="BQ10461" s="8"/>
      <c r="BU10461" s="8"/>
      <c r="BY10461" s="8"/>
      <c r="CC10461" s="8"/>
      <c r="CG10461" s="8"/>
      <c r="CK10461" s="8"/>
    </row>
    <row r="10462" spans="5:89">
      <c r="E10462" s="8"/>
      <c r="I10462" s="8"/>
      <c r="M10462" s="8"/>
      <c r="Q10462" s="8"/>
      <c r="U10462" s="8"/>
      <c r="Y10462" s="8"/>
      <c r="AC10462" s="8"/>
      <c r="AG10462" s="8"/>
      <c r="AK10462" s="8"/>
      <c r="AO10462" s="8"/>
      <c r="AS10462" s="8"/>
      <c r="AW10462" s="8"/>
      <c r="BA10462" s="8"/>
      <c r="BE10462" s="8"/>
      <c r="BI10462" s="8"/>
      <c r="BM10462" s="8"/>
      <c r="BQ10462" s="8"/>
      <c r="BU10462" s="8"/>
      <c r="BY10462" s="8"/>
      <c r="CC10462" s="8"/>
      <c r="CG10462" s="8"/>
      <c r="CK10462" s="8"/>
    </row>
    <row r="10463" spans="5:89">
      <c r="E10463" s="8"/>
      <c r="I10463" s="8"/>
      <c r="M10463" s="8"/>
      <c r="Q10463" s="8"/>
      <c r="U10463" s="8"/>
      <c r="Y10463" s="8"/>
      <c r="AC10463" s="8"/>
      <c r="AG10463" s="8"/>
      <c r="AK10463" s="8"/>
      <c r="AO10463" s="8"/>
      <c r="AS10463" s="8"/>
      <c r="AW10463" s="8"/>
      <c r="BA10463" s="8"/>
      <c r="BE10463" s="8"/>
      <c r="BI10463" s="8"/>
      <c r="BM10463" s="8"/>
      <c r="BQ10463" s="8"/>
      <c r="BU10463" s="8"/>
      <c r="BY10463" s="8"/>
      <c r="CC10463" s="8"/>
      <c r="CG10463" s="8"/>
      <c r="CK10463" s="8"/>
    </row>
    <row r="10464" spans="5:89">
      <c r="E10464" s="8"/>
      <c r="I10464" s="8"/>
      <c r="M10464" s="8"/>
      <c r="Q10464" s="8"/>
      <c r="U10464" s="8"/>
      <c r="Y10464" s="8"/>
      <c r="AC10464" s="8"/>
      <c r="AG10464" s="8"/>
      <c r="AK10464" s="8"/>
      <c r="AO10464" s="8"/>
      <c r="AS10464" s="8"/>
      <c r="AW10464" s="8"/>
      <c r="BA10464" s="8"/>
      <c r="BE10464" s="8"/>
      <c r="BI10464" s="8"/>
      <c r="BM10464" s="8"/>
      <c r="BQ10464" s="8"/>
      <c r="BU10464" s="8"/>
      <c r="BY10464" s="8"/>
      <c r="CC10464" s="8"/>
      <c r="CG10464" s="8"/>
      <c r="CK10464" s="8"/>
    </row>
    <row r="10465" spans="5:89">
      <c r="E10465" s="8"/>
      <c r="I10465" s="8"/>
      <c r="M10465" s="8"/>
      <c r="Q10465" s="8"/>
      <c r="U10465" s="8"/>
      <c r="Y10465" s="8"/>
      <c r="AC10465" s="8"/>
      <c r="AG10465" s="8"/>
      <c r="AK10465" s="8"/>
      <c r="AO10465" s="8"/>
      <c r="AS10465" s="8"/>
      <c r="AW10465" s="8"/>
      <c r="BA10465" s="8"/>
      <c r="BE10465" s="8"/>
      <c r="BI10465" s="8"/>
      <c r="BM10465" s="8"/>
      <c r="BQ10465" s="8"/>
      <c r="BU10465" s="8"/>
      <c r="BY10465" s="8"/>
      <c r="CC10465" s="8"/>
      <c r="CG10465" s="8"/>
      <c r="CK10465" s="8"/>
    </row>
    <row r="10466" spans="5:89">
      <c r="E10466" s="8"/>
      <c r="I10466" s="8"/>
      <c r="M10466" s="8"/>
      <c r="Q10466" s="8"/>
      <c r="U10466" s="8"/>
      <c r="Y10466" s="8"/>
      <c r="AC10466" s="8"/>
      <c r="AG10466" s="8"/>
      <c r="AK10466" s="8"/>
      <c r="AO10466" s="8"/>
      <c r="AS10466" s="8"/>
      <c r="AW10466" s="8"/>
      <c r="BA10466" s="8"/>
      <c r="BE10466" s="8"/>
      <c r="BI10466" s="8"/>
      <c r="BM10466" s="8"/>
      <c r="BQ10466" s="8"/>
      <c r="BU10466" s="8"/>
      <c r="BY10466" s="8"/>
      <c r="CC10466" s="8"/>
      <c r="CG10466" s="8"/>
      <c r="CK10466" s="8"/>
    </row>
    <row r="10467" spans="5:89">
      <c r="E10467" s="8"/>
      <c r="I10467" s="8"/>
      <c r="M10467" s="8"/>
      <c r="Q10467" s="8"/>
      <c r="U10467" s="8"/>
      <c r="Y10467" s="8"/>
      <c r="AC10467" s="8"/>
      <c r="AG10467" s="8"/>
      <c r="AK10467" s="8"/>
      <c r="AO10467" s="8"/>
      <c r="AS10467" s="8"/>
      <c r="AW10467" s="8"/>
      <c r="BA10467" s="8"/>
      <c r="BE10467" s="8"/>
      <c r="BI10467" s="8"/>
      <c r="BM10467" s="8"/>
      <c r="BQ10467" s="8"/>
      <c r="BU10467" s="8"/>
      <c r="BY10467" s="8"/>
      <c r="CC10467" s="8"/>
      <c r="CG10467" s="8"/>
      <c r="CK10467" s="8"/>
    </row>
    <row r="10468" spans="5:89">
      <c r="E10468" s="8"/>
      <c r="I10468" s="8"/>
      <c r="M10468" s="8"/>
      <c r="Q10468" s="8"/>
      <c r="U10468" s="8"/>
      <c r="Y10468" s="8"/>
      <c r="AC10468" s="8"/>
      <c r="AG10468" s="8"/>
      <c r="AK10468" s="8"/>
      <c r="AO10468" s="8"/>
      <c r="AS10468" s="8"/>
      <c r="AW10468" s="8"/>
      <c r="BA10468" s="8"/>
      <c r="BE10468" s="8"/>
      <c r="BI10468" s="8"/>
      <c r="BM10468" s="8"/>
      <c r="BQ10468" s="8"/>
      <c r="BU10468" s="8"/>
      <c r="BY10468" s="8"/>
      <c r="CC10468" s="8"/>
      <c r="CG10468" s="8"/>
      <c r="CK10468" s="8"/>
    </row>
    <row r="10469" spans="5:89">
      <c r="E10469" s="8"/>
      <c r="I10469" s="8"/>
      <c r="M10469" s="8"/>
      <c r="Q10469" s="8"/>
      <c r="U10469" s="8"/>
      <c r="Y10469" s="8"/>
      <c r="AC10469" s="8"/>
      <c r="AG10469" s="8"/>
      <c r="AK10469" s="8"/>
      <c r="AO10469" s="8"/>
      <c r="AS10469" s="8"/>
      <c r="AW10469" s="8"/>
      <c r="BA10469" s="8"/>
      <c r="BE10469" s="8"/>
      <c r="BI10469" s="8"/>
      <c r="BM10469" s="8"/>
      <c r="BQ10469" s="8"/>
      <c r="BU10469" s="8"/>
      <c r="BY10469" s="8"/>
      <c r="CC10469" s="8"/>
      <c r="CG10469" s="8"/>
      <c r="CK10469" s="8"/>
    </row>
    <row r="10470" spans="5:89">
      <c r="E10470" s="8"/>
      <c r="I10470" s="8"/>
      <c r="M10470" s="8"/>
      <c r="Q10470" s="8"/>
      <c r="U10470" s="8"/>
      <c r="Y10470" s="8"/>
      <c r="AC10470" s="8"/>
      <c r="AG10470" s="8"/>
      <c r="AK10470" s="8"/>
      <c r="AO10470" s="8"/>
      <c r="AS10470" s="8"/>
      <c r="AW10470" s="8"/>
      <c r="BA10470" s="8"/>
      <c r="BE10470" s="8"/>
      <c r="BI10470" s="8"/>
      <c r="BM10470" s="8"/>
      <c r="BQ10470" s="8"/>
      <c r="BU10470" s="8"/>
      <c r="BY10470" s="8"/>
      <c r="CC10470" s="8"/>
      <c r="CG10470" s="8"/>
      <c r="CK10470" s="8"/>
    </row>
    <row r="10471" spans="5:89">
      <c r="E10471" s="8"/>
      <c r="I10471" s="8"/>
      <c r="M10471" s="8"/>
      <c r="Q10471" s="8"/>
      <c r="U10471" s="8"/>
      <c r="Y10471" s="8"/>
      <c r="AC10471" s="8"/>
      <c r="AG10471" s="8"/>
      <c r="AK10471" s="8"/>
      <c r="AO10471" s="8"/>
      <c r="AS10471" s="8"/>
      <c r="AW10471" s="8"/>
      <c r="BA10471" s="8"/>
      <c r="BE10471" s="8"/>
      <c r="BI10471" s="8"/>
      <c r="BM10471" s="8"/>
      <c r="BQ10471" s="8"/>
      <c r="BU10471" s="8"/>
      <c r="BY10471" s="8"/>
      <c r="CC10471" s="8"/>
      <c r="CG10471" s="8"/>
      <c r="CK10471" s="8"/>
    </row>
    <row r="10472" spans="5:89">
      <c r="E10472" s="8"/>
      <c r="I10472" s="8"/>
      <c r="M10472" s="8"/>
      <c r="Q10472" s="8"/>
      <c r="U10472" s="8"/>
      <c r="Y10472" s="8"/>
      <c r="AC10472" s="8"/>
      <c r="AG10472" s="8"/>
      <c r="AK10472" s="8"/>
      <c r="AO10472" s="8"/>
      <c r="AS10472" s="8"/>
      <c r="AW10472" s="8"/>
      <c r="BA10472" s="8"/>
      <c r="BE10472" s="8"/>
      <c r="BI10472" s="8"/>
      <c r="BM10472" s="8"/>
      <c r="BQ10472" s="8"/>
      <c r="BU10472" s="8"/>
      <c r="BY10472" s="8"/>
      <c r="CC10472" s="8"/>
      <c r="CG10472" s="8"/>
      <c r="CK10472" s="8"/>
    </row>
    <row r="10473" spans="5:89">
      <c r="E10473" s="8"/>
      <c r="I10473" s="8"/>
      <c r="M10473" s="8"/>
      <c r="Q10473" s="8"/>
      <c r="U10473" s="8"/>
      <c r="Y10473" s="8"/>
      <c r="AC10473" s="8"/>
      <c r="AG10473" s="8"/>
      <c r="AK10473" s="8"/>
      <c r="AO10473" s="8"/>
      <c r="AS10473" s="8"/>
      <c r="AW10473" s="8"/>
      <c r="BA10473" s="8"/>
      <c r="BE10473" s="8"/>
      <c r="BI10473" s="8"/>
      <c r="BM10473" s="8"/>
      <c r="BQ10473" s="8"/>
      <c r="BU10473" s="8"/>
      <c r="BY10473" s="8"/>
      <c r="CC10473" s="8"/>
      <c r="CG10473" s="8"/>
      <c r="CK10473" s="8"/>
    </row>
    <row r="10474" spans="5:89">
      <c r="E10474" s="8"/>
      <c r="I10474" s="8"/>
      <c r="M10474" s="8"/>
      <c r="Q10474" s="8"/>
      <c r="U10474" s="8"/>
      <c r="Y10474" s="8"/>
      <c r="AC10474" s="8"/>
      <c r="AG10474" s="8"/>
      <c r="AK10474" s="8"/>
      <c r="AO10474" s="8"/>
      <c r="AS10474" s="8"/>
      <c r="AW10474" s="8"/>
      <c r="BA10474" s="8"/>
      <c r="BE10474" s="8"/>
      <c r="BI10474" s="8"/>
      <c r="BM10474" s="8"/>
      <c r="BQ10474" s="8"/>
      <c r="BU10474" s="8"/>
      <c r="BY10474" s="8"/>
      <c r="CC10474" s="8"/>
      <c r="CG10474" s="8"/>
      <c r="CK10474" s="8"/>
    </row>
    <row r="10475" spans="5:89">
      <c r="E10475" s="8"/>
      <c r="I10475" s="8"/>
      <c r="M10475" s="8"/>
      <c r="Q10475" s="8"/>
      <c r="U10475" s="8"/>
      <c r="Y10475" s="8"/>
      <c r="AC10475" s="8"/>
      <c r="AG10475" s="8"/>
      <c r="AK10475" s="8"/>
      <c r="AO10475" s="8"/>
      <c r="AS10475" s="8"/>
      <c r="AW10475" s="8"/>
      <c r="BA10475" s="8"/>
      <c r="BE10475" s="8"/>
      <c r="BI10475" s="8"/>
      <c r="BM10475" s="8"/>
      <c r="BQ10475" s="8"/>
      <c r="BU10475" s="8"/>
      <c r="BY10475" s="8"/>
      <c r="CC10475" s="8"/>
      <c r="CG10475" s="8"/>
      <c r="CK10475" s="8"/>
    </row>
    <row r="10476" spans="5:89">
      <c r="E10476" s="8"/>
      <c r="I10476" s="8"/>
      <c r="M10476" s="8"/>
      <c r="Q10476" s="8"/>
      <c r="U10476" s="8"/>
      <c r="Y10476" s="8"/>
      <c r="AC10476" s="8"/>
      <c r="AG10476" s="8"/>
      <c r="AK10476" s="8"/>
      <c r="AO10476" s="8"/>
      <c r="AS10476" s="8"/>
      <c r="AW10476" s="8"/>
      <c r="BA10476" s="8"/>
      <c r="BE10476" s="8"/>
      <c r="BI10476" s="8"/>
      <c r="BM10476" s="8"/>
      <c r="BQ10476" s="8"/>
      <c r="BU10476" s="8"/>
      <c r="BY10476" s="8"/>
      <c r="CC10476" s="8"/>
      <c r="CG10476" s="8"/>
      <c r="CK10476" s="8"/>
    </row>
    <row r="10477" spans="5:89">
      <c r="E10477" s="8"/>
      <c r="I10477" s="8"/>
      <c r="M10477" s="8"/>
      <c r="Q10477" s="8"/>
      <c r="U10477" s="8"/>
      <c r="Y10477" s="8"/>
      <c r="AC10477" s="8"/>
      <c r="AG10477" s="8"/>
      <c r="AK10477" s="8"/>
      <c r="AO10477" s="8"/>
      <c r="AS10477" s="8"/>
      <c r="AW10477" s="8"/>
      <c r="BA10477" s="8"/>
      <c r="BE10477" s="8"/>
      <c r="BI10477" s="8"/>
      <c r="BM10477" s="8"/>
      <c r="BQ10477" s="8"/>
      <c r="BU10477" s="8"/>
      <c r="BY10477" s="8"/>
      <c r="CC10477" s="8"/>
      <c r="CG10477" s="8"/>
      <c r="CK10477" s="8"/>
    </row>
    <row r="10478" spans="5:89">
      <c r="E10478" s="8"/>
      <c r="I10478" s="8"/>
      <c r="M10478" s="8"/>
      <c r="Q10478" s="8"/>
      <c r="U10478" s="8"/>
      <c r="Y10478" s="8"/>
      <c r="AC10478" s="8"/>
      <c r="AG10478" s="8"/>
      <c r="AK10478" s="8"/>
      <c r="AO10478" s="8"/>
      <c r="AS10478" s="8"/>
      <c r="AW10478" s="8"/>
      <c r="BA10478" s="8"/>
      <c r="BE10478" s="8"/>
      <c r="BI10478" s="8"/>
      <c r="BM10478" s="8"/>
      <c r="BQ10478" s="8"/>
      <c r="BU10478" s="8"/>
      <c r="BY10478" s="8"/>
      <c r="CC10478" s="8"/>
      <c r="CG10478" s="8"/>
      <c r="CK10478" s="8"/>
    </row>
    <row r="10479" spans="5:89">
      <c r="E10479" s="8"/>
      <c r="I10479" s="8"/>
      <c r="M10479" s="8"/>
      <c r="Q10479" s="8"/>
      <c r="U10479" s="8"/>
      <c r="Y10479" s="8"/>
      <c r="AC10479" s="8"/>
      <c r="AG10479" s="8"/>
      <c r="AK10479" s="8"/>
      <c r="AO10479" s="8"/>
      <c r="AS10479" s="8"/>
      <c r="AW10479" s="8"/>
      <c r="BA10479" s="8"/>
      <c r="BE10479" s="8"/>
      <c r="BI10479" s="8"/>
      <c r="BM10479" s="8"/>
      <c r="BQ10479" s="8"/>
      <c r="BU10479" s="8"/>
      <c r="BY10479" s="8"/>
      <c r="CC10479" s="8"/>
      <c r="CG10479" s="8"/>
      <c r="CK10479" s="8"/>
    </row>
    <row r="10480" spans="5:89">
      <c r="E10480" s="8"/>
      <c r="I10480" s="8"/>
      <c r="M10480" s="8"/>
      <c r="Q10480" s="8"/>
      <c r="U10480" s="8"/>
      <c r="Y10480" s="8"/>
      <c r="AC10480" s="8"/>
      <c r="AG10480" s="8"/>
      <c r="AK10480" s="8"/>
      <c r="AO10480" s="8"/>
      <c r="AS10480" s="8"/>
      <c r="AW10480" s="8"/>
      <c r="BA10480" s="8"/>
      <c r="BE10480" s="8"/>
      <c r="BI10480" s="8"/>
      <c r="BM10480" s="8"/>
      <c r="BQ10480" s="8"/>
      <c r="BU10480" s="8"/>
      <c r="BY10480" s="8"/>
      <c r="CC10480" s="8"/>
      <c r="CG10480" s="8"/>
      <c r="CK10480" s="8"/>
    </row>
    <row r="10481" spans="5:89">
      <c r="E10481" s="8"/>
      <c r="I10481" s="8"/>
      <c r="M10481" s="8"/>
      <c r="Q10481" s="8"/>
      <c r="U10481" s="8"/>
      <c r="Y10481" s="8"/>
      <c r="AC10481" s="8"/>
      <c r="AG10481" s="8"/>
      <c r="AK10481" s="8"/>
      <c r="AO10481" s="8"/>
      <c r="AS10481" s="8"/>
      <c r="AW10481" s="8"/>
      <c r="BA10481" s="8"/>
      <c r="BE10481" s="8"/>
      <c r="BI10481" s="8"/>
      <c r="BM10481" s="8"/>
      <c r="BQ10481" s="8"/>
      <c r="BU10481" s="8"/>
      <c r="BY10481" s="8"/>
      <c r="CC10481" s="8"/>
      <c r="CG10481" s="8"/>
      <c r="CK10481" s="8"/>
    </row>
    <row r="10482" spans="5:89">
      <c r="E10482" s="8"/>
      <c r="I10482" s="8"/>
      <c r="M10482" s="8"/>
      <c r="Q10482" s="8"/>
      <c r="U10482" s="8"/>
      <c r="Y10482" s="8"/>
      <c r="AC10482" s="8"/>
      <c r="AG10482" s="8"/>
      <c r="AK10482" s="8"/>
      <c r="AO10482" s="8"/>
      <c r="AS10482" s="8"/>
      <c r="AW10482" s="8"/>
      <c r="BA10482" s="8"/>
      <c r="BE10482" s="8"/>
      <c r="BI10482" s="8"/>
      <c r="BM10482" s="8"/>
      <c r="BQ10482" s="8"/>
      <c r="BU10482" s="8"/>
      <c r="BY10482" s="8"/>
      <c r="CC10482" s="8"/>
      <c r="CG10482" s="8"/>
      <c r="CK10482" s="8"/>
    </row>
    <row r="10483" spans="5:89">
      <c r="E10483" s="8"/>
      <c r="I10483" s="8"/>
      <c r="M10483" s="8"/>
      <c r="Q10483" s="8"/>
      <c r="U10483" s="8"/>
      <c r="Y10483" s="8"/>
      <c r="AC10483" s="8"/>
      <c r="AG10483" s="8"/>
      <c r="AK10483" s="8"/>
      <c r="AO10483" s="8"/>
      <c r="AS10483" s="8"/>
      <c r="AW10483" s="8"/>
      <c r="BA10483" s="8"/>
      <c r="BE10483" s="8"/>
      <c r="BI10483" s="8"/>
      <c r="BM10483" s="8"/>
      <c r="BQ10483" s="8"/>
      <c r="BU10483" s="8"/>
      <c r="BY10483" s="8"/>
      <c r="CC10483" s="8"/>
      <c r="CG10483" s="8"/>
      <c r="CK10483" s="8"/>
    </row>
    <row r="10484" spans="5:89">
      <c r="E10484" s="8"/>
      <c r="I10484" s="8"/>
      <c r="M10484" s="8"/>
      <c r="Q10484" s="8"/>
      <c r="U10484" s="8"/>
      <c r="Y10484" s="8"/>
      <c r="AC10484" s="8"/>
      <c r="AG10484" s="8"/>
      <c r="AK10484" s="8"/>
      <c r="AO10484" s="8"/>
      <c r="AS10484" s="8"/>
      <c r="AW10484" s="8"/>
      <c r="BA10484" s="8"/>
      <c r="BE10484" s="8"/>
      <c r="BI10484" s="8"/>
      <c r="BM10484" s="8"/>
      <c r="BQ10484" s="8"/>
      <c r="BU10484" s="8"/>
      <c r="BY10484" s="8"/>
      <c r="CC10484" s="8"/>
      <c r="CG10484" s="8"/>
      <c r="CK10484" s="8"/>
    </row>
    <row r="10485" spans="5:89">
      <c r="E10485" s="8"/>
      <c r="I10485" s="8"/>
      <c r="M10485" s="8"/>
      <c r="Q10485" s="8"/>
      <c r="U10485" s="8"/>
      <c r="Y10485" s="8"/>
      <c r="AC10485" s="8"/>
      <c r="AG10485" s="8"/>
      <c r="AK10485" s="8"/>
      <c r="AO10485" s="8"/>
      <c r="AS10485" s="8"/>
      <c r="AW10485" s="8"/>
      <c r="BA10485" s="8"/>
      <c r="BE10485" s="8"/>
      <c r="BI10485" s="8"/>
      <c r="BM10485" s="8"/>
      <c r="BQ10485" s="8"/>
      <c r="BU10485" s="8"/>
      <c r="BY10485" s="8"/>
      <c r="CC10485" s="8"/>
      <c r="CG10485" s="8"/>
      <c r="CK10485" s="8"/>
    </row>
    <row r="10486" spans="5:89">
      <c r="E10486" s="8"/>
      <c r="I10486" s="8"/>
      <c r="M10486" s="8"/>
      <c r="Q10486" s="8"/>
      <c r="U10486" s="8"/>
      <c r="Y10486" s="8"/>
      <c r="AC10486" s="8"/>
      <c r="AG10486" s="8"/>
      <c r="AK10486" s="8"/>
      <c r="AO10486" s="8"/>
      <c r="AS10486" s="8"/>
      <c r="AW10486" s="8"/>
      <c r="BA10486" s="8"/>
      <c r="BE10486" s="8"/>
      <c r="BI10486" s="8"/>
      <c r="BM10486" s="8"/>
      <c r="BQ10486" s="8"/>
      <c r="BU10486" s="8"/>
      <c r="BY10486" s="8"/>
      <c r="CC10486" s="8"/>
      <c r="CG10486" s="8"/>
      <c r="CK10486" s="8"/>
    </row>
    <row r="10487" spans="5:89">
      <c r="E10487" s="8"/>
      <c r="I10487" s="8"/>
      <c r="M10487" s="8"/>
      <c r="Q10487" s="8"/>
      <c r="U10487" s="8"/>
      <c r="Y10487" s="8"/>
      <c r="AC10487" s="8"/>
      <c r="AG10487" s="8"/>
      <c r="AK10487" s="8"/>
      <c r="AO10487" s="8"/>
      <c r="AS10487" s="8"/>
      <c r="AW10487" s="8"/>
      <c r="BA10487" s="8"/>
      <c r="BE10487" s="8"/>
      <c r="BI10487" s="8"/>
      <c r="BM10487" s="8"/>
      <c r="BQ10487" s="8"/>
      <c r="BU10487" s="8"/>
      <c r="BY10487" s="8"/>
      <c r="CC10487" s="8"/>
      <c r="CG10487" s="8"/>
      <c r="CK10487" s="8"/>
    </row>
    <row r="10488" spans="5:89">
      <c r="E10488" s="8"/>
      <c r="I10488" s="8"/>
      <c r="M10488" s="8"/>
      <c r="Q10488" s="8"/>
      <c r="U10488" s="8"/>
      <c r="Y10488" s="8"/>
      <c r="AC10488" s="8"/>
      <c r="AG10488" s="8"/>
      <c r="AK10488" s="8"/>
      <c r="AO10488" s="8"/>
      <c r="AS10488" s="8"/>
      <c r="AW10488" s="8"/>
      <c r="BA10488" s="8"/>
      <c r="BE10488" s="8"/>
      <c r="BI10488" s="8"/>
      <c r="BM10488" s="8"/>
      <c r="BQ10488" s="8"/>
      <c r="BU10488" s="8"/>
      <c r="BY10488" s="8"/>
      <c r="CC10488" s="8"/>
      <c r="CG10488" s="8"/>
      <c r="CK10488" s="8"/>
    </row>
    <row r="10489" spans="5:89">
      <c r="E10489" s="8"/>
      <c r="I10489" s="8"/>
      <c r="M10489" s="8"/>
      <c r="Q10489" s="8"/>
      <c r="U10489" s="8"/>
      <c r="Y10489" s="8"/>
      <c r="AC10489" s="8"/>
      <c r="AG10489" s="8"/>
      <c r="AK10489" s="8"/>
      <c r="AO10489" s="8"/>
      <c r="AS10489" s="8"/>
      <c r="AW10489" s="8"/>
      <c r="BA10489" s="8"/>
      <c r="BE10489" s="8"/>
      <c r="BI10489" s="8"/>
      <c r="BM10489" s="8"/>
      <c r="BQ10489" s="8"/>
      <c r="BU10489" s="8"/>
      <c r="BY10489" s="8"/>
      <c r="CC10489" s="8"/>
      <c r="CG10489" s="8"/>
      <c r="CK10489" s="8"/>
    </row>
    <row r="10490" spans="5:89">
      <c r="E10490" s="8"/>
      <c r="I10490" s="8"/>
      <c r="M10490" s="8"/>
      <c r="Q10490" s="8"/>
      <c r="U10490" s="8"/>
      <c r="Y10490" s="8"/>
      <c r="AC10490" s="8"/>
      <c r="AG10490" s="8"/>
      <c r="AK10490" s="8"/>
      <c r="AO10490" s="8"/>
      <c r="AS10490" s="8"/>
      <c r="AW10490" s="8"/>
      <c r="BA10490" s="8"/>
      <c r="BE10490" s="8"/>
      <c r="BI10490" s="8"/>
      <c r="BM10490" s="8"/>
      <c r="BQ10490" s="8"/>
      <c r="BU10490" s="8"/>
      <c r="BY10490" s="8"/>
      <c r="CC10490" s="8"/>
      <c r="CG10490" s="8"/>
      <c r="CK10490" s="8"/>
    </row>
    <row r="10491" spans="5:89">
      <c r="E10491" s="8"/>
      <c r="I10491" s="8"/>
      <c r="M10491" s="8"/>
      <c r="Q10491" s="8"/>
      <c r="U10491" s="8"/>
      <c r="Y10491" s="8"/>
      <c r="AC10491" s="8"/>
      <c r="AG10491" s="8"/>
      <c r="AK10491" s="8"/>
      <c r="AO10491" s="8"/>
      <c r="AS10491" s="8"/>
      <c r="AW10491" s="8"/>
      <c r="BA10491" s="8"/>
      <c r="BE10491" s="8"/>
      <c r="BI10491" s="8"/>
      <c r="BM10491" s="8"/>
      <c r="BQ10491" s="8"/>
      <c r="BU10491" s="8"/>
      <c r="BY10491" s="8"/>
      <c r="CC10491" s="8"/>
      <c r="CG10491" s="8"/>
      <c r="CK10491" s="8"/>
    </row>
    <row r="10492" spans="5:89">
      <c r="E10492" s="8"/>
      <c r="I10492" s="8"/>
      <c r="M10492" s="8"/>
      <c r="Q10492" s="8"/>
      <c r="U10492" s="8"/>
      <c r="Y10492" s="8"/>
      <c r="AC10492" s="8"/>
      <c r="AG10492" s="8"/>
      <c r="AK10492" s="8"/>
      <c r="AO10492" s="8"/>
      <c r="AS10492" s="8"/>
      <c r="AW10492" s="8"/>
      <c r="BA10492" s="8"/>
      <c r="BE10492" s="8"/>
      <c r="BI10492" s="8"/>
      <c r="BM10492" s="8"/>
      <c r="BQ10492" s="8"/>
      <c r="BU10492" s="8"/>
      <c r="BY10492" s="8"/>
      <c r="CC10492" s="8"/>
      <c r="CG10492" s="8"/>
      <c r="CK10492" s="8"/>
    </row>
    <row r="10493" spans="5:89">
      <c r="E10493" s="8"/>
      <c r="I10493" s="8"/>
      <c r="M10493" s="8"/>
      <c r="Q10493" s="8"/>
      <c r="U10493" s="8"/>
      <c r="Y10493" s="8"/>
      <c r="AC10493" s="8"/>
      <c r="AG10493" s="8"/>
      <c r="AK10493" s="8"/>
      <c r="AO10493" s="8"/>
      <c r="AS10493" s="8"/>
      <c r="AW10493" s="8"/>
      <c r="BA10493" s="8"/>
      <c r="BE10493" s="8"/>
      <c r="BI10493" s="8"/>
      <c r="BM10493" s="8"/>
      <c r="BQ10493" s="8"/>
      <c r="BU10493" s="8"/>
      <c r="BY10493" s="8"/>
      <c r="CC10493" s="8"/>
      <c r="CG10493" s="8"/>
      <c r="CK10493" s="8"/>
    </row>
    <row r="10494" spans="5:89">
      <c r="E10494" s="8"/>
      <c r="I10494" s="8"/>
      <c r="M10494" s="8"/>
      <c r="Q10494" s="8"/>
      <c r="U10494" s="8"/>
      <c r="Y10494" s="8"/>
      <c r="AC10494" s="8"/>
      <c r="AG10494" s="8"/>
      <c r="AK10494" s="8"/>
      <c r="AO10494" s="8"/>
      <c r="AS10494" s="8"/>
      <c r="AW10494" s="8"/>
      <c r="BA10494" s="8"/>
      <c r="BE10494" s="8"/>
      <c r="BI10494" s="8"/>
      <c r="BM10494" s="8"/>
      <c r="BQ10494" s="8"/>
      <c r="BU10494" s="8"/>
      <c r="BY10494" s="8"/>
      <c r="CC10494" s="8"/>
      <c r="CG10494" s="8"/>
      <c r="CK10494" s="8"/>
    </row>
    <row r="10495" spans="5:89">
      <c r="E10495" s="8"/>
      <c r="I10495" s="8"/>
      <c r="M10495" s="8"/>
      <c r="Q10495" s="8"/>
      <c r="U10495" s="8"/>
      <c r="Y10495" s="8"/>
      <c r="AC10495" s="8"/>
      <c r="AG10495" s="8"/>
      <c r="AK10495" s="8"/>
      <c r="AO10495" s="8"/>
      <c r="AS10495" s="8"/>
      <c r="AW10495" s="8"/>
      <c r="BA10495" s="8"/>
      <c r="BE10495" s="8"/>
      <c r="BI10495" s="8"/>
      <c r="BM10495" s="8"/>
      <c r="BQ10495" s="8"/>
      <c r="BU10495" s="8"/>
      <c r="BY10495" s="8"/>
      <c r="CC10495" s="8"/>
      <c r="CG10495" s="8"/>
      <c r="CK10495" s="8"/>
    </row>
    <row r="10496" spans="5:89">
      <c r="E10496" s="8"/>
      <c r="I10496" s="8"/>
      <c r="M10496" s="8"/>
      <c r="Q10496" s="8"/>
      <c r="U10496" s="8"/>
      <c r="Y10496" s="8"/>
      <c r="AC10496" s="8"/>
      <c r="AG10496" s="8"/>
      <c r="AK10496" s="8"/>
      <c r="AO10496" s="8"/>
      <c r="AS10496" s="8"/>
      <c r="AW10496" s="8"/>
      <c r="BA10496" s="8"/>
      <c r="BE10496" s="8"/>
      <c r="BI10496" s="8"/>
      <c r="BM10496" s="8"/>
      <c r="BQ10496" s="8"/>
      <c r="BU10496" s="8"/>
      <c r="BY10496" s="8"/>
      <c r="CC10496" s="8"/>
      <c r="CG10496" s="8"/>
      <c r="CK10496" s="8"/>
    </row>
    <row r="10497" spans="5:89">
      <c r="E10497" s="8"/>
      <c r="I10497" s="8"/>
      <c r="M10497" s="8"/>
      <c r="Q10497" s="8"/>
      <c r="U10497" s="8"/>
      <c r="Y10497" s="8"/>
      <c r="AC10497" s="8"/>
      <c r="AG10497" s="8"/>
      <c r="AK10497" s="8"/>
      <c r="AO10497" s="8"/>
      <c r="AS10497" s="8"/>
      <c r="AW10497" s="8"/>
      <c r="BA10497" s="8"/>
      <c r="BE10497" s="8"/>
      <c r="BI10497" s="8"/>
      <c r="BM10497" s="8"/>
      <c r="BQ10497" s="8"/>
      <c r="BU10497" s="8"/>
      <c r="BY10497" s="8"/>
      <c r="CC10497" s="8"/>
      <c r="CG10497" s="8"/>
      <c r="CK10497" s="8"/>
    </row>
    <row r="10498" spans="5:89">
      <c r="E10498" s="8"/>
      <c r="I10498" s="8"/>
      <c r="M10498" s="8"/>
      <c r="Q10498" s="8"/>
      <c r="U10498" s="8"/>
      <c r="Y10498" s="8"/>
      <c r="AC10498" s="8"/>
      <c r="AG10498" s="8"/>
      <c r="AK10498" s="8"/>
      <c r="AO10498" s="8"/>
      <c r="AS10498" s="8"/>
      <c r="AW10498" s="8"/>
      <c r="BA10498" s="8"/>
      <c r="BE10498" s="8"/>
      <c r="BI10498" s="8"/>
      <c r="BM10498" s="8"/>
      <c r="BQ10498" s="8"/>
      <c r="BU10498" s="8"/>
      <c r="BY10498" s="8"/>
      <c r="CC10498" s="8"/>
      <c r="CG10498" s="8"/>
      <c r="CK10498" s="8"/>
    </row>
    <row r="10499" spans="5:89">
      <c r="E10499" s="8"/>
      <c r="I10499" s="8"/>
      <c r="M10499" s="8"/>
      <c r="Q10499" s="8"/>
      <c r="U10499" s="8"/>
      <c r="Y10499" s="8"/>
      <c r="AC10499" s="8"/>
      <c r="AG10499" s="8"/>
      <c r="AK10499" s="8"/>
      <c r="AO10499" s="8"/>
      <c r="AS10499" s="8"/>
      <c r="AW10499" s="8"/>
      <c r="BA10499" s="8"/>
      <c r="BE10499" s="8"/>
      <c r="BI10499" s="8"/>
      <c r="BM10499" s="8"/>
      <c r="BQ10499" s="8"/>
      <c r="BU10499" s="8"/>
      <c r="BY10499" s="8"/>
      <c r="CC10499" s="8"/>
      <c r="CG10499" s="8"/>
      <c r="CK10499" s="8"/>
    </row>
    <row r="10500" spans="5:89">
      <c r="E10500" s="8"/>
      <c r="I10500" s="8"/>
      <c r="M10500" s="8"/>
      <c r="Q10500" s="8"/>
      <c r="U10500" s="8"/>
      <c r="Y10500" s="8"/>
      <c r="AC10500" s="8"/>
      <c r="AG10500" s="8"/>
      <c r="AK10500" s="8"/>
      <c r="AO10500" s="8"/>
      <c r="AS10500" s="8"/>
      <c r="AW10500" s="8"/>
      <c r="BA10500" s="8"/>
      <c r="BE10500" s="8"/>
      <c r="BI10500" s="8"/>
      <c r="BM10500" s="8"/>
      <c r="BQ10500" s="8"/>
      <c r="BU10500" s="8"/>
      <c r="BY10500" s="8"/>
      <c r="CC10500" s="8"/>
      <c r="CG10500" s="8"/>
      <c r="CK10500" s="8"/>
    </row>
    <row r="10501" spans="5:89">
      <c r="E10501" s="8"/>
      <c r="I10501" s="8"/>
      <c r="M10501" s="8"/>
      <c r="Q10501" s="8"/>
      <c r="U10501" s="8"/>
      <c r="Y10501" s="8"/>
      <c r="AC10501" s="8"/>
      <c r="AG10501" s="8"/>
      <c r="AK10501" s="8"/>
      <c r="AO10501" s="8"/>
      <c r="AS10501" s="8"/>
      <c r="AW10501" s="8"/>
      <c r="BA10501" s="8"/>
      <c r="BE10501" s="8"/>
      <c r="BI10501" s="8"/>
      <c r="BM10501" s="8"/>
      <c r="BQ10501" s="8"/>
      <c r="BU10501" s="8"/>
      <c r="BY10501" s="8"/>
      <c r="CC10501" s="8"/>
      <c r="CG10501" s="8"/>
      <c r="CK10501" s="8"/>
    </row>
    <row r="10502" spans="5:89">
      <c r="E10502" s="8"/>
      <c r="I10502" s="8"/>
      <c r="M10502" s="8"/>
      <c r="Q10502" s="8"/>
      <c r="U10502" s="8"/>
      <c r="Y10502" s="8"/>
      <c r="AC10502" s="8"/>
      <c r="AG10502" s="8"/>
      <c r="AK10502" s="8"/>
      <c r="AO10502" s="8"/>
      <c r="AS10502" s="8"/>
      <c r="AW10502" s="8"/>
      <c r="BA10502" s="8"/>
      <c r="BE10502" s="8"/>
      <c r="BI10502" s="8"/>
      <c r="BM10502" s="8"/>
      <c r="BQ10502" s="8"/>
      <c r="BU10502" s="8"/>
      <c r="BY10502" s="8"/>
      <c r="CC10502" s="8"/>
      <c r="CG10502" s="8"/>
      <c r="CK10502" s="8"/>
    </row>
    <row r="10503" spans="5:89">
      <c r="E10503" s="8"/>
      <c r="I10503" s="8"/>
      <c r="M10503" s="8"/>
      <c r="Q10503" s="8"/>
      <c r="U10503" s="8"/>
      <c r="Y10503" s="8"/>
      <c r="AC10503" s="8"/>
      <c r="AG10503" s="8"/>
      <c r="AK10503" s="8"/>
      <c r="AO10503" s="8"/>
      <c r="AS10503" s="8"/>
      <c r="AW10503" s="8"/>
      <c r="BA10503" s="8"/>
      <c r="BE10503" s="8"/>
      <c r="BI10503" s="8"/>
      <c r="BM10503" s="8"/>
      <c r="BQ10503" s="8"/>
      <c r="BU10503" s="8"/>
      <c r="BY10503" s="8"/>
      <c r="CC10503" s="8"/>
      <c r="CG10503" s="8"/>
      <c r="CK10503" s="8"/>
    </row>
    <row r="10504" spans="5:89">
      <c r="E10504" s="8"/>
      <c r="I10504" s="8"/>
      <c r="M10504" s="8"/>
      <c r="Q10504" s="8"/>
      <c r="U10504" s="8"/>
      <c r="Y10504" s="8"/>
      <c r="AC10504" s="8"/>
      <c r="AG10504" s="8"/>
      <c r="AK10504" s="8"/>
      <c r="AO10504" s="8"/>
      <c r="AS10504" s="8"/>
      <c r="AW10504" s="8"/>
      <c r="BA10504" s="8"/>
      <c r="BE10504" s="8"/>
      <c r="BI10504" s="8"/>
      <c r="BM10504" s="8"/>
      <c r="BQ10504" s="8"/>
      <c r="BU10504" s="8"/>
      <c r="BY10504" s="8"/>
      <c r="CC10504" s="8"/>
      <c r="CG10504" s="8"/>
      <c r="CK10504" s="8"/>
    </row>
    <row r="10505" spans="5:89">
      <c r="E10505" s="8"/>
      <c r="I10505" s="8"/>
      <c r="M10505" s="8"/>
      <c r="Q10505" s="8"/>
      <c r="U10505" s="8"/>
      <c r="Y10505" s="8"/>
      <c r="AC10505" s="8"/>
      <c r="AG10505" s="8"/>
      <c r="AK10505" s="8"/>
      <c r="AO10505" s="8"/>
      <c r="AS10505" s="8"/>
      <c r="AW10505" s="8"/>
      <c r="BA10505" s="8"/>
      <c r="BE10505" s="8"/>
      <c r="BI10505" s="8"/>
      <c r="BM10505" s="8"/>
      <c r="BQ10505" s="8"/>
      <c r="BU10505" s="8"/>
      <c r="BY10505" s="8"/>
      <c r="CC10505" s="8"/>
      <c r="CG10505" s="8"/>
      <c r="CK10505" s="8"/>
    </row>
    <row r="10506" spans="5:89">
      <c r="E10506" s="8"/>
      <c r="I10506" s="8"/>
      <c r="M10506" s="8"/>
      <c r="Q10506" s="8"/>
      <c r="U10506" s="8"/>
      <c r="Y10506" s="8"/>
      <c r="AC10506" s="8"/>
      <c r="AG10506" s="8"/>
      <c r="AK10506" s="8"/>
      <c r="AO10506" s="8"/>
      <c r="AS10506" s="8"/>
      <c r="AW10506" s="8"/>
      <c r="BA10506" s="8"/>
      <c r="BE10506" s="8"/>
      <c r="BI10506" s="8"/>
      <c r="BM10506" s="8"/>
      <c r="BQ10506" s="8"/>
      <c r="BU10506" s="8"/>
      <c r="BY10506" s="8"/>
      <c r="CC10506" s="8"/>
      <c r="CG10506" s="8"/>
      <c r="CK10506" s="8"/>
    </row>
    <row r="10507" spans="5:89">
      <c r="E10507" s="8"/>
      <c r="I10507" s="8"/>
      <c r="M10507" s="8"/>
      <c r="Q10507" s="8"/>
      <c r="U10507" s="8"/>
      <c r="Y10507" s="8"/>
      <c r="AC10507" s="8"/>
      <c r="AG10507" s="8"/>
      <c r="AK10507" s="8"/>
      <c r="AO10507" s="8"/>
      <c r="AS10507" s="8"/>
      <c r="AW10507" s="8"/>
      <c r="BA10507" s="8"/>
      <c r="BE10507" s="8"/>
      <c r="BI10507" s="8"/>
      <c r="BM10507" s="8"/>
      <c r="BQ10507" s="8"/>
      <c r="BU10507" s="8"/>
      <c r="BY10507" s="8"/>
      <c r="CC10507" s="8"/>
      <c r="CG10507" s="8"/>
      <c r="CK10507" s="8"/>
    </row>
    <row r="10508" spans="5:89">
      <c r="E10508" s="8"/>
      <c r="I10508" s="8"/>
      <c r="M10508" s="8"/>
      <c r="Q10508" s="8"/>
      <c r="U10508" s="8"/>
      <c r="Y10508" s="8"/>
      <c r="AC10508" s="8"/>
      <c r="AG10508" s="8"/>
      <c r="AK10508" s="8"/>
      <c r="AO10508" s="8"/>
      <c r="AS10508" s="8"/>
      <c r="AW10508" s="8"/>
      <c r="BA10508" s="8"/>
      <c r="BE10508" s="8"/>
      <c r="BI10508" s="8"/>
      <c r="BM10508" s="8"/>
      <c r="BQ10508" s="8"/>
      <c r="BU10508" s="8"/>
      <c r="BY10508" s="8"/>
      <c r="CC10508" s="8"/>
      <c r="CG10508" s="8"/>
      <c r="CK10508" s="8"/>
    </row>
    <row r="10509" spans="5:89">
      <c r="E10509" s="8"/>
      <c r="I10509" s="8"/>
      <c r="M10509" s="8"/>
      <c r="Q10509" s="8"/>
      <c r="U10509" s="8"/>
      <c r="Y10509" s="8"/>
      <c r="AC10509" s="8"/>
      <c r="AG10509" s="8"/>
      <c r="AK10509" s="8"/>
      <c r="AO10509" s="8"/>
      <c r="AS10509" s="8"/>
      <c r="AW10509" s="8"/>
      <c r="BA10509" s="8"/>
      <c r="BE10509" s="8"/>
      <c r="BI10509" s="8"/>
      <c r="BM10509" s="8"/>
      <c r="BQ10509" s="8"/>
      <c r="BU10509" s="8"/>
      <c r="BY10509" s="8"/>
      <c r="CC10509" s="8"/>
      <c r="CG10509" s="8"/>
      <c r="CK10509" s="8"/>
    </row>
    <row r="10510" spans="5:89">
      <c r="E10510" s="8"/>
      <c r="I10510" s="8"/>
      <c r="M10510" s="8"/>
      <c r="Q10510" s="8"/>
      <c r="U10510" s="8"/>
      <c r="Y10510" s="8"/>
      <c r="AC10510" s="8"/>
      <c r="AG10510" s="8"/>
      <c r="AK10510" s="8"/>
      <c r="AO10510" s="8"/>
      <c r="AS10510" s="8"/>
      <c r="AW10510" s="8"/>
      <c r="BA10510" s="8"/>
      <c r="BE10510" s="8"/>
      <c r="BI10510" s="8"/>
      <c r="BM10510" s="8"/>
      <c r="BQ10510" s="8"/>
      <c r="BU10510" s="8"/>
      <c r="BY10510" s="8"/>
      <c r="CC10510" s="8"/>
      <c r="CG10510" s="8"/>
      <c r="CK10510" s="8"/>
    </row>
    <row r="10511" spans="5:89">
      <c r="E10511" s="8"/>
      <c r="I10511" s="8"/>
      <c r="M10511" s="8"/>
      <c r="Q10511" s="8"/>
      <c r="U10511" s="8"/>
      <c r="Y10511" s="8"/>
      <c r="AC10511" s="8"/>
      <c r="AG10511" s="8"/>
      <c r="AK10511" s="8"/>
      <c r="AO10511" s="8"/>
      <c r="AS10511" s="8"/>
      <c r="AW10511" s="8"/>
      <c r="BA10511" s="8"/>
      <c r="BE10511" s="8"/>
      <c r="BI10511" s="8"/>
      <c r="BM10511" s="8"/>
      <c r="BQ10511" s="8"/>
      <c r="BU10511" s="8"/>
      <c r="BY10511" s="8"/>
      <c r="CC10511" s="8"/>
      <c r="CG10511" s="8"/>
      <c r="CK10511" s="8"/>
    </row>
    <row r="10512" spans="5:89">
      <c r="E10512" s="8"/>
      <c r="I10512" s="8"/>
      <c r="M10512" s="8"/>
      <c r="Q10512" s="8"/>
      <c r="U10512" s="8"/>
      <c r="Y10512" s="8"/>
      <c r="AC10512" s="8"/>
      <c r="AG10512" s="8"/>
      <c r="AK10512" s="8"/>
      <c r="AO10512" s="8"/>
      <c r="AS10512" s="8"/>
      <c r="AW10512" s="8"/>
      <c r="BA10512" s="8"/>
      <c r="BE10512" s="8"/>
      <c r="BI10512" s="8"/>
      <c r="BM10512" s="8"/>
      <c r="BQ10512" s="8"/>
      <c r="BU10512" s="8"/>
      <c r="BY10512" s="8"/>
      <c r="CC10512" s="8"/>
      <c r="CG10512" s="8"/>
      <c r="CK10512" s="8"/>
    </row>
    <row r="10513" spans="5:89">
      <c r="E10513" s="8"/>
      <c r="I10513" s="8"/>
      <c r="M10513" s="8"/>
      <c r="Q10513" s="8"/>
      <c r="U10513" s="8"/>
      <c r="Y10513" s="8"/>
      <c r="AC10513" s="8"/>
      <c r="AG10513" s="8"/>
      <c r="AK10513" s="8"/>
      <c r="AO10513" s="8"/>
      <c r="AS10513" s="8"/>
      <c r="AW10513" s="8"/>
      <c r="BA10513" s="8"/>
      <c r="BE10513" s="8"/>
      <c r="BI10513" s="8"/>
      <c r="BM10513" s="8"/>
      <c r="BQ10513" s="8"/>
      <c r="BU10513" s="8"/>
      <c r="BY10513" s="8"/>
      <c r="CC10513" s="8"/>
      <c r="CG10513" s="8"/>
      <c r="CK10513" s="8"/>
    </row>
    <row r="10514" spans="5:89">
      <c r="E10514" s="8"/>
      <c r="I10514" s="8"/>
      <c r="M10514" s="8"/>
      <c r="Q10514" s="8"/>
      <c r="U10514" s="8"/>
      <c r="Y10514" s="8"/>
      <c r="AC10514" s="8"/>
      <c r="AG10514" s="8"/>
      <c r="AK10514" s="8"/>
      <c r="AO10514" s="8"/>
      <c r="AS10514" s="8"/>
      <c r="AW10514" s="8"/>
      <c r="BA10514" s="8"/>
      <c r="BE10514" s="8"/>
      <c r="BI10514" s="8"/>
      <c r="BM10514" s="8"/>
      <c r="BQ10514" s="8"/>
      <c r="BU10514" s="8"/>
      <c r="BY10514" s="8"/>
      <c r="CC10514" s="8"/>
      <c r="CG10514" s="8"/>
      <c r="CK10514" s="8"/>
    </row>
    <row r="10515" spans="5:89">
      <c r="E10515" s="8"/>
      <c r="I10515" s="8"/>
      <c r="M10515" s="8"/>
      <c r="Q10515" s="8"/>
      <c r="U10515" s="8"/>
      <c r="Y10515" s="8"/>
      <c r="AC10515" s="8"/>
      <c r="AG10515" s="8"/>
      <c r="AK10515" s="8"/>
      <c r="AO10515" s="8"/>
      <c r="AS10515" s="8"/>
      <c r="AW10515" s="8"/>
      <c r="BA10515" s="8"/>
      <c r="BE10515" s="8"/>
      <c r="BI10515" s="8"/>
      <c r="BM10515" s="8"/>
      <c r="BQ10515" s="8"/>
      <c r="BU10515" s="8"/>
      <c r="BY10515" s="8"/>
      <c r="CC10515" s="8"/>
      <c r="CG10515" s="8"/>
      <c r="CK10515" s="8"/>
    </row>
    <row r="10516" spans="5:89">
      <c r="E10516" s="8"/>
      <c r="I10516" s="8"/>
      <c r="M10516" s="8"/>
      <c r="Q10516" s="8"/>
      <c r="U10516" s="8"/>
      <c r="Y10516" s="8"/>
      <c r="AC10516" s="8"/>
      <c r="AG10516" s="8"/>
      <c r="AK10516" s="8"/>
      <c r="AO10516" s="8"/>
      <c r="AS10516" s="8"/>
      <c r="AW10516" s="8"/>
      <c r="BA10516" s="8"/>
      <c r="BE10516" s="8"/>
      <c r="BI10516" s="8"/>
      <c r="BM10516" s="8"/>
      <c r="BQ10516" s="8"/>
      <c r="BU10516" s="8"/>
      <c r="BY10516" s="8"/>
      <c r="CC10516" s="8"/>
      <c r="CG10516" s="8"/>
      <c r="CK10516" s="8"/>
    </row>
    <row r="10517" spans="5:89">
      <c r="E10517" s="8"/>
      <c r="I10517" s="8"/>
      <c r="M10517" s="8"/>
      <c r="Q10517" s="8"/>
      <c r="U10517" s="8"/>
      <c r="Y10517" s="8"/>
      <c r="AC10517" s="8"/>
      <c r="AG10517" s="8"/>
      <c r="AK10517" s="8"/>
      <c r="AO10517" s="8"/>
      <c r="AS10517" s="8"/>
      <c r="AW10517" s="8"/>
      <c r="BA10517" s="8"/>
      <c r="BE10517" s="8"/>
      <c r="BI10517" s="8"/>
      <c r="BM10517" s="8"/>
      <c r="BQ10517" s="8"/>
      <c r="BU10517" s="8"/>
      <c r="BY10517" s="8"/>
      <c r="CC10517" s="8"/>
      <c r="CG10517" s="8"/>
      <c r="CK10517" s="8"/>
    </row>
    <row r="10518" spans="5:89">
      <c r="E10518" s="8"/>
      <c r="I10518" s="8"/>
      <c r="M10518" s="8"/>
      <c r="Q10518" s="8"/>
      <c r="U10518" s="8"/>
      <c r="Y10518" s="8"/>
      <c r="AC10518" s="8"/>
      <c r="AG10518" s="8"/>
      <c r="AK10518" s="8"/>
      <c r="AO10518" s="8"/>
      <c r="AS10518" s="8"/>
      <c r="AW10518" s="8"/>
      <c r="BA10518" s="8"/>
      <c r="BE10518" s="8"/>
      <c r="BI10518" s="8"/>
      <c r="BM10518" s="8"/>
      <c r="BQ10518" s="8"/>
      <c r="BU10518" s="8"/>
      <c r="BY10518" s="8"/>
      <c r="CC10518" s="8"/>
      <c r="CG10518" s="8"/>
      <c r="CK10518" s="8"/>
    </row>
    <row r="10519" spans="5:89">
      <c r="E10519" s="8"/>
      <c r="I10519" s="8"/>
      <c r="M10519" s="8"/>
      <c r="Q10519" s="8"/>
      <c r="U10519" s="8"/>
      <c r="Y10519" s="8"/>
      <c r="AC10519" s="8"/>
      <c r="AG10519" s="8"/>
      <c r="AK10519" s="8"/>
      <c r="AO10519" s="8"/>
      <c r="AS10519" s="8"/>
      <c r="AW10519" s="8"/>
      <c r="BA10519" s="8"/>
      <c r="BE10519" s="8"/>
      <c r="BI10519" s="8"/>
      <c r="BM10519" s="8"/>
      <c r="BQ10519" s="8"/>
      <c r="BU10519" s="8"/>
      <c r="BY10519" s="8"/>
      <c r="CC10519" s="8"/>
      <c r="CG10519" s="8"/>
      <c r="CK10519" s="8"/>
    </row>
    <row r="10520" spans="5:89">
      <c r="E10520" s="8"/>
      <c r="I10520" s="8"/>
      <c r="M10520" s="8"/>
      <c r="Q10520" s="8"/>
      <c r="U10520" s="8"/>
      <c r="Y10520" s="8"/>
      <c r="AC10520" s="8"/>
      <c r="AG10520" s="8"/>
      <c r="AK10520" s="8"/>
      <c r="AO10520" s="8"/>
      <c r="AS10520" s="8"/>
      <c r="AW10520" s="8"/>
      <c r="BA10520" s="8"/>
      <c r="BE10520" s="8"/>
      <c r="BI10520" s="8"/>
      <c r="BM10520" s="8"/>
      <c r="BQ10520" s="8"/>
      <c r="BU10520" s="8"/>
      <c r="BY10520" s="8"/>
      <c r="CC10520" s="8"/>
      <c r="CG10520" s="8"/>
      <c r="CK10520" s="8"/>
    </row>
    <row r="10521" spans="5:89">
      <c r="E10521" s="8"/>
      <c r="I10521" s="8"/>
      <c r="M10521" s="8"/>
      <c r="Q10521" s="8"/>
      <c r="U10521" s="8"/>
      <c r="Y10521" s="8"/>
      <c r="AC10521" s="8"/>
      <c r="AG10521" s="8"/>
      <c r="AK10521" s="8"/>
      <c r="AO10521" s="8"/>
      <c r="AS10521" s="8"/>
      <c r="AW10521" s="8"/>
      <c r="BA10521" s="8"/>
      <c r="BE10521" s="8"/>
      <c r="BI10521" s="8"/>
      <c r="BM10521" s="8"/>
      <c r="BQ10521" s="8"/>
      <c r="BU10521" s="8"/>
      <c r="BY10521" s="8"/>
      <c r="CC10521" s="8"/>
      <c r="CG10521" s="8"/>
      <c r="CK10521" s="8"/>
    </row>
    <row r="10522" spans="5:89">
      <c r="E10522" s="8"/>
      <c r="I10522" s="8"/>
      <c r="M10522" s="8"/>
      <c r="Q10522" s="8"/>
      <c r="U10522" s="8"/>
      <c r="Y10522" s="8"/>
      <c r="AC10522" s="8"/>
      <c r="AG10522" s="8"/>
      <c r="AK10522" s="8"/>
      <c r="AO10522" s="8"/>
      <c r="AS10522" s="8"/>
      <c r="AW10522" s="8"/>
      <c r="BA10522" s="8"/>
      <c r="BE10522" s="8"/>
      <c r="BI10522" s="8"/>
      <c r="BM10522" s="8"/>
      <c r="BQ10522" s="8"/>
      <c r="BU10522" s="8"/>
      <c r="BY10522" s="8"/>
      <c r="CC10522" s="8"/>
      <c r="CG10522" s="8"/>
      <c r="CK10522" s="8"/>
    </row>
    <row r="10523" spans="5:89">
      <c r="E10523" s="8"/>
      <c r="I10523" s="8"/>
      <c r="M10523" s="8"/>
      <c r="Q10523" s="8"/>
      <c r="U10523" s="8"/>
      <c r="Y10523" s="8"/>
      <c r="AC10523" s="8"/>
      <c r="AG10523" s="8"/>
      <c r="AK10523" s="8"/>
      <c r="AO10523" s="8"/>
      <c r="AS10523" s="8"/>
      <c r="AW10523" s="8"/>
      <c r="BA10523" s="8"/>
      <c r="BE10523" s="8"/>
      <c r="BI10523" s="8"/>
      <c r="BM10523" s="8"/>
      <c r="BQ10523" s="8"/>
      <c r="BU10523" s="8"/>
      <c r="BY10523" s="8"/>
      <c r="CC10523" s="8"/>
      <c r="CG10523" s="8"/>
      <c r="CK10523" s="8"/>
    </row>
    <row r="10524" spans="5:89">
      <c r="E10524" s="8"/>
      <c r="I10524" s="8"/>
      <c r="M10524" s="8"/>
      <c r="Q10524" s="8"/>
      <c r="U10524" s="8"/>
      <c r="Y10524" s="8"/>
      <c r="AC10524" s="8"/>
      <c r="AG10524" s="8"/>
      <c r="AK10524" s="8"/>
      <c r="AO10524" s="8"/>
      <c r="AS10524" s="8"/>
      <c r="AW10524" s="8"/>
      <c r="BA10524" s="8"/>
      <c r="BE10524" s="8"/>
      <c r="BI10524" s="8"/>
      <c r="BM10524" s="8"/>
      <c r="BQ10524" s="8"/>
      <c r="BU10524" s="8"/>
      <c r="BY10524" s="8"/>
      <c r="CC10524" s="8"/>
      <c r="CG10524" s="8"/>
      <c r="CK10524" s="8"/>
    </row>
    <row r="10525" spans="5:89">
      <c r="E10525" s="8"/>
      <c r="I10525" s="8"/>
      <c r="M10525" s="8"/>
      <c r="Q10525" s="8"/>
      <c r="U10525" s="8"/>
      <c r="Y10525" s="8"/>
      <c r="AC10525" s="8"/>
      <c r="AG10525" s="8"/>
      <c r="AK10525" s="8"/>
      <c r="AO10525" s="8"/>
      <c r="AS10525" s="8"/>
      <c r="AW10525" s="8"/>
      <c r="BA10525" s="8"/>
      <c r="BE10525" s="8"/>
      <c r="BI10525" s="8"/>
      <c r="BM10525" s="8"/>
      <c r="BQ10525" s="8"/>
      <c r="BU10525" s="8"/>
      <c r="BY10525" s="8"/>
      <c r="CC10525" s="8"/>
      <c r="CG10525" s="8"/>
      <c r="CK10525" s="8"/>
    </row>
    <row r="10526" spans="5:89">
      <c r="E10526" s="8"/>
      <c r="I10526" s="8"/>
      <c r="M10526" s="8"/>
      <c r="Q10526" s="8"/>
      <c r="U10526" s="8"/>
      <c r="Y10526" s="8"/>
      <c r="AC10526" s="8"/>
      <c r="AG10526" s="8"/>
      <c r="AK10526" s="8"/>
      <c r="AO10526" s="8"/>
      <c r="AS10526" s="8"/>
      <c r="AW10526" s="8"/>
      <c r="BA10526" s="8"/>
      <c r="BE10526" s="8"/>
      <c r="BI10526" s="8"/>
      <c r="BM10526" s="8"/>
      <c r="BQ10526" s="8"/>
      <c r="BU10526" s="8"/>
      <c r="BY10526" s="8"/>
      <c r="CC10526" s="8"/>
      <c r="CG10526" s="8"/>
      <c r="CK10526" s="8"/>
    </row>
    <row r="10527" spans="5:89">
      <c r="E10527" s="8"/>
      <c r="I10527" s="8"/>
      <c r="M10527" s="8"/>
      <c r="Q10527" s="8"/>
      <c r="U10527" s="8"/>
      <c r="Y10527" s="8"/>
      <c r="AC10527" s="8"/>
      <c r="AG10527" s="8"/>
      <c r="AK10527" s="8"/>
      <c r="AO10527" s="8"/>
      <c r="AS10527" s="8"/>
      <c r="AW10527" s="8"/>
      <c r="BA10527" s="8"/>
      <c r="BE10527" s="8"/>
      <c r="BI10527" s="8"/>
      <c r="BM10527" s="8"/>
      <c r="BQ10527" s="8"/>
      <c r="BU10527" s="8"/>
      <c r="BY10527" s="8"/>
      <c r="CC10527" s="8"/>
      <c r="CG10527" s="8"/>
      <c r="CK10527" s="8"/>
    </row>
    <row r="10528" spans="5:89">
      <c r="E10528" s="8"/>
      <c r="I10528" s="8"/>
      <c r="M10528" s="8"/>
      <c r="Q10528" s="8"/>
      <c r="U10528" s="8"/>
      <c r="Y10528" s="8"/>
      <c r="AC10528" s="8"/>
      <c r="AG10528" s="8"/>
      <c r="AK10528" s="8"/>
      <c r="AO10528" s="8"/>
      <c r="AS10528" s="8"/>
      <c r="AW10528" s="8"/>
      <c r="BA10528" s="8"/>
      <c r="BE10528" s="8"/>
      <c r="BI10528" s="8"/>
      <c r="BM10528" s="8"/>
      <c r="BQ10528" s="8"/>
      <c r="BU10528" s="8"/>
      <c r="BY10528" s="8"/>
      <c r="CC10528" s="8"/>
      <c r="CG10528" s="8"/>
      <c r="CK10528" s="8"/>
    </row>
    <row r="10529" spans="5:89">
      <c r="E10529" s="8"/>
      <c r="I10529" s="8"/>
      <c r="M10529" s="8"/>
      <c r="Q10529" s="8"/>
      <c r="U10529" s="8"/>
      <c r="Y10529" s="8"/>
      <c r="AC10529" s="8"/>
      <c r="AG10529" s="8"/>
      <c r="AK10529" s="8"/>
      <c r="AO10529" s="8"/>
      <c r="AS10529" s="8"/>
      <c r="AW10529" s="8"/>
      <c r="BA10529" s="8"/>
      <c r="BE10529" s="8"/>
      <c r="BI10529" s="8"/>
      <c r="BM10529" s="8"/>
      <c r="BQ10529" s="8"/>
      <c r="BU10529" s="8"/>
      <c r="BY10529" s="8"/>
      <c r="CC10529" s="8"/>
      <c r="CG10529" s="8"/>
      <c r="CK10529" s="8"/>
    </row>
    <row r="10530" spans="5:89">
      <c r="E10530" s="8"/>
      <c r="I10530" s="8"/>
      <c r="M10530" s="8"/>
      <c r="Q10530" s="8"/>
      <c r="U10530" s="8"/>
      <c r="Y10530" s="8"/>
      <c r="AC10530" s="8"/>
      <c r="AG10530" s="8"/>
      <c r="AK10530" s="8"/>
      <c r="AO10530" s="8"/>
      <c r="AS10530" s="8"/>
      <c r="AW10530" s="8"/>
      <c r="BA10530" s="8"/>
      <c r="BE10530" s="8"/>
      <c r="BI10530" s="8"/>
      <c r="BM10530" s="8"/>
      <c r="BQ10530" s="8"/>
      <c r="BU10530" s="8"/>
      <c r="BY10530" s="8"/>
      <c r="CC10530" s="8"/>
      <c r="CG10530" s="8"/>
      <c r="CK10530" s="8"/>
    </row>
    <row r="10531" spans="5:89">
      <c r="E10531" s="8"/>
      <c r="I10531" s="8"/>
      <c r="M10531" s="8"/>
      <c r="Q10531" s="8"/>
      <c r="U10531" s="8"/>
      <c r="Y10531" s="8"/>
      <c r="AC10531" s="8"/>
      <c r="AG10531" s="8"/>
      <c r="AK10531" s="8"/>
      <c r="AO10531" s="8"/>
      <c r="AS10531" s="8"/>
      <c r="AW10531" s="8"/>
      <c r="BA10531" s="8"/>
      <c r="BE10531" s="8"/>
      <c r="BI10531" s="8"/>
      <c r="BM10531" s="8"/>
      <c r="BQ10531" s="8"/>
      <c r="BU10531" s="8"/>
      <c r="BY10531" s="8"/>
      <c r="CC10531" s="8"/>
      <c r="CG10531" s="8"/>
      <c r="CK10531" s="8"/>
    </row>
    <row r="10532" spans="5:89">
      <c r="E10532" s="8"/>
      <c r="I10532" s="8"/>
      <c r="M10532" s="8"/>
      <c r="Q10532" s="8"/>
      <c r="U10532" s="8"/>
      <c r="Y10532" s="8"/>
      <c r="AC10532" s="8"/>
      <c r="AG10532" s="8"/>
      <c r="AK10532" s="8"/>
      <c r="AO10532" s="8"/>
      <c r="AS10532" s="8"/>
      <c r="AW10532" s="8"/>
      <c r="BA10532" s="8"/>
      <c r="BE10532" s="8"/>
      <c r="BI10532" s="8"/>
      <c r="BM10532" s="8"/>
      <c r="BQ10532" s="8"/>
      <c r="BU10532" s="8"/>
      <c r="BY10532" s="8"/>
      <c r="CC10532" s="8"/>
      <c r="CG10532" s="8"/>
      <c r="CK10532" s="8"/>
    </row>
    <row r="10533" spans="5:89">
      <c r="E10533" s="8"/>
      <c r="I10533" s="8"/>
      <c r="M10533" s="8"/>
      <c r="Q10533" s="8"/>
      <c r="U10533" s="8"/>
      <c r="Y10533" s="8"/>
      <c r="AC10533" s="8"/>
      <c r="AG10533" s="8"/>
      <c r="AK10533" s="8"/>
      <c r="AO10533" s="8"/>
      <c r="AS10533" s="8"/>
      <c r="AW10533" s="8"/>
      <c r="BA10533" s="8"/>
      <c r="BE10533" s="8"/>
      <c r="BI10533" s="8"/>
      <c r="BM10533" s="8"/>
      <c r="BQ10533" s="8"/>
      <c r="BU10533" s="8"/>
      <c r="BY10533" s="8"/>
      <c r="CC10533" s="8"/>
      <c r="CG10533" s="8"/>
      <c r="CK10533" s="8"/>
    </row>
    <row r="10534" spans="5:89">
      <c r="E10534" s="8"/>
      <c r="I10534" s="8"/>
      <c r="M10534" s="8"/>
      <c r="Q10534" s="8"/>
      <c r="U10534" s="8"/>
      <c r="Y10534" s="8"/>
      <c r="AC10534" s="8"/>
      <c r="AG10534" s="8"/>
      <c r="AK10534" s="8"/>
      <c r="AO10534" s="8"/>
      <c r="AS10534" s="8"/>
      <c r="AW10534" s="8"/>
      <c r="BA10534" s="8"/>
      <c r="BE10534" s="8"/>
      <c r="BI10534" s="8"/>
      <c r="BM10534" s="8"/>
      <c r="BQ10534" s="8"/>
      <c r="BU10534" s="8"/>
      <c r="BY10534" s="8"/>
      <c r="CC10534" s="8"/>
      <c r="CG10534" s="8"/>
      <c r="CK10534" s="8"/>
    </row>
    <row r="10535" spans="5:89">
      <c r="E10535" s="8"/>
      <c r="I10535" s="8"/>
      <c r="M10535" s="8"/>
      <c r="Q10535" s="8"/>
      <c r="U10535" s="8"/>
      <c r="Y10535" s="8"/>
      <c r="AC10535" s="8"/>
      <c r="AG10535" s="8"/>
      <c r="AK10535" s="8"/>
      <c r="AO10535" s="8"/>
      <c r="AS10535" s="8"/>
      <c r="AW10535" s="8"/>
      <c r="BA10535" s="8"/>
      <c r="BE10535" s="8"/>
      <c r="BI10535" s="8"/>
      <c r="BM10535" s="8"/>
      <c r="BQ10535" s="8"/>
      <c r="BU10535" s="8"/>
      <c r="BY10535" s="8"/>
      <c r="CC10535" s="8"/>
      <c r="CG10535" s="8"/>
      <c r="CK10535" s="8"/>
    </row>
    <row r="10536" spans="5:89">
      <c r="E10536" s="8"/>
      <c r="I10536" s="8"/>
      <c r="M10536" s="8"/>
      <c r="Q10536" s="8"/>
      <c r="U10536" s="8"/>
      <c r="Y10536" s="8"/>
      <c r="AC10536" s="8"/>
      <c r="AG10536" s="8"/>
      <c r="AK10536" s="8"/>
      <c r="AO10536" s="8"/>
      <c r="AS10536" s="8"/>
      <c r="AW10536" s="8"/>
      <c r="BA10536" s="8"/>
      <c r="BE10536" s="8"/>
      <c r="BI10536" s="8"/>
      <c r="BM10536" s="8"/>
      <c r="BQ10536" s="8"/>
      <c r="BU10536" s="8"/>
      <c r="BY10536" s="8"/>
      <c r="CC10536" s="8"/>
      <c r="CG10536" s="8"/>
      <c r="CK10536" s="8"/>
    </row>
    <row r="10537" spans="5:89">
      <c r="E10537" s="8"/>
      <c r="I10537" s="8"/>
      <c r="M10537" s="8"/>
      <c r="Q10537" s="8"/>
      <c r="U10537" s="8"/>
      <c r="Y10537" s="8"/>
      <c r="AC10537" s="8"/>
      <c r="AG10537" s="8"/>
      <c r="AK10537" s="8"/>
      <c r="AO10537" s="8"/>
      <c r="AS10537" s="8"/>
      <c r="AW10537" s="8"/>
      <c r="BA10537" s="8"/>
      <c r="BE10537" s="8"/>
      <c r="BI10537" s="8"/>
      <c r="BM10537" s="8"/>
      <c r="BQ10537" s="8"/>
      <c r="BU10537" s="8"/>
      <c r="BY10537" s="8"/>
      <c r="CC10537" s="8"/>
      <c r="CG10537" s="8"/>
      <c r="CK10537" s="8"/>
    </row>
    <row r="10538" spans="5:89">
      <c r="E10538" s="8"/>
      <c r="I10538" s="8"/>
      <c r="M10538" s="8"/>
      <c r="Q10538" s="8"/>
      <c r="U10538" s="8"/>
      <c r="Y10538" s="8"/>
      <c r="AC10538" s="8"/>
      <c r="AG10538" s="8"/>
      <c r="AK10538" s="8"/>
      <c r="AO10538" s="8"/>
      <c r="AS10538" s="8"/>
      <c r="AW10538" s="8"/>
      <c r="BA10538" s="8"/>
      <c r="BE10538" s="8"/>
      <c r="BI10538" s="8"/>
      <c r="BM10538" s="8"/>
      <c r="BQ10538" s="8"/>
      <c r="BU10538" s="8"/>
      <c r="BY10538" s="8"/>
      <c r="CC10538" s="8"/>
      <c r="CG10538" s="8"/>
      <c r="CK10538" s="8"/>
    </row>
    <row r="10539" spans="5:89">
      <c r="E10539" s="8"/>
      <c r="I10539" s="8"/>
      <c r="M10539" s="8"/>
      <c r="Q10539" s="8"/>
      <c r="U10539" s="8"/>
      <c r="Y10539" s="8"/>
      <c r="AC10539" s="8"/>
      <c r="AG10539" s="8"/>
      <c r="AK10539" s="8"/>
      <c r="AO10539" s="8"/>
      <c r="AS10539" s="8"/>
      <c r="AW10539" s="8"/>
      <c r="BA10539" s="8"/>
      <c r="BE10539" s="8"/>
      <c r="BI10539" s="8"/>
      <c r="BM10539" s="8"/>
      <c r="BQ10539" s="8"/>
      <c r="BU10539" s="8"/>
      <c r="BY10539" s="8"/>
      <c r="CC10539" s="8"/>
      <c r="CG10539" s="8"/>
      <c r="CK10539" s="8"/>
    </row>
    <row r="10540" spans="5:89">
      <c r="E10540" s="8"/>
      <c r="I10540" s="8"/>
      <c r="M10540" s="8"/>
      <c r="Q10540" s="8"/>
      <c r="U10540" s="8"/>
      <c r="Y10540" s="8"/>
      <c r="AC10540" s="8"/>
      <c r="AG10540" s="8"/>
      <c r="AK10540" s="8"/>
      <c r="AO10540" s="8"/>
      <c r="AS10540" s="8"/>
      <c r="AW10540" s="8"/>
      <c r="BA10540" s="8"/>
      <c r="BE10540" s="8"/>
      <c r="BI10540" s="8"/>
      <c r="BM10540" s="8"/>
      <c r="BQ10540" s="8"/>
      <c r="BU10540" s="8"/>
      <c r="BY10540" s="8"/>
      <c r="CC10540" s="8"/>
      <c r="CG10540" s="8"/>
      <c r="CK10540" s="8"/>
    </row>
    <row r="10541" spans="5:89">
      <c r="E10541" s="8"/>
      <c r="I10541" s="8"/>
      <c r="M10541" s="8"/>
      <c r="Q10541" s="8"/>
      <c r="U10541" s="8"/>
      <c r="Y10541" s="8"/>
      <c r="AC10541" s="8"/>
      <c r="AG10541" s="8"/>
      <c r="AK10541" s="8"/>
      <c r="AO10541" s="8"/>
      <c r="AS10541" s="8"/>
      <c r="AW10541" s="8"/>
      <c r="BA10541" s="8"/>
      <c r="BE10541" s="8"/>
      <c r="BI10541" s="8"/>
      <c r="BM10541" s="8"/>
      <c r="BQ10541" s="8"/>
      <c r="BU10541" s="8"/>
      <c r="BY10541" s="8"/>
      <c r="CC10541" s="8"/>
      <c r="CG10541" s="8"/>
      <c r="CK10541" s="8"/>
    </row>
    <row r="10542" spans="5:89">
      <c r="E10542" s="8"/>
      <c r="I10542" s="8"/>
      <c r="M10542" s="8"/>
      <c r="Q10542" s="8"/>
      <c r="U10542" s="8"/>
      <c r="Y10542" s="8"/>
      <c r="AC10542" s="8"/>
      <c r="AG10542" s="8"/>
      <c r="AK10542" s="8"/>
      <c r="AO10542" s="8"/>
      <c r="AS10542" s="8"/>
      <c r="AW10542" s="8"/>
      <c r="BA10542" s="8"/>
      <c r="BE10542" s="8"/>
      <c r="BI10542" s="8"/>
      <c r="BM10542" s="8"/>
      <c r="BQ10542" s="8"/>
      <c r="BU10542" s="8"/>
      <c r="BY10542" s="8"/>
      <c r="CC10542" s="8"/>
      <c r="CG10542" s="8"/>
      <c r="CK10542" s="8"/>
    </row>
    <row r="10543" spans="5:89">
      <c r="E10543" s="8"/>
      <c r="I10543" s="8"/>
      <c r="M10543" s="8"/>
      <c r="Q10543" s="8"/>
      <c r="U10543" s="8"/>
      <c r="Y10543" s="8"/>
      <c r="AC10543" s="8"/>
      <c r="AG10543" s="8"/>
      <c r="AK10543" s="8"/>
      <c r="AO10543" s="8"/>
      <c r="AS10543" s="8"/>
      <c r="AW10543" s="8"/>
      <c r="BA10543" s="8"/>
      <c r="BE10543" s="8"/>
      <c r="BI10543" s="8"/>
      <c r="BM10543" s="8"/>
      <c r="BQ10543" s="8"/>
      <c r="BU10543" s="8"/>
      <c r="BY10543" s="8"/>
      <c r="CC10543" s="8"/>
      <c r="CG10543" s="8"/>
      <c r="CK10543" s="8"/>
    </row>
    <row r="10544" spans="5:89">
      <c r="E10544" s="8"/>
      <c r="I10544" s="8"/>
      <c r="M10544" s="8"/>
      <c r="Q10544" s="8"/>
      <c r="U10544" s="8"/>
      <c r="Y10544" s="8"/>
      <c r="AC10544" s="8"/>
      <c r="AG10544" s="8"/>
      <c r="AK10544" s="8"/>
      <c r="AO10544" s="8"/>
      <c r="AS10544" s="8"/>
      <c r="AW10544" s="8"/>
      <c r="BA10544" s="8"/>
      <c r="BE10544" s="8"/>
      <c r="BI10544" s="8"/>
      <c r="BM10544" s="8"/>
      <c r="BQ10544" s="8"/>
      <c r="BU10544" s="8"/>
      <c r="BY10544" s="8"/>
      <c r="CC10544" s="8"/>
      <c r="CG10544" s="8"/>
      <c r="CK10544" s="8"/>
    </row>
    <row r="10545" spans="5:89">
      <c r="E10545" s="8"/>
      <c r="I10545" s="8"/>
      <c r="M10545" s="8"/>
      <c r="Q10545" s="8"/>
      <c r="U10545" s="8"/>
      <c r="Y10545" s="8"/>
      <c r="AC10545" s="8"/>
      <c r="AG10545" s="8"/>
      <c r="AK10545" s="8"/>
      <c r="AO10545" s="8"/>
      <c r="AS10545" s="8"/>
      <c r="AW10545" s="8"/>
      <c r="BA10545" s="8"/>
      <c r="BE10545" s="8"/>
      <c r="BI10545" s="8"/>
      <c r="BM10545" s="8"/>
      <c r="BQ10545" s="8"/>
      <c r="BU10545" s="8"/>
      <c r="BY10545" s="8"/>
      <c r="CC10545" s="8"/>
      <c r="CG10545" s="8"/>
      <c r="CK10545" s="8"/>
    </row>
    <row r="10546" spans="5:89">
      <c r="E10546" s="8"/>
      <c r="I10546" s="8"/>
      <c r="M10546" s="8"/>
      <c r="Q10546" s="8"/>
      <c r="U10546" s="8"/>
      <c r="Y10546" s="8"/>
      <c r="AC10546" s="8"/>
      <c r="AG10546" s="8"/>
      <c r="AK10546" s="8"/>
      <c r="AO10546" s="8"/>
      <c r="AS10546" s="8"/>
      <c r="AW10546" s="8"/>
      <c r="BA10546" s="8"/>
      <c r="BE10546" s="8"/>
      <c r="BI10546" s="8"/>
      <c r="BM10546" s="8"/>
      <c r="BQ10546" s="8"/>
      <c r="BU10546" s="8"/>
      <c r="BY10546" s="8"/>
      <c r="CC10546" s="8"/>
      <c r="CG10546" s="8"/>
      <c r="CK10546" s="8"/>
    </row>
    <row r="10547" spans="5:89">
      <c r="E10547" s="8"/>
      <c r="I10547" s="8"/>
      <c r="M10547" s="8"/>
      <c r="Q10547" s="8"/>
      <c r="U10547" s="8"/>
      <c r="Y10547" s="8"/>
      <c r="AC10547" s="8"/>
      <c r="AG10547" s="8"/>
      <c r="AK10547" s="8"/>
      <c r="AO10547" s="8"/>
      <c r="AS10547" s="8"/>
      <c r="AW10547" s="8"/>
      <c r="BA10547" s="8"/>
      <c r="BE10547" s="8"/>
      <c r="BI10547" s="8"/>
      <c r="BM10547" s="8"/>
      <c r="BQ10547" s="8"/>
      <c r="BU10547" s="8"/>
      <c r="BY10547" s="8"/>
      <c r="CC10547" s="8"/>
      <c r="CG10547" s="8"/>
      <c r="CK10547" s="8"/>
    </row>
    <row r="10548" spans="5:89">
      <c r="E10548" s="8"/>
      <c r="I10548" s="8"/>
      <c r="M10548" s="8"/>
      <c r="Q10548" s="8"/>
      <c r="U10548" s="8"/>
      <c r="Y10548" s="8"/>
      <c r="AC10548" s="8"/>
      <c r="AG10548" s="8"/>
      <c r="AK10548" s="8"/>
      <c r="AO10548" s="8"/>
      <c r="AS10548" s="8"/>
      <c r="AW10548" s="8"/>
      <c r="BA10548" s="8"/>
      <c r="BE10548" s="8"/>
      <c r="BI10548" s="8"/>
      <c r="BM10548" s="8"/>
      <c r="BQ10548" s="8"/>
      <c r="BU10548" s="8"/>
      <c r="BY10548" s="8"/>
      <c r="CC10548" s="8"/>
      <c r="CG10548" s="8"/>
      <c r="CK10548" s="8"/>
    </row>
    <row r="10549" spans="5:89">
      <c r="E10549" s="8"/>
      <c r="I10549" s="8"/>
      <c r="M10549" s="8"/>
      <c r="Q10549" s="8"/>
      <c r="U10549" s="8"/>
      <c r="Y10549" s="8"/>
      <c r="AC10549" s="8"/>
      <c r="AG10549" s="8"/>
      <c r="AK10549" s="8"/>
      <c r="AO10549" s="8"/>
      <c r="AS10549" s="8"/>
      <c r="AW10549" s="8"/>
      <c r="BA10549" s="8"/>
      <c r="BE10549" s="8"/>
      <c r="BI10549" s="8"/>
      <c r="BM10549" s="8"/>
      <c r="BQ10549" s="8"/>
      <c r="BU10549" s="8"/>
      <c r="BY10549" s="8"/>
      <c r="CC10549" s="8"/>
      <c r="CG10549" s="8"/>
      <c r="CK10549" s="8"/>
    </row>
    <row r="10550" spans="5:89">
      <c r="E10550" s="8"/>
      <c r="I10550" s="8"/>
      <c r="M10550" s="8"/>
      <c r="Q10550" s="8"/>
      <c r="U10550" s="8"/>
      <c r="Y10550" s="8"/>
      <c r="AC10550" s="8"/>
      <c r="AG10550" s="8"/>
      <c r="AK10550" s="8"/>
      <c r="AO10550" s="8"/>
      <c r="AS10550" s="8"/>
      <c r="AW10550" s="8"/>
      <c r="BA10550" s="8"/>
      <c r="BE10550" s="8"/>
      <c r="BI10550" s="8"/>
      <c r="BM10550" s="8"/>
      <c r="BQ10550" s="8"/>
      <c r="BU10550" s="8"/>
      <c r="BY10550" s="8"/>
      <c r="CC10550" s="8"/>
      <c r="CG10550" s="8"/>
      <c r="CK10550" s="8"/>
    </row>
    <row r="10551" spans="5:89">
      <c r="E10551" s="8"/>
      <c r="I10551" s="8"/>
      <c r="M10551" s="8"/>
      <c r="Q10551" s="8"/>
      <c r="U10551" s="8"/>
      <c r="Y10551" s="8"/>
      <c r="AC10551" s="8"/>
      <c r="AG10551" s="8"/>
      <c r="AK10551" s="8"/>
      <c r="AO10551" s="8"/>
      <c r="AS10551" s="8"/>
      <c r="AW10551" s="8"/>
      <c r="BA10551" s="8"/>
      <c r="BE10551" s="8"/>
      <c r="BI10551" s="8"/>
      <c r="BM10551" s="8"/>
      <c r="BQ10551" s="8"/>
      <c r="BU10551" s="8"/>
      <c r="BY10551" s="8"/>
      <c r="CC10551" s="8"/>
      <c r="CG10551" s="8"/>
      <c r="CK10551" s="8"/>
    </row>
    <row r="10552" spans="5:89">
      <c r="E10552" s="8"/>
      <c r="I10552" s="8"/>
      <c r="M10552" s="8"/>
      <c r="Q10552" s="8"/>
      <c r="U10552" s="8"/>
      <c r="Y10552" s="8"/>
      <c r="AC10552" s="8"/>
      <c r="AG10552" s="8"/>
      <c r="AK10552" s="8"/>
      <c r="AO10552" s="8"/>
      <c r="AS10552" s="8"/>
      <c r="AW10552" s="8"/>
      <c r="BA10552" s="8"/>
      <c r="BE10552" s="8"/>
      <c r="BI10552" s="8"/>
      <c r="BM10552" s="8"/>
      <c r="BQ10552" s="8"/>
      <c r="BU10552" s="8"/>
      <c r="BY10552" s="8"/>
      <c r="CC10552" s="8"/>
      <c r="CG10552" s="8"/>
      <c r="CK10552" s="8"/>
    </row>
    <row r="10553" spans="5:89">
      <c r="E10553" s="8"/>
      <c r="I10553" s="8"/>
      <c r="M10553" s="8"/>
      <c r="Q10553" s="8"/>
      <c r="U10553" s="8"/>
      <c r="Y10553" s="8"/>
      <c r="AC10553" s="8"/>
      <c r="AG10553" s="8"/>
      <c r="AK10553" s="8"/>
      <c r="AO10553" s="8"/>
      <c r="AS10553" s="8"/>
      <c r="AW10553" s="8"/>
      <c r="BA10553" s="8"/>
      <c r="BE10553" s="8"/>
      <c r="BI10553" s="8"/>
      <c r="BM10553" s="8"/>
      <c r="BQ10553" s="8"/>
      <c r="BU10553" s="8"/>
      <c r="BY10553" s="8"/>
      <c r="CC10553" s="8"/>
      <c r="CG10553" s="8"/>
      <c r="CK10553" s="8"/>
    </row>
    <row r="10554" spans="5:89">
      <c r="E10554" s="8"/>
      <c r="I10554" s="8"/>
      <c r="M10554" s="8"/>
      <c r="Q10554" s="8"/>
      <c r="U10554" s="8"/>
      <c r="Y10554" s="8"/>
      <c r="AC10554" s="8"/>
      <c r="AG10554" s="8"/>
      <c r="AK10554" s="8"/>
      <c r="AO10554" s="8"/>
      <c r="AS10554" s="8"/>
      <c r="AW10554" s="8"/>
      <c r="BA10554" s="8"/>
      <c r="BE10554" s="8"/>
      <c r="BI10554" s="8"/>
      <c r="BM10554" s="8"/>
      <c r="BQ10554" s="8"/>
      <c r="BU10554" s="8"/>
      <c r="BY10554" s="8"/>
      <c r="CC10554" s="8"/>
      <c r="CG10554" s="8"/>
      <c r="CK10554" s="8"/>
    </row>
    <row r="10555" spans="5:89">
      <c r="E10555" s="8"/>
      <c r="I10555" s="8"/>
      <c r="M10555" s="8"/>
      <c r="Q10555" s="8"/>
      <c r="U10555" s="8"/>
      <c r="Y10555" s="8"/>
      <c r="AC10555" s="8"/>
      <c r="AG10555" s="8"/>
      <c r="AK10555" s="8"/>
      <c r="AO10555" s="8"/>
      <c r="AS10555" s="8"/>
      <c r="AW10555" s="8"/>
      <c r="BA10555" s="8"/>
      <c r="BE10555" s="8"/>
      <c r="BI10555" s="8"/>
      <c r="BM10555" s="8"/>
      <c r="BQ10555" s="8"/>
      <c r="BU10555" s="8"/>
      <c r="BY10555" s="8"/>
      <c r="CC10555" s="8"/>
      <c r="CG10555" s="8"/>
      <c r="CK10555" s="8"/>
    </row>
    <row r="10556" spans="5:89">
      <c r="E10556" s="8"/>
      <c r="I10556" s="8"/>
      <c r="M10556" s="8"/>
      <c r="Q10556" s="8"/>
      <c r="U10556" s="8"/>
      <c r="Y10556" s="8"/>
      <c r="AC10556" s="8"/>
      <c r="AG10556" s="8"/>
      <c r="AK10556" s="8"/>
      <c r="AO10556" s="8"/>
      <c r="AS10556" s="8"/>
      <c r="AW10556" s="8"/>
      <c r="BA10556" s="8"/>
      <c r="BE10556" s="8"/>
      <c r="BI10556" s="8"/>
      <c r="BM10556" s="8"/>
      <c r="BQ10556" s="8"/>
      <c r="BU10556" s="8"/>
      <c r="BY10556" s="8"/>
      <c r="CC10556" s="8"/>
      <c r="CG10556" s="8"/>
      <c r="CK10556" s="8"/>
    </row>
    <row r="10557" spans="5:89">
      <c r="E10557" s="8"/>
      <c r="I10557" s="8"/>
      <c r="M10557" s="8"/>
      <c r="Q10557" s="8"/>
      <c r="U10557" s="8"/>
      <c r="Y10557" s="8"/>
      <c r="AC10557" s="8"/>
      <c r="AG10557" s="8"/>
      <c r="AK10557" s="8"/>
      <c r="AO10557" s="8"/>
      <c r="AS10557" s="8"/>
      <c r="AW10557" s="8"/>
      <c r="BA10557" s="8"/>
      <c r="BE10557" s="8"/>
      <c r="BI10557" s="8"/>
      <c r="BM10557" s="8"/>
      <c r="BQ10557" s="8"/>
      <c r="BU10557" s="8"/>
      <c r="BY10557" s="8"/>
      <c r="CC10557" s="8"/>
      <c r="CG10557" s="8"/>
      <c r="CK10557" s="8"/>
    </row>
    <row r="10558" spans="5:89">
      <c r="E10558" s="8"/>
      <c r="I10558" s="8"/>
      <c r="M10558" s="8"/>
      <c r="Q10558" s="8"/>
      <c r="U10558" s="8"/>
      <c r="Y10558" s="8"/>
      <c r="AC10558" s="8"/>
      <c r="AG10558" s="8"/>
      <c r="AK10558" s="8"/>
      <c r="AO10558" s="8"/>
      <c r="AS10558" s="8"/>
      <c r="AW10558" s="8"/>
      <c r="BA10558" s="8"/>
      <c r="BE10558" s="8"/>
      <c r="BI10558" s="8"/>
      <c r="BM10558" s="8"/>
      <c r="BQ10558" s="8"/>
      <c r="BU10558" s="8"/>
      <c r="BY10558" s="8"/>
      <c r="CC10558" s="8"/>
      <c r="CG10558" s="8"/>
      <c r="CK10558" s="8"/>
    </row>
    <row r="10559" spans="5:89">
      <c r="E10559" s="8"/>
      <c r="I10559" s="8"/>
      <c r="M10559" s="8"/>
      <c r="Q10559" s="8"/>
      <c r="U10559" s="8"/>
      <c r="Y10559" s="8"/>
      <c r="AC10559" s="8"/>
      <c r="AG10559" s="8"/>
      <c r="AK10559" s="8"/>
      <c r="AO10559" s="8"/>
      <c r="AS10559" s="8"/>
      <c r="AW10559" s="8"/>
      <c r="BA10559" s="8"/>
      <c r="BE10559" s="8"/>
      <c r="BI10559" s="8"/>
      <c r="BM10559" s="8"/>
      <c r="BQ10559" s="8"/>
      <c r="BU10559" s="8"/>
      <c r="BY10559" s="8"/>
      <c r="CC10559" s="8"/>
      <c r="CG10559" s="8"/>
      <c r="CK10559" s="8"/>
    </row>
    <row r="10560" spans="5:89">
      <c r="E10560" s="8"/>
      <c r="I10560" s="8"/>
      <c r="M10560" s="8"/>
      <c r="Q10560" s="8"/>
      <c r="U10560" s="8"/>
      <c r="Y10560" s="8"/>
      <c r="AC10560" s="8"/>
      <c r="AG10560" s="8"/>
      <c r="AK10560" s="8"/>
      <c r="AO10560" s="8"/>
      <c r="AS10560" s="8"/>
      <c r="AW10560" s="8"/>
      <c r="BA10560" s="8"/>
      <c r="BE10560" s="8"/>
      <c r="BI10560" s="8"/>
      <c r="BM10560" s="8"/>
      <c r="BQ10560" s="8"/>
      <c r="BU10560" s="8"/>
      <c r="BY10560" s="8"/>
      <c r="CC10560" s="8"/>
      <c r="CG10560" s="8"/>
      <c r="CK10560" s="8"/>
    </row>
    <row r="10561" spans="5:89">
      <c r="E10561" s="8"/>
      <c r="I10561" s="8"/>
      <c r="M10561" s="8"/>
      <c r="Q10561" s="8"/>
      <c r="U10561" s="8"/>
      <c r="Y10561" s="8"/>
      <c r="AC10561" s="8"/>
      <c r="AG10561" s="8"/>
      <c r="AK10561" s="8"/>
      <c r="AO10561" s="8"/>
      <c r="AS10561" s="8"/>
      <c r="AW10561" s="8"/>
      <c r="BA10561" s="8"/>
      <c r="BE10561" s="8"/>
      <c r="BI10561" s="8"/>
      <c r="BM10561" s="8"/>
      <c r="BQ10561" s="8"/>
      <c r="BU10561" s="8"/>
      <c r="BY10561" s="8"/>
      <c r="CC10561" s="8"/>
      <c r="CG10561" s="8"/>
      <c r="CK10561" s="8"/>
    </row>
    <row r="10562" spans="5:89">
      <c r="E10562" s="8"/>
      <c r="I10562" s="8"/>
      <c r="M10562" s="8"/>
      <c r="Q10562" s="8"/>
      <c r="U10562" s="8"/>
      <c r="Y10562" s="8"/>
      <c r="AC10562" s="8"/>
      <c r="AG10562" s="8"/>
      <c r="AK10562" s="8"/>
      <c r="AO10562" s="8"/>
      <c r="AS10562" s="8"/>
      <c r="AW10562" s="8"/>
      <c r="BA10562" s="8"/>
      <c r="BE10562" s="8"/>
      <c r="BI10562" s="8"/>
      <c r="BM10562" s="8"/>
      <c r="BQ10562" s="8"/>
      <c r="BU10562" s="8"/>
      <c r="BY10562" s="8"/>
      <c r="CC10562" s="8"/>
      <c r="CG10562" s="8"/>
      <c r="CK10562" s="8"/>
    </row>
    <row r="10563" spans="5:89">
      <c r="E10563" s="8"/>
      <c r="I10563" s="8"/>
      <c r="M10563" s="8"/>
      <c r="Q10563" s="8"/>
      <c r="U10563" s="8"/>
      <c r="Y10563" s="8"/>
      <c r="AC10563" s="8"/>
      <c r="AG10563" s="8"/>
      <c r="AK10563" s="8"/>
      <c r="AO10563" s="8"/>
      <c r="AS10563" s="8"/>
      <c r="AW10563" s="8"/>
      <c r="BA10563" s="8"/>
      <c r="BE10563" s="8"/>
      <c r="BI10563" s="8"/>
      <c r="BM10563" s="8"/>
      <c r="BQ10563" s="8"/>
      <c r="BU10563" s="8"/>
      <c r="BY10563" s="8"/>
      <c r="CC10563" s="8"/>
      <c r="CG10563" s="8"/>
      <c r="CK10563" s="8"/>
    </row>
    <row r="10564" spans="5:89">
      <c r="E10564" s="8"/>
      <c r="I10564" s="8"/>
      <c r="M10564" s="8"/>
      <c r="Q10564" s="8"/>
      <c r="U10564" s="8"/>
      <c r="Y10564" s="8"/>
      <c r="AC10564" s="8"/>
      <c r="AG10564" s="8"/>
      <c r="AK10564" s="8"/>
      <c r="AO10564" s="8"/>
      <c r="AS10564" s="8"/>
      <c r="AW10564" s="8"/>
      <c r="BA10564" s="8"/>
      <c r="BE10564" s="8"/>
      <c r="BI10564" s="8"/>
      <c r="BM10564" s="8"/>
      <c r="BQ10564" s="8"/>
      <c r="BU10564" s="8"/>
      <c r="BY10564" s="8"/>
      <c r="CC10564" s="8"/>
      <c r="CG10564" s="8"/>
      <c r="CK10564" s="8"/>
    </row>
    <row r="10565" spans="5:89">
      <c r="E10565" s="8"/>
      <c r="I10565" s="8"/>
      <c r="M10565" s="8"/>
      <c r="Q10565" s="8"/>
      <c r="U10565" s="8"/>
      <c r="Y10565" s="8"/>
      <c r="AC10565" s="8"/>
      <c r="AG10565" s="8"/>
      <c r="AK10565" s="8"/>
      <c r="AO10565" s="8"/>
      <c r="AS10565" s="8"/>
      <c r="AW10565" s="8"/>
      <c r="BA10565" s="8"/>
      <c r="BE10565" s="8"/>
      <c r="BI10565" s="8"/>
      <c r="BM10565" s="8"/>
      <c r="BQ10565" s="8"/>
      <c r="BU10565" s="8"/>
      <c r="BY10565" s="8"/>
      <c r="CC10565" s="8"/>
      <c r="CG10565" s="8"/>
      <c r="CK10565" s="8"/>
    </row>
    <row r="10566" spans="5:89">
      <c r="E10566" s="8"/>
      <c r="I10566" s="8"/>
      <c r="M10566" s="8"/>
      <c r="Q10566" s="8"/>
      <c r="U10566" s="8"/>
      <c r="Y10566" s="8"/>
      <c r="AC10566" s="8"/>
      <c r="AG10566" s="8"/>
      <c r="AK10566" s="8"/>
      <c r="AO10566" s="8"/>
      <c r="AS10566" s="8"/>
      <c r="AW10566" s="8"/>
      <c r="BA10566" s="8"/>
      <c r="BE10566" s="8"/>
      <c r="BI10566" s="8"/>
      <c r="BM10566" s="8"/>
      <c r="BQ10566" s="8"/>
      <c r="BU10566" s="8"/>
      <c r="BY10566" s="8"/>
      <c r="CC10566" s="8"/>
      <c r="CG10566" s="8"/>
      <c r="CK10566" s="8"/>
    </row>
    <row r="10567" spans="5:89">
      <c r="E10567" s="8"/>
      <c r="I10567" s="8"/>
      <c r="M10567" s="8"/>
      <c r="Q10567" s="8"/>
      <c r="U10567" s="8"/>
      <c r="Y10567" s="8"/>
      <c r="AC10567" s="8"/>
      <c r="AG10567" s="8"/>
      <c r="AK10567" s="8"/>
      <c r="AO10567" s="8"/>
      <c r="AS10567" s="8"/>
      <c r="AW10567" s="8"/>
      <c r="BA10567" s="8"/>
      <c r="BE10567" s="8"/>
      <c r="BI10567" s="8"/>
      <c r="BM10567" s="8"/>
      <c r="BQ10567" s="8"/>
      <c r="BU10567" s="8"/>
      <c r="BY10567" s="8"/>
      <c r="CC10567" s="8"/>
      <c r="CG10567" s="8"/>
      <c r="CK10567" s="8"/>
    </row>
    <row r="10568" spans="5:89">
      <c r="E10568" s="8"/>
      <c r="I10568" s="8"/>
      <c r="M10568" s="8"/>
      <c r="Q10568" s="8"/>
      <c r="U10568" s="8"/>
      <c r="Y10568" s="8"/>
      <c r="AC10568" s="8"/>
      <c r="AG10568" s="8"/>
      <c r="AK10568" s="8"/>
      <c r="AO10568" s="8"/>
      <c r="AS10568" s="8"/>
      <c r="AW10568" s="8"/>
      <c r="BA10568" s="8"/>
      <c r="BE10568" s="8"/>
      <c r="BI10568" s="8"/>
      <c r="BM10568" s="8"/>
      <c r="BQ10568" s="8"/>
      <c r="BU10568" s="8"/>
      <c r="BY10568" s="8"/>
      <c r="CC10568" s="8"/>
      <c r="CG10568" s="8"/>
      <c r="CK10568" s="8"/>
    </row>
    <row r="10569" spans="5:89">
      <c r="E10569" s="8"/>
      <c r="I10569" s="8"/>
      <c r="M10569" s="8"/>
      <c r="Q10569" s="8"/>
      <c r="U10569" s="8"/>
      <c r="Y10569" s="8"/>
      <c r="AC10569" s="8"/>
      <c r="AG10569" s="8"/>
      <c r="AK10569" s="8"/>
      <c r="AO10569" s="8"/>
      <c r="AS10569" s="8"/>
      <c r="AW10569" s="8"/>
      <c r="BA10569" s="8"/>
      <c r="BE10569" s="8"/>
      <c r="BI10569" s="8"/>
      <c r="BM10569" s="8"/>
      <c r="BQ10569" s="8"/>
      <c r="BU10569" s="8"/>
      <c r="BY10569" s="8"/>
      <c r="CC10569" s="8"/>
      <c r="CG10569" s="8"/>
      <c r="CK10569" s="8"/>
    </row>
    <row r="10570" spans="5:89">
      <c r="E10570" s="8"/>
      <c r="I10570" s="8"/>
      <c r="M10570" s="8"/>
      <c r="Q10570" s="8"/>
      <c r="U10570" s="8"/>
      <c r="Y10570" s="8"/>
      <c r="AC10570" s="8"/>
      <c r="AG10570" s="8"/>
      <c r="AK10570" s="8"/>
      <c r="AO10570" s="8"/>
      <c r="AS10570" s="8"/>
      <c r="AW10570" s="8"/>
      <c r="BA10570" s="8"/>
      <c r="BE10570" s="8"/>
      <c r="BI10570" s="8"/>
      <c r="BM10570" s="8"/>
      <c r="BQ10570" s="8"/>
      <c r="BU10570" s="8"/>
      <c r="BY10570" s="8"/>
      <c r="CC10570" s="8"/>
      <c r="CG10570" s="8"/>
      <c r="CK10570" s="8"/>
    </row>
    <row r="10571" spans="5:89">
      <c r="E10571" s="8"/>
      <c r="I10571" s="8"/>
      <c r="M10571" s="8"/>
      <c r="Q10571" s="8"/>
      <c r="U10571" s="8"/>
      <c r="Y10571" s="8"/>
      <c r="AC10571" s="8"/>
      <c r="AG10571" s="8"/>
      <c r="AK10571" s="8"/>
      <c r="AO10571" s="8"/>
      <c r="AS10571" s="8"/>
      <c r="AW10571" s="8"/>
      <c r="BA10571" s="8"/>
      <c r="BE10571" s="8"/>
      <c r="BI10571" s="8"/>
      <c r="BM10571" s="8"/>
      <c r="BQ10571" s="8"/>
      <c r="BU10571" s="8"/>
      <c r="BY10571" s="8"/>
      <c r="CC10571" s="8"/>
      <c r="CG10571" s="8"/>
      <c r="CK10571" s="8"/>
    </row>
    <row r="10572" spans="5:89">
      <c r="E10572" s="8"/>
      <c r="I10572" s="8"/>
      <c r="M10572" s="8"/>
      <c r="Q10572" s="8"/>
      <c r="U10572" s="8"/>
      <c r="Y10572" s="8"/>
      <c r="AC10572" s="8"/>
      <c r="AG10572" s="8"/>
      <c r="AK10572" s="8"/>
      <c r="AO10572" s="8"/>
      <c r="AS10572" s="8"/>
      <c r="AW10572" s="8"/>
      <c r="BA10572" s="8"/>
      <c r="BE10572" s="8"/>
      <c r="BI10572" s="8"/>
      <c r="BM10572" s="8"/>
      <c r="BQ10572" s="8"/>
      <c r="BU10572" s="8"/>
      <c r="BY10572" s="8"/>
      <c r="CC10572" s="8"/>
      <c r="CG10572" s="8"/>
      <c r="CK10572" s="8"/>
    </row>
    <row r="10573" spans="5:89">
      <c r="E10573" s="8"/>
      <c r="I10573" s="8"/>
      <c r="M10573" s="8"/>
      <c r="Q10573" s="8"/>
      <c r="U10573" s="8"/>
      <c r="Y10573" s="8"/>
      <c r="AC10573" s="8"/>
      <c r="AG10573" s="8"/>
      <c r="AK10573" s="8"/>
      <c r="AO10573" s="8"/>
      <c r="AS10573" s="8"/>
      <c r="AW10573" s="8"/>
      <c r="BA10573" s="8"/>
      <c r="BE10573" s="8"/>
      <c r="BI10573" s="8"/>
      <c r="BM10573" s="8"/>
      <c r="BQ10573" s="8"/>
      <c r="BU10573" s="8"/>
      <c r="BY10573" s="8"/>
      <c r="CC10573" s="8"/>
      <c r="CG10573" s="8"/>
      <c r="CK10573" s="8"/>
    </row>
    <row r="10574" spans="5:89">
      <c r="E10574" s="8"/>
      <c r="I10574" s="8"/>
      <c r="M10574" s="8"/>
      <c r="Q10574" s="8"/>
      <c r="U10574" s="8"/>
      <c r="Y10574" s="8"/>
      <c r="AC10574" s="8"/>
      <c r="AG10574" s="8"/>
      <c r="AK10574" s="8"/>
      <c r="AO10574" s="8"/>
      <c r="AS10574" s="8"/>
      <c r="AW10574" s="8"/>
      <c r="BA10574" s="8"/>
      <c r="BE10574" s="8"/>
      <c r="BI10574" s="8"/>
      <c r="BM10574" s="8"/>
      <c r="BQ10574" s="8"/>
      <c r="BU10574" s="8"/>
      <c r="BY10574" s="8"/>
      <c r="CC10574" s="8"/>
      <c r="CG10574" s="8"/>
      <c r="CK10574" s="8"/>
    </row>
    <row r="10575" spans="5:89">
      <c r="E10575" s="8"/>
      <c r="I10575" s="8"/>
      <c r="M10575" s="8"/>
      <c r="Q10575" s="8"/>
      <c r="U10575" s="8"/>
      <c r="Y10575" s="8"/>
      <c r="AC10575" s="8"/>
      <c r="AG10575" s="8"/>
      <c r="AK10575" s="8"/>
      <c r="AO10575" s="8"/>
      <c r="AS10575" s="8"/>
      <c r="AW10575" s="8"/>
      <c r="BA10575" s="8"/>
      <c r="BE10575" s="8"/>
      <c r="BI10575" s="8"/>
      <c r="BM10575" s="8"/>
      <c r="BQ10575" s="8"/>
      <c r="BU10575" s="8"/>
      <c r="BY10575" s="8"/>
      <c r="CC10575" s="8"/>
      <c r="CG10575" s="8"/>
      <c r="CK10575" s="8"/>
    </row>
    <row r="10576" spans="5:89">
      <c r="E10576" s="8"/>
      <c r="I10576" s="8"/>
      <c r="M10576" s="8"/>
      <c r="Q10576" s="8"/>
      <c r="U10576" s="8"/>
      <c r="Y10576" s="8"/>
      <c r="AC10576" s="8"/>
      <c r="AG10576" s="8"/>
      <c r="AK10576" s="8"/>
      <c r="AO10576" s="8"/>
      <c r="AS10576" s="8"/>
      <c r="AW10576" s="8"/>
      <c r="BA10576" s="8"/>
      <c r="BE10576" s="8"/>
      <c r="BI10576" s="8"/>
      <c r="BM10576" s="8"/>
      <c r="BQ10576" s="8"/>
      <c r="BU10576" s="8"/>
      <c r="BY10576" s="8"/>
      <c r="CC10576" s="8"/>
      <c r="CG10576" s="8"/>
      <c r="CK10576" s="8"/>
    </row>
    <row r="10577" spans="5:89">
      <c r="E10577" s="8"/>
      <c r="I10577" s="8"/>
      <c r="M10577" s="8"/>
      <c r="Q10577" s="8"/>
      <c r="U10577" s="8"/>
      <c r="Y10577" s="8"/>
      <c r="AC10577" s="8"/>
      <c r="AG10577" s="8"/>
      <c r="AK10577" s="8"/>
      <c r="AO10577" s="8"/>
      <c r="AS10577" s="8"/>
      <c r="AW10577" s="8"/>
      <c r="BA10577" s="8"/>
      <c r="BE10577" s="8"/>
      <c r="BI10577" s="8"/>
      <c r="BM10577" s="8"/>
      <c r="BQ10577" s="8"/>
      <c r="BU10577" s="8"/>
      <c r="BY10577" s="8"/>
      <c r="CC10577" s="8"/>
      <c r="CG10577" s="8"/>
      <c r="CK10577" s="8"/>
    </row>
    <row r="10578" spans="5:89">
      <c r="E10578" s="8"/>
      <c r="I10578" s="8"/>
      <c r="M10578" s="8"/>
      <c r="Q10578" s="8"/>
      <c r="U10578" s="8"/>
      <c r="Y10578" s="8"/>
      <c r="AC10578" s="8"/>
      <c r="AG10578" s="8"/>
      <c r="AK10578" s="8"/>
      <c r="AO10578" s="8"/>
      <c r="AS10578" s="8"/>
      <c r="AW10578" s="8"/>
      <c r="BA10578" s="8"/>
      <c r="BE10578" s="8"/>
      <c r="BI10578" s="8"/>
      <c r="BM10578" s="8"/>
      <c r="BQ10578" s="8"/>
      <c r="BU10578" s="8"/>
      <c r="BY10578" s="8"/>
      <c r="CC10578" s="8"/>
      <c r="CG10578" s="8"/>
      <c r="CK10578" s="8"/>
    </row>
    <row r="10579" spans="5:89">
      <c r="E10579" s="8"/>
      <c r="I10579" s="8"/>
      <c r="M10579" s="8"/>
      <c r="Q10579" s="8"/>
      <c r="U10579" s="8"/>
      <c r="Y10579" s="8"/>
      <c r="AC10579" s="8"/>
      <c r="AG10579" s="8"/>
      <c r="AK10579" s="8"/>
      <c r="AO10579" s="8"/>
      <c r="AS10579" s="8"/>
      <c r="AW10579" s="8"/>
      <c r="BA10579" s="8"/>
      <c r="BE10579" s="8"/>
      <c r="BI10579" s="8"/>
      <c r="BM10579" s="8"/>
      <c r="BQ10579" s="8"/>
      <c r="BU10579" s="8"/>
      <c r="BY10579" s="8"/>
      <c r="CC10579" s="8"/>
      <c r="CG10579" s="8"/>
      <c r="CK10579" s="8"/>
    </row>
    <row r="10580" spans="5:89">
      <c r="E10580" s="8"/>
      <c r="I10580" s="8"/>
      <c r="M10580" s="8"/>
      <c r="Q10580" s="8"/>
      <c r="U10580" s="8"/>
      <c r="Y10580" s="8"/>
      <c r="AC10580" s="8"/>
      <c r="AG10580" s="8"/>
      <c r="AK10580" s="8"/>
      <c r="AO10580" s="8"/>
      <c r="AS10580" s="8"/>
      <c r="AW10580" s="8"/>
      <c r="BA10580" s="8"/>
      <c r="BE10580" s="8"/>
      <c r="BI10580" s="8"/>
      <c r="BM10580" s="8"/>
      <c r="BQ10580" s="8"/>
      <c r="BU10580" s="8"/>
      <c r="BY10580" s="8"/>
      <c r="CC10580" s="8"/>
      <c r="CG10580" s="8"/>
      <c r="CK10580" s="8"/>
    </row>
    <row r="10581" spans="5:89">
      <c r="E10581" s="8"/>
      <c r="I10581" s="8"/>
      <c r="M10581" s="8"/>
      <c r="Q10581" s="8"/>
      <c r="U10581" s="8"/>
      <c r="Y10581" s="8"/>
      <c r="AC10581" s="8"/>
      <c r="AG10581" s="8"/>
      <c r="AK10581" s="8"/>
      <c r="AO10581" s="8"/>
      <c r="AS10581" s="8"/>
      <c r="AW10581" s="8"/>
      <c r="BA10581" s="8"/>
      <c r="BE10581" s="8"/>
      <c r="BI10581" s="8"/>
      <c r="BM10581" s="8"/>
      <c r="BQ10581" s="8"/>
      <c r="BU10581" s="8"/>
      <c r="BY10581" s="8"/>
      <c r="CC10581" s="8"/>
      <c r="CG10581" s="8"/>
      <c r="CK10581" s="8"/>
    </row>
    <row r="10582" spans="5:89">
      <c r="E10582" s="8"/>
      <c r="I10582" s="8"/>
      <c r="M10582" s="8"/>
      <c r="Q10582" s="8"/>
      <c r="U10582" s="8"/>
      <c r="Y10582" s="8"/>
      <c r="AC10582" s="8"/>
      <c r="AG10582" s="8"/>
      <c r="AK10582" s="8"/>
      <c r="AO10582" s="8"/>
      <c r="AS10582" s="8"/>
      <c r="AW10582" s="8"/>
      <c r="BA10582" s="8"/>
      <c r="BE10582" s="8"/>
      <c r="BI10582" s="8"/>
      <c r="BM10582" s="8"/>
      <c r="BQ10582" s="8"/>
      <c r="BU10582" s="8"/>
      <c r="BY10582" s="8"/>
      <c r="CC10582" s="8"/>
      <c r="CG10582" s="8"/>
      <c r="CK10582" s="8"/>
    </row>
    <row r="10583" spans="5:89">
      <c r="E10583" s="8"/>
      <c r="I10583" s="8"/>
      <c r="M10583" s="8"/>
      <c r="Q10583" s="8"/>
      <c r="U10583" s="8"/>
      <c r="Y10583" s="8"/>
      <c r="AC10583" s="8"/>
      <c r="AG10583" s="8"/>
      <c r="AK10583" s="8"/>
      <c r="AO10583" s="8"/>
      <c r="AS10583" s="8"/>
      <c r="AW10583" s="8"/>
      <c r="BA10583" s="8"/>
      <c r="BE10583" s="8"/>
      <c r="BI10583" s="8"/>
      <c r="BM10583" s="8"/>
      <c r="BQ10583" s="8"/>
      <c r="BU10583" s="8"/>
      <c r="BY10583" s="8"/>
      <c r="CC10583" s="8"/>
      <c r="CG10583" s="8"/>
      <c r="CK10583" s="8"/>
    </row>
    <row r="10584" spans="5:89">
      <c r="E10584" s="8"/>
      <c r="I10584" s="8"/>
      <c r="M10584" s="8"/>
      <c r="Q10584" s="8"/>
      <c r="U10584" s="8"/>
      <c r="Y10584" s="8"/>
      <c r="AC10584" s="8"/>
      <c r="AG10584" s="8"/>
      <c r="AK10584" s="8"/>
      <c r="AO10584" s="8"/>
      <c r="AS10584" s="8"/>
      <c r="AW10584" s="8"/>
      <c r="BA10584" s="8"/>
      <c r="BE10584" s="8"/>
      <c r="BI10584" s="8"/>
      <c r="BM10584" s="8"/>
      <c r="BQ10584" s="8"/>
      <c r="BU10584" s="8"/>
      <c r="BY10584" s="8"/>
      <c r="CC10584" s="8"/>
      <c r="CG10584" s="8"/>
      <c r="CK10584" s="8"/>
    </row>
    <row r="10585" spans="5:89">
      <c r="E10585" s="8"/>
      <c r="I10585" s="8"/>
      <c r="M10585" s="8"/>
      <c r="Q10585" s="8"/>
      <c r="U10585" s="8"/>
      <c r="Y10585" s="8"/>
      <c r="AC10585" s="8"/>
      <c r="AG10585" s="8"/>
      <c r="AK10585" s="8"/>
      <c r="AO10585" s="8"/>
      <c r="AS10585" s="8"/>
      <c r="AW10585" s="8"/>
      <c r="BA10585" s="8"/>
      <c r="BE10585" s="8"/>
      <c r="BI10585" s="8"/>
      <c r="BM10585" s="8"/>
      <c r="BQ10585" s="8"/>
      <c r="BU10585" s="8"/>
      <c r="BY10585" s="8"/>
      <c r="CC10585" s="8"/>
      <c r="CG10585" s="8"/>
      <c r="CK10585" s="8"/>
    </row>
    <row r="10586" spans="5:89">
      <c r="E10586" s="8"/>
      <c r="I10586" s="8"/>
      <c r="M10586" s="8"/>
      <c r="Q10586" s="8"/>
      <c r="U10586" s="8"/>
      <c r="Y10586" s="8"/>
      <c r="AC10586" s="8"/>
      <c r="AG10586" s="8"/>
      <c r="AK10586" s="8"/>
      <c r="AO10586" s="8"/>
      <c r="AS10586" s="8"/>
      <c r="AW10586" s="8"/>
      <c r="BA10586" s="8"/>
      <c r="BE10586" s="8"/>
      <c r="BI10586" s="8"/>
      <c r="BM10586" s="8"/>
      <c r="BQ10586" s="8"/>
      <c r="BU10586" s="8"/>
      <c r="BY10586" s="8"/>
      <c r="CC10586" s="8"/>
      <c r="CG10586" s="8"/>
      <c r="CK10586" s="8"/>
    </row>
    <row r="10587" spans="5:89">
      <c r="E10587" s="8"/>
      <c r="I10587" s="8"/>
      <c r="M10587" s="8"/>
      <c r="Q10587" s="8"/>
      <c r="U10587" s="8"/>
      <c r="Y10587" s="8"/>
      <c r="AC10587" s="8"/>
      <c r="AG10587" s="8"/>
      <c r="AK10587" s="8"/>
      <c r="AO10587" s="8"/>
      <c r="AS10587" s="8"/>
      <c r="AW10587" s="8"/>
      <c r="BA10587" s="8"/>
      <c r="BE10587" s="8"/>
      <c r="BI10587" s="8"/>
      <c r="BM10587" s="8"/>
      <c r="BQ10587" s="8"/>
      <c r="BU10587" s="8"/>
      <c r="BY10587" s="8"/>
      <c r="CC10587" s="8"/>
      <c r="CG10587" s="8"/>
      <c r="CK10587" s="8"/>
    </row>
    <row r="10588" spans="5:89">
      <c r="E10588" s="8"/>
      <c r="I10588" s="8"/>
      <c r="M10588" s="8"/>
      <c r="Q10588" s="8"/>
      <c r="U10588" s="8"/>
      <c r="Y10588" s="8"/>
      <c r="AC10588" s="8"/>
      <c r="AG10588" s="8"/>
      <c r="AK10588" s="8"/>
      <c r="AO10588" s="8"/>
      <c r="AS10588" s="8"/>
      <c r="AW10588" s="8"/>
      <c r="BA10588" s="8"/>
      <c r="BE10588" s="8"/>
      <c r="BI10588" s="8"/>
      <c r="BM10588" s="8"/>
      <c r="BQ10588" s="8"/>
      <c r="BU10588" s="8"/>
      <c r="BY10588" s="8"/>
      <c r="CC10588" s="8"/>
      <c r="CG10588" s="8"/>
      <c r="CK10588" s="8"/>
    </row>
    <row r="10589" spans="5:89">
      <c r="E10589" s="8"/>
      <c r="I10589" s="8"/>
      <c r="M10589" s="8"/>
      <c r="Q10589" s="8"/>
      <c r="U10589" s="8"/>
      <c r="Y10589" s="8"/>
      <c r="AC10589" s="8"/>
      <c r="AG10589" s="8"/>
      <c r="AK10589" s="8"/>
      <c r="AO10589" s="8"/>
      <c r="AS10589" s="8"/>
      <c r="AW10589" s="8"/>
      <c r="BA10589" s="8"/>
      <c r="BE10589" s="8"/>
      <c r="BI10589" s="8"/>
      <c r="BM10589" s="8"/>
      <c r="BQ10589" s="8"/>
      <c r="BU10589" s="8"/>
      <c r="BY10589" s="8"/>
      <c r="CC10589" s="8"/>
      <c r="CG10589" s="8"/>
      <c r="CK10589" s="8"/>
    </row>
    <row r="10590" spans="5:89">
      <c r="E10590" s="8"/>
      <c r="I10590" s="8"/>
      <c r="M10590" s="8"/>
      <c r="Q10590" s="8"/>
      <c r="U10590" s="8"/>
      <c r="Y10590" s="8"/>
      <c r="AC10590" s="8"/>
      <c r="AG10590" s="8"/>
      <c r="AK10590" s="8"/>
      <c r="AO10590" s="8"/>
      <c r="AS10590" s="8"/>
      <c r="AW10590" s="8"/>
      <c r="BA10590" s="8"/>
      <c r="BE10590" s="8"/>
      <c r="BI10590" s="8"/>
      <c r="BM10590" s="8"/>
      <c r="BQ10590" s="8"/>
      <c r="BU10590" s="8"/>
      <c r="BY10590" s="8"/>
      <c r="CC10590" s="8"/>
      <c r="CG10590" s="8"/>
      <c r="CK10590" s="8"/>
    </row>
    <row r="10591" spans="5:89">
      <c r="E10591" s="8"/>
      <c r="I10591" s="8"/>
      <c r="M10591" s="8"/>
      <c r="Q10591" s="8"/>
      <c r="U10591" s="8"/>
      <c r="Y10591" s="8"/>
      <c r="AC10591" s="8"/>
      <c r="AG10591" s="8"/>
      <c r="AK10591" s="8"/>
      <c r="AO10591" s="8"/>
      <c r="AS10591" s="8"/>
      <c r="AW10591" s="8"/>
      <c r="BA10591" s="8"/>
      <c r="BE10591" s="8"/>
      <c r="BI10591" s="8"/>
      <c r="BM10591" s="8"/>
      <c r="BQ10591" s="8"/>
      <c r="BU10591" s="8"/>
      <c r="BY10591" s="8"/>
      <c r="CC10591" s="8"/>
      <c r="CG10591" s="8"/>
      <c r="CK10591" s="8"/>
    </row>
    <row r="10592" spans="5:89">
      <c r="E10592" s="8"/>
      <c r="I10592" s="8"/>
      <c r="M10592" s="8"/>
      <c r="Q10592" s="8"/>
      <c r="U10592" s="8"/>
      <c r="Y10592" s="8"/>
      <c r="AC10592" s="8"/>
      <c r="AG10592" s="8"/>
      <c r="AK10592" s="8"/>
      <c r="AO10592" s="8"/>
      <c r="AS10592" s="8"/>
      <c r="AW10592" s="8"/>
      <c r="BA10592" s="8"/>
      <c r="BE10592" s="8"/>
      <c r="BI10592" s="8"/>
      <c r="BM10592" s="8"/>
      <c r="BQ10592" s="8"/>
      <c r="BU10592" s="8"/>
      <c r="BY10592" s="8"/>
      <c r="CC10592" s="8"/>
      <c r="CG10592" s="8"/>
      <c r="CK10592" s="8"/>
    </row>
    <row r="10593" spans="5:89">
      <c r="E10593" s="8"/>
      <c r="I10593" s="8"/>
      <c r="M10593" s="8"/>
      <c r="Q10593" s="8"/>
      <c r="U10593" s="8"/>
      <c r="Y10593" s="8"/>
      <c r="AC10593" s="8"/>
      <c r="AG10593" s="8"/>
      <c r="AK10593" s="8"/>
      <c r="AO10593" s="8"/>
      <c r="AS10593" s="8"/>
      <c r="AW10593" s="8"/>
      <c r="BA10593" s="8"/>
      <c r="BE10593" s="8"/>
      <c r="BI10593" s="8"/>
      <c r="BM10593" s="8"/>
      <c r="BQ10593" s="8"/>
      <c r="BU10593" s="8"/>
      <c r="BY10593" s="8"/>
      <c r="CC10593" s="8"/>
      <c r="CG10593" s="8"/>
      <c r="CK10593" s="8"/>
    </row>
    <row r="10594" spans="5:89">
      <c r="E10594" s="8"/>
      <c r="I10594" s="8"/>
      <c r="M10594" s="8"/>
      <c r="Q10594" s="8"/>
      <c r="U10594" s="8"/>
      <c r="Y10594" s="8"/>
      <c r="AC10594" s="8"/>
      <c r="AG10594" s="8"/>
      <c r="AK10594" s="8"/>
      <c r="AO10594" s="8"/>
      <c r="AS10594" s="8"/>
      <c r="AW10594" s="8"/>
      <c r="BA10594" s="8"/>
      <c r="BE10594" s="8"/>
      <c r="BI10594" s="8"/>
      <c r="BM10594" s="8"/>
      <c r="BQ10594" s="8"/>
      <c r="BU10594" s="8"/>
      <c r="BY10594" s="8"/>
      <c r="CC10594" s="8"/>
      <c r="CG10594" s="8"/>
      <c r="CK10594" s="8"/>
    </row>
    <row r="10595" spans="5:89">
      <c r="E10595" s="8"/>
      <c r="I10595" s="8"/>
      <c r="M10595" s="8"/>
      <c r="Q10595" s="8"/>
      <c r="U10595" s="8"/>
      <c r="Y10595" s="8"/>
      <c r="AC10595" s="8"/>
      <c r="AG10595" s="8"/>
      <c r="AK10595" s="8"/>
      <c r="AO10595" s="8"/>
      <c r="AS10595" s="8"/>
      <c r="AW10595" s="8"/>
      <c r="BA10595" s="8"/>
      <c r="BE10595" s="8"/>
      <c r="BI10595" s="8"/>
      <c r="BM10595" s="8"/>
      <c r="BQ10595" s="8"/>
      <c r="BU10595" s="8"/>
      <c r="BY10595" s="8"/>
      <c r="CC10595" s="8"/>
      <c r="CG10595" s="8"/>
      <c r="CK10595" s="8"/>
    </row>
    <row r="10596" spans="5:89">
      <c r="E10596" s="8"/>
      <c r="I10596" s="8"/>
      <c r="M10596" s="8"/>
      <c r="Q10596" s="8"/>
      <c r="U10596" s="8"/>
      <c r="Y10596" s="8"/>
      <c r="AC10596" s="8"/>
      <c r="AG10596" s="8"/>
      <c r="AK10596" s="8"/>
      <c r="AO10596" s="8"/>
      <c r="AS10596" s="8"/>
      <c r="AW10596" s="8"/>
      <c r="BA10596" s="8"/>
      <c r="BE10596" s="8"/>
      <c r="BI10596" s="8"/>
      <c r="BM10596" s="8"/>
      <c r="BQ10596" s="8"/>
      <c r="BU10596" s="8"/>
      <c r="BY10596" s="8"/>
      <c r="CC10596" s="8"/>
      <c r="CG10596" s="8"/>
      <c r="CK10596" s="8"/>
    </row>
    <row r="10597" spans="5:89">
      <c r="E10597" s="8"/>
      <c r="I10597" s="8"/>
      <c r="M10597" s="8"/>
      <c r="Q10597" s="8"/>
      <c r="U10597" s="8"/>
      <c r="Y10597" s="8"/>
      <c r="AC10597" s="8"/>
      <c r="AG10597" s="8"/>
      <c r="AK10597" s="8"/>
      <c r="AO10597" s="8"/>
      <c r="AS10597" s="8"/>
      <c r="AW10597" s="8"/>
      <c r="BA10597" s="8"/>
      <c r="BE10597" s="8"/>
      <c r="BI10597" s="8"/>
      <c r="BM10597" s="8"/>
      <c r="BQ10597" s="8"/>
      <c r="BU10597" s="8"/>
      <c r="BY10597" s="8"/>
      <c r="CC10597" s="8"/>
      <c r="CG10597" s="8"/>
      <c r="CK10597" s="8"/>
    </row>
    <row r="10598" spans="5:89">
      <c r="E10598" s="8"/>
      <c r="I10598" s="8"/>
      <c r="M10598" s="8"/>
      <c r="Q10598" s="8"/>
      <c r="U10598" s="8"/>
      <c r="Y10598" s="8"/>
      <c r="AC10598" s="8"/>
      <c r="AG10598" s="8"/>
      <c r="AK10598" s="8"/>
      <c r="AO10598" s="8"/>
      <c r="AS10598" s="8"/>
      <c r="AW10598" s="8"/>
      <c r="BA10598" s="8"/>
      <c r="BE10598" s="8"/>
      <c r="BI10598" s="8"/>
      <c r="BM10598" s="8"/>
      <c r="BQ10598" s="8"/>
      <c r="BU10598" s="8"/>
      <c r="BY10598" s="8"/>
      <c r="CC10598" s="8"/>
      <c r="CG10598" s="8"/>
      <c r="CK10598" s="8"/>
    </row>
    <row r="10599" spans="5:89">
      <c r="E10599" s="8"/>
      <c r="I10599" s="8"/>
      <c r="M10599" s="8"/>
      <c r="Q10599" s="8"/>
      <c r="U10599" s="8"/>
      <c r="Y10599" s="8"/>
      <c r="AC10599" s="8"/>
      <c r="AG10599" s="8"/>
      <c r="AK10599" s="8"/>
      <c r="AO10599" s="8"/>
      <c r="AS10599" s="8"/>
      <c r="AW10599" s="8"/>
      <c r="BA10599" s="8"/>
      <c r="BE10599" s="8"/>
      <c r="BI10599" s="8"/>
      <c r="BM10599" s="8"/>
      <c r="BQ10599" s="8"/>
      <c r="BU10599" s="8"/>
      <c r="BY10599" s="8"/>
      <c r="CC10599" s="8"/>
      <c r="CG10599" s="8"/>
      <c r="CK10599" s="8"/>
    </row>
    <row r="10600" spans="5:89">
      <c r="E10600" s="8"/>
      <c r="I10600" s="8"/>
      <c r="M10600" s="8"/>
      <c r="Q10600" s="8"/>
      <c r="U10600" s="8"/>
      <c r="Y10600" s="8"/>
      <c r="AC10600" s="8"/>
      <c r="AG10600" s="8"/>
      <c r="AK10600" s="8"/>
      <c r="AO10600" s="8"/>
      <c r="AS10600" s="8"/>
      <c r="AW10600" s="8"/>
      <c r="BA10600" s="8"/>
      <c r="BE10600" s="8"/>
      <c r="BI10600" s="8"/>
      <c r="BM10600" s="8"/>
      <c r="BQ10600" s="8"/>
      <c r="BU10600" s="8"/>
      <c r="BY10600" s="8"/>
      <c r="CC10600" s="8"/>
      <c r="CG10600" s="8"/>
      <c r="CK10600" s="8"/>
    </row>
    <row r="10601" spans="5:89">
      <c r="E10601" s="8"/>
      <c r="I10601" s="8"/>
      <c r="M10601" s="8"/>
      <c r="Q10601" s="8"/>
      <c r="U10601" s="8"/>
      <c r="Y10601" s="8"/>
      <c r="AC10601" s="8"/>
      <c r="AG10601" s="8"/>
      <c r="AK10601" s="8"/>
      <c r="AO10601" s="8"/>
      <c r="AS10601" s="8"/>
      <c r="AW10601" s="8"/>
      <c r="BA10601" s="8"/>
      <c r="BE10601" s="8"/>
      <c r="BI10601" s="8"/>
      <c r="BM10601" s="8"/>
      <c r="BQ10601" s="8"/>
      <c r="BU10601" s="8"/>
      <c r="BY10601" s="8"/>
      <c r="CC10601" s="8"/>
      <c r="CG10601" s="8"/>
      <c r="CK10601" s="8"/>
    </row>
    <row r="10602" spans="5:89">
      <c r="E10602" s="8"/>
      <c r="I10602" s="8"/>
      <c r="M10602" s="8"/>
      <c r="Q10602" s="8"/>
      <c r="U10602" s="8"/>
      <c r="Y10602" s="8"/>
      <c r="AC10602" s="8"/>
      <c r="AG10602" s="8"/>
      <c r="AK10602" s="8"/>
      <c r="AO10602" s="8"/>
      <c r="AS10602" s="8"/>
      <c r="AW10602" s="8"/>
      <c r="BA10602" s="8"/>
      <c r="BE10602" s="8"/>
      <c r="BI10602" s="8"/>
      <c r="BM10602" s="8"/>
      <c r="BQ10602" s="8"/>
      <c r="BU10602" s="8"/>
      <c r="BY10602" s="8"/>
      <c r="CC10602" s="8"/>
      <c r="CG10602" s="8"/>
      <c r="CK10602" s="8"/>
    </row>
    <row r="10603" spans="5:89">
      <c r="E10603" s="8"/>
      <c r="I10603" s="8"/>
      <c r="M10603" s="8"/>
      <c r="Q10603" s="8"/>
      <c r="U10603" s="8"/>
      <c r="Y10603" s="8"/>
      <c r="AC10603" s="8"/>
      <c r="AG10603" s="8"/>
      <c r="AK10603" s="8"/>
      <c r="AO10603" s="8"/>
      <c r="AS10603" s="8"/>
      <c r="AW10603" s="8"/>
      <c r="BA10603" s="8"/>
      <c r="BE10603" s="8"/>
      <c r="BI10603" s="8"/>
      <c r="BM10603" s="8"/>
      <c r="BQ10603" s="8"/>
      <c r="BU10603" s="8"/>
      <c r="BY10603" s="8"/>
      <c r="CC10603" s="8"/>
      <c r="CG10603" s="8"/>
      <c r="CK10603" s="8"/>
    </row>
    <row r="10604" spans="5:89">
      <c r="E10604" s="8"/>
      <c r="I10604" s="8"/>
      <c r="M10604" s="8"/>
      <c r="Q10604" s="8"/>
      <c r="U10604" s="8"/>
      <c r="Y10604" s="8"/>
      <c r="AC10604" s="8"/>
      <c r="AG10604" s="8"/>
      <c r="AK10604" s="8"/>
      <c r="AO10604" s="8"/>
      <c r="AS10604" s="8"/>
      <c r="AW10604" s="8"/>
      <c r="BA10604" s="8"/>
      <c r="BE10604" s="8"/>
      <c r="BI10604" s="8"/>
      <c r="BM10604" s="8"/>
      <c r="BQ10604" s="8"/>
      <c r="BU10604" s="8"/>
      <c r="BY10604" s="8"/>
      <c r="CC10604" s="8"/>
      <c r="CG10604" s="8"/>
      <c r="CK10604" s="8"/>
    </row>
    <row r="10605" spans="5:89">
      <c r="E10605" s="8"/>
      <c r="I10605" s="8"/>
      <c r="M10605" s="8"/>
      <c r="Q10605" s="8"/>
      <c r="U10605" s="8"/>
      <c r="Y10605" s="8"/>
      <c r="AC10605" s="8"/>
      <c r="AG10605" s="8"/>
      <c r="AK10605" s="8"/>
      <c r="AO10605" s="8"/>
      <c r="AS10605" s="8"/>
      <c r="AW10605" s="8"/>
      <c r="BA10605" s="8"/>
      <c r="BE10605" s="8"/>
      <c r="BI10605" s="8"/>
      <c r="BM10605" s="8"/>
      <c r="BQ10605" s="8"/>
      <c r="BU10605" s="8"/>
      <c r="BY10605" s="8"/>
      <c r="CC10605" s="8"/>
      <c r="CG10605" s="8"/>
      <c r="CK10605" s="8"/>
    </row>
    <row r="10606" spans="5:89">
      <c r="E10606" s="8"/>
      <c r="I10606" s="8"/>
      <c r="M10606" s="8"/>
      <c r="Q10606" s="8"/>
      <c r="U10606" s="8"/>
      <c r="Y10606" s="8"/>
      <c r="AC10606" s="8"/>
      <c r="AG10606" s="8"/>
      <c r="AK10606" s="8"/>
      <c r="AO10606" s="8"/>
      <c r="AS10606" s="8"/>
      <c r="AW10606" s="8"/>
      <c r="BA10606" s="8"/>
      <c r="BE10606" s="8"/>
      <c r="BI10606" s="8"/>
      <c r="BM10606" s="8"/>
      <c r="BQ10606" s="8"/>
      <c r="BU10606" s="8"/>
      <c r="BY10606" s="8"/>
      <c r="CC10606" s="8"/>
      <c r="CG10606" s="8"/>
      <c r="CK10606" s="8"/>
    </row>
    <row r="10607" spans="5:89">
      <c r="E10607" s="8"/>
      <c r="I10607" s="8"/>
      <c r="M10607" s="8"/>
      <c r="Q10607" s="8"/>
      <c r="U10607" s="8"/>
      <c r="Y10607" s="8"/>
      <c r="AC10607" s="8"/>
      <c r="AG10607" s="8"/>
      <c r="AK10607" s="8"/>
      <c r="AO10607" s="8"/>
      <c r="AS10607" s="8"/>
      <c r="AW10607" s="8"/>
      <c r="BA10607" s="8"/>
      <c r="BE10607" s="8"/>
      <c r="BI10607" s="8"/>
      <c r="BM10607" s="8"/>
      <c r="BQ10607" s="8"/>
      <c r="BU10607" s="8"/>
      <c r="BY10607" s="8"/>
      <c r="CC10607" s="8"/>
      <c r="CG10607" s="8"/>
      <c r="CK10607" s="8"/>
    </row>
    <row r="10608" spans="5:89">
      <c r="E10608" s="8"/>
      <c r="I10608" s="8"/>
      <c r="M10608" s="8"/>
      <c r="Q10608" s="8"/>
      <c r="U10608" s="8"/>
      <c r="Y10608" s="8"/>
      <c r="AC10608" s="8"/>
      <c r="AG10608" s="8"/>
      <c r="AK10608" s="8"/>
      <c r="AO10608" s="8"/>
      <c r="AS10608" s="8"/>
      <c r="AW10608" s="8"/>
      <c r="BA10608" s="8"/>
      <c r="BE10608" s="8"/>
      <c r="BI10608" s="8"/>
      <c r="BM10608" s="8"/>
      <c r="BQ10608" s="8"/>
      <c r="BU10608" s="8"/>
      <c r="BY10608" s="8"/>
      <c r="CC10608" s="8"/>
      <c r="CG10608" s="8"/>
      <c r="CK10608" s="8"/>
    </row>
    <row r="10609" spans="5:89">
      <c r="E10609" s="8"/>
      <c r="I10609" s="8"/>
      <c r="M10609" s="8"/>
      <c r="Q10609" s="8"/>
      <c r="U10609" s="8"/>
      <c r="Y10609" s="8"/>
      <c r="AC10609" s="8"/>
      <c r="AG10609" s="8"/>
      <c r="AK10609" s="8"/>
      <c r="AO10609" s="8"/>
      <c r="AS10609" s="8"/>
      <c r="AW10609" s="8"/>
      <c r="BA10609" s="8"/>
      <c r="BE10609" s="8"/>
      <c r="BI10609" s="8"/>
      <c r="BM10609" s="8"/>
      <c r="BQ10609" s="8"/>
      <c r="BU10609" s="8"/>
      <c r="BY10609" s="8"/>
      <c r="CC10609" s="8"/>
      <c r="CG10609" s="8"/>
      <c r="CK10609" s="8"/>
    </row>
    <row r="10610" spans="5:89">
      <c r="E10610" s="8"/>
      <c r="I10610" s="8"/>
      <c r="M10610" s="8"/>
      <c r="Q10610" s="8"/>
      <c r="U10610" s="8"/>
      <c r="Y10610" s="8"/>
      <c r="AC10610" s="8"/>
      <c r="AG10610" s="8"/>
      <c r="AK10610" s="8"/>
      <c r="AO10610" s="8"/>
      <c r="AS10610" s="8"/>
      <c r="AW10610" s="8"/>
      <c r="BA10610" s="8"/>
      <c r="BE10610" s="8"/>
      <c r="BI10610" s="8"/>
      <c r="BM10610" s="8"/>
      <c r="BQ10610" s="8"/>
      <c r="BU10610" s="8"/>
      <c r="BY10610" s="8"/>
      <c r="CC10610" s="8"/>
      <c r="CG10610" s="8"/>
      <c r="CK10610" s="8"/>
    </row>
    <row r="10611" spans="5:89">
      <c r="E10611" s="8"/>
      <c r="I10611" s="8"/>
      <c r="M10611" s="8"/>
      <c r="Q10611" s="8"/>
      <c r="U10611" s="8"/>
      <c r="Y10611" s="8"/>
      <c r="AC10611" s="8"/>
      <c r="AG10611" s="8"/>
      <c r="AK10611" s="8"/>
      <c r="AO10611" s="8"/>
      <c r="AS10611" s="8"/>
      <c r="AW10611" s="8"/>
      <c r="BA10611" s="8"/>
      <c r="BE10611" s="8"/>
      <c r="BI10611" s="8"/>
      <c r="BM10611" s="8"/>
      <c r="BQ10611" s="8"/>
      <c r="BU10611" s="8"/>
      <c r="BY10611" s="8"/>
      <c r="CC10611" s="8"/>
      <c r="CG10611" s="8"/>
      <c r="CK10611" s="8"/>
    </row>
    <row r="10612" spans="5:89">
      <c r="E10612" s="8"/>
      <c r="I10612" s="8"/>
      <c r="M10612" s="8"/>
      <c r="Q10612" s="8"/>
      <c r="U10612" s="8"/>
      <c r="Y10612" s="8"/>
      <c r="AC10612" s="8"/>
      <c r="AG10612" s="8"/>
      <c r="AK10612" s="8"/>
      <c r="AO10612" s="8"/>
      <c r="AS10612" s="8"/>
      <c r="AW10612" s="8"/>
      <c r="BA10612" s="8"/>
      <c r="BE10612" s="8"/>
      <c r="BI10612" s="8"/>
      <c r="BM10612" s="8"/>
      <c r="BQ10612" s="8"/>
      <c r="BU10612" s="8"/>
      <c r="BY10612" s="8"/>
      <c r="CC10612" s="8"/>
      <c r="CG10612" s="8"/>
      <c r="CK10612" s="8"/>
    </row>
    <row r="10613" spans="5:89">
      <c r="E10613" s="8"/>
      <c r="I10613" s="8"/>
      <c r="M10613" s="8"/>
      <c r="Q10613" s="8"/>
      <c r="U10613" s="8"/>
      <c r="Y10613" s="8"/>
      <c r="AC10613" s="8"/>
      <c r="AG10613" s="8"/>
      <c r="AK10613" s="8"/>
      <c r="AO10613" s="8"/>
      <c r="AS10613" s="8"/>
      <c r="AW10613" s="8"/>
      <c r="BA10613" s="8"/>
      <c r="BE10613" s="8"/>
      <c r="BI10613" s="8"/>
      <c r="BM10613" s="8"/>
      <c r="BQ10613" s="8"/>
      <c r="BU10613" s="8"/>
      <c r="BY10613" s="8"/>
      <c r="CC10613" s="8"/>
      <c r="CG10613" s="8"/>
      <c r="CK10613" s="8"/>
    </row>
    <row r="10614" spans="5:89">
      <c r="E10614" s="8"/>
      <c r="I10614" s="8"/>
      <c r="M10614" s="8"/>
      <c r="Q10614" s="8"/>
      <c r="U10614" s="8"/>
      <c r="Y10614" s="8"/>
      <c r="AC10614" s="8"/>
      <c r="AG10614" s="8"/>
      <c r="AK10614" s="8"/>
      <c r="AO10614" s="8"/>
      <c r="AS10614" s="8"/>
      <c r="AW10614" s="8"/>
      <c r="BA10614" s="8"/>
      <c r="BE10614" s="8"/>
      <c r="BI10614" s="8"/>
      <c r="BM10614" s="8"/>
      <c r="BQ10614" s="8"/>
      <c r="BU10614" s="8"/>
      <c r="BY10614" s="8"/>
      <c r="CC10614" s="8"/>
      <c r="CG10614" s="8"/>
      <c r="CK10614" s="8"/>
    </row>
    <row r="10615" spans="5:89">
      <c r="E10615" s="8"/>
      <c r="I10615" s="8"/>
      <c r="M10615" s="8"/>
      <c r="Q10615" s="8"/>
      <c r="U10615" s="8"/>
      <c r="Y10615" s="8"/>
      <c r="AC10615" s="8"/>
      <c r="AG10615" s="8"/>
      <c r="AK10615" s="8"/>
      <c r="AO10615" s="8"/>
      <c r="AS10615" s="8"/>
      <c r="AW10615" s="8"/>
      <c r="BA10615" s="8"/>
      <c r="BE10615" s="8"/>
      <c r="BI10615" s="8"/>
      <c r="BM10615" s="8"/>
      <c r="BQ10615" s="8"/>
      <c r="BU10615" s="8"/>
      <c r="BY10615" s="8"/>
      <c r="CC10615" s="8"/>
      <c r="CG10615" s="8"/>
      <c r="CK10615" s="8"/>
    </row>
    <row r="10616" spans="5:89">
      <c r="E10616" s="8"/>
      <c r="I10616" s="8"/>
      <c r="M10616" s="8"/>
      <c r="Q10616" s="8"/>
      <c r="U10616" s="8"/>
      <c r="Y10616" s="8"/>
      <c r="AC10616" s="8"/>
      <c r="AG10616" s="8"/>
      <c r="AK10616" s="8"/>
      <c r="AO10616" s="8"/>
      <c r="AS10616" s="8"/>
      <c r="AW10616" s="8"/>
      <c r="BA10616" s="8"/>
      <c r="BE10616" s="8"/>
      <c r="BI10616" s="8"/>
      <c r="BM10616" s="8"/>
      <c r="BQ10616" s="8"/>
      <c r="BU10616" s="8"/>
      <c r="BY10616" s="8"/>
      <c r="CC10616" s="8"/>
      <c r="CG10616" s="8"/>
      <c r="CK10616" s="8"/>
    </row>
    <row r="10617" spans="5:89">
      <c r="E10617" s="8"/>
      <c r="I10617" s="8"/>
      <c r="M10617" s="8"/>
      <c r="Q10617" s="8"/>
      <c r="U10617" s="8"/>
      <c r="Y10617" s="8"/>
      <c r="AC10617" s="8"/>
      <c r="AG10617" s="8"/>
      <c r="AK10617" s="8"/>
      <c r="AO10617" s="8"/>
      <c r="AS10617" s="8"/>
      <c r="AW10617" s="8"/>
      <c r="BA10617" s="8"/>
      <c r="BE10617" s="8"/>
      <c r="BI10617" s="8"/>
      <c r="BM10617" s="8"/>
      <c r="BQ10617" s="8"/>
      <c r="BU10617" s="8"/>
      <c r="BY10617" s="8"/>
      <c r="CC10617" s="8"/>
      <c r="CG10617" s="8"/>
      <c r="CK10617" s="8"/>
    </row>
    <row r="10618" spans="5:89">
      <c r="E10618" s="8"/>
      <c r="I10618" s="8"/>
      <c r="M10618" s="8"/>
      <c r="Q10618" s="8"/>
      <c r="U10618" s="8"/>
      <c r="Y10618" s="8"/>
      <c r="AC10618" s="8"/>
      <c r="AG10618" s="8"/>
      <c r="AK10618" s="8"/>
      <c r="AO10618" s="8"/>
      <c r="AS10618" s="8"/>
      <c r="AW10618" s="8"/>
      <c r="BA10618" s="8"/>
      <c r="BE10618" s="8"/>
      <c r="BI10618" s="8"/>
      <c r="BM10618" s="8"/>
      <c r="BQ10618" s="8"/>
      <c r="BU10618" s="8"/>
      <c r="BY10618" s="8"/>
      <c r="CC10618" s="8"/>
      <c r="CG10618" s="8"/>
      <c r="CK10618" s="8"/>
    </row>
    <row r="10619" spans="5:89">
      <c r="E10619" s="8"/>
      <c r="I10619" s="8"/>
      <c r="M10619" s="8"/>
      <c r="Q10619" s="8"/>
      <c r="U10619" s="8"/>
      <c r="Y10619" s="8"/>
      <c r="AC10619" s="8"/>
      <c r="AG10619" s="8"/>
      <c r="AK10619" s="8"/>
      <c r="AO10619" s="8"/>
      <c r="AS10619" s="8"/>
      <c r="AW10619" s="8"/>
      <c r="BA10619" s="8"/>
      <c r="BE10619" s="8"/>
      <c r="BI10619" s="8"/>
      <c r="BM10619" s="8"/>
      <c r="BQ10619" s="8"/>
      <c r="BU10619" s="8"/>
      <c r="BY10619" s="8"/>
      <c r="CC10619" s="8"/>
      <c r="CG10619" s="8"/>
      <c r="CK10619" s="8"/>
    </row>
    <row r="10620" spans="5:89">
      <c r="E10620" s="8"/>
      <c r="I10620" s="8"/>
      <c r="M10620" s="8"/>
      <c r="Q10620" s="8"/>
      <c r="U10620" s="8"/>
      <c r="Y10620" s="8"/>
      <c r="AC10620" s="8"/>
      <c r="AG10620" s="8"/>
      <c r="AK10620" s="8"/>
      <c r="AO10620" s="8"/>
      <c r="AS10620" s="8"/>
      <c r="AW10620" s="8"/>
      <c r="BA10620" s="8"/>
      <c r="BE10620" s="8"/>
      <c r="BI10620" s="8"/>
      <c r="BM10620" s="8"/>
      <c r="BQ10620" s="8"/>
      <c r="BU10620" s="8"/>
      <c r="BY10620" s="8"/>
      <c r="CC10620" s="8"/>
      <c r="CG10620" s="8"/>
      <c r="CK10620" s="8"/>
    </row>
    <row r="10621" spans="5:89">
      <c r="E10621" s="8"/>
      <c r="I10621" s="8"/>
      <c r="M10621" s="8"/>
      <c r="Q10621" s="8"/>
      <c r="U10621" s="8"/>
      <c r="Y10621" s="8"/>
      <c r="AC10621" s="8"/>
      <c r="AG10621" s="8"/>
      <c r="AK10621" s="8"/>
      <c r="AO10621" s="8"/>
      <c r="AS10621" s="8"/>
      <c r="AW10621" s="8"/>
      <c r="BA10621" s="8"/>
      <c r="BE10621" s="8"/>
      <c r="BI10621" s="8"/>
      <c r="BM10621" s="8"/>
      <c r="BQ10621" s="8"/>
      <c r="BU10621" s="8"/>
      <c r="BY10621" s="8"/>
      <c r="CC10621" s="8"/>
      <c r="CG10621" s="8"/>
      <c r="CK10621" s="8"/>
    </row>
    <row r="10622" spans="5:89">
      <c r="E10622" s="8"/>
      <c r="I10622" s="8"/>
      <c r="M10622" s="8"/>
      <c r="Q10622" s="8"/>
      <c r="U10622" s="8"/>
      <c r="Y10622" s="8"/>
      <c r="AC10622" s="8"/>
      <c r="AG10622" s="8"/>
      <c r="AK10622" s="8"/>
      <c r="AO10622" s="8"/>
      <c r="AS10622" s="8"/>
      <c r="AW10622" s="8"/>
      <c r="BA10622" s="8"/>
      <c r="BE10622" s="8"/>
      <c r="BI10622" s="8"/>
      <c r="BM10622" s="8"/>
      <c r="BQ10622" s="8"/>
      <c r="BU10622" s="8"/>
      <c r="BY10622" s="8"/>
      <c r="CC10622" s="8"/>
      <c r="CG10622" s="8"/>
      <c r="CK10622" s="8"/>
    </row>
    <row r="10623" spans="5:89">
      <c r="E10623" s="8"/>
      <c r="I10623" s="8"/>
      <c r="M10623" s="8"/>
      <c r="Q10623" s="8"/>
      <c r="U10623" s="8"/>
      <c r="Y10623" s="8"/>
      <c r="AC10623" s="8"/>
      <c r="AG10623" s="8"/>
      <c r="AK10623" s="8"/>
      <c r="AO10623" s="8"/>
      <c r="AS10623" s="8"/>
      <c r="AW10623" s="8"/>
      <c r="BA10623" s="8"/>
      <c r="BE10623" s="8"/>
      <c r="BI10623" s="8"/>
      <c r="BM10623" s="8"/>
      <c r="BQ10623" s="8"/>
      <c r="BU10623" s="8"/>
      <c r="BY10623" s="8"/>
      <c r="CC10623" s="8"/>
      <c r="CG10623" s="8"/>
      <c r="CK10623" s="8"/>
    </row>
    <row r="10624" spans="5:89">
      <c r="E10624" s="8"/>
      <c r="I10624" s="8"/>
      <c r="M10624" s="8"/>
      <c r="Q10624" s="8"/>
      <c r="U10624" s="8"/>
      <c r="Y10624" s="8"/>
      <c r="AC10624" s="8"/>
      <c r="AG10624" s="8"/>
      <c r="AK10624" s="8"/>
      <c r="AO10624" s="8"/>
      <c r="AS10624" s="8"/>
      <c r="AW10624" s="8"/>
      <c r="BA10624" s="8"/>
      <c r="BE10624" s="8"/>
      <c r="BI10624" s="8"/>
      <c r="BM10624" s="8"/>
      <c r="BQ10624" s="8"/>
      <c r="BU10624" s="8"/>
      <c r="BY10624" s="8"/>
      <c r="CC10624" s="8"/>
      <c r="CG10624" s="8"/>
      <c r="CK10624" s="8"/>
    </row>
    <row r="10625" spans="5:89">
      <c r="E10625" s="8"/>
      <c r="I10625" s="8"/>
      <c r="M10625" s="8"/>
      <c r="Q10625" s="8"/>
      <c r="U10625" s="8"/>
      <c r="Y10625" s="8"/>
      <c r="AC10625" s="8"/>
      <c r="AG10625" s="8"/>
      <c r="AK10625" s="8"/>
      <c r="AO10625" s="8"/>
      <c r="AS10625" s="8"/>
      <c r="AW10625" s="8"/>
      <c r="BA10625" s="8"/>
      <c r="BE10625" s="8"/>
      <c r="BI10625" s="8"/>
      <c r="BM10625" s="8"/>
      <c r="BQ10625" s="8"/>
      <c r="BU10625" s="8"/>
      <c r="BY10625" s="8"/>
      <c r="CC10625" s="8"/>
      <c r="CG10625" s="8"/>
      <c r="CK10625" s="8"/>
    </row>
    <row r="10626" spans="5:89">
      <c r="E10626" s="8"/>
      <c r="I10626" s="8"/>
      <c r="M10626" s="8"/>
      <c r="Q10626" s="8"/>
      <c r="U10626" s="8"/>
      <c r="Y10626" s="8"/>
      <c r="AC10626" s="8"/>
      <c r="AG10626" s="8"/>
      <c r="AK10626" s="8"/>
      <c r="AO10626" s="8"/>
      <c r="AS10626" s="8"/>
      <c r="AW10626" s="8"/>
      <c r="BA10626" s="8"/>
      <c r="BE10626" s="8"/>
      <c r="BI10626" s="8"/>
      <c r="BM10626" s="8"/>
      <c r="BQ10626" s="8"/>
      <c r="BU10626" s="8"/>
      <c r="BY10626" s="8"/>
      <c r="CC10626" s="8"/>
      <c r="CG10626" s="8"/>
      <c r="CK10626" s="8"/>
    </row>
    <row r="10627" spans="5:89">
      <c r="E10627" s="8"/>
      <c r="I10627" s="8"/>
      <c r="M10627" s="8"/>
      <c r="Q10627" s="8"/>
      <c r="U10627" s="8"/>
      <c r="Y10627" s="8"/>
      <c r="AC10627" s="8"/>
      <c r="AG10627" s="8"/>
      <c r="AK10627" s="8"/>
      <c r="AO10627" s="8"/>
      <c r="AS10627" s="8"/>
      <c r="AW10627" s="8"/>
      <c r="BA10627" s="8"/>
      <c r="BE10627" s="8"/>
      <c r="BI10627" s="8"/>
      <c r="BM10627" s="8"/>
      <c r="BQ10627" s="8"/>
      <c r="BU10627" s="8"/>
      <c r="BY10627" s="8"/>
      <c r="CC10627" s="8"/>
      <c r="CG10627" s="8"/>
      <c r="CK10627" s="8"/>
    </row>
    <row r="10628" spans="5:89">
      <c r="E10628" s="8"/>
      <c r="I10628" s="8"/>
      <c r="M10628" s="8"/>
      <c r="Q10628" s="8"/>
      <c r="U10628" s="8"/>
      <c r="Y10628" s="8"/>
      <c r="AC10628" s="8"/>
      <c r="AG10628" s="8"/>
      <c r="AK10628" s="8"/>
      <c r="AO10628" s="8"/>
      <c r="AS10628" s="8"/>
      <c r="AW10628" s="8"/>
      <c r="BA10628" s="8"/>
      <c r="BE10628" s="8"/>
      <c r="BI10628" s="8"/>
      <c r="BM10628" s="8"/>
      <c r="BQ10628" s="8"/>
      <c r="BU10628" s="8"/>
      <c r="BY10628" s="8"/>
      <c r="CC10628" s="8"/>
      <c r="CG10628" s="8"/>
      <c r="CK10628" s="8"/>
    </row>
    <row r="10629" spans="5:89">
      <c r="E10629" s="8"/>
      <c r="I10629" s="8"/>
      <c r="M10629" s="8"/>
      <c r="Q10629" s="8"/>
      <c r="U10629" s="8"/>
      <c r="Y10629" s="8"/>
      <c r="AC10629" s="8"/>
      <c r="AG10629" s="8"/>
      <c r="AK10629" s="8"/>
      <c r="AO10629" s="8"/>
      <c r="AS10629" s="8"/>
      <c r="AW10629" s="8"/>
      <c r="BA10629" s="8"/>
      <c r="BE10629" s="8"/>
      <c r="BI10629" s="8"/>
      <c r="BM10629" s="8"/>
      <c r="BQ10629" s="8"/>
      <c r="BU10629" s="8"/>
      <c r="BY10629" s="8"/>
      <c r="CC10629" s="8"/>
      <c r="CG10629" s="8"/>
      <c r="CK10629" s="8"/>
    </row>
    <row r="10630" spans="5:89">
      <c r="E10630" s="8"/>
      <c r="I10630" s="8"/>
      <c r="M10630" s="8"/>
      <c r="Q10630" s="8"/>
      <c r="U10630" s="8"/>
      <c r="Y10630" s="8"/>
      <c r="AC10630" s="8"/>
      <c r="AG10630" s="8"/>
      <c r="AK10630" s="8"/>
      <c r="AO10630" s="8"/>
      <c r="AS10630" s="8"/>
      <c r="AW10630" s="8"/>
      <c r="BA10630" s="8"/>
      <c r="BE10630" s="8"/>
      <c r="BI10630" s="8"/>
      <c r="BM10630" s="8"/>
      <c r="BQ10630" s="8"/>
      <c r="BU10630" s="8"/>
      <c r="BY10630" s="8"/>
      <c r="CC10630" s="8"/>
      <c r="CG10630" s="8"/>
      <c r="CK10630" s="8"/>
    </row>
    <row r="10631" spans="5:89">
      <c r="E10631" s="8"/>
      <c r="I10631" s="8"/>
      <c r="M10631" s="8"/>
      <c r="Q10631" s="8"/>
      <c r="U10631" s="8"/>
      <c r="Y10631" s="8"/>
      <c r="AC10631" s="8"/>
      <c r="AG10631" s="8"/>
      <c r="AK10631" s="8"/>
      <c r="AO10631" s="8"/>
      <c r="AS10631" s="8"/>
      <c r="AW10631" s="8"/>
      <c r="BA10631" s="8"/>
      <c r="BE10631" s="8"/>
      <c r="BI10631" s="8"/>
      <c r="BM10631" s="8"/>
      <c r="BQ10631" s="8"/>
      <c r="BU10631" s="8"/>
      <c r="BY10631" s="8"/>
      <c r="CC10631" s="8"/>
      <c r="CG10631" s="8"/>
      <c r="CK10631" s="8"/>
    </row>
    <row r="10632" spans="5:89">
      <c r="E10632" s="8"/>
      <c r="I10632" s="8"/>
      <c r="M10632" s="8"/>
      <c r="Q10632" s="8"/>
      <c r="U10632" s="8"/>
      <c r="Y10632" s="8"/>
      <c r="AC10632" s="8"/>
      <c r="AG10632" s="8"/>
      <c r="AK10632" s="8"/>
      <c r="AO10632" s="8"/>
      <c r="AS10632" s="8"/>
      <c r="AW10632" s="8"/>
      <c r="BA10632" s="8"/>
      <c r="BE10632" s="8"/>
      <c r="BI10632" s="8"/>
      <c r="BM10632" s="8"/>
      <c r="BQ10632" s="8"/>
      <c r="BU10632" s="8"/>
      <c r="BY10632" s="8"/>
      <c r="CC10632" s="8"/>
      <c r="CG10632" s="8"/>
      <c r="CK10632" s="8"/>
    </row>
    <row r="10633" spans="5:89">
      <c r="E10633" s="8"/>
      <c r="I10633" s="8"/>
      <c r="M10633" s="8"/>
      <c r="Q10633" s="8"/>
      <c r="U10633" s="8"/>
      <c r="Y10633" s="8"/>
      <c r="AC10633" s="8"/>
      <c r="AG10633" s="8"/>
      <c r="AK10633" s="8"/>
      <c r="AO10633" s="8"/>
      <c r="AS10633" s="8"/>
      <c r="AW10633" s="8"/>
      <c r="BA10633" s="8"/>
      <c r="BE10633" s="8"/>
      <c r="BI10633" s="8"/>
      <c r="BM10633" s="8"/>
      <c r="BQ10633" s="8"/>
      <c r="BU10633" s="8"/>
      <c r="BY10633" s="8"/>
      <c r="CC10633" s="8"/>
      <c r="CG10633" s="8"/>
      <c r="CK10633" s="8"/>
    </row>
    <row r="10634" spans="5:89">
      <c r="E10634" s="8"/>
      <c r="I10634" s="8"/>
      <c r="M10634" s="8"/>
      <c r="Q10634" s="8"/>
      <c r="U10634" s="8"/>
      <c r="Y10634" s="8"/>
      <c r="AC10634" s="8"/>
      <c r="AG10634" s="8"/>
      <c r="AK10634" s="8"/>
      <c r="AO10634" s="8"/>
      <c r="AS10634" s="8"/>
      <c r="AW10634" s="8"/>
      <c r="BA10634" s="8"/>
      <c r="BE10634" s="8"/>
      <c r="BI10634" s="8"/>
      <c r="BM10634" s="8"/>
      <c r="BQ10634" s="8"/>
      <c r="BU10634" s="8"/>
      <c r="BY10634" s="8"/>
      <c r="CC10634" s="8"/>
      <c r="CG10634" s="8"/>
      <c r="CK10634" s="8"/>
    </row>
    <row r="10635" spans="5:89">
      <c r="E10635" s="8"/>
      <c r="I10635" s="8"/>
      <c r="M10635" s="8"/>
      <c r="Q10635" s="8"/>
      <c r="U10635" s="8"/>
      <c r="Y10635" s="8"/>
      <c r="AC10635" s="8"/>
      <c r="AG10635" s="8"/>
      <c r="AK10635" s="8"/>
      <c r="AO10635" s="8"/>
      <c r="AS10635" s="8"/>
      <c r="AW10635" s="8"/>
      <c r="BA10635" s="8"/>
      <c r="BE10635" s="8"/>
      <c r="BI10635" s="8"/>
      <c r="BM10635" s="8"/>
      <c r="BQ10635" s="8"/>
      <c r="BU10635" s="8"/>
      <c r="BY10635" s="8"/>
      <c r="CC10635" s="8"/>
      <c r="CG10635" s="8"/>
      <c r="CK10635" s="8"/>
    </row>
    <row r="10636" spans="5:89">
      <c r="E10636" s="8"/>
      <c r="I10636" s="8"/>
      <c r="M10636" s="8"/>
      <c r="Q10636" s="8"/>
      <c r="U10636" s="8"/>
      <c r="Y10636" s="8"/>
      <c r="AC10636" s="8"/>
      <c r="AG10636" s="8"/>
      <c r="AK10636" s="8"/>
      <c r="AO10636" s="8"/>
      <c r="AS10636" s="8"/>
      <c r="AW10636" s="8"/>
      <c r="BA10636" s="8"/>
      <c r="BE10636" s="8"/>
      <c r="BI10636" s="8"/>
      <c r="BM10636" s="8"/>
      <c r="BQ10636" s="8"/>
      <c r="BU10636" s="8"/>
      <c r="BY10636" s="8"/>
      <c r="CC10636" s="8"/>
      <c r="CG10636" s="8"/>
      <c r="CK10636" s="8"/>
    </row>
    <row r="10637" spans="5:89">
      <c r="E10637" s="8"/>
      <c r="I10637" s="8"/>
      <c r="M10637" s="8"/>
      <c r="Q10637" s="8"/>
      <c r="U10637" s="8"/>
      <c r="Y10637" s="8"/>
      <c r="AC10637" s="8"/>
      <c r="AG10637" s="8"/>
      <c r="AK10637" s="8"/>
      <c r="AO10637" s="8"/>
      <c r="AS10637" s="8"/>
      <c r="AW10637" s="8"/>
      <c r="BA10637" s="8"/>
      <c r="BE10637" s="8"/>
      <c r="BI10637" s="8"/>
      <c r="BM10637" s="8"/>
      <c r="BQ10637" s="8"/>
      <c r="BU10637" s="8"/>
      <c r="BY10637" s="8"/>
      <c r="CC10637" s="8"/>
      <c r="CG10637" s="8"/>
      <c r="CK10637" s="8"/>
    </row>
    <row r="10638" spans="5:89">
      <c r="E10638" s="8"/>
      <c r="I10638" s="8"/>
      <c r="M10638" s="8"/>
      <c r="Q10638" s="8"/>
      <c r="U10638" s="8"/>
      <c r="Y10638" s="8"/>
      <c r="AC10638" s="8"/>
      <c r="AG10638" s="8"/>
      <c r="AK10638" s="8"/>
      <c r="AO10638" s="8"/>
      <c r="AS10638" s="8"/>
      <c r="AW10638" s="8"/>
      <c r="BA10638" s="8"/>
      <c r="BE10638" s="8"/>
      <c r="BI10638" s="8"/>
      <c r="BM10638" s="8"/>
      <c r="BQ10638" s="8"/>
      <c r="BU10638" s="8"/>
      <c r="BY10638" s="8"/>
      <c r="CC10638" s="8"/>
      <c r="CG10638" s="8"/>
      <c r="CK10638" s="8"/>
    </row>
    <row r="10639" spans="5:89">
      <c r="E10639" s="8"/>
      <c r="I10639" s="8"/>
      <c r="M10639" s="8"/>
      <c r="Q10639" s="8"/>
      <c r="U10639" s="8"/>
      <c r="Y10639" s="8"/>
      <c r="AC10639" s="8"/>
      <c r="AG10639" s="8"/>
      <c r="AK10639" s="8"/>
      <c r="AO10639" s="8"/>
      <c r="AS10639" s="8"/>
      <c r="AW10639" s="8"/>
      <c r="BA10639" s="8"/>
      <c r="BE10639" s="8"/>
      <c r="BI10639" s="8"/>
      <c r="BM10639" s="8"/>
      <c r="BQ10639" s="8"/>
      <c r="BU10639" s="8"/>
      <c r="BY10639" s="8"/>
      <c r="CC10639" s="8"/>
      <c r="CG10639" s="8"/>
      <c r="CK10639" s="8"/>
    </row>
    <row r="10640" spans="5:89">
      <c r="E10640" s="8"/>
      <c r="I10640" s="8"/>
      <c r="M10640" s="8"/>
      <c r="Q10640" s="8"/>
      <c r="U10640" s="8"/>
      <c r="Y10640" s="8"/>
      <c r="AC10640" s="8"/>
      <c r="AG10640" s="8"/>
      <c r="AK10640" s="8"/>
      <c r="AO10640" s="8"/>
      <c r="AS10640" s="8"/>
      <c r="AW10640" s="8"/>
      <c r="BA10640" s="8"/>
      <c r="BE10640" s="8"/>
      <c r="BI10640" s="8"/>
      <c r="BM10640" s="8"/>
      <c r="BQ10640" s="8"/>
      <c r="BU10640" s="8"/>
      <c r="BY10640" s="8"/>
      <c r="CC10640" s="8"/>
      <c r="CG10640" s="8"/>
      <c r="CK10640" s="8"/>
    </row>
    <row r="10641" spans="5:89">
      <c r="E10641" s="8"/>
      <c r="I10641" s="8"/>
      <c r="M10641" s="8"/>
      <c r="Q10641" s="8"/>
      <c r="U10641" s="8"/>
      <c r="Y10641" s="8"/>
      <c r="AC10641" s="8"/>
      <c r="AG10641" s="8"/>
      <c r="AK10641" s="8"/>
      <c r="AO10641" s="8"/>
      <c r="AS10641" s="8"/>
      <c r="AW10641" s="8"/>
      <c r="BA10641" s="8"/>
      <c r="BE10641" s="8"/>
      <c r="BI10641" s="8"/>
      <c r="BM10641" s="8"/>
      <c r="BQ10641" s="8"/>
      <c r="BU10641" s="8"/>
      <c r="BY10641" s="8"/>
      <c r="CC10641" s="8"/>
      <c r="CG10641" s="8"/>
      <c r="CK10641" s="8"/>
    </row>
    <row r="10642" spans="5:89">
      <c r="E10642" s="8"/>
      <c r="I10642" s="8"/>
      <c r="M10642" s="8"/>
      <c r="Q10642" s="8"/>
      <c r="U10642" s="8"/>
      <c r="Y10642" s="8"/>
      <c r="AC10642" s="8"/>
      <c r="AG10642" s="8"/>
      <c r="AK10642" s="8"/>
      <c r="AO10642" s="8"/>
      <c r="AS10642" s="8"/>
      <c r="AW10642" s="8"/>
      <c r="BA10642" s="8"/>
      <c r="BE10642" s="8"/>
      <c r="BI10642" s="8"/>
      <c r="BM10642" s="8"/>
      <c r="BQ10642" s="8"/>
      <c r="BU10642" s="8"/>
      <c r="BY10642" s="8"/>
      <c r="CC10642" s="8"/>
      <c r="CG10642" s="8"/>
      <c r="CK10642" s="8"/>
    </row>
    <row r="10643" spans="5:89">
      <c r="E10643" s="8"/>
      <c r="I10643" s="8"/>
      <c r="M10643" s="8"/>
      <c r="Q10643" s="8"/>
      <c r="U10643" s="8"/>
      <c r="Y10643" s="8"/>
      <c r="AC10643" s="8"/>
      <c r="AG10643" s="8"/>
      <c r="AK10643" s="8"/>
      <c r="AO10643" s="8"/>
      <c r="AS10643" s="8"/>
      <c r="AW10643" s="8"/>
      <c r="BA10643" s="8"/>
      <c r="BE10643" s="8"/>
      <c r="BI10643" s="8"/>
      <c r="BM10643" s="8"/>
      <c r="BQ10643" s="8"/>
      <c r="BU10643" s="8"/>
      <c r="BY10643" s="8"/>
      <c r="CC10643" s="8"/>
      <c r="CG10643" s="8"/>
      <c r="CK10643" s="8"/>
    </row>
    <row r="10644" spans="5:89">
      <c r="E10644" s="8"/>
      <c r="I10644" s="8"/>
      <c r="M10644" s="8"/>
      <c r="Q10644" s="8"/>
      <c r="U10644" s="8"/>
      <c r="Y10644" s="8"/>
      <c r="AC10644" s="8"/>
      <c r="AG10644" s="8"/>
      <c r="AK10644" s="8"/>
      <c r="AO10644" s="8"/>
      <c r="AS10644" s="8"/>
      <c r="AW10644" s="8"/>
      <c r="BA10644" s="8"/>
      <c r="BE10644" s="8"/>
      <c r="BI10644" s="8"/>
      <c r="BM10644" s="8"/>
      <c r="BQ10644" s="8"/>
      <c r="BU10644" s="8"/>
      <c r="BY10644" s="8"/>
      <c r="CC10644" s="8"/>
      <c r="CG10644" s="8"/>
      <c r="CK10644" s="8"/>
    </row>
    <row r="10645" spans="5:89">
      <c r="E10645" s="8"/>
      <c r="I10645" s="8"/>
      <c r="M10645" s="8"/>
      <c r="Q10645" s="8"/>
      <c r="U10645" s="8"/>
      <c r="Y10645" s="8"/>
      <c r="AC10645" s="8"/>
      <c r="AG10645" s="8"/>
      <c r="AK10645" s="8"/>
      <c r="AO10645" s="8"/>
      <c r="AS10645" s="8"/>
      <c r="AW10645" s="8"/>
      <c r="BA10645" s="8"/>
      <c r="BE10645" s="8"/>
      <c r="BI10645" s="8"/>
      <c r="BM10645" s="8"/>
      <c r="BQ10645" s="8"/>
      <c r="BU10645" s="8"/>
      <c r="BY10645" s="8"/>
      <c r="CC10645" s="8"/>
      <c r="CG10645" s="8"/>
      <c r="CK10645" s="8"/>
    </row>
    <row r="10646" spans="5:89">
      <c r="E10646" s="8"/>
      <c r="I10646" s="8"/>
      <c r="M10646" s="8"/>
      <c r="Q10646" s="8"/>
      <c r="U10646" s="8"/>
      <c r="Y10646" s="8"/>
      <c r="AC10646" s="8"/>
      <c r="AG10646" s="8"/>
      <c r="AK10646" s="8"/>
      <c r="AO10646" s="8"/>
      <c r="AS10646" s="8"/>
      <c r="AW10646" s="8"/>
      <c r="BA10646" s="8"/>
      <c r="BE10646" s="8"/>
      <c r="BI10646" s="8"/>
      <c r="BM10646" s="8"/>
      <c r="BQ10646" s="8"/>
      <c r="BU10646" s="8"/>
      <c r="BY10646" s="8"/>
      <c r="CC10646" s="8"/>
      <c r="CG10646" s="8"/>
      <c r="CK10646" s="8"/>
    </row>
    <row r="10647" spans="5:89">
      <c r="E10647" s="8"/>
      <c r="I10647" s="8"/>
      <c r="M10647" s="8"/>
      <c r="Q10647" s="8"/>
      <c r="U10647" s="8"/>
      <c r="Y10647" s="8"/>
      <c r="AC10647" s="8"/>
      <c r="AG10647" s="8"/>
      <c r="AK10647" s="8"/>
      <c r="AO10647" s="8"/>
      <c r="AS10647" s="8"/>
      <c r="AW10647" s="8"/>
      <c r="BA10647" s="8"/>
      <c r="BE10647" s="8"/>
      <c r="BI10647" s="8"/>
      <c r="BM10647" s="8"/>
      <c r="BQ10647" s="8"/>
      <c r="BU10647" s="8"/>
      <c r="BY10647" s="8"/>
      <c r="CC10647" s="8"/>
      <c r="CG10647" s="8"/>
      <c r="CK10647" s="8"/>
    </row>
    <row r="10648" spans="5:89">
      <c r="E10648" s="8"/>
      <c r="I10648" s="8"/>
      <c r="M10648" s="8"/>
      <c r="Q10648" s="8"/>
      <c r="U10648" s="8"/>
      <c r="Y10648" s="8"/>
      <c r="AC10648" s="8"/>
      <c r="AG10648" s="8"/>
      <c r="AK10648" s="8"/>
      <c r="AO10648" s="8"/>
      <c r="AS10648" s="8"/>
      <c r="AW10648" s="8"/>
      <c r="BA10648" s="8"/>
      <c r="BE10648" s="8"/>
      <c r="BI10648" s="8"/>
      <c r="BM10648" s="8"/>
      <c r="BQ10648" s="8"/>
      <c r="BU10648" s="8"/>
      <c r="BY10648" s="8"/>
      <c r="CC10648" s="8"/>
      <c r="CG10648" s="8"/>
      <c r="CK10648" s="8"/>
    </row>
    <row r="10649" spans="5:89">
      <c r="E10649" s="8"/>
      <c r="I10649" s="8"/>
      <c r="M10649" s="8"/>
      <c r="Q10649" s="8"/>
      <c r="U10649" s="8"/>
      <c r="Y10649" s="8"/>
      <c r="AC10649" s="8"/>
      <c r="AG10649" s="8"/>
      <c r="AK10649" s="8"/>
      <c r="AO10649" s="8"/>
      <c r="AS10649" s="8"/>
      <c r="AW10649" s="8"/>
      <c r="BA10649" s="8"/>
      <c r="BE10649" s="8"/>
      <c r="BI10649" s="8"/>
      <c r="BM10649" s="8"/>
      <c r="BQ10649" s="8"/>
      <c r="BU10649" s="8"/>
      <c r="BY10649" s="8"/>
      <c r="CC10649" s="8"/>
      <c r="CG10649" s="8"/>
      <c r="CK10649" s="8"/>
    </row>
    <row r="10650" spans="5:89">
      <c r="E10650" s="8"/>
      <c r="I10650" s="8"/>
      <c r="M10650" s="8"/>
      <c r="Q10650" s="8"/>
      <c r="U10650" s="8"/>
      <c r="Y10650" s="8"/>
      <c r="AC10650" s="8"/>
      <c r="AG10650" s="8"/>
      <c r="AK10650" s="8"/>
      <c r="AO10650" s="8"/>
      <c r="AS10650" s="8"/>
      <c r="AW10650" s="8"/>
      <c r="BA10650" s="8"/>
      <c r="BE10650" s="8"/>
      <c r="BI10650" s="8"/>
      <c r="BM10650" s="8"/>
      <c r="BQ10650" s="8"/>
      <c r="BU10650" s="8"/>
      <c r="BY10650" s="8"/>
      <c r="CC10650" s="8"/>
      <c r="CG10650" s="8"/>
      <c r="CK10650" s="8"/>
    </row>
    <row r="10651" spans="5:89">
      <c r="E10651" s="8"/>
      <c r="I10651" s="8"/>
      <c r="M10651" s="8"/>
      <c r="Q10651" s="8"/>
      <c r="U10651" s="8"/>
      <c r="Y10651" s="8"/>
      <c r="AC10651" s="8"/>
      <c r="AG10651" s="8"/>
      <c r="AK10651" s="8"/>
      <c r="AO10651" s="8"/>
      <c r="AS10651" s="8"/>
      <c r="AW10651" s="8"/>
      <c r="BA10651" s="8"/>
      <c r="BE10651" s="8"/>
      <c r="BI10651" s="8"/>
      <c r="BM10651" s="8"/>
      <c r="BQ10651" s="8"/>
      <c r="BU10651" s="8"/>
      <c r="BY10651" s="8"/>
      <c r="CC10651" s="8"/>
      <c r="CG10651" s="8"/>
      <c r="CK10651" s="8"/>
    </row>
    <row r="10652" spans="5:89">
      <c r="E10652" s="8"/>
      <c r="I10652" s="8"/>
      <c r="M10652" s="8"/>
      <c r="Q10652" s="8"/>
      <c r="U10652" s="8"/>
      <c r="Y10652" s="8"/>
      <c r="AC10652" s="8"/>
      <c r="AG10652" s="8"/>
      <c r="AK10652" s="8"/>
      <c r="AO10652" s="8"/>
      <c r="AS10652" s="8"/>
      <c r="AW10652" s="8"/>
      <c r="BA10652" s="8"/>
      <c r="BE10652" s="8"/>
      <c r="BI10652" s="8"/>
      <c r="BM10652" s="8"/>
      <c r="BQ10652" s="8"/>
      <c r="BU10652" s="8"/>
      <c r="BY10652" s="8"/>
      <c r="CC10652" s="8"/>
      <c r="CG10652" s="8"/>
      <c r="CK10652" s="8"/>
    </row>
    <row r="10653" spans="5:89">
      <c r="E10653" s="8"/>
      <c r="I10653" s="8"/>
      <c r="M10653" s="8"/>
      <c r="Q10653" s="8"/>
      <c r="U10653" s="8"/>
      <c r="Y10653" s="8"/>
      <c r="AC10653" s="8"/>
      <c r="AG10653" s="8"/>
      <c r="AK10653" s="8"/>
      <c r="AO10653" s="8"/>
      <c r="AS10653" s="8"/>
      <c r="AW10653" s="8"/>
      <c r="BA10653" s="8"/>
      <c r="BE10653" s="8"/>
      <c r="BI10653" s="8"/>
      <c r="BM10653" s="8"/>
      <c r="BQ10653" s="8"/>
      <c r="BU10653" s="8"/>
      <c r="BY10653" s="8"/>
      <c r="CC10653" s="8"/>
      <c r="CG10653" s="8"/>
      <c r="CK10653" s="8"/>
    </row>
    <row r="10654" spans="5:89">
      <c r="E10654" s="8"/>
      <c r="I10654" s="8"/>
      <c r="M10654" s="8"/>
      <c r="Q10654" s="8"/>
      <c r="U10654" s="8"/>
      <c r="Y10654" s="8"/>
      <c r="AC10654" s="8"/>
      <c r="AG10654" s="8"/>
      <c r="AK10654" s="8"/>
      <c r="AO10654" s="8"/>
      <c r="AS10654" s="8"/>
      <c r="AW10654" s="8"/>
      <c r="BA10654" s="8"/>
      <c r="BE10654" s="8"/>
      <c r="BI10654" s="8"/>
      <c r="BM10654" s="8"/>
      <c r="BQ10654" s="8"/>
      <c r="BU10654" s="8"/>
      <c r="BY10654" s="8"/>
      <c r="CC10654" s="8"/>
      <c r="CG10654" s="8"/>
      <c r="CK10654" s="8"/>
    </row>
    <row r="10655" spans="5:89">
      <c r="E10655" s="8"/>
      <c r="I10655" s="8"/>
      <c r="M10655" s="8"/>
      <c r="Q10655" s="8"/>
      <c r="U10655" s="8"/>
      <c r="Y10655" s="8"/>
      <c r="AC10655" s="8"/>
      <c r="AG10655" s="8"/>
      <c r="AK10655" s="8"/>
      <c r="AO10655" s="8"/>
      <c r="AS10655" s="8"/>
      <c r="AW10655" s="8"/>
      <c r="BA10655" s="8"/>
      <c r="BE10655" s="8"/>
      <c r="BI10655" s="8"/>
      <c r="BM10655" s="8"/>
      <c r="BQ10655" s="8"/>
      <c r="BU10655" s="8"/>
      <c r="BY10655" s="8"/>
      <c r="CC10655" s="8"/>
      <c r="CG10655" s="8"/>
      <c r="CK10655" s="8"/>
    </row>
    <row r="10656" spans="5:89">
      <c r="E10656" s="8"/>
      <c r="I10656" s="8"/>
      <c r="M10656" s="8"/>
      <c r="Q10656" s="8"/>
      <c r="U10656" s="8"/>
      <c r="Y10656" s="8"/>
      <c r="AC10656" s="8"/>
      <c r="AG10656" s="8"/>
      <c r="AK10656" s="8"/>
      <c r="AO10656" s="8"/>
      <c r="AS10656" s="8"/>
      <c r="AW10656" s="8"/>
      <c r="BA10656" s="8"/>
      <c r="BE10656" s="8"/>
      <c r="BI10656" s="8"/>
      <c r="BM10656" s="8"/>
      <c r="BQ10656" s="8"/>
      <c r="BU10656" s="8"/>
      <c r="BY10656" s="8"/>
      <c r="CC10656" s="8"/>
      <c r="CG10656" s="8"/>
      <c r="CK10656" s="8"/>
    </row>
    <row r="10657" spans="5:89">
      <c r="E10657" s="8"/>
      <c r="I10657" s="8"/>
      <c r="M10657" s="8"/>
      <c r="Q10657" s="8"/>
      <c r="U10657" s="8"/>
      <c r="Y10657" s="8"/>
      <c r="AC10657" s="8"/>
      <c r="AG10657" s="8"/>
      <c r="AK10657" s="8"/>
      <c r="AO10657" s="8"/>
      <c r="AS10657" s="8"/>
      <c r="AW10657" s="8"/>
      <c r="BA10657" s="8"/>
      <c r="BE10657" s="8"/>
      <c r="BI10657" s="8"/>
      <c r="BM10657" s="8"/>
      <c r="BQ10657" s="8"/>
      <c r="BU10657" s="8"/>
      <c r="BY10657" s="8"/>
      <c r="CC10657" s="8"/>
      <c r="CG10657" s="8"/>
      <c r="CK10657" s="8"/>
    </row>
    <row r="10658" spans="5:89">
      <c r="E10658" s="8"/>
      <c r="I10658" s="8"/>
      <c r="M10658" s="8"/>
      <c r="Q10658" s="8"/>
      <c r="U10658" s="8"/>
      <c r="Y10658" s="8"/>
      <c r="AC10658" s="8"/>
      <c r="AG10658" s="8"/>
      <c r="AK10658" s="8"/>
      <c r="AO10658" s="8"/>
      <c r="AS10658" s="8"/>
      <c r="AW10658" s="8"/>
      <c r="BA10658" s="8"/>
      <c r="BE10658" s="8"/>
      <c r="BI10658" s="8"/>
      <c r="BM10658" s="8"/>
      <c r="BQ10658" s="8"/>
      <c r="BU10658" s="8"/>
      <c r="BY10658" s="8"/>
      <c r="CC10658" s="8"/>
      <c r="CG10658" s="8"/>
      <c r="CK10658" s="8"/>
    </row>
    <row r="10659" spans="5:89">
      <c r="E10659" s="8"/>
      <c r="I10659" s="8"/>
      <c r="M10659" s="8"/>
      <c r="Q10659" s="8"/>
      <c r="U10659" s="8"/>
      <c r="Y10659" s="8"/>
      <c r="AC10659" s="8"/>
      <c r="AG10659" s="8"/>
      <c r="AK10659" s="8"/>
      <c r="AO10659" s="8"/>
      <c r="AS10659" s="8"/>
      <c r="AW10659" s="8"/>
      <c r="BA10659" s="8"/>
      <c r="BE10659" s="8"/>
      <c r="BI10659" s="8"/>
      <c r="BM10659" s="8"/>
      <c r="BQ10659" s="8"/>
      <c r="BU10659" s="8"/>
      <c r="BY10659" s="8"/>
      <c r="CC10659" s="8"/>
      <c r="CG10659" s="8"/>
      <c r="CK10659" s="8"/>
    </row>
    <row r="10660" spans="5:89">
      <c r="E10660" s="8"/>
      <c r="I10660" s="8"/>
      <c r="M10660" s="8"/>
      <c r="Q10660" s="8"/>
      <c r="U10660" s="8"/>
      <c r="Y10660" s="8"/>
      <c r="AC10660" s="8"/>
      <c r="AG10660" s="8"/>
      <c r="AK10660" s="8"/>
      <c r="AO10660" s="8"/>
      <c r="AS10660" s="8"/>
      <c r="AW10660" s="8"/>
      <c r="BA10660" s="8"/>
      <c r="BE10660" s="8"/>
      <c r="BI10660" s="8"/>
      <c r="BM10660" s="8"/>
      <c r="BQ10660" s="8"/>
      <c r="BU10660" s="8"/>
      <c r="BY10660" s="8"/>
      <c r="CC10660" s="8"/>
      <c r="CG10660" s="8"/>
      <c r="CK10660" s="8"/>
    </row>
    <row r="10661" spans="5:89">
      <c r="E10661" s="8"/>
      <c r="I10661" s="8"/>
      <c r="M10661" s="8"/>
      <c r="Q10661" s="8"/>
      <c r="U10661" s="8"/>
      <c r="Y10661" s="8"/>
      <c r="AC10661" s="8"/>
      <c r="AG10661" s="8"/>
      <c r="AK10661" s="8"/>
      <c r="AO10661" s="8"/>
      <c r="AS10661" s="8"/>
      <c r="AW10661" s="8"/>
      <c r="BA10661" s="8"/>
      <c r="BE10661" s="8"/>
      <c r="BI10661" s="8"/>
      <c r="BM10661" s="8"/>
      <c r="BQ10661" s="8"/>
      <c r="BU10661" s="8"/>
      <c r="BY10661" s="8"/>
      <c r="CC10661" s="8"/>
      <c r="CG10661" s="8"/>
      <c r="CK10661" s="8"/>
    </row>
    <row r="10662" spans="5:89">
      <c r="E10662" s="8"/>
      <c r="I10662" s="8"/>
      <c r="M10662" s="8"/>
      <c r="Q10662" s="8"/>
      <c r="U10662" s="8"/>
      <c r="Y10662" s="8"/>
      <c r="AC10662" s="8"/>
      <c r="AG10662" s="8"/>
      <c r="AK10662" s="8"/>
      <c r="AO10662" s="8"/>
      <c r="AS10662" s="8"/>
      <c r="AW10662" s="8"/>
      <c r="BA10662" s="8"/>
      <c r="BE10662" s="8"/>
      <c r="BI10662" s="8"/>
      <c r="BM10662" s="8"/>
      <c r="BQ10662" s="8"/>
      <c r="BU10662" s="8"/>
      <c r="BY10662" s="8"/>
      <c r="CC10662" s="8"/>
      <c r="CG10662" s="8"/>
      <c r="CK10662" s="8"/>
    </row>
    <row r="10663" spans="5:89">
      <c r="E10663" s="8"/>
      <c r="I10663" s="8"/>
      <c r="M10663" s="8"/>
      <c r="Q10663" s="8"/>
      <c r="U10663" s="8"/>
      <c r="Y10663" s="8"/>
      <c r="AC10663" s="8"/>
      <c r="AG10663" s="8"/>
      <c r="AK10663" s="8"/>
      <c r="AO10663" s="8"/>
      <c r="AS10663" s="8"/>
      <c r="AW10663" s="8"/>
      <c r="BA10663" s="8"/>
      <c r="BE10663" s="8"/>
      <c r="BI10663" s="8"/>
      <c r="BM10663" s="8"/>
      <c r="BQ10663" s="8"/>
      <c r="BU10663" s="8"/>
      <c r="BY10663" s="8"/>
      <c r="CC10663" s="8"/>
      <c r="CG10663" s="8"/>
      <c r="CK10663" s="8"/>
    </row>
    <row r="10664" spans="5:89">
      <c r="E10664" s="8"/>
      <c r="I10664" s="8"/>
      <c r="M10664" s="8"/>
      <c r="Q10664" s="8"/>
      <c r="U10664" s="8"/>
      <c r="Y10664" s="8"/>
      <c r="AC10664" s="8"/>
      <c r="AG10664" s="8"/>
      <c r="AK10664" s="8"/>
      <c r="AO10664" s="8"/>
      <c r="AS10664" s="8"/>
      <c r="AW10664" s="8"/>
      <c r="BA10664" s="8"/>
      <c r="BE10664" s="8"/>
      <c r="BI10664" s="8"/>
      <c r="BM10664" s="8"/>
      <c r="BQ10664" s="8"/>
      <c r="BU10664" s="8"/>
      <c r="BY10664" s="8"/>
      <c r="CC10664" s="8"/>
      <c r="CG10664" s="8"/>
      <c r="CK10664" s="8"/>
    </row>
    <row r="10665" spans="5:89">
      <c r="E10665" s="8"/>
      <c r="I10665" s="8"/>
      <c r="M10665" s="8"/>
      <c r="Q10665" s="8"/>
      <c r="U10665" s="8"/>
      <c r="Y10665" s="8"/>
      <c r="AC10665" s="8"/>
      <c r="AG10665" s="8"/>
      <c r="AK10665" s="8"/>
      <c r="AO10665" s="8"/>
      <c r="AS10665" s="8"/>
      <c r="AW10665" s="8"/>
      <c r="BA10665" s="8"/>
      <c r="BE10665" s="8"/>
      <c r="BI10665" s="8"/>
      <c r="BM10665" s="8"/>
      <c r="BQ10665" s="8"/>
      <c r="BU10665" s="8"/>
      <c r="BY10665" s="8"/>
      <c r="CC10665" s="8"/>
      <c r="CG10665" s="8"/>
      <c r="CK10665" s="8"/>
    </row>
    <row r="10666" spans="5:89">
      <c r="E10666" s="8"/>
      <c r="I10666" s="8"/>
      <c r="M10666" s="8"/>
      <c r="Q10666" s="8"/>
      <c r="U10666" s="8"/>
      <c r="Y10666" s="8"/>
      <c r="AC10666" s="8"/>
      <c r="AG10666" s="8"/>
      <c r="AK10666" s="8"/>
      <c r="AO10666" s="8"/>
      <c r="AS10666" s="8"/>
      <c r="AW10666" s="8"/>
      <c r="BA10666" s="8"/>
      <c r="BE10666" s="8"/>
      <c r="BI10666" s="8"/>
      <c r="BM10666" s="8"/>
      <c r="BQ10666" s="8"/>
      <c r="BU10666" s="8"/>
      <c r="BY10666" s="8"/>
      <c r="CC10666" s="8"/>
      <c r="CG10666" s="8"/>
      <c r="CK10666" s="8"/>
    </row>
    <row r="10667" spans="5:89">
      <c r="E10667" s="8"/>
      <c r="I10667" s="8"/>
      <c r="M10667" s="8"/>
      <c r="Q10667" s="8"/>
      <c r="U10667" s="8"/>
      <c r="Y10667" s="8"/>
      <c r="AC10667" s="8"/>
      <c r="AG10667" s="8"/>
      <c r="AK10667" s="8"/>
      <c r="AO10667" s="8"/>
      <c r="AS10667" s="8"/>
      <c r="AW10667" s="8"/>
      <c r="BA10667" s="8"/>
      <c r="BE10667" s="8"/>
      <c r="BI10667" s="8"/>
      <c r="BM10667" s="8"/>
      <c r="BQ10667" s="8"/>
      <c r="BU10667" s="8"/>
      <c r="BY10667" s="8"/>
      <c r="CC10667" s="8"/>
      <c r="CG10667" s="8"/>
      <c r="CK10667" s="8"/>
    </row>
    <row r="10668" spans="5:89">
      <c r="E10668" s="8"/>
      <c r="I10668" s="8"/>
      <c r="M10668" s="8"/>
      <c r="Q10668" s="8"/>
      <c r="U10668" s="8"/>
      <c r="Y10668" s="8"/>
      <c r="AC10668" s="8"/>
      <c r="AG10668" s="8"/>
      <c r="AK10668" s="8"/>
      <c r="AO10668" s="8"/>
      <c r="AS10668" s="8"/>
      <c r="AW10668" s="8"/>
      <c r="BA10668" s="8"/>
      <c r="BE10668" s="8"/>
      <c r="BI10668" s="8"/>
      <c r="BM10668" s="8"/>
      <c r="BQ10668" s="8"/>
      <c r="BU10668" s="8"/>
      <c r="BY10668" s="8"/>
      <c r="CC10668" s="8"/>
      <c r="CG10668" s="8"/>
      <c r="CK10668" s="8"/>
    </row>
    <row r="10669" spans="5:89">
      <c r="E10669" s="8"/>
      <c r="I10669" s="8"/>
      <c r="M10669" s="8"/>
      <c r="Q10669" s="8"/>
      <c r="U10669" s="8"/>
      <c r="Y10669" s="8"/>
      <c r="AC10669" s="8"/>
      <c r="AG10669" s="8"/>
      <c r="AK10669" s="8"/>
      <c r="AO10669" s="8"/>
      <c r="AS10669" s="8"/>
      <c r="AW10669" s="8"/>
      <c r="BA10669" s="8"/>
      <c r="BE10669" s="8"/>
      <c r="BI10669" s="8"/>
      <c r="BM10669" s="8"/>
      <c r="BQ10669" s="8"/>
      <c r="BU10669" s="8"/>
      <c r="BY10669" s="8"/>
      <c r="CC10669" s="8"/>
      <c r="CG10669" s="8"/>
      <c r="CK10669" s="8"/>
    </row>
    <row r="10670" spans="5:89">
      <c r="E10670" s="8"/>
      <c r="I10670" s="8"/>
      <c r="M10670" s="8"/>
      <c r="Q10670" s="8"/>
      <c r="U10670" s="8"/>
      <c r="Y10670" s="8"/>
      <c r="AC10670" s="8"/>
      <c r="AG10670" s="8"/>
      <c r="AK10670" s="8"/>
      <c r="AO10670" s="8"/>
      <c r="AS10670" s="8"/>
      <c r="AW10670" s="8"/>
      <c r="BA10670" s="8"/>
      <c r="BE10670" s="8"/>
      <c r="BI10670" s="8"/>
      <c r="BM10670" s="8"/>
      <c r="BQ10670" s="8"/>
      <c r="BU10670" s="8"/>
      <c r="BY10670" s="8"/>
      <c r="CC10670" s="8"/>
      <c r="CG10670" s="8"/>
      <c r="CK10670" s="8"/>
    </row>
    <row r="10671" spans="5:89">
      <c r="E10671" s="8"/>
      <c r="I10671" s="8"/>
      <c r="M10671" s="8"/>
      <c r="Q10671" s="8"/>
      <c r="U10671" s="8"/>
      <c r="Y10671" s="8"/>
      <c r="AC10671" s="8"/>
      <c r="AG10671" s="8"/>
      <c r="AK10671" s="8"/>
      <c r="AO10671" s="8"/>
      <c r="AS10671" s="8"/>
      <c r="AW10671" s="8"/>
      <c r="BA10671" s="8"/>
      <c r="BE10671" s="8"/>
      <c r="BI10671" s="8"/>
      <c r="BM10671" s="8"/>
      <c r="BQ10671" s="8"/>
      <c r="BU10671" s="8"/>
      <c r="BY10671" s="8"/>
      <c r="CC10671" s="8"/>
      <c r="CG10671" s="8"/>
      <c r="CK10671" s="8"/>
    </row>
    <row r="10672" spans="5:89">
      <c r="E10672" s="8"/>
      <c r="I10672" s="8"/>
      <c r="M10672" s="8"/>
      <c r="Q10672" s="8"/>
      <c r="U10672" s="8"/>
      <c r="Y10672" s="8"/>
      <c r="AC10672" s="8"/>
      <c r="AG10672" s="8"/>
      <c r="AK10672" s="8"/>
      <c r="AO10672" s="8"/>
      <c r="AS10672" s="8"/>
      <c r="AW10672" s="8"/>
      <c r="BA10672" s="8"/>
      <c r="BE10672" s="8"/>
      <c r="BI10672" s="8"/>
      <c r="BM10672" s="8"/>
      <c r="BQ10672" s="8"/>
      <c r="BU10672" s="8"/>
      <c r="BY10672" s="8"/>
      <c r="CC10672" s="8"/>
      <c r="CG10672" s="8"/>
      <c r="CK10672" s="8"/>
    </row>
    <row r="10673" spans="5:89">
      <c r="E10673" s="8"/>
      <c r="I10673" s="8"/>
      <c r="M10673" s="8"/>
      <c r="Q10673" s="8"/>
      <c r="U10673" s="8"/>
      <c r="Y10673" s="8"/>
      <c r="AC10673" s="8"/>
      <c r="AG10673" s="8"/>
      <c r="AK10673" s="8"/>
      <c r="AO10673" s="8"/>
      <c r="AS10673" s="8"/>
      <c r="AW10673" s="8"/>
      <c r="BA10673" s="8"/>
      <c r="BE10673" s="8"/>
      <c r="BI10673" s="8"/>
      <c r="BM10673" s="8"/>
      <c r="BQ10673" s="8"/>
      <c r="BU10673" s="8"/>
      <c r="BY10673" s="8"/>
      <c r="CC10673" s="8"/>
      <c r="CG10673" s="8"/>
      <c r="CK10673" s="8"/>
    </row>
    <row r="10674" spans="5:89">
      <c r="E10674" s="8"/>
      <c r="I10674" s="8"/>
      <c r="M10674" s="8"/>
      <c r="Q10674" s="8"/>
      <c r="U10674" s="8"/>
      <c r="Y10674" s="8"/>
      <c r="AC10674" s="8"/>
      <c r="AG10674" s="8"/>
      <c r="AK10674" s="8"/>
      <c r="AO10674" s="8"/>
      <c r="AS10674" s="8"/>
      <c r="AW10674" s="8"/>
      <c r="BA10674" s="8"/>
      <c r="BE10674" s="8"/>
      <c r="BI10674" s="8"/>
      <c r="BM10674" s="8"/>
      <c r="BQ10674" s="8"/>
      <c r="BU10674" s="8"/>
      <c r="BY10674" s="8"/>
      <c r="CC10674" s="8"/>
      <c r="CG10674" s="8"/>
      <c r="CK10674" s="8"/>
    </row>
    <row r="10675" spans="5:89">
      <c r="E10675" s="8"/>
      <c r="I10675" s="8"/>
      <c r="M10675" s="8"/>
      <c r="Q10675" s="8"/>
      <c r="U10675" s="8"/>
      <c r="Y10675" s="8"/>
      <c r="AC10675" s="8"/>
      <c r="AG10675" s="8"/>
      <c r="AK10675" s="8"/>
      <c r="AO10675" s="8"/>
      <c r="AS10675" s="8"/>
      <c r="AW10675" s="8"/>
      <c r="BA10675" s="8"/>
      <c r="BE10675" s="8"/>
      <c r="BI10675" s="8"/>
      <c r="BM10675" s="8"/>
      <c r="BQ10675" s="8"/>
      <c r="BU10675" s="8"/>
      <c r="BY10675" s="8"/>
      <c r="CC10675" s="8"/>
      <c r="CG10675" s="8"/>
      <c r="CK10675" s="8"/>
    </row>
    <row r="10676" spans="5:89">
      <c r="E10676" s="8"/>
      <c r="I10676" s="8"/>
      <c r="M10676" s="8"/>
      <c r="Q10676" s="8"/>
      <c r="U10676" s="8"/>
      <c r="Y10676" s="8"/>
      <c r="AC10676" s="8"/>
      <c r="AG10676" s="8"/>
      <c r="AK10676" s="8"/>
      <c r="AO10676" s="8"/>
      <c r="AS10676" s="8"/>
      <c r="AW10676" s="8"/>
      <c r="BA10676" s="8"/>
      <c r="BE10676" s="8"/>
      <c r="BI10676" s="8"/>
      <c r="BM10676" s="8"/>
      <c r="BQ10676" s="8"/>
      <c r="BU10676" s="8"/>
      <c r="BY10676" s="8"/>
      <c r="CC10676" s="8"/>
      <c r="CG10676" s="8"/>
      <c r="CK10676" s="8"/>
    </row>
    <row r="10677" spans="5:89">
      <c r="E10677" s="8"/>
      <c r="I10677" s="8"/>
      <c r="M10677" s="8"/>
      <c r="Q10677" s="8"/>
      <c r="U10677" s="8"/>
      <c r="Y10677" s="8"/>
      <c r="AC10677" s="8"/>
      <c r="AG10677" s="8"/>
      <c r="AK10677" s="8"/>
      <c r="AO10677" s="8"/>
      <c r="AS10677" s="8"/>
      <c r="AW10677" s="8"/>
      <c r="BA10677" s="8"/>
      <c r="BE10677" s="8"/>
      <c r="BI10677" s="8"/>
      <c r="BM10677" s="8"/>
      <c r="BQ10677" s="8"/>
      <c r="BU10677" s="8"/>
      <c r="BY10677" s="8"/>
      <c r="CC10677" s="8"/>
      <c r="CG10677" s="8"/>
      <c r="CK10677" s="8"/>
    </row>
    <row r="10678" spans="5:89">
      <c r="E10678" s="8"/>
      <c r="I10678" s="8"/>
      <c r="M10678" s="8"/>
      <c r="Q10678" s="8"/>
      <c r="U10678" s="8"/>
      <c r="Y10678" s="8"/>
      <c r="AC10678" s="8"/>
      <c r="AG10678" s="8"/>
      <c r="AK10678" s="8"/>
      <c r="AO10678" s="8"/>
      <c r="AS10678" s="8"/>
      <c r="AW10678" s="8"/>
      <c r="BA10678" s="8"/>
      <c r="BE10678" s="8"/>
      <c r="BI10678" s="8"/>
      <c r="BM10678" s="8"/>
      <c r="BQ10678" s="8"/>
      <c r="BU10678" s="8"/>
      <c r="BY10678" s="8"/>
      <c r="CC10678" s="8"/>
      <c r="CG10678" s="8"/>
      <c r="CK10678" s="8"/>
    </row>
    <row r="10679" spans="5:89">
      <c r="E10679" s="8"/>
      <c r="I10679" s="8"/>
      <c r="M10679" s="8"/>
      <c r="Q10679" s="8"/>
      <c r="U10679" s="8"/>
      <c r="Y10679" s="8"/>
      <c r="AC10679" s="8"/>
      <c r="AG10679" s="8"/>
      <c r="AK10679" s="8"/>
      <c r="AO10679" s="8"/>
      <c r="AS10679" s="8"/>
      <c r="AW10679" s="8"/>
      <c r="BA10679" s="8"/>
      <c r="BE10679" s="8"/>
      <c r="BI10679" s="8"/>
      <c r="BM10679" s="8"/>
      <c r="BQ10679" s="8"/>
      <c r="BU10679" s="8"/>
      <c r="BY10679" s="8"/>
      <c r="CC10679" s="8"/>
      <c r="CG10679" s="8"/>
      <c r="CK10679" s="8"/>
    </row>
    <row r="10680" spans="5:89">
      <c r="E10680" s="8"/>
      <c r="I10680" s="8"/>
      <c r="M10680" s="8"/>
      <c r="Q10680" s="8"/>
      <c r="U10680" s="8"/>
      <c r="Y10680" s="8"/>
      <c r="AC10680" s="8"/>
      <c r="AG10680" s="8"/>
      <c r="AK10680" s="8"/>
      <c r="AO10680" s="8"/>
      <c r="AS10680" s="8"/>
      <c r="AW10680" s="8"/>
      <c r="BA10680" s="8"/>
      <c r="BE10680" s="8"/>
      <c r="BI10680" s="8"/>
      <c r="BM10680" s="8"/>
      <c r="BQ10680" s="8"/>
      <c r="BU10680" s="8"/>
      <c r="BY10680" s="8"/>
      <c r="CC10680" s="8"/>
      <c r="CG10680" s="8"/>
      <c r="CK10680" s="8"/>
    </row>
    <row r="10681" spans="5:89">
      <c r="E10681" s="8"/>
      <c r="I10681" s="8"/>
      <c r="M10681" s="8"/>
      <c r="Q10681" s="8"/>
      <c r="U10681" s="8"/>
      <c r="Y10681" s="8"/>
      <c r="AC10681" s="8"/>
      <c r="AG10681" s="8"/>
      <c r="AK10681" s="8"/>
      <c r="AO10681" s="8"/>
      <c r="AS10681" s="8"/>
      <c r="AW10681" s="8"/>
      <c r="BA10681" s="8"/>
      <c r="BE10681" s="8"/>
      <c r="BI10681" s="8"/>
      <c r="BM10681" s="8"/>
      <c r="BQ10681" s="8"/>
      <c r="BU10681" s="8"/>
      <c r="BY10681" s="8"/>
      <c r="CC10681" s="8"/>
      <c r="CG10681" s="8"/>
      <c r="CK10681" s="8"/>
    </row>
    <row r="10682" spans="5:89">
      <c r="E10682" s="8"/>
      <c r="I10682" s="8"/>
      <c r="M10682" s="8"/>
      <c r="Q10682" s="8"/>
      <c r="U10682" s="8"/>
      <c r="Y10682" s="8"/>
      <c r="AC10682" s="8"/>
      <c r="AG10682" s="8"/>
      <c r="AK10682" s="8"/>
      <c r="AO10682" s="8"/>
      <c r="AS10682" s="8"/>
      <c r="AW10682" s="8"/>
      <c r="BA10682" s="8"/>
      <c r="BE10682" s="8"/>
      <c r="BI10682" s="8"/>
      <c r="BM10682" s="8"/>
      <c r="BQ10682" s="8"/>
      <c r="BU10682" s="8"/>
      <c r="BY10682" s="8"/>
      <c r="CC10682" s="8"/>
      <c r="CG10682" s="8"/>
      <c r="CK10682" s="8"/>
    </row>
    <row r="10683" spans="5:89">
      <c r="E10683" s="8"/>
      <c r="I10683" s="8"/>
      <c r="M10683" s="8"/>
      <c r="Q10683" s="8"/>
      <c r="U10683" s="8"/>
      <c r="Y10683" s="8"/>
      <c r="AC10683" s="8"/>
      <c r="AG10683" s="8"/>
      <c r="AK10683" s="8"/>
      <c r="AO10683" s="8"/>
      <c r="AS10683" s="8"/>
      <c r="AW10683" s="8"/>
      <c r="BA10683" s="8"/>
      <c r="BE10683" s="8"/>
      <c r="BI10683" s="8"/>
      <c r="BM10683" s="8"/>
      <c r="BQ10683" s="8"/>
      <c r="BU10683" s="8"/>
      <c r="BY10683" s="8"/>
      <c r="CC10683" s="8"/>
      <c r="CG10683" s="8"/>
      <c r="CK10683" s="8"/>
    </row>
    <row r="10684" spans="5:89">
      <c r="E10684" s="8"/>
      <c r="I10684" s="8"/>
      <c r="M10684" s="8"/>
      <c r="Q10684" s="8"/>
      <c r="U10684" s="8"/>
      <c r="Y10684" s="8"/>
      <c r="AC10684" s="8"/>
      <c r="AG10684" s="8"/>
      <c r="AK10684" s="8"/>
      <c r="AO10684" s="8"/>
      <c r="AS10684" s="8"/>
      <c r="AW10684" s="8"/>
      <c r="BA10684" s="8"/>
      <c r="BE10684" s="8"/>
      <c r="BI10684" s="8"/>
      <c r="BM10684" s="8"/>
      <c r="BQ10684" s="8"/>
      <c r="BU10684" s="8"/>
      <c r="BY10684" s="8"/>
      <c r="CC10684" s="8"/>
      <c r="CG10684" s="8"/>
      <c r="CK10684" s="8"/>
    </row>
    <row r="10685" spans="5:89">
      <c r="E10685" s="8"/>
      <c r="I10685" s="8"/>
      <c r="M10685" s="8"/>
      <c r="Q10685" s="8"/>
      <c r="U10685" s="8"/>
      <c r="Y10685" s="8"/>
      <c r="AC10685" s="8"/>
      <c r="AG10685" s="8"/>
      <c r="AK10685" s="8"/>
      <c r="AO10685" s="8"/>
      <c r="AS10685" s="8"/>
      <c r="AW10685" s="8"/>
      <c r="BA10685" s="8"/>
      <c r="BE10685" s="8"/>
      <c r="BI10685" s="8"/>
      <c r="BM10685" s="8"/>
      <c r="BQ10685" s="8"/>
      <c r="BU10685" s="8"/>
      <c r="BY10685" s="8"/>
      <c r="CC10685" s="8"/>
      <c r="CG10685" s="8"/>
      <c r="CK10685" s="8"/>
    </row>
    <row r="10686" spans="5:89">
      <c r="E10686" s="8"/>
      <c r="I10686" s="8"/>
      <c r="M10686" s="8"/>
      <c r="Q10686" s="8"/>
      <c r="U10686" s="8"/>
      <c r="Y10686" s="8"/>
      <c r="AC10686" s="8"/>
      <c r="AG10686" s="8"/>
      <c r="AK10686" s="8"/>
      <c r="AO10686" s="8"/>
      <c r="AS10686" s="8"/>
      <c r="AW10686" s="8"/>
      <c r="BA10686" s="8"/>
      <c r="BE10686" s="8"/>
      <c r="BI10686" s="8"/>
      <c r="BM10686" s="8"/>
      <c r="BQ10686" s="8"/>
      <c r="BU10686" s="8"/>
      <c r="BY10686" s="8"/>
      <c r="CC10686" s="8"/>
      <c r="CG10686" s="8"/>
      <c r="CK10686" s="8"/>
    </row>
    <row r="10687" spans="5:89">
      <c r="E10687" s="8"/>
      <c r="I10687" s="8"/>
      <c r="M10687" s="8"/>
      <c r="Q10687" s="8"/>
      <c r="U10687" s="8"/>
      <c r="Y10687" s="8"/>
      <c r="AC10687" s="8"/>
      <c r="AG10687" s="8"/>
      <c r="AK10687" s="8"/>
      <c r="AO10687" s="8"/>
      <c r="AS10687" s="8"/>
      <c r="AW10687" s="8"/>
      <c r="BA10687" s="8"/>
      <c r="BE10687" s="8"/>
      <c r="BI10687" s="8"/>
      <c r="BM10687" s="8"/>
      <c r="BQ10687" s="8"/>
      <c r="BU10687" s="8"/>
      <c r="BY10687" s="8"/>
      <c r="CC10687" s="8"/>
      <c r="CG10687" s="8"/>
      <c r="CK10687" s="8"/>
    </row>
    <row r="10688" spans="5:89">
      <c r="E10688" s="8"/>
      <c r="I10688" s="8"/>
      <c r="M10688" s="8"/>
      <c r="Q10688" s="8"/>
      <c r="U10688" s="8"/>
      <c r="Y10688" s="8"/>
      <c r="AC10688" s="8"/>
      <c r="AG10688" s="8"/>
      <c r="AK10688" s="8"/>
      <c r="AO10688" s="8"/>
      <c r="AS10688" s="8"/>
      <c r="AW10688" s="8"/>
      <c r="BA10688" s="8"/>
      <c r="BE10688" s="8"/>
      <c r="BI10688" s="8"/>
      <c r="BM10688" s="8"/>
      <c r="BQ10688" s="8"/>
      <c r="BU10688" s="8"/>
      <c r="BY10688" s="8"/>
      <c r="CC10688" s="8"/>
      <c r="CG10688" s="8"/>
      <c r="CK10688" s="8"/>
    </row>
    <row r="10689" spans="5:89">
      <c r="E10689" s="8"/>
      <c r="I10689" s="8"/>
      <c r="M10689" s="8"/>
      <c r="Q10689" s="8"/>
      <c r="U10689" s="8"/>
      <c r="Y10689" s="8"/>
      <c r="AC10689" s="8"/>
      <c r="AG10689" s="8"/>
      <c r="AK10689" s="8"/>
      <c r="AO10689" s="8"/>
      <c r="AS10689" s="8"/>
      <c r="AW10689" s="8"/>
      <c r="BA10689" s="8"/>
      <c r="BE10689" s="8"/>
      <c r="BI10689" s="8"/>
      <c r="BM10689" s="8"/>
      <c r="BQ10689" s="8"/>
      <c r="BU10689" s="8"/>
      <c r="BY10689" s="8"/>
      <c r="CC10689" s="8"/>
      <c r="CG10689" s="8"/>
      <c r="CK10689" s="8"/>
    </row>
    <row r="10690" spans="5:89">
      <c r="E10690" s="8"/>
      <c r="I10690" s="8"/>
      <c r="M10690" s="8"/>
      <c r="Q10690" s="8"/>
      <c r="U10690" s="8"/>
      <c r="Y10690" s="8"/>
      <c r="AC10690" s="8"/>
      <c r="AG10690" s="8"/>
      <c r="AK10690" s="8"/>
      <c r="AO10690" s="8"/>
      <c r="AS10690" s="8"/>
      <c r="AW10690" s="8"/>
      <c r="BA10690" s="8"/>
      <c r="BE10690" s="8"/>
      <c r="BI10690" s="8"/>
      <c r="BM10690" s="8"/>
      <c r="BQ10690" s="8"/>
      <c r="BU10690" s="8"/>
      <c r="BY10690" s="8"/>
      <c r="CC10690" s="8"/>
      <c r="CG10690" s="8"/>
      <c r="CK10690" s="8"/>
    </row>
    <row r="10691" spans="5:89">
      <c r="E10691" s="8"/>
      <c r="I10691" s="8"/>
      <c r="M10691" s="8"/>
      <c r="Q10691" s="8"/>
      <c r="U10691" s="8"/>
      <c r="Y10691" s="8"/>
      <c r="AC10691" s="8"/>
      <c r="AG10691" s="8"/>
      <c r="AK10691" s="8"/>
      <c r="AO10691" s="8"/>
      <c r="AS10691" s="8"/>
      <c r="AW10691" s="8"/>
      <c r="BA10691" s="8"/>
      <c r="BE10691" s="8"/>
      <c r="BI10691" s="8"/>
      <c r="BM10691" s="8"/>
      <c r="BQ10691" s="8"/>
      <c r="BU10691" s="8"/>
      <c r="BY10691" s="8"/>
      <c r="CC10691" s="8"/>
      <c r="CG10691" s="8"/>
      <c r="CK10691" s="8"/>
    </row>
    <row r="10692" spans="5:89">
      <c r="E10692" s="8"/>
      <c r="I10692" s="8"/>
      <c r="M10692" s="8"/>
      <c r="Q10692" s="8"/>
      <c r="U10692" s="8"/>
      <c r="Y10692" s="8"/>
      <c r="AC10692" s="8"/>
      <c r="AG10692" s="8"/>
      <c r="AK10692" s="8"/>
      <c r="AO10692" s="8"/>
      <c r="AS10692" s="8"/>
      <c r="AW10692" s="8"/>
      <c r="BA10692" s="8"/>
      <c r="BE10692" s="8"/>
      <c r="BI10692" s="8"/>
      <c r="BM10692" s="8"/>
      <c r="BQ10692" s="8"/>
      <c r="BU10692" s="8"/>
      <c r="BY10692" s="8"/>
      <c r="CC10692" s="8"/>
      <c r="CG10692" s="8"/>
      <c r="CK10692" s="8"/>
    </row>
    <row r="10693" spans="5:89">
      <c r="E10693" s="8"/>
      <c r="I10693" s="8"/>
      <c r="M10693" s="8"/>
      <c r="Q10693" s="8"/>
      <c r="U10693" s="8"/>
      <c r="Y10693" s="8"/>
      <c r="AC10693" s="8"/>
      <c r="AG10693" s="8"/>
      <c r="AK10693" s="8"/>
      <c r="AO10693" s="8"/>
      <c r="AS10693" s="8"/>
      <c r="AW10693" s="8"/>
      <c r="BA10693" s="8"/>
      <c r="BE10693" s="8"/>
      <c r="BI10693" s="8"/>
      <c r="BM10693" s="8"/>
      <c r="BQ10693" s="8"/>
      <c r="BU10693" s="8"/>
      <c r="BY10693" s="8"/>
      <c r="CC10693" s="8"/>
      <c r="CG10693" s="8"/>
      <c r="CK10693" s="8"/>
    </row>
    <row r="10694" spans="5:89">
      <c r="E10694" s="8"/>
      <c r="I10694" s="8"/>
      <c r="M10694" s="8"/>
      <c r="Q10694" s="8"/>
      <c r="U10694" s="8"/>
      <c r="Y10694" s="8"/>
      <c r="AC10694" s="8"/>
      <c r="AG10694" s="8"/>
      <c r="AK10694" s="8"/>
      <c r="AO10694" s="8"/>
      <c r="AS10694" s="8"/>
      <c r="AW10694" s="8"/>
      <c r="BA10694" s="8"/>
      <c r="BE10694" s="8"/>
      <c r="BI10694" s="8"/>
      <c r="BM10694" s="8"/>
      <c r="BQ10694" s="8"/>
      <c r="BU10694" s="8"/>
      <c r="BY10694" s="8"/>
      <c r="CC10694" s="8"/>
      <c r="CG10694" s="8"/>
      <c r="CK10694" s="8"/>
    </row>
    <row r="10695" spans="5:89">
      <c r="E10695" s="8"/>
      <c r="I10695" s="8"/>
      <c r="M10695" s="8"/>
      <c r="Q10695" s="8"/>
      <c r="U10695" s="8"/>
      <c r="Y10695" s="8"/>
      <c r="AC10695" s="8"/>
      <c r="AG10695" s="8"/>
      <c r="AK10695" s="8"/>
      <c r="AO10695" s="8"/>
      <c r="AS10695" s="8"/>
      <c r="AW10695" s="8"/>
      <c r="BA10695" s="8"/>
      <c r="BE10695" s="8"/>
      <c r="BI10695" s="8"/>
      <c r="BM10695" s="8"/>
      <c r="BQ10695" s="8"/>
      <c r="BU10695" s="8"/>
      <c r="BY10695" s="8"/>
      <c r="CC10695" s="8"/>
      <c r="CG10695" s="8"/>
      <c r="CK10695" s="8"/>
    </row>
    <row r="10696" spans="5:89">
      <c r="E10696" s="8"/>
      <c r="I10696" s="8"/>
      <c r="M10696" s="8"/>
      <c r="Q10696" s="8"/>
      <c r="U10696" s="8"/>
      <c r="Y10696" s="8"/>
      <c r="AC10696" s="8"/>
      <c r="AG10696" s="8"/>
      <c r="AK10696" s="8"/>
      <c r="AO10696" s="8"/>
      <c r="AS10696" s="8"/>
      <c r="AW10696" s="8"/>
      <c r="BA10696" s="8"/>
      <c r="BE10696" s="8"/>
      <c r="BI10696" s="8"/>
      <c r="BM10696" s="8"/>
      <c r="BQ10696" s="8"/>
      <c r="BU10696" s="8"/>
      <c r="BY10696" s="8"/>
      <c r="CC10696" s="8"/>
      <c r="CG10696" s="8"/>
      <c r="CK10696" s="8"/>
    </row>
    <row r="10697" spans="5:89">
      <c r="E10697" s="8"/>
      <c r="I10697" s="8"/>
      <c r="M10697" s="8"/>
      <c r="Q10697" s="8"/>
      <c r="U10697" s="8"/>
      <c r="Y10697" s="8"/>
      <c r="AC10697" s="8"/>
      <c r="AG10697" s="8"/>
      <c r="AK10697" s="8"/>
      <c r="AO10697" s="8"/>
      <c r="AS10697" s="8"/>
      <c r="AW10697" s="8"/>
      <c r="BA10697" s="8"/>
      <c r="BE10697" s="8"/>
      <c r="BI10697" s="8"/>
      <c r="BM10697" s="8"/>
      <c r="BQ10697" s="8"/>
      <c r="BU10697" s="8"/>
      <c r="BY10697" s="8"/>
      <c r="CC10697" s="8"/>
      <c r="CG10697" s="8"/>
      <c r="CK10697" s="8"/>
    </row>
    <row r="10698" spans="5:89">
      <c r="E10698" s="8"/>
      <c r="I10698" s="8"/>
      <c r="M10698" s="8"/>
      <c r="Q10698" s="8"/>
      <c r="U10698" s="8"/>
      <c r="Y10698" s="8"/>
      <c r="AC10698" s="8"/>
      <c r="AG10698" s="8"/>
      <c r="AK10698" s="8"/>
      <c r="AO10698" s="8"/>
      <c r="AS10698" s="8"/>
      <c r="AW10698" s="8"/>
      <c r="BA10698" s="8"/>
      <c r="BE10698" s="8"/>
      <c r="BI10698" s="8"/>
      <c r="BM10698" s="8"/>
      <c r="BQ10698" s="8"/>
      <c r="BU10698" s="8"/>
      <c r="BY10698" s="8"/>
      <c r="CC10698" s="8"/>
      <c r="CG10698" s="8"/>
      <c r="CK10698" s="8"/>
    </row>
    <row r="10699" spans="5:89">
      <c r="E10699" s="8"/>
      <c r="I10699" s="8"/>
      <c r="M10699" s="8"/>
      <c r="Q10699" s="8"/>
      <c r="U10699" s="8"/>
      <c r="Y10699" s="8"/>
      <c r="AC10699" s="8"/>
      <c r="AG10699" s="8"/>
      <c r="AK10699" s="8"/>
      <c r="AO10699" s="8"/>
      <c r="AS10699" s="8"/>
      <c r="AW10699" s="8"/>
      <c r="BA10699" s="8"/>
      <c r="BE10699" s="8"/>
      <c r="BI10699" s="8"/>
      <c r="BM10699" s="8"/>
      <c r="BQ10699" s="8"/>
      <c r="BU10699" s="8"/>
      <c r="BY10699" s="8"/>
      <c r="CC10699" s="8"/>
      <c r="CG10699" s="8"/>
      <c r="CK10699" s="8"/>
    </row>
    <row r="10700" spans="5:89">
      <c r="E10700" s="8"/>
      <c r="I10700" s="8"/>
      <c r="M10700" s="8"/>
      <c r="Q10700" s="8"/>
      <c r="U10700" s="8"/>
      <c r="Y10700" s="8"/>
      <c r="AC10700" s="8"/>
      <c r="AG10700" s="8"/>
      <c r="AK10700" s="8"/>
      <c r="AO10700" s="8"/>
      <c r="AS10700" s="8"/>
      <c r="AW10700" s="8"/>
      <c r="BA10700" s="8"/>
      <c r="BE10700" s="8"/>
      <c r="BI10700" s="8"/>
      <c r="BM10700" s="8"/>
      <c r="BQ10700" s="8"/>
      <c r="BU10700" s="8"/>
      <c r="BY10700" s="8"/>
      <c r="CC10700" s="8"/>
      <c r="CG10700" s="8"/>
      <c r="CK10700" s="8"/>
    </row>
    <row r="10701" spans="5:89">
      <c r="E10701" s="8"/>
      <c r="I10701" s="8"/>
      <c r="M10701" s="8"/>
      <c r="Q10701" s="8"/>
      <c r="U10701" s="8"/>
      <c r="Y10701" s="8"/>
      <c r="AC10701" s="8"/>
      <c r="AG10701" s="8"/>
      <c r="AK10701" s="8"/>
      <c r="AO10701" s="8"/>
      <c r="AS10701" s="8"/>
      <c r="AW10701" s="8"/>
      <c r="BA10701" s="8"/>
      <c r="BE10701" s="8"/>
      <c r="BI10701" s="8"/>
      <c r="BM10701" s="8"/>
      <c r="BQ10701" s="8"/>
      <c r="BU10701" s="8"/>
      <c r="BY10701" s="8"/>
      <c r="CC10701" s="8"/>
      <c r="CG10701" s="8"/>
      <c r="CK10701" s="8"/>
    </row>
    <row r="10702" spans="5:89">
      <c r="E10702" s="8"/>
      <c r="I10702" s="8"/>
      <c r="M10702" s="8"/>
      <c r="Q10702" s="8"/>
      <c r="U10702" s="8"/>
      <c r="Y10702" s="8"/>
      <c r="AC10702" s="8"/>
      <c r="AG10702" s="8"/>
      <c r="AK10702" s="8"/>
      <c r="AO10702" s="8"/>
      <c r="AS10702" s="8"/>
      <c r="AW10702" s="8"/>
      <c r="BA10702" s="8"/>
      <c r="BE10702" s="8"/>
      <c r="BI10702" s="8"/>
      <c r="BM10702" s="8"/>
      <c r="BQ10702" s="8"/>
      <c r="BU10702" s="8"/>
      <c r="BY10702" s="8"/>
      <c r="CC10702" s="8"/>
      <c r="CG10702" s="8"/>
      <c r="CK10702" s="8"/>
    </row>
    <row r="10703" spans="5:89">
      <c r="E10703" s="8"/>
      <c r="I10703" s="8"/>
      <c r="M10703" s="8"/>
      <c r="Q10703" s="8"/>
      <c r="U10703" s="8"/>
      <c r="Y10703" s="8"/>
      <c r="AC10703" s="8"/>
      <c r="AG10703" s="8"/>
      <c r="AK10703" s="8"/>
      <c r="AO10703" s="8"/>
      <c r="AS10703" s="8"/>
      <c r="AW10703" s="8"/>
      <c r="BA10703" s="8"/>
      <c r="BE10703" s="8"/>
      <c r="BI10703" s="8"/>
      <c r="BM10703" s="8"/>
      <c r="BQ10703" s="8"/>
      <c r="BU10703" s="8"/>
      <c r="BY10703" s="8"/>
      <c r="CC10703" s="8"/>
      <c r="CG10703" s="8"/>
      <c r="CK10703" s="8"/>
    </row>
    <row r="10704" spans="5:89">
      <c r="E10704" s="8"/>
      <c r="I10704" s="8"/>
      <c r="M10704" s="8"/>
      <c r="Q10704" s="8"/>
      <c r="U10704" s="8"/>
      <c r="Y10704" s="8"/>
      <c r="AC10704" s="8"/>
      <c r="AG10704" s="8"/>
      <c r="AK10704" s="8"/>
      <c r="AO10704" s="8"/>
      <c r="AS10704" s="8"/>
      <c r="AW10704" s="8"/>
      <c r="BA10704" s="8"/>
      <c r="BE10704" s="8"/>
      <c r="BI10704" s="8"/>
      <c r="BM10704" s="8"/>
      <c r="BQ10704" s="8"/>
      <c r="BU10704" s="8"/>
      <c r="BY10704" s="8"/>
      <c r="CC10704" s="8"/>
      <c r="CG10704" s="8"/>
      <c r="CK10704" s="8"/>
    </row>
    <row r="10705" spans="5:89">
      <c r="E10705" s="8"/>
      <c r="I10705" s="8"/>
      <c r="M10705" s="8"/>
      <c r="Q10705" s="8"/>
      <c r="U10705" s="8"/>
      <c r="Y10705" s="8"/>
      <c r="AC10705" s="8"/>
      <c r="AG10705" s="8"/>
      <c r="AK10705" s="8"/>
      <c r="AO10705" s="8"/>
      <c r="AS10705" s="8"/>
      <c r="AW10705" s="8"/>
      <c r="BA10705" s="8"/>
      <c r="BE10705" s="8"/>
      <c r="BI10705" s="8"/>
      <c r="BM10705" s="8"/>
      <c r="BQ10705" s="8"/>
      <c r="BU10705" s="8"/>
      <c r="BY10705" s="8"/>
      <c r="CC10705" s="8"/>
      <c r="CG10705" s="8"/>
      <c r="CK10705" s="8"/>
    </row>
    <row r="10706" spans="5:89">
      <c r="E10706" s="8"/>
      <c r="I10706" s="8"/>
      <c r="M10706" s="8"/>
      <c r="Q10706" s="8"/>
      <c r="U10706" s="8"/>
      <c r="Y10706" s="8"/>
      <c r="AC10706" s="8"/>
      <c r="AG10706" s="8"/>
      <c r="AK10706" s="8"/>
      <c r="AO10706" s="8"/>
      <c r="AS10706" s="8"/>
      <c r="AW10706" s="8"/>
      <c r="BA10706" s="8"/>
      <c r="BE10706" s="8"/>
      <c r="BI10706" s="8"/>
      <c r="BM10706" s="8"/>
      <c r="BQ10706" s="8"/>
      <c r="BU10706" s="8"/>
      <c r="BY10706" s="8"/>
      <c r="CC10706" s="8"/>
      <c r="CG10706" s="8"/>
      <c r="CK10706" s="8"/>
    </row>
    <row r="10707" spans="5:89">
      <c r="E10707" s="8"/>
      <c r="I10707" s="8"/>
      <c r="M10707" s="8"/>
      <c r="Q10707" s="8"/>
      <c r="U10707" s="8"/>
      <c r="Y10707" s="8"/>
      <c r="AC10707" s="8"/>
      <c r="AG10707" s="8"/>
      <c r="AK10707" s="8"/>
      <c r="AO10707" s="8"/>
      <c r="AS10707" s="8"/>
      <c r="AW10707" s="8"/>
      <c r="BA10707" s="8"/>
      <c r="BE10707" s="8"/>
      <c r="BI10707" s="8"/>
      <c r="BM10707" s="8"/>
      <c r="BQ10707" s="8"/>
      <c r="BU10707" s="8"/>
      <c r="BY10707" s="8"/>
      <c r="CC10707" s="8"/>
      <c r="CG10707" s="8"/>
      <c r="CK10707" s="8"/>
    </row>
    <row r="10708" spans="5:89">
      <c r="E10708" s="8"/>
      <c r="I10708" s="8"/>
      <c r="M10708" s="8"/>
      <c r="Q10708" s="8"/>
      <c r="U10708" s="8"/>
      <c r="Y10708" s="8"/>
      <c r="AC10708" s="8"/>
      <c r="AG10708" s="8"/>
      <c r="AK10708" s="8"/>
      <c r="AO10708" s="8"/>
      <c r="AS10708" s="8"/>
      <c r="AW10708" s="8"/>
      <c r="BA10708" s="8"/>
      <c r="BE10708" s="8"/>
      <c r="BI10708" s="8"/>
      <c r="BM10708" s="8"/>
      <c r="BQ10708" s="8"/>
      <c r="BU10708" s="8"/>
      <c r="BY10708" s="8"/>
      <c r="CC10708" s="8"/>
      <c r="CG10708" s="8"/>
      <c r="CK10708" s="8"/>
    </row>
    <row r="10709" spans="5:89">
      <c r="E10709" s="8"/>
      <c r="I10709" s="8"/>
      <c r="M10709" s="8"/>
      <c r="Q10709" s="8"/>
      <c r="U10709" s="8"/>
      <c r="Y10709" s="8"/>
      <c r="AC10709" s="8"/>
      <c r="AG10709" s="8"/>
      <c r="AK10709" s="8"/>
      <c r="AO10709" s="8"/>
      <c r="AS10709" s="8"/>
      <c r="AW10709" s="8"/>
      <c r="BA10709" s="8"/>
      <c r="BE10709" s="8"/>
      <c r="BI10709" s="8"/>
      <c r="BM10709" s="8"/>
      <c r="BQ10709" s="8"/>
      <c r="BU10709" s="8"/>
      <c r="BY10709" s="8"/>
      <c r="CC10709" s="8"/>
      <c r="CG10709" s="8"/>
      <c r="CK10709" s="8"/>
    </row>
    <row r="10710" spans="5:89">
      <c r="E10710" s="8"/>
      <c r="I10710" s="8"/>
      <c r="M10710" s="8"/>
      <c r="Q10710" s="8"/>
      <c r="U10710" s="8"/>
      <c r="Y10710" s="8"/>
      <c r="AC10710" s="8"/>
      <c r="AG10710" s="8"/>
      <c r="AK10710" s="8"/>
      <c r="AO10710" s="8"/>
      <c r="AS10710" s="8"/>
      <c r="AW10710" s="8"/>
      <c r="BA10710" s="8"/>
      <c r="BE10710" s="8"/>
      <c r="BI10710" s="8"/>
      <c r="BM10710" s="8"/>
      <c r="BQ10710" s="8"/>
      <c r="BU10710" s="8"/>
      <c r="BY10710" s="8"/>
      <c r="CC10710" s="8"/>
      <c r="CG10710" s="8"/>
      <c r="CK10710" s="8"/>
    </row>
    <row r="10711" spans="5:89">
      <c r="E10711" s="8"/>
      <c r="I10711" s="8"/>
      <c r="M10711" s="8"/>
      <c r="Q10711" s="8"/>
      <c r="U10711" s="8"/>
      <c r="Y10711" s="8"/>
      <c r="AC10711" s="8"/>
      <c r="AG10711" s="8"/>
      <c r="AK10711" s="8"/>
      <c r="AO10711" s="8"/>
      <c r="AS10711" s="8"/>
      <c r="AW10711" s="8"/>
      <c r="BA10711" s="8"/>
      <c r="BE10711" s="8"/>
      <c r="BI10711" s="8"/>
      <c r="BM10711" s="8"/>
      <c r="BQ10711" s="8"/>
      <c r="BU10711" s="8"/>
      <c r="BY10711" s="8"/>
      <c r="CC10711" s="8"/>
      <c r="CG10711" s="8"/>
      <c r="CK10711" s="8"/>
    </row>
    <row r="10712" spans="5:89">
      <c r="E10712" s="8"/>
      <c r="I10712" s="8"/>
      <c r="M10712" s="8"/>
      <c r="Q10712" s="8"/>
      <c r="U10712" s="8"/>
      <c r="Y10712" s="8"/>
      <c r="AC10712" s="8"/>
      <c r="AG10712" s="8"/>
      <c r="AK10712" s="8"/>
      <c r="AO10712" s="8"/>
      <c r="AS10712" s="8"/>
      <c r="AW10712" s="8"/>
      <c r="BA10712" s="8"/>
      <c r="BE10712" s="8"/>
      <c r="BI10712" s="8"/>
      <c r="BM10712" s="8"/>
      <c r="BQ10712" s="8"/>
      <c r="BU10712" s="8"/>
      <c r="BY10712" s="8"/>
      <c r="CC10712" s="8"/>
      <c r="CG10712" s="8"/>
      <c r="CK10712" s="8"/>
    </row>
    <row r="10713" spans="5:89">
      <c r="E10713" s="8"/>
      <c r="I10713" s="8"/>
      <c r="M10713" s="8"/>
      <c r="Q10713" s="8"/>
      <c r="U10713" s="8"/>
      <c r="Y10713" s="8"/>
      <c r="AC10713" s="8"/>
      <c r="AG10713" s="8"/>
      <c r="AK10713" s="8"/>
      <c r="AO10713" s="8"/>
      <c r="AS10713" s="8"/>
      <c r="AW10713" s="8"/>
      <c r="BA10713" s="8"/>
      <c r="BE10713" s="8"/>
      <c r="BI10713" s="8"/>
      <c r="BM10713" s="8"/>
      <c r="BQ10713" s="8"/>
      <c r="BU10713" s="8"/>
      <c r="BY10713" s="8"/>
      <c r="CC10713" s="8"/>
      <c r="CG10713" s="8"/>
      <c r="CK10713" s="8"/>
    </row>
    <row r="10714" spans="5:89">
      <c r="E10714" s="8"/>
      <c r="I10714" s="8"/>
      <c r="M10714" s="8"/>
      <c r="Q10714" s="8"/>
      <c r="U10714" s="8"/>
      <c r="Y10714" s="8"/>
      <c r="AC10714" s="8"/>
      <c r="AG10714" s="8"/>
      <c r="AK10714" s="8"/>
      <c r="AO10714" s="8"/>
      <c r="AS10714" s="8"/>
      <c r="AW10714" s="8"/>
      <c r="BA10714" s="8"/>
      <c r="BE10714" s="8"/>
      <c r="BI10714" s="8"/>
      <c r="BM10714" s="8"/>
      <c r="BQ10714" s="8"/>
      <c r="BU10714" s="8"/>
      <c r="BY10714" s="8"/>
      <c r="CC10714" s="8"/>
      <c r="CG10714" s="8"/>
      <c r="CK10714" s="8"/>
    </row>
    <row r="10715" spans="5:89">
      <c r="E10715" s="8"/>
      <c r="I10715" s="8"/>
      <c r="M10715" s="8"/>
      <c r="Q10715" s="8"/>
      <c r="U10715" s="8"/>
      <c r="Y10715" s="8"/>
      <c r="AC10715" s="8"/>
      <c r="AG10715" s="8"/>
      <c r="AK10715" s="8"/>
      <c r="AO10715" s="8"/>
      <c r="AS10715" s="8"/>
      <c r="AW10715" s="8"/>
      <c r="BA10715" s="8"/>
      <c r="BE10715" s="8"/>
      <c r="BI10715" s="8"/>
      <c r="BM10715" s="8"/>
      <c r="BQ10715" s="8"/>
      <c r="BU10715" s="8"/>
      <c r="BY10715" s="8"/>
      <c r="CC10715" s="8"/>
      <c r="CG10715" s="8"/>
      <c r="CK10715" s="8"/>
    </row>
    <row r="10716" spans="5:89">
      <c r="E10716" s="8"/>
      <c r="I10716" s="8"/>
      <c r="M10716" s="8"/>
      <c r="Q10716" s="8"/>
      <c r="U10716" s="8"/>
      <c r="Y10716" s="8"/>
      <c r="AC10716" s="8"/>
      <c r="AG10716" s="8"/>
      <c r="AK10716" s="8"/>
      <c r="AO10716" s="8"/>
      <c r="AS10716" s="8"/>
      <c r="AW10716" s="8"/>
      <c r="BA10716" s="8"/>
      <c r="BE10716" s="8"/>
      <c r="BI10716" s="8"/>
      <c r="BM10716" s="8"/>
      <c r="BQ10716" s="8"/>
      <c r="BU10716" s="8"/>
      <c r="BY10716" s="8"/>
      <c r="CC10716" s="8"/>
      <c r="CG10716" s="8"/>
      <c r="CK10716" s="8"/>
    </row>
    <row r="10717" spans="5:89">
      <c r="E10717" s="8"/>
      <c r="I10717" s="8"/>
      <c r="M10717" s="8"/>
      <c r="Q10717" s="8"/>
      <c r="U10717" s="8"/>
      <c r="Y10717" s="8"/>
      <c r="AC10717" s="8"/>
      <c r="AG10717" s="8"/>
      <c r="AK10717" s="8"/>
      <c r="AO10717" s="8"/>
      <c r="AS10717" s="8"/>
      <c r="AW10717" s="8"/>
      <c r="BA10717" s="8"/>
      <c r="BE10717" s="8"/>
      <c r="BI10717" s="8"/>
      <c r="BM10717" s="8"/>
      <c r="BQ10717" s="8"/>
      <c r="BU10717" s="8"/>
      <c r="BY10717" s="8"/>
      <c r="CC10717" s="8"/>
      <c r="CG10717" s="8"/>
      <c r="CK10717" s="8"/>
    </row>
    <row r="10718" spans="5:89">
      <c r="E10718" s="8"/>
      <c r="I10718" s="8"/>
      <c r="M10718" s="8"/>
      <c r="Q10718" s="8"/>
      <c r="U10718" s="8"/>
      <c r="Y10718" s="8"/>
      <c r="AC10718" s="8"/>
      <c r="AG10718" s="8"/>
      <c r="AK10718" s="8"/>
      <c r="AO10718" s="8"/>
      <c r="AS10718" s="8"/>
      <c r="AW10718" s="8"/>
      <c r="BA10718" s="8"/>
      <c r="BE10718" s="8"/>
      <c r="BI10718" s="8"/>
      <c r="BM10718" s="8"/>
      <c r="BQ10718" s="8"/>
      <c r="BU10718" s="8"/>
      <c r="BY10718" s="8"/>
      <c r="CC10718" s="8"/>
      <c r="CG10718" s="8"/>
      <c r="CK10718" s="8"/>
    </row>
    <row r="10719" spans="5:89">
      <c r="E10719" s="8"/>
      <c r="I10719" s="8"/>
      <c r="M10719" s="8"/>
      <c r="Q10719" s="8"/>
      <c r="U10719" s="8"/>
      <c r="Y10719" s="8"/>
      <c r="AC10719" s="8"/>
      <c r="AG10719" s="8"/>
      <c r="AK10719" s="8"/>
      <c r="AO10719" s="8"/>
      <c r="AS10719" s="8"/>
      <c r="AW10719" s="8"/>
      <c r="BA10719" s="8"/>
      <c r="BE10719" s="8"/>
      <c r="BI10719" s="8"/>
      <c r="BM10719" s="8"/>
      <c r="BQ10719" s="8"/>
      <c r="BU10719" s="8"/>
      <c r="BY10719" s="8"/>
      <c r="CC10719" s="8"/>
      <c r="CG10719" s="8"/>
      <c r="CK10719" s="8"/>
    </row>
    <row r="10720" spans="5:89">
      <c r="E10720" s="8"/>
      <c r="I10720" s="8"/>
      <c r="M10720" s="8"/>
      <c r="Q10720" s="8"/>
      <c r="U10720" s="8"/>
      <c r="Y10720" s="8"/>
      <c r="AC10720" s="8"/>
      <c r="AG10720" s="8"/>
      <c r="AK10720" s="8"/>
      <c r="AO10720" s="8"/>
      <c r="AS10720" s="8"/>
      <c r="AW10720" s="8"/>
      <c r="BA10720" s="8"/>
      <c r="BE10720" s="8"/>
      <c r="BI10720" s="8"/>
      <c r="BM10720" s="8"/>
      <c r="BQ10720" s="8"/>
      <c r="BU10720" s="8"/>
      <c r="BY10720" s="8"/>
      <c r="CC10720" s="8"/>
      <c r="CG10720" s="8"/>
      <c r="CK10720" s="8"/>
    </row>
    <row r="10721" spans="5:89">
      <c r="E10721" s="8"/>
      <c r="I10721" s="8"/>
      <c r="M10721" s="8"/>
      <c r="Q10721" s="8"/>
      <c r="U10721" s="8"/>
      <c r="Y10721" s="8"/>
      <c r="AC10721" s="8"/>
      <c r="AG10721" s="8"/>
      <c r="AK10721" s="8"/>
      <c r="AO10721" s="8"/>
      <c r="AS10721" s="8"/>
      <c r="AW10721" s="8"/>
      <c r="BA10721" s="8"/>
      <c r="BE10721" s="8"/>
      <c r="BI10721" s="8"/>
      <c r="BM10721" s="8"/>
      <c r="BQ10721" s="8"/>
      <c r="BU10721" s="8"/>
      <c r="BY10721" s="8"/>
      <c r="CC10721" s="8"/>
      <c r="CG10721" s="8"/>
      <c r="CK10721" s="8"/>
    </row>
    <row r="10722" spans="5:89">
      <c r="E10722" s="8"/>
      <c r="I10722" s="8"/>
      <c r="M10722" s="8"/>
      <c r="Q10722" s="8"/>
      <c r="U10722" s="8"/>
      <c r="Y10722" s="8"/>
      <c r="AC10722" s="8"/>
      <c r="AG10722" s="8"/>
      <c r="AK10722" s="8"/>
      <c r="AO10722" s="8"/>
      <c r="AS10722" s="8"/>
      <c r="AW10722" s="8"/>
      <c r="BA10722" s="8"/>
      <c r="BE10722" s="8"/>
      <c r="BI10722" s="8"/>
      <c r="BM10722" s="8"/>
      <c r="BQ10722" s="8"/>
      <c r="BU10722" s="8"/>
      <c r="BY10722" s="8"/>
      <c r="CC10722" s="8"/>
      <c r="CG10722" s="8"/>
      <c r="CK10722" s="8"/>
    </row>
    <row r="10723" spans="5:89">
      <c r="E10723" s="8"/>
      <c r="I10723" s="8"/>
      <c r="M10723" s="8"/>
      <c r="Q10723" s="8"/>
      <c r="U10723" s="8"/>
      <c r="Y10723" s="8"/>
      <c r="AC10723" s="8"/>
      <c r="AG10723" s="8"/>
      <c r="AK10723" s="8"/>
      <c r="AO10723" s="8"/>
      <c r="AS10723" s="8"/>
      <c r="AW10723" s="8"/>
      <c r="BA10723" s="8"/>
      <c r="BE10723" s="8"/>
      <c r="BI10723" s="8"/>
      <c r="BM10723" s="8"/>
      <c r="BQ10723" s="8"/>
      <c r="BU10723" s="8"/>
      <c r="BY10723" s="8"/>
      <c r="CC10723" s="8"/>
      <c r="CG10723" s="8"/>
      <c r="CK10723" s="8"/>
    </row>
    <row r="10724" spans="5:89">
      <c r="E10724" s="8"/>
      <c r="I10724" s="8"/>
      <c r="M10724" s="8"/>
      <c r="Q10724" s="8"/>
      <c r="U10724" s="8"/>
      <c r="Y10724" s="8"/>
      <c r="AC10724" s="8"/>
      <c r="AG10724" s="8"/>
      <c r="AK10724" s="8"/>
      <c r="AO10724" s="8"/>
      <c r="AS10724" s="8"/>
      <c r="AW10724" s="8"/>
      <c r="BA10724" s="8"/>
      <c r="BE10724" s="8"/>
      <c r="BI10724" s="8"/>
      <c r="BM10724" s="8"/>
      <c r="BQ10724" s="8"/>
      <c r="BU10724" s="8"/>
      <c r="BY10724" s="8"/>
      <c r="CC10724" s="8"/>
      <c r="CG10724" s="8"/>
      <c r="CK10724" s="8"/>
    </row>
    <row r="10725" spans="5:89">
      <c r="E10725" s="8"/>
      <c r="I10725" s="8"/>
      <c r="M10725" s="8"/>
      <c r="Q10725" s="8"/>
      <c r="U10725" s="8"/>
      <c r="Y10725" s="8"/>
      <c r="AC10725" s="8"/>
      <c r="AG10725" s="8"/>
      <c r="AK10725" s="8"/>
      <c r="AO10725" s="8"/>
      <c r="AS10725" s="8"/>
      <c r="AW10725" s="8"/>
      <c r="BA10725" s="8"/>
      <c r="BE10725" s="8"/>
      <c r="BI10725" s="8"/>
      <c r="BM10725" s="8"/>
      <c r="BQ10725" s="8"/>
      <c r="BU10725" s="8"/>
      <c r="BY10725" s="8"/>
      <c r="CC10725" s="8"/>
      <c r="CG10725" s="8"/>
      <c r="CK10725" s="8"/>
    </row>
    <row r="10726" spans="5:89">
      <c r="E10726" s="8"/>
      <c r="I10726" s="8"/>
      <c r="M10726" s="8"/>
      <c r="Q10726" s="8"/>
      <c r="U10726" s="8"/>
      <c r="Y10726" s="8"/>
      <c r="AC10726" s="8"/>
      <c r="AG10726" s="8"/>
      <c r="AK10726" s="8"/>
      <c r="AO10726" s="8"/>
      <c r="AS10726" s="8"/>
      <c r="AW10726" s="8"/>
      <c r="BA10726" s="8"/>
      <c r="BE10726" s="8"/>
      <c r="BI10726" s="8"/>
      <c r="BM10726" s="8"/>
      <c r="BQ10726" s="8"/>
      <c r="BU10726" s="8"/>
      <c r="BY10726" s="8"/>
      <c r="CC10726" s="8"/>
      <c r="CG10726" s="8"/>
      <c r="CK10726" s="8"/>
    </row>
    <row r="10727" spans="5:89">
      <c r="E10727" s="8"/>
      <c r="I10727" s="8"/>
      <c r="M10727" s="8"/>
      <c r="Q10727" s="8"/>
      <c r="U10727" s="8"/>
      <c r="Y10727" s="8"/>
      <c r="AC10727" s="8"/>
      <c r="AG10727" s="8"/>
      <c r="AK10727" s="8"/>
      <c r="AO10727" s="8"/>
      <c r="AS10727" s="8"/>
      <c r="AW10727" s="8"/>
      <c r="BA10727" s="8"/>
      <c r="BE10727" s="8"/>
      <c r="BI10727" s="8"/>
      <c r="BM10727" s="8"/>
      <c r="BQ10727" s="8"/>
      <c r="BU10727" s="8"/>
      <c r="BY10727" s="8"/>
      <c r="CC10727" s="8"/>
      <c r="CG10727" s="8"/>
      <c r="CK10727" s="8"/>
    </row>
    <row r="10728" spans="5:89">
      <c r="E10728" s="8"/>
      <c r="I10728" s="8"/>
      <c r="M10728" s="8"/>
      <c r="Q10728" s="8"/>
      <c r="U10728" s="8"/>
      <c r="Y10728" s="8"/>
      <c r="AC10728" s="8"/>
      <c r="AG10728" s="8"/>
      <c r="AK10728" s="8"/>
      <c r="AO10728" s="8"/>
      <c r="AS10728" s="8"/>
      <c r="AW10728" s="8"/>
      <c r="BA10728" s="8"/>
      <c r="BE10728" s="8"/>
      <c r="BI10728" s="8"/>
      <c r="BM10728" s="8"/>
      <c r="BQ10728" s="8"/>
      <c r="BU10728" s="8"/>
      <c r="BY10728" s="8"/>
      <c r="CC10728" s="8"/>
      <c r="CG10728" s="8"/>
      <c r="CK10728" s="8"/>
    </row>
    <row r="10729" spans="5:89">
      <c r="E10729" s="8"/>
      <c r="I10729" s="8"/>
      <c r="M10729" s="8"/>
      <c r="Q10729" s="8"/>
      <c r="U10729" s="8"/>
      <c r="Y10729" s="8"/>
      <c r="AC10729" s="8"/>
      <c r="AG10729" s="8"/>
      <c r="AK10729" s="8"/>
      <c r="AO10729" s="8"/>
      <c r="AS10729" s="8"/>
      <c r="AW10729" s="8"/>
      <c r="BA10729" s="8"/>
      <c r="BE10729" s="8"/>
      <c r="BI10729" s="8"/>
      <c r="BM10729" s="8"/>
      <c r="BQ10729" s="8"/>
      <c r="BU10729" s="8"/>
      <c r="BY10729" s="8"/>
      <c r="CC10729" s="8"/>
      <c r="CG10729" s="8"/>
      <c r="CK10729" s="8"/>
    </row>
    <row r="10730" spans="5:89">
      <c r="E10730" s="8"/>
      <c r="I10730" s="8"/>
      <c r="M10730" s="8"/>
      <c r="Q10730" s="8"/>
      <c r="U10730" s="8"/>
      <c r="Y10730" s="8"/>
      <c r="AC10730" s="8"/>
      <c r="AG10730" s="8"/>
      <c r="AK10730" s="8"/>
      <c r="AO10730" s="8"/>
      <c r="AS10730" s="8"/>
      <c r="AW10730" s="8"/>
      <c r="BA10730" s="8"/>
      <c r="BE10730" s="8"/>
      <c r="BI10730" s="8"/>
      <c r="BM10730" s="8"/>
      <c r="BQ10730" s="8"/>
      <c r="BU10730" s="8"/>
      <c r="BY10730" s="8"/>
      <c r="CC10730" s="8"/>
      <c r="CG10730" s="8"/>
      <c r="CK10730" s="8"/>
    </row>
    <row r="10731" spans="5:89">
      <c r="E10731" s="8"/>
      <c r="I10731" s="8"/>
      <c r="M10731" s="8"/>
      <c r="Q10731" s="8"/>
      <c r="U10731" s="8"/>
      <c r="Y10731" s="8"/>
      <c r="AC10731" s="8"/>
      <c r="AG10731" s="8"/>
      <c r="AK10731" s="8"/>
      <c r="AO10731" s="8"/>
      <c r="AS10731" s="8"/>
      <c r="AW10731" s="8"/>
      <c r="BA10731" s="8"/>
      <c r="BE10731" s="8"/>
      <c r="BI10731" s="8"/>
      <c r="BM10731" s="8"/>
      <c r="BQ10731" s="8"/>
      <c r="BU10731" s="8"/>
      <c r="BY10731" s="8"/>
      <c r="CC10731" s="8"/>
      <c r="CG10731" s="8"/>
      <c r="CK10731" s="8"/>
    </row>
    <row r="10732" spans="5:89">
      <c r="E10732" s="8"/>
      <c r="I10732" s="8"/>
      <c r="M10732" s="8"/>
      <c r="Q10732" s="8"/>
      <c r="U10732" s="8"/>
      <c r="Y10732" s="8"/>
      <c r="AC10732" s="8"/>
      <c r="AG10732" s="8"/>
      <c r="AK10732" s="8"/>
      <c r="AO10732" s="8"/>
      <c r="AS10732" s="8"/>
      <c r="AW10732" s="8"/>
      <c r="BA10732" s="8"/>
      <c r="BE10732" s="8"/>
      <c r="BI10732" s="8"/>
      <c r="BM10732" s="8"/>
      <c r="BQ10732" s="8"/>
      <c r="BU10732" s="8"/>
      <c r="BY10732" s="8"/>
      <c r="CC10732" s="8"/>
      <c r="CG10732" s="8"/>
      <c r="CK10732" s="8"/>
    </row>
    <row r="10733" spans="5:89">
      <c r="E10733" s="8"/>
      <c r="I10733" s="8"/>
      <c r="M10733" s="8"/>
      <c r="Q10733" s="8"/>
      <c r="U10733" s="8"/>
      <c r="Y10733" s="8"/>
      <c r="AC10733" s="8"/>
      <c r="AG10733" s="8"/>
      <c r="AK10733" s="8"/>
      <c r="AO10733" s="8"/>
      <c r="AS10733" s="8"/>
      <c r="AW10733" s="8"/>
      <c r="BA10733" s="8"/>
      <c r="BE10733" s="8"/>
      <c r="BI10733" s="8"/>
      <c r="BM10733" s="8"/>
      <c r="BQ10733" s="8"/>
      <c r="BU10733" s="8"/>
      <c r="BY10733" s="8"/>
      <c r="CC10733" s="8"/>
      <c r="CG10733" s="8"/>
      <c r="CK10733" s="8"/>
    </row>
    <row r="10734" spans="5:89">
      <c r="E10734" s="8"/>
      <c r="I10734" s="8"/>
      <c r="M10734" s="8"/>
      <c r="Q10734" s="8"/>
      <c r="U10734" s="8"/>
      <c r="Y10734" s="8"/>
      <c r="AC10734" s="8"/>
      <c r="AG10734" s="8"/>
      <c r="AK10734" s="8"/>
      <c r="AO10734" s="8"/>
      <c r="AS10734" s="8"/>
      <c r="AW10734" s="8"/>
      <c r="BA10734" s="8"/>
      <c r="BE10734" s="8"/>
      <c r="BI10734" s="8"/>
      <c r="BM10734" s="8"/>
      <c r="BQ10734" s="8"/>
      <c r="BU10734" s="8"/>
      <c r="BY10734" s="8"/>
      <c r="CC10734" s="8"/>
      <c r="CG10734" s="8"/>
      <c r="CK10734" s="8"/>
    </row>
    <row r="10735" spans="5:89">
      <c r="E10735" s="8"/>
      <c r="I10735" s="8"/>
      <c r="M10735" s="8"/>
      <c r="Q10735" s="8"/>
      <c r="U10735" s="8"/>
      <c r="Y10735" s="8"/>
      <c r="AC10735" s="8"/>
      <c r="AG10735" s="8"/>
      <c r="AK10735" s="8"/>
      <c r="AO10735" s="8"/>
      <c r="AS10735" s="8"/>
      <c r="AW10735" s="8"/>
      <c r="BA10735" s="8"/>
      <c r="BE10735" s="8"/>
      <c r="BI10735" s="8"/>
      <c r="BM10735" s="8"/>
      <c r="BQ10735" s="8"/>
      <c r="BU10735" s="8"/>
      <c r="BY10735" s="8"/>
      <c r="CC10735" s="8"/>
      <c r="CG10735" s="8"/>
      <c r="CK10735" s="8"/>
    </row>
    <row r="10736" spans="5:89">
      <c r="E10736" s="8"/>
      <c r="I10736" s="8"/>
      <c r="M10736" s="8"/>
      <c r="Q10736" s="8"/>
      <c r="U10736" s="8"/>
      <c r="Y10736" s="8"/>
      <c r="AC10736" s="8"/>
      <c r="AG10736" s="8"/>
      <c r="AK10736" s="8"/>
      <c r="AO10736" s="8"/>
      <c r="AS10736" s="8"/>
      <c r="AW10736" s="8"/>
      <c r="BA10736" s="8"/>
      <c r="BE10736" s="8"/>
      <c r="BI10736" s="8"/>
      <c r="BM10736" s="8"/>
      <c r="BQ10736" s="8"/>
      <c r="BU10736" s="8"/>
      <c r="BY10736" s="8"/>
      <c r="CC10736" s="8"/>
      <c r="CG10736" s="8"/>
      <c r="CK10736" s="8"/>
    </row>
    <row r="10737" spans="5:89">
      <c r="E10737" s="8"/>
      <c r="I10737" s="8"/>
      <c r="M10737" s="8"/>
      <c r="Q10737" s="8"/>
      <c r="U10737" s="8"/>
      <c r="Y10737" s="8"/>
      <c r="AC10737" s="8"/>
      <c r="AG10737" s="8"/>
      <c r="AK10737" s="8"/>
      <c r="AO10737" s="8"/>
      <c r="AS10737" s="8"/>
      <c r="AW10737" s="8"/>
      <c r="BA10737" s="8"/>
      <c r="BE10737" s="8"/>
      <c r="BI10737" s="8"/>
      <c r="BM10737" s="8"/>
      <c r="BQ10737" s="8"/>
      <c r="BU10737" s="8"/>
      <c r="BY10737" s="8"/>
      <c r="CC10737" s="8"/>
      <c r="CG10737" s="8"/>
      <c r="CK10737" s="8"/>
    </row>
    <row r="10738" spans="5:89">
      <c r="E10738" s="8"/>
      <c r="I10738" s="8"/>
      <c r="M10738" s="8"/>
      <c r="Q10738" s="8"/>
      <c r="U10738" s="8"/>
      <c r="Y10738" s="8"/>
      <c r="AC10738" s="8"/>
      <c r="AG10738" s="8"/>
      <c r="AK10738" s="8"/>
      <c r="AO10738" s="8"/>
      <c r="AS10738" s="8"/>
      <c r="AW10738" s="8"/>
      <c r="BA10738" s="8"/>
      <c r="BE10738" s="8"/>
      <c r="BI10738" s="8"/>
      <c r="BM10738" s="8"/>
      <c r="BQ10738" s="8"/>
      <c r="BU10738" s="8"/>
      <c r="BY10738" s="8"/>
      <c r="CC10738" s="8"/>
      <c r="CG10738" s="8"/>
      <c r="CK10738" s="8"/>
    </row>
    <row r="10739" spans="5:89">
      <c r="E10739" s="8"/>
      <c r="I10739" s="8"/>
      <c r="M10739" s="8"/>
      <c r="Q10739" s="8"/>
      <c r="U10739" s="8"/>
      <c r="Y10739" s="8"/>
      <c r="AC10739" s="8"/>
      <c r="AG10739" s="8"/>
      <c r="AK10739" s="8"/>
      <c r="AO10739" s="8"/>
      <c r="AS10739" s="8"/>
      <c r="AW10739" s="8"/>
      <c r="BA10739" s="8"/>
      <c r="BE10739" s="8"/>
      <c r="BI10739" s="8"/>
      <c r="BM10739" s="8"/>
      <c r="BQ10739" s="8"/>
      <c r="BU10739" s="8"/>
      <c r="BY10739" s="8"/>
      <c r="CC10739" s="8"/>
      <c r="CG10739" s="8"/>
      <c r="CK10739" s="8"/>
    </row>
    <row r="10740" spans="5:89">
      <c r="E10740" s="8"/>
      <c r="I10740" s="8"/>
      <c r="M10740" s="8"/>
      <c r="Q10740" s="8"/>
      <c r="U10740" s="8"/>
      <c r="Y10740" s="8"/>
      <c r="AC10740" s="8"/>
      <c r="AG10740" s="8"/>
      <c r="AK10740" s="8"/>
      <c r="AO10740" s="8"/>
      <c r="AS10740" s="8"/>
      <c r="AW10740" s="8"/>
      <c r="BA10740" s="8"/>
      <c r="BE10740" s="8"/>
      <c r="BI10740" s="8"/>
      <c r="BM10740" s="8"/>
      <c r="BQ10740" s="8"/>
      <c r="BU10740" s="8"/>
      <c r="BY10740" s="8"/>
      <c r="CC10740" s="8"/>
      <c r="CG10740" s="8"/>
      <c r="CK10740" s="8"/>
    </row>
    <row r="10741" spans="5:89">
      <c r="E10741" s="8"/>
      <c r="I10741" s="8"/>
      <c r="M10741" s="8"/>
      <c r="Q10741" s="8"/>
      <c r="U10741" s="8"/>
      <c r="Y10741" s="8"/>
      <c r="AC10741" s="8"/>
      <c r="AG10741" s="8"/>
      <c r="AK10741" s="8"/>
      <c r="AO10741" s="8"/>
      <c r="AS10741" s="8"/>
      <c r="AW10741" s="8"/>
      <c r="BA10741" s="8"/>
      <c r="BE10741" s="8"/>
      <c r="BI10741" s="8"/>
      <c r="BM10741" s="8"/>
      <c r="BQ10741" s="8"/>
      <c r="BU10741" s="8"/>
      <c r="BY10741" s="8"/>
      <c r="CC10741" s="8"/>
      <c r="CG10741" s="8"/>
      <c r="CK10741" s="8"/>
    </row>
    <row r="10742" spans="5:89">
      <c r="E10742" s="8"/>
      <c r="I10742" s="8"/>
      <c r="M10742" s="8"/>
      <c r="Q10742" s="8"/>
      <c r="U10742" s="8"/>
      <c r="Y10742" s="8"/>
      <c r="AC10742" s="8"/>
      <c r="AG10742" s="8"/>
      <c r="AK10742" s="8"/>
      <c r="AO10742" s="8"/>
      <c r="AS10742" s="8"/>
      <c r="AW10742" s="8"/>
      <c r="BA10742" s="8"/>
      <c r="BE10742" s="8"/>
      <c r="BI10742" s="8"/>
      <c r="BM10742" s="8"/>
      <c r="BQ10742" s="8"/>
      <c r="BU10742" s="8"/>
      <c r="BY10742" s="8"/>
      <c r="CC10742" s="8"/>
      <c r="CG10742" s="8"/>
      <c r="CK10742" s="8"/>
    </row>
    <row r="10743" spans="5:89">
      <c r="E10743" s="8"/>
      <c r="I10743" s="8"/>
      <c r="M10743" s="8"/>
      <c r="Q10743" s="8"/>
      <c r="U10743" s="8"/>
      <c r="Y10743" s="8"/>
      <c r="AC10743" s="8"/>
      <c r="AG10743" s="8"/>
      <c r="AK10743" s="8"/>
      <c r="AO10743" s="8"/>
      <c r="AS10743" s="8"/>
      <c r="AW10743" s="8"/>
      <c r="BA10743" s="8"/>
      <c r="BE10743" s="8"/>
      <c r="BI10743" s="8"/>
      <c r="BM10743" s="8"/>
      <c r="BQ10743" s="8"/>
      <c r="BU10743" s="8"/>
      <c r="BY10743" s="8"/>
      <c r="CC10743" s="8"/>
      <c r="CG10743" s="8"/>
      <c r="CK10743" s="8"/>
    </row>
    <row r="10744" spans="5:89">
      <c r="E10744" s="8"/>
      <c r="I10744" s="8"/>
      <c r="M10744" s="8"/>
      <c r="Q10744" s="8"/>
      <c r="U10744" s="8"/>
      <c r="Y10744" s="8"/>
      <c r="AC10744" s="8"/>
      <c r="AG10744" s="8"/>
      <c r="AK10744" s="8"/>
      <c r="AO10744" s="8"/>
      <c r="AS10744" s="8"/>
      <c r="AW10744" s="8"/>
      <c r="BA10744" s="8"/>
      <c r="BE10744" s="8"/>
      <c r="BI10744" s="8"/>
      <c r="BM10744" s="8"/>
      <c r="BQ10744" s="8"/>
      <c r="BU10744" s="8"/>
      <c r="BY10744" s="8"/>
      <c r="CC10744" s="8"/>
      <c r="CG10744" s="8"/>
      <c r="CK10744" s="8"/>
    </row>
    <row r="10745" spans="5:89">
      <c r="E10745" s="8"/>
      <c r="I10745" s="8"/>
      <c r="M10745" s="8"/>
      <c r="Q10745" s="8"/>
      <c r="U10745" s="8"/>
      <c r="Y10745" s="8"/>
      <c r="AC10745" s="8"/>
      <c r="AG10745" s="8"/>
      <c r="AK10745" s="8"/>
      <c r="AO10745" s="8"/>
      <c r="AS10745" s="8"/>
      <c r="AW10745" s="8"/>
      <c r="BA10745" s="8"/>
      <c r="BE10745" s="8"/>
      <c r="BI10745" s="8"/>
      <c r="BM10745" s="8"/>
      <c r="BQ10745" s="8"/>
      <c r="BU10745" s="8"/>
      <c r="BY10745" s="8"/>
      <c r="CC10745" s="8"/>
      <c r="CG10745" s="8"/>
      <c r="CK10745" s="8"/>
    </row>
    <row r="10746" spans="5:89">
      <c r="E10746" s="8"/>
      <c r="I10746" s="8"/>
      <c r="M10746" s="8"/>
      <c r="Q10746" s="8"/>
      <c r="U10746" s="8"/>
      <c r="Y10746" s="8"/>
      <c r="AC10746" s="8"/>
      <c r="AG10746" s="8"/>
      <c r="AK10746" s="8"/>
      <c r="AO10746" s="8"/>
      <c r="AS10746" s="8"/>
      <c r="AW10746" s="8"/>
      <c r="BA10746" s="8"/>
      <c r="BE10746" s="8"/>
      <c r="BI10746" s="8"/>
      <c r="BM10746" s="8"/>
      <c r="BQ10746" s="8"/>
      <c r="BU10746" s="8"/>
      <c r="BY10746" s="8"/>
      <c r="CC10746" s="8"/>
      <c r="CG10746" s="8"/>
      <c r="CK10746" s="8"/>
    </row>
    <row r="10747" spans="5:89">
      <c r="E10747" s="8"/>
      <c r="I10747" s="8"/>
      <c r="M10747" s="8"/>
      <c r="Q10747" s="8"/>
      <c r="U10747" s="8"/>
      <c r="Y10747" s="8"/>
      <c r="AC10747" s="8"/>
      <c r="AG10747" s="8"/>
      <c r="AK10747" s="8"/>
      <c r="AO10747" s="8"/>
      <c r="AS10747" s="8"/>
      <c r="AW10747" s="8"/>
      <c r="BA10747" s="8"/>
      <c r="BE10747" s="8"/>
      <c r="BI10747" s="8"/>
      <c r="BM10747" s="8"/>
      <c r="BQ10747" s="8"/>
      <c r="BU10747" s="8"/>
      <c r="BY10747" s="8"/>
      <c r="CC10747" s="8"/>
      <c r="CG10747" s="8"/>
      <c r="CK10747" s="8"/>
    </row>
    <row r="10748" spans="5:89">
      <c r="E10748" s="8"/>
      <c r="I10748" s="8"/>
      <c r="M10748" s="8"/>
      <c r="Q10748" s="8"/>
      <c r="U10748" s="8"/>
      <c r="Y10748" s="8"/>
      <c r="AC10748" s="8"/>
      <c r="AG10748" s="8"/>
      <c r="AK10748" s="8"/>
      <c r="AO10748" s="8"/>
      <c r="AS10748" s="8"/>
      <c r="AW10748" s="8"/>
      <c r="BA10748" s="8"/>
      <c r="BE10748" s="8"/>
      <c r="BI10748" s="8"/>
      <c r="BM10748" s="8"/>
      <c r="BQ10748" s="8"/>
      <c r="BU10748" s="8"/>
      <c r="BY10748" s="8"/>
      <c r="CC10748" s="8"/>
      <c r="CG10748" s="8"/>
      <c r="CK10748" s="8"/>
    </row>
    <row r="10749" spans="5:89">
      <c r="E10749" s="8"/>
      <c r="I10749" s="8"/>
      <c r="M10749" s="8"/>
      <c r="Q10749" s="8"/>
      <c r="U10749" s="8"/>
      <c r="Y10749" s="8"/>
      <c r="AC10749" s="8"/>
      <c r="AG10749" s="8"/>
      <c r="AK10749" s="8"/>
      <c r="AO10749" s="8"/>
      <c r="AS10749" s="8"/>
      <c r="AW10749" s="8"/>
      <c r="BA10749" s="8"/>
      <c r="BE10749" s="8"/>
      <c r="BI10749" s="8"/>
      <c r="BM10749" s="8"/>
      <c r="BQ10749" s="8"/>
      <c r="BU10749" s="8"/>
      <c r="BY10749" s="8"/>
      <c r="CC10749" s="8"/>
      <c r="CG10749" s="8"/>
      <c r="CK10749" s="8"/>
    </row>
    <row r="10750" spans="5:89">
      <c r="E10750" s="8"/>
      <c r="I10750" s="8"/>
      <c r="M10750" s="8"/>
      <c r="Q10750" s="8"/>
      <c r="U10750" s="8"/>
      <c r="Y10750" s="8"/>
      <c r="AC10750" s="8"/>
      <c r="AG10750" s="8"/>
      <c r="AK10750" s="8"/>
      <c r="AO10750" s="8"/>
      <c r="AS10750" s="8"/>
      <c r="AW10750" s="8"/>
      <c r="BA10750" s="8"/>
      <c r="BE10750" s="8"/>
      <c r="BI10750" s="8"/>
      <c r="BM10750" s="8"/>
      <c r="BQ10750" s="8"/>
      <c r="BU10750" s="8"/>
      <c r="BY10750" s="8"/>
      <c r="CC10750" s="8"/>
      <c r="CG10750" s="8"/>
      <c r="CK10750" s="8"/>
    </row>
    <row r="10751" spans="5:89">
      <c r="E10751" s="8"/>
      <c r="I10751" s="8"/>
      <c r="M10751" s="8"/>
      <c r="Q10751" s="8"/>
      <c r="U10751" s="8"/>
      <c r="Y10751" s="8"/>
      <c r="AC10751" s="8"/>
      <c r="AG10751" s="8"/>
      <c r="AK10751" s="8"/>
      <c r="AO10751" s="8"/>
      <c r="AS10751" s="8"/>
      <c r="AW10751" s="8"/>
      <c r="BA10751" s="8"/>
      <c r="BE10751" s="8"/>
      <c r="BI10751" s="8"/>
      <c r="BM10751" s="8"/>
      <c r="BQ10751" s="8"/>
      <c r="BU10751" s="8"/>
      <c r="BY10751" s="8"/>
      <c r="CC10751" s="8"/>
      <c r="CG10751" s="8"/>
      <c r="CK10751" s="8"/>
    </row>
    <row r="10752" spans="5:89">
      <c r="E10752" s="8"/>
      <c r="I10752" s="8"/>
      <c r="M10752" s="8"/>
      <c r="Q10752" s="8"/>
      <c r="U10752" s="8"/>
      <c r="Y10752" s="8"/>
      <c r="AC10752" s="8"/>
      <c r="AG10752" s="8"/>
      <c r="AK10752" s="8"/>
      <c r="AO10752" s="8"/>
      <c r="AS10752" s="8"/>
      <c r="AW10752" s="8"/>
      <c r="BA10752" s="8"/>
      <c r="BE10752" s="8"/>
      <c r="BI10752" s="8"/>
      <c r="BM10752" s="8"/>
      <c r="BQ10752" s="8"/>
      <c r="BU10752" s="8"/>
      <c r="BY10752" s="8"/>
      <c r="CC10752" s="8"/>
      <c r="CG10752" s="8"/>
      <c r="CK10752" s="8"/>
    </row>
    <row r="10753" spans="5:89">
      <c r="E10753" s="8"/>
      <c r="I10753" s="8"/>
      <c r="M10753" s="8"/>
      <c r="Q10753" s="8"/>
      <c r="U10753" s="8"/>
      <c r="Y10753" s="8"/>
      <c r="AC10753" s="8"/>
      <c r="AG10753" s="8"/>
      <c r="AK10753" s="8"/>
      <c r="AO10753" s="8"/>
      <c r="AS10753" s="8"/>
      <c r="AW10753" s="8"/>
      <c r="BA10753" s="8"/>
      <c r="BE10753" s="8"/>
      <c r="BI10753" s="8"/>
      <c r="BM10753" s="8"/>
      <c r="BQ10753" s="8"/>
      <c r="BU10753" s="8"/>
      <c r="BY10753" s="8"/>
      <c r="CC10753" s="8"/>
      <c r="CG10753" s="8"/>
      <c r="CK10753" s="8"/>
    </row>
    <row r="10754" spans="5:89">
      <c r="E10754" s="8"/>
      <c r="I10754" s="8"/>
      <c r="M10754" s="8"/>
      <c r="Q10754" s="8"/>
      <c r="U10754" s="8"/>
      <c r="Y10754" s="8"/>
      <c r="AC10754" s="8"/>
      <c r="AG10754" s="8"/>
      <c r="AK10754" s="8"/>
      <c r="AO10754" s="8"/>
      <c r="AS10754" s="8"/>
      <c r="AW10754" s="8"/>
      <c r="BA10754" s="8"/>
      <c r="BE10754" s="8"/>
      <c r="BI10754" s="8"/>
      <c r="BM10754" s="8"/>
      <c r="BQ10754" s="8"/>
      <c r="BU10754" s="8"/>
      <c r="BY10754" s="8"/>
      <c r="CC10754" s="8"/>
      <c r="CG10754" s="8"/>
      <c r="CK10754" s="8"/>
    </row>
    <row r="10755" spans="5:89">
      <c r="E10755" s="8"/>
      <c r="I10755" s="8"/>
      <c r="M10755" s="8"/>
      <c r="Q10755" s="8"/>
      <c r="U10755" s="8"/>
      <c r="Y10755" s="8"/>
      <c r="AC10755" s="8"/>
      <c r="AG10755" s="8"/>
      <c r="AK10755" s="8"/>
      <c r="AO10755" s="8"/>
      <c r="AS10755" s="8"/>
      <c r="AW10755" s="8"/>
      <c r="BA10755" s="8"/>
      <c r="BE10755" s="8"/>
      <c r="BI10755" s="8"/>
      <c r="BM10755" s="8"/>
      <c r="BQ10755" s="8"/>
      <c r="BU10755" s="8"/>
      <c r="BY10755" s="8"/>
      <c r="CC10755" s="8"/>
      <c r="CG10755" s="8"/>
      <c r="CK10755" s="8"/>
    </row>
    <row r="10756" spans="5:89">
      <c r="E10756" s="8"/>
      <c r="I10756" s="8"/>
      <c r="M10756" s="8"/>
      <c r="Q10756" s="8"/>
      <c r="U10756" s="8"/>
      <c r="Y10756" s="8"/>
      <c r="AC10756" s="8"/>
      <c r="AG10756" s="8"/>
      <c r="AK10756" s="8"/>
      <c r="AO10756" s="8"/>
      <c r="AS10756" s="8"/>
      <c r="AW10756" s="8"/>
      <c r="BA10756" s="8"/>
      <c r="BE10756" s="8"/>
      <c r="BI10756" s="8"/>
      <c r="BM10756" s="8"/>
      <c r="BQ10756" s="8"/>
      <c r="BU10756" s="8"/>
      <c r="BY10756" s="8"/>
      <c r="CC10756" s="8"/>
      <c r="CG10756" s="8"/>
      <c r="CK10756" s="8"/>
    </row>
    <row r="10757" spans="5:89">
      <c r="E10757" s="8"/>
      <c r="I10757" s="8"/>
      <c r="M10757" s="8"/>
      <c r="Q10757" s="8"/>
      <c r="U10757" s="8"/>
      <c r="Y10757" s="8"/>
      <c r="AC10757" s="8"/>
      <c r="AG10757" s="8"/>
      <c r="AK10757" s="8"/>
      <c r="AO10757" s="8"/>
      <c r="AS10757" s="8"/>
      <c r="AW10757" s="8"/>
      <c r="BA10757" s="8"/>
      <c r="BE10757" s="8"/>
      <c r="BI10757" s="8"/>
      <c r="BM10757" s="8"/>
      <c r="BQ10757" s="8"/>
      <c r="BU10757" s="8"/>
      <c r="BY10757" s="8"/>
      <c r="CC10757" s="8"/>
      <c r="CG10757" s="8"/>
      <c r="CK10757" s="8"/>
    </row>
    <row r="10758" spans="5:89">
      <c r="E10758" s="8"/>
      <c r="I10758" s="8"/>
      <c r="M10758" s="8"/>
      <c r="Q10758" s="8"/>
      <c r="U10758" s="8"/>
      <c r="Y10758" s="8"/>
      <c r="AC10758" s="8"/>
      <c r="AG10758" s="8"/>
      <c r="AK10758" s="8"/>
      <c r="AO10758" s="8"/>
      <c r="AS10758" s="8"/>
      <c r="AW10758" s="8"/>
      <c r="BA10758" s="8"/>
      <c r="BE10758" s="8"/>
      <c r="BI10758" s="8"/>
      <c r="BM10758" s="8"/>
      <c r="BQ10758" s="8"/>
      <c r="BU10758" s="8"/>
      <c r="BY10758" s="8"/>
      <c r="CC10758" s="8"/>
      <c r="CG10758" s="8"/>
      <c r="CK10758" s="8"/>
    </row>
    <row r="10759" spans="5:89">
      <c r="E10759" s="8"/>
      <c r="I10759" s="8"/>
      <c r="M10759" s="8"/>
      <c r="Q10759" s="8"/>
      <c r="U10759" s="8"/>
      <c r="Y10759" s="8"/>
      <c r="AC10759" s="8"/>
      <c r="AG10759" s="8"/>
      <c r="AK10759" s="8"/>
      <c r="AO10759" s="8"/>
      <c r="AS10759" s="8"/>
      <c r="AW10759" s="8"/>
      <c r="BA10759" s="8"/>
      <c r="BE10759" s="8"/>
      <c r="BI10759" s="8"/>
      <c r="BM10759" s="8"/>
      <c r="BQ10759" s="8"/>
      <c r="BU10759" s="8"/>
      <c r="BY10759" s="8"/>
      <c r="CC10759" s="8"/>
      <c r="CG10759" s="8"/>
      <c r="CK10759" s="8"/>
    </row>
    <row r="10760" spans="5:89">
      <c r="E10760" s="8"/>
      <c r="I10760" s="8"/>
      <c r="M10760" s="8"/>
      <c r="Q10760" s="8"/>
      <c r="U10760" s="8"/>
      <c r="Y10760" s="8"/>
      <c r="AC10760" s="8"/>
      <c r="AG10760" s="8"/>
      <c r="AK10760" s="8"/>
      <c r="AO10760" s="8"/>
      <c r="AS10760" s="8"/>
      <c r="AW10760" s="8"/>
      <c r="BA10760" s="8"/>
      <c r="BE10760" s="8"/>
      <c r="BI10760" s="8"/>
      <c r="BM10760" s="8"/>
      <c r="BQ10760" s="8"/>
      <c r="BU10760" s="8"/>
      <c r="BY10760" s="8"/>
      <c r="CC10760" s="8"/>
      <c r="CG10760" s="8"/>
      <c r="CK10760" s="8"/>
    </row>
    <row r="10761" spans="5:89">
      <c r="E10761" s="8"/>
      <c r="I10761" s="8"/>
      <c r="M10761" s="8"/>
      <c r="Q10761" s="8"/>
      <c r="U10761" s="8"/>
      <c r="Y10761" s="8"/>
      <c r="AC10761" s="8"/>
      <c r="AG10761" s="8"/>
      <c r="AK10761" s="8"/>
      <c r="AO10761" s="8"/>
      <c r="AS10761" s="8"/>
      <c r="AW10761" s="8"/>
      <c r="BA10761" s="8"/>
      <c r="BE10761" s="8"/>
      <c r="BI10761" s="8"/>
      <c r="BM10761" s="8"/>
      <c r="BQ10761" s="8"/>
      <c r="BU10761" s="8"/>
      <c r="BY10761" s="8"/>
      <c r="CC10761" s="8"/>
      <c r="CG10761" s="8"/>
      <c r="CK10761" s="8"/>
    </row>
    <row r="10762" spans="5:89">
      <c r="E10762" s="8"/>
      <c r="I10762" s="8"/>
      <c r="M10762" s="8"/>
      <c r="Q10762" s="8"/>
      <c r="U10762" s="8"/>
      <c r="Y10762" s="8"/>
      <c r="AC10762" s="8"/>
      <c r="AG10762" s="8"/>
      <c r="AK10762" s="8"/>
      <c r="AO10762" s="8"/>
      <c r="AS10762" s="8"/>
      <c r="AW10762" s="8"/>
      <c r="BA10762" s="8"/>
      <c r="BE10762" s="8"/>
      <c r="BI10762" s="8"/>
      <c r="BM10762" s="8"/>
      <c r="BQ10762" s="8"/>
      <c r="BU10762" s="8"/>
      <c r="BY10762" s="8"/>
      <c r="CC10762" s="8"/>
      <c r="CG10762" s="8"/>
      <c r="CK10762" s="8"/>
    </row>
    <row r="10763" spans="5:89">
      <c r="E10763" s="8"/>
      <c r="I10763" s="8"/>
      <c r="M10763" s="8"/>
      <c r="Q10763" s="8"/>
      <c r="U10763" s="8"/>
      <c r="Y10763" s="8"/>
      <c r="AC10763" s="8"/>
      <c r="AG10763" s="8"/>
      <c r="AK10763" s="8"/>
      <c r="AO10763" s="8"/>
      <c r="AS10763" s="8"/>
      <c r="AW10763" s="8"/>
      <c r="BA10763" s="8"/>
      <c r="BE10763" s="8"/>
      <c r="BI10763" s="8"/>
      <c r="BM10763" s="8"/>
      <c r="BQ10763" s="8"/>
      <c r="BU10763" s="8"/>
      <c r="BY10763" s="8"/>
      <c r="CC10763" s="8"/>
      <c r="CG10763" s="8"/>
      <c r="CK10763" s="8"/>
    </row>
    <row r="10764" spans="5:89">
      <c r="E10764" s="8"/>
      <c r="I10764" s="8"/>
      <c r="M10764" s="8"/>
      <c r="Q10764" s="8"/>
      <c r="U10764" s="8"/>
      <c r="Y10764" s="8"/>
      <c r="AC10764" s="8"/>
      <c r="AG10764" s="8"/>
      <c r="AK10764" s="8"/>
      <c r="AO10764" s="8"/>
      <c r="AS10764" s="8"/>
      <c r="AW10764" s="8"/>
      <c r="BA10764" s="8"/>
      <c r="BE10764" s="8"/>
      <c r="BI10764" s="8"/>
      <c r="BM10764" s="8"/>
      <c r="BQ10764" s="8"/>
      <c r="BU10764" s="8"/>
      <c r="BY10764" s="8"/>
      <c r="CC10764" s="8"/>
      <c r="CG10764" s="8"/>
      <c r="CK10764" s="8"/>
    </row>
    <row r="10765" spans="5:89">
      <c r="E10765" s="8"/>
      <c r="I10765" s="8"/>
      <c r="M10765" s="8"/>
      <c r="Q10765" s="8"/>
      <c r="U10765" s="8"/>
      <c r="Y10765" s="8"/>
      <c r="AC10765" s="8"/>
      <c r="AG10765" s="8"/>
      <c r="AK10765" s="8"/>
      <c r="AO10765" s="8"/>
      <c r="AS10765" s="8"/>
      <c r="AW10765" s="8"/>
      <c r="BA10765" s="8"/>
      <c r="BE10765" s="8"/>
      <c r="BI10765" s="8"/>
      <c r="BM10765" s="8"/>
      <c r="BQ10765" s="8"/>
      <c r="BU10765" s="8"/>
      <c r="BY10765" s="8"/>
      <c r="CC10765" s="8"/>
      <c r="CG10765" s="8"/>
      <c r="CK10765" s="8"/>
    </row>
    <row r="10766" spans="5:89">
      <c r="E10766" s="8"/>
      <c r="I10766" s="8"/>
      <c r="M10766" s="8"/>
      <c r="Q10766" s="8"/>
      <c r="U10766" s="8"/>
      <c r="Y10766" s="8"/>
      <c r="AC10766" s="8"/>
      <c r="AG10766" s="8"/>
      <c r="AK10766" s="8"/>
      <c r="AO10766" s="8"/>
      <c r="AS10766" s="8"/>
      <c r="AW10766" s="8"/>
      <c r="BA10766" s="8"/>
      <c r="BE10766" s="8"/>
      <c r="BI10766" s="8"/>
      <c r="BM10766" s="8"/>
      <c r="BQ10766" s="8"/>
      <c r="BU10766" s="8"/>
      <c r="BY10766" s="8"/>
      <c r="CC10766" s="8"/>
      <c r="CG10766" s="8"/>
      <c r="CK10766" s="8"/>
    </row>
    <row r="10767" spans="5:89">
      <c r="E10767" s="8"/>
      <c r="I10767" s="8"/>
      <c r="M10767" s="8"/>
      <c r="Q10767" s="8"/>
      <c r="U10767" s="8"/>
      <c r="Y10767" s="8"/>
      <c r="AC10767" s="8"/>
      <c r="AG10767" s="8"/>
      <c r="AK10767" s="8"/>
      <c r="AO10767" s="8"/>
      <c r="AS10767" s="8"/>
      <c r="AW10767" s="8"/>
      <c r="BA10767" s="8"/>
      <c r="BE10767" s="8"/>
      <c r="BI10767" s="8"/>
      <c r="BM10767" s="8"/>
      <c r="BQ10767" s="8"/>
      <c r="BU10767" s="8"/>
      <c r="BY10767" s="8"/>
      <c r="CC10767" s="8"/>
      <c r="CG10767" s="8"/>
      <c r="CK10767" s="8"/>
    </row>
    <row r="10768" spans="5:89">
      <c r="E10768" s="8"/>
      <c r="I10768" s="8"/>
      <c r="M10768" s="8"/>
      <c r="Q10768" s="8"/>
      <c r="U10768" s="8"/>
      <c r="Y10768" s="8"/>
      <c r="AC10768" s="8"/>
      <c r="AG10768" s="8"/>
      <c r="AK10768" s="8"/>
      <c r="AO10768" s="8"/>
      <c r="AS10768" s="8"/>
      <c r="AW10768" s="8"/>
      <c r="BA10768" s="8"/>
      <c r="BE10768" s="8"/>
      <c r="BI10768" s="8"/>
      <c r="BM10768" s="8"/>
      <c r="BQ10768" s="8"/>
      <c r="BU10768" s="8"/>
      <c r="BY10768" s="8"/>
      <c r="CC10768" s="8"/>
      <c r="CG10768" s="8"/>
      <c r="CK10768" s="8"/>
    </row>
    <row r="10769" spans="5:89">
      <c r="E10769" s="8"/>
      <c r="I10769" s="8"/>
      <c r="M10769" s="8"/>
      <c r="Q10769" s="8"/>
      <c r="U10769" s="8"/>
      <c r="Y10769" s="8"/>
      <c r="AC10769" s="8"/>
      <c r="AG10769" s="8"/>
      <c r="AK10769" s="8"/>
      <c r="AO10769" s="8"/>
      <c r="AS10769" s="8"/>
      <c r="AW10769" s="8"/>
      <c r="BA10769" s="8"/>
      <c r="BE10769" s="8"/>
      <c r="BI10769" s="8"/>
      <c r="BM10769" s="8"/>
      <c r="BQ10769" s="8"/>
      <c r="BU10769" s="8"/>
      <c r="BY10769" s="8"/>
      <c r="CC10769" s="8"/>
      <c r="CG10769" s="8"/>
      <c r="CK10769" s="8"/>
    </row>
    <row r="10770" spans="5:89">
      <c r="E10770" s="8"/>
      <c r="I10770" s="8"/>
      <c r="M10770" s="8"/>
      <c r="Q10770" s="8"/>
      <c r="U10770" s="8"/>
      <c r="Y10770" s="8"/>
      <c r="AC10770" s="8"/>
      <c r="AG10770" s="8"/>
      <c r="AK10770" s="8"/>
      <c r="AO10770" s="8"/>
      <c r="AS10770" s="8"/>
      <c r="AW10770" s="8"/>
      <c r="BA10770" s="8"/>
      <c r="BE10770" s="8"/>
      <c r="BI10770" s="8"/>
      <c r="BM10770" s="8"/>
      <c r="BQ10770" s="8"/>
      <c r="BU10770" s="8"/>
      <c r="BY10770" s="8"/>
      <c r="CC10770" s="8"/>
      <c r="CG10770" s="8"/>
      <c r="CK10770" s="8"/>
    </row>
    <row r="10771" spans="5:89">
      <c r="E10771" s="8"/>
      <c r="I10771" s="8"/>
      <c r="M10771" s="8"/>
      <c r="Q10771" s="8"/>
      <c r="U10771" s="8"/>
      <c r="Y10771" s="8"/>
      <c r="AC10771" s="8"/>
      <c r="AG10771" s="8"/>
      <c r="AK10771" s="8"/>
      <c r="AO10771" s="8"/>
      <c r="AS10771" s="8"/>
      <c r="AW10771" s="8"/>
      <c r="BA10771" s="8"/>
      <c r="BE10771" s="8"/>
      <c r="BI10771" s="8"/>
      <c r="BM10771" s="8"/>
      <c r="BQ10771" s="8"/>
      <c r="BU10771" s="8"/>
      <c r="BY10771" s="8"/>
      <c r="CC10771" s="8"/>
      <c r="CG10771" s="8"/>
      <c r="CK10771" s="8"/>
    </row>
    <row r="10772" spans="5:89">
      <c r="E10772" s="8"/>
      <c r="I10772" s="8"/>
      <c r="M10772" s="8"/>
      <c r="Q10772" s="8"/>
      <c r="U10772" s="8"/>
      <c r="Y10772" s="8"/>
      <c r="AC10772" s="8"/>
      <c r="AG10772" s="8"/>
      <c r="AK10772" s="8"/>
      <c r="AO10772" s="8"/>
      <c r="AS10772" s="8"/>
      <c r="AW10772" s="8"/>
      <c r="BA10772" s="8"/>
      <c r="BE10772" s="8"/>
      <c r="BI10772" s="8"/>
      <c r="BM10772" s="8"/>
      <c r="BQ10772" s="8"/>
      <c r="BU10772" s="8"/>
      <c r="BY10772" s="8"/>
      <c r="CC10772" s="8"/>
      <c r="CG10772" s="8"/>
      <c r="CK10772" s="8"/>
    </row>
    <row r="10773" spans="5:89">
      <c r="E10773" s="8"/>
      <c r="I10773" s="8"/>
      <c r="M10773" s="8"/>
      <c r="Q10773" s="8"/>
      <c r="U10773" s="8"/>
      <c r="Y10773" s="8"/>
      <c r="AC10773" s="8"/>
      <c r="AG10773" s="8"/>
      <c r="AK10773" s="8"/>
      <c r="AO10773" s="8"/>
      <c r="AS10773" s="8"/>
      <c r="AW10773" s="8"/>
      <c r="BA10773" s="8"/>
      <c r="BE10773" s="8"/>
      <c r="BI10773" s="8"/>
      <c r="BM10773" s="8"/>
      <c r="BQ10773" s="8"/>
      <c r="BU10773" s="8"/>
      <c r="BY10773" s="8"/>
      <c r="CC10773" s="8"/>
      <c r="CG10773" s="8"/>
      <c r="CK10773" s="8"/>
    </row>
    <row r="10774" spans="5:89">
      <c r="E10774" s="8"/>
      <c r="I10774" s="8"/>
      <c r="M10774" s="8"/>
      <c r="Q10774" s="8"/>
      <c r="U10774" s="8"/>
      <c r="Y10774" s="8"/>
      <c r="AC10774" s="8"/>
      <c r="AG10774" s="8"/>
      <c r="AK10774" s="8"/>
      <c r="AO10774" s="8"/>
      <c r="AS10774" s="8"/>
      <c r="AW10774" s="8"/>
      <c r="BA10774" s="8"/>
      <c r="BE10774" s="8"/>
      <c r="BI10774" s="8"/>
      <c r="BM10774" s="8"/>
      <c r="BQ10774" s="8"/>
      <c r="BU10774" s="8"/>
      <c r="BY10774" s="8"/>
      <c r="CC10774" s="8"/>
      <c r="CG10774" s="8"/>
      <c r="CK10774" s="8"/>
    </row>
    <row r="10775" spans="5:89">
      <c r="E10775" s="8"/>
      <c r="I10775" s="8"/>
      <c r="M10775" s="8"/>
      <c r="Q10775" s="8"/>
      <c r="U10775" s="8"/>
      <c r="Y10775" s="8"/>
      <c r="AC10775" s="8"/>
      <c r="AG10775" s="8"/>
      <c r="AK10775" s="8"/>
      <c r="AO10775" s="8"/>
      <c r="AS10775" s="8"/>
      <c r="AW10775" s="8"/>
      <c r="BA10775" s="8"/>
      <c r="BE10775" s="8"/>
      <c r="BI10775" s="8"/>
      <c r="BM10775" s="8"/>
      <c r="BQ10775" s="8"/>
      <c r="BU10775" s="8"/>
      <c r="BY10775" s="8"/>
      <c r="CC10775" s="8"/>
      <c r="CG10775" s="8"/>
      <c r="CK10775" s="8"/>
    </row>
    <row r="10776" spans="5:89">
      <c r="E10776" s="8"/>
      <c r="I10776" s="8"/>
      <c r="M10776" s="8"/>
      <c r="Q10776" s="8"/>
      <c r="U10776" s="8"/>
      <c r="Y10776" s="8"/>
      <c r="AC10776" s="8"/>
      <c r="AG10776" s="8"/>
      <c r="AK10776" s="8"/>
      <c r="AO10776" s="8"/>
      <c r="AS10776" s="8"/>
      <c r="AW10776" s="8"/>
      <c r="BA10776" s="8"/>
      <c r="BE10776" s="8"/>
      <c r="BI10776" s="8"/>
      <c r="BM10776" s="8"/>
      <c r="BQ10776" s="8"/>
      <c r="BU10776" s="8"/>
      <c r="BY10776" s="8"/>
      <c r="CC10776" s="8"/>
      <c r="CG10776" s="8"/>
      <c r="CK10776" s="8"/>
    </row>
    <row r="10777" spans="5:89">
      <c r="E10777" s="8"/>
      <c r="I10777" s="8"/>
      <c r="M10777" s="8"/>
      <c r="Q10777" s="8"/>
      <c r="U10777" s="8"/>
      <c r="Y10777" s="8"/>
      <c r="AC10777" s="8"/>
      <c r="AG10777" s="8"/>
      <c r="AK10777" s="8"/>
      <c r="AO10777" s="8"/>
      <c r="AS10777" s="8"/>
      <c r="AW10777" s="8"/>
      <c r="BA10777" s="8"/>
      <c r="BE10777" s="8"/>
      <c r="BI10777" s="8"/>
      <c r="BM10777" s="8"/>
      <c r="BQ10777" s="8"/>
      <c r="BU10777" s="8"/>
      <c r="BY10777" s="8"/>
      <c r="CC10777" s="8"/>
      <c r="CG10777" s="8"/>
      <c r="CK10777" s="8"/>
    </row>
    <row r="10778" spans="5:89">
      <c r="E10778" s="8"/>
      <c r="I10778" s="8"/>
      <c r="M10778" s="8"/>
      <c r="Q10778" s="8"/>
      <c r="U10778" s="8"/>
      <c r="Y10778" s="8"/>
      <c r="AC10778" s="8"/>
      <c r="AG10778" s="8"/>
      <c r="AK10778" s="8"/>
      <c r="AO10778" s="8"/>
      <c r="AS10778" s="8"/>
      <c r="AW10778" s="8"/>
      <c r="BA10778" s="8"/>
      <c r="BE10778" s="8"/>
      <c r="BI10778" s="8"/>
      <c r="BM10778" s="8"/>
      <c r="BQ10778" s="8"/>
      <c r="BU10778" s="8"/>
      <c r="BY10778" s="8"/>
      <c r="CC10778" s="8"/>
      <c r="CG10778" s="8"/>
      <c r="CK10778" s="8"/>
    </row>
    <row r="10779" spans="5:89">
      <c r="E10779" s="8"/>
      <c r="I10779" s="8"/>
      <c r="M10779" s="8"/>
      <c r="Q10779" s="8"/>
      <c r="U10779" s="8"/>
      <c r="Y10779" s="8"/>
      <c r="AC10779" s="8"/>
      <c r="AG10779" s="8"/>
      <c r="AK10779" s="8"/>
      <c r="AO10779" s="8"/>
      <c r="AS10779" s="8"/>
      <c r="AW10779" s="8"/>
      <c r="BA10779" s="8"/>
      <c r="BE10779" s="8"/>
      <c r="BI10779" s="8"/>
      <c r="BM10779" s="8"/>
      <c r="BQ10779" s="8"/>
      <c r="BU10779" s="8"/>
      <c r="BY10779" s="8"/>
      <c r="CC10779" s="8"/>
      <c r="CG10779" s="8"/>
      <c r="CK10779" s="8"/>
    </row>
    <row r="10780" spans="5:89">
      <c r="E10780" s="8"/>
      <c r="I10780" s="8"/>
      <c r="M10780" s="8"/>
      <c r="Q10780" s="8"/>
      <c r="U10780" s="8"/>
      <c r="Y10780" s="8"/>
      <c r="AC10780" s="8"/>
      <c r="AG10780" s="8"/>
      <c r="AK10780" s="8"/>
      <c r="AO10780" s="8"/>
      <c r="AS10780" s="8"/>
      <c r="AW10780" s="8"/>
      <c r="BA10780" s="8"/>
      <c r="BE10780" s="8"/>
      <c r="BI10780" s="8"/>
      <c r="BM10780" s="8"/>
      <c r="BQ10780" s="8"/>
      <c r="BU10780" s="8"/>
      <c r="BY10780" s="8"/>
      <c r="CC10780" s="8"/>
      <c r="CG10780" s="8"/>
      <c r="CK10780" s="8"/>
    </row>
    <row r="10781" spans="5:89">
      <c r="E10781" s="8"/>
      <c r="I10781" s="8"/>
      <c r="M10781" s="8"/>
      <c r="Q10781" s="8"/>
      <c r="U10781" s="8"/>
      <c r="Y10781" s="8"/>
      <c r="AC10781" s="8"/>
      <c r="AG10781" s="8"/>
      <c r="AK10781" s="8"/>
      <c r="AO10781" s="8"/>
      <c r="AS10781" s="8"/>
      <c r="AW10781" s="8"/>
      <c r="BA10781" s="8"/>
      <c r="BE10781" s="8"/>
      <c r="BI10781" s="8"/>
      <c r="BM10781" s="8"/>
      <c r="BQ10781" s="8"/>
      <c r="BU10781" s="8"/>
      <c r="BY10781" s="8"/>
      <c r="CC10781" s="8"/>
      <c r="CG10781" s="8"/>
      <c r="CK10781" s="8"/>
    </row>
    <row r="10782" spans="5:89">
      <c r="E10782" s="8"/>
      <c r="I10782" s="8"/>
      <c r="M10782" s="8"/>
      <c r="Q10782" s="8"/>
      <c r="U10782" s="8"/>
      <c r="Y10782" s="8"/>
      <c r="AC10782" s="8"/>
      <c r="AG10782" s="8"/>
      <c r="AK10782" s="8"/>
      <c r="AO10782" s="8"/>
      <c r="AS10782" s="8"/>
      <c r="AW10782" s="8"/>
      <c r="BA10782" s="8"/>
      <c r="BE10782" s="8"/>
      <c r="BI10782" s="8"/>
      <c r="BM10782" s="8"/>
      <c r="BQ10782" s="8"/>
      <c r="BU10782" s="8"/>
      <c r="BY10782" s="8"/>
      <c r="CC10782" s="8"/>
      <c r="CG10782" s="8"/>
      <c r="CK10782" s="8"/>
    </row>
    <row r="10783" spans="5:89">
      <c r="E10783" s="8"/>
      <c r="I10783" s="8"/>
      <c r="M10783" s="8"/>
      <c r="Q10783" s="8"/>
      <c r="U10783" s="8"/>
      <c r="Y10783" s="8"/>
      <c r="AC10783" s="8"/>
      <c r="AG10783" s="8"/>
      <c r="AK10783" s="8"/>
      <c r="AO10783" s="8"/>
      <c r="AS10783" s="8"/>
      <c r="AW10783" s="8"/>
      <c r="BA10783" s="8"/>
      <c r="BE10783" s="8"/>
      <c r="BI10783" s="8"/>
      <c r="BM10783" s="8"/>
      <c r="BQ10783" s="8"/>
      <c r="BU10783" s="8"/>
      <c r="BY10783" s="8"/>
      <c r="CC10783" s="8"/>
      <c r="CG10783" s="8"/>
      <c r="CK10783" s="8"/>
    </row>
    <row r="10784" spans="5:89">
      <c r="E10784" s="8"/>
      <c r="I10784" s="8"/>
      <c r="M10784" s="8"/>
      <c r="Q10784" s="8"/>
      <c r="U10784" s="8"/>
      <c r="Y10784" s="8"/>
      <c r="AC10784" s="8"/>
      <c r="AG10784" s="8"/>
      <c r="AK10784" s="8"/>
      <c r="AO10784" s="8"/>
      <c r="AS10784" s="8"/>
      <c r="AW10784" s="8"/>
      <c r="BA10784" s="8"/>
      <c r="BE10784" s="8"/>
      <c r="BI10784" s="8"/>
      <c r="BM10784" s="8"/>
      <c r="BQ10784" s="8"/>
      <c r="BU10784" s="8"/>
      <c r="BY10784" s="8"/>
      <c r="CC10784" s="8"/>
      <c r="CG10784" s="8"/>
      <c r="CK10784" s="8"/>
    </row>
    <row r="10785" spans="5:89">
      <c r="E10785" s="8"/>
      <c r="I10785" s="8"/>
      <c r="M10785" s="8"/>
      <c r="Q10785" s="8"/>
      <c r="U10785" s="8"/>
      <c r="Y10785" s="8"/>
      <c r="AC10785" s="8"/>
      <c r="AG10785" s="8"/>
      <c r="AK10785" s="8"/>
      <c r="AO10785" s="8"/>
      <c r="AS10785" s="8"/>
      <c r="AW10785" s="8"/>
      <c r="BA10785" s="8"/>
      <c r="BE10785" s="8"/>
      <c r="BI10785" s="8"/>
      <c r="BM10785" s="8"/>
      <c r="BQ10785" s="8"/>
      <c r="BU10785" s="8"/>
      <c r="BY10785" s="8"/>
      <c r="CC10785" s="8"/>
      <c r="CG10785" s="8"/>
      <c r="CK10785" s="8"/>
    </row>
    <row r="10786" spans="5:89">
      <c r="E10786" s="8"/>
      <c r="I10786" s="8"/>
      <c r="M10786" s="8"/>
      <c r="Q10786" s="8"/>
      <c r="U10786" s="8"/>
      <c r="Y10786" s="8"/>
      <c r="AC10786" s="8"/>
      <c r="AG10786" s="8"/>
      <c r="AK10786" s="8"/>
      <c r="AO10786" s="8"/>
      <c r="AS10786" s="8"/>
      <c r="AW10786" s="8"/>
      <c r="BA10786" s="8"/>
      <c r="BE10786" s="8"/>
      <c r="BI10786" s="8"/>
      <c r="BM10786" s="8"/>
      <c r="BQ10786" s="8"/>
      <c r="BU10786" s="8"/>
      <c r="BY10786" s="8"/>
      <c r="CC10786" s="8"/>
      <c r="CG10786" s="8"/>
      <c r="CK10786" s="8"/>
    </row>
    <row r="10787" spans="5:89">
      <c r="E10787" s="8"/>
      <c r="I10787" s="8"/>
      <c r="M10787" s="8"/>
      <c r="Q10787" s="8"/>
      <c r="U10787" s="8"/>
      <c r="Y10787" s="8"/>
      <c r="AC10787" s="8"/>
      <c r="AG10787" s="8"/>
      <c r="AK10787" s="8"/>
      <c r="AO10787" s="8"/>
      <c r="AS10787" s="8"/>
      <c r="AW10787" s="8"/>
      <c r="BA10787" s="8"/>
      <c r="BE10787" s="8"/>
      <c r="BI10787" s="8"/>
      <c r="BM10787" s="8"/>
      <c r="BQ10787" s="8"/>
      <c r="BU10787" s="8"/>
      <c r="BY10787" s="8"/>
      <c r="CC10787" s="8"/>
      <c r="CG10787" s="8"/>
      <c r="CK10787" s="8"/>
    </row>
    <row r="10788" spans="5:89">
      <c r="E10788" s="8"/>
      <c r="I10788" s="8"/>
      <c r="M10788" s="8"/>
      <c r="Q10788" s="8"/>
      <c r="U10788" s="8"/>
      <c r="Y10788" s="8"/>
      <c r="AC10788" s="8"/>
      <c r="AG10788" s="8"/>
      <c r="AK10788" s="8"/>
      <c r="AO10788" s="8"/>
      <c r="AS10788" s="8"/>
      <c r="AW10788" s="8"/>
      <c r="BA10788" s="8"/>
      <c r="BE10788" s="8"/>
      <c r="BI10788" s="8"/>
      <c r="BM10788" s="8"/>
      <c r="BQ10788" s="8"/>
      <c r="BU10788" s="8"/>
      <c r="BY10788" s="8"/>
      <c r="CC10788" s="8"/>
      <c r="CG10788" s="8"/>
      <c r="CK10788" s="8"/>
    </row>
    <row r="10789" spans="5:89">
      <c r="E10789" s="8"/>
      <c r="I10789" s="8"/>
      <c r="M10789" s="8"/>
      <c r="Q10789" s="8"/>
      <c r="U10789" s="8"/>
      <c r="Y10789" s="8"/>
      <c r="AC10789" s="8"/>
      <c r="AG10789" s="8"/>
      <c r="AK10789" s="8"/>
      <c r="AO10789" s="8"/>
      <c r="AS10789" s="8"/>
      <c r="AW10789" s="8"/>
      <c r="BA10789" s="8"/>
      <c r="BE10789" s="8"/>
      <c r="BI10789" s="8"/>
      <c r="BM10789" s="8"/>
      <c r="BQ10789" s="8"/>
      <c r="BU10789" s="8"/>
      <c r="BY10789" s="8"/>
      <c r="CC10789" s="8"/>
      <c r="CG10789" s="8"/>
      <c r="CK10789" s="8"/>
    </row>
    <row r="10790" spans="5:89">
      <c r="E10790" s="8"/>
      <c r="I10790" s="8"/>
      <c r="M10790" s="8"/>
      <c r="Q10790" s="8"/>
      <c r="U10790" s="8"/>
      <c r="Y10790" s="8"/>
      <c r="AC10790" s="8"/>
      <c r="AG10790" s="8"/>
      <c r="AK10790" s="8"/>
      <c r="AO10790" s="8"/>
      <c r="AS10790" s="8"/>
      <c r="AW10790" s="8"/>
      <c r="BA10790" s="8"/>
      <c r="BE10790" s="8"/>
      <c r="BI10790" s="8"/>
      <c r="BM10790" s="8"/>
      <c r="BQ10790" s="8"/>
      <c r="BU10790" s="8"/>
      <c r="BY10790" s="8"/>
      <c r="CC10790" s="8"/>
      <c r="CG10790" s="8"/>
      <c r="CK10790" s="8"/>
    </row>
    <row r="10791" spans="5:89">
      <c r="E10791" s="8"/>
      <c r="I10791" s="8"/>
      <c r="M10791" s="8"/>
      <c r="Q10791" s="8"/>
      <c r="U10791" s="8"/>
      <c r="Y10791" s="8"/>
      <c r="AC10791" s="8"/>
      <c r="AG10791" s="8"/>
      <c r="AK10791" s="8"/>
      <c r="AO10791" s="8"/>
      <c r="AS10791" s="8"/>
      <c r="AW10791" s="8"/>
      <c r="BA10791" s="8"/>
      <c r="BE10791" s="8"/>
      <c r="BI10791" s="8"/>
      <c r="BM10791" s="8"/>
      <c r="BQ10791" s="8"/>
      <c r="BU10791" s="8"/>
      <c r="BY10791" s="8"/>
      <c r="CC10791" s="8"/>
      <c r="CG10791" s="8"/>
      <c r="CK10791" s="8"/>
    </row>
    <row r="10792" spans="5:89">
      <c r="E10792" s="8"/>
      <c r="I10792" s="8"/>
      <c r="M10792" s="8"/>
      <c r="Q10792" s="8"/>
      <c r="U10792" s="8"/>
      <c r="Y10792" s="8"/>
      <c r="AC10792" s="8"/>
      <c r="AG10792" s="8"/>
      <c r="AK10792" s="8"/>
      <c r="AO10792" s="8"/>
      <c r="AS10792" s="8"/>
      <c r="AW10792" s="8"/>
      <c r="BA10792" s="8"/>
      <c r="BE10792" s="8"/>
      <c r="BI10792" s="8"/>
      <c r="BM10792" s="8"/>
      <c r="BQ10792" s="8"/>
      <c r="BU10792" s="8"/>
      <c r="BY10792" s="8"/>
      <c r="CC10792" s="8"/>
      <c r="CG10792" s="8"/>
      <c r="CK10792" s="8"/>
    </row>
    <row r="10793" spans="5:89">
      <c r="E10793" s="8"/>
      <c r="I10793" s="8"/>
      <c r="M10793" s="8"/>
      <c r="Q10793" s="8"/>
      <c r="U10793" s="8"/>
      <c r="Y10793" s="8"/>
      <c r="AC10793" s="8"/>
      <c r="AG10793" s="8"/>
      <c r="AK10793" s="8"/>
      <c r="AO10793" s="8"/>
      <c r="AS10793" s="8"/>
      <c r="AW10793" s="8"/>
      <c r="BA10793" s="8"/>
      <c r="BE10793" s="8"/>
      <c r="BI10793" s="8"/>
      <c r="BM10793" s="8"/>
      <c r="BQ10793" s="8"/>
      <c r="BU10793" s="8"/>
      <c r="BY10793" s="8"/>
      <c r="CC10793" s="8"/>
      <c r="CG10793" s="8"/>
      <c r="CK10793" s="8"/>
    </row>
    <row r="10794" spans="5:89">
      <c r="E10794" s="8"/>
      <c r="I10794" s="8"/>
      <c r="M10794" s="8"/>
      <c r="Q10794" s="8"/>
      <c r="U10794" s="8"/>
      <c r="Y10794" s="8"/>
      <c r="AC10794" s="8"/>
      <c r="AG10794" s="8"/>
      <c r="AK10794" s="8"/>
      <c r="AO10794" s="8"/>
      <c r="AS10794" s="8"/>
      <c r="AW10794" s="8"/>
      <c r="BA10794" s="8"/>
      <c r="BE10794" s="8"/>
      <c r="BI10794" s="8"/>
      <c r="BM10794" s="8"/>
      <c r="BQ10794" s="8"/>
      <c r="BU10794" s="8"/>
      <c r="BY10794" s="8"/>
      <c r="CC10794" s="8"/>
      <c r="CG10794" s="8"/>
      <c r="CK10794" s="8"/>
    </row>
    <row r="10795" spans="5:89">
      <c r="E10795" s="8"/>
      <c r="I10795" s="8"/>
      <c r="M10795" s="8"/>
      <c r="Q10795" s="8"/>
      <c r="U10795" s="8"/>
      <c r="Y10795" s="8"/>
      <c r="AC10795" s="8"/>
      <c r="AG10795" s="8"/>
      <c r="AK10795" s="8"/>
      <c r="AO10795" s="8"/>
      <c r="AS10795" s="8"/>
      <c r="AW10795" s="8"/>
      <c r="BA10795" s="8"/>
      <c r="BE10795" s="8"/>
      <c r="BI10795" s="8"/>
      <c r="BM10795" s="8"/>
      <c r="BQ10795" s="8"/>
      <c r="BU10795" s="8"/>
      <c r="BY10795" s="8"/>
      <c r="CC10795" s="8"/>
      <c r="CG10795" s="8"/>
      <c r="CK10795" s="8"/>
    </row>
    <row r="10796" spans="5:89">
      <c r="E10796" s="8"/>
      <c r="I10796" s="8"/>
      <c r="M10796" s="8"/>
      <c r="Q10796" s="8"/>
      <c r="U10796" s="8"/>
      <c r="Y10796" s="8"/>
      <c r="AC10796" s="8"/>
      <c r="AG10796" s="8"/>
      <c r="AK10796" s="8"/>
      <c r="AO10796" s="8"/>
      <c r="AS10796" s="8"/>
      <c r="AW10796" s="8"/>
      <c r="BA10796" s="8"/>
      <c r="BE10796" s="8"/>
      <c r="BI10796" s="8"/>
      <c r="BM10796" s="8"/>
      <c r="BQ10796" s="8"/>
      <c r="BU10796" s="8"/>
      <c r="BY10796" s="8"/>
      <c r="CC10796" s="8"/>
      <c r="CG10796" s="8"/>
      <c r="CK10796" s="8"/>
    </row>
    <row r="10797" spans="5:89">
      <c r="E10797" s="8"/>
      <c r="I10797" s="8"/>
      <c r="M10797" s="8"/>
      <c r="Q10797" s="8"/>
      <c r="U10797" s="8"/>
      <c r="Y10797" s="8"/>
      <c r="AC10797" s="8"/>
      <c r="AG10797" s="8"/>
      <c r="AK10797" s="8"/>
      <c r="AO10797" s="8"/>
      <c r="AS10797" s="8"/>
      <c r="AW10797" s="8"/>
      <c r="BA10797" s="8"/>
      <c r="BE10797" s="8"/>
      <c r="BI10797" s="8"/>
      <c r="BM10797" s="8"/>
      <c r="BQ10797" s="8"/>
      <c r="BU10797" s="8"/>
      <c r="BY10797" s="8"/>
      <c r="CC10797" s="8"/>
      <c r="CG10797" s="8"/>
      <c r="CK10797" s="8"/>
    </row>
    <row r="10798" spans="5:89">
      <c r="E10798" s="8"/>
      <c r="I10798" s="8"/>
      <c r="M10798" s="8"/>
      <c r="Q10798" s="8"/>
      <c r="U10798" s="8"/>
      <c r="Y10798" s="8"/>
      <c r="AC10798" s="8"/>
      <c r="AG10798" s="8"/>
      <c r="AK10798" s="8"/>
      <c r="AO10798" s="8"/>
      <c r="AS10798" s="8"/>
      <c r="AW10798" s="8"/>
      <c r="BA10798" s="8"/>
      <c r="BE10798" s="8"/>
      <c r="BI10798" s="8"/>
      <c r="BM10798" s="8"/>
      <c r="BQ10798" s="8"/>
      <c r="BU10798" s="8"/>
      <c r="BY10798" s="8"/>
      <c r="CC10798" s="8"/>
      <c r="CG10798" s="8"/>
      <c r="CK10798" s="8"/>
    </row>
    <row r="10799" spans="5:89">
      <c r="E10799" s="8"/>
      <c r="I10799" s="8"/>
      <c r="M10799" s="8"/>
      <c r="Q10799" s="8"/>
      <c r="U10799" s="8"/>
      <c r="Y10799" s="8"/>
      <c r="AC10799" s="8"/>
      <c r="AG10799" s="8"/>
      <c r="AK10799" s="8"/>
      <c r="AO10799" s="8"/>
      <c r="AS10799" s="8"/>
      <c r="AW10799" s="8"/>
      <c r="BA10799" s="8"/>
      <c r="BE10799" s="8"/>
      <c r="BI10799" s="8"/>
      <c r="BM10799" s="8"/>
      <c r="BQ10799" s="8"/>
      <c r="BU10799" s="8"/>
      <c r="BY10799" s="8"/>
      <c r="CC10799" s="8"/>
      <c r="CG10799" s="8"/>
      <c r="CK10799" s="8"/>
    </row>
    <row r="10800" spans="5:89">
      <c r="E10800" s="8"/>
      <c r="I10800" s="8"/>
      <c r="M10800" s="8"/>
      <c r="Q10800" s="8"/>
      <c r="U10800" s="8"/>
      <c r="Y10800" s="8"/>
      <c r="AC10800" s="8"/>
      <c r="AG10800" s="8"/>
      <c r="AK10800" s="8"/>
      <c r="AO10800" s="8"/>
      <c r="AS10800" s="8"/>
      <c r="AW10800" s="8"/>
      <c r="BA10800" s="8"/>
      <c r="BE10800" s="8"/>
      <c r="BI10800" s="8"/>
      <c r="BM10800" s="8"/>
      <c r="BQ10800" s="8"/>
      <c r="BU10800" s="8"/>
      <c r="BY10800" s="8"/>
      <c r="CC10800" s="8"/>
      <c r="CG10800" s="8"/>
      <c r="CK10800" s="8"/>
    </row>
    <row r="10801" spans="5:89">
      <c r="E10801" s="8"/>
      <c r="I10801" s="8"/>
      <c r="M10801" s="8"/>
      <c r="Q10801" s="8"/>
      <c r="U10801" s="8"/>
      <c r="Y10801" s="8"/>
      <c r="AC10801" s="8"/>
      <c r="AG10801" s="8"/>
      <c r="AK10801" s="8"/>
      <c r="AO10801" s="8"/>
      <c r="AS10801" s="8"/>
      <c r="AW10801" s="8"/>
      <c r="BA10801" s="8"/>
      <c r="BE10801" s="8"/>
      <c r="BI10801" s="8"/>
      <c r="BM10801" s="8"/>
      <c r="BQ10801" s="8"/>
      <c r="BU10801" s="8"/>
      <c r="BY10801" s="8"/>
      <c r="CC10801" s="8"/>
      <c r="CG10801" s="8"/>
      <c r="CK10801" s="8"/>
    </row>
    <row r="10802" spans="5:89">
      <c r="E10802" s="8"/>
      <c r="I10802" s="8"/>
      <c r="M10802" s="8"/>
      <c r="Q10802" s="8"/>
      <c r="U10802" s="8"/>
      <c r="Y10802" s="8"/>
      <c r="AC10802" s="8"/>
      <c r="AG10802" s="8"/>
      <c r="AK10802" s="8"/>
      <c r="AO10802" s="8"/>
      <c r="AS10802" s="8"/>
      <c r="AW10802" s="8"/>
      <c r="BA10802" s="8"/>
      <c r="BE10802" s="8"/>
      <c r="BI10802" s="8"/>
      <c r="BM10802" s="8"/>
      <c r="BQ10802" s="8"/>
      <c r="BU10802" s="8"/>
      <c r="BY10802" s="8"/>
      <c r="CC10802" s="8"/>
      <c r="CG10802" s="8"/>
      <c r="CK10802" s="8"/>
    </row>
    <row r="10803" spans="5:89">
      <c r="E10803" s="8"/>
      <c r="I10803" s="8"/>
      <c r="M10803" s="8"/>
      <c r="Q10803" s="8"/>
      <c r="U10803" s="8"/>
      <c r="Y10803" s="8"/>
      <c r="AC10803" s="8"/>
      <c r="AG10803" s="8"/>
      <c r="AK10803" s="8"/>
      <c r="AO10803" s="8"/>
      <c r="AS10803" s="8"/>
      <c r="AW10803" s="8"/>
      <c r="BA10803" s="8"/>
      <c r="BE10803" s="8"/>
      <c r="BI10803" s="8"/>
      <c r="BM10803" s="8"/>
      <c r="BQ10803" s="8"/>
      <c r="BU10803" s="8"/>
      <c r="BY10803" s="8"/>
      <c r="CC10803" s="8"/>
      <c r="CG10803" s="8"/>
      <c r="CK10803" s="8"/>
    </row>
    <row r="10804" spans="5:89">
      <c r="E10804" s="8"/>
      <c r="I10804" s="8"/>
      <c r="M10804" s="8"/>
      <c r="Q10804" s="8"/>
      <c r="U10804" s="8"/>
      <c r="Y10804" s="8"/>
      <c r="AC10804" s="8"/>
      <c r="AG10804" s="8"/>
      <c r="AK10804" s="8"/>
      <c r="AO10804" s="8"/>
      <c r="AS10804" s="8"/>
      <c r="AW10804" s="8"/>
      <c r="BA10804" s="8"/>
      <c r="BE10804" s="8"/>
      <c r="BI10804" s="8"/>
      <c r="BM10804" s="8"/>
      <c r="BQ10804" s="8"/>
      <c r="BU10804" s="8"/>
      <c r="BY10804" s="8"/>
      <c r="CC10804" s="8"/>
      <c r="CG10804" s="8"/>
      <c r="CK10804" s="8"/>
    </row>
    <row r="10805" spans="5:89">
      <c r="E10805" s="8"/>
      <c r="I10805" s="8"/>
      <c r="M10805" s="8"/>
      <c r="Q10805" s="8"/>
      <c r="U10805" s="8"/>
      <c r="Y10805" s="8"/>
      <c r="AC10805" s="8"/>
      <c r="AG10805" s="8"/>
      <c r="AK10805" s="8"/>
      <c r="AO10805" s="8"/>
      <c r="AS10805" s="8"/>
      <c r="AW10805" s="8"/>
      <c r="BA10805" s="8"/>
      <c r="BE10805" s="8"/>
      <c r="BI10805" s="8"/>
      <c r="BM10805" s="8"/>
      <c r="BQ10805" s="8"/>
      <c r="BU10805" s="8"/>
      <c r="BY10805" s="8"/>
      <c r="CC10805" s="8"/>
      <c r="CG10805" s="8"/>
      <c r="CK10805" s="8"/>
    </row>
    <row r="10806" spans="5:89">
      <c r="E10806" s="8"/>
      <c r="I10806" s="8"/>
      <c r="M10806" s="8"/>
      <c r="Q10806" s="8"/>
      <c r="U10806" s="8"/>
      <c r="Y10806" s="8"/>
      <c r="AC10806" s="8"/>
      <c r="AG10806" s="8"/>
      <c r="AK10806" s="8"/>
      <c r="AO10806" s="8"/>
      <c r="AS10806" s="8"/>
      <c r="AW10806" s="8"/>
      <c r="BA10806" s="8"/>
      <c r="BE10806" s="8"/>
      <c r="BI10806" s="8"/>
      <c r="BM10806" s="8"/>
      <c r="BQ10806" s="8"/>
      <c r="BU10806" s="8"/>
      <c r="BY10806" s="8"/>
      <c r="CC10806" s="8"/>
      <c r="CG10806" s="8"/>
      <c r="CK10806" s="8"/>
    </row>
    <row r="10807" spans="5:89">
      <c r="E10807" s="8"/>
      <c r="I10807" s="8"/>
      <c r="M10807" s="8"/>
      <c r="Q10807" s="8"/>
      <c r="U10807" s="8"/>
      <c r="Y10807" s="8"/>
      <c r="AC10807" s="8"/>
      <c r="AG10807" s="8"/>
      <c r="AK10807" s="8"/>
      <c r="AO10807" s="8"/>
      <c r="AS10807" s="8"/>
      <c r="AW10807" s="8"/>
      <c r="BA10807" s="8"/>
      <c r="BE10807" s="8"/>
      <c r="BI10807" s="8"/>
      <c r="BM10807" s="8"/>
      <c r="BQ10807" s="8"/>
      <c r="BU10807" s="8"/>
      <c r="BY10807" s="8"/>
      <c r="CC10807" s="8"/>
      <c r="CG10807" s="8"/>
      <c r="CK10807" s="8"/>
    </row>
    <row r="10808" spans="5:89">
      <c r="E10808" s="8"/>
      <c r="I10808" s="8"/>
      <c r="M10808" s="8"/>
      <c r="Q10808" s="8"/>
      <c r="U10808" s="8"/>
      <c r="Y10808" s="8"/>
      <c r="AC10808" s="8"/>
      <c r="AG10808" s="8"/>
      <c r="AK10808" s="8"/>
      <c r="AO10808" s="8"/>
      <c r="AS10808" s="8"/>
      <c r="AW10808" s="8"/>
      <c r="BA10808" s="8"/>
      <c r="BE10808" s="8"/>
      <c r="BI10808" s="8"/>
      <c r="BM10808" s="8"/>
      <c r="BQ10808" s="8"/>
      <c r="BU10808" s="8"/>
      <c r="BY10808" s="8"/>
      <c r="CC10808" s="8"/>
      <c r="CG10808" s="8"/>
      <c r="CK10808" s="8"/>
    </row>
    <row r="10809" spans="5:89">
      <c r="E10809" s="8"/>
      <c r="I10809" s="8"/>
      <c r="M10809" s="8"/>
      <c r="Q10809" s="8"/>
      <c r="U10809" s="8"/>
      <c r="Y10809" s="8"/>
      <c r="AC10809" s="8"/>
      <c r="AG10809" s="8"/>
      <c r="AK10809" s="8"/>
      <c r="AO10809" s="8"/>
      <c r="AS10809" s="8"/>
      <c r="AW10809" s="8"/>
      <c r="BA10809" s="8"/>
      <c r="BE10809" s="8"/>
      <c r="BI10809" s="8"/>
      <c r="BM10809" s="8"/>
      <c r="BQ10809" s="8"/>
      <c r="BU10809" s="8"/>
      <c r="BY10809" s="8"/>
      <c r="CC10809" s="8"/>
      <c r="CG10809" s="8"/>
      <c r="CK10809" s="8"/>
    </row>
    <row r="10810" spans="5:89">
      <c r="E10810" s="8"/>
      <c r="I10810" s="8"/>
      <c r="M10810" s="8"/>
      <c r="Q10810" s="8"/>
      <c r="U10810" s="8"/>
      <c r="Y10810" s="8"/>
      <c r="AC10810" s="8"/>
      <c r="AG10810" s="8"/>
      <c r="AK10810" s="8"/>
      <c r="AO10810" s="8"/>
      <c r="AS10810" s="8"/>
      <c r="AW10810" s="8"/>
      <c r="BA10810" s="8"/>
      <c r="BE10810" s="8"/>
      <c r="BI10810" s="8"/>
      <c r="BM10810" s="8"/>
      <c r="BQ10810" s="8"/>
      <c r="BU10810" s="8"/>
      <c r="BY10810" s="8"/>
      <c r="CC10810" s="8"/>
      <c r="CG10810" s="8"/>
      <c r="CK10810" s="8"/>
    </row>
    <row r="10811" spans="5:89">
      <c r="E10811" s="8"/>
      <c r="I10811" s="8"/>
      <c r="M10811" s="8"/>
      <c r="Q10811" s="8"/>
      <c r="U10811" s="8"/>
      <c r="Y10811" s="8"/>
      <c r="AC10811" s="8"/>
      <c r="AG10811" s="8"/>
      <c r="AK10811" s="8"/>
      <c r="AO10811" s="8"/>
      <c r="AS10811" s="8"/>
      <c r="AW10811" s="8"/>
      <c r="BA10811" s="8"/>
      <c r="BE10811" s="8"/>
      <c r="BI10811" s="8"/>
      <c r="BM10811" s="8"/>
      <c r="BQ10811" s="8"/>
      <c r="BU10811" s="8"/>
      <c r="BY10811" s="8"/>
      <c r="CC10811" s="8"/>
      <c r="CG10811" s="8"/>
      <c r="CK10811" s="8"/>
    </row>
    <row r="10812" spans="5:89">
      <c r="E10812" s="8"/>
      <c r="I10812" s="8"/>
      <c r="M10812" s="8"/>
      <c r="Q10812" s="8"/>
      <c r="U10812" s="8"/>
      <c r="Y10812" s="8"/>
      <c r="AC10812" s="8"/>
      <c r="AG10812" s="8"/>
      <c r="AK10812" s="8"/>
      <c r="AO10812" s="8"/>
      <c r="AS10812" s="8"/>
      <c r="AW10812" s="8"/>
      <c r="BA10812" s="8"/>
      <c r="BE10812" s="8"/>
      <c r="BI10812" s="8"/>
      <c r="BM10812" s="8"/>
      <c r="BQ10812" s="8"/>
      <c r="BU10812" s="8"/>
      <c r="BY10812" s="8"/>
      <c r="CC10812" s="8"/>
      <c r="CG10812" s="8"/>
      <c r="CK10812" s="8"/>
    </row>
    <row r="10813" spans="5:89">
      <c r="E10813" s="8"/>
      <c r="I10813" s="8"/>
      <c r="M10813" s="8"/>
      <c r="Q10813" s="8"/>
      <c r="U10813" s="8"/>
      <c r="Y10813" s="8"/>
      <c r="AC10813" s="8"/>
      <c r="AG10813" s="8"/>
      <c r="AK10813" s="8"/>
      <c r="AO10813" s="8"/>
      <c r="AS10813" s="8"/>
      <c r="AW10813" s="8"/>
      <c r="BA10813" s="8"/>
      <c r="BE10813" s="8"/>
      <c r="BI10813" s="8"/>
      <c r="BM10813" s="8"/>
      <c r="BQ10813" s="8"/>
      <c r="BU10813" s="8"/>
      <c r="BY10813" s="8"/>
      <c r="CC10813" s="8"/>
      <c r="CG10813" s="8"/>
      <c r="CK10813" s="8"/>
    </row>
    <row r="10814" spans="5:89">
      <c r="E10814" s="8"/>
      <c r="I10814" s="8"/>
      <c r="M10814" s="8"/>
      <c r="Q10814" s="8"/>
      <c r="U10814" s="8"/>
      <c r="Y10814" s="8"/>
      <c r="AC10814" s="8"/>
      <c r="AG10814" s="8"/>
      <c r="AK10814" s="8"/>
      <c r="AO10814" s="8"/>
      <c r="AS10814" s="8"/>
      <c r="AW10814" s="8"/>
      <c r="BA10814" s="8"/>
      <c r="BE10814" s="8"/>
      <c r="BI10814" s="8"/>
      <c r="BM10814" s="8"/>
      <c r="BQ10814" s="8"/>
      <c r="BU10814" s="8"/>
      <c r="BY10814" s="8"/>
      <c r="CC10814" s="8"/>
      <c r="CG10814" s="8"/>
      <c r="CK10814" s="8"/>
    </row>
    <row r="10815" spans="5:89">
      <c r="E10815" s="8"/>
      <c r="I10815" s="8"/>
      <c r="M10815" s="8"/>
      <c r="Q10815" s="8"/>
      <c r="U10815" s="8"/>
      <c r="Y10815" s="8"/>
      <c r="AC10815" s="8"/>
      <c r="AG10815" s="8"/>
      <c r="AK10815" s="8"/>
      <c r="AO10815" s="8"/>
      <c r="AS10815" s="8"/>
      <c r="AW10815" s="8"/>
      <c r="BA10815" s="8"/>
      <c r="BE10815" s="8"/>
      <c r="BI10815" s="8"/>
      <c r="BM10815" s="8"/>
      <c r="BQ10815" s="8"/>
      <c r="BU10815" s="8"/>
      <c r="BY10815" s="8"/>
      <c r="CC10815" s="8"/>
      <c r="CG10815" s="8"/>
      <c r="CK10815" s="8"/>
    </row>
    <row r="10816" spans="5:89">
      <c r="E10816" s="8"/>
      <c r="I10816" s="8"/>
      <c r="M10816" s="8"/>
      <c r="Q10816" s="8"/>
      <c r="U10816" s="8"/>
      <c r="Y10816" s="8"/>
      <c r="AC10816" s="8"/>
      <c r="AG10816" s="8"/>
      <c r="AK10816" s="8"/>
      <c r="AO10816" s="8"/>
      <c r="AS10816" s="8"/>
      <c r="AW10816" s="8"/>
      <c r="BA10816" s="8"/>
      <c r="BE10816" s="8"/>
      <c r="BI10816" s="8"/>
      <c r="BM10816" s="8"/>
      <c r="BQ10816" s="8"/>
      <c r="BU10816" s="8"/>
      <c r="BY10816" s="8"/>
      <c r="CC10816" s="8"/>
      <c r="CG10816" s="8"/>
      <c r="CK10816" s="8"/>
    </row>
    <row r="10817" spans="5:89">
      <c r="E10817" s="8"/>
      <c r="I10817" s="8"/>
      <c r="M10817" s="8"/>
      <c r="Q10817" s="8"/>
      <c r="U10817" s="8"/>
      <c r="Y10817" s="8"/>
      <c r="AC10817" s="8"/>
      <c r="AG10817" s="8"/>
      <c r="AK10817" s="8"/>
      <c r="AO10817" s="8"/>
      <c r="AS10817" s="8"/>
      <c r="AW10817" s="8"/>
      <c r="BA10817" s="8"/>
      <c r="BE10817" s="8"/>
      <c r="BI10817" s="8"/>
      <c r="BM10817" s="8"/>
      <c r="BQ10817" s="8"/>
      <c r="BU10817" s="8"/>
      <c r="BY10817" s="8"/>
      <c r="CC10817" s="8"/>
      <c r="CG10817" s="8"/>
      <c r="CK10817" s="8"/>
    </row>
    <row r="10818" spans="5:89">
      <c r="E10818" s="8"/>
      <c r="I10818" s="8"/>
      <c r="M10818" s="8"/>
      <c r="Q10818" s="8"/>
      <c r="U10818" s="8"/>
      <c r="Y10818" s="8"/>
      <c r="AC10818" s="8"/>
      <c r="AG10818" s="8"/>
      <c r="AK10818" s="8"/>
      <c r="AO10818" s="8"/>
      <c r="AS10818" s="8"/>
      <c r="AW10818" s="8"/>
      <c r="BA10818" s="8"/>
      <c r="BE10818" s="8"/>
      <c r="BI10818" s="8"/>
      <c r="BM10818" s="8"/>
      <c r="BQ10818" s="8"/>
      <c r="BU10818" s="8"/>
      <c r="BY10818" s="8"/>
      <c r="CC10818" s="8"/>
      <c r="CG10818" s="8"/>
      <c r="CK10818" s="8"/>
    </row>
    <row r="10819" spans="5:89">
      <c r="E10819" s="8"/>
      <c r="I10819" s="8"/>
      <c r="M10819" s="8"/>
      <c r="Q10819" s="8"/>
      <c r="U10819" s="8"/>
      <c r="Y10819" s="8"/>
      <c r="AC10819" s="8"/>
      <c r="AG10819" s="8"/>
      <c r="AK10819" s="8"/>
      <c r="AO10819" s="8"/>
      <c r="AS10819" s="8"/>
      <c r="AW10819" s="8"/>
      <c r="BA10819" s="8"/>
      <c r="BE10819" s="8"/>
      <c r="BI10819" s="8"/>
      <c r="BM10819" s="8"/>
      <c r="BQ10819" s="8"/>
      <c r="BU10819" s="8"/>
      <c r="BY10819" s="8"/>
      <c r="CC10819" s="8"/>
      <c r="CG10819" s="8"/>
      <c r="CK10819" s="8"/>
    </row>
    <row r="10820" spans="5:89">
      <c r="E10820" s="8"/>
      <c r="I10820" s="8"/>
      <c r="M10820" s="8"/>
      <c r="Q10820" s="8"/>
      <c r="U10820" s="8"/>
      <c r="Y10820" s="8"/>
      <c r="AC10820" s="8"/>
      <c r="AG10820" s="8"/>
      <c r="AK10820" s="8"/>
      <c r="AO10820" s="8"/>
      <c r="AS10820" s="8"/>
      <c r="AW10820" s="8"/>
      <c r="BA10820" s="8"/>
      <c r="BE10820" s="8"/>
      <c r="BI10820" s="8"/>
      <c r="BM10820" s="8"/>
      <c r="BQ10820" s="8"/>
      <c r="BU10820" s="8"/>
      <c r="BY10820" s="8"/>
      <c r="CC10820" s="8"/>
      <c r="CG10820" s="8"/>
      <c r="CK10820" s="8"/>
    </row>
    <row r="10821" spans="5:89">
      <c r="E10821" s="8"/>
      <c r="I10821" s="8"/>
      <c r="M10821" s="8"/>
      <c r="Q10821" s="8"/>
      <c r="U10821" s="8"/>
      <c r="Y10821" s="8"/>
      <c r="AC10821" s="8"/>
      <c r="AG10821" s="8"/>
      <c r="AK10821" s="8"/>
      <c r="AO10821" s="8"/>
      <c r="AS10821" s="8"/>
      <c r="AW10821" s="8"/>
      <c r="BA10821" s="8"/>
      <c r="BE10821" s="8"/>
      <c r="BI10821" s="8"/>
      <c r="BM10821" s="8"/>
      <c r="BQ10821" s="8"/>
      <c r="BU10821" s="8"/>
      <c r="BY10821" s="8"/>
      <c r="CC10821" s="8"/>
      <c r="CG10821" s="8"/>
      <c r="CK10821" s="8"/>
    </row>
    <row r="10822" spans="5:89">
      <c r="E10822" s="8"/>
      <c r="I10822" s="8"/>
      <c r="M10822" s="8"/>
      <c r="Q10822" s="8"/>
      <c r="U10822" s="8"/>
      <c r="Y10822" s="8"/>
      <c r="AC10822" s="8"/>
      <c r="AG10822" s="8"/>
      <c r="AK10822" s="8"/>
      <c r="AO10822" s="8"/>
      <c r="AS10822" s="8"/>
      <c r="AW10822" s="8"/>
      <c r="BA10822" s="8"/>
      <c r="BE10822" s="8"/>
      <c r="BI10822" s="8"/>
      <c r="BM10822" s="8"/>
      <c r="BQ10822" s="8"/>
      <c r="BU10822" s="8"/>
      <c r="BY10822" s="8"/>
      <c r="CC10822" s="8"/>
      <c r="CG10822" s="8"/>
      <c r="CK10822" s="8"/>
    </row>
    <row r="10823" spans="5:89">
      <c r="E10823" s="8"/>
      <c r="I10823" s="8"/>
      <c r="M10823" s="8"/>
      <c r="Q10823" s="8"/>
      <c r="U10823" s="8"/>
      <c r="Y10823" s="8"/>
      <c r="AC10823" s="8"/>
      <c r="AG10823" s="8"/>
      <c r="AK10823" s="8"/>
      <c r="AO10823" s="8"/>
      <c r="AS10823" s="8"/>
      <c r="AW10823" s="8"/>
      <c r="BA10823" s="8"/>
      <c r="BE10823" s="8"/>
      <c r="BI10823" s="8"/>
      <c r="BM10823" s="8"/>
      <c r="BQ10823" s="8"/>
      <c r="BU10823" s="8"/>
      <c r="BY10823" s="8"/>
      <c r="CC10823" s="8"/>
      <c r="CG10823" s="8"/>
      <c r="CK10823" s="8"/>
    </row>
    <row r="10824" spans="5:89">
      <c r="E10824" s="8"/>
      <c r="I10824" s="8"/>
      <c r="M10824" s="8"/>
      <c r="Q10824" s="8"/>
      <c r="U10824" s="8"/>
      <c r="Y10824" s="8"/>
      <c r="AC10824" s="8"/>
      <c r="AG10824" s="8"/>
      <c r="AK10824" s="8"/>
      <c r="AO10824" s="8"/>
      <c r="AS10824" s="8"/>
      <c r="AW10824" s="8"/>
      <c r="BA10824" s="8"/>
      <c r="BE10824" s="8"/>
      <c r="BI10824" s="8"/>
      <c r="BM10824" s="8"/>
      <c r="BQ10824" s="8"/>
      <c r="BU10824" s="8"/>
      <c r="BY10824" s="8"/>
      <c r="CC10824" s="8"/>
      <c r="CG10824" s="8"/>
      <c r="CK10824" s="8"/>
    </row>
    <row r="10825" spans="5:89">
      <c r="E10825" s="8"/>
      <c r="I10825" s="8"/>
      <c r="M10825" s="8"/>
      <c r="Q10825" s="8"/>
      <c r="U10825" s="8"/>
      <c r="Y10825" s="8"/>
      <c r="AC10825" s="8"/>
      <c r="AG10825" s="8"/>
      <c r="AK10825" s="8"/>
      <c r="AO10825" s="8"/>
      <c r="AS10825" s="8"/>
      <c r="AW10825" s="8"/>
      <c r="BA10825" s="8"/>
      <c r="BE10825" s="8"/>
      <c r="BI10825" s="8"/>
      <c r="BM10825" s="8"/>
      <c r="BQ10825" s="8"/>
      <c r="BU10825" s="8"/>
      <c r="BY10825" s="8"/>
      <c r="CC10825" s="8"/>
      <c r="CG10825" s="8"/>
      <c r="CK10825" s="8"/>
    </row>
    <row r="10826" spans="5:89">
      <c r="E10826" s="8"/>
      <c r="I10826" s="8"/>
      <c r="M10826" s="8"/>
      <c r="Q10826" s="8"/>
      <c r="U10826" s="8"/>
      <c r="Y10826" s="8"/>
      <c r="AC10826" s="8"/>
      <c r="AG10826" s="8"/>
      <c r="AK10826" s="8"/>
      <c r="AO10826" s="8"/>
      <c r="AS10826" s="8"/>
      <c r="AW10826" s="8"/>
      <c r="BA10826" s="8"/>
      <c r="BE10826" s="8"/>
      <c r="BI10826" s="8"/>
      <c r="BM10826" s="8"/>
      <c r="BQ10826" s="8"/>
      <c r="BU10826" s="8"/>
      <c r="BY10826" s="8"/>
      <c r="CC10826" s="8"/>
      <c r="CG10826" s="8"/>
      <c r="CK10826" s="8"/>
    </row>
    <row r="10827" spans="5:89">
      <c r="E10827" s="8"/>
      <c r="I10827" s="8"/>
      <c r="M10827" s="8"/>
      <c r="Q10827" s="8"/>
      <c r="U10827" s="8"/>
      <c r="Y10827" s="8"/>
      <c r="AC10827" s="8"/>
      <c r="AG10827" s="8"/>
      <c r="AK10827" s="8"/>
      <c r="AO10827" s="8"/>
      <c r="AS10827" s="8"/>
      <c r="AW10827" s="8"/>
      <c r="BA10827" s="8"/>
      <c r="BE10827" s="8"/>
      <c r="BI10827" s="8"/>
      <c r="BM10827" s="8"/>
      <c r="BQ10827" s="8"/>
      <c r="BU10827" s="8"/>
      <c r="BY10827" s="8"/>
      <c r="CC10827" s="8"/>
      <c r="CG10827" s="8"/>
      <c r="CK10827" s="8"/>
    </row>
    <row r="10828" spans="5:89">
      <c r="E10828" s="8"/>
      <c r="I10828" s="8"/>
      <c r="M10828" s="8"/>
      <c r="Q10828" s="8"/>
      <c r="U10828" s="8"/>
      <c r="Y10828" s="8"/>
      <c r="AC10828" s="8"/>
      <c r="AG10828" s="8"/>
      <c r="AK10828" s="8"/>
      <c r="AO10828" s="8"/>
      <c r="AS10828" s="8"/>
      <c r="AW10828" s="8"/>
      <c r="BA10828" s="8"/>
      <c r="BE10828" s="8"/>
      <c r="BI10828" s="8"/>
      <c r="BM10828" s="8"/>
      <c r="BQ10828" s="8"/>
      <c r="BU10828" s="8"/>
      <c r="BY10828" s="8"/>
      <c r="CC10828" s="8"/>
      <c r="CG10828" s="8"/>
      <c r="CK10828" s="8"/>
    </row>
    <row r="10829" spans="5:89">
      <c r="E10829" s="8"/>
      <c r="I10829" s="8"/>
      <c r="M10829" s="8"/>
      <c r="Q10829" s="8"/>
      <c r="U10829" s="8"/>
      <c r="Y10829" s="8"/>
      <c r="AC10829" s="8"/>
      <c r="AG10829" s="8"/>
      <c r="AK10829" s="8"/>
      <c r="AO10829" s="8"/>
      <c r="AS10829" s="8"/>
      <c r="AW10829" s="8"/>
      <c r="BA10829" s="8"/>
      <c r="BE10829" s="8"/>
      <c r="BI10829" s="8"/>
      <c r="BM10829" s="8"/>
      <c r="BQ10829" s="8"/>
      <c r="BU10829" s="8"/>
      <c r="BY10829" s="8"/>
      <c r="CC10829" s="8"/>
      <c r="CG10829" s="8"/>
      <c r="CK10829" s="8"/>
    </row>
    <row r="10830" spans="5:89">
      <c r="E10830" s="8"/>
      <c r="I10830" s="8"/>
      <c r="M10830" s="8"/>
      <c r="Q10830" s="8"/>
      <c r="U10830" s="8"/>
      <c r="Y10830" s="8"/>
      <c r="AC10830" s="8"/>
      <c r="AG10830" s="8"/>
      <c r="AK10830" s="8"/>
      <c r="AO10830" s="8"/>
      <c r="AS10830" s="8"/>
      <c r="AW10830" s="8"/>
      <c r="BA10830" s="8"/>
      <c r="BE10830" s="8"/>
      <c r="BI10830" s="8"/>
      <c r="BM10830" s="8"/>
      <c r="BQ10830" s="8"/>
      <c r="BU10830" s="8"/>
      <c r="BY10830" s="8"/>
      <c r="CC10830" s="8"/>
      <c r="CG10830" s="8"/>
      <c r="CK10830" s="8"/>
    </row>
    <row r="10831" spans="5:89">
      <c r="E10831" s="8"/>
      <c r="I10831" s="8"/>
      <c r="M10831" s="8"/>
      <c r="Q10831" s="8"/>
      <c r="U10831" s="8"/>
      <c r="Y10831" s="8"/>
      <c r="AC10831" s="8"/>
      <c r="AG10831" s="8"/>
      <c r="AK10831" s="8"/>
      <c r="AO10831" s="8"/>
      <c r="AS10831" s="8"/>
      <c r="AW10831" s="8"/>
      <c r="BA10831" s="8"/>
      <c r="BE10831" s="8"/>
      <c r="BI10831" s="8"/>
      <c r="BM10831" s="8"/>
      <c r="BQ10831" s="8"/>
      <c r="BU10831" s="8"/>
      <c r="BY10831" s="8"/>
      <c r="CC10831" s="8"/>
      <c r="CG10831" s="8"/>
      <c r="CK10831" s="8"/>
    </row>
    <row r="10832" spans="5:89">
      <c r="E10832" s="8"/>
      <c r="I10832" s="8"/>
      <c r="M10832" s="8"/>
      <c r="Q10832" s="8"/>
      <c r="U10832" s="8"/>
      <c r="Y10832" s="8"/>
      <c r="AC10832" s="8"/>
      <c r="AG10832" s="8"/>
      <c r="AK10832" s="8"/>
      <c r="AO10832" s="8"/>
      <c r="AS10832" s="8"/>
      <c r="AW10832" s="8"/>
      <c r="BA10832" s="8"/>
      <c r="BE10832" s="8"/>
      <c r="BI10832" s="8"/>
      <c r="BM10832" s="8"/>
      <c r="BQ10832" s="8"/>
      <c r="BU10832" s="8"/>
      <c r="BY10832" s="8"/>
      <c r="CC10832" s="8"/>
      <c r="CG10832" s="8"/>
      <c r="CK10832" s="8"/>
    </row>
    <row r="10833" spans="5:89">
      <c r="E10833" s="8"/>
      <c r="I10833" s="8"/>
      <c r="M10833" s="8"/>
      <c r="Q10833" s="8"/>
      <c r="U10833" s="8"/>
      <c r="Y10833" s="8"/>
      <c r="AC10833" s="8"/>
      <c r="AG10833" s="8"/>
      <c r="AK10833" s="8"/>
      <c r="AO10833" s="8"/>
      <c r="AS10833" s="8"/>
      <c r="AW10833" s="8"/>
      <c r="BA10833" s="8"/>
      <c r="BE10833" s="8"/>
      <c r="BI10833" s="8"/>
      <c r="BM10833" s="8"/>
      <c r="BQ10833" s="8"/>
      <c r="BU10833" s="8"/>
      <c r="BY10833" s="8"/>
      <c r="CC10833" s="8"/>
      <c r="CG10833" s="8"/>
      <c r="CK10833" s="8"/>
    </row>
    <row r="10834" spans="5:89">
      <c r="E10834" s="8"/>
      <c r="I10834" s="8"/>
      <c r="M10834" s="8"/>
      <c r="Q10834" s="8"/>
      <c r="U10834" s="8"/>
      <c r="Y10834" s="8"/>
      <c r="AC10834" s="8"/>
      <c r="AG10834" s="8"/>
      <c r="AK10834" s="8"/>
      <c r="AO10834" s="8"/>
      <c r="AS10834" s="8"/>
      <c r="AW10834" s="8"/>
      <c r="BA10834" s="8"/>
      <c r="BE10834" s="8"/>
      <c r="BI10834" s="8"/>
      <c r="BM10834" s="8"/>
      <c r="BQ10834" s="8"/>
      <c r="BU10834" s="8"/>
      <c r="BY10834" s="8"/>
      <c r="CC10834" s="8"/>
      <c r="CG10834" s="8"/>
      <c r="CK10834" s="8"/>
    </row>
    <row r="10835" spans="5:89">
      <c r="E10835" s="8"/>
      <c r="I10835" s="8"/>
      <c r="M10835" s="8"/>
      <c r="Q10835" s="8"/>
      <c r="U10835" s="8"/>
      <c r="Y10835" s="8"/>
      <c r="AC10835" s="8"/>
      <c r="AG10835" s="8"/>
      <c r="AK10835" s="8"/>
      <c r="AO10835" s="8"/>
      <c r="AS10835" s="8"/>
      <c r="AW10835" s="8"/>
      <c r="BA10835" s="8"/>
      <c r="BE10835" s="8"/>
      <c r="BI10835" s="8"/>
      <c r="BM10835" s="8"/>
      <c r="BQ10835" s="8"/>
      <c r="BU10835" s="8"/>
      <c r="BY10835" s="8"/>
      <c r="CC10835" s="8"/>
      <c r="CG10835" s="8"/>
      <c r="CK10835" s="8"/>
    </row>
    <row r="10836" spans="5:89">
      <c r="E10836" s="8"/>
      <c r="I10836" s="8"/>
      <c r="M10836" s="8"/>
      <c r="Q10836" s="8"/>
      <c r="U10836" s="8"/>
      <c r="Y10836" s="8"/>
      <c r="AC10836" s="8"/>
      <c r="AG10836" s="8"/>
      <c r="AK10836" s="8"/>
      <c r="AO10836" s="8"/>
      <c r="AS10836" s="8"/>
      <c r="AW10836" s="8"/>
      <c r="BA10836" s="8"/>
      <c r="BE10836" s="8"/>
      <c r="BI10836" s="8"/>
      <c r="BM10836" s="8"/>
      <c r="BQ10836" s="8"/>
      <c r="BU10836" s="8"/>
      <c r="BY10836" s="8"/>
      <c r="CC10836" s="8"/>
      <c r="CG10836" s="8"/>
      <c r="CK10836" s="8"/>
    </row>
    <row r="10837" spans="5:89">
      <c r="E10837" s="8"/>
      <c r="I10837" s="8"/>
      <c r="M10837" s="8"/>
      <c r="Q10837" s="8"/>
      <c r="U10837" s="8"/>
      <c r="Y10837" s="8"/>
      <c r="AC10837" s="8"/>
      <c r="AG10837" s="8"/>
      <c r="AK10837" s="8"/>
      <c r="AO10837" s="8"/>
      <c r="AS10837" s="8"/>
      <c r="AW10837" s="8"/>
      <c r="BA10837" s="8"/>
      <c r="BE10837" s="8"/>
      <c r="BI10837" s="8"/>
      <c r="BM10837" s="8"/>
      <c r="BQ10837" s="8"/>
      <c r="BU10837" s="8"/>
      <c r="BY10837" s="8"/>
      <c r="CC10837" s="8"/>
      <c r="CG10837" s="8"/>
      <c r="CK10837" s="8"/>
    </row>
    <row r="10838" spans="5:89">
      <c r="E10838" s="8"/>
      <c r="I10838" s="8"/>
      <c r="M10838" s="8"/>
      <c r="Q10838" s="8"/>
      <c r="U10838" s="8"/>
      <c r="Y10838" s="8"/>
      <c r="AC10838" s="8"/>
      <c r="AG10838" s="8"/>
      <c r="AK10838" s="8"/>
      <c r="AO10838" s="8"/>
      <c r="AS10838" s="8"/>
      <c r="AW10838" s="8"/>
      <c r="BA10838" s="8"/>
      <c r="BE10838" s="8"/>
      <c r="BI10838" s="8"/>
      <c r="BM10838" s="8"/>
      <c r="BQ10838" s="8"/>
      <c r="BU10838" s="8"/>
      <c r="BY10838" s="8"/>
      <c r="CC10838" s="8"/>
      <c r="CG10838" s="8"/>
      <c r="CK10838" s="8"/>
    </row>
    <row r="10839" spans="5:89">
      <c r="E10839" s="8"/>
      <c r="I10839" s="8"/>
      <c r="M10839" s="8"/>
      <c r="Q10839" s="8"/>
      <c r="U10839" s="8"/>
      <c r="Y10839" s="8"/>
      <c r="AC10839" s="8"/>
      <c r="AG10839" s="8"/>
      <c r="AK10839" s="8"/>
      <c r="AO10839" s="8"/>
      <c r="AS10839" s="8"/>
      <c r="AW10839" s="8"/>
      <c r="BA10839" s="8"/>
      <c r="BE10839" s="8"/>
      <c r="BI10839" s="8"/>
      <c r="BM10839" s="8"/>
      <c r="BQ10839" s="8"/>
      <c r="BU10839" s="8"/>
      <c r="BY10839" s="8"/>
      <c r="CC10839" s="8"/>
      <c r="CG10839" s="8"/>
      <c r="CK10839" s="8"/>
    </row>
    <row r="10840" spans="5:89">
      <c r="E10840" s="8"/>
      <c r="I10840" s="8"/>
      <c r="M10840" s="8"/>
      <c r="Q10840" s="8"/>
      <c r="U10840" s="8"/>
      <c r="Y10840" s="8"/>
      <c r="AC10840" s="8"/>
      <c r="AG10840" s="8"/>
      <c r="AK10840" s="8"/>
      <c r="AO10840" s="8"/>
      <c r="AS10840" s="8"/>
      <c r="AW10840" s="8"/>
      <c r="BA10840" s="8"/>
      <c r="BE10840" s="8"/>
      <c r="BI10840" s="8"/>
      <c r="BM10840" s="8"/>
      <c r="BQ10840" s="8"/>
      <c r="BU10840" s="8"/>
      <c r="BY10840" s="8"/>
      <c r="CC10840" s="8"/>
      <c r="CG10840" s="8"/>
      <c r="CK10840" s="8"/>
    </row>
    <row r="10841" spans="5:89">
      <c r="E10841" s="8"/>
      <c r="I10841" s="8"/>
      <c r="M10841" s="8"/>
      <c r="Q10841" s="8"/>
      <c r="U10841" s="8"/>
      <c r="Y10841" s="8"/>
      <c r="AC10841" s="8"/>
      <c r="AG10841" s="8"/>
      <c r="AK10841" s="8"/>
      <c r="AO10841" s="8"/>
      <c r="AS10841" s="8"/>
      <c r="AW10841" s="8"/>
      <c r="BA10841" s="8"/>
      <c r="BE10841" s="8"/>
      <c r="BI10841" s="8"/>
      <c r="BM10841" s="8"/>
      <c r="BQ10841" s="8"/>
      <c r="BU10841" s="8"/>
      <c r="BY10841" s="8"/>
      <c r="CC10841" s="8"/>
      <c r="CG10841" s="8"/>
      <c r="CK10841" s="8"/>
    </row>
    <row r="10842" spans="5:89">
      <c r="E10842" s="8"/>
      <c r="I10842" s="8"/>
      <c r="M10842" s="8"/>
      <c r="Q10842" s="8"/>
      <c r="U10842" s="8"/>
      <c r="Y10842" s="8"/>
      <c r="AC10842" s="8"/>
      <c r="AG10842" s="8"/>
      <c r="AK10842" s="8"/>
      <c r="AO10842" s="8"/>
      <c r="AS10842" s="8"/>
      <c r="AW10842" s="8"/>
      <c r="BA10842" s="8"/>
      <c r="BE10842" s="8"/>
      <c r="BI10842" s="8"/>
      <c r="BM10842" s="8"/>
      <c r="BQ10842" s="8"/>
      <c r="BU10842" s="8"/>
      <c r="BY10842" s="8"/>
      <c r="CC10842" s="8"/>
      <c r="CG10842" s="8"/>
      <c r="CK10842" s="8"/>
    </row>
    <row r="10843" spans="5:89">
      <c r="E10843" s="8"/>
      <c r="I10843" s="8"/>
      <c r="M10843" s="8"/>
      <c r="Q10843" s="8"/>
      <c r="U10843" s="8"/>
      <c r="Y10843" s="8"/>
      <c r="AC10843" s="8"/>
      <c r="AG10843" s="8"/>
      <c r="AK10843" s="8"/>
      <c r="AO10843" s="8"/>
      <c r="AS10843" s="8"/>
      <c r="AW10843" s="8"/>
      <c r="BA10843" s="8"/>
      <c r="BE10843" s="8"/>
      <c r="BI10843" s="8"/>
      <c r="BM10843" s="8"/>
      <c r="BQ10843" s="8"/>
      <c r="BU10843" s="8"/>
      <c r="BY10843" s="8"/>
      <c r="CC10843" s="8"/>
      <c r="CG10843" s="8"/>
      <c r="CK10843" s="8"/>
    </row>
    <row r="10844" spans="5:89">
      <c r="E10844" s="8"/>
      <c r="I10844" s="8"/>
      <c r="M10844" s="8"/>
      <c r="Q10844" s="8"/>
      <c r="U10844" s="8"/>
      <c r="Y10844" s="8"/>
      <c r="AC10844" s="8"/>
      <c r="AG10844" s="8"/>
      <c r="AK10844" s="8"/>
      <c r="AO10844" s="8"/>
      <c r="AS10844" s="8"/>
      <c r="AW10844" s="8"/>
      <c r="BA10844" s="8"/>
      <c r="BE10844" s="8"/>
      <c r="BI10844" s="8"/>
      <c r="BM10844" s="8"/>
      <c r="BQ10844" s="8"/>
      <c r="BU10844" s="8"/>
      <c r="BY10844" s="8"/>
      <c r="CC10844" s="8"/>
      <c r="CG10844" s="8"/>
      <c r="CK10844" s="8"/>
    </row>
    <row r="10845" spans="5:89">
      <c r="E10845" s="8"/>
      <c r="I10845" s="8"/>
      <c r="M10845" s="8"/>
      <c r="Q10845" s="8"/>
      <c r="U10845" s="8"/>
      <c r="Y10845" s="8"/>
      <c r="AC10845" s="8"/>
      <c r="AG10845" s="8"/>
      <c r="AK10845" s="8"/>
      <c r="AO10845" s="8"/>
      <c r="AS10845" s="8"/>
      <c r="AW10845" s="8"/>
      <c r="BA10845" s="8"/>
      <c r="BE10845" s="8"/>
      <c r="BI10845" s="8"/>
      <c r="BM10845" s="8"/>
      <c r="BQ10845" s="8"/>
      <c r="BU10845" s="8"/>
      <c r="BY10845" s="8"/>
      <c r="CC10845" s="8"/>
      <c r="CG10845" s="8"/>
      <c r="CK10845" s="8"/>
    </row>
    <row r="10846" spans="5:89">
      <c r="E10846" s="8"/>
      <c r="I10846" s="8"/>
      <c r="M10846" s="8"/>
      <c r="Q10846" s="8"/>
      <c r="U10846" s="8"/>
      <c r="Y10846" s="8"/>
      <c r="AC10846" s="8"/>
      <c r="AG10846" s="8"/>
      <c r="AK10846" s="8"/>
      <c r="AO10846" s="8"/>
      <c r="AS10846" s="8"/>
      <c r="AW10846" s="8"/>
      <c r="BA10846" s="8"/>
      <c r="BE10846" s="8"/>
      <c r="BI10846" s="8"/>
      <c r="BM10846" s="8"/>
      <c r="BQ10846" s="8"/>
      <c r="BU10846" s="8"/>
      <c r="BY10846" s="8"/>
      <c r="CC10846" s="8"/>
      <c r="CG10846" s="8"/>
      <c r="CK10846" s="8"/>
    </row>
    <row r="10847" spans="5:89">
      <c r="E10847" s="8"/>
      <c r="I10847" s="8"/>
      <c r="M10847" s="8"/>
      <c r="Q10847" s="8"/>
      <c r="U10847" s="8"/>
      <c r="Y10847" s="8"/>
      <c r="AC10847" s="8"/>
      <c r="AG10847" s="8"/>
      <c r="AK10847" s="8"/>
      <c r="AO10847" s="8"/>
      <c r="AS10847" s="8"/>
      <c r="AW10847" s="8"/>
      <c r="BA10847" s="8"/>
      <c r="BE10847" s="8"/>
      <c r="BI10847" s="8"/>
      <c r="BM10847" s="8"/>
      <c r="BQ10847" s="8"/>
      <c r="BU10847" s="8"/>
      <c r="BY10847" s="8"/>
      <c r="CC10847" s="8"/>
      <c r="CG10847" s="8"/>
      <c r="CK10847" s="8"/>
    </row>
    <row r="10848" spans="5:89">
      <c r="E10848" s="8"/>
      <c r="I10848" s="8"/>
      <c r="M10848" s="8"/>
      <c r="Q10848" s="8"/>
      <c r="U10848" s="8"/>
      <c r="Y10848" s="8"/>
      <c r="AC10848" s="8"/>
      <c r="AG10848" s="8"/>
      <c r="AK10848" s="8"/>
      <c r="AO10848" s="8"/>
      <c r="AS10848" s="8"/>
      <c r="AW10848" s="8"/>
      <c r="BA10848" s="8"/>
      <c r="BE10848" s="8"/>
      <c r="BI10848" s="8"/>
      <c r="BM10848" s="8"/>
      <c r="BQ10848" s="8"/>
      <c r="BU10848" s="8"/>
      <c r="BY10848" s="8"/>
      <c r="CC10848" s="8"/>
      <c r="CG10848" s="8"/>
      <c r="CK10848" s="8"/>
    </row>
    <row r="10849" spans="5:89">
      <c r="E10849" s="8"/>
      <c r="I10849" s="8"/>
      <c r="M10849" s="8"/>
      <c r="Q10849" s="8"/>
      <c r="U10849" s="8"/>
      <c r="Y10849" s="8"/>
      <c r="AC10849" s="8"/>
      <c r="AG10849" s="8"/>
      <c r="AK10849" s="8"/>
      <c r="AO10849" s="8"/>
      <c r="AS10849" s="8"/>
      <c r="AW10849" s="8"/>
      <c r="BA10849" s="8"/>
      <c r="BE10849" s="8"/>
      <c r="BI10849" s="8"/>
      <c r="BM10849" s="8"/>
      <c r="BQ10849" s="8"/>
      <c r="BU10849" s="8"/>
      <c r="BY10849" s="8"/>
      <c r="CC10849" s="8"/>
      <c r="CG10849" s="8"/>
      <c r="CK10849" s="8"/>
    </row>
    <row r="10850" spans="5:89">
      <c r="E10850" s="8"/>
      <c r="I10850" s="8"/>
      <c r="M10850" s="8"/>
      <c r="Q10850" s="8"/>
      <c r="U10850" s="8"/>
      <c r="Y10850" s="8"/>
      <c r="AC10850" s="8"/>
      <c r="AG10850" s="8"/>
      <c r="AK10850" s="8"/>
      <c r="AO10850" s="8"/>
      <c r="AS10850" s="8"/>
      <c r="AW10850" s="8"/>
      <c r="BA10850" s="8"/>
      <c r="BE10850" s="8"/>
      <c r="BI10850" s="8"/>
      <c r="BM10850" s="8"/>
      <c r="BQ10850" s="8"/>
      <c r="BU10850" s="8"/>
      <c r="BY10850" s="8"/>
      <c r="CC10850" s="8"/>
      <c r="CG10850" s="8"/>
      <c r="CK10850" s="8"/>
    </row>
    <row r="10851" spans="5:89">
      <c r="E10851" s="8"/>
      <c r="I10851" s="8"/>
      <c r="M10851" s="8"/>
      <c r="Q10851" s="8"/>
      <c r="U10851" s="8"/>
      <c r="Y10851" s="8"/>
      <c r="AC10851" s="8"/>
      <c r="AG10851" s="8"/>
      <c r="AK10851" s="8"/>
      <c r="AO10851" s="8"/>
      <c r="AS10851" s="8"/>
      <c r="AW10851" s="8"/>
      <c r="BA10851" s="8"/>
      <c r="BE10851" s="8"/>
      <c r="BI10851" s="8"/>
      <c r="BM10851" s="8"/>
      <c r="BQ10851" s="8"/>
      <c r="BU10851" s="8"/>
      <c r="BY10851" s="8"/>
      <c r="CC10851" s="8"/>
      <c r="CG10851" s="8"/>
      <c r="CK10851" s="8"/>
    </row>
    <row r="10852" spans="5:89">
      <c r="E10852" s="8"/>
      <c r="I10852" s="8"/>
      <c r="M10852" s="8"/>
      <c r="Q10852" s="8"/>
      <c r="U10852" s="8"/>
      <c r="Y10852" s="8"/>
      <c r="AC10852" s="8"/>
      <c r="AG10852" s="8"/>
      <c r="AK10852" s="8"/>
      <c r="AO10852" s="8"/>
      <c r="AS10852" s="8"/>
      <c r="AW10852" s="8"/>
      <c r="BA10852" s="8"/>
      <c r="BE10852" s="8"/>
      <c r="BI10852" s="8"/>
      <c r="BM10852" s="8"/>
      <c r="BQ10852" s="8"/>
      <c r="BU10852" s="8"/>
      <c r="BY10852" s="8"/>
      <c r="CC10852" s="8"/>
      <c r="CG10852" s="8"/>
      <c r="CK10852" s="8"/>
    </row>
    <row r="10853" spans="5:89">
      <c r="E10853" s="8"/>
      <c r="I10853" s="8"/>
      <c r="M10853" s="8"/>
      <c r="Q10853" s="8"/>
      <c r="U10853" s="8"/>
      <c r="Y10853" s="8"/>
      <c r="AC10853" s="8"/>
      <c r="AG10853" s="8"/>
      <c r="AK10853" s="8"/>
      <c r="AO10853" s="8"/>
      <c r="AS10853" s="8"/>
      <c r="AW10853" s="8"/>
      <c r="BA10853" s="8"/>
      <c r="BE10853" s="8"/>
      <c r="BI10853" s="8"/>
      <c r="BM10853" s="8"/>
      <c r="BQ10853" s="8"/>
      <c r="BU10853" s="8"/>
      <c r="BY10853" s="8"/>
      <c r="CC10853" s="8"/>
      <c r="CG10853" s="8"/>
      <c r="CK10853" s="8"/>
    </row>
    <row r="10854" spans="5:89">
      <c r="E10854" s="8"/>
      <c r="I10854" s="8"/>
      <c r="M10854" s="8"/>
      <c r="Q10854" s="8"/>
      <c r="U10854" s="8"/>
      <c r="Y10854" s="8"/>
      <c r="AC10854" s="8"/>
      <c r="AG10854" s="8"/>
      <c r="AK10854" s="8"/>
      <c r="AO10854" s="8"/>
      <c r="AS10854" s="8"/>
      <c r="AW10854" s="8"/>
      <c r="BA10854" s="8"/>
      <c r="BE10854" s="8"/>
      <c r="BI10854" s="8"/>
      <c r="BM10854" s="8"/>
      <c r="BQ10854" s="8"/>
      <c r="BU10854" s="8"/>
      <c r="BY10854" s="8"/>
      <c r="CC10854" s="8"/>
      <c r="CG10854" s="8"/>
      <c r="CK10854" s="8"/>
    </row>
    <row r="10855" spans="5:89">
      <c r="E10855" s="8"/>
      <c r="I10855" s="8"/>
      <c r="M10855" s="8"/>
      <c r="Q10855" s="8"/>
      <c r="U10855" s="8"/>
      <c r="Y10855" s="8"/>
      <c r="AC10855" s="8"/>
      <c r="AG10855" s="8"/>
      <c r="AK10855" s="8"/>
      <c r="AO10855" s="8"/>
      <c r="AS10855" s="8"/>
      <c r="AW10855" s="8"/>
      <c r="BA10855" s="8"/>
      <c r="BE10855" s="8"/>
      <c r="BI10855" s="8"/>
      <c r="BM10855" s="8"/>
      <c r="BQ10855" s="8"/>
      <c r="BU10855" s="8"/>
      <c r="BY10855" s="8"/>
      <c r="CC10855" s="8"/>
      <c r="CG10855" s="8"/>
      <c r="CK10855" s="8"/>
    </row>
    <row r="10856" spans="5:89">
      <c r="E10856" s="8"/>
      <c r="I10856" s="8"/>
      <c r="M10856" s="8"/>
      <c r="Q10856" s="8"/>
      <c r="U10856" s="8"/>
      <c r="Y10856" s="8"/>
      <c r="AC10856" s="8"/>
      <c r="AG10856" s="8"/>
      <c r="AK10856" s="8"/>
      <c r="AO10856" s="8"/>
      <c r="AS10856" s="8"/>
      <c r="AW10856" s="8"/>
      <c r="BA10856" s="8"/>
      <c r="BE10856" s="8"/>
      <c r="BI10856" s="8"/>
      <c r="BM10856" s="8"/>
      <c r="BQ10856" s="8"/>
      <c r="BU10856" s="8"/>
      <c r="BY10856" s="8"/>
      <c r="CC10856" s="8"/>
      <c r="CG10856" s="8"/>
      <c r="CK10856" s="8"/>
    </row>
    <row r="10857" spans="5:89">
      <c r="E10857" s="8"/>
      <c r="I10857" s="8"/>
      <c r="M10857" s="8"/>
      <c r="Q10857" s="8"/>
      <c r="U10857" s="8"/>
      <c r="Y10857" s="8"/>
      <c r="AC10857" s="8"/>
      <c r="AG10857" s="8"/>
      <c r="AK10857" s="8"/>
      <c r="AO10857" s="8"/>
      <c r="AS10857" s="8"/>
      <c r="AW10857" s="8"/>
      <c r="BA10857" s="8"/>
      <c r="BE10857" s="8"/>
      <c r="BI10857" s="8"/>
      <c r="BM10857" s="8"/>
      <c r="BQ10857" s="8"/>
      <c r="BU10857" s="8"/>
      <c r="BY10857" s="8"/>
      <c r="CC10857" s="8"/>
      <c r="CG10857" s="8"/>
      <c r="CK10857" s="8"/>
    </row>
    <row r="10858" spans="5:89">
      <c r="E10858" s="8"/>
      <c r="I10858" s="8"/>
      <c r="M10858" s="8"/>
      <c r="Q10858" s="8"/>
      <c r="U10858" s="8"/>
      <c r="Y10858" s="8"/>
      <c r="AC10858" s="8"/>
      <c r="AG10858" s="8"/>
      <c r="AK10858" s="8"/>
      <c r="AO10858" s="8"/>
      <c r="AS10858" s="8"/>
      <c r="AW10858" s="8"/>
      <c r="BA10858" s="8"/>
      <c r="BE10858" s="8"/>
      <c r="BI10858" s="8"/>
      <c r="BM10858" s="8"/>
      <c r="BQ10858" s="8"/>
      <c r="BU10858" s="8"/>
      <c r="BY10858" s="8"/>
      <c r="CC10858" s="8"/>
      <c r="CG10858" s="8"/>
      <c r="CK10858" s="8"/>
    </row>
    <row r="10859" spans="5:89">
      <c r="E10859" s="8"/>
      <c r="I10859" s="8"/>
      <c r="M10859" s="8"/>
      <c r="Q10859" s="8"/>
      <c r="U10859" s="8"/>
      <c r="Y10859" s="8"/>
      <c r="AC10859" s="8"/>
      <c r="AG10859" s="8"/>
      <c r="AK10859" s="8"/>
      <c r="AO10859" s="8"/>
      <c r="AS10859" s="8"/>
      <c r="AW10859" s="8"/>
      <c r="BA10859" s="8"/>
      <c r="BE10859" s="8"/>
      <c r="BI10859" s="8"/>
      <c r="BM10859" s="8"/>
      <c r="BQ10859" s="8"/>
      <c r="BU10859" s="8"/>
      <c r="BY10859" s="8"/>
      <c r="CC10859" s="8"/>
      <c r="CG10859" s="8"/>
      <c r="CK10859" s="8"/>
    </row>
    <row r="10860" spans="5:89">
      <c r="E10860" s="8"/>
      <c r="I10860" s="8"/>
      <c r="M10860" s="8"/>
      <c r="Q10860" s="8"/>
      <c r="U10860" s="8"/>
      <c r="Y10860" s="8"/>
      <c r="AC10860" s="8"/>
      <c r="AG10860" s="8"/>
      <c r="AK10860" s="8"/>
      <c r="AO10860" s="8"/>
      <c r="AS10860" s="8"/>
      <c r="AW10860" s="8"/>
      <c r="BA10860" s="8"/>
      <c r="BE10860" s="8"/>
      <c r="BI10860" s="8"/>
      <c r="BM10860" s="8"/>
      <c r="BQ10860" s="8"/>
      <c r="BU10860" s="8"/>
      <c r="BY10860" s="8"/>
      <c r="CC10860" s="8"/>
      <c r="CG10860" s="8"/>
      <c r="CK10860" s="8"/>
    </row>
    <row r="10861" spans="5:89">
      <c r="E10861" s="8"/>
      <c r="I10861" s="8"/>
      <c r="M10861" s="8"/>
      <c r="Q10861" s="8"/>
      <c r="U10861" s="8"/>
      <c r="Y10861" s="8"/>
      <c r="AC10861" s="8"/>
      <c r="AG10861" s="8"/>
      <c r="AK10861" s="8"/>
      <c r="AO10861" s="8"/>
      <c r="AS10861" s="8"/>
      <c r="AW10861" s="8"/>
      <c r="BA10861" s="8"/>
      <c r="BE10861" s="8"/>
      <c r="BI10861" s="8"/>
      <c r="BM10861" s="8"/>
      <c r="BQ10861" s="8"/>
      <c r="BU10861" s="8"/>
      <c r="BY10861" s="8"/>
      <c r="CC10861" s="8"/>
      <c r="CG10861" s="8"/>
      <c r="CK10861" s="8"/>
    </row>
    <row r="10862" spans="5:89">
      <c r="E10862" s="8"/>
      <c r="I10862" s="8"/>
      <c r="M10862" s="8"/>
      <c r="Q10862" s="8"/>
      <c r="U10862" s="8"/>
      <c r="Y10862" s="8"/>
      <c r="AC10862" s="8"/>
      <c r="AG10862" s="8"/>
      <c r="AK10862" s="8"/>
      <c r="AO10862" s="8"/>
      <c r="AS10862" s="8"/>
      <c r="AW10862" s="8"/>
      <c r="BA10862" s="8"/>
      <c r="BE10862" s="8"/>
      <c r="BI10862" s="8"/>
      <c r="BM10862" s="8"/>
      <c r="BQ10862" s="8"/>
      <c r="BU10862" s="8"/>
      <c r="BY10862" s="8"/>
      <c r="CC10862" s="8"/>
      <c r="CG10862" s="8"/>
      <c r="CK10862" s="8"/>
    </row>
    <row r="10863" spans="5:89">
      <c r="E10863" s="8"/>
      <c r="I10863" s="8"/>
      <c r="M10863" s="8"/>
      <c r="Q10863" s="8"/>
      <c r="U10863" s="8"/>
      <c r="Y10863" s="8"/>
      <c r="AC10863" s="8"/>
      <c r="AG10863" s="8"/>
      <c r="AK10863" s="8"/>
      <c r="AO10863" s="8"/>
      <c r="AS10863" s="8"/>
      <c r="AW10863" s="8"/>
      <c r="BA10863" s="8"/>
      <c r="BE10863" s="8"/>
      <c r="BI10863" s="8"/>
      <c r="BM10863" s="8"/>
      <c r="BQ10863" s="8"/>
      <c r="BU10863" s="8"/>
      <c r="BY10863" s="8"/>
      <c r="CC10863" s="8"/>
      <c r="CG10863" s="8"/>
      <c r="CK10863" s="8"/>
    </row>
    <row r="10864" spans="5:89">
      <c r="E10864" s="8"/>
      <c r="I10864" s="8"/>
      <c r="M10864" s="8"/>
      <c r="Q10864" s="8"/>
      <c r="U10864" s="8"/>
      <c r="Y10864" s="8"/>
      <c r="AC10864" s="8"/>
      <c r="AG10864" s="8"/>
      <c r="AK10864" s="8"/>
      <c r="AO10864" s="8"/>
      <c r="AS10864" s="8"/>
      <c r="AW10864" s="8"/>
      <c r="BA10864" s="8"/>
      <c r="BE10864" s="8"/>
      <c r="BI10864" s="8"/>
      <c r="BM10864" s="8"/>
      <c r="BQ10864" s="8"/>
      <c r="BU10864" s="8"/>
      <c r="BY10864" s="8"/>
      <c r="CC10864" s="8"/>
      <c r="CG10864" s="8"/>
      <c r="CK10864" s="8"/>
    </row>
    <row r="10865" spans="5:89">
      <c r="E10865" s="8"/>
      <c r="I10865" s="8"/>
      <c r="M10865" s="8"/>
      <c r="Q10865" s="8"/>
      <c r="U10865" s="8"/>
      <c r="Y10865" s="8"/>
      <c r="AC10865" s="8"/>
      <c r="AG10865" s="8"/>
      <c r="AK10865" s="8"/>
      <c r="AO10865" s="8"/>
      <c r="AS10865" s="8"/>
      <c r="AW10865" s="8"/>
      <c r="BA10865" s="8"/>
      <c r="BE10865" s="8"/>
      <c r="BI10865" s="8"/>
      <c r="BM10865" s="8"/>
      <c r="BQ10865" s="8"/>
      <c r="BU10865" s="8"/>
      <c r="BY10865" s="8"/>
      <c r="CC10865" s="8"/>
      <c r="CG10865" s="8"/>
      <c r="CK10865" s="8"/>
    </row>
    <row r="10866" spans="5:89">
      <c r="E10866" s="8"/>
      <c r="I10866" s="8"/>
      <c r="M10866" s="8"/>
      <c r="Q10866" s="8"/>
      <c r="U10866" s="8"/>
      <c r="Y10866" s="8"/>
      <c r="AC10866" s="8"/>
      <c r="AG10866" s="8"/>
      <c r="AK10866" s="8"/>
      <c r="AO10866" s="8"/>
      <c r="AS10866" s="8"/>
      <c r="AW10866" s="8"/>
      <c r="BA10866" s="8"/>
      <c r="BE10866" s="8"/>
      <c r="BI10866" s="8"/>
      <c r="BM10866" s="8"/>
      <c r="BQ10866" s="8"/>
      <c r="BU10866" s="8"/>
      <c r="BY10866" s="8"/>
      <c r="CC10866" s="8"/>
      <c r="CG10866" s="8"/>
      <c r="CK10866" s="8"/>
    </row>
    <row r="10867" spans="5:89">
      <c r="E10867" s="8"/>
      <c r="I10867" s="8"/>
      <c r="M10867" s="8"/>
      <c r="Q10867" s="8"/>
      <c r="U10867" s="8"/>
      <c r="Y10867" s="8"/>
      <c r="AC10867" s="8"/>
      <c r="AG10867" s="8"/>
      <c r="AK10867" s="8"/>
      <c r="AO10867" s="8"/>
      <c r="AS10867" s="8"/>
      <c r="AW10867" s="8"/>
      <c r="BA10867" s="8"/>
      <c r="BE10867" s="8"/>
      <c r="BI10867" s="8"/>
      <c r="BM10867" s="8"/>
      <c r="BQ10867" s="8"/>
      <c r="BU10867" s="8"/>
      <c r="BY10867" s="8"/>
      <c r="CC10867" s="8"/>
      <c r="CG10867" s="8"/>
      <c r="CK10867" s="8"/>
    </row>
    <row r="10868" spans="5:89">
      <c r="E10868" s="8"/>
      <c r="I10868" s="8"/>
      <c r="M10868" s="8"/>
      <c r="Q10868" s="8"/>
      <c r="U10868" s="8"/>
      <c r="Y10868" s="8"/>
      <c r="AC10868" s="8"/>
      <c r="AG10868" s="8"/>
      <c r="AK10868" s="8"/>
      <c r="AO10868" s="8"/>
      <c r="AS10868" s="8"/>
      <c r="AW10868" s="8"/>
      <c r="BA10868" s="8"/>
      <c r="BE10868" s="8"/>
      <c r="BI10868" s="8"/>
      <c r="BM10868" s="8"/>
      <c r="BQ10868" s="8"/>
      <c r="BU10868" s="8"/>
      <c r="BY10868" s="8"/>
      <c r="CC10868" s="8"/>
      <c r="CG10868" s="8"/>
      <c r="CK10868" s="8"/>
    </row>
    <row r="10869" spans="5:89">
      <c r="E10869" s="8"/>
      <c r="I10869" s="8"/>
      <c r="M10869" s="8"/>
      <c r="Q10869" s="8"/>
      <c r="U10869" s="8"/>
      <c r="Y10869" s="8"/>
      <c r="AC10869" s="8"/>
      <c r="AG10869" s="8"/>
      <c r="AK10869" s="8"/>
      <c r="AO10869" s="8"/>
      <c r="AS10869" s="8"/>
      <c r="AW10869" s="8"/>
      <c r="BA10869" s="8"/>
      <c r="BE10869" s="8"/>
      <c r="BI10869" s="8"/>
      <c r="BM10869" s="8"/>
      <c r="BQ10869" s="8"/>
      <c r="BU10869" s="8"/>
      <c r="BY10869" s="8"/>
      <c r="CC10869" s="8"/>
      <c r="CG10869" s="8"/>
      <c r="CK10869" s="8"/>
    </row>
    <row r="10870" spans="5:89">
      <c r="E10870" s="8"/>
      <c r="I10870" s="8"/>
      <c r="M10870" s="8"/>
      <c r="Q10870" s="8"/>
      <c r="U10870" s="8"/>
      <c r="Y10870" s="8"/>
      <c r="AC10870" s="8"/>
      <c r="AG10870" s="8"/>
      <c r="AK10870" s="8"/>
      <c r="AO10870" s="8"/>
      <c r="AS10870" s="8"/>
      <c r="AW10870" s="8"/>
      <c r="BA10870" s="8"/>
      <c r="BE10870" s="8"/>
      <c r="BI10870" s="8"/>
      <c r="BM10870" s="8"/>
      <c r="BQ10870" s="8"/>
      <c r="BU10870" s="8"/>
      <c r="BY10870" s="8"/>
      <c r="CC10870" s="8"/>
      <c r="CG10870" s="8"/>
      <c r="CK10870" s="8"/>
    </row>
    <row r="10871" spans="5:89">
      <c r="E10871" s="8"/>
      <c r="I10871" s="8"/>
      <c r="M10871" s="8"/>
      <c r="Q10871" s="8"/>
      <c r="U10871" s="8"/>
      <c r="Y10871" s="8"/>
      <c r="AC10871" s="8"/>
      <c r="AG10871" s="8"/>
      <c r="AK10871" s="8"/>
      <c r="AO10871" s="8"/>
      <c r="AS10871" s="8"/>
      <c r="AW10871" s="8"/>
      <c r="BA10871" s="8"/>
      <c r="BE10871" s="8"/>
      <c r="BI10871" s="8"/>
      <c r="BM10871" s="8"/>
      <c r="BQ10871" s="8"/>
      <c r="BU10871" s="8"/>
      <c r="BY10871" s="8"/>
      <c r="CC10871" s="8"/>
      <c r="CG10871" s="8"/>
      <c r="CK10871" s="8"/>
    </row>
    <row r="10872" spans="5:89">
      <c r="E10872" s="8"/>
      <c r="I10872" s="8"/>
      <c r="M10872" s="8"/>
      <c r="Q10872" s="8"/>
      <c r="U10872" s="8"/>
      <c r="Y10872" s="8"/>
      <c r="AC10872" s="8"/>
      <c r="AG10872" s="8"/>
      <c r="AK10872" s="8"/>
      <c r="AO10872" s="8"/>
      <c r="AS10872" s="8"/>
      <c r="AW10872" s="8"/>
      <c r="BA10872" s="8"/>
      <c r="BE10872" s="8"/>
      <c r="BI10872" s="8"/>
      <c r="BM10872" s="8"/>
      <c r="BQ10872" s="8"/>
      <c r="BU10872" s="8"/>
      <c r="BY10872" s="8"/>
      <c r="CC10872" s="8"/>
      <c r="CG10872" s="8"/>
      <c r="CK10872" s="8"/>
    </row>
    <row r="10873" spans="5:89">
      <c r="E10873" s="8"/>
      <c r="I10873" s="8"/>
      <c r="M10873" s="8"/>
      <c r="Q10873" s="8"/>
      <c r="U10873" s="8"/>
      <c r="Y10873" s="8"/>
      <c r="AC10873" s="8"/>
      <c r="AG10873" s="8"/>
      <c r="AK10873" s="8"/>
      <c r="AO10873" s="8"/>
      <c r="AS10873" s="8"/>
      <c r="AW10873" s="8"/>
      <c r="BA10873" s="8"/>
      <c r="BE10873" s="8"/>
      <c r="BI10873" s="8"/>
      <c r="BM10873" s="8"/>
      <c r="BQ10873" s="8"/>
      <c r="BU10873" s="8"/>
      <c r="BY10873" s="8"/>
      <c r="CC10873" s="8"/>
      <c r="CG10873" s="8"/>
      <c r="CK10873" s="8"/>
    </row>
    <row r="10874" spans="5:89">
      <c r="E10874" s="8"/>
      <c r="I10874" s="8"/>
      <c r="M10874" s="8"/>
      <c r="Q10874" s="8"/>
      <c r="U10874" s="8"/>
      <c r="Y10874" s="8"/>
      <c r="AC10874" s="8"/>
      <c r="AG10874" s="8"/>
      <c r="AK10874" s="8"/>
      <c r="AO10874" s="8"/>
      <c r="AS10874" s="8"/>
      <c r="AW10874" s="8"/>
      <c r="BA10874" s="8"/>
      <c r="BE10874" s="8"/>
      <c r="BI10874" s="8"/>
      <c r="BM10874" s="8"/>
      <c r="BQ10874" s="8"/>
      <c r="BU10874" s="8"/>
      <c r="BY10874" s="8"/>
      <c r="CC10874" s="8"/>
      <c r="CG10874" s="8"/>
      <c r="CK10874" s="8"/>
    </row>
    <row r="10875" spans="5:89">
      <c r="E10875" s="8"/>
      <c r="I10875" s="8"/>
      <c r="M10875" s="8"/>
      <c r="Q10875" s="8"/>
      <c r="U10875" s="8"/>
      <c r="Y10875" s="8"/>
      <c r="AC10875" s="8"/>
      <c r="AG10875" s="8"/>
      <c r="AK10875" s="8"/>
      <c r="AO10875" s="8"/>
      <c r="AS10875" s="8"/>
      <c r="AW10875" s="8"/>
      <c r="BA10875" s="8"/>
      <c r="BE10875" s="8"/>
      <c r="BI10875" s="8"/>
      <c r="BM10875" s="8"/>
      <c r="BQ10875" s="8"/>
      <c r="BU10875" s="8"/>
      <c r="BY10875" s="8"/>
      <c r="CC10875" s="8"/>
      <c r="CG10875" s="8"/>
      <c r="CK10875" s="8"/>
    </row>
    <row r="10876" spans="5:89">
      <c r="E10876" s="8"/>
      <c r="I10876" s="8"/>
      <c r="M10876" s="8"/>
      <c r="Q10876" s="8"/>
      <c r="U10876" s="8"/>
      <c r="Y10876" s="8"/>
      <c r="AC10876" s="8"/>
      <c r="AG10876" s="8"/>
      <c r="AK10876" s="8"/>
      <c r="AO10876" s="8"/>
      <c r="AS10876" s="8"/>
      <c r="AW10876" s="8"/>
      <c r="BA10876" s="8"/>
      <c r="BE10876" s="8"/>
      <c r="BI10876" s="8"/>
      <c r="BM10876" s="8"/>
      <c r="BQ10876" s="8"/>
      <c r="BU10876" s="8"/>
      <c r="BY10876" s="8"/>
      <c r="CC10876" s="8"/>
      <c r="CG10876" s="8"/>
      <c r="CK10876" s="8"/>
    </row>
    <row r="10877" spans="5:89">
      <c r="E10877" s="8"/>
      <c r="I10877" s="8"/>
      <c r="M10877" s="8"/>
      <c r="Q10877" s="8"/>
      <c r="U10877" s="8"/>
      <c r="Y10877" s="8"/>
      <c r="AC10877" s="8"/>
      <c r="AG10877" s="8"/>
      <c r="AK10877" s="8"/>
      <c r="AO10877" s="8"/>
      <c r="AS10877" s="8"/>
      <c r="AW10877" s="8"/>
      <c r="BA10877" s="8"/>
      <c r="BE10877" s="8"/>
      <c r="BI10877" s="8"/>
      <c r="BM10877" s="8"/>
      <c r="BQ10877" s="8"/>
      <c r="BU10877" s="8"/>
      <c r="BY10877" s="8"/>
      <c r="CC10877" s="8"/>
      <c r="CG10877" s="8"/>
      <c r="CK10877" s="8"/>
    </row>
    <row r="10878" spans="5:89">
      <c r="E10878" s="8"/>
      <c r="I10878" s="8"/>
      <c r="M10878" s="8"/>
      <c r="Q10878" s="8"/>
      <c r="U10878" s="8"/>
      <c r="Y10878" s="8"/>
      <c r="AC10878" s="8"/>
      <c r="AG10878" s="8"/>
      <c r="AK10878" s="8"/>
      <c r="AO10878" s="8"/>
      <c r="AS10878" s="8"/>
      <c r="AW10878" s="8"/>
      <c r="BA10878" s="8"/>
      <c r="BE10878" s="8"/>
      <c r="BI10878" s="8"/>
      <c r="BM10878" s="8"/>
      <c r="BQ10878" s="8"/>
      <c r="BU10878" s="8"/>
      <c r="BY10878" s="8"/>
      <c r="CC10878" s="8"/>
      <c r="CG10878" s="8"/>
      <c r="CK10878" s="8"/>
    </row>
    <row r="10879" spans="5:89">
      <c r="E10879" s="8"/>
      <c r="I10879" s="8"/>
      <c r="M10879" s="8"/>
      <c r="Q10879" s="8"/>
      <c r="U10879" s="8"/>
      <c r="Y10879" s="8"/>
      <c r="AC10879" s="8"/>
      <c r="AG10879" s="8"/>
      <c r="AK10879" s="8"/>
      <c r="AO10879" s="8"/>
      <c r="AS10879" s="8"/>
      <c r="AW10879" s="8"/>
      <c r="BA10879" s="8"/>
      <c r="BE10879" s="8"/>
      <c r="BI10879" s="8"/>
      <c r="BM10879" s="8"/>
      <c r="BQ10879" s="8"/>
      <c r="BU10879" s="8"/>
      <c r="BY10879" s="8"/>
      <c r="CC10879" s="8"/>
      <c r="CG10879" s="8"/>
      <c r="CK10879" s="8"/>
    </row>
    <row r="10880" spans="5:89">
      <c r="E10880" s="8"/>
      <c r="I10880" s="8"/>
      <c r="M10880" s="8"/>
      <c r="Q10880" s="8"/>
      <c r="U10880" s="8"/>
      <c r="Y10880" s="8"/>
      <c r="AC10880" s="8"/>
      <c r="AG10880" s="8"/>
      <c r="AK10880" s="8"/>
      <c r="AO10880" s="8"/>
      <c r="AS10880" s="8"/>
      <c r="AW10880" s="8"/>
      <c r="BA10880" s="8"/>
      <c r="BE10880" s="8"/>
      <c r="BI10880" s="8"/>
      <c r="BM10880" s="8"/>
      <c r="BQ10880" s="8"/>
      <c r="BU10880" s="8"/>
      <c r="BY10880" s="8"/>
      <c r="CC10880" s="8"/>
      <c r="CG10880" s="8"/>
      <c r="CK10880" s="8"/>
    </row>
    <row r="10881" spans="5:89">
      <c r="E10881" s="8"/>
      <c r="I10881" s="8"/>
      <c r="M10881" s="8"/>
      <c r="Q10881" s="8"/>
      <c r="U10881" s="8"/>
      <c r="Y10881" s="8"/>
      <c r="AC10881" s="8"/>
      <c r="AG10881" s="8"/>
      <c r="AK10881" s="8"/>
      <c r="AO10881" s="8"/>
      <c r="AS10881" s="8"/>
      <c r="AW10881" s="8"/>
      <c r="BA10881" s="8"/>
      <c r="BE10881" s="8"/>
      <c r="BI10881" s="8"/>
      <c r="BM10881" s="8"/>
      <c r="BQ10881" s="8"/>
      <c r="BU10881" s="8"/>
      <c r="BY10881" s="8"/>
      <c r="CC10881" s="8"/>
      <c r="CG10881" s="8"/>
      <c r="CK10881" s="8"/>
    </row>
    <row r="10882" spans="5:89">
      <c r="E10882" s="8"/>
      <c r="I10882" s="8"/>
      <c r="M10882" s="8"/>
      <c r="Q10882" s="8"/>
      <c r="U10882" s="8"/>
      <c r="Y10882" s="8"/>
      <c r="AC10882" s="8"/>
      <c r="AG10882" s="8"/>
      <c r="AK10882" s="8"/>
      <c r="AO10882" s="8"/>
      <c r="AS10882" s="8"/>
      <c r="AW10882" s="8"/>
      <c r="BA10882" s="8"/>
      <c r="BE10882" s="8"/>
      <c r="BI10882" s="8"/>
      <c r="BM10882" s="8"/>
      <c r="BQ10882" s="8"/>
      <c r="BU10882" s="8"/>
      <c r="BY10882" s="8"/>
      <c r="CC10882" s="8"/>
      <c r="CG10882" s="8"/>
      <c r="CK10882" s="8"/>
    </row>
    <row r="10883" spans="5:89">
      <c r="E10883" s="8"/>
      <c r="I10883" s="8"/>
      <c r="M10883" s="8"/>
      <c r="Q10883" s="8"/>
      <c r="U10883" s="8"/>
      <c r="Y10883" s="8"/>
      <c r="AC10883" s="8"/>
      <c r="AG10883" s="8"/>
      <c r="AK10883" s="8"/>
      <c r="AO10883" s="8"/>
      <c r="AS10883" s="8"/>
      <c r="AW10883" s="8"/>
      <c r="BA10883" s="8"/>
      <c r="BE10883" s="8"/>
      <c r="BI10883" s="8"/>
      <c r="BM10883" s="8"/>
      <c r="BQ10883" s="8"/>
      <c r="BU10883" s="8"/>
      <c r="BY10883" s="8"/>
      <c r="CC10883" s="8"/>
      <c r="CG10883" s="8"/>
      <c r="CK10883" s="8"/>
    </row>
    <row r="10884" spans="5:89">
      <c r="E10884" s="8"/>
      <c r="I10884" s="8"/>
      <c r="M10884" s="8"/>
      <c r="Q10884" s="8"/>
      <c r="U10884" s="8"/>
      <c r="Y10884" s="8"/>
      <c r="AC10884" s="8"/>
      <c r="AG10884" s="8"/>
      <c r="AK10884" s="8"/>
      <c r="AO10884" s="8"/>
      <c r="AS10884" s="8"/>
      <c r="AW10884" s="8"/>
      <c r="BA10884" s="8"/>
      <c r="BE10884" s="8"/>
      <c r="BI10884" s="8"/>
      <c r="BM10884" s="8"/>
      <c r="BQ10884" s="8"/>
      <c r="BU10884" s="8"/>
      <c r="BY10884" s="8"/>
      <c r="CC10884" s="8"/>
      <c r="CG10884" s="8"/>
      <c r="CK10884" s="8"/>
    </row>
    <row r="10885" spans="5:89">
      <c r="E10885" s="8"/>
      <c r="I10885" s="8"/>
      <c r="M10885" s="8"/>
      <c r="Q10885" s="8"/>
      <c r="U10885" s="8"/>
      <c r="Y10885" s="8"/>
      <c r="AC10885" s="8"/>
      <c r="AG10885" s="8"/>
      <c r="AK10885" s="8"/>
      <c r="AO10885" s="8"/>
      <c r="AS10885" s="8"/>
      <c r="AW10885" s="8"/>
      <c r="BA10885" s="8"/>
      <c r="BE10885" s="8"/>
      <c r="BI10885" s="8"/>
      <c r="BM10885" s="8"/>
      <c r="BQ10885" s="8"/>
      <c r="BU10885" s="8"/>
      <c r="BY10885" s="8"/>
      <c r="CC10885" s="8"/>
      <c r="CG10885" s="8"/>
      <c r="CK10885" s="8"/>
    </row>
    <row r="10886" spans="5:89">
      <c r="E10886" s="8"/>
      <c r="I10886" s="8"/>
      <c r="M10886" s="8"/>
      <c r="Q10886" s="8"/>
      <c r="U10886" s="8"/>
      <c r="Y10886" s="8"/>
      <c r="AC10886" s="8"/>
      <c r="AG10886" s="8"/>
      <c r="AK10886" s="8"/>
      <c r="AO10886" s="8"/>
      <c r="AS10886" s="8"/>
      <c r="AW10886" s="8"/>
      <c r="BA10886" s="8"/>
      <c r="BE10886" s="8"/>
      <c r="BI10886" s="8"/>
      <c r="BM10886" s="8"/>
      <c r="BQ10886" s="8"/>
      <c r="BU10886" s="8"/>
      <c r="BY10886" s="8"/>
      <c r="CC10886" s="8"/>
      <c r="CG10886" s="8"/>
      <c r="CK10886" s="8"/>
    </row>
    <row r="10887" spans="5:89">
      <c r="E10887" s="8"/>
      <c r="I10887" s="8"/>
      <c r="M10887" s="8"/>
      <c r="Q10887" s="8"/>
      <c r="U10887" s="8"/>
      <c r="Y10887" s="8"/>
      <c r="AC10887" s="8"/>
      <c r="AG10887" s="8"/>
      <c r="AK10887" s="8"/>
      <c r="AO10887" s="8"/>
      <c r="AS10887" s="8"/>
      <c r="AW10887" s="8"/>
      <c r="BA10887" s="8"/>
      <c r="BE10887" s="8"/>
      <c r="BI10887" s="8"/>
      <c r="BM10887" s="8"/>
      <c r="BQ10887" s="8"/>
      <c r="BU10887" s="8"/>
      <c r="BY10887" s="8"/>
      <c r="CC10887" s="8"/>
      <c r="CG10887" s="8"/>
      <c r="CK10887" s="8"/>
    </row>
    <row r="10888" spans="5:89">
      <c r="E10888" s="8"/>
      <c r="I10888" s="8"/>
      <c r="M10888" s="8"/>
      <c r="Q10888" s="8"/>
      <c r="U10888" s="8"/>
      <c r="Y10888" s="8"/>
      <c r="AC10888" s="8"/>
      <c r="AG10888" s="8"/>
      <c r="AK10888" s="8"/>
      <c r="AO10888" s="8"/>
      <c r="AS10888" s="8"/>
      <c r="AW10888" s="8"/>
      <c r="BA10888" s="8"/>
      <c r="BE10888" s="8"/>
      <c r="BI10888" s="8"/>
      <c r="BM10888" s="8"/>
      <c r="BQ10888" s="8"/>
      <c r="BU10888" s="8"/>
      <c r="BY10888" s="8"/>
      <c r="CC10888" s="8"/>
      <c r="CG10888" s="8"/>
      <c r="CK10888" s="8"/>
    </row>
    <row r="10889" spans="5:89">
      <c r="E10889" s="8"/>
      <c r="I10889" s="8"/>
      <c r="M10889" s="8"/>
      <c r="Q10889" s="8"/>
      <c r="U10889" s="8"/>
      <c r="Y10889" s="8"/>
      <c r="AC10889" s="8"/>
      <c r="AG10889" s="8"/>
      <c r="AK10889" s="8"/>
      <c r="AO10889" s="8"/>
      <c r="AS10889" s="8"/>
      <c r="AW10889" s="8"/>
      <c r="BA10889" s="8"/>
      <c r="BE10889" s="8"/>
      <c r="BI10889" s="8"/>
      <c r="BM10889" s="8"/>
      <c r="BQ10889" s="8"/>
      <c r="BU10889" s="8"/>
      <c r="BY10889" s="8"/>
      <c r="CC10889" s="8"/>
      <c r="CG10889" s="8"/>
      <c r="CK10889" s="8"/>
    </row>
    <row r="10890" spans="5:89">
      <c r="E10890" s="8"/>
      <c r="I10890" s="8"/>
      <c r="M10890" s="8"/>
      <c r="Q10890" s="8"/>
      <c r="U10890" s="8"/>
      <c r="Y10890" s="8"/>
      <c r="AC10890" s="8"/>
      <c r="AG10890" s="8"/>
      <c r="AK10890" s="8"/>
      <c r="AO10890" s="8"/>
      <c r="AS10890" s="8"/>
      <c r="AW10890" s="8"/>
      <c r="BA10890" s="8"/>
      <c r="BE10890" s="8"/>
      <c r="BI10890" s="8"/>
      <c r="BM10890" s="8"/>
      <c r="BQ10890" s="8"/>
      <c r="BU10890" s="8"/>
      <c r="BY10890" s="8"/>
      <c r="CC10890" s="8"/>
      <c r="CG10890" s="8"/>
      <c r="CK10890" s="8"/>
    </row>
    <row r="10891" spans="5:89">
      <c r="E10891" s="8"/>
      <c r="I10891" s="8"/>
      <c r="M10891" s="8"/>
      <c r="Q10891" s="8"/>
      <c r="U10891" s="8"/>
      <c r="Y10891" s="8"/>
      <c r="AC10891" s="8"/>
      <c r="AG10891" s="8"/>
      <c r="AK10891" s="8"/>
      <c r="AO10891" s="8"/>
      <c r="AS10891" s="8"/>
      <c r="AW10891" s="8"/>
      <c r="BA10891" s="8"/>
      <c r="BE10891" s="8"/>
      <c r="BI10891" s="8"/>
      <c r="BM10891" s="8"/>
      <c r="BQ10891" s="8"/>
      <c r="BU10891" s="8"/>
      <c r="BY10891" s="8"/>
      <c r="CC10891" s="8"/>
      <c r="CG10891" s="8"/>
      <c r="CK10891" s="8"/>
    </row>
    <row r="10892" spans="5:89">
      <c r="E10892" s="8"/>
      <c r="I10892" s="8"/>
      <c r="M10892" s="8"/>
      <c r="Q10892" s="8"/>
      <c r="U10892" s="8"/>
      <c r="Y10892" s="8"/>
      <c r="AC10892" s="8"/>
      <c r="AG10892" s="8"/>
      <c r="AK10892" s="8"/>
      <c r="AO10892" s="8"/>
      <c r="AS10892" s="8"/>
      <c r="AW10892" s="8"/>
      <c r="BA10892" s="8"/>
      <c r="BE10892" s="8"/>
      <c r="BI10892" s="8"/>
      <c r="BM10892" s="8"/>
      <c r="BQ10892" s="8"/>
      <c r="BU10892" s="8"/>
      <c r="BY10892" s="8"/>
      <c r="CC10892" s="8"/>
      <c r="CG10892" s="8"/>
      <c r="CK10892" s="8"/>
    </row>
    <row r="10893" spans="5:89">
      <c r="E10893" s="8"/>
      <c r="I10893" s="8"/>
      <c r="M10893" s="8"/>
      <c r="Q10893" s="8"/>
      <c r="U10893" s="8"/>
      <c r="Y10893" s="8"/>
      <c r="AC10893" s="8"/>
      <c r="AG10893" s="8"/>
      <c r="AK10893" s="8"/>
      <c r="AO10893" s="8"/>
      <c r="AS10893" s="8"/>
      <c r="AW10893" s="8"/>
      <c r="BA10893" s="8"/>
      <c r="BE10893" s="8"/>
      <c r="BI10893" s="8"/>
      <c r="BM10893" s="8"/>
      <c r="BQ10893" s="8"/>
      <c r="BU10893" s="8"/>
      <c r="BY10893" s="8"/>
      <c r="CC10893" s="8"/>
      <c r="CG10893" s="8"/>
      <c r="CK10893" s="8"/>
    </row>
    <row r="10894" spans="5:89">
      <c r="E10894" s="8"/>
      <c r="I10894" s="8"/>
      <c r="M10894" s="8"/>
      <c r="Q10894" s="8"/>
      <c r="U10894" s="8"/>
      <c r="Y10894" s="8"/>
      <c r="AC10894" s="8"/>
      <c r="AG10894" s="8"/>
      <c r="AK10894" s="8"/>
      <c r="AO10894" s="8"/>
      <c r="AS10894" s="8"/>
      <c r="AW10894" s="8"/>
      <c r="BA10894" s="8"/>
      <c r="BE10894" s="8"/>
      <c r="BI10894" s="8"/>
      <c r="BM10894" s="8"/>
      <c r="BQ10894" s="8"/>
      <c r="BU10894" s="8"/>
      <c r="BY10894" s="8"/>
      <c r="CC10894" s="8"/>
      <c r="CG10894" s="8"/>
      <c r="CK10894" s="8"/>
    </row>
    <row r="10895" spans="5:89">
      <c r="E10895" s="8"/>
      <c r="I10895" s="8"/>
      <c r="M10895" s="8"/>
      <c r="Q10895" s="8"/>
      <c r="U10895" s="8"/>
      <c r="Y10895" s="8"/>
      <c r="AC10895" s="8"/>
      <c r="AG10895" s="8"/>
      <c r="AK10895" s="8"/>
      <c r="AO10895" s="8"/>
      <c r="AS10895" s="8"/>
      <c r="AW10895" s="8"/>
      <c r="BA10895" s="8"/>
      <c r="BE10895" s="8"/>
      <c r="BI10895" s="8"/>
      <c r="BM10895" s="8"/>
      <c r="BQ10895" s="8"/>
      <c r="BU10895" s="8"/>
      <c r="BY10895" s="8"/>
      <c r="CC10895" s="8"/>
      <c r="CG10895" s="8"/>
      <c r="CK10895" s="8"/>
    </row>
    <row r="10896" spans="5:89">
      <c r="E10896" s="8"/>
      <c r="I10896" s="8"/>
      <c r="M10896" s="8"/>
      <c r="Q10896" s="8"/>
      <c r="U10896" s="8"/>
      <c r="Y10896" s="8"/>
      <c r="AC10896" s="8"/>
      <c r="AG10896" s="8"/>
      <c r="AK10896" s="8"/>
      <c r="AO10896" s="8"/>
      <c r="AS10896" s="8"/>
      <c r="AW10896" s="8"/>
      <c r="BA10896" s="8"/>
      <c r="BE10896" s="8"/>
      <c r="BI10896" s="8"/>
      <c r="BM10896" s="8"/>
      <c r="BQ10896" s="8"/>
      <c r="BU10896" s="8"/>
      <c r="BY10896" s="8"/>
      <c r="CC10896" s="8"/>
      <c r="CG10896" s="8"/>
      <c r="CK10896" s="8"/>
    </row>
    <row r="10897" spans="5:89">
      <c r="E10897" s="8"/>
      <c r="I10897" s="8"/>
      <c r="M10897" s="8"/>
      <c r="Q10897" s="8"/>
      <c r="U10897" s="8"/>
      <c r="Y10897" s="8"/>
      <c r="AC10897" s="8"/>
      <c r="AG10897" s="8"/>
      <c r="AK10897" s="8"/>
      <c r="AO10897" s="8"/>
      <c r="AS10897" s="8"/>
      <c r="AW10897" s="8"/>
      <c r="BA10897" s="8"/>
      <c r="BE10897" s="8"/>
      <c r="BI10897" s="8"/>
      <c r="BM10897" s="8"/>
      <c r="BQ10897" s="8"/>
      <c r="BU10897" s="8"/>
      <c r="BY10897" s="8"/>
      <c r="CC10897" s="8"/>
      <c r="CG10897" s="8"/>
      <c r="CK10897" s="8"/>
    </row>
    <row r="10898" spans="5:89">
      <c r="E10898" s="8"/>
      <c r="I10898" s="8"/>
      <c r="M10898" s="8"/>
      <c r="Q10898" s="8"/>
      <c r="U10898" s="8"/>
      <c r="Y10898" s="8"/>
      <c r="AC10898" s="8"/>
      <c r="AG10898" s="8"/>
      <c r="AK10898" s="8"/>
      <c r="AO10898" s="8"/>
      <c r="AS10898" s="8"/>
      <c r="AW10898" s="8"/>
      <c r="BA10898" s="8"/>
      <c r="BE10898" s="8"/>
      <c r="BI10898" s="8"/>
      <c r="BM10898" s="8"/>
      <c r="BQ10898" s="8"/>
      <c r="BU10898" s="8"/>
      <c r="BY10898" s="8"/>
      <c r="CC10898" s="8"/>
      <c r="CG10898" s="8"/>
      <c r="CK10898" s="8"/>
    </row>
    <row r="10899" spans="5:89">
      <c r="E10899" s="8"/>
      <c r="I10899" s="8"/>
      <c r="M10899" s="8"/>
      <c r="Q10899" s="8"/>
      <c r="U10899" s="8"/>
      <c r="Y10899" s="8"/>
      <c r="AC10899" s="8"/>
      <c r="AG10899" s="8"/>
      <c r="AK10899" s="8"/>
      <c r="AO10899" s="8"/>
      <c r="AS10899" s="8"/>
      <c r="AW10899" s="8"/>
      <c r="BA10899" s="8"/>
      <c r="BE10899" s="8"/>
      <c r="BI10899" s="8"/>
      <c r="BM10899" s="8"/>
      <c r="BQ10899" s="8"/>
      <c r="BU10899" s="8"/>
      <c r="BY10899" s="8"/>
      <c r="CC10899" s="8"/>
      <c r="CG10899" s="8"/>
      <c r="CK10899" s="8"/>
    </row>
    <row r="10900" spans="5:89">
      <c r="E10900" s="8"/>
      <c r="I10900" s="8"/>
      <c r="M10900" s="8"/>
      <c r="Q10900" s="8"/>
      <c r="U10900" s="8"/>
      <c r="Y10900" s="8"/>
      <c r="AC10900" s="8"/>
      <c r="AG10900" s="8"/>
      <c r="AK10900" s="8"/>
      <c r="AO10900" s="8"/>
      <c r="AS10900" s="8"/>
      <c r="AW10900" s="8"/>
      <c r="BA10900" s="8"/>
      <c r="BE10900" s="8"/>
      <c r="BI10900" s="8"/>
      <c r="BM10900" s="8"/>
      <c r="BQ10900" s="8"/>
      <c r="BU10900" s="8"/>
      <c r="BY10900" s="8"/>
      <c r="CC10900" s="8"/>
      <c r="CG10900" s="8"/>
      <c r="CK10900" s="8"/>
    </row>
    <row r="10901" spans="5:89">
      <c r="E10901" s="8"/>
      <c r="I10901" s="8"/>
      <c r="M10901" s="8"/>
      <c r="Q10901" s="8"/>
      <c r="U10901" s="8"/>
      <c r="Y10901" s="8"/>
      <c r="AC10901" s="8"/>
      <c r="AG10901" s="8"/>
      <c r="AK10901" s="8"/>
      <c r="AO10901" s="8"/>
      <c r="AS10901" s="8"/>
      <c r="AW10901" s="8"/>
      <c r="BA10901" s="8"/>
      <c r="BE10901" s="8"/>
      <c r="BI10901" s="8"/>
      <c r="BM10901" s="8"/>
      <c r="BQ10901" s="8"/>
      <c r="BU10901" s="8"/>
      <c r="BY10901" s="8"/>
      <c r="CC10901" s="8"/>
      <c r="CG10901" s="8"/>
      <c r="CK10901" s="8"/>
    </row>
    <row r="10902" spans="5:89">
      <c r="E10902" s="8"/>
      <c r="I10902" s="8"/>
      <c r="M10902" s="8"/>
      <c r="Q10902" s="8"/>
      <c r="U10902" s="8"/>
      <c r="Y10902" s="8"/>
      <c r="AC10902" s="8"/>
      <c r="AG10902" s="8"/>
      <c r="AK10902" s="8"/>
      <c r="AO10902" s="8"/>
      <c r="AS10902" s="8"/>
      <c r="AW10902" s="8"/>
      <c r="BA10902" s="8"/>
      <c r="BE10902" s="8"/>
      <c r="BI10902" s="8"/>
      <c r="BM10902" s="8"/>
      <c r="BQ10902" s="8"/>
      <c r="BU10902" s="8"/>
      <c r="BY10902" s="8"/>
      <c r="CC10902" s="8"/>
      <c r="CG10902" s="8"/>
      <c r="CK10902" s="8"/>
    </row>
    <row r="10903" spans="5:89">
      <c r="E10903" s="8"/>
      <c r="I10903" s="8"/>
      <c r="M10903" s="8"/>
      <c r="Q10903" s="8"/>
      <c r="U10903" s="8"/>
      <c r="Y10903" s="8"/>
      <c r="AC10903" s="8"/>
      <c r="AG10903" s="8"/>
      <c r="AK10903" s="8"/>
      <c r="AO10903" s="8"/>
      <c r="AS10903" s="8"/>
      <c r="AW10903" s="8"/>
      <c r="BA10903" s="8"/>
      <c r="BE10903" s="8"/>
      <c r="BI10903" s="8"/>
      <c r="BM10903" s="8"/>
      <c r="BQ10903" s="8"/>
      <c r="BU10903" s="8"/>
      <c r="BY10903" s="8"/>
      <c r="CC10903" s="8"/>
      <c r="CG10903" s="8"/>
      <c r="CK10903" s="8"/>
    </row>
    <row r="10904" spans="5:89">
      <c r="E10904" s="8"/>
      <c r="I10904" s="8"/>
      <c r="M10904" s="8"/>
      <c r="Q10904" s="8"/>
      <c r="U10904" s="8"/>
      <c r="Y10904" s="8"/>
      <c r="AC10904" s="8"/>
      <c r="AG10904" s="8"/>
      <c r="AK10904" s="8"/>
      <c r="AO10904" s="8"/>
      <c r="AS10904" s="8"/>
      <c r="AW10904" s="8"/>
      <c r="BA10904" s="8"/>
      <c r="BE10904" s="8"/>
      <c r="BI10904" s="8"/>
      <c r="BM10904" s="8"/>
      <c r="BQ10904" s="8"/>
      <c r="BU10904" s="8"/>
      <c r="BY10904" s="8"/>
      <c r="CC10904" s="8"/>
      <c r="CG10904" s="8"/>
      <c r="CK10904" s="8"/>
    </row>
    <row r="10905" spans="5:89">
      <c r="E10905" s="8"/>
      <c r="I10905" s="8"/>
      <c r="M10905" s="8"/>
      <c r="Q10905" s="8"/>
      <c r="U10905" s="8"/>
      <c r="Y10905" s="8"/>
      <c r="AC10905" s="8"/>
      <c r="AG10905" s="8"/>
      <c r="AK10905" s="8"/>
      <c r="AO10905" s="8"/>
      <c r="AS10905" s="8"/>
      <c r="AW10905" s="8"/>
      <c r="BA10905" s="8"/>
      <c r="BE10905" s="8"/>
      <c r="BI10905" s="8"/>
      <c r="BM10905" s="8"/>
      <c r="BQ10905" s="8"/>
      <c r="BU10905" s="8"/>
      <c r="BY10905" s="8"/>
      <c r="CC10905" s="8"/>
      <c r="CG10905" s="8"/>
      <c r="CK10905" s="8"/>
    </row>
    <row r="10906" spans="5:89">
      <c r="E10906" s="8"/>
      <c r="I10906" s="8"/>
      <c r="M10906" s="8"/>
      <c r="Q10906" s="8"/>
      <c r="U10906" s="8"/>
      <c r="Y10906" s="8"/>
      <c r="AC10906" s="8"/>
      <c r="AG10906" s="8"/>
      <c r="AK10906" s="8"/>
      <c r="AO10906" s="8"/>
      <c r="AS10906" s="8"/>
      <c r="AW10906" s="8"/>
      <c r="BA10906" s="8"/>
      <c r="BE10906" s="8"/>
      <c r="BI10906" s="8"/>
      <c r="BM10906" s="8"/>
      <c r="BQ10906" s="8"/>
      <c r="BU10906" s="8"/>
      <c r="BY10906" s="8"/>
      <c r="CC10906" s="8"/>
      <c r="CG10906" s="8"/>
      <c r="CK10906" s="8"/>
    </row>
    <row r="10907" spans="5:89">
      <c r="E10907" s="8"/>
      <c r="I10907" s="8"/>
      <c r="M10907" s="8"/>
      <c r="Q10907" s="8"/>
      <c r="U10907" s="8"/>
      <c r="Y10907" s="8"/>
      <c r="AC10907" s="8"/>
      <c r="AG10907" s="8"/>
      <c r="AK10907" s="8"/>
      <c r="AO10907" s="8"/>
      <c r="AS10907" s="8"/>
      <c r="AW10907" s="8"/>
      <c r="BA10907" s="8"/>
      <c r="BE10907" s="8"/>
      <c r="BI10907" s="8"/>
      <c r="BM10907" s="8"/>
      <c r="BQ10907" s="8"/>
      <c r="BU10907" s="8"/>
      <c r="BY10907" s="8"/>
      <c r="CC10907" s="8"/>
      <c r="CG10907" s="8"/>
      <c r="CK10907" s="8"/>
    </row>
    <row r="10908" spans="5:89">
      <c r="E10908" s="8"/>
      <c r="I10908" s="8"/>
      <c r="M10908" s="8"/>
      <c r="Q10908" s="8"/>
      <c r="U10908" s="8"/>
      <c r="Y10908" s="8"/>
      <c r="AC10908" s="8"/>
      <c r="AG10908" s="8"/>
      <c r="AK10908" s="8"/>
      <c r="AO10908" s="8"/>
      <c r="AS10908" s="8"/>
      <c r="AW10908" s="8"/>
      <c r="BA10908" s="8"/>
      <c r="BE10908" s="8"/>
      <c r="BI10908" s="8"/>
      <c r="BM10908" s="8"/>
      <c r="BQ10908" s="8"/>
      <c r="BU10908" s="8"/>
      <c r="BY10908" s="8"/>
      <c r="CC10908" s="8"/>
      <c r="CG10908" s="8"/>
      <c r="CK10908" s="8"/>
    </row>
    <row r="10909" spans="5:89">
      <c r="E10909" s="8"/>
      <c r="I10909" s="8"/>
      <c r="M10909" s="8"/>
      <c r="Q10909" s="8"/>
      <c r="U10909" s="8"/>
      <c r="Y10909" s="8"/>
      <c r="AC10909" s="8"/>
      <c r="AG10909" s="8"/>
      <c r="AK10909" s="8"/>
      <c r="AO10909" s="8"/>
      <c r="AS10909" s="8"/>
      <c r="AW10909" s="8"/>
      <c r="BA10909" s="8"/>
      <c r="BE10909" s="8"/>
      <c r="BI10909" s="8"/>
      <c r="BM10909" s="8"/>
      <c r="BQ10909" s="8"/>
      <c r="BU10909" s="8"/>
      <c r="BY10909" s="8"/>
      <c r="CC10909" s="8"/>
      <c r="CG10909" s="8"/>
      <c r="CK10909" s="8"/>
    </row>
    <row r="10910" spans="5:89">
      <c r="E10910" s="8"/>
      <c r="I10910" s="8"/>
      <c r="M10910" s="8"/>
      <c r="Q10910" s="8"/>
      <c r="U10910" s="8"/>
      <c r="Y10910" s="8"/>
      <c r="AC10910" s="8"/>
      <c r="AG10910" s="8"/>
      <c r="AK10910" s="8"/>
      <c r="AO10910" s="8"/>
      <c r="AS10910" s="8"/>
      <c r="AW10910" s="8"/>
      <c r="BA10910" s="8"/>
      <c r="BE10910" s="8"/>
      <c r="BI10910" s="8"/>
      <c r="BM10910" s="8"/>
      <c r="BQ10910" s="8"/>
      <c r="BU10910" s="8"/>
      <c r="BY10910" s="8"/>
      <c r="CC10910" s="8"/>
      <c r="CG10910" s="8"/>
      <c r="CK10910" s="8"/>
    </row>
    <row r="10911" spans="5:89">
      <c r="E10911" s="8"/>
      <c r="I10911" s="8"/>
      <c r="M10911" s="8"/>
      <c r="Q10911" s="8"/>
      <c r="U10911" s="8"/>
      <c r="Y10911" s="8"/>
      <c r="AC10911" s="8"/>
      <c r="AG10911" s="8"/>
      <c r="AK10911" s="8"/>
      <c r="AO10911" s="8"/>
      <c r="AS10911" s="8"/>
      <c r="AW10911" s="8"/>
      <c r="BA10911" s="8"/>
      <c r="BE10911" s="8"/>
      <c r="BI10911" s="8"/>
      <c r="BM10911" s="8"/>
      <c r="BQ10911" s="8"/>
      <c r="BU10911" s="8"/>
      <c r="BY10911" s="8"/>
      <c r="CC10911" s="8"/>
      <c r="CG10911" s="8"/>
      <c r="CK10911" s="8"/>
    </row>
    <row r="10912" spans="5:89">
      <c r="E10912" s="8"/>
      <c r="I10912" s="8"/>
      <c r="M10912" s="8"/>
      <c r="Q10912" s="8"/>
      <c r="U10912" s="8"/>
      <c r="Y10912" s="8"/>
      <c r="AC10912" s="8"/>
      <c r="AG10912" s="8"/>
      <c r="AK10912" s="8"/>
      <c r="AO10912" s="8"/>
      <c r="AS10912" s="8"/>
      <c r="AW10912" s="8"/>
      <c r="BA10912" s="8"/>
      <c r="BE10912" s="8"/>
      <c r="BI10912" s="8"/>
      <c r="BM10912" s="8"/>
      <c r="BQ10912" s="8"/>
      <c r="BU10912" s="8"/>
      <c r="BY10912" s="8"/>
      <c r="CC10912" s="8"/>
      <c r="CG10912" s="8"/>
      <c r="CK10912" s="8"/>
    </row>
    <row r="10913" spans="5:89">
      <c r="E10913" s="8"/>
      <c r="I10913" s="8"/>
      <c r="M10913" s="8"/>
      <c r="Q10913" s="8"/>
      <c r="U10913" s="8"/>
      <c r="Y10913" s="8"/>
      <c r="AC10913" s="8"/>
      <c r="AG10913" s="8"/>
      <c r="AK10913" s="8"/>
      <c r="AO10913" s="8"/>
      <c r="AS10913" s="8"/>
      <c r="AW10913" s="8"/>
      <c r="BA10913" s="8"/>
      <c r="BE10913" s="8"/>
      <c r="BI10913" s="8"/>
      <c r="BM10913" s="8"/>
      <c r="BQ10913" s="8"/>
      <c r="BU10913" s="8"/>
      <c r="BY10913" s="8"/>
      <c r="CC10913" s="8"/>
      <c r="CG10913" s="8"/>
      <c r="CK10913" s="8"/>
    </row>
    <row r="10914" spans="5:89">
      <c r="E10914" s="8"/>
      <c r="I10914" s="8"/>
      <c r="M10914" s="8"/>
      <c r="Q10914" s="8"/>
      <c r="U10914" s="8"/>
      <c r="Y10914" s="8"/>
      <c r="AC10914" s="8"/>
      <c r="AG10914" s="8"/>
      <c r="AK10914" s="8"/>
      <c r="AO10914" s="8"/>
      <c r="AS10914" s="8"/>
      <c r="AW10914" s="8"/>
      <c r="BA10914" s="8"/>
      <c r="BE10914" s="8"/>
      <c r="BI10914" s="8"/>
      <c r="BM10914" s="8"/>
      <c r="BQ10914" s="8"/>
      <c r="BU10914" s="8"/>
      <c r="BY10914" s="8"/>
      <c r="CC10914" s="8"/>
      <c r="CG10914" s="8"/>
      <c r="CK10914" s="8"/>
    </row>
    <row r="10915" spans="5:89">
      <c r="E10915" s="8"/>
      <c r="I10915" s="8"/>
      <c r="M10915" s="8"/>
      <c r="Q10915" s="8"/>
      <c r="U10915" s="8"/>
      <c r="Y10915" s="8"/>
      <c r="AC10915" s="8"/>
      <c r="AG10915" s="8"/>
      <c r="AK10915" s="8"/>
      <c r="AO10915" s="8"/>
      <c r="AS10915" s="8"/>
      <c r="AW10915" s="8"/>
      <c r="BA10915" s="8"/>
      <c r="BE10915" s="8"/>
      <c r="BI10915" s="8"/>
      <c r="BM10915" s="8"/>
      <c r="BQ10915" s="8"/>
      <c r="BU10915" s="8"/>
      <c r="BY10915" s="8"/>
      <c r="CC10915" s="8"/>
      <c r="CG10915" s="8"/>
      <c r="CK10915" s="8"/>
    </row>
    <row r="10916" spans="5:89">
      <c r="E10916" s="8"/>
      <c r="I10916" s="8"/>
      <c r="M10916" s="8"/>
      <c r="Q10916" s="8"/>
      <c r="U10916" s="8"/>
      <c r="Y10916" s="8"/>
      <c r="AC10916" s="8"/>
      <c r="AG10916" s="8"/>
      <c r="AK10916" s="8"/>
      <c r="AO10916" s="8"/>
      <c r="AS10916" s="8"/>
      <c r="AW10916" s="8"/>
      <c r="BA10916" s="8"/>
      <c r="BE10916" s="8"/>
      <c r="BI10916" s="8"/>
      <c r="BM10916" s="8"/>
      <c r="BQ10916" s="8"/>
      <c r="BU10916" s="8"/>
      <c r="BY10916" s="8"/>
      <c r="CC10916" s="8"/>
      <c r="CG10916" s="8"/>
      <c r="CK10916" s="8"/>
    </row>
    <row r="10917" spans="5:89">
      <c r="E10917" s="8"/>
      <c r="I10917" s="8"/>
      <c r="M10917" s="8"/>
      <c r="Q10917" s="8"/>
      <c r="U10917" s="8"/>
      <c r="Y10917" s="8"/>
      <c r="AC10917" s="8"/>
      <c r="AG10917" s="8"/>
      <c r="AK10917" s="8"/>
      <c r="AO10917" s="8"/>
      <c r="AS10917" s="8"/>
      <c r="AW10917" s="8"/>
      <c r="BA10917" s="8"/>
      <c r="BE10917" s="8"/>
      <c r="BI10917" s="8"/>
      <c r="BM10917" s="8"/>
      <c r="BQ10917" s="8"/>
      <c r="BU10917" s="8"/>
      <c r="BY10917" s="8"/>
      <c r="CC10917" s="8"/>
      <c r="CG10917" s="8"/>
      <c r="CK10917" s="8"/>
    </row>
    <row r="10918" spans="5:89">
      <c r="E10918" s="8"/>
      <c r="I10918" s="8"/>
      <c r="M10918" s="8"/>
      <c r="Q10918" s="8"/>
      <c r="U10918" s="8"/>
      <c r="Y10918" s="8"/>
      <c r="AC10918" s="8"/>
      <c r="AG10918" s="8"/>
      <c r="AK10918" s="8"/>
      <c r="AO10918" s="8"/>
      <c r="AS10918" s="8"/>
      <c r="AW10918" s="8"/>
      <c r="BA10918" s="8"/>
      <c r="BE10918" s="8"/>
      <c r="BI10918" s="8"/>
      <c r="BM10918" s="8"/>
      <c r="BQ10918" s="8"/>
      <c r="BU10918" s="8"/>
      <c r="BY10918" s="8"/>
      <c r="CC10918" s="8"/>
      <c r="CG10918" s="8"/>
      <c r="CK10918" s="8"/>
    </row>
    <row r="10919" spans="5:89">
      <c r="E10919" s="8"/>
      <c r="I10919" s="8"/>
      <c r="M10919" s="8"/>
      <c r="Q10919" s="8"/>
      <c r="U10919" s="8"/>
      <c r="Y10919" s="8"/>
      <c r="AC10919" s="8"/>
      <c r="AG10919" s="8"/>
      <c r="AK10919" s="8"/>
      <c r="AO10919" s="8"/>
      <c r="AS10919" s="8"/>
      <c r="AW10919" s="8"/>
      <c r="BA10919" s="8"/>
      <c r="BE10919" s="8"/>
      <c r="BI10919" s="8"/>
      <c r="BM10919" s="8"/>
      <c r="BQ10919" s="8"/>
      <c r="BU10919" s="8"/>
      <c r="BY10919" s="8"/>
      <c r="CC10919" s="8"/>
      <c r="CG10919" s="8"/>
      <c r="CK10919" s="8"/>
    </row>
    <row r="10920" spans="5:89">
      <c r="E10920" s="8"/>
      <c r="I10920" s="8"/>
      <c r="M10920" s="8"/>
      <c r="Q10920" s="8"/>
      <c r="U10920" s="8"/>
      <c r="Y10920" s="8"/>
      <c r="AC10920" s="8"/>
      <c r="AG10920" s="8"/>
      <c r="AK10920" s="8"/>
      <c r="AO10920" s="8"/>
      <c r="AS10920" s="8"/>
      <c r="AW10920" s="8"/>
      <c r="BA10920" s="8"/>
      <c r="BE10920" s="8"/>
      <c r="BI10920" s="8"/>
      <c r="BM10920" s="8"/>
      <c r="BQ10920" s="8"/>
      <c r="BU10920" s="8"/>
      <c r="BY10920" s="8"/>
      <c r="CC10920" s="8"/>
      <c r="CG10920" s="8"/>
      <c r="CK10920" s="8"/>
    </row>
    <row r="10921" spans="5:89">
      <c r="E10921" s="8"/>
      <c r="I10921" s="8"/>
      <c r="M10921" s="8"/>
      <c r="Q10921" s="8"/>
      <c r="U10921" s="8"/>
      <c r="Y10921" s="8"/>
      <c r="AC10921" s="8"/>
      <c r="AG10921" s="8"/>
      <c r="AK10921" s="8"/>
      <c r="AO10921" s="8"/>
      <c r="AS10921" s="8"/>
      <c r="AW10921" s="8"/>
      <c r="BA10921" s="8"/>
      <c r="BE10921" s="8"/>
      <c r="BI10921" s="8"/>
      <c r="BM10921" s="8"/>
      <c r="BQ10921" s="8"/>
      <c r="BU10921" s="8"/>
      <c r="BY10921" s="8"/>
      <c r="CC10921" s="8"/>
      <c r="CG10921" s="8"/>
      <c r="CK10921" s="8"/>
    </row>
    <row r="10922" spans="5:89">
      <c r="E10922" s="8"/>
      <c r="I10922" s="8"/>
      <c r="M10922" s="8"/>
      <c r="Q10922" s="8"/>
      <c r="U10922" s="8"/>
      <c r="Y10922" s="8"/>
      <c r="AC10922" s="8"/>
      <c r="AG10922" s="8"/>
      <c r="AK10922" s="8"/>
      <c r="AO10922" s="8"/>
      <c r="AS10922" s="8"/>
      <c r="AW10922" s="8"/>
      <c r="BA10922" s="8"/>
      <c r="BE10922" s="8"/>
      <c r="BI10922" s="8"/>
      <c r="BM10922" s="8"/>
      <c r="BQ10922" s="8"/>
      <c r="BU10922" s="8"/>
      <c r="BY10922" s="8"/>
      <c r="CC10922" s="8"/>
      <c r="CG10922" s="8"/>
      <c r="CK10922" s="8"/>
    </row>
    <row r="10923" spans="5:89">
      <c r="E10923" s="8"/>
      <c r="I10923" s="8"/>
      <c r="M10923" s="8"/>
      <c r="Q10923" s="8"/>
      <c r="U10923" s="8"/>
      <c r="Y10923" s="8"/>
      <c r="AC10923" s="8"/>
      <c r="AG10923" s="8"/>
      <c r="AK10923" s="8"/>
      <c r="AO10923" s="8"/>
      <c r="AS10923" s="8"/>
      <c r="AW10923" s="8"/>
      <c r="BA10923" s="8"/>
      <c r="BE10923" s="8"/>
      <c r="BI10923" s="8"/>
      <c r="BM10923" s="8"/>
      <c r="BQ10923" s="8"/>
      <c r="BU10923" s="8"/>
      <c r="BY10923" s="8"/>
      <c r="CC10923" s="8"/>
      <c r="CG10923" s="8"/>
      <c r="CK10923" s="8"/>
    </row>
    <row r="10924" spans="5:89">
      <c r="E10924" s="8"/>
      <c r="I10924" s="8"/>
      <c r="M10924" s="8"/>
      <c r="Q10924" s="8"/>
      <c r="U10924" s="8"/>
      <c r="Y10924" s="8"/>
      <c r="AC10924" s="8"/>
      <c r="AG10924" s="8"/>
      <c r="AK10924" s="8"/>
      <c r="AO10924" s="8"/>
      <c r="AS10924" s="8"/>
      <c r="AW10924" s="8"/>
      <c r="BA10924" s="8"/>
      <c r="BE10924" s="8"/>
      <c r="BI10924" s="8"/>
      <c r="BM10924" s="8"/>
      <c r="BQ10924" s="8"/>
      <c r="BU10924" s="8"/>
      <c r="BY10924" s="8"/>
      <c r="CC10924" s="8"/>
      <c r="CG10924" s="8"/>
      <c r="CK10924" s="8"/>
    </row>
    <row r="10925" spans="5:89">
      <c r="E10925" s="8"/>
      <c r="I10925" s="8"/>
      <c r="M10925" s="8"/>
      <c r="Q10925" s="8"/>
      <c r="U10925" s="8"/>
      <c r="Y10925" s="8"/>
      <c r="AC10925" s="8"/>
      <c r="AG10925" s="8"/>
      <c r="AK10925" s="8"/>
      <c r="AO10925" s="8"/>
      <c r="AS10925" s="8"/>
      <c r="AW10925" s="8"/>
      <c r="BA10925" s="8"/>
      <c r="BE10925" s="8"/>
      <c r="BI10925" s="8"/>
      <c r="BM10925" s="8"/>
      <c r="BQ10925" s="8"/>
      <c r="BU10925" s="8"/>
      <c r="BY10925" s="8"/>
      <c r="CC10925" s="8"/>
      <c r="CG10925" s="8"/>
      <c r="CK10925" s="8"/>
    </row>
    <row r="10926" spans="5:89">
      <c r="E10926" s="8"/>
      <c r="I10926" s="8"/>
      <c r="M10926" s="8"/>
      <c r="Q10926" s="8"/>
      <c r="U10926" s="8"/>
      <c r="Y10926" s="8"/>
      <c r="AC10926" s="8"/>
      <c r="AG10926" s="8"/>
      <c r="AK10926" s="8"/>
      <c r="AO10926" s="8"/>
      <c r="AS10926" s="8"/>
      <c r="AW10926" s="8"/>
      <c r="BA10926" s="8"/>
      <c r="BE10926" s="8"/>
      <c r="BI10926" s="8"/>
      <c r="BM10926" s="8"/>
      <c r="BQ10926" s="8"/>
      <c r="BU10926" s="8"/>
      <c r="BY10926" s="8"/>
      <c r="CC10926" s="8"/>
      <c r="CG10926" s="8"/>
      <c r="CK10926" s="8"/>
    </row>
    <row r="10927" spans="5:89">
      <c r="E10927" s="8"/>
      <c r="I10927" s="8"/>
      <c r="M10927" s="8"/>
      <c r="Q10927" s="8"/>
      <c r="U10927" s="8"/>
      <c r="Y10927" s="8"/>
      <c r="AC10927" s="8"/>
      <c r="AG10927" s="8"/>
      <c r="AK10927" s="8"/>
      <c r="AO10927" s="8"/>
      <c r="AS10927" s="8"/>
      <c r="AW10927" s="8"/>
      <c r="BA10927" s="8"/>
      <c r="BE10927" s="8"/>
      <c r="BI10927" s="8"/>
      <c r="BM10927" s="8"/>
      <c r="BQ10927" s="8"/>
      <c r="BU10927" s="8"/>
      <c r="BY10927" s="8"/>
      <c r="CC10927" s="8"/>
      <c r="CG10927" s="8"/>
      <c r="CK10927" s="8"/>
    </row>
    <row r="10928" spans="5:89">
      <c r="E10928" s="8"/>
      <c r="I10928" s="8"/>
      <c r="M10928" s="8"/>
      <c r="Q10928" s="8"/>
      <c r="U10928" s="8"/>
      <c r="Y10928" s="8"/>
      <c r="AC10928" s="8"/>
      <c r="AG10928" s="8"/>
      <c r="AK10928" s="8"/>
      <c r="AO10928" s="8"/>
      <c r="AS10928" s="8"/>
      <c r="AW10928" s="8"/>
      <c r="BA10928" s="8"/>
      <c r="BE10928" s="8"/>
      <c r="BI10928" s="8"/>
      <c r="BM10928" s="8"/>
      <c r="BQ10928" s="8"/>
      <c r="BU10928" s="8"/>
      <c r="BY10928" s="8"/>
      <c r="CC10928" s="8"/>
      <c r="CG10928" s="8"/>
      <c r="CK10928" s="8"/>
    </row>
    <row r="10929" spans="5:89">
      <c r="E10929" s="8"/>
      <c r="I10929" s="8"/>
      <c r="M10929" s="8"/>
      <c r="Q10929" s="8"/>
      <c r="U10929" s="8"/>
      <c r="Y10929" s="8"/>
      <c r="AC10929" s="8"/>
      <c r="AG10929" s="8"/>
      <c r="AK10929" s="8"/>
      <c r="AO10929" s="8"/>
      <c r="AS10929" s="8"/>
      <c r="AW10929" s="8"/>
      <c r="BA10929" s="8"/>
      <c r="BE10929" s="8"/>
      <c r="BI10929" s="8"/>
      <c r="BM10929" s="8"/>
      <c r="BQ10929" s="8"/>
      <c r="BU10929" s="8"/>
      <c r="BY10929" s="8"/>
      <c r="CC10929" s="8"/>
      <c r="CG10929" s="8"/>
      <c r="CK10929" s="8"/>
    </row>
    <row r="10930" spans="5:89">
      <c r="E10930" s="8"/>
      <c r="I10930" s="8"/>
      <c r="M10930" s="8"/>
      <c r="Q10930" s="8"/>
      <c r="U10930" s="8"/>
      <c r="Y10930" s="8"/>
      <c r="AC10930" s="8"/>
      <c r="AG10930" s="8"/>
      <c r="AK10930" s="8"/>
      <c r="AO10930" s="8"/>
      <c r="AS10930" s="8"/>
      <c r="AW10930" s="8"/>
      <c r="BA10930" s="8"/>
      <c r="BE10930" s="8"/>
      <c r="BI10930" s="8"/>
      <c r="BM10930" s="8"/>
      <c r="BQ10930" s="8"/>
      <c r="BU10930" s="8"/>
      <c r="BY10930" s="8"/>
      <c r="CC10930" s="8"/>
      <c r="CG10930" s="8"/>
      <c r="CK10930" s="8"/>
    </row>
    <row r="10931" spans="5:89">
      <c r="E10931" s="8"/>
      <c r="I10931" s="8"/>
      <c r="M10931" s="8"/>
      <c r="Q10931" s="8"/>
      <c r="U10931" s="8"/>
      <c r="Y10931" s="8"/>
      <c r="AC10931" s="8"/>
      <c r="AG10931" s="8"/>
      <c r="AK10931" s="8"/>
      <c r="AO10931" s="8"/>
      <c r="AS10931" s="8"/>
      <c r="AW10931" s="8"/>
      <c r="BA10931" s="8"/>
      <c r="BE10931" s="8"/>
      <c r="BI10931" s="8"/>
      <c r="BM10931" s="8"/>
      <c r="BQ10931" s="8"/>
      <c r="BU10931" s="8"/>
      <c r="BY10931" s="8"/>
      <c r="CC10931" s="8"/>
      <c r="CG10931" s="8"/>
      <c r="CK10931" s="8"/>
    </row>
    <row r="10932" spans="5:89">
      <c r="E10932" s="8"/>
      <c r="I10932" s="8"/>
      <c r="M10932" s="8"/>
      <c r="Q10932" s="8"/>
      <c r="U10932" s="8"/>
      <c r="Y10932" s="8"/>
      <c r="AC10932" s="8"/>
      <c r="AG10932" s="8"/>
      <c r="AK10932" s="8"/>
      <c r="AO10932" s="8"/>
      <c r="AS10932" s="8"/>
      <c r="AW10932" s="8"/>
      <c r="BA10932" s="8"/>
      <c r="BE10932" s="8"/>
      <c r="BI10932" s="8"/>
      <c r="BM10932" s="8"/>
      <c r="BQ10932" s="8"/>
      <c r="BU10932" s="8"/>
      <c r="BY10932" s="8"/>
      <c r="CC10932" s="8"/>
      <c r="CG10932" s="8"/>
      <c r="CK10932" s="8"/>
    </row>
    <row r="10933" spans="5:89">
      <c r="E10933" s="8"/>
      <c r="I10933" s="8"/>
      <c r="M10933" s="8"/>
      <c r="Q10933" s="8"/>
      <c r="U10933" s="8"/>
      <c r="Y10933" s="8"/>
      <c r="AC10933" s="8"/>
      <c r="AG10933" s="8"/>
      <c r="AK10933" s="8"/>
      <c r="AO10933" s="8"/>
      <c r="AS10933" s="8"/>
      <c r="AW10933" s="8"/>
      <c r="BA10933" s="8"/>
      <c r="BE10933" s="8"/>
      <c r="BI10933" s="8"/>
      <c r="BM10933" s="8"/>
      <c r="BQ10933" s="8"/>
      <c r="BU10933" s="8"/>
      <c r="BY10933" s="8"/>
      <c r="CC10933" s="8"/>
      <c r="CG10933" s="8"/>
      <c r="CK10933" s="8"/>
    </row>
    <row r="10934" spans="5:89">
      <c r="E10934" s="8"/>
      <c r="I10934" s="8"/>
      <c r="M10934" s="8"/>
      <c r="Q10934" s="8"/>
      <c r="U10934" s="8"/>
      <c r="Y10934" s="8"/>
      <c r="AC10934" s="8"/>
      <c r="AG10934" s="8"/>
      <c r="AK10934" s="8"/>
      <c r="AO10934" s="8"/>
      <c r="AS10934" s="8"/>
      <c r="AW10934" s="8"/>
      <c r="BA10934" s="8"/>
      <c r="BE10934" s="8"/>
      <c r="BI10934" s="8"/>
      <c r="BM10934" s="8"/>
      <c r="BQ10934" s="8"/>
      <c r="BU10934" s="8"/>
      <c r="BY10934" s="8"/>
      <c r="CC10934" s="8"/>
      <c r="CG10934" s="8"/>
      <c r="CK10934" s="8"/>
    </row>
    <row r="10935" spans="5:89">
      <c r="E10935" s="8"/>
      <c r="I10935" s="8"/>
      <c r="M10935" s="8"/>
      <c r="Q10935" s="8"/>
      <c r="U10935" s="8"/>
      <c r="Y10935" s="8"/>
      <c r="AC10935" s="8"/>
      <c r="AG10935" s="8"/>
      <c r="AK10935" s="8"/>
      <c r="AO10935" s="8"/>
      <c r="AS10935" s="8"/>
      <c r="AW10935" s="8"/>
      <c r="BA10935" s="8"/>
      <c r="BE10935" s="8"/>
      <c r="BI10935" s="8"/>
      <c r="BM10935" s="8"/>
      <c r="BQ10935" s="8"/>
      <c r="BU10935" s="8"/>
      <c r="BY10935" s="8"/>
      <c r="CC10935" s="8"/>
      <c r="CG10935" s="8"/>
      <c r="CK10935" s="8"/>
    </row>
    <row r="10936" spans="5:89">
      <c r="E10936" s="8"/>
      <c r="I10936" s="8"/>
      <c r="M10936" s="8"/>
      <c r="Q10936" s="8"/>
      <c r="U10936" s="8"/>
      <c r="Y10936" s="8"/>
      <c r="AC10936" s="8"/>
      <c r="AG10936" s="8"/>
      <c r="AK10936" s="8"/>
      <c r="AO10936" s="8"/>
      <c r="AS10936" s="8"/>
      <c r="AW10936" s="8"/>
      <c r="BA10936" s="8"/>
      <c r="BE10936" s="8"/>
      <c r="BI10936" s="8"/>
      <c r="BM10936" s="8"/>
      <c r="BQ10936" s="8"/>
      <c r="BU10936" s="8"/>
      <c r="BY10936" s="8"/>
      <c r="CC10936" s="8"/>
      <c r="CG10936" s="8"/>
      <c r="CK10936" s="8"/>
    </row>
    <row r="10937" spans="5:89">
      <c r="E10937" s="8"/>
      <c r="I10937" s="8"/>
      <c r="M10937" s="8"/>
      <c r="Q10937" s="8"/>
      <c r="U10937" s="8"/>
      <c r="Y10937" s="8"/>
      <c r="AC10937" s="8"/>
      <c r="AG10937" s="8"/>
      <c r="AK10937" s="8"/>
      <c r="AO10937" s="8"/>
      <c r="AS10937" s="8"/>
      <c r="AW10937" s="8"/>
      <c r="BA10937" s="8"/>
      <c r="BE10937" s="8"/>
      <c r="BI10937" s="8"/>
      <c r="BM10937" s="8"/>
      <c r="BQ10937" s="8"/>
      <c r="BU10937" s="8"/>
      <c r="BY10937" s="8"/>
      <c r="CC10937" s="8"/>
      <c r="CG10937" s="8"/>
      <c r="CK10937" s="8"/>
    </row>
    <row r="10938" spans="5:89">
      <c r="E10938" s="8"/>
      <c r="I10938" s="8"/>
      <c r="M10938" s="8"/>
      <c r="Q10938" s="8"/>
      <c r="U10938" s="8"/>
      <c r="Y10938" s="8"/>
      <c r="AC10938" s="8"/>
      <c r="AG10938" s="8"/>
      <c r="AK10938" s="8"/>
      <c r="AO10938" s="8"/>
      <c r="AS10938" s="8"/>
      <c r="AW10938" s="8"/>
      <c r="BA10938" s="8"/>
      <c r="BE10938" s="8"/>
      <c r="BI10938" s="8"/>
      <c r="BM10938" s="8"/>
      <c r="BQ10938" s="8"/>
      <c r="BU10938" s="8"/>
      <c r="BY10938" s="8"/>
      <c r="CC10938" s="8"/>
      <c r="CG10938" s="8"/>
      <c r="CK10938" s="8"/>
    </row>
    <row r="10939" spans="5:89">
      <c r="E10939" s="8"/>
      <c r="I10939" s="8"/>
      <c r="M10939" s="8"/>
      <c r="Q10939" s="8"/>
      <c r="U10939" s="8"/>
      <c r="Y10939" s="8"/>
      <c r="AC10939" s="8"/>
      <c r="AG10939" s="8"/>
      <c r="AK10939" s="8"/>
      <c r="AO10939" s="8"/>
      <c r="AS10939" s="8"/>
      <c r="AW10939" s="8"/>
      <c r="BA10939" s="8"/>
      <c r="BE10939" s="8"/>
      <c r="BI10939" s="8"/>
      <c r="BM10939" s="8"/>
      <c r="BQ10939" s="8"/>
      <c r="BU10939" s="8"/>
      <c r="BY10939" s="8"/>
      <c r="CC10939" s="8"/>
      <c r="CG10939" s="8"/>
      <c r="CK10939" s="8"/>
    </row>
    <row r="10940" spans="5:89">
      <c r="E10940" s="8"/>
      <c r="I10940" s="8"/>
      <c r="M10940" s="8"/>
      <c r="Q10940" s="8"/>
      <c r="U10940" s="8"/>
      <c r="Y10940" s="8"/>
      <c r="AC10940" s="8"/>
      <c r="AG10940" s="8"/>
      <c r="AK10940" s="8"/>
      <c r="AO10940" s="8"/>
      <c r="AS10940" s="8"/>
      <c r="AW10940" s="8"/>
      <c r="BA10940" s="8"/>
      <c r="BE10940" s="8"/>
      <c r="BI10940" s="8"/>
      <c r="BM10940" s="8"/>
      <c r="BQ10940" s="8"/>
      <c r="BU10940" s="8"/>
      <c r="BY10940" s="8"/>
      <c r="CC10940" s="8"/>
      <c r="CG10940" s="8"/>
      <c r="CK10940" s="8"/>
    </row>
    <row r="10941" spans="5:89">
      <c r="E10941" s="8"/>
      <c r="I10941" s="8"/>
      <c r="M10941" s="8"/>
      <c r="Q10941" s="8"/>
      <c r="U10941" s="8"/>
      <c r="Y10941" s="8"/>
      <c r="AC10941" s="8"/>
      <c r="AG10941" s="8"/>
      <c r="AK10941" s="8"/>
      <c r="AO10941" s="8"/>
      <c r="AS10941" s="8"/>
      <c r="AW10941" s="8"/>
      <c r="BA10941" s="8"/>
      <c r="BE10941" s="8"/>
      <c r="BI10941" s="8"/>
      <c r="BM10941" s="8"/>
      <c r="BQ10941" s="8"/>
      <c r="BU10941" s="8"/>
      <c r="BY10941" s="8"/>
      <c r="CC10941" s="8"/>
      <c r="CG10941" s="8"/>
      <c r="CK10941" s="8"/>
    </row>
    <row r="10942" spans="5:89">
      <c r="E10942" s="8"/>
      <c r="I10942" s="8"/>
      <c r="M10942" s="8"/>
      <c r="Q10942" s="8"/>
      <c r="U10942" s="8"/>
      <c r="Y10942" s="8"/>
      <c r="AC10942" s="8"/>
      <c r="AG10942" s="8"/>
      <c r="AK10942" s="8"/>
      <c r="AO10942" s="8"/>
      <c r="AS10942" s="8"/>
      <c r="AW10942" s="8"/>
      <c r="BA10942" s="8"/>
      <c r="BE10942" s="8"/>
      <c r="BI10942" s="8"/>
      <c r="BM10942" s="8"/>
      <c r="BQ10942" s="8"/>
      <c r="BU10942" s="8"/>
      <c r="BY10942" s="8"/>
      <c r="CC10942" s="8"/>
      <c r="CG10942" s="8"/>
      <c r="CK10942" s="8"/>
    </row>
    <row r="10943" spans="5:89">
      <c r="E10943" s="8"/>
      <c r="I10943" s="8"/>
      <c r="M10943" s="8"/>
      <c r="Q10943" s="8"/>
      <c r="U10943" s="8"/>
      <c r="Y10943" s="8"/>
      <c r="AC10943" s="8"/>
      <c r="AG10943" s="8"/>
      <c r="AK10943" s="8"/>
      <c r="AO10943" s="8"/>
      <c r="AS10943" s="8"/>
      <c r="AW10943" s="8"/>
      <c r="BA10943" s="8"/>
      <c r="BE10943" s="8"/>
      <c r="BI10943" s="8"/>
      <c r="BM10943" s="8"/>
      <c r="BQ10943" s="8"/>
      <c r="BU10943" s="8"/>
      <c r="BY10943" s="8"/>
      <c r="CC10943" s="8"/>
      <c r="CG10943" s="8"/>
      <c r="CK10943" s="8"/>
    </row>
    <row r="10944" spans="5:89">
      <c r="E10944" s="8"/>
      <c r="I10944" s="8"/>
      <c r="M10944" s="8"/>
      <c r="Q10944" s="8"/>
      <c r="U10944" s="8"/>
      <c r="Y10944" s="8"/>
      <c r="AC10944" s="8"/>
      <c r="AG10944" s="8"/>
      <c r="AK10944" s="8"/>
      <c r="AO10944" s="8"/>
      <c r="AS10944" s="8"/>
      <c r="AW10944" s="8"/>
      <c r="BA10944" s="8"/>
      <c r="BE10944" s="8"/>
      <c r="BI10944" s="8"/>
      <c r="BM10944" s="8"/>
      <c r="BQ10944" s="8"/>
      <c r="BU10944" s="8"/>
      <c r="BY10944" s="8"/>
      <c r="CC10944" s="8"/>
      <c r="CG10944" s="8"/>
      <c r="CK10944" s="8"/>
    </row>
    <row r="10945" spans="5:89">
      <c r="E10945" s="8"/>
      <c r="I10945" s="8"/>
      <c r="M10945" s="8"/>
      <c r="Q10945" s="8"/>
      <c r="U10945" s="8"/>
      <c r="Y10945" s="8"/>
      <c r="AC10945" s="8"/>
      <c r="AG10945" s="8"/>
      <c r="AK10945" s="8"/>
      <c r="AO10945" s="8"/>
      <c r="AS10945" s="8"/>
      <c r="AW10945" s="8"/>
      <c r="BA10945" s="8"/>
      <c r="BE10945" s="8"/>
      <c r="BI10945" s="8"/>
      <c r="BM10945" s="8"/>
      <c r="BQ10945" s="8"/>
      <c r="BU10945" s="8"/>
      <c r="BY10945" s="8"/>
      <c r="CC10945" s="8"/>
      <c r="CG10945" s="8"/>
      <c r="CK10945" s="8"/>
    </row>
    <row r="10946" spans="5:89">
      <c r="E10946" s="8"/>
      <c r="I10946" s="8"/>
      <c r="M10946" s="8"/>
      <c r="Q10946" s="8"/>
      <c r="U10946" s="8"/>
      <c r="Y10946" s="8"/>
      <c r="AC10946" s="8"/>
      <c r="AG10946" s="8"/>
      <c r="AK10946" s="8"/>
      <c r="AO10946" s="8"/>
      <c r="AS10946" s="8"/>
      <c r="AW10946" s="8"/>
      <c r="BA10946" s="8"/>
      <c r="BE10946" s="8"/>
      <c r="BI10946" s="8"/>
      <c r="BM10946" s="8"/>
      <c r="BQ10946" s="8"/>
      <c r="BU10946" s="8"/>
      <c r="BY10946" s="8"/>
      <c r="CC10946" s="8"/>
      <c r="CG10946" s="8"/>
      <c r="CK10946" s="8"/>
    </row>
    <row r="10947" spans="5:89">
      <c r="E10947" s="8"/>
      <c r="I10947" s="8"/>
      <c r="M10947" s="8"/>
      <c r="Q10947" s="8"/>
      <c r="U10947" s="8"/>
      <c r="Y10947" s="8"/>
      <c r="AC10947" s="8"/>
      <c r="AG10947" s="8"/>
      <c r="AK10947" s="8"/>
      <c r="AO10947" s="8"/>
      <c r="AS10947" s="8"/>
      <c r="AW10947" s="8"/>
      <c r="BA10947" s="8"/>
      <c r="BE10947" s="8"/>
      <c r="BI10947" s="8"/>
      <c r="BM10947" s="8"/>
      <c r="BQ10947" s="8"/>
      <c r="BU10947" s="8"/>
      <c r="BY10947" s="8"/>
      <c r="CC10947" s="8"/>
      <c r="CG10947" s="8"/>
      <c r="CK10947" s="8"/>
    </row>
    <row r="10948" spans="5:89">
      <c r="E10948" s="8"/>
      <c r="I10948" s="8"/>
      <c r="M10948" s="8"/>
      <c r="Q10948" s="8"/>
      <c r="U10948" s="8"/>
      <c r="Y10948" s="8"/>
      <c r="AC10948" s="8"/>
      <c r="AG10948" s="8"/>
      <c r="AK10948" s="8"/>
      <c r="AO10948" s="8"/>
      <c r="AS10948" s="8"/>
      <c r="AW10948" s="8"/>
      <c r="BA10948" s="8"/>
      <c r="BE10948" s="8"/>
      <c r="BI10948" s="8"/>
      <c r="BM10948" s="8"/>
      <c r="BQ10948" s="8"/>
      <c r="BU10948" s="8"/>
      <c r="BY10948" s="8"/>
      <c r="CC10948" s="8"/>
      <c r="CG10948" s="8"/>
      <c r="CK10948" s="8"/>
    </row>
    <row r="10949" spans="5:89">
      <c r="E10949" s="8"/>
      <c r="I10949" s="8"/>
      <c r="M10949" s="8"/>
      <c r="Q10949" s="8"/>
      <c r="U10949" s="8"/>
      <c r="Y10949" s="8"/>
      <c r="AC10949" s="8"/>
      <c r="AG10949" s="8"/>
      <c r="AK10949" s="8"/>
      <c r="AO10949" s="8"/>
      <c r="AS10949" s="8"/>
      <c r="AW10949" s="8"/>
      <c r="BA10949" s="8"/>
      <c r="BE10949" s="8"/>
      <c r="BI10949" s="8"/>
      <c r="BM10949" s="8"/>
      <c r="BQ10949" s="8"/>
      <c r="BU10949" s="8"/>
      <c r="BY10949" s="8"/>
      <c r="CC10949" s="8"/>
      <c r="CG10949" s="8"/>
      <c r="CK10949" s="8"/>
    </row>
    <row r="10950" spans="5:89">
      <c r="E10950" s="8"/>
      <c r="I10950" s="8"/>
      <c r="M10950" s="8"/>
      <c r="Q10950" s="8"/>
      <c r="U10950" s="8"/>
      <c r="Y10950" s="8"/>
      <c r="AC10950" s="8"/>
      <c r="AG10950" s="8"/>
      <c r="AK10950" s="8"/>
      <c r="AO10950" s="8"/>
      <c r="AS10950" s="8"/>
      <c r="AW10950" s="8"/>
      <c r="BA10950" s="8"/>
      <c r="BE10950" s="8"/>
      <c r="BI10950" s="8"/>
      <c r="BM10950" s="8"/>
      <c r="BQ10950" s="8"/>
      <c r="BU10950" s="8"/>
      <c r="BY10950" s="8"/>
      <c r="CC10950" s="8"/>
      <c r="CG10950" s="8"/>
      <c r="CK10950" s="8"/>
    </row>
    <row r="10951" spans="5:89">
      <c r="E10951" s="8"/>
      <c r="I10951" s="8"/>
      <c r="M10951" s="8"/>
      <c r="Q10951" s="8"/>
      <c r="U10951" s="8"/>
      <c r="Y10951" s="8"/>
      <c r="AC10951" s="8"/>
      <c r="AG10951" s="8"/>
      <c r="AK10951" s="8"/>
      <c r="AO10951" s="8"/>
      <c r="AS10951" s="8"/>
      <c r="AW10951" s="8"/>
      <c r="BA10951" s="8"/>
      <c r="BE10951" s="8"/>
      <c r="BI10951" s="8"/>
      <c r="BM10951" s="8"/>
      <c r="BQ10951" s="8"/>
      <c r="BU10951" s="8"/>
      <c r="BY10951" s="8"/>
      <c r="CC10951" s="8"/>
      <c r="CG10951" s="8"/>
      <c r="CK10951" s="8"/>
    </row>
    <row r="10952" spans="5:89">
      <c r="E10952" s="8"/>
      <c r="I10952" s="8"/>
      <c r="M10952" s="8"/>
      <c r="Q10952" s="8"/>
      <c r="U10952" s="8"/>
      <c r="Y10952" s="8"/>
      <c r="AC10952" s="8"/>
      <c r="AG10952" s="8"/>
      <c r="AK10952" s="8"/>
      <c r="AO10952" s="8"/>
      <c r="AS10952" s="8"/>
      <c r="AW10952" s="8"/>
      <c r="BA10952" s="8"/>
      <c r="BE10952" s="8"/>
      <c r="BI10952" s="8"/>
      <c r="BM10952" s="8"/>
      <c r="BQ10952" s="8"/>
      <c r="BU10952" s="8"/>
      <c r="BY10952" s="8"/>
      <c r="CC10952" s="8"/>
      <c r="CG10952" s="8"/>
      <c r="CK10952" s="8"/>
    </row>
    <row r="10953" spans="5:89">
      <c r="E10953" s="8"/>
      <c r="I10953" s="8"/>
      <c r="M10953" s="8"/>
      <c r="Q10953" s="8"/>
      <c r="U10953" s="8"/>
      <c r="Y10953" s="8"/>
      <c r="AC10953" s="8"/>
      <c r="AG10953" s="8"/>
      <c r="AK10953" s="8"/>
      <c r="AO10953" s="8"/>
      <c r="AS10953" s="8"/>
      <c r="AW10953" s="8"/>
      <c r="BA10953" s="8"/>
      <c r="BE10953" s="8"/>
      <c r="BI10953" s="8"/>
      <c r="BM10953" s="8"/>
      <c r="BQ10953" s="8"/>
      <c r="BU10953" s="8"/>
      <c r="BY10953" s="8"/>
      <c r="CC10953" s="8"/>
      <c r="CG10953" s="8"/>
      <c r="CK10953" s="8"/>
    </row>
    <row r="10954" spans="5:89">
      <c r="E10954" s="8"/>
      <c r="I10954" s="8"/>
      <c r="M10954" s="8"/>
      <c r="Q10954" s="8"/>
      <c r="U10954" s="8"/>
      <c r="Y10954" s="8"/>
      <c r="AC10954" s="8"/>
      <c r="AG10954" s="8"/>
      <c r="AK10954" s="8"/>
      <c r="AO10954" s="8"/>
      <c r="AS10954" s="8"/>
      <c r="AW10954" s="8"/>
      <c r="BA10954" s="8"/>
      <c r="BE10954" s="8"/>
      <c r="BI10954" s="8"/>
      <c r="BM10954" s="8"/>
      <c r="BQ10954" s="8"/>
      <c r="BU10954" s="8"/>
      <c r="BY10954" s="8"/>
      <c r="CC10954" s="8"/>
      <c r="CG10954" s="8"/>
      <c r="CK10954" s="8"/>
    </row>
    <row r="10955" spans="5:89">
      <c r="E10955" s="8"/>
      <c r="I10955" s="8"/>
      <c r="M10955" s="8"/>
      <c r="Q10955" s="8"/>
      <c r="U10955" s="8"/>
      <c r="Y10955" s="8"/>
      <c r="AC10955" s="8"/>
      <c r="AG10955" s="8"/>
      <c r="AK10955" s="8"/>
      <c r="AO10955" s="8"/>
      <c r="AS10955" s="8"/>
      <c r="AW10955" s="8"/>
      <c r="BA10955" s="8"/>
      <c r="BE10955" s="8"/>
      <c r="BI10955" s="8"/>
      <c r="BM10955" s="8"/>
      <c r="BQ10955" s="8"/>
      <c r="BU10955" s="8"/>
      <c r="BY10955" s="8"/>
      <c r="CC10955" s="8"/>
      <c r="CG10955" s="8"/>
      <c r="CK10955" s="8"/>
    </row>
    <row r="10956" spans="5:89">
      <c r="E10956" s="8"/>
      <c r="I10956" s="8"/>
      <c r="M10956" s="8"/>
      <c r="Q10956" s="8"/>
      <c r="U10956" s="8"/>
      <c r="Y10956" s="8"/>
      <c r="AC10956" s="8"/>
      <c r="AG10956" s="8"/>
      <c r="AK10956" s="8"/>
      <c r="AO10956" s="8"/>
      <c r="AS10956" s="8"/>
      <c r="AW10956" s="8"/>
      <c r="BA10956" s="8"/>
      <c r="BE10956" s="8"/>
      <c r="BI10956" s="8"/>
      <c r="BM10956" s="8"/>
      <c r="BQ10956" s="8"/>
      <c r="BU10956" s="8"/>
      <c r="BY10956" s="8"/>
      <c r="CC10956" s="8"/>
      <c r="CG10956" s="8"/>
      <c r="CK10956" s="8"/>
    </row>
    <row r="10957" spans="5:89">
      <c r="E10957" s="8"/>
      <c r="I10957" s="8"/>
      <c r="M10957" s="8"/>
      <c r="Q10957" s="8"/>
      <c r="U10957" s="8"/>
      <c r="Y10957" s="8"/>
      <c r="AC10957" s="8"/>
      <c r="AG10957" s="8"/>
      <c r="AK10957" s="8"/>
      <c r="AO10957" s="8"/>
      <c r="AS10957" s="8"/>
      <c r="AW10957" s="8"/>
      <c r="BA10957" s="8"/>
      <c r="BE10957" s="8"/>
      <c r="BI10957" s="8"/>
      <c r="BM10957" s="8"/>
      <c r="BQ10957" s="8"/>
      <c r="BU10957" s="8"/>
      <c r="BY10957" s="8"/>
      <c r="CC10957" s="8"/>
      <c r="CG10957" s="8"/>
      <c r="CK10957" s="8"/>
    </row>
    <row r="10958" spans="5:89">
      <c r="E10958" s="8"/>
      <c r="I10958" s="8"/>
      <c r="M10958" s="8"/>
      <c r="Q10958" s="8"/>
      <c r="U10958" s="8"/>
      <c r="Y10958" s="8"/>
      <c r="AC10958" s="8"/>
      <c r="AG10958" s="8"/>
      <c r="AK10958" s="8"/>
      <c r="AO10958" s="8"/>
      <c r="AS10958" s="8"/>
      <c r="AW10958" s="8"/>
      <c r="BA10958" s="8"/>
      <c r="BE10958" s="8"/>
      <c r="BI10958" s="8"/>
      <c r="BM10958" s="8"/>
      <c r="BQ10958" s="8"/>
      <c r="BU10958" s="8"/>
      <c r="BY10958" s="8"/>
      <c r="CC10958" s="8"/>
      <c r="CG10958" s="8"/>
      <c r="CK10958" s="8"/>
    </row>
    <row r="10959" spans="5:89">
      <c r="E10959" s="8"/>
      <c r="I10959" s="8"/>
      <c r="M10959" s="8"/>
      <c r="Q10959" s="8"/>
      <c r="U10959" s="8"/>
      <c r="Y10959" s="8"/>
      <c r="AC10959" s="8"/>
      <c r="AG10959" s="8"/>
      <c r="AK10959" s="8"/>
      <c r="AO10959" s="8"/>
      <c r="AS10959" s="8"/>
      <c r="AW10959" s="8"/>
      <c r="BA10959" s="8"/>
      <c r="BE10959" s="8"/>
      <c r="BI10959" s="8"/>
      <c r="BM10959" s="8"/>
      <c r="BQ10959" s="8"/>
      <c r="BU10959" s="8"/>
      <c r="BY10959" s="8"/>
      <c r="CC10959" s="8"/>
      <c r="CG10959" s="8"/>
      <c r="CK10959" s="8"/>
    </row>
    <row r="10960" spans="5:89">
      <c r="E10960" s="8"/>
      <c r="I10960" s="8"/>
      <c r="M10960" s="8"/>
      <c r="Q10960" s="8"/>
      <c r="U10960" s="8"/>
      <c r="Y10960" s="8"/>
      <c r="AC10960" s="8"/>
      <c r="AG10960" s="8"/>
      <c r="AK10960" s="8"/>
      <c r="AO10960" s="8"/>
      <c r="AS10960" s="8"/>
      <c r="AW10960" s="8"/>
      <c r="BA10960" s="8"/>
      <c r="BE10960" s="8"/>
      <c r="BI10960" s="8"/>
      <c r="BM10960" s="8"/>
      <c r="BQ10960" s="8"/>
      <c r="BU10960" s="8"/>
      <c r="BY10960" s="8"/>
      <c r="CC10960" s="8"/>
      <c r="CG10960" s="8"/>
      <c r="CK10960" s="8"/>
    </row>
    <row r="10961" spans="5:89">
      <c r="E10961" s="8"/>
      <c r="I10961" s="8"/>
      <c r="M10961" s="8"/>
      <c r="Q10961" s="8"/>
      <c r="U10961" s="8"/>
      <c r="Y10961" s="8"/>
      <c r="AC10961" s="8"/>
      <c r="AG10961" s="8"/>
      <c r="AK10961" s="8"/>
      <c r="AO10961" s="8"/>
      <c r="AS10961" s="8"/>
      <c r="AW10961" s="8"/>
      <c r="BA10961" s="8"/>
      <c r="BE10961" s="8"/>
      <c r="BI10961" s="8"/>
      <c r="BM10961" s="8"/>
      <c r="BQ10961" s="8"/>
      <c r="BU10961" s="8"/>
      <c r="BY10961" s="8"/>
      <c r="CC10961" s="8"/>
      <c r="CG10961" s="8"/>
      <c r="CK10961" s="8"/>
    </row>
    <row r="10962" spans="5:89">
      <c r="E10962" s="8"/>
      <c r="I10962" s="8"/>
      <c r="M10962" s="8"/>
      <c r="Q10962" s="8"/>
      <c r="U10962" s="8"/>
      <c r="Y10962" s="8"/>
      <c r="AC10962" s="8"/>
      <c r="AG10962" s="8"/>
      <c r="AK10962" s="8"/>
      <c r="AO10962" s="8"/>
      <c r="AS10962" s="8"/>
      <c r="AW10962" s="8"/>
      <c r="BA10962" s="8"/>
      <c r="BE10962" s="8"/>
      <c r="BI10962" s="8"/>
      <c r="BM10962" s="8"/>
      <c r="BQ10962" s="8"/>
      <c r="BU10962" s="8"/>
      <c r="BY10962" s="8"/>
      <c r="CC10962" s="8"/>
      <c r="CG10962" s="8"/>
      <c r="CK10962" s="8"/>
    </row>
    <row r="10963" spans="5:89">
      <c r="E10963" s="8"/>
      <c r="I10963" s="8"/>
      <c r="M10963" s="8"/>
      <c r="Q10963" s="8"/>
      <c r="U10963" s="8"/>
      <c r="Y10963" s="8"/>
      <c r="AC10963" s="8"/>
      <c r="AG10963" s="8"/>
      <c r="AK10963" s="8"/>
      <c r="AO10963" s="8"/>
      <c r="AS10963" s="8"/>
      <c r="AW10963" s="8"/>
      <c r="BA10963" s="8"/>
      <c r="BE10963" s="8"/>
      <c r="BI10963" s="8"/>
      <c r="BM10963" s="8"/>
      <c r="BQ10963" s="8"/>
      <c r="BU10963" s="8"/>
      <c r="BY10963" s="8"/>
      <c r="CC10963" s="8"/>
      <c r="CG10963" s="8"/>
      <c r="CK10963" s="8"/>
    </row>
    <row r="10964" spans="5:89">
      <c r="E10964" s="8"/>
      <c r="I10964" s="8"/>
      <c r="M10964" s="8"/>
      <c r="Q10964" s="8"/>
      <c r="U10964" s="8"/>
      <c r="Y10964" s="8"/>
      <c r="AC10964" s="8"/>
      <c r="AG10964" s="8"/>
      <c r="AK10964" s="8"/>
      <c r="AO10964" s="8"/>
      <c r="AS10964" s="8"/>
      <c r="AW10964" s="8"/>
      <c r="BA10964" s="8"/>
      <c r="BE10964" s="8"/>
      <c r="BI10964" s="8"/>
      <c r="BM10964" s="8"/>
      <c r="BQ10964" s="8"/>
      <c r="BU10964" s="8"/>
      <c r="BY10964" s="8"/>
      <c r="CC10964" s="8"/>
      <c r="CG10964" s="8"/>
      <c r="CK10964" s="8"/>
    </row>
    <row r="10965" spans="5:89">
      <c r="E10965" s="8"/>
      <c r="I10965" s="8"/>
      <c r="M10965" s="8"/>
      <c r="Q10965" s="8"/>
      <c r="U10965" s="8"/>
      <c r="Y10965" s="8"/>
      <c r="AC10965" s="8"/>
      <c r="AG10965" s="8"/>
      <c r="AK10965" s="8"/>
      <c r="AO10965" s="8"/>
      <c r="AS10965" s="8"/>
      <c r="AW10965" s="8"/>
      <c r="BA10965" s="8"/>
      <c r="BE10965" s="8"/>
      <c r="BI10965" s="8"/>
      <c r="BM10965" s="8"/>
      <c r="BQ10965" s="8"/>
      <c r="BU10965" s="8"/>
      <c r="BY10965" s="8"/>
      <c r="CC10965" s="8"/>
      <c r="CG10965" s="8"/>
      <c r="CK10965" s="8"/>
    </row>
    <row r="10966" spans="5:89">
      <c r="E10966" s="8"/>
      <c r="I10966" s="8"/>
      <c r="M10966" s="8"/>
      <c r="Q10966" s="8"/>
      <c r="U10966" s="8"/>
      <c r="Y10966" s="8"/>
      <c r="AC10966" s="8"/>
      <c r="AG10966" s="8"/>
      <c r="AK10966" s="8"/>
      <c r="AO10966" s="8"/>
      <c r="AS10966" s="8"/>
      <c r="AW10966" s="8"/>
      <c r="BA10966" s="8"/>
      <c r="BE10966" s="8"/>
      <c r="BI10966" s="8"/>
      <c r="BM10966" s="8"/>
      <c r="BQ10966" s="8"/>
      <c r="BU10966" s="8"/>
      <c r="BY10966" s="8"/>
      <c r="CC10966" s="8"/>
      <c r="CG10966" s="8"/>
      <c r="CK10966" s="8"/>
    </row>
    <row r="10967" spans="5:89">
      <c r="E10967" s="8"/>
      <c r="I10967" s="8"/>
      <c r="M10967" s="8"/>
      <c r="Q10967" s="8"/>
      <c r="U10967" s="8"/>
      <c r="Y10967" s="8"/>
      <c r="AC10967" s="8"/>
      <c r="AG10967" s="8"/>
      <c r="AK10967" s="8"/>
      <c r="AO10967" s="8"/>
      <c r="AS10967" s="8"/>
      <c r="AW10967" s="8"/>
      <c r="BA10967" s="8"/>
      <c r="BE10967" s="8"/>
      <c r="BI10967" s="8"/>
      <c r="BM10967" s="8"/>
      <c r="BQ10967" s="8"/>
      <c r="BU10967" s="8"/>
      <c r="BY10967" s="8"/>
      <c r="CC10967" s="8"/>
      <c r="CG10967" s="8"/>
      <c r="CK10967" s="8"/>
    </row>
    <row r="10968" spans="5:89">
      <c r="E10968" s="8"/>
      <c r="I10968" s="8"/>
      <c r="M10968" s="8"/>
      <c r="Q10968" s="8"/>
      <c r="U10968" s="8"/>
      <c r="Y10968" s="8"/>
      <c r="AC10968" s="8"/>
      <c r="AG10968" s="8"/>
      <c r="AK10968" s="8"/>
      <c r="AO10968" s="8"/>
      <c r="AS10968" s="8"/>
      <c r="AW10968" s="8"/>
      <c r="BA10968" s="8"/>
      <c r="BE10968" s="8"/>
      <c r="BI10968" s="8"/>
      <c r="BM10968" s="8"/>
      <c r="BQ10968" s="8"/>
      <c r="BU10968" s="8"/>
      <c r="BY10968" s="8"/>
      <c r="CC10968" s="8"/>
      <c r="CG10968" s="8"/>
      <c r="CK10968" s="8"/>
    </row>
    <row r="10969" spans="5:89">
      <c r="E10969" s="8"/>
      <c r="I10969" s="8"/>
      <c r="M10969" s="8"/>
      <c r="Q10969" s="8"/>
      <c r="U10969" s="8"/>
      <c r="Y10969" s="8"/>
      <c r="AC10969" s="8"/>
      <c r="AG10969" s="8"/>
      <c r="AK10969" s="8"/>
      <c r="AO10969" s="8"/>
      <c r="AS10969" s="8"/>
      <c r="AW10969" s="8"/>
      <c r="BA10969" s="8"/>
      <c r="BE10969" s="8"/>
      <c r="BI10969" s="8"/>
      <c r="BM10969" s="8"/>
      <c r="BQ10969" s="8"/>
      <c r="BU10969" s="8"/>
      <c r="BY10969" s="8"/>
      <c r="CC10969" s="8"/>
      <c r="CG10969" s="8"/>
      <c r="CK10969" s="8"/>
    </row>
    <row r="10970" spans="5:89">
      <c r="E10970" s="8"/>
      <c r="I10970" s="8"/>
      <c r="M10970" s="8"/>
      <c r="Q10970" s="8"/>
      <c r="U10970" s="8"/>
      <c r="Y10970" s="8"/>
      <c r="AC10970" s="8"/>
      <c r="AG10970" s="8"/>
      <c r="AK10970" s="8"/>
      <c r="AO10970" s="8"/>
      <c r="AS10970" s="8"/>
      <c r="AW10970" s="8"/>
      <c r="BA10970" s="8"/>
      <c r="BE10970" s="8"/>
      <c r="BI10970" s="8"/>
      <c r="BM10970" s="8"/>
      <c r="BQ10970" s="8"/>
      <c r="BU10970" s="8"/>
      <c r="BY10970" s="8"/>
      <c r="CC10970" s="8"/>
      <c r="CG10970" s="8"/>
      <c r="CK10970" s="8"/>
    </row>
    <row r="10971" spans="5:89">
      <c r="E10971" s="8"/>
      <c r="I10971" s="8"/>
      <c r="M10971" s="8"/>
      <c r="Q10971" s="8"/>
      <c r="U10971" s="8"/>
      <c r="Y10971" s="8"/>
      <c r="AC10971" s="8"/>
      <c r="AG10971" s="8"/>
      <c r="AK10971" s="8"/>
      <c r="AO10971" s="8"/>
      <c r="AS10971" s="8"/>
      <c r="AW10971" s="8"/>
      <c r="BA10971" s="8"/>
      <c r="BE10971" s="8"/>
      <c r="BI10971" s="8"/>
      <c r="BM10971" s="8"/>
      <c r="BQ10971" s="8"/>
      <c r="BU10971" s="8"/>
      <c r="BY10971" s="8"/>
      <c r="CC10971" s="8"/>
      <c r="CG10971" s="8"/>
      <c r="CK10971" s="8"/>
    </row>
    <row r="10972" spans="5:89">
      <c r="E10972" s="8"/>
      <c r="I10972" s="8"/>
      <c r="M10972" s="8"/>
      <c r="Q10972" s="8"/>
      <c r="U10972" s="8"/>
      <c r="Y10972" s="8"/>
      <c r="AC10972" s="8"/>
      <c r="AG10972" s="8"/>
      <c r="AK10972" s="8"/>
      <c r="AO10972" s="8"/>
      <c r="AS10972" s="8"/>
      <c r="AW10972" s="8"/>
      <c r="BA10972" s="8"/>
      <c r="BE10972" s="8"/>
      <c r="BI10972" s="8"/>
      <c r="BM10972" s="8"/>
      <c r="BQ10972" s="8"/>
      <c r="BU10972" s="8"/>
      <c r="BY10972" s="8"/>
      <c r="CC10972" s="8"/>
      <c r="CG10972" s="8"/>
      <c r="CK10972" s="8"/>
    </row>
    <row r="10973" spans="5:89">
      <c r="E10973" s="8"/>
      <c r="I10973" s="8"/>
      <c r="M10973" s="8"/>
      <c r="Q10973" s="8"/>
      <c r="U10973" s="8"/>
      <c r="Y10973" s="8"/>
      <c r="AC10973" s="8"/>
      <c r="AG10973" s="8"/>
      <c r="AK10973" s="8"/>
      <c r="AO10973" s="8"/>
      <c r="AS10973" s="8"/>
      <c r="AW10973" s="8"/>
      <c r="BA10973" s="8"/>
      <c r="BE10973" s="8"/>
      <c r="BI10973" s="8"/>
      <c r="BM10973" s="8"/>
      <c r="BQ10973" s="8"/>
      <c r="BU10973" s="8"/>
      <c r="BY10973" s="8"/>
      <c r="CC10973" s="8"/>
      <c r="CG10973" s="8"/>
      <c r="CK10973" s="8"/>
    </row>
    <row r="10974" spans="5:89">
      <c r="E10974" s="8"/>
      <c r="I10974" s="8"/>
      <c r="M10974" s="8"/>
      <c r="Q10974" s="8"/>
      <c r="U10974" s="8"/>
      <c r="Y10974" s="8"/>
      <c r="AC10974" s="8"/>
      <c r="AG10974" s="8"/>
      <c r="AK10974" s="8"/>
      <c r="AO10974" s="8"/>
      <c r="AS10974" s="8"/>
      <c r="AW10974" s="8"/>
      <c r="BA10974" s="8"/>
      <c r="BE10974" s="8"/>
      <c r="BI10974" s="8"/>
      <c r="BM10974" s="8"/>
      <c r="BQ10974" s="8"/>
      <c r="BU10974" s="8"/>
      <c r="BY10974" s="8"/>
      <c r="CC10974" s="8"/>
      <c r="CG10974" s="8"/>
      <c r="CK10974" s="8"/>
    </row>
    <row r="10975" spans="5:89">
      <c r="E10975" s="8"/>
      <c r="I10975" s="8"/>
      <c r="M10975" s="8"/>
      <c r="Q10975" s="8"/>
      <c r="U10975" s="8"/>
      <c r="Y10975" s="8"/>
      <c r="AC10975" s="8"/>
      <c r="AG10975" s="8"/>
      <c r="AK10975" s="8"/>
      <c r="AO10975" s="8"/>
      <c r="AS10975" s="8"/>
      <c r="AW10975" s="8"/>
      <c r="BA10975" s="8"/>
      <c r="BE10975" s="8"/>
      <c r="BI10975" s="8"/>
      <c r="BM10975" s="8"/>
      <c r="BQ10975" s="8"/>
      <c r="BU10975" s="8"/>
      <c r="BY10975" s="8"/>
      <c r="CC10975" s="8"/>
      <c r="CG10975" s="8"/>
      <c r="CK10975" s="8"/>
    </row>
    <row r="10976" spans="5:89">
      <c r="E10976" s="8"/>
      <c r="I10976" s="8"/>
      <c r="M10976" s="8"/>
      <c r="Q10976" s="8"/>
      <c r="U10976" s="8"/>
      <c r="Y10976" s="8"/>
      <c r="AC10976" s="8"/>
      <c r="AG10976" s="8"/>
      <c r="AK10976" s="8"/>
      <c r="AO10976" s="8"/>
      <c r="AS10976" s="8"/>
      <c r="AW10976" s="8"/>
      <c r="BA10976" s="8"/>
      <c r="BE10976" s="8"/>
      <c r="BI10976" s="8"/>
      <c r="BM10976" s="8"/>
      <c r="BQ10976" s="8"/>
      <c r="BU10976" s="8"/>
      <c r="BY10976" s="8"/>
      <c r="CC10976" s="8"/>
      <c r="CG10976" s="8"/>
      <c r="CK10976" s="8"/>
    </row>
    <row r="10977" spans="5:89">
      <c r="E10977" s="8"/>
      <c r="I10977" s="8"/>
      <c r="M10977" s="8"/>
      <c r="Q10977" s="8"/>
      <c r="U10977" s="8"/>
      <c r="Y10977" s="8"/>
      <c r="AC10977" s="8"/>
      <c r="AG10977" s="8"/>
      <c r="AK10977" s="8"/>
      <c r="AO10977" s="8"/>
      <c r="AS10977" s="8"/>
      <c r="AW10977" s="8"/>
      <c r="BA10977" s="8"/>
      <c r="BE10977" s="8"/>
      <c r="BI10977" s="8"/>
      <c r="BM10977" s="8"/>
      <c r="BQ10977" s="8"/>
      <c r="BU10977" s="8"/>
      <c r="BY10977" s="8"/>
      <c r="CC10977" s="8"/>
      <c r="CG10977" s="8"/>
      <c r="CK10977" s="8"/>
    </row>
    <row r="10978" spans="5:89">
      <c r="E10978" s="8"/>
      <c r="I10978" s="8"/>
      <c r="M10978" s="8"/>
      <c r="Q10978" s="8"/>
      <c r="U10978" s="8"/>
      <c r="Y10978" s="8"/>
      <c r="AC10978" s="8"/>
      <c r="AG10978" s="8"/>
      <c r="AK10978" s="8"/>
      <c r="AO10978" s="8"/>
      <c r="AS10978" s="8"/>
      <c r="AW10978" s="8"/>
      <c r="BA10978" s="8"/>
      <c r="BE10978" s="8"/>
      <c r="BI10978" s="8"/>
      <c r="BM10978" s="8"/>
      <c r="BQ10978" s="8"/>
      <c r="BU10978" s="8"/>
      <c r="BY10978" s="8"/>
      <c r="CC10978" s="8"/>
      <c r="CG10978" s="8"/>
      <c r="CK10978" s="8"/>
    </row>
    <row r="10979" spans="5:89">
      <c r="E10979" s="8"/>
      <c r="I10979" s="8"/>
      <c r="M10979" s="8"/>
      <c r="Q10979" s="8"/>
      <c r="U10979" s="8"/>
      <c r="Y10979" s="8"/>
      <c r="AC10979" s="8"/>
      <c r="AG10979" s="8"/>
      <c r="AK10979" s="8"/>
      <c r="AO10979" s="8"/>
      <c r="AS10979" s="8"/>
      <c r="AW10979" s="8"/>
      <c r="BA10979" s="8"/>
      <c r="BE10979" s="8"/>
      <c r="BI10979" s="8"/>
      <c r="BM10979" s="8"/>
      <c r="BQ10979" s="8"/>
      <c r="BU10979" s="8"/>
      <c r="BY10979" s="8"/>
      <c r="CC10979" s="8"/>
      <c r="CG10979" s="8"/>
      <c r="CK10979" s="8"/>
    </row>
    <row r="10980" spans="5:89">
      <c r="E10980" s="8"/>
      <c r="I10980" s="8"/>
      <c r="M10980" s="8"/>
      <c r="Q10980" s="8"/>
      <c r="U10980" s="8"/>
      <c r="Y10980" s="8"/>
      <c r="AC10980" s="8"/>
      <c r="AG10980" s="8"/>
      <c r="AK10980" s="8"/>
      <c r="AO10980" s="8"/>
      <c r="AS10980" s="8"/>
      <c r="AW10980" s="8"/>
      <c r="BA10980" s="8"/>
      <c r="BE10980" s="8"/>
      <c r="BI10980" s="8"/>
      <c r="BM10980" s="8"/>
      <c r="BQ10980" s="8"/>
      <c r="BU10980" s="8"/>
      <c r="BY10980" s="8"/>
      <c r="CC10980" s="8"/>
      <c r="CG10980" s="8"/>
      <c r="CK10980" s="8"/>
    </row>
    <row r="10981" spans="5:89">
      <c r="E10981" s="8"/>
      <c r="I10981" s="8"/>
      <c r="M10981" s="8"/>
      <c r="Q10981" s="8"/>
      <c r="U10981" s="8"/>
      <c r="Y10981" s="8"/>
      <c r="AC10981" s="8"/>
      <c r="AG10981" s="8"/>
      <c r="AK10981" s="8"/>
      <c r="AO10981" s="8"/>
      <c r="AS10981" s="8"/>
      <c r="AW10981" s="8"/>
      <c r="BA10981" s="8"/>
      <c r="BE10981" s="8"/>
      <c r="BI10981" s="8"/>
      <c r="BM10981" s="8"/>
      <c r="BQ10981" s="8"/>
      <c r="BU10981" s="8"/>
      <c r="BY10981" s="8"/>
      <c r="CC10981" s="8"/>
      <c r="CG10981" s="8"/>
      <c r="CK10981" s="8"/>
    </row>
    <row r="10982" spans="5:89">
      <c r="E10982" s="8"/>
      <c r="I10982" s="8"/>
      <c r="M10982" s="8"/>
      <c r="Q10982" s="8"/>
      <c r="U10982" s="8"/>
      <c r="Y10982" s="8"/>
      <c r="AC10982" s="8"/>
      <c r="AG10982" s="8"/>
      <c r="AK10982" s="8"/>
      <c r="AO10982" s="8"/>
      <c r="AS10982" s="8"/>
      <c r="AW10982" s="8"/>
      <c r="BA10982" s="8"/>
      <c r="BE10982" s="8"/>
      <c r="BI10982" s="8"/>
      <c r="BM10982" s="8"/>
      <c r="BQ10982" s="8"/>
      <c r="BU10982" s="8"/>
      <c r="BY10982" s="8"/>
      <c r="CC10982" s="8"/>
      <c r="CG10982" s="8"/>
      <c r="CK10982" s="8"/>
    </row>
    <row r="10983" spans="5:89">
      <c r="E10983" s="8"/>
      <c r="I10983" s="8"/>
      <c r="M10983" s="8"/>
      <c r="Q10983" s="8"/>
      <c r="U10983" s="8"/>
      <c r="Y10983" s="8"/>
      <c r="AC10983" s="8"/>
      <c r="AG10983" s="8"/>
      <c r="AK10983" s="8"/>
      <c r="AO10983" s="8"/>
      <c r="AS10983" s="8"/>
      <c r="AW10983" s="8"/>
      <c r="BA10983" s="8"/>
      <c r="BE10983" s="8"/>
      <c r="BI10983" s="8"/>
      <c r="BM10983" s="8"/>
      <c r="BQ10983" s="8"/>
      <c r="BU10983" s="8"/>
      <c r="BY10983" s="8"/>
      <c r="CC10983" s="8"/>
      <c r="CG10983" s="8"/>
      <c r="CK10983" s="8"/>
    </row>
    <row r="10984" spans="5:89">
      <c r="E10984" s="8"/>
      <c r="I10984" s="8"/>
      <c r="M10984" s="8"/>
      <c r="Q10984" s="8"/>
      <c r="U10984" s="8"/>
      <c r="Y10984" s="8"/>
      <c r="AC10984" s="8"/>
      <c r="AG10984" s="8"/>
      <c r="AK10984" s="8"/>
      <c r="AO10984" s="8"/>
      <c r="AS10984" s="8"/>
      <c r="AW10984" s="8"/>
      <c r="BA10984" s="8"/>
      <c r="BE10984" s="8"/>
      <c r="BI10984" s="8"/>
      <c r="BM10984" s="8"/>
      <c r="BQ10984" s="8"/>
      <c r="BU10984" s="8"/>
      <c r="BY10984" s="8"/>
      <c r="CC10984" s="8"/>
      <c r="CG10984" s="8"/>
      <c r="CK10984" s="8"/>
    </row>
    <row r="10985" spans="5:89">
      <c r="E10985" s="8"/>
      <c r="I10985" s="8"/>
      <c r="M10985" s="8"/>
      <c r="Q10985" s="8"/>
      <c r="U10985" s="8"/>
      <c r="Y10985" s="8"/>
      <c r="AC10985" s="8"/>
      <c r="AG10985" s="8"/>
      <c r="AK10985" s="8"/>
      <c r="AO10985" s="8"/>
      <c r="AS10985" s="8"/>
      <c r="AW10985" s="8"/>
      <c r="BA10985" s="8"/>
      <c r="BE10985" s="8"/>
      <c r="BI10985" s="8"/>
      <c r="BM10985" s="8"/>
      <c r="BQ10985" s="8"/>
      <c r="BU10985" s="8"/>
      <c r="BY10985" s="8"/>
      <c r="CC10985" s="8"/>
      <c r="CG10985" s="8"/>
      <c r="CK10985" s="8"/>
    </row>
    <row r="10986" spans="5:89">
      <c r="E10986" s="8"/>
      <c r="I10986" s="8"/>
      <c r="M10986" s="8"/>
      <c r="Q10986" s="8"/>
      <c r="U10986" s="8"/>
      <c r="Y10986" s="8"/>
      <c r="AC10986" s="8"/>
      <c r="AG10986" s="8"/>
      <c r="AK10986" s="8"/>
      <c r="AO10986" s="8"/>
      <c r="AS10986" s="8"/>
      <c r="AW10986" s="8"/>
      <c r="BA10986" s="8"/>
      <c r="BE10986" s="8"/>
      <c r="BI10986" s="8"/>
      <c r="BM10986" s="8"/>
      <c r="BQ10986" s="8"/>
      <c r="BU10986" s="8"/>
      <c r="BY10986" s="8"/>
      <c r="CC10986" s="8"/>
      <c r="CG10986" s="8"/>
      <c r="CK10986" s="8"/>
    </row>
    <row r="10987" spans="5:89">
      <c r="E10987" s="8"/>
      <c r="I10987" s="8"/>
      <c r="M10987" s="8"/>
      <c r="Q10987" s="8"/>
      <c r="U10987" s="8"/>
      <c r="Y10987" s="8"/>
      <c r="AC10987" s="8"/>
      <c r="AG10987" s="8"/>
      <c r="AK10987" s="8"/>
      <c r="AO10987" s="8"/>
      <c r="AS10987" s="8"/>
      <c r="AW10987" s="8"/>
      <c r="BA10987" s="8"/>
      <c r="BE10987" s="8"/>
      <c r="BI10987" s="8"/>
      <c r="BM10987" s="8"/>
      <c r="BQ10987" s="8"/>
      <c r="BU10987" s="8"/>
      <c r="BY10987" s="8"/>
      <c r="CC10987" s="8"/>
      <c r="CG10987" s="8"/>
      <c r="CK10987" s="8"/>
    </row>
    <row r="10988" spans="5:89">
      <c r="E10988" s="8"/>
      <c r="I10988" s="8"/>
      <c r="M10988" s="8"/>
      <c r="Q10988" s="8"/>
      <c r="U10988" s="8"/>
      <c r="Y10988" s="8"/>
      <c r="AC10988" s="8"/>
      <c r="AG10988" s="8"/>
      <c r="AK10988" s="8"/>
      <c r="AO10988" s="8"/>
      <c r="AS10988" s="8"/>
      <c r="AW10988" s="8"/>
      <c r="BA10988" s="8"/>
      <c r="BE10988" s="8"/>
      <c r="BI10988" s="8"/>
      <c r="BM10988" s="8"/>
      <c r="BQ10988" s="8"/>
      <c r="BU10988" s="8"/>
      <c r="BY10988" s="8"/>
      <c r="CC10988" s="8"/>
      <c r="CG10988" s="8"/>
      <c r="CK10988" s="8"/>
    </row>
    <row r="10989" spans="5:89">
      <c r="E10989" s="8"/>
      <c r="I10989" s="8"/>
      <c r="M10989" s="8"/>
      <c r="Q10989" s="8"/>
      <c r="U10989" s="8"/>
      <c r="Y10989" s="8"/>
      <c r="AC10989" s="8"/>
      <c r="AG10989" s="8"/>
      <c r="AK10989" s="8"/>
      <c r="AO10989" s="8"/>
      <c r="AS10989" s="8"/>
      <c r="AW10989" s="8"/>
      <c r="BA10989" s="8"/>
      <c r="BE10989" s="8"/>
      <c r="BI10989" s="8"/>
      <c r="BM10989" s="8"/>
      <c r="BQ10989" s="8"/>
      <c r="BU10989" s="8"/>
      <c r="BY10989" s="8"/>
      <c r="CC10989" s="8"/>
      <c r="CG10989" s="8"/>
      <c r="CK10989" s="8"/>
    </row>
    <row r="10990" spans="5:89">
      <c r="E10990" s="8"/>
      <c r="I10990" s="8"/>
      <c r="M10990" s="8"/>
      <c r="Q10990" s="8"/>
      <c r="U10990" s="8"/>
      <c r="Y10990" s="8"/>
      <c r="AC10990" s="8"/>
      <c r="AG10990" s="8"/>
      <c r="AK10990" s="8"/>
      <c r="AO10990" s="8"/>
      <c r="AS10990" s="8"/>
      <c r="AW10990" s="8"/>
      <c r="BA10990" s="8"/>
      <c r="BE10990" s="8"/>
      <c r="BI10990" s="8"/>
      <c r="BM10990" s="8"/>
      <c r="BQ10990" s="8"/>
      <c r="BU10990" s="8"/>
      <c r="BY10990" s="8"/>
      <c r="CC10990" s="8"/>
      <c r="CG10990" s="8"/>
      <c r="CK10990" s="8"/>
    </row>
    <row r="10991" spans="5:89">
      <c r="E10991" s="8"/>
      <c r="I10991" s="8"/>
      <c r="M10991" s="8"/>
      <c r="Q10991" s="8"/>
      <c r="U10991" s="8"/>
      <c r="Y10991" s="8"/>
      <c r="AC10991" s="8"/>
      <c r="AG10991" s="8"/>
      <c r="AK10991" s="8"/>
      <c r="AO10991" s="8"/>
      <c r="AS10991" s="8"/>
      <c r="AW10991" s="8"/>
      <c r="BA10991" s="8"/>
      <c r="BE10991" s="8"/>
      <c r="BI10991" s="8"/>
      <c r="BM10991" s="8"/>
      <c r="BQ10991" s="8"/>
      <c r="BU10991" s="8"/>
      <c r="BY10991" s="8"/>
      <c r="CC10991" s="8"/>
      <c r="CG10991" s="8"/>
      <c r="CK10991" s="8"/>
    </row>
    <row r="10992" spans="5:89">
      <c r="E10992" s="8"/>
      <c r="I10992" s="8"/>
      <c r="M10992" s="8"/>
      <c r="Q10992" s="8"/>
      <c r="U10992" s="8"/>
      <c r="Y10992" s="8"/>
      <c r="AC10992" s="8"/>
      <c r="AG10992" s="8"/>
      <c r="AK10992" s="8"/>
      <c r="AO10992" s="8"/>
      <c r="AS10992" s="8"/>
      <c r="AW10992" s="8"/>
      <c r="BA10992" s="8"/>
      <c r="BE10992" s="8"/>
      <c r="BI10992" s="8"/>
      <c r="BM10992" s="8"/>
      <c r="BQ10992" s="8"/>
      <c r="BU10992" s="8"/>
      <c r="BY10992" s="8"/>
      <c r="CC10992" s="8"/>
      <c r="CG10992" s="8"/>
      <c r="CK10992" s="8"/>
    </row>
    <row r="10993" spans="5:89">
      <c r="E10993" s="8"/>
      <c r="I10993" s="8"/>
      <c r="M10993" s="8"/>
      <c r="Q10993" s="8"/>
      <c r="U10993" s="8"/>
      <c r="Y10993" s="8"/>
      <c r="AC10993" s="8"/>
      <c r="AG10993" s="8"/>
      <c r="AK10993" s="8"/>
      <c r="AO10993" s="8"/>
      <c r="AS10993" s="8"/>
      <c r="AW10993" s="8"/>
      <c r="BA10993" s="8"/>
      <c r="BE10993" s="8"/>
      <c r="BI10993" s="8"/>
      <c r="BM10993" s="8"/>
      <c r="BQ10993" s="8"/>
      <c r="BU10993" s="8"/>
      <c r="BY10993" s="8"/>
      <c r="CC10993" s="8"/>
      <c r="CG10993" s="8"/>
      <c r="CK10993" s="8"/>
    </row>
    <row r="10994" spans="5:89">
      <c r="E10994" s="8"/>
      <c r="I10994" s="8"/>
      <c r="M10994" s="8"/>
      <c r="Q10994" s="8"/>
      <c r="U10994" s="8"/>
      <c r="Y10994" s="8"/>
      <c r="AC10994" s="8"/>
      <c r="AG10994" s="8"/>
      <c r="AK10994" s="8"/>
      <c r="AO10994" s="8"/>
      <c r="AS10994" s="8"/>
      <c r="AW10994" s="8"/>
      <c r="BA10994" s="8"/>
      <c r="BE10994" s="8"/>
      <c r="BI10994" s="8"/>
      <c r="BM10994" s="8"/>
      <c r="BQ10994" s="8"/>
      <c r="BU10994" s="8"/>
      <c r="BY10994" s="8"/>
      <c r="CC10994" s="8"/>
      <c r="CG10994" s="8"/>
      <c r="CK10994" s="8"/>
    </row>
    <row r="10995" spans="5:89">
      <c r="E10995" s="8"/>
      <c r="I10995" s="8"/>
      <c r="M10995" s="8"/>
      <c r="Q10995" s="8"/>
      <c r="U10995" s="8"/>
      <c r="Y10995" s="8"/>
      <c r="AC10995" s="8"/>
      <c r="AG10995" s="8"/>
      <c r="AK10995" s="8"/>
      <c r="AO10995" s="8"/>
      <c r="AS10995" s="8"/>
      <c r="AW10995" s="8"/>
      <c r="BA10995" s="8"/>
      <c r="BE10995" s="8"/>
      <c r="BI10995" s="8"/>
      <c r="BM10995" s="8"/>
      <c r="BQ10995" s="8"/>
      <c r="BU10995" s="8"/>
      <c r="BY10995" s="8"/>
      <c r="CC10995" s="8"/>
      <c r="CG10995" s="8"/>
      <c r="CK10995" s="8"/>
    </row>
    <row r="10996" spans="5:89">
      <c r="E10996" s="8"/>
      <c r="I10996" s="8"/>
      <c r="M10996" s="8"/>
      <c r="Q10996" s="8"/>
      <c r="U10996" s="8"/>
      <c r="Y10996" s="8"/>
      <c r="AC10996" s="8"/>
      <c r="AG10996" s="8"/>
      <c r="AK10996" s="8"/>
      <c r="AO10996" s="8"/>
      <c r="AS10996" s="8"/>
      <c r="AW10996" s="8"/>
      <c r="BA10996" s="8"/>
      <c r="BE10996" s="8"/>
      <c r="BI10996" s="8"/>
      <c r="BM10996" s="8"/>
      <c r="BQ10996" s="8"/>
      <c r="BU10996" s="8"/>
      <c r="BY10996" s="8"/>
      <c r="CC10996" s="8"/>
      <c r="CG10996" s="8"/>
      <c r="CK10996" s="8"/>
    </row>
    <row r="10997" spans="5:89">
      <c r="E10997" s="8"/>
      <c r="I10997" s="8"/>
      <c r="M10997" s="8"/>
      <c r="Q10997" s="8"/>
      <c r="U10997" s="8"/>
      <c r="Y10997" s="8"/>
      <c r="AC10997" s="8"/>
      <c r="AG10997" s="8"/>
      <c r="AK10997" s="8"/>
      <c r="AO10997" s="8"/>
      <c r="AS10997" s="8"/>
      <c r="AW10997" s="8"/>
      <c r="BA10997" s="8"/>
      <c r="BE10997" s="8"/>
      <c r="BI10997" s="8"/>
      <c r="BM10997" s="8"/>
      <c r="BQ10997" s="8"/>
      <c r="BU10997" s="8"/>
      <c r="BY10997" s="8"/>
      <c r="CC10997" s="8"/>
      <c r="CG10997" s="8"/>
      <c r="CK10997" s="8"/>
    </row>
    <row r="10998" spans="5:89">
      <c r="E10998" s="8"/>
      <c r="I10998" s="8"/>
      <c r="M10998" s="8"/>
      <c r="Q10998" s="8"/>
      <c r="U10998" s="8"/>
      <c r="Y10998" s="8"/>
      <c r="AC10998" s="8"/>
      <c r="AG10998" s="8"/>
      <c r="AK10998" s="8"/>
      <c r="AO10998" s="8"/>
      <c r="AS10998" s="8"/>
      <c r="AW10998" s="8"/>
      <c r="BA10998" s="8"/>
      <c r="BE10998" s="8"/>
      <c r="BI10998" s="8"/>
      <c r="BM10998" s="8"/>
      <c r="BQ10998" s="8"/>
      <c r="BU10998" s="8"/>
      <c r="BY10998" s="8"/>
      <c r="CC10998" s="8"/>
      <c r="CG10998" s="8"/>
      <c r="CK10998" s="8"/>
    </row>
    <row r="10999" spans="5:89">
      <c r="E10999" s="8"/>
      <c r="I10999" s="8"/>
      <c r="M10999" s="8"/>
      <c r="Q10999" s="8"/>
      <c r="U10999" s="8"/>
      <c r="Y10999" s="8"/>
      <c r="AC10999" s="8"/>
      <c r="AG10999" s="8"/>
      <c r="AK10999" s="8"/>
      <c r="AO10999" s="8"/>
      <c r="AS10999" s="8"/>
      <c r="AW10999" s="8"/>
      <c r="BA10999" s="8"/>
      <c r="BE10999" s="8"/>
      <c r="BI10999" s="8"/>
      <c r="BM10999" s="8"/>
      <c r="BQ10999" s="8"/>
      <c r="BU10999" s="8"/>
      <c r="BY10999" s="8"/>
      <c r="CC10999" s="8"/>
      <c r="CG10999" s="8"/>
      <c r="CK10999" s="8"/>
    </row>
    <row r="11000" spans="5:89">
      <c r="E11000" s="8"/>
      <c r="I11000" s="8"/>
      <c r="M11000" s="8"/>
      <c r="Q11000" s="8"/>
      <c r="U11000" s="8"/>
      <c r="Y11000" s="8"/>
      <c r="AC11000" s="8"/>
      <c r="AG11000" s="8"/>
      <c r="AK11000" s="8"/>
      <c r="AO11000" s="8"/>
      <c r="AS11000" s="8"/>
      <c r="AW11000" s="8"/>
      <c r="BA11000" s="8"/>
      <c r="BE11000" s="8"/>
      <c r="BI11000" s="8"/>
      <c r="BM11000" s="8"/>
      <c r="BQ11000" s="8"/>
      <c r="BU11000" s="8"/>
      <c r="BY11000" s="8"/>
      <c r="CC11000" s="8"/>
      <c r="CG11000" s="8"/>
      <c r="CK11000" s="8"/>
    </row>
    <row r="11001" spans="5:89">
      <c r="E11001" s="8"/>
      <c r="I11001" s="8"/>
      <c r="M11001" s="8"/>
      <c r="Q11001" s="8"/>
      <c r="U11001" s="8"/>
      <c r="Y11001" s="8"/>
      <c r="AC11001" s="8"/>
      <c r="AG11001" s="8"/>
      <c r="AK11001" s="8"/>
      <c r="AO11001" s="8"/>
      <c r="AS11001" s="8"/>
      <c r="AW11001" s="8"/>
      <c r="BA11001" s="8"/>
      <c r="BE11001" s="8"/>
      <c r="BI11001" s="8"/>
      <c r="BM11001" s="8"/>
      <c r="BQ11001" s="8"/>
      <c r="BU11001" s="8"/>
      <c r="BY11001" s="8"/>
      <c r="CC11001" s="8"/>
      <c r="CG11001" s="8"/>
      <c r="CK11001" s="8"/>
    </row>
    <row r="11002" spans="5:89">
      <c r="E11002" s="8"/>
      <c r="I11002" s="8"/>
      <c r="M11002" s="8"/>
      <c r="Q11002" s="8"/>
      <c r="U11002" s="8"/>
      <c r="Y11002" s="8"/>
      <c r="AC11002" s="8"/>
      <c r="AG11002" s="8"/>
      <c r="AK11002" s="8"/>
      <c r="AO11002" s="8"/>
      <c r="AS11002" s="8"/>
      <c r="AW11002" s="8"/>
      <c r="BA11002" s="8"/>
      <c r="BE11002" s="8"/>
      <c r="BI11002" s="8"/>
      <c r="BM11002" s="8"/>
      <c r="BQ11002" s="8"/>
      <c r="BU11002" s="8"/>
      <c r="BY11002" s="8"/>
      <c r="CC11002" s="8"/>
      <c r="CG11002" s="8"/>
      <c r="CK11002" s="8"/>
    </row>
    <row r="11003" spans="5:89">
      <c r="E11003" s="8"/>
      <c r="I11003" s="8"/>
      <c r="M11003" s="8"/>
      <c r="Q11003" s="8"/>
      <c r="U11003" s="8"/>
      <c r="Y11003" s="8"/>
      <c r="AC11003" s="8"/>
      <c r="AG11003" s="8"/>
      <c r="AK11003" s="8"/>
      <c r="AO11003" s="8"/>
      <c r="AS11003" s="8"/>
      <c r="AW11003" s="8"/>
      <c r="BA11003" s="8"/>
      <c r="BE11003" s="8"/>
      <c r="BI11003" s="8"/>
      <c r="BM11003" s="8"/>
      <c r="BQ11003" s="8"/>
      <c r="BU11003" s="8"/>
      <c r="BY11003" s="8"/>
      <c r="CC11003" s="8"/>
      <c r="CG11003" s="8"/>
      <c r="CK11003" s="8"/>
    </row>
    <row r="11004" spans="5:89">
      <c r="E11004" s="8"/>
      <c r="I11004" s="8"/>
      <c r="M11004" s="8"/>
      <c r="Q11004" s="8"/>
      <c r="U11004" s="8"/>
      <c r="Y11004" s="8"/>
      <c r="AC11004" s="8"/>
      <c r="AG11004" s="8"/>
      <c r="AK11004" s="8"/>
      <c r="AO11004" s="8"/>
      <c r="AS11004" s="8"/>
      <c r="AW11004" s="8"/>
      <c r="BA11004" s="8"/>
      <c r="BE11004" s="8"/>
      <c r="BI11004" s="8"/>
      <c r="BM11004" s="8"/>
      <c r="BQ11004" s="8"/>
      <c r="BU11004" s="8"/>
      <c r="BY11004" s="8"/>
      <c r="CC11004" s="8"/>
      <c r="CG11004" s="8"/>
      <c r="CK11004" s="8"/>
    </row>
    <row r="11005" spans="5:89">
      <c r="E11005" s="8"/>
      <c r="I11005" s="8"/>
      <c r="M11005" s="8"/>
      <c r="Q11005" s="8"/>
      <c r="U11005" s="8"/>
      <c r="Y11005" s="8"/>
      <c r="AC11005" s="8"/>
      <c r="AG11005" s="8"/>
      <c r="AK11005" s="8"/>
      <c r="AO11005" s="8"/>
      <c r="AS11005" s="8"/>
      <c r="AW11005" s="8"/>
      <c r="BA11005" s="8"/>
      <c r="BE11005" s="8"/>
      <c r="BI11005" s="8"/>
      <c r="BM11005" s="8"/>
      <c r="BQ11005" s="8"/>
      <c r="BU11005" s="8"/>
      <c r="BY11005" s="8"/>
      <c r="CC11005" s="8"/>
      <c r="CG11005" s="8"/>
      <c r="CK11005" s="8"/>
    </row>
    <row r="11006" spans="5:89">
      <c r="E11006" s="8"/>
      <c r="I11006" s="8"/>
      <c r="M11006" s="8"/>
      <c r="Q11006" s="8"/>
      <c r="U11006" s="8"/>
      <c r="Y11006" s="8"/>
      <c r="AC11006" s="8"/>
      <c r="AG11006" s="8"/>
      <c r="AK11006" s="8"/>
      <c r="AO11006" s="8"/>
      <c r="AS11006" s="8"/>
      <c r="AW11006" s="8"/>
      <c r="BA11006" s="8"/>
      <c r="BE11006" s="8"/>
      <c r="BI11006" s="8"/>
      <c r="BM11006" s="8"/>
      <c r="BQ11006" s="8"/>
      <c r="BU11006" s="8"/>
      <c r="BY11006" s="8"/>
      <c r="CC11006" s="8"/>
      <c r="CG11006" s="8"/>
      <c r="CK11006" s="8"/>
    </row>
    <row r="11007" spans="5:89">
      <c r="E11007" s="8"/>
      <c r="I11007" s="8"/>
      <c r="M11007" s="8"/>
      <c r="Q11007" s="8"/>
      <c r="U11007" s="8"/>
      <c r="Y11007" s="8"/>
      <c r="AC11007" s="8"/>
      <c r="AG11007" s="8"/>
      <c r="AK11007" s="8"/>
      <c r="AO11007" s="8"/>
      <c r="AS11007" s="8"/>
      <c r="AW11007" s="8"/>
      <c r="BA11007" s="8"/>
      <c r="BE11007" s="8"/>
      <c r="BI11007" s="8"/>
      <c r="BM11007" s="8"/>
      <c r="BQ11007" s="8"/>
      <c r="BU11007" s="8"/>
      <c r="BY11007" s="8"/>
      <c r="CC11007" s="8"/>
      <c r="CG11007" s="8"/>
      <c r="CK11007" s="8"/>
    </row>
    <row r="11008" spans="5:89">
      <c r="E11008" s="8"/>
      <c r="I11008" s="8"/>
      <c r="M11008" s="8"/>
      <c r="Q11008" s="8"/>
      <c r="U11008" s="8"/>
      <c r="Y11008" s="8"/>
      <c r="AC11008" s="8"/>
      <c r="AG11008" s="8"/>
      <c r="AK11008" s="8"/>
      <c r="AO11008" s="8"/>
      <c r="AS11008" s="8"/>
      <c r="AW11008" s="8"/>
      <c r="BA11008" s="8"/>
      <c r="BE11008" s="8"/>
      <c r="BI11008" s="8"/>
      <c r="BM11008" s="8"/>
      <c r="BQ11008" s="8"/>
      <c r="BU11008" s="8"/>
      <c r="BY11008" s="8"/>
      <c r="CC11008" s="8"/>
      <c r="CG11008" s="8"/>
      <c r="CK11008" s="8"/>
    </row>
    <row r="11009" spans="5:89">
      <c r="E11009" s="8"/>
      <c r="I11009" s="8"/>
      <c r="M11009" s="8"/>
      <c r="Q11009" s="8"/>
      <c r="U11009" s="8"/>
      <c r="Y11009" s="8"/>
      <c r="AC11009" s="8"/>
      <c r="AG11009" s="8"/>
      <c r="AK11009" s="8"/>
      <c r="AO11009" s="8"/>
      <c r="AS11009" s="8"/>
      <c r="AW11009" s="8"/>
      <c r="BA11009" s="8"/>
      <c r="BE11009" s="8"/>
      <c r="BI11009" s="8"/>
      <c r="BM11009" s="8"/>
      <c r="BQ11009" s="8"/>
      <c r="BU11009" s="8"/>
      <c r="BY11009" s="8"/>
      <c r="CC11009" s="8"/>
      <c r="CG11009" s="8"/>
      <c r="CK11009" s="8"/>
    </row>
    <row r="11010" spans="5:89">
      <c r="E11010" s="8"/>
      <c r="I11010" s="8"/>
      <c r="M11010" s="8"/>
      <c r="Q11010" s="8"/>
      <c r="U11010" s="8"/>
      <c r="Y11010" s="8"/>
      <c r="AC11010" s="8"/>
      <c r="AG11010" s="8"/>
      <c r="AK11010" s="8"/>
      <c r="AO11010" s="8"/>
      <c r="AS11010" s="8"/>
      <c r="AW11010" s="8"/>
      <c r="BA11010" s="8"/>
      <c r="BE11010" s="8"/>
      <c r="BI11010" s="8"/>
      <c r="BM11010" s="8"/>
      <c r="BQ11010" s="8"/>
      <c r="BU11010" s="8"/>
      <c r="BY11010" s="8"/>
      <c r="CC11010" s="8"/>
      <c r="CG11010" s="8"/>
      <c r="CK11010" s="8"/>
    </row>
    <row r="11011" spans="5:89">
      <c r="E11011" s="8"/>
      <c r="I11011" s="8"/>
      <c r="M11011" s="8"/>
      <c r="Q11011" s="8"/>
      <c r="U11011" s="8"/>
      <c r="Y11011" s="8"/>
      <c r="AC11011" s="8"/>
      <c r="AG11011" s="8"/>
      <c r="AK11011" s="8"/>
      <c r="AO11011" s="8"/>
      <c r="AS11011" s="8"/>
      <c r="AW11011" s="8"/>
      <c r="BA11011" s="8"/>
      <c r="BE11011" s="8"/>
      <c r="BI11011" s="8"/>
      <c r="BM11011" s="8"/>
      <c r="BQ11011" s="8"/>
      <c r="BU11011" s="8"/>
      <c r="BY11011" s="8"/>
      <c r="CC11011" s="8"/>
      <c r="CG11011" s="8"/>
      <c r="CK11011" s="8"/>
    </row>
    <row r="11012" spans="5:89">
      <c r="E11012" s="8"/>
      <c r="I11012" s="8"/>
      <c r="M11012" s="8"/>
      <c r="Q11012" s="8"/>
      <c r="U11012" s="8"/>
      <c r="Y11012" s="8"/>
      <c r="AC11012" s="8"/>
      <c r="AG11012" s="8"/>
      <c r="AK11012" s="8"/>
      <c r="AO11012" s="8"/>
      <c r="AS11012" s="8"/>
      <c r="AW11012" s="8"/>
      <c r="BA11012" s="8"/>
      <c r="BE11012" s="8"/>
      <c r="BI11012" s="8"/>
      <c r="BM11012" s="8"/>
      <c r="BQ11012" s="8"/>
      <c r="BU11012" s="8"/>
      <c r="BY11012" s="8"/>
      <c r="CC11012" s="8"/>
      <c r="CG11012" s="8"/>
      <c r="CK11012" s="8"/>
    </row>
    <row r="11013" spans="5:89">
      <c r="E11013" s="8"/>
      <c r="I11013" s="8"/>
      <c r="M11013" s="8"/>
      <c r="Q11013" s="8"/>
      <c r="U11013" s="8"/>
      <c r="Y11013" s="8"/>
      <c r="AC11013" s="8"/>
      <c r="AG11013" s="8"/>
      <c r="AK11013" s="8"/>
      <c r="AO11013" s="8"/>
      <c r="AS11013" s="8"/>
      <c r="AW11013" s="8"/>
      <c r="BA11013" s="8"/>
      <c r="BE11013" s="8"/>
      <c r="BI11013" s="8"/>
      <c r="BM11013" s="8"/>
      <c r="BQ11013" s="8"/>
      <c r="BU11013" s="8"/>
      <c r="BY11013" s="8"/>
      <c r="CC11013" s="8"/>
      <c r="CG11013" s="8"/>
      <c r="CK11013" s="8"/>
    </row>
    <row r="11014" spans="5:89">
      <c r="E11014" s="8"/>
      <c r="I11014" s="8"/>
      <c r="M11014" s="8"/>
      <c r="Q11014" s="8"/>
      <c r="U11014" s="8"/>
      <c r="Y11014" s="8"/>
      <c r="AC11014" s="8"/>
      <c r="AG11014" s="8"/>
      <c r="AK11014" s="8"/>
      <c r="AO11014" s="8"/>
      <c r="AS11014" s="8"/>
      <c r="AW11014" s="8"/>
      <c r="BA11014" s="8"/>
      <c r="BE11014" s="8"/>
      <c r="BI11014" s="8"/>
      <c r="BM11014" s="8"/>
      <c r="BQ11014" s="8"/>
      <c r="BU11014" s="8"/>
      <c r="BY11014" s="8"/>
      <c r="CC11014" s="8"/>
      <c r="CG11014" s="8"/>
      <c r="CK11014" s="8"/>
    </row>
    <row r="11015" spans="5:89">
      <c r="E11015" s="8"/>
      <c r="I11015" s="8"/>
      <c r="M11015" s="8"/>
      <c r="Q11015" s="8"/>
      <c r="U11015" s="8"/>
      <c r="Y11015" s="8"/>
      <c r="AC11015" s="8"/>
      <c r="AG11015" s="8"/>
      <c r="AK11015" s="8"/>
      <c r="AO11015" s="8"/>
      <c r="AS11015" s="8"/>
      <c r="AW11015" s="8"/>
      <c r="BA11015" s="8"/>
      <c r="BE11015" s="8"/>
      <c r="BI11015" s="8"/>
      <c r="BM11015" s="8"/>
      <c r="BQ11015" s="8"/>
      <c r="BU11015" s="8"/>
      <c r="BY11015" s="8"/>
      <c r="CC11015" s="8"/>
      <c r="CG11015" s="8"/>
      <c r="CK11015" s="8"/>
    </row>
    <row r="11016" spans="5:89">
      <c r="E11016" s="8"/>
      <c r="I11016" s="8"/>
      <c r="M11016" s="8"/>
      <c r="Q11016" s="8"/>
      <c r="U11016" s="8"/>
      <c r="Y11016" s="8"/>
      <c r="AC11016" s="8"/>
      <c r="AG11016" s="8"/>
      <c r="AK11016" s="8"/>
      <c r="AO11016" s="8"/>
      <c r="AS11016" s="8"/>
      <c r="AW11016" s="8"/>
      <c r="BA11016" s="8"/>
      <c r="BE11016" s="8"/>
      <c r="BI11016" s="8"/>
      <c r="BM11016" s="8"/>
      <c r="BQ11016" s="8"/>
      <c r="BU11016" s="8"/>
      <c r="BY11016" s="8"/>
      <c r="CC11016" s="8"/>
      <c r="CG11016" s="8"/>
      <c r="CK11016" s="8"/>
    </row>
    <row r="11017" spans="5:89">
      <c r="E11017" s="8"/>
      <c r="I11017" s="8"/>
      <c r="M11017" s="8"/>
      <c r="Q11017" s="8"/>
      <c r="U11017" s="8"/>
      <c r="Y11017" s="8"/>
      <c r="AC11017" s="8"/>
      <c r="AG11017" s="8"/>
      <c r="AK11017" s="8"/>
      <c r="AO11017" s="8"/>
      <c r="AS11017" s="8"/>
      <c r="AW11017" s="8"/>
      <c r="BA11017" s="8"/>
      <c r="BE11017" s="8"/>
      <c r="BI11017" s="8"/>
      <c r="BM11017" s="8"/>
      <c r="BQ11017" s="8"/>
      <c r="BU11017" s="8"/>
      <c r="BY11017" s="8"/>
      <c r="CC11017" s="8"/>
      <c r="CG11017" s="8"/>
      <c r="CK11017" s="8"/>
    </row>
    <row r="11018" spans="5:89">
      <c r="E11018" s="8"/>
      <c r="I11018" s="8"/>
      <c r="M11018" s="8"/>
      <c r="Q11018" s="8"/>
      <c r="U11018" s="8"/>
      <c r="Y11018" s="8"/>
      <c r="AC11018" s="8"/>
      <c r="AG11018" s="8"/>
      <c r="AK11018" s="8"/>
      <c r="AO11018" s="8"/>
      <c r="AS11018" s="8"/>
      <c r="AW11018" s="8"/>
      <c r="BA11018" s="8"/>
      <c r="BE11018" s="8"/>
      <c r="BI11018" s="8"/>
      <c r="BM11018" s="8"/>
      <c r="BQ11018" s="8"/>
      <c r="BU11018" s="8"/>
      <c r="BY11018" s="8"/>
      <c r="CC11018" s="8"/>
      <c r="CG11018" s="8"/>
      <c r="CK11018" s="8"/>
    </row>
    <row r="11019" spans="5:89">
      <c r="E11019" s="8"/>
      <c r="I11019" s="8"/>
      <c r="M11019" s="8"/>
      <c r="Q11019" s="8"/>
      <c r="U11019" s="8"/>
      <c r="Y11019" s="8"/>
      <c r="AC11019" s="8"/>
      <c r="AG11019" s="8"/>
      <c r="AK11019" s="8"/>
      <c r="AO11019" s="8"/>
      <c r="AS11019" s="8"/>
      <c r="AW11019" s="8"/>
      <c r="BA11019" s="8"/>
      <c r="BE11019" s="8"/>
      <c r="BI11019" s="8"/>
      <c r="BM11019" s="8"/>
      <c r="BQ11019" s="8"/>
      <c r="BU11019" s="8"/>
      <c r="BY11019" s="8"/>
      <c r="CC11019" s="8"/>
      <c r="CG11019" s="8"/>
      <c r="CK11019" s="8"/>
    </row>
    <row r="11020" spans="5:89">
      <c r="E11020" s="8"/>
      <c r="I11020" s="8"/>
      <c r="M11020" s="8"/>
      <c r="Q11020" s="8"/>
      <c r="U11020" s="8"/>
      <c r="Y11020" s="8"/>
      <c r="AC11020" s="8"/>
      <c r="AG11020" s="8"/>
      <c r="AK11020" s="8"/>
      <c r="AO11020" s="8"/>
      <c r="AS11020" s="8"/>
      <c r="AW11020" s="8"/>
      <c r="BA11020" s="8"/>
      <c r="BE11020" s="8"/>
      <c r="BI11020" s="8"/>
      <c r="BM11020" s="8"/>
      <c r="BQ11020" s="8"/>
      <c r="BU11020" s="8"/>
      <c r="BY11020" s="8"/>
      <c r="CC11020" s="8"/>
      <c r="CG11020" s="8"/>
      <c r="CK11020" s="8"/>
    </row>
    <row r="11021" spans="5:89">
      <c r="E11021" s="8"/>
      <c r="I11021" s="8"/>
      <c r="M11021" s="8"/>
      <c r="Q11021" s="8"/>
      <c r="U11021" s="8"/>
      <c r="Y11021" s="8"/>
      <c r="AC11021" s="8"/>
      <c r="AG11021" s="8"/>
      <c r="AK11021" s="8"/>
      <c r="AO11021" s="8"/>
      <c r="AS11021" s="8"/>
      <c r="AW11021" s="8"/>
      <c r="BA11021" s="8"/>
      <c r="BE11021" s="8"/>
      <c r="BI11021" s="8"/>
      <c r="BM11021" s="8"/>
      <c r="BQ11021" s="8"/>
      <c r="BU11021" s="8"/>
      <c r="BY11021" s="8"/>
      <c r="CC11021" s="8"/>
      <c r="CG11021" s="8"/>
      <c r="CK11021" s="8"/>
    </row>
    <row r="11022" spans="5:89">
      <c r="E11022" s="8"/>
      <c r="I11022" s="8"/>
      <c r="M11022" s="8"/>
      <c r="Q11022" s="8"/>
      <c r="U11022" s="8"/>
      <c r="Y11022" s="8"/>
      <c r="AC11022" s="8"/>
      <c r="AG11022" s="8"/>
      <c r="AK11022" s="8"/>
      <c r="AO11022" s="8"/>
      <c r="AS11022" s="8"/>
      <c r="AW11022" s="8"/>
      <c r="BA11022" s="8"/>
      <c r="BE11022" s="8"/>
      <c r="BI11022" s="8"/>
      <c r="BM11022" s="8"/>
      <c r="BQ11022" s="8"/>
      <c r="BU11022" s="8"/>
      <c r="BY11022" s="8"/>
      <c r="CC11022" s="8"/>
      <c r="CG11022" s="8"/>
      <c r="CK11022" s="8"/>
    </row>
    <row r="11023" spans="5:89">
      <c r="E11023" s="8"/>
      <c r="I11023" s="8"/>
      <c r="M11023" s="8"/>
      <c r="Q11023" s="8"/>
      <c r="U11023" s="8"/>
      <c r="Y11023" s="8"/>
      <c r="AC11023" s="8"/>
      <c r="AG11023" s="8"/>
      <c r="AK11023" s="8"/>
      <c r="AO11023" s="8"/>
      <c r="AS11023" s="8"/>
      <c r="AW11023" s="8"/>
      <c r="BA11023" s="8"/>
      <c r="BE11023" s="8"/>
      <c r="BI11023" s="8"/>
      <c r="BM11023" s="8"/>
      <c r="BQ11023" s="8"/>
      <c r="BU11023" s="8"/>
      <c r="BY11023" s="8"/>
      <c r="CC11023" s="8"/>
      <c r="CG11023" s="8"/>
      <c r="CK11023" s="8"/>
    </row>
    <row r="11024" spans="5:89">
      <c r="E11024" s="8"/>
      <c r="I11024" s="8"/>
      <c r="M11024" s="8"/>
      <c r="Q11024" s="8"/>
      <c r="U11024" s="8"/>
      <c r="Y11024" s="8"/>
      <c r="AC11024" s="8"/>
      <c r="AG11024" s="8"/>
      <c r="AK11024" s="8"/>
      <c r="AO11024" s="8"/>
      <c r="AS11024" s="8"/>
      <c r="AW11024" s="8"/>
      <c r="BA11024" s="8"/>
      <c r="BE11024" s="8"/>
      <c r="BI11024" s="8"/>
      <c r="BM11024" s="8"/>
      <c r="BQ11024" s="8"/>
      <c r="BU11024" s="8"/>
      <c r="BY11024" s="8"/>
      <c r="CC11024" s="8"/>
      <c r="CG11024" s="8"/>
      <c r="CK11024" s="8"/>
    </row>
    <row r="11025" spans="5:89">
      <c r="E11025" s="8"/>
      <c r="I11025" s="8"/>
      <c r="M11025" s="8"/>
      <c r="Q11025" s="8"/>
      <c r="U11025" s="8"/>
      <c r="Y11025" s="8"/>
      <c r="AC11025" s="8"/>
      <c r="AG11025" s="8"/>
      <c r="AK11025" s="8"/>
      <c r="AO11025" s="8"/>
      <c r="AS11025" s="8"/>
      <c r="AW11025" s="8"/>
      <c r="BA11025" s="8"/>
      <c r="BE11025" s="8"/>
      <c r="BI11025" s="8"/>
      <c r="BM11025" s="8"/>
      <c r="BQ11025" s="8"/>
      <c r="BU11025" s="8"/>
      <c r="BY11025" s="8"/>
      <c r="CC11025" s="8"/>
      <c r="CG11025" s="8"/>
      <c r="CK11025" s="8"/>
    </row>
    <row r="11026" spans="5:89">
      <c r="E11026" s="8"/>
      <c r="I11026" s="8"/>
      <c r="M11026" s="8"/>
      <c r="Q11026" s="8"/>
      <c r="U11026" s="8"/>
      <c r="Y11026" s="8"/>
      <c r="AC11026" s="8"/>
      <c r="AG11026" s="8"/>
      <c r="AK11026" s="8"/>
      <c r="AO11026" s="8"/>
      <c r="AS11026" s="8"/>
      <c r="AW11026" s="8"/>
      <c r="BA11026" s="8"/>
      <c r="BE11026" s="8"/>
      <c r="BI11026" s="8"/>
      <c r="BM11026" s="8"/>
      <c r="BQ11026" s="8"/>
      <c r="BU11026" s="8"/>
      <c r="BY11026" s="8"/>
      <c r="CC11026" s="8"/>
      <c r="CG11026" s="8"/>
      <c r="CK11026" s="8"/>
    </row>
    <row r="11027" spans="5:89">
      <c r="E11027" s="8"/>
      <c r="I11027" s="8"/>
      <c r="M11027" s="8"/>
      <c r="Q11027" s="8"/>
      <c r="U11027" s="8"/>
      <c r="Y11027" s="8"/>
      <c r="AC11027" s="8"/>
      <c r="AG11027" s="8"/>
      <c r="AK11027" s="8"/>
      <c r="AO11027" s="8"/>
      <c r="AS11027" s="8"/>
      <c r="AW11027" s="8"/>
      <c r="BA11027" s="8"/>
      <c r="BE11027" s="8"/>
      <c r="BI11027" s="8"/>
      <c r="BM11027" s="8"/>
      <c r="BQ11027" s="8"/>
      <c r="BU11027" s="8"/>
      <c r="BY11027" s="8"/>
      <c r="CC11027" s="8"/>
      <c r="CG11027" s="8"/>
      <c r="CK11027" s="8"/>
    </row>
    <row r="11028" spans="5:89">
      <c r="E11028" s="8"/>
      <c r="I11028" s="8"/>
      <c r="M11028" s="8"/>
      <c r="Q11028" s="8"/>
      <c r="U11028" s="8"/>
      <c r="Y11028" s="8"/>
      <c r="AC11028" s="8"/>
      <c r="AG11028" s="8"/>
      <c r="AK11028" s="8"/>
      <c r="AO11028" s="8"/>
      <c r="AS11028" s="8"/>
      <c r="AW11028" s="8"/>
      <c r="BA11028" s="8"/>
      <c r="BE11028" s="8"/>
      <c r="BI11028" s="8"/>
      <c r="BM11028" s="8"/>
      <c r="BQ11028" s="8"/>
      <c r="BU11028" s="8"/>
      <c r="BY11028" s="8"/>
      <c r="CC11028" s="8"/>
      <c r="CG11028" s="8"/>
      <c r="CK11028" s="8"/>
    </row>
    <row r="11029" spans="5:89">
      <c r="E11029" s="8"/>
      <c r="I11029" s="8"/>
      <c r="M11029" s="8"/>
      <c r="Q11029" s="8"/>
      <c r="U11029" s="8"/>
      <c r="Y11029" s="8"/>
      <c r="AC11029" s="8"/>
      <c r="AG11029" s="8"/>
      <c r="AK11029" s="8"/>
      <c r="AO11029" s="8"/>
      <c r="AS11029" s="8"/>
      <c r="AW11029" s="8"/>
      <c r="BA11029" s="8"/>
      <c r="BE11029" s="8"/>
      <c r="BI11029" s="8"/>
      <c r="BM11029" s="8"/>
      <c r="BQ11029" s="8"/>
      <c r="BU11029" s="8"/>
      <c r="BY11029" s="8"/>
      <c r="CC11029" s="8"/>
      <c r="CG11029" s="8"/>
      <c r="CK11029" s="8"/>
    </row>
    <row r="11030" spans="5:89">
      <c r="E11030" s="8"/>
      <c r="I11030" s="8"/>
      <c r="M11030" s="8"/>
      <c r="Q11030" s="8"/>
      <c r="U11030" s="8"/>
      <c r="Y11030" s="8"/>
      <c r="AC11030" s="8"/>
      <c r="AG11030" s="8"/>
      <c r="AK11030" s="8"/>
      <c r="AO11030" s="8"/>
      <c r="AS11030" s="8"/>
      <c r="AW11030" s="8"/>
      <c r="BA11030" s="8"/>
      <c r="BE11030" s="8"/>
      <c r="BI11030" s="8"/>
      <c r="BM11030" s="8"/>
      <c r="BQ11030" s="8"/>
      <c r="BU11030" s="8"/>
      <c r="BY11030" s="8"/>
      <c r="CC11030" s="8"/>
      <c r="CG11030" s="8"/>
      <c r="CK11030" s="8"/>
    </row>
    <row r="11031" spans="5:89">
      <c r="E11031" s="8"/>
      <c r="I11031" s="8"/>
      <c r="M11031" s="8"/>
      <c r="Q11031" s="8"/>
      <c r="U11031" s="8"/>
      <c r="Y11031" s="8"/>
      <c r="AC11031" s="8"/>
      <c r="AG11031" s="8"/>
      <c r="AK11031" s="8"/>
      <c r="AO11031" s="8"/>
      <c r="AS11031" s="8"/>
      <c r="AW11031" s="8"/>
      <c r="BA11031" s="8"/>
      <c r="BE11031" s="8"/>
      <c r="BI11031" s="8"/>
      <c r="BM11031" s="8"/>
      <c r="BQ11031" s="8"/>
      <c r="BU11031" s="8"/>
      <c r="BY11031" s="8"/>
      <c r="CC11031" s="8"/>
      <c r="CG11031" s="8"/>
      <c r="CK11031" s="8"/>
    </row>
    <row r="11032" spans="5:89">
      <c r="E11032" s="8"/>
      <c r="I11032" s="8"/>
      <c r="M11032" s="8"/>
      <c r="Q11032" s="8"/>
      <c r="U11032" s="8"/>
      <c r="Y11032" s="8"/>
      <c r="AC11032" s="8"/>
      <c r="AG11032" s="8"/>
      <c r="AK11032" s="8"/>
      <c r="AO11032" s="8"/>
      <c r="AS11032" s="8"/>
      <c r="AW11032" s="8"/>
      <c r="BA11032" s="8"/>
      <c r="BE11032" s="8"/>
      <c r="BI11032" s="8"/>
      <c r="BM11032" s="8"/>
      <c r="BQ11032" s="8"/>
      <c r="BU11032" s="8"/>
      <c r="BY11032" s="8"/>
      <c r="CC11032" s="8"/>
      <c r="CG11032" s="8"/>
      <c r="CK11032" s="8"/>
    </row>
    <row r="11033" spans="5:89">
      <c r="E11033" s="8"/>
      <c r="I11033" s="8"/>
      <c r="M11033" s="8"/>
      <c r="Q11033" s="8"/>
      <c r="U11033" s="8"/>
      <c r="Y11033" s="8"/>
      <c r="AC11033" s="8"/>
      <c r="AG11033" s="8"/>
      <c r="AK11033" s="8"/>
      <c r="AO11033" s="8"/>
      <c r="AS11033" s="8"/>
      <c r="AW11033" s="8"/>
      <c r="BA11033" s="8"/>
      <c r="BE11033" s="8"/>
      <c r="BI11033" s="8"/>
      <c r="BM11033" s="8"/>
      <c r="BQ11033" s="8"/>
      <c r="BU11033" s="8"/>
      <c r="BY11033" s="8"/>
      <c r="CC11033" s="8"/>
      <c r="CG11033" s="8"/>
      <c r="CK11033" s="8"/>
    </row>
    <row r="11034" spans="5:89">
      <c r="E11034" s="8"/>
      <c r="I11034" s="8"/>
      <c r="M11034" s="8"/>
      <c r="Q11034" s="8"/>
      <c r="U11034" s="8"/>
      <c r="Y11034" s="8"/>
      <c r="AC11034" s="8"/>
      <c r="AG11034" s="8"/>
      <c r="AK11034" s="8"/>
      <c r="AO11034" s="8"/>
      <c r="AS11034" s="8"/>
      <c r="AW11034" s="8"/>
      <c r="BA11034" s="8"/>
      <c r="BE11034" s="8"/>
      <c r="BI11034" s="8"/>
      <c r="BM11034" s="8"/>
      <c r="BQ11034" s="8"/>
      <c r="BU11034" s="8"/>
      <c r="BY11034" s="8"/>
      <c r="CC11034" s="8"/>
      <c r="CG11034" s="8"/>
      <c r="CK11034" s="8"/>
    </row>
    <row r="11035" spans="5:89">
      <c r="E11035" s="8"/>
      <c r="I11035" s="8"/>
      <c r="M11035" s="8"/>
      <c r="Q11035" s="8"/>
      <c r="U11035" s="8"/>
      <c r="Y11035" s="8"/>
      <c r="AC11035" s="8"/>
      <c r="AG11035" s="8"/>
      <c r="AK11035" s="8"/>
      <c r="AO11035" s="8"/>
      <c r="AS11035" s="8"/>
      <c r="AW11035" s="8"/>
      <c r="BA11035" s="8"/>
      <c r="BE11035" s="8"/>
      <c r="BI11035" s="8"/>
      <c r="BM11035" s="8"/>
      <c r="BQ11035" s="8"/>
      <c r="BU11035" s="8"/>
      <c r="BY11035" s="8"/>
      <c r="CC11035" s="8"/>
      <c r="CG11035" s="8"/>
      <c r="CK11035" s="8"/>
    </row>
    <row r="11036" spans="5:89">
      <c r="E11036" s="8"/>
      <c r="I11036" s="8"/>
      <c r="M11036" s="8"/>
      <c r="Q11036" s="8"/>
      <c r="U11036" s="8"/>
      <c r="Y11036" s="8"/>
      <c r="AC11036" s="8"/>
      <c r="AG11036" s="8"/>
      <c r="AK11036" s="8"/>
      <c r="AO11036" s="8"/>
      <c r="AS11036" s="8"/>
      <c r="AW11036" s="8"/>
      <c r="BA11036" s="8"/>
      <c r="BE11036" s="8"/>
      <c r="BI11036" s="8"/>
      <c r="BM11036" s="8"/>
      <c r="BQ11036" s="8"/>
      <c r="BU11036" s="8"/>
      <c r="BY11036" s="8"/>
      <c r="CC11036" s="8"/>
      <c r="CG11036" s="8"/>
      <c r="CK11036" s="8"/>
    </row>
    <row r="11037" spans="5:89">
      <c r="E11037" s="8"/>
      <c r="I11037" s="8"/>
      <c r="M11037" s="8"/>
      <c r="Q11037" s="8"/>
      <c r="U11037" s="8"/>
      <c r="Y11037" s="8"/>
      <c r="AC11037" s="8"/>
      <c r="AG11037" s="8"/>
      <c r="AK11037" s="8"/>
      <c r="AO11037" s="8"/>
      <c r="AS11037" s="8"/>
      <c r="AW11037" s="8"/>
      <c r="BA11037" s="8"/>
      <c r="BE11037" s="8"/>
      <c r="BI11037" s="8"/>
      <c r="BM11037" s="8"/>
      <c r="BQ11037" s="8"/>
      <c r="BU11037" s="8"/>
      <c r="BY11037" s="8"/>
      <c r="CC11037" s="8"/>
      <c r="CG11037" s="8"/>
      <c r="CK11037" s="8"/>
    </row>
    <row r="11038" spans="5:89">
      <c r="E11038" s="8"/>
      <c r="I11038" s="8"/>
      <c r="M11038" s="8"/>
      <c r="Q11038" s="8"/>
      <c r="U11038" s="8"/>
      <c r="Y11038" s="8"/>
      <c r="AC11038" s="8"/>
      <c r="AG11038" s="8"/>
      <c r="AK11038" s="8"/>
      <c r="AO11038" s="8"/>
      <c r="AS11038" s="8"/>
      <c r="AW11038" s="8"/>
      <c r="BA11038" s="8"/>
      <c r="BE11038" s="8"/>
      <c r="BI11038" s="8"/>
      <c r="BM11038" s="8"/>
      <c r="BQ11038" s="8"/>
      <c r="BU11038" s="8"/>
      <c r="BY11038" s="8"/>
      <c r="CC11038" s="8"/>
      <c r="CG11038" s="8"/>
      <c r="CK11038" s="8"/>
    </row>
    <row r="11039" spans="5:89">
      <c r="E11039" s="8"/>
      <c r="I11039" s="8"/>
      <c r="M11039" s="8"/>
      <c r="Q11039" s="8"/>
      <c r="U11039" s="8"/>
      <c r="Y11039" s="8"/>
      <c r="AC11039" s="8"/>
      <c r="AG11039" s="8"/>
      <c r="AK11039" s="8"/>
      <c r="AO11039" s="8"/>
      <c r="AS11039" s="8"/>
      <c r="AW11039" s="8"/>
      <c r="BA11039" s="8"/>
      <c r="BE11039" s="8"/>
      <c r="BI11039" s="8"/>
      <c r="BM11039" s="8"/>
      <c r="BQ11039" s="8"/>
      <c r="BU11039" s="8"/>
      <c r="BY11039" s="8"/>
      <c r="CC11039" s="8"/>
      <c r="CG11039" s="8"/>
      <c r="CK11039" s="8"/>
    </row>
    <row r="11040" spans="5:89">
      <c r="E11040" s="8"/>
      <c r="I11040" s="8"/>
      <c r="M11040" s="8"/>
      <c r="Q11040" s="8"/>
      <c r="U11040" s="8"/>
      <c r="Y11040" s="8"/>
      <c r="AC11040" s="8"/>
      <c r="AG11040" s="8"/>
      <c r="AK11040" s="8"/>
      <c r="AO11040" s="8"/>
      <c r="AS11040" s="8"/>
      <c r="AW11040" s="8"/>
      <c r="BA11040" s="8"/>
      <c r="BE11040" s="8"/>
      <c r="BI11040" s="8"/>
      <c r="BM11040" s="8"/>
      <c r="BQ11040" s="8"/>
      <c r="BU11040" s="8"/>
      <c r="BY11040" s="8"/>
      <c r="CC11040" s="8"/>
      <c r="CG11040" s="8"/>
      <c r="CK11040" s="8"/>
    </row>
    <row r="11041" spans="5:89">
      <c r="E11041" s="8"/>
      <c r="I11041" s="8"/>
      <c r="M11041" s="8"/>
      <c r="Q11041" s="8"/>
      <c r="U11041" s="8"/>
      <c r="Y11041" s="8"/>
      <c r="AC11041" s="8"/>
      <c r="AG11041" s="8"/>
      <c r="AK11041" s="8"/>
      <c r="AO11041" s="8"/>
      <c r="AS11041" s="8"/>
      <c r="AW11041" s="8"/>
      <c r="BA11041" s="8"/>
      <c r="BE11041" s="8"/>
      <c r="BI11041" s="8"/>
      <c r="BM11041" s="8"/>
      <c r="BQ11041" s="8"/>
      <c r="BU11041" s="8"/>
      <c r="BY11041" s="8"/>
      <c r="CC11041" s="8"/>
      <c r="CG11041" s="8"/>
      <c r="CK11041" s="8"/>
    </row>
    <row r="11042" spans="5:89">
      <c r="E11042" s="8"/>
      <c r="I11042" s="8"/>
      <c r="M11042" s="8"/>
      <c r="Q11042" s="8"/>
      <c r="U11042" s="8"/>
      <c r="Y11042" s="8"/>
      <c r="AC11042" s="8"/>
      <c r="AG11042" s="8"/>
      <c r="AK11042" s="8"/>
      <c r="AO11042" s="8"/>
      <c r="AS11042" s="8"/>
      <c r="AW11042" s="8"/>
      <c r="BA11042" s="8"/>
      <c r="BE11042" s="8"/>
      <c r="BI11042" s="8"/>
      <c r="BM11042" s="8"/>
      <c r="BQ11042" s="8"/>
      <c r="BU11042" s="8"/>
      <c r="BY11042" s="8"/>
      <c r="CC11042" s="8"/>
      <c r="CG11042" s="8"/>
      <c r="CK11042" s="8"/>
    </row>
    <row r="11043" spans="5:89">
      <c r="E11043" s="8"/>
      <c r="I11043" s="8"/>
      <c r="M11043" s="8"/>
      <c r="Q11043" s="8"/>
      <c r="U11043" s="8"/>
      <c r="Y11043" s="8"/>
      <c r="AC11043" s="8"/>
      <c r="AG11043" s="8"/>
      <c r="AK11043" s="8"/>
      <c r="AO11043" s="8"/>
      <c r="AS11043" s="8"/>
      <c r="AW11043" s="8"/>
      <c r="BA11043" s="8"/>
      <c r="BE11043" s="8"/>
      <c r="BI11043" s="8"/>
      <c r="BM11043" s="8"/>
      <c r="BQ11043" s="8"/>
      <c r="BU11043" s="8"/>
      <c r="BY11043" s="8"/>
      <c r="CC11043" s="8"/>
      <c r="CG11043" s="8"/>
      <c r="CK11043" s="8"/>
    </row>
    <row r="11044" spans="5:89">
      <c r="E11044" s="8"/>
      <c r="I11044" s="8"/>
      <c r="M11044" s="8"/>
      <c r="Q11044" s="8"/>
      <c r="U11044" s="8"/>
      <c r="Y11044" s="8"/>
      <c r="AC11044" s="8"/>
      <c r="AG11044" s="8"/>
      <c r="AK11044" s="8"/>
      <c r="AO11044" s="8"/>
      <c r="AS11044" s="8"/>
      <c r="AW11044" s="8"/>
      <c r="BA11044" s="8"/>
      <c r="BE11044" s="8"/>
      <c r="BI11044" s="8"/>
      <c r="BM11044" s="8"/>
      <c r="BQ11044" s="8"/>
      <c r="BU11044" s="8"/>
      <c r="BY11044" s="8"/>
      <c r="CC11044" s="8"/>
      <c r="CG11044" s="8"/>
      <c r="CK11044" s="8"/>
    </row>
    <row r="11045" spans="5:89">
      <c r="E11045" s="8"/>
      <c r="I11045" s="8"/>
      <c r="M11045" s="8"/>
      <c r="Q11045" s="8"/>
      <c r="U11045" s="8"/>
      <c r="Y11045" s="8"/>
      <c r="AC11045" s="8"/>
      <c r="AG11045" s="8"/>
      <c r="AK11045" s="8"/>
      <c r="AO11045" s="8"/>
      <c r="AS11045" s="8"/>
      <c r="AW11045" s="8"/>
      <c r="BA11045" s="8"/>
      <c r="BE11045" s="8"/>
      <c r="BI11045" s="8"/>
      <c r="BM11045" s="8"/>
      <c r="BQ11045" s="8"/>
      <c r="BU11045" s="8"/>
      <c r="BY11045" s="8"/>
      <c r="CC11045" s="8"/>
      <c r="CG11045" s="8"/>
      <c r="CK11045" s="8"/>
    </row>
    <row r="11046" spans="5:89">
      <c r="E11046" s="8"/>
      <c r="I11046" s="8"/>
      <c r="M11046" s="8"/>
      <c r="Q11046" s="8"/>
      <c r="U11046" s="8"/>
      <c r="Y11046" s="8"/>
      <c r="AC11046" s="8"/>
      <c r="AG11046" s="8"/>
      <c r="AK11046" s="8"/>
      <c r="AO11046" s="8"/>
      <c r="AS11046" s="8"/>
      <c r="AW11046" s="8"/>
      <c r="BA11046" s="8"/>
      <c r="BE11046" s="8"/>
      <c r="BI11046" s="8"/>
      <c r="BM11046" s="8"/>
      <c r="BQ11046" s="8"/>
      <c r="BU11046" s="8"/>
      <c r="BY11046" s="8"/>
      <c r="CC11046" s="8"/>
      <c r="CG11046" s="8"/>
      <c r="CK11046" s="8"/>
    </row>
    <row r="11047" spans="5:89">
      <c r="E11047" s="8"/>
      <c r="I11047" s="8"/>
      <c r="M11047" s="8"/>
      <c r="Q11047" s="8"/>
      <c r="U11047" s="8"/>
      <c r="Y11047" s="8"/>
      <c r="AC11047" s="8"/>
      <c r="AG11047" s="8"/>
      <c r="AK11047" s="8"/>
      <c r="AO11047" s="8"/>
      <c r="AS11047" s="8"/>
      <c r="AW11047" s="8"/>
      <c r="BA11047" s="8"/>
      <c r="BE11047" s="8"/>
      <c r="BI11047" s="8"/>
      <c r="BM11047" s="8"/>
      <c r="BQ11047" s="8"/>
      <c r="BU11047" s="8"/>
      <c r="BY11047" s="8"/>
      <c r="CC11047" s="8"/>
      <c r="CG11047" s="8"/>
      <c r="CK11047" s="8"/>
    </row>
    <row r="11048" spans="5:89">
      <c r="E11048" s="8"/>
      <c r="I11048" s="8"/>
      <c r="M11048" s="8"/>
      <c r="Q11048" s="8"/>
      <c r="U11048" s="8"/>
      <c r="Y11048" s="8"/>
      <c r="AC11048" s="8"/>
      <c r="AG11048" s="8"/>
      <c r="AK11048" s="8"/>
      <c r="AO11048" s="8"/>
      <c r="AS11048" s="8"/>
      <c r="AW11048" s="8"/>
      <c r="BA11048" s="8"/>
      <c r="BE11048" s="8"/>
      <c r="BI11048" s="8"/>
      <c r="BM11048" s="8"/>
      <c r="BQ11048" s="8"/>
      <c r="BU11048" s="8"/>
      <c r="BY11048" s="8"/>
      <c r="CC11048" s="8"/>
      <c r="CG11048" s="8"/>
      <c r="CK11048" s="8"/>
    </row>
    <row r="11049" spans="5:89">
      <c r="E11049" s="8"/>
      <c r="I11049" s="8"/>
      <c r="M11049" s="8"/>
      <c r="Q11049" s="8"/>
      <c r="U11049" s="8"/>
      <c r="Y11049" s="8"/>
      <c r="AC11049" s="8"/>
      <c r="AG11049" s="8"/>
      <c r="AK11049" s="8"/>
      <c r="AO11049" s="8"/>
      <c r="AS11049" s="8"/>
      <c r="AW11049" s="8"/>
      <c r="BA11049" s="8"/>
      <c r="BE11049" s="8"/>
      <c r="BI11049" s="8"/>
      <c r="BM11049" s="8"/>
      <c r="BQ11049" s="8"/>
      <c r="BU11049" s="8"/>
      <c r="BY11049" s="8"/>
      <c r="CC11049" s="8"/>
      <c r="CG11049" s="8"/>
      <c r="CK11049" s="8"/>
    </row>
    <row r="11050" spans="5:89">
      <c r="E11050" s="8"/>
      <c r="I11050" s="8"/>
      <c r="M11050" s="8"/>
      <c r="Q11050" s="8"/>
      <c r="U11050" s="8"/>
      <c r="Y11050" s="8"/>
      <c r="AC11050" s="8"/>
      <c r="AG11050" s="8"/>
      <c r="AK11050" s="8"/>
      <c r="AO11050" s="8"/>
      <c r="AS11050" s="8"/>
      <c r="AW11050" s="8"/>
      <c r="BA11050" s="8"/>
      <c r="BE11050" s="8"/>
      <c r="BI11050" s="8"/>
      <c r="BM11050" s="8"/>
      <c r="BQ11050" s="8"/>
      <c r="BU11050" s="8"/>
      <c r="BY11050" s="8"/>
      <c r="CC11050" s="8"/>
      <c r="CG11050" s="8"/>
      <c r="CK11050" s="8"/>
    </row>
    <row r="11051" spans="5:89">
      <c r="E11051" s="8"/>
      <c r="I11051" s="8"/>
      <c r="M11051" s="8"/>
      <c r="Q11051" s="8"/>
      <c r="U11051" s="8"/>
      <c r="Y11051" s="8"/>
      <c r="AC11051" s="8"/>
      <c r="AG11051" s="8"/>
      <c r="AK11051" s="8"/>
      <c r="AO11051" s="8"/>
      <c r="AS11051" s="8"/>
      <c r="AW11051" s="8"/>
      <c r="BA11051" s="8"/>
      <c r="BE11051" s="8"/>
      <c r="BI11051" s="8"/>
      <c r="BM11051" s="8"/>
      <c r="BQ11051" s="8"/>
      <c r="BU11051" s="8"/>
      <c r="BY11051" s="8"/>
      <c r="CC11051" s="8"/>
      <c r="CG11051" s="8"/>
      <c r="CK11051" s="8"/>
    </row>
    <row r="11052" spans="5:89">
      <c r="E11052" s="8"/>
      <c r="I11052" s="8"/>
      <c r="M11052" s="8"/>
      <c r="Q11052" s="8"/>
      <c r="U11052" s="8"/>
      <c r="Y11052" s="8"/>
      <c r="AC11052" s="8"/>
      <c r="AG11052" s="8"/>
      <c r="AK11052" s="8"/>
      <c r="AO11052" s="8"/>
      <c r="AS11052" s="8"/>
      <c r="AW11052" s="8"/>
      <c r="BA11052" s="8"/>
      <c r="BE11052" s="8"/>
      <c r="BI11052" s="8"/>
      <c r="BM11052" s="8"/>
      <c r="BQ11052" s="8"/>
      <c r="BU11052" s="8"/>
      <c r="BY11052" s="8"/>
      <c r="CC11052" s="8"/>
      <c r="CG11052" s="8"/>
      <c r="CK11052" s="8"/>
    </row>
    <row r="11053" spans="5:89">
      <c r="E11053" s="8"/>
      <c r="I11053" s="8"/>
      <c r="M11053" s="8"/>
      <c r="Q11053" s="8"/>
      <c r="U11053" s="8"/>
      <c r="Y11053" s="8"/>
      <c r="AC11053" s="8"/>
      <c r="AG11053" s="8"/>
      <c r="AK11053" s="8"/>
      <c r="AO11053" s="8"/>
      <c r="AS11053" s="8"/>
      <c r="AW11053" s="8"/>
      <c r="BA11053" s="8"/>
      <c r="BE11053" s="8"/>
      <c r="BI11053" s="8"/>
      <c r="BM11053" s="8"/>
      <c r="BQ11053" s="8"/>
      <c r="BU11053" s="8"/>
      <c r="BY11053" s="8"/>
      <c r="CC11053" s="8"/>
      <c r="CG11053" s="8"/>
      <c r="CK11053" s="8"/>
    </row>
    <row r="11054" spans="5:89">
      <c r="E11054" s="8"/>
      <c r="I11054" s="8"/>
      <c r="M11054" s="8"/>
      <c r="Q11054" s="8"/>
      <c r="U11054" s="8"/>
      <c r="Y11054" s="8"/>
      <c r="AC11054" s="8"/>
      <c r="AG11054" s="8"/>
      <c r="AK11054" s="8"/>
      <c r="AO11054" s="8"/>
      <c r="AS11054" s="8"/>
      <c r="AW11054" s="8"/>
      <c r="BA11054" s="8"/>
      <c r="BE11054" s="8"/>
      <c r="BI11054" s="8"/>
      <c r="BM11054" s="8"/>
      <c r="BQ11054" s="8"/>
      <c r="BU11054" s="8"/>
      <c r="BY11054" s="8"/>
      <c r="CC11054" s="8"/>
      <c r="CG11054" s="8"/>
      <c r="CK11054" s="8"/>
    </row>
    <row r="11055" spans="5:89">
      <c r="E11055" s="8"/>
      <c r="I11055" s="8"/>
      <c r="M11055" s="8"/>
      <c r="Q11055" s="8"/>
      <c r="U11055" s="8"/>
      <c r="Y11055" s="8"/>
      <c r="AC11055" s="8"/>
      <c r="AG11055" s="8"/>
      <c r="AK11055" s="8"/>
      <c r="AO11055" s="8"/>
      <c r="AS11055" s="8"/>
      <c r="AW11055" s="8"/>
      <c r="BA11055" s="8"/>
      <c r="BE11055" s="8"/>
      <c r="BI11055" s="8"/>
      <c r="BM11055" s="8"/>
      <c r="BQ11055" s="8"/>
      <c r="BU11055" s="8"/>
      <c r="BY11055" s="8"/>
      <c r="CC11055" s="8"/>
      <c r="CG11055" s="8"/>
      <c r="CK11055" s="8"/>
    </row>
    <row r="11056" spans="5:89">
      <c r="E11056" s="8"/>
      <c r="I11056" s="8"/>
      <c r="M11056" s="8"/>
      <c r="Q11056" s="8"/>
      <c r="U11056" s="8"/>
      <c r="Y11056" s="8"/>
      <c r="AC11056" s="8"/>
      <c r="AG11056" s="8"/>
      <c r="AK11056" s="8"/>
      <c r="AO11056" s="8"/>
      <c r="AS11056" s="8"/>
      <c r="AW11056" s="8"/>
      <c r="BA11056" s="8"/>
      <c r="BE11056" s="8"/>
      <c r="BI11056" s="8"/>
      <c r="BM11056" s="8"/>
      <c r="BQ11056" s="8"/>
      <c r="BU11056" s="8"/>
      <c r="BY11056" s="8"/>
      <c r="CC11056" s="8"/>
      <c r="CG11056" s="8"/>
      <c r="CK11056" s="8"/>
    </row>
    <row r="11057" spans="5:89">
      <c r="E11057" s="8"/>
      <c r="I11057" s="8"/>
      <c r="M11057" s="8"/>
      <c r="Q11057" s="8"/>
      <c r="U11057" s="8"/>
      <c r="Y11057" s="8"/>
      <c r="AC11057" s="8"/>
      <c r="AG11057" s="8"/>
      <c r="AK11057" s="8"/>
      <c r="AO11057" s="8"/>
      <c r="AS11057" s="8"/>
      <c r="AW11057" s="8"/>
      <c r="BA11057" s="8"/>
      <c r="BE11057" s="8"/>
      <c r="BI11057" s="8"/>
      <c r="BM11057" s="8"/>
      <c r="BQ11057" s="8"/>
      <c r="BU11057" s="8"/>
      <c r="BY11057" s="8"/>
      <c r="CC11057" s="8"/>
      <c r="CG11057" s="8"/>
      <c r="CK11057" s="8"/>
    </row>
    <row r="11058" spans="5:89">
      <c r="E11058" s="8"/>
      <c r="I11058" s="8"/>
      <c r="M11058" s="8"/>
      <c r="Q11058" s="8"/>
      <c r="U11058" s="8"/>
      <c r="Y11058" s="8"/>
      <c r="AC11058" s="8"/>
      <c r="AG11058" s="8"/>
      <c r="AK11058" s="8"/>
      <c r="AO11058" s="8"/>
      <c r="AS11058" s="8"/>
      <c r="AW11058" s="8"/>
      <c r="BA11058" s="8"/>
      <c r="BE11058" s="8"/>
      <c r="BI11058" s="8"/>
      <c r="BM11058" s="8"/>
      <c r="BQ11058" s="8"/>
      <c r="BU11058" s="8"/>
      <c r="BY11058" s="8"/>
      <c r="CC11058" s="8"/>
      <c r="CG11058" s="8"/>
      <c r="CK11058" s="8"/>
    </row>
    <row r="11059" spans="5:89">
      <c r="E11059" s="8"/>
      <c r="I11059" s="8"/>
      <c r="M11059" s="8"/>
      <c r="Q11059" s="8"/>
      <c r="U11059" s="8"/>
      <c r="Y11059" s="8"/>
      <c r="AC11059" s="8"/>
      <c r="AG11059" s="8"/>
      <c r="AK11059" s="8"/>
      <c r="AO11059" s="8"/>
      <c r="AS11059" s="8"/>
      <c r="AW11059" s="8"/>
      <c r="BA11059" s="8"/>
      <c r="BE11059" s="8"/>
      <c r="BI11059" s="8"/>
      <c r="BM11059" s="8"/>
      <c r="BQ11059" s="8"/>
      <c r="BU11059" s="8"/>
      <c r="BY11059" s="8"/>
      <c r="CC11059" s="8"/>
      <c r="CG11059" s="8"/>
      <c r="CK11059" s="8"/>
    </row>
    <row r="11060" spans="5:89">
      <c r="E11060" s="8"/>
      <c r="I11060" s="8"/>
      <c r="M11060" s="8"/>
      <c r="Q11060" s="8"/>
      <c r="U11060" s="8"/>
      <c r="Y11060" s="8"/>
      <c r="AC11060" s="8"/>
      <c r="AG11060" s="8"/>
      <c r="AK11060" s="8"/>
      <c r="AO11060" s="8"/>
      <c r="AS11060" s="8"/>
      <c r="AW11060" s="8"/>
      <c r="BA11060" s="8"/>
      <c r="BE11060" s="8"/>
      <c r="BI11060" s="8"/>
      <c r="BM11060" s="8"/>
      <c r="BQ11060" s="8"/>
      <c r="BU11060" s="8"/>
      <c r="BY11060" s="8"/>
      <c r="CC11060" s="8"/>
      <c r="CG11060" s="8"/>
      <c r="CK11060" s="8"/>
    </row>
    <row r="11061" spans="5:89">
      <c r="E11061" s="8"/>
      <c r="I11061" s="8"/>
      <c r="M11061" s="8"/>
      <c r="Q11061" s="8"/>
      <c r="U11061" s="8"/>
      <c r="Y11061" s="8"/>
      <c r="AC11061" s="8"/>
      <c r="AG11061" s="8"/>
      <c r="AK11061" s="8"/>
      <c r="AO11061" s="8"/>
      <c r="AS11061" s="8"/>
      <c r="AW11061" s="8"/>
      <c r="BA11061" s="8"/>
      <c r="BE11061" s="8"/>
      <c r="BI11061" s="8"/>
      <c r="BM11061" s="8"/>
      <c r="BQ11061" s="8"/>
      <c r="BU11061" s="8"/>
      <c r="BY11061" s="8"/>
      <c r="CC11061" s="8"/>
      <c r="CG11061" s="8"/>
      <c r="CK11061" s="8"/>
    </row>
    <row r="11062" spans="5:89">
      <c r="E11062" s="8"/>
      <c r="I11062" s="8"/>
      <c r="M11062" s="8"/>
      <c r="Q11062" s="8"/>
      <c r="U11062" s="8"/>
      <c r="Y11062" s="8"/>
      <c r="AC11062" s="8"/>
      <c r="AG11062" s="8"/>
      <c r="AK11062" s="8"/>
      <c r="AO11062" s="8"/>
      <c r="AS11062" s="8"/>
      <c r="AW11062" s="8"/>
      <c r="BA11062" s="8"/>
      <c r="BE11062" s="8"/>
      <c r="BI11062" s="8"/>
      <c r="BM11062" s="8"/>
      <c r="BQ11062" s="8"/>
      <c r="BU11062" s="8"/>
      <c r="BY11062" s="8"/>
      <c r="CC11062" s="8"/>
      <c r="CG11062" s="8"/>
      <c r="CK11062" s="8"/>
    </row>
    <row r="11063" spans="5:89">
      <c r="E11063" s="8"/>
      <c r="I11063" s="8"/>
      <c r="M11063" s="8"/>
      <c r="Q11063" s="8"/>
      <c r="U11063" s="8"/>
      <c r="Y11063" s="8"/>
      <c r="AC11063" s="8"/>
      <c r="AG11063" s="8"/>
      <c r="AK11063" s="8"/>
      <c r="AO11063" s="8"/>
      <c r="AS11063" s="8"/>
      <c r="AW11063" s="8"/>
      <c r="BA11063" s="8"/>
      <c r="BE11063" s="8"/>
      <c r="BI11063" s="8"/>
      <c r="BM11063" s="8"/>
      <c r="BQ11063" s="8"/>
      <c r="BU11063" s="8"/>
      <c r="BY11063" s="8"/>
      <c r="CC11063" s="8"/>
      <c r="CG11063" s="8"/>
      <c r="CK11063" s="8"/>
    </row>
    <row r="11064" spans="5:89">
      <c r="E11064" s="8"/>
      <c r="I11064" s="8"/>
      <c r="M11064" s="8"/>
      <c r="Q11064" s="8"/>
      <c r="U11064" s="8"/>
      <c r="Y11064" s="8"/>
      <c r="AC11064" s="8"/>
      <c r="AG11064" s="8"/>
      <c r="AK11064" s="8"/>
      <c r="AO11064" s="8"/>
      <c r="AS11064" s="8"/>
      <c r="AW11064" s="8"/>
      <c r="BA11064" s="8"/>
      <c r="BE11064" s="8"/>
      <c r="BI11064" s="8"/>
      <c r="BM11064" s="8"/>
      <c r="BQ11064" s="8"/>
      <c r="BU11064" s="8"/>
      <c r="BY11064" s="8"/>
      <c r="CC11064" s="8"/>
      <c r="CG11064" s="8"/>
      <c r="CK11064" s="8"/>
    </row>
    <row r="11065" spans="5:89">
      <c r="E11065" s="8"/>
      <c r="I11065" s="8"/>
      <c r="M11065" s="8"/>
      <c r="Q11065" s="8"/>
      <c r="U11065" s="8"/>
      <c r="Y11065" s="8"/>
      <c r="AC11065" s="8"/>
      <c r="AG11065" s="8"/>
      <c r="AK11065" s="8"/>
      <c r="AO11065" s="8"/>
      <c r="AS11065" s="8"/>
      <c r="AW11065" s="8"/>
      <c r="BA11065" s="8"/>
      <c r="BE11065" s="8"/>
      <c r="BI11065" s="8"/>
      <c r="BM11065" s="8"/>
      <c r="BQ11065" s="8"/>
      <c r="BU11065" s="8"/>
      <c r="BY11065" s="8"/>
      <c r="CC11065" s="8"/>
      <c r="CG11065" s="8"/>
      <c r="CK11065" s="8"/>
    </row>
    <row r="11066" spans="5:89">
      <c r="E11066" s="8"/>
      <c r="I11066" s="8"/>
      <c r="M11066" s="8"/>
      <c r="Q11066" s="8"/>
      <c r="U11066" s="8"/>
      <c r="Y11066" s="8"/>
      <c r="AC11066" s="8"/>
      <c r="AG11066" s="8"/>
      <c r="AK11066" s="8"/>
      <c r="AO11066" s="8"/>
      <c r="AS11066" s="8"/>
      <c r="AW11066" s="8"/>
      <c r="BA11066" s="8"/>
      <c r="BE11066" s="8"/>
      <c r="BI11066" s="8"/>
      <c r="BM11066" s="8"/>
      <c r="BQ11066" s="8"/>
      <c r="BU11066" s="8"/>
      <c r="BY11066" s="8"/>
      <c r="CC11066" s="8"/>
      <c r="CG11066" s="8"/>
      <c r="CK11066" s="8"/>
    </row>
    <row r="11067" spans="5:89">
      <c r="E11067" s="8"/>
      <c r="I11067" s="8"/>
      <c r="M11067" s="8"/>
      <c r="Q11067" s="8"/>
      <c r="U11067" s="8"/>
      <c r="Y11067" s="8"/>
      <c r="AC11067" s="8"/>
      <c r="AG11067" s="8"/>
      <c r="AK11067" s="8"/>
      <c r="AO11067" s="8"/>
      <c r="AS11067" s="8"/>
      <c r="AW11067" s="8"/>
      <c r="BA11067" s="8"/>
      <c r="BE11067" s="8"/>
      <c r="BI11067" s="8"/>
      <c r="BM11067" s="8"/>
      <c r="BQ11067" s="8"/>
      <c r="BU11067" s="8"/>
      <c r="BY11067" s="8"/>
      <c r="CC11067" s="8"/>
      <c r="CG11067" s="8"/>
      <c r="CK11067" s="8"/>
    </row>
    <row r="11068" spans="5:89">
      <c r="E11068" s="8"/>
      <c r="I11068" s="8"/>
      <c r="M11068" s="8"/>
      <c r="Q11068" s="8"/>
      <c r="U11068" s="8"/>
      <c r="Y11068" s="8"/>
      <c r="AC11068" s="8"/>
      <c r="AG11068" s="8"/>
      <c r="AK11068" s="8"/>
      <c r="AO11068" s="8"/>
      <c r="AS11068" s="8"/>
      <c r="AW11068" s="8"/>
      <c r="BA11068" s="8"/>
      <c r="BE11068" s="8"/>
      <c r="BI11068" s="8"/>
      <c r="BM11068" s="8"/>
      <c r="BQ11068" s="8"/>
      <c r="BU11068" s="8"/>
      <c r="BY11068" s="8"/>
      <c r="CC11068" s="8"/>
      <c r="CG11068" s="8"/>
      <c r="CK11068" s="8"/>
    </row>
    <row r="11069" spans="5:89">
      <c r="E11069" s="8"/>
      <c r="I11069" s="8"/>
      <c r="M11069" s="8"/>
      <c r="Q11069" s="8"/>
      <c r="U11069" s="8"/>
      <c r="Y11069" s="8"/>
      <c r="AC11069" s="8"/>
      <c r="AG11069" s="8"/>
      <c r="AK11069" s="8"/>
      <c r="AO11069" s="8"/>
      <c r="AS11069" s="8"/>
      <c r="AW11069" s="8"/>
      <c r="BA11069" s="8"/>
      <c r="BE11069" s="8"/>
      <c r="BI11069" s="8"/>
      <c r="BM11069" s="8"/>
      <c r="BQ11069" s="8"/>
      <c r="BU11069" s="8"/>
      <c r="BY11069" s="8"/>
      <c r="CC11069" s="8"/>
      <c r="CG11069" s="8"/>
      <c r="CK11069" s="8"/>
    </row>
    <row r="11070" spans="5:89">
      <c r="E11070" s="8"/>
      <c r="I11070" s="8"/>
      <c r="M11070" s="8"/>
      <c r="Q11070" s="8"/>
      <c r="U11070" s="8"/>
      <c r="Y11070" s="8"/>
      <c r="AC11070" s="8"/>
      <c r="AG11070" s="8"/>
      <c r="AK11070" s="8"/>
      <c r="AO11070" s="8"/>
      <c r="AS11070" s="8"/>
      <c r="AW11070" s="8"/>
      <c r="BA11070" s="8"/>
      <c r="BE11070" s="8"/>
      <c r="BI11070" s="8"/>
      <c r="BM11070" s="8"/>
      <c r="BQ11070" s="8"/>
      <c r="BU11070" s="8"/>
      <c r="BY11070" s="8"/>
      <c r="CC11070" s="8"/>
      <c r="CG11070" s="8"/>
      <c r="CK11070" s="8"/>
    </row>
    <row r="11071" spans="5:89">
      <c r="E11071" s="8"/>
      <c r="I11071" s="8"/>
      <c r="M11071" s="8"/>
      <c r="Q11071" s="8"/>
      <c r="U11071" s="8"/>
      <c r="Y11071" s="8"/>
      <c r="AC11071" s="8"/>
      <c r="AG11071" s="8"/>
      <c r="AK11071" s="8"/>
      <c r="AO11071" s="8"/>
      <c r="AS11071" s="8"/>
      <c r="AW11071" s="8"/>
      <c r="BA11071" s="8"/>
      <c r="BE11071" s="8"/>
      <c r="BI11071" s="8"/>
      <c r="BM11071" s="8"/>
      <c r="BQ11071" s="8"/>
      <c r="BU11071" s="8"/>
      <c r="BY11071" s="8"/>
      <c r="CC11071" s="8"/>
      <c r="CG11071" s="8"/>
      <c r="CK11071" s="8"/>
    </row>
    <row r="11072" spans="5:89">
      <c r="E11072" s="8"/>
      <c r="I11072" s="8"/>
      <c r="M11072" s="8"/>
      <c r="Q11072" s="8"/>
      <c r="U11072" s="8"/>
      <c r="Y11072" s="8"/>
      <c r="AC11072" s="8"/>
      <c r="AG11072" s="8"/>
      <c r="AK11072" s="8"/>
      <c r="AO11072" s="8"/>
      <c r="AS11072" s="8"/>
      <c r="AW11072" s="8"/>
      <c r="BA11072" s="8"/>
      <c r="BE11072" s="8"/>
      <c r="BI11072" s="8"/>
      <c r="BM11072" s="8"/>
      <c r="BQ11072" s="8"/>
      <c r="BU11072" s="8"/>
      <c r="BY11072" s="8"/>
      <c r="CC11072" s="8"/>
      <c r="CG11072" s="8"/>
      <c r="CK11072" s="8"/>
    </row>
    <row r="11073" spans="5:89">
      <c r="E11073" s="8"/>
      <c r="I11073" s="8"/>
      <c r="M11073" s="8"/>
      <c r="Q11073" s="8"/>
      <c r="U11073" s="8"/>
      <c r="Y11073" s="8"/>
      <c r="AC11073" s="8"/>
      <c r="AG11073" s="8"/>
      <c r="AK11073" s="8"/>
      <c r="AO11073" s="8"/>
      <c r="AS11073" s="8"/>
      <c r="AW11073" s="8"/>
      <c r="BA11073" s="8"/>
      <c r="BE11073" s="8"/>
      <c r="BI11073" s="8"/>
      <c r="BM11073" s="8"/>
      <c r="BQ11073" s="8"/>
      <c r="BU11073" s="8"/>
      <c r="BY11073" s="8"/>
      <c r="CC11073" s="8"/>
      <c r="CG11073" s="8"/>
      <c r="CK11073" s="8"/>
    </row>
    <row r="11074" spans="5:89">
      <c r="E11074" s="8"/>
      <c r="I11074" s="8"/>
      <c r="M11074" s="8"/>
      <c r="Q11074" s="8"/>
      <c r="U11074" s="8"/>
      <c r="Y11074" s="8"/>
      <c r="AC11074" s="8"/>
      <c r="AG11074" s="8"/>
      <c r="AK11074" s="8"/>
      <c r="AO11074" s="8"/>
      <c r="AS11074" s="8"/>
      <c r="AW11074" s="8"/>
      <c r="BA11074" s="8"/>
      <c r="BE11074" s="8"/>
      <c r="BI11074" s="8"/>
      <c r="BM11074" s="8"/>
      <c r="BQ11074" s="8"/>
      <c r="BU11074" s="8"/>
      <c r="BY11074" s="8"/>
      <c r="CC11074" s="8"/>
      <c r="CG11074" s="8"/>
      <c r="CK11074" s="8"/>
    </row>
    <row r="11075" spans="5:89">
      <c r="E11075" s="8"/>
      <c r="I11075" s="8"/>
      <c r="M11075" s="8"/>
      <c r="Q11075" s="8"/>
      <c r="U11075" s="8"/>
      <c r="Y11075" s="8"/>
      <c r="AC11075" s="8"/>
      <c r="AG11075" s="8"/>
      <c r="AK11075" s="8"/>
      <c r="AO11075" s="8"/>
      <c r="AS11075" s="8"/>
      <c r="AW11075" s="8"/>
      <c r="BA11075" s="8"/>
      <c r="BE11075" s="8"/>
      <c r="BI11075" s="8"/>
      <c r="BM11075" s="8"/>
      <c r="BQ11075" s="8"/>
      <c r="BU11075" s="8"/>
      <c r="BY11075" s="8"/>
      <c r="CC11075" s="8"/>
      <c r="CG11075" s="8"/>
      <c r="CK11075" s="8"/>
    </row>
    <row r="11076" spans="5:89">
      <c r="E11076" s="8"/>
      <c r="I11076" s="8"/>
      <c r="M11076" s="8"/>
      <c r="Q11076" s="8"/>
      <c r="U11076" s="8"/>
      <c r="Y11076" s="8"/>
      <c r="AC11076" s="8"/>
      <c r="AG11076" s="8"/>
      <c r="AK11076" s="8"/>
      <c r="AO11076" s="8"/>
      <c r="AS11076" s="8"/>
      <c r="AW11076" s="8"/>
      <c r="BA11076" s="8"/>
      <c r="BE11076" s="8"/>
      <c r="BI11076" s="8"/>
      <c r="BM11076" s="8"/>
      <c r="BQ11076" s="8"/>
      <c r="BU11076" s="8"/>
      <c r="BY11076" s="8"/>
      <c r="CC11076" s="8"/>
      <c r="CG11076" s="8"/>
      <c r="CK11076" s="8"/>
    </row>
    <row r="11077" spans="5:89">
      <c r="E11077" s="8"/>
      <c r="I11077" s="8"/>
      <c r="M11077" s="8"/>
      <c r="Q11077" s="8"/>
      <c r="U11077" s="8"/>
      <c r="Y11077" s="8"/>
      <c r="AC11077" s="8"/>
      <c r="AG11077" s="8"/>
      <c r="AK11077" s="8"/>
      <c r="AO11077" s="8"/>
      <c r="AS11077" s="8"/>
      <c r="AW11077" s="8"/>
      <c r="BA11077" s="8"/>
      <c r="BE11077" s="8"/>
      <c r="BI11077" s="8"/>
      <c r="BM11077" s="8"/>
      <c r="BQ11077" s="8"/>
      <c r="BU11077" s="8"/>
      <c r="BY11077" s="8"/>
      <c r="CC11077" s="8"/>
      <c r="CG11077" s="8"/>
      <c r="CK11077" s="8"/>
    </row>
    <row r="11078" spans="5:89">
      <c r="E11078" s="8"/>
      <c r="I11078" s="8"/>
      <c r="M11078" s="8"/>
      <c r="Q11078" s="8"/>
      <c r="U11078" s="8"/>
      <c r="Y11078" s="8"/>
      <c r="AC11078" s="8"/>
      <c r="AG11078" s="8"/>
      <c r="AK11078" s="8"/>
      <c r="AO11078" s="8"/>
      <c r="AS11078" s="8"/>
      <c r="AW11078" s="8"/>
      <c r="BA11078" s="8"/>
      <c r="BE11078" s="8"/>
      <c r="BI11078" s="8"/>
      <c r="BM11078" s="8"/>
      <c r="BQ11078" s="8"/>
      <c r="BU11078" s="8"/>
      <c r="BY11078" s="8"/>
      <c r="CC11078" s="8"/>
      <c r="CG11078" s="8"/>
      <c r="CK11078" s="8"/>
    </row>
    <row r="11079" spans="5:89">
      <c r="E11079" s="8"/>
      <c r="I11079" s="8"/>
      <c r="M11079" s="8"/>
      <c r="Q11079" s="8"/>
      <c r="U11079" s="8"/>
      <c r="Y11079" s="8"/>
      <c r="AC11079" s="8"/>
      <c r="AG11079" s="8"/>
      <c r="AK11079" s="8"/>
      <c r="AO11079" s="8"/>
      <c r="AS11079" s="8"/>
      <c r="AW11079" s="8"/>
      <c r="BA11079" s="8"/>
      <c r="BE11079" s="8"/>
      <c r="BI11079" s="8"/>
      <c r="BM11079" s="8"/>
      <c r="BQ11079" s="8"/>
      <c r="BU11079" s="8"/>
      <c r="BY11079" s="8"/>
      <c r="CC11079" s="8"/>
      <c r="CG11079" s="8"/>
      <c r="CK11079" s="8"/>
    </row>
    <row r="11080" spans="5:89">
      <c r="E11080" s="8"/>
      <c r="I11080" s="8"/>
      <c r="M11080" s="8"/>
      <c r="Q11080" s="8"/>
      <c r="U11080" s="8"/>
      <c r="Y11080" s="8"/>
      <c r="AC11080" s="8"/>
      <c r="AG11080" s="8"/>
      <c r="AK11080" s="8"/>
      <c r="AO11080" s="8"/>
      <c r="AS11080" s="8"/>
      <c r="AW11080" s="8"/>
      <c r="BA11080" s="8"/>
      <c r="BE11080" s="8"/>
      <c r="BI11080" s="8"/>
      <c r="BM11080" s="8"/>
      <c r="BQ11080" s="8"/>
      <c r="BU11080" s="8"/>
      <c r="BY11080" s="8"/>
      <c r="CC11080" s="8"/>
      <c r="CG11080" s="8"/>
      <c r="CK11080" s="8"/>
    </row>
    <row r="11081" spans="5:89">
      <c r="E11081" s="8"/>
      <c r="I11081" s="8"/>
      <c r="M11081" s="8"/>
      <c r="Q11081" s="8"/>
      <c r="U11081" s="8"/>
      <c r="Y11081" s="8"/>
      <c r="AC11081" s="8"/>
      <c r="AG11081" s="8"/>
      <c r="AK11081" s="8"/>
      <c r="AO11081" s="8"/>
      <c r="AS11081" s="8"/>
      <c r="AW11081" s="8"/>
      <c r="BA11081" s="8"/>
      <c r="BE11081" s="8"/>
      <c r="BI11081" s="8"/>
      <c r="BM11081" s="8"/>
      <c r="BQ11081" s="8"/>
      <c r="BU11081" s="8"/>
      <c r="BY11081" s="8"/>
      <c r="CC11081" s="8"/>
      <c r="CG11081" s="8"/>
      <c r="CK11081" s="8"/>
    </row>
    <row r="11082" spans="5:89">
      <c r="E11082" s="8"/>
      <c r="I11082" s="8"/>
      <c r="M11082" s="8"/>
      <c r="Q11082" s="8"/>
      <c r="U11082" s="8"/>
      <c r="Y11082" s="8"/>
      <c r="AC11082" s="8"/>
      <c r="AG11082" s="8"/>
      <c r="AK11082" s="8"/>
      <c r="AO11082" s="8"/>
      <c r="AS11082" s="8"/>
      <c r="AW11082" s="8"/>
      <c r="BA11082" s="8"/>
      <c r="BE11082" s="8"/>
      <c r="BI11082" s="8"/>
      <c r="BM11082" s="8"/>
      <c r="BQ11082" s="8"/>
      <c r="BU11082" s="8"/>
      <c r="BY11082" s="8"/>
      <c r="CC11082" s="8"/>
      <c r="CG11082" s="8"/>
      <c r="CK11082" s="8"/>
    </row>
    <row r="11083" spans="5:89">
      <c r="E11083" s="8"/>
      <c r="I11083" s="8"/>
      <c r="M11083" s="8"/>
      <c r="Q11083" s="8"/>
      <c r="U11083" s="8"/>
      <c r="Y11083" s="8"/>
      <c r="AC11083" s="8"/>
      <c r="AG11083" s="8"/>
      <c r="AK11083" s="8"/>
      <c r="AO11083" s="8"/>
      <c r="AS11083" s="8"/>
      <c r="AW11083" s="8"/>
      <c r="BA11083" s="8"/>
      <c r="BE11083" s="8"/>
      <c r="BI11083" s="8"/>
      <c r="BM11083" s="8"/>
      <c r="BQ11083" s="8"/>
      <c r="BU11083" s="8"/>
      <c r="BY11083" s="8"/>
      <c r="CC11083" s="8"/>
      <c r="CG11083" s="8"/>
      <c r="CK11083" s="8"/>
    </row>
    <row r="11084" spans="5:89">
      <c r="E11084" s="8"/>
      <c r="I11084" s="8"/>
      <c r="M11084" s="8"/>
      <c r="Q11084" s="8"/>
      <c r="U11084" s="8"/>
      <c r="Y11084" s="8"/>
      <c r="AC11084" s="8"/>
      <c r="AG11084" s="8"/>
      <c r="AK11084" s="8"/>
      <c r="AO11084" s="8"/>
      <c r="AS11084" s="8"/>
      <c r="AW11084" s="8"/>
      <c r="BA11084" s="8"/>
      <c r="BE11084" s="8"/>
      <c r="BI11084" s="8"/>
      <c r="BM11084" s="8"/>
      <c r="BQ11084" s="8"/>
      <c r="BU11084" s="8"/>
      <c r="BY11084" s="8"/>
      <c r="CC11084" s="8"/>
      <c r="CG11084" s="8"/>
      <c r="CK11084" s="8"/>
    </row>
    <row r="11085" spans="5:89">
      <c r="E11085" s="8"/>
      <c r="I11085" s="8"/>
      <c r="M11085" s="8"/>
      <c r="Q11085" s="8"/>
      <c r="U11085" s="8"/>
      <c r="Y11085" s="8"/>
      <c r="AC11085" s="8"/>
      <c r="AG11085" s="8"/>
      <c r="AK11085" s="8"/>
      <c r="AO11085" s="8"/>
      <c r="AS11085" s="8"/>
      <c r="AW11085" s="8"/>
      <c r="BA11085" s="8"/>
      <c r="BE11085" s="8"/>
      <c r="BI11085" s="8"/>
      <c r="BM11085" s="8"/>
      <c r="BQ11085" s="8"/>
      <c r="BU11085" s="8"/>
      <c r="BY11085" s="8"/>
      <c r="CC11085" s="8"/>
      <c r="CG11085" s="8"/>
      <c r="CK11085" s="8"/>
    </row>
    <row r="11086" spans="5:89">
      <c r="E11086" s="8"/>
      <c r="I11086" s="8"/>
      <c r="M11086" s="8"/>
      <c r="Q11086" s="8"/>
      <c r="U11086" s="8"/>
      <c r="Y11086" s="8"/>
      <c r="AC11086" s="8"/>
      <c r="AG11086" s="8"/>
      <c r="AK11086" s="8"/>
      <c r="AO11086" s="8"/>
      <c r="AS11086" s="8"/>
      <c r="AW11086" s="8"/>
      <c r="BA11086" s="8"/>
      <c r="BE11086" s="8"/>
      <c r="BI11086" s="8"/>
      <c r="BM11086" s="8"/>
      <c r="BQ11086" s="8"/>
      <c r="BU11086" s="8"/>
      <c r="BY11086" s="8"/>
      <c r="CC11086" s="8"/>
      <c r="CG11086" s="8"/>
      <c r="CK11086" s="8"/>
    </row>
    <row r="11087" spans="5:89">
      <c r="E11087" s="8"/>
      <c r="I11087" s="8"/>
      <c r="M11087" s="8"/>
      <c r="Q11087" s="8"/>
      <c r="U11087" s="8"/>
      <c r="Y11087" s="8"/>
      <c r="AC11087" s="8"/>
      <c r="AG11087" s="8"/>
      <c r="AK11087" s="8"/>
      <c r="AO11087" s="8"/>
      <c r="AS11087" s="8"/>
      <c r="AW11087" s="8"/>
      <c r="BA11087" s="8"/>
      <c r="BE11087" s="8"/>
      <c r="BI11087" s="8"/>
      <c r="BM11087" s="8"/>
      <c r="BQ11087" s="8"/>
      <c r="BU11087" s="8"/>
      <c r="BY11087" s="8"/>
      <c r="CC11087" s="8"/>
      <c r="CG11087" s="8"/>
      <c r="CK11087" s="8"/>
    </row>
    <row r="11088" spans="5:89">
      <c r="E11088" s="8"/>
      <c r="I11088" s="8"/>
      <c r="M11088" s="8"/>
      <c r="Q11088" s="8"/>
      <c r="U11088" s="8"/>
      <c r="Y11088" s="8"/>
      <c r="AC11088" s="8"/>
      <c r="AG11088" s="8"/>
      <c r="AK11088" s="8"/>
      <c r="AO11088" s="8"/>
      <c r="AS11088" s="8"/>
      <c r="AW11088" s="8"/>
      <c r="BA11088" s="8"/>
      <c r="BE11088" s="8"/>
      <c r="BI11088" s="8"/>
      <c r="BM11088" s="8"/>
      <c r="BQ11088" s="8"/>
      <c r="BU11088" s="8"/>
      <c r="BY11088" s="8"/>
      <c r="CC11088" s="8"/>
      <c r="CG11088" s="8"/>
      <c r="CK11088" s="8"/>
    </row>
    <row r="11089" spans="5:89">
      <c r="E11089" s="8"/>
      <c r="I11089" s="8"/>
      <c r="M11089" s="8"/>
      <c r="Q11089" s="8"/>
      <c r="U11089" s="8"/>
      <c r="Y11089" s="8"/>
      <c r="AC11089" s="8"/>
      <c r="AG11089" s="8"/>
      <c r="AK11089" s="8"/>
      <c r="AO11089" s="8"/>
      <c r="AS11089" s="8"/>
      <c r="AW11089" s="8"/>
      <c r="BA11089" s="8"/>
      <c r="BE11089" s="8"/>
      <c r="BI11089" s="8"/>
      <c r="BM11089" s="8"/>
      <c r="BQ11089" s="8"/>
      <c r="BU11089" s="8"/>
      <c r="BY11089" s="8"/>
      <c r="CC11089" s="8"/>
      <c r="CG11089" s="8"/>
      <c r="CK11089" s="8"/>
    </row>
    <row r="11090" spans="5:89">
      <c r="E11090" s="8"/>
      <c r="I11090" s="8"/>
      <c r="M11090" s="8"/>
      <c r="Q11090" s="8"/>
      <c r="U11090" s="8"/>
      <c r="Y11090" s="8"/>
      <c r="AC11090" s="8"/>
      <c r="AG11090" s="8"/>
      <c r="AK11090" s="8"/>
      <c r="AO11090" s="8"/>
      <c r="AS11090" s="8"/>
      <c r="AW11090" s="8"/>
      <c r="BA11090" s="8"/>
      <c r="BE11090" s="8"/>
      <c r="BI11090" s="8"/>
      <c r="BM11090" s="8"/>
      <c r="BQ11090" s="8"/>
      <c r="BU11090" s="8"/>
      <c r="BY11090" s="8"/>
      <c r="CC11090" s="8"/>
      <c r="CG11090" s="8"/>
      <c r="CK11090" s="8"/>
    </row>
    <row r="11091" spans="5:89">
      <c r="E11091" s="8"/>
      <c r="I11091" s="8"/>
      <c r="M11091" s="8"/>
      <c r="Q11091" s="8"/>
      <c r="U11091" s="8"/>
      <c r="Y11091" s="8"/>
      <c r="AC11091" s="8"/>
      <c r="AG11091" s="8"/>
      <c r="AK11091" s="8"/>
      <c r="AO11091" s="8"/>
      <c r="AS11091" s="8"/>
      <c r="AW11091" s="8"/>
      <c r="BA11091" s="8"/>
      <c r="BE11091" s="8"/>
      <c r="BI11091" s="8"/>
      <c r="BM11091" s="8"/>
      <c r="BQ11091" s="8"/>
      <c r="BU11091" s="8"/>
      <c r="BY11091" s="8"/>
      <c r="CC11091" s="8"/>
      <c r="CG11091" s="8"/>
      <c r="CK11091" s="8"/>
    </row>
    <row r="11092" spans="5:89">
      <c r="E11092" s="8"/>
      <c r="I11092" s="8"/>
      <c r="M11092" s="8"/>
      <c r="Q11092" s="8"/>
      <c r="U11092" s="8"/>
      <c r="Y11092" s="8"/>
      <c r="AC11092" s="8"/>
      <c r="AG11092" s="8"/>
      <c r="AK11092" s="8"/>
      <c r="AO11092" s="8"/>
      <c r="AS11092" s="8"/>
      <c r="AW11092" s="8"/>
      <c r="BA11092" s="8"/>
      <c r="BE11092" s="8"/>
      <c r="BI11092" s="8"/>
      <c r="BM11092" s="8"/>
      <c r="BQ11092" s="8"/>
      <c r="BU11092" s="8"/>
      <c r="BY11092" s="8"/>
      <c r="CC11092" s="8"/>
      <c r="CG11092" s="8"/>
      <c r="CK11092" s="8"/>
    </row>
    <row r="11093" spans="5:89">
      <c r="E11093" s="8"/>
      <c r="I11093" s="8"/>
      <c r="M11093" s="8"/>
      <c r="Q11093" s="8"/>
      <c r="U11093" s="8"/>
      <c r="Y11093" s="8"/>
      <c r="AC11093" s="8"/>
      <c r="AG11093" s="8"/>
      <c r="AK11093" s="8"/>
      <c r="AO11093" s="8"/>
      <c r="AS11093" s="8"/>
      <c r="AW11093" s="8"/>
      <c r="BA11093" s="8"/>
      <c r="BE11093" s="8"/>
      <c r="BI11093" s="8"/>
      <c r="BM11093" s="8"/>
      <c r="BQ11093" s="8"/>
      <c r="BU11093" s="8"/>
      <c r="BY11093" s="8"/>
      <c r="CC11093" s="8"/>
      <c r="CG11093" s="8"/>
      <c r="CK11093" s="8"/>
    </row>
    <row r="11094" spans="5:89">
      <c r="E11094" s="8"/>
      <c r="I11094" s="8"/>
      <c r="M11094" s="8"/>
      <c r="Q11094" s="8"/>
      <c r="U11094" s="8"/>
      <c r="Y11094" s="8"/>
      <c r="AC11094" s="8"/>
      <c r="AG11094" s="8"/>
      <c r="AK11094" s="8"/>
      <c r="AO11094" s="8"/>
      <c r="AS11094" s="8"/>
      <c r="AW11094" s="8"/>
      <c r="BA11094" s="8"/>
      <c r="BE11094" s="8"/>
      <c r="BI11094" s="8"/>
      <c r="BM11094" s="8"/>
      <c r="BQ11094" s="8"/>
      <c r="BU11094" s="8"/>
      <c r="BY11094" s="8"/>
      <c r="CC11094" s="8"/>
      <c r="CG11094" s="8"/>
      <c r="CK11094" s="8"/>
    </row>
    <row r="11095" spans="5:89">
      <c r="E11095" s="8"/>
      <c r="I11095" s="8"/>
      <c r="M11095" s="8"/>
      <c r="Q11095" s="8"/>
      <c r="U11095" s="8"/>
      <c r="Y11095" s="8"/>
      <c r="AC11095" s="8"/>
      <c r="AG11095" s="8"/>
      <c r="AK11095" s="8"/>
      <c r="AO11095" s="8"/>
      <c r="AS11095" s="8"/>
      <c r="AW11095" s="8"/>
      <c r="BA11095" s="8"/>
      <c r="BE11095" s="8"/>
      <c r="BI11095" s="8"/>
      <c r="BM11095" s="8"/>
      <c r="BQ11095" s="8"/>
      <c r="BU11095" s="8"/>
      <c r="BY11095" s="8"/>
      <c r="CC11095" s="8"/>
      <c r="CG11095" s="8"/>
      <c r="CK11095" s="8"/>
    </row>
    <row r="11096" spans="5:89">
      <c r="E11096" s="8"/>
      <c r="I11096" s="8"/>
      <c r="M11096" s="8"/>
      <c r="Q11096" s="8"/>
      <c r="U11096" s="8"/>
      <c r="Y11096" s="8"/>
      <c r="AC11096" s="8"/>
      <c r="AG11096" s="8"/>
      <c r="AK11096" s="8"/>
      <c r="AO11096" s="8"/>
      <c r="AS11096" s="8"/>
      <c r="AW11096" s="8"/>
      <c r="BA11096" s="8"/>
      <c r="BE11096" s="8"/>
      <c r="BI11096" s="8"/>
      <c r="BM11096" s="8"/>
      <c r="BQ11096" s="8"/>
      <c r="BU11096" s="8"/>
      <c r="BY11096" s="8"/>
      <c r="CC11096" s="8"/>
      <c r="CG11096" s="8"/>
      <c r="CK11096" s="8"/>
    </row>
    <row r="11097" spans="5:89">
      <c r="E11097" s="8"/>
      <c r="I11097" s="8"/>
      <c r="M11097" s="8"/>
      <c r="Q11097" s="8"/>
      <c r="U11097" s="8"/>
      <c r="Y11097" s="8"/>
      <c r="AC11097" s="8"/>
      <c r="AG11097" s="8"/>
      <c r="AK11097" s="8"/>
      <c r="AO11097" s="8"/>
      <c r="AS11097" s="8"/>
      <c r="AW11097" s="8"/>
      <c r="BA11097" s="8"/>
      <c r="BE11097" s="8"/>
      <c r="BI11097" s="8"/>
      <c r="BM11097" s="8"/>
      <c r="BQ11097" s="8"/>
      <c r="BU11097" s="8"/>
      <c r="BY11097" s="8"/>
      <c r="CC11097" s="8"/>
      <c r="CG11097" s="8"/>
      <c r="CK11097" s="8"/>
    </row>
    <row r="11098" spans="5:89">
      <c r="E11098" s="8"/>
      <c r="I11098" s="8"/>
      <c r="M11098" s="8"/>
      <c r="Q11098" s="8"/>
      <c r="U11098" s="8"/>
      <c r="Y11098" s="8"/>
      <c r="AC11098" s="8"/>
      <c r="AG11098" s="8"/>
      <c r="AK11098" s="8"/>
      <c r="AO11098" s="8"/>
      <c r="AS11098" s="8"/>
      <c r="AW11098" s="8"/>
      <c r="BA11098" s="8"/>
      <c r="BE11098" s="8"/>
      <c r="BI11098" s="8"/>
      <c r="BM11098" s="8"/>
      <c r="BQ11098" s="8"/>
      <c r="BU11098" s="8"/>
      <c r="BY11098" s="8"/>
      <c r="CC11098" s="8"/>
      <c r="CG11098" s="8"/>
      <c r="CK11098" s="8"/>
    </row>
    <row r="11099" spans="5:89">
      <c r="E11099" s="8"/>
      <c r="I11099" s="8"/>
      <c r="M11099" s="8"/>
      <c r="Q11099" s="8"/>
      <c r="U11099" s="8"/>
      <c r="Y11099" s="8"/>
      <c r="AC11099" s="8"/>
      <c r="AG11099" s="8"/>
      <c r="AK11099" s="8"/>
      <c r="AO11099" s="8"/>
      <c r="AS11099" s="8"/>
      <c r="AW11099" s="8"/>
      <c r="BA11099" s="8"/>
      <c r="BE11099" s="8"/>
      <c r="BI11099" s="8"/>
      <c r="BM11099" s="8"/>
      <c r="BQ11099" s="8"/>
      <c r="BU11099" s="8"/>
      <c r="BY11099" s="8"/>
      <c r="CC11099" s="8"/>
      <c r="CG11099" s="8"/>
      <c r="CK11099" s="8"/>
    </row>
    <row r="11100" spans="5:89">
      <c r="E11100" s="8"/>
      <c r="I11100" s="8"/>
      <c r="M11100" s="8"/>
      <c r="Q11100" s="8"/>
      <c r="U11100" s="8"/>
      <c r="Y11100" s="8"/>
      <c r="AC11100" s="8"/>
      <c r="AG11100" s="8"/>
      <c r="AK11100" s="8"/>
      <c r="AO11100" s="8"/>
      <c r="AS11100" s="8"/>
      <c r="AW11100" s="8"/>
      <c r="BA11100" s="8"/>
      <c r="BE11100" s="8"/>
      <c r="BI11100" s="8"/>
      <c r="BM11100" s="8"/>
      <c r="BQ11100" s="8"/>
      <c r="BU11100" s="8"/>
      <c r="BY11100" s="8"/>
      <c r="CC11100" s="8"/>
      <c r="CG11100" s="8"/>
      <c r="CK11100" s="8"/>
    </row>
    <row r="11101" spans="5:89">
      <c r="E11101" s="8"/>
      <c r="I11101" s="8"/>
      <c r="M11101" s="8"/>
      <c r="Q11101" s="8"/>
      <c r="U11101" s="8"/>
      <c r="Y11101" s="8"/>
      <c r="AC11101" s="8"/>
      <c r="AG11101" s="8"/>
      <c r="AK11101" s="8"/>
      <c r="AO11101" s="8"/>
      <c r="AS11101" s="8"/>
      <c r="AW11101" s="8"/>
      <c r="BA11101" s="8"/>
      <c r="BE11101" s="8"/>
      <c r="BI11101" s="8"/>
      <c r="BM11101" s="8"/>
      <c r="BQ11101" s="8"/>
      <c r="BU11101" s="8"/>
      <c r="BY11101" s="8"/>
      <c r="CC11101" s="8"/>
      <c r="CG11101" s="8"/>
      <c r="CK11101" s="8"/>
    </row>
    <row r="11102" spans="5:89">
      <c r="E11102" s="8"/>
      <c r="I11102" s="8"/>
      <c r="M11102" s="8"/>
      <c r="Q11102" s="8"/>
      <c r="U11102" s="8"/>
      <c r="Y11102" s="8"/>
      <c r="AC11102" s="8"/>
      <c r="AG11102" s="8"/>
      <c r="AK11102" s="8"/>
      <c r="AO11102" s="8"/>
      <c r="AS11102" s="8"/>
      <c r="AW11102" s="8"/>
      <c r="BA11102" s="8"/>
      <c r="BE11102" s="8"/>
      <c r="BI11102" s="8"/>
      <c r="BM11102" s="8"/>
      <c r="BQ11102" s="8"/>
      <c r="BU11102" s="8"/>
      <c r="BY11102" s="8"/>
      <c r="CC11102" s="8"/>
      <c r="CG11102" s="8"/>
      <c r="CK11102" s="8"/>
    </row>
    <row r="11103" spans="5:89">
      <c r="E11103" s="8"/>
      <c r="I11103" s="8"/>
      <c r="M11103" s="8"/>
      <c r="Q11103" s="8"/>
      <c r="U11103" s="8"/>
      <c r="Y11103" s="8"/>
      <c r="AC11103" s="8"/>
      <c r="AG11103" s="8"/>
      <c r="AK11103" s="8"/>
      <c r="AO11103" s="8"/>
      <c r="AS11103" s="8"/>
      <c r="AW11103" s="8"/>
      <c r="BA11103" s="8"/>
      <c r="BE11103" s="8"/>
      <c r="BI11103" s="8"/>
      <c r="BM11103" s="8"/>
      <c r="BQ11103" s="8"/>
      <c r="BU11103" s="8"/>
      <c r="BY11103" s="8"/>
      <c r="CC11103" s="8"/>
      <c r="CG11103" s="8"/>
      <c r="CK11103" s="8"/>
    </row>
    <row r="11104" spans="5:89">
      <c r="E11104" s="8"/>
      <c r="I11104" s="8"/>
      <c r="M11104" s="8"/>
      <c r="Q11104" s="8"/>
      <c r="U11104" s="8"/>
      <c r="Y11104" s="8"/>
      <c r="AC11104" s="8"/>
      <c r="AG11104" s="8"/>
      <c r="AK11104" s="8"/>
      <c r="AO11104" s="8"/>
      <c r="AS11104" s="8"/>
      <c r="AW11104" s="8"/>
      <c r="BA11104" s="8"/>
      <c r="BE11104" s="8"/>
      <c r="BI11104" s="8"/>
      <c r="BM11104" s="8"/>
      <c r="BQ11104" s="8"/>
      <c r="BU11104" s="8"/>
      <c r="BY11104" s="8"/>
      <c r="CC11104" s="8"/>
      <c r="CG11104" s="8"/>
      <c r="CK11104" s="8"/>
    </row>
    <row r="11105" spans="5:89">
      <c r="E11105" s="8"/>
      <c r="I11105" s="8"/>
      <c r="M11105" s="8"/>
      <c r="Q11105" s="8"/>
      <c r="U11105" s="8"/>
      <c r="Y11105" s="8"/>
      <c r="AC11105" s="8"/>
      <c r="AG11105" s="8"/>
      <c r="AK11105" s="8"/>
      <c r="AO11105" s="8"/>
      <c r="AS11105" s="8"/>
      <c r="AW11105" s="8"/>
      <c r="BA11105" s="8"/>
      <c r="BE11105" s="8"/>
      <c r="BI11105" s="8"/>
      <c r="BM11105" s="8"/>
      <c r="BQ11105" s="8"/>
      <c r="BU11105" s="8"/>
      <c r="BY11105" s="8"/>
      <c r="CC11105" s="8"/>
      <c r="CG11105" s="8"/>
      <c r="CK11105" s="8"/>
    </row>
    <row r="11106" spans="5:89">
      <c r="E11106" s="8"/>
      <c r="I11106" s="8"/>
      <c r="M11106" s="8"/>
      <c r="Q11106" s="8"/>
      <c r="U11106" s="8"/>
      <c r="Y11106" s="8"/>
      <c r="AC11106" s="8"/>
      <c r="AG11106" s="8"/>
      <c r="AK11106" s="8"/>
      <c r="AO11106" s="8"/>
      <c r="AS11106" s="8"/>
      <c r="AW11106" s="8"/>
      <c r="BA11106" s="8"/>
      <c r="BE11106" s="8"/>
      <c r="BI11106" s="8"/>
      <c r="BM11106" s="8"/>
      <c r="BQ11106" s="8"/>
      <c r="BU11106" s="8"/>
      <c r="BY11106" s="8"/>
      <c r="CC11106" s="8"/>
      <c r="CG11106" s="8"/>
      <c r="CK11106" s="8"/>
    </row>
    <row r="11107" spans="5:89">
      <c r="E11107" s="8"/>
      <c r="I11107" s="8"/>
      <c r="M11107" s="8"/>
      <c r="Q11107" s="8"/>
      <c r="U11107" s="8"/>
      <c r="Y11107" s="8"/>
      <c r="AC11107" s="8"/>
      <c r="AG11107" s="8"/>
      <c r="AK11107" s="8"/>
      <c r="AO11107" s="8"/>
      <c r="AS11107" s="8"/>
      <c r="AW11107" s="8"/>
      <c r="BA11107" s="8"/>
      <c r="BE11107" s="8"/>
      <c r="BI11107" s="8"/>
      <c r="BM11107" s="8"/>
      <c r="BQ11107" s="8"/>
      <c r="BU11107" s="8"/>
      <c r="BY11107" s="8"/>
      <c r="CC11107" s="8"/>
      <c r="CG11107" s="8"/>
      <c r="CK11107" s="8"/>
    </row>
    <row r="11108" spans="5:89">
      <c r="E11108" s="8"/>
      <c r="I11108" s="8"/>
      <c r="M11108" s="8"/>
      <c r="Q11108" s="8"/>
      <c r="U11108" s="8"/>
      <c r="Y11108" s="8"/>
      <c r="AC11108" s="8"/>
      <c r="AG11108" s="8"/>
      <c r="AK11108" s="8"/>
      <c r="AO11108" s="8"/>
      <c r="AS11108" s="8"/>
      <c r="AW11108" s="8"/>
      <c r="BA11108" s="8"/>
      <c r="BE11108" s="8"/>
      <c r="BI11108" s="8"/>
      <c r="BM11108" s="8"/>
      <c r="BQ11108" s="8"/>
      <c r="BU11108" s="8"/>
      <c r="BY11108" s="8"/>
      <c r="CC11108" s="8"/>
      <c r="CG11108" s="8"/>
      <c r="CK11108" s="8"/>
    </row>
    <row r="11109" spans="5:89">
      <c r="E11109" s="8"/>
      <c r="I11109" s="8"/>
      <c r="M11109" s="8"/>
      <c r="Q11109" s="8"/>
      <c r="U11109" s="8"/>
      <c r="Y11109" s="8"/>
      <c r="AC11109" s="8"/>
      <c r="AG11109" s="8"/>
      <c r="AK11109" s="8"/>
      <c r="AO11109" s="8"/>
      <c r="AS11109" s="8"/>
      <c r="AW11109" s="8"/>
      <c r="BA11109" s="8"/>
      <c r="BE11109" s="8"/>
      <c r="BI11109" s="8"/>
      <c r="BM11109" s="8"/>
      <c r="BQ11109" s="8"/>
      <c r="BU11109" s="8"/>
      <c r="BY11109" s="8"/>
      <c r="CC11109" s="8"/>
      <c r="CG11109" s="8"/>
      <c r="CK11109" s="8"/>
    </row>
    <row r="11110" spans="5:89">
      <c r="E11110" s="8"/>
      <c r="I11110" s="8"/>
      <c r="M11110" s="8"/>
      <c r="Q11110" s="8"/>
      <c r="U11110" s="8"/>
      <c r="Y11110" s="8"/>
      <c r="AC11110" s="8"/>
      <c r="AG11110" s="8"/>
      <c r="AK11110" s="8"/>
      <c r="AO11110" s="8"/>
      <c r="AS11110" s="8"/>
      <c r="AW11110" s="8"/>
      <c r="BA11110" s="8"/>
      <c r="BE11110" s="8"/>
      <c r="BI11110" s="8"/>
      <c r="BM11110" s="8"/>
      <c r="BQ11110" s="8"/>
      <c r="BU11110" s="8"/>
      <c r="BY11110" s="8"/>
      <c r="CC11110" s="8"/>
      <c r="CG11110" s="8"/>
      <c r="CK11110" s="8"/>
    </row>
    <row r="11111" spans="5:89">
      <c r="E11111" s="8"/>
      <c r="I11111" s="8"/>
      <c r="M11111" s="8"/>
      <c r="Q11111" s="8"/>
      <c r="U11111" s="8"/>
      <c r="Y11111" s="8"/>
      <c r="AC11111" s="8"/>
      <c r="AG11111" s="8"/>
      <c r="AK11111" s="8"/>
      <c r="AO11111" s="8"/>
      <c r="AS11111" s="8"/>
      <c r="AW11111" s="8"/>
      <c r="BA11111" s="8"/>
      <c r="BE11111" s="8"/>
      <c r="BI11111" s="8"/>
      <c r="BM11111" s="8"/>
      <c r="BQ11111" s="8"/>
      <c r="BU11111" s="8"/>
      <c r="BY11111" s="8"/>
      <c r="CC11111" s="8"/>
      <c r="CG11111" s="8"/>
      <c r="CK11111" s="8"/>
    </row>
    <row r="11112" spans="5:89">
      <c r="E11112" s="8"/>
      <c r="I11112" s="8"/>
      <c r="M11112" s="8"/>
      <c r="Q11112" s="8"/>
      <c r="U11112" s="8"/>
      <c r="Y11112" s="8"/>
      <c r="AC11112" s="8"/>
      <c r="AG11112" s="8"/>
      <c r="AK11112" s="8"/>
      <c r="AO11112" s="8"/>
      <c r="AS11112" s="8"/>
      <c r="AW11112" s="8"/>
      <c r="BA11112" s="8"/>
      <c r="BE11112" s="8"/>
      <c r="BI11112" s="8"/>
      <c r="BM11112" s="8"/>
      <c r="BQ11112" s="8"/>
      <c r="BU11112" s="8"/>
      <c r="BY11112" s="8"/>
      <c r="CC11112" s="8"/>
      <c r="CG11112" s="8"/>
      <c r="CK11112" s="8"/>
    </row>
    <row r="11113" spans="5:89">
      <c r="E11113" s="8"/>
      <c r="I11113" s="8"/>
      <c r="M11113" s="8"/>
      <c r="Q11113" s="8"/>
      <c r="U11113" s="8"/>
      <c r="Y11113" s="8"/>
      <c r="AC11113" s="8"/>
      <c r="AG11113" s="8"/>
      <c r="AK11113" s="8"/>
      <c r="AO11113" s="8"/>
      <c r="AS11113" s="8"/>
      <c r="AW11113" s="8"/>
      <c r="BA11113" s="8"/>
      <c r="BE11113" s="8"/>
      <c r="BI11113" s="8"/>
      <c r="BM11113" s="8"/>
      <c r="BQ11113" s="8"/>
      <c r="BU11113" s="8"/>
      <c r="BY11113" s="8"/>
      <c r="CC11113" s="8"/>
      <c r="CG11113" s="8"/>
      <c r="CK11113" s="8"/>
    </row>
    <row r="11114" spans="5:89">
      <c r="E11114" s="8"/>
      <c r="I11114" s="8"/>
      <c r="M11114" s="8"/>
      <c r="Q11114" s="8"/>
      <c r="U11114" s="8"/>
      <c r="Y11114" s="8"/>
      <c r="AC11114" s="8"/>
      <c r="AG11114" s="8"/>
      <c r="AK11114" s="8"/>
      <c r="AO11114" s="8"/>
      <c r="AS11114" s="8"/>
      <c r="AW11114" s="8"/>
      <c r="BA11114" s="8"/>
      <c r="BE11114" s="8"/>
      <c r="BI11114" s="8"/>
      <c r="BM11114" s="8"/>
      <c r="BQ11114" s="8"/>
      <c r="BU11114" s="8"/>
      <c r="BY11114" s="8"/>
      <c r="CC11114" s="8"/>
      <c r="CG11114" s="8"/>
      <c r="CK11114" s="8"/>
    </row>
    <row r="11115" spans="5:89">
      <c r="E11115" s="8"/>
      <c r="I11115" s="8"/>
      <c r="M11115" s="8"/>
      <c r="Q11115" s="8"/>
      <c r="U11115" s="8"/>
      <c r="Y11115" s="8"/>
      <c r="AC11115" s="8"/>
      <c r="AG11115" s="8"/>
      <c r="AK11115" s="8"/>
      <c r="AO11115" s="8"/>
      <c r="AS11115" s="8"/>
      <c r="AW11115" s="8"/>
      <c r="BA11115" s="8"/>
      <c r="BE11115" s="8"/>
      <c r="BI11115" s="8"/>
      <c r="BM11115" s="8"/>
      <c r="BQ11115" s="8"/>
      <c r="BU11115" s="8"/>
      <c r="BY11115" s="8"/>
      <c r="CC11115" s="8"/>
      <c r="CG11115" s="8"/>
      <c r="CK11115" s="8"/>
    </row>
    <row r="11116" spans="5:89">
      <c r="E11116" s="8"/>
      <c r="I11116" s="8"/>
      <c r="M11116" s="8"/>
      <c r="Q11116" s="8"/>
      <c r="U11116" s="8"/>
      <c r="Y11116" s="8"/>
      <c r="AC11116" s="8"/>
      <c r="AG11116" s="8"/>
      <c r="AK11116" s="8"/>
      <c r="AO11116" s="8"/>
      <c r="AS11116" s="8"/>
      <c r="AW11116" s="8"/>
      <c r="BA11116" s="8"/>
      <c r="BE11116" s="8"/>
      <c r="BI11116" s="8"/>
      <c r="BM11116" s="8"/>
      <c r="BQ11116" s="8"/>
      <c r="BU11116" s="8"/>
      <c r="BY11116" s="8"/>
      <c r="CC11116" s="8"/>
      <c r="CG11116" s="8"/>
      <c r="CK11116" s="8"/>
    </row>
    <row r="11117" spans="5:89">
      <c r="E11117" s="8"/>
      <c r="I11117" s="8"/>
      <c r="M11117" s="8"/>
      <c r="Q11117" s="8"/>
      <c r="U11117" s="8"/>
      <c r="Y11117" s="8"/>
      <c r="AC11117" s="8"/>
      <c r="AG11117" s="8"/>
      <c r="AK11117" s="8"/>
      <c r="AO11117" s="8"/>
      <c r="AS11117" s="8"/>
      <c r="AW11117" s="8"/>
      <c r="BA11117" s="8"/>
      <c r="BE11117" s="8"/>
      <c r="BI11117" s="8"/>
      <c r="BM11117" s="8"/>
      <c r="BQ11117" s="8"/>
      <c r="BU11117" s="8"/>
      <c r="BY11117" s="8"/>
      <c r="CC11117" s="8"/>
      <c r="CG11117" s="8"/>
      <c r="CK11117" s="8"/>
    </row>
    <row r="11118" spans="5:89">
      <c r="E11118" s="8"/>
      <c r="I11118" s="8"/>
      <c r="M11118" s="8"/>
      <c r="Q11118" s="8"/>
      <c r="U11118" s="8"/>
      <c r="Y11118" s="8"/>
      <c r="AC11118" s="8"/>
      <c r="AG11118" s="8"/>
      <c r="AK11118" s="8"/>
      <c r="AO11118" s="8"/>
      <c r="AS11118" s="8"/>
      <c r="AW11118" s="8"/>
      <c r="BA11118" s="8"/>
      <c r="BE11118" s="8"/>
      <c r="BI11118" s="8"/>
      <c r="BM11118" s="8"/>
      <c r="BQ11118" s="8"/>
      <c r="BU11118" s="8"/>
      <c r="BY11118" s="8"/>
      <c r="CC11118" s="8"/>
      <c r="CG11118" s="8"/>
      <c r="CK11118" s="8"/>
    </row>
    <row r="11119" spans="5:89">
      <c r="E11119" s="8"/>
      <c r="I11119" s="8"/>
      <c r="M11119" s="8"/>
      <c r="Q11119" s="8"/>
      <c r="U11119" s="8"/>
      <c r="Y11119" s="8"/>
      <c r="AC11119" s="8"/>
      <c r="AG11119" s="8"/>
      <c r="AK11119" s="8"/>
      <c r="AO11119" s="8"/>
      <c r="AS11119" s="8"/>
      <c r="AW11119" s="8"/>
      <c r="BA11119" s="8"/>
      <c r="BE11119" s="8"/>
      <c r="BI11119" s="8"/>
      <c r="BM11119" s="8"/>
      <c r="BQ11119" s="8"/>
      <c r="BU11119" s="8"/>
      <c r="BY11119" s="8"/>
      <c r="CC11119" s="8"/>
      <c r="CG11119" s="8"/>
      <c r="CK11119" s="8"/>
    </row>
    <row r="11120" spans="5:89">
      <c r="E11120" s="8"/>
      <c r="I11120" s="8"/>
      <c r="M11120" s="8"/>
      <c r="Q11120" s="8"/>
      <c r="U11120" s="8"/>
      <c r="Y11120" s="8"/>
      <c r="AC11120" s="8"/>
      <c r="AG11120" s="8"/>
      <c r="AK11120" s="8"/>
      <c r="AO11120" s="8"/>
      <c r="AS11120" s="8"/>
      <c r="AW11120" s="8"/>
      <c r="BA11120" s="8"/>
      <c r="BE11120" s="8"/>
      <c r="BI11120" s="8"/>
      <c r="BM11120" s="8"/>
      <c r="BQ11120" s="8"/>
      <c r="BU11120" s="8"/>
      <c r="BY11120" s="8"/>
      <c r="CC11120" s="8"/>
      <c r="CG11120" s="8"/>
      <c r="CK11120" s="8"/>
    </row>
    <row r="11121" spans="5:89">
      <c r="E11121" s="8"/>
      <c r="I11121" s="8"/>
      <c r="M11121" s="8"/>
      <c r="Q11121" s="8"/>
      <c r="U11121" s="8"/>
      <c r="Y11121" s="8"/>
      <c r="AC11121" s="8"/>
      <c r="AG11121" s="8"/>
      <c r="AK11121" s="8"/>
      <c r="AO11121" s="8"/>
      <c r="AS11121" s="8"/>
      <c r="AW11121" s="8"/>
      <c r="BA11121" s="8"/>
      <c r="BE11121" s="8"/>
      <c r="BI11121" s="8"/>
      <c r="BM11121" s="8"/>
      <c r="BQ11121" s="8"/>
      <c r="BU11121" s="8"/>
      <c r="BY11121" s="8"/>
      <c r="CC11121" s="8"/>
      <c r="CG11121" s="8"/>
      <c r="CK11121" s="8"/>
    </row>
    <row r="11122" spans="5:89">
      <c r="E11122" s="8"/>
      <c r="I11122" s="8"/>
      <c r="M11122" s="8"/>
      <c r="Q11122" s="8"/>
      <c r="U11122" s="8"/>
      <c r="Y11122" s="8"/>
      <c r="AC11122" s="8"/>
      <c r="AG11122" s="8"/>
      <c r="AK11122" s="8"/>
      <c r="AO11122" s="8"/>
      <c r="AS11122" s="8"/>
      <c r="AW11122" s="8"/>
      <c r="BA11122" s="8"/>
      <c r="BE11122" s="8"/>
      <c r="BI11122" s="8"/>
      <c r="BM11122" s="8"/>
      <c r="BQ11122" s="8"/>
      <c r="BU11122" s="8"/>
      <c r="BY11122" s="8"/>
      <c r="CC11122" s="8"/>
      <c r="CG11122" s="8"/>
      <c r="CK11122" s="8"/>
    </row>
    <row r="11123" spans="5:89">
      <c r="E11123" s="8"/>
      <c r="I11123" s="8"/>
      <c r="M11123" s="8"/>
      <c r="Q11123" s="8"/>
      <c r="U11123" s="8"/>
      <c r="Y11123" s="8"/>
      <c r="AC11123" s="8"/>
      <c r="AG11123" s="8"/>
      <c r="AK11123" s="8"/>
      <c r="AO11123" s="8"/>
      <c r="AS11123" s="8"/>
      <c r="AW11123" s="8"/>
      <c r="BA11123" s="8"/>
      <c r="BE11123" s="8"/>
      <c r="BI11123" s="8"/>
      <c r="BM11123" s="8"/>
      <c r="BQ11123" s="8"/>
      <c r="BU11123" s="8"/>
      <c r="BY11123" s="8"/>
      <c r="CC11123" s="8"/>
      <c r="CG11123" s="8"/>
      <c r="CK11123" s="8"/>
    </row>
    <row r="11124" spans="5:89">
      <c r="E11124" s="8"/>
      <c r="I11124" s="8"/>
      <c r="M11124" s="8"/>
      <c r="Q11124" s="8"/>
      <c r="U11124" s="8"/>
      <c r="Y11124" s="8"/>
      <c r="AC11124" s="8"/>
      <c r="AG11124" s="8"/>
      <c r="AK11124" s="8"/>
      <c r="AO11124" s="8"/>
      <c r="AS11124" s="8"/>
      <c r="AW11124" s="8"/>
      <c r="BA11124" s="8"/>
      <c r="BE11124" s="8"/>
      <c r="BI11124" s="8"/>
      <c r="BM11124" s="8"/>
      <c r="BQ11124" s="8"/>
      <c r="BU11124" s="8"/>
      <c r="BY11124" s="8"/>
      <c r="CC11124" s="8"/>
      <c r="CG11124" s="8"/>
      <c r="CK11124" s="8"/>
    </row>
    <row r="11125" spans="5:89">
      <c r="E11125" s="8"/>
      <c r="I11125" s="8"/>
      <c r="M11125" s="8"/>
      <c r="Q11125" s="8"/>
      <c r="U11125" s="8"/>
      <c r="Y11125" s="8"/>
      <c r="AC11125" s="8"/>
      <c r="AG11125" s="8"/>
      <c r="AK11125" s="8"/>
      <c r="AO11125" s="8"/>
      <c r="AS11125" s="8"/>
      <c r="AW11125" s="8"/>
      <c r="BA11125" s="8"/>
      <c r="BE11125" s="8"/>
      <c r="BI11125" s="8"/>
      <c r="BM11125" s="8"/>
      <c r="BQ11125" s="8"/>
      <c r="BU11125" s="8"/>
      <c r="BY11125" s="8"/>
      <c r="CC11125" s="8"/>
      <c r="CG11125" s="8"/>
      <c r="CK11125" s="8"/>
    </row>
    <row r="11126" spans="5:89">
      <c r="E11126" s="8"/>
      <c r="I11126" s="8"/>
      <c r="M11126" s="8"/>
      <c r="Q11126" s="8"/>
      <c r="U11126" s="8"/>
      <c r="Y11126" s="8"/>
      <c r="AC11126" s="8"/>
      <c r="AG11126" s="8"/>
      <c r="AK11126" s="8"/>
      <c r="AO11126" s="8"/>
      <c r="AS11126" s="8"/>
      <c r="AW11126" s="8"/>
      <c r="BA11126" s="8"/>
      <c r="BE11126" s="8"/>
      <c r="BI11126" s="8"/>
      <c r="BM11126" s="8"/>
      <c r="BQ11126" s="8"/>
      <c r="BU11126" s="8"/>
      <c r="BY11126" s="8"/>
      <c r="CC11126" s="8"/>
      <c r="CG11126" s="8"/>
      <c r="CK11126" s="8"/>
    </row>
    <row r="11127" spans="5:89">
      <c r="E11127" s="8"/>
      <c r="I11127" s="8"/>
      <c r="M11127" s="8"/>
      <c r="Q11127" s="8"/>
      <c r="U11127" s="8"/>
      <c r="Y11127" s="8"/>
      <c r="AC11127" s="8"/>
      <c r="AG11127" s="8"/>
      <c r="AK11127" s="8"/>
      <c r="AO11127" s="8"/>
      <c r="AS11127" s="8"/>
      <c r="AW11127" s="8"/>
      <c r="BA11127" s="8"/>
      <c r="BE11127" s="8"/>
      <c r="BI11127" s="8"/>
      <c r="BM11127" s="8"/>
      <c r="BQ11127" s="8"/>
      <c r="BU11127" s="8"/>
      <c r="BY11127" s="8"/>
      <c r="CC11127" s="8"/>
      <c r="CG11127" s="8"/>
      <c r="CK11127" s="8"/>
    </row>
    <row r="11128" spans="5:89">
      <c r="E11128" s="8"/>
      <c r="I11128" s="8"/>
      <c r="M11128" s="8"/>
      <c r="Q11128" s="8"/>
      <c r="U11128" s="8"/>
      <c r="Y11128" s="8"/>
      <c r="AC11128" s="8"/>
      <c r="AG11128" s="8"/>
      <c r="AK11128" s="8"/>
      <c r="AO11128" s="8"/>
      <c r="AS11128" s="8"/>
      <c r="AW11128" s="8"/>
      <c r="BA11128" s="8"/>
      <c r="BE11128" s="8"/>
      <c r="BI11128" s="8"/>
      <c r="BM11128" s="8"/>
      <c r="BQ11128" s="8"/>
      <c r="BU11128" s="8"/>
      <c r="BY11128" s="8"/>
      <c r="CC11128" s="8"/>
      <c r="CG11128" s="8"/>
      <c r="CK11128" s="8"/>
    </row>
    <row r="11129" spans="5:89">
      <c r="E11129" s="8"/>
      <c r="I11129" s="8"/>
      <c r="M11129" s="8"/>
      <c r="Q11129" s="8"/>
      <c r="U11129" s="8"/>
      <c r="Y11129" s="8"/>
      <c r="AC11129" s="8"/>
      <c r="AG11129" s="8"/>
      <c r="AK11129" s="8"/>
      <c r="AO11129" s="8"/>
      <c r="AS11129" s="8"/>
      <c r="AW11129" s="8"/>
      <c r="BA11129" s="8"/>
      <c r="BE11129" s="8"/>
      <c r="BI11129" s="8"/>
      <c r="BM11129" s="8"/>
      <c r="BQ11129" s="8"/>
      <c r="BU11129" s="8"/>
      <c r="BY11129" s="8"/>
      <c r="CC11129" s="8"/>
      <c r="CG11129" s="8"/>
      <c r="CK11129" s="8"/>
    </row>
    <row r="11130" spans="5:89">
      <c r="E11130" s="8"/>
      <c r="I11130" s="8"/>
      <c r="M11130" s="8"/>
      <c r="Q11130" s="8"/>
      <c r="U11130" s="8"/>
      <c r="Y11130" s="8"/>
      <c r="AC11130" s="8"/>
      <c r="AG11130" s="8"/>
      <c r="AK11130" s="8"/>
      <c r="AO11130" s="8"/>
      <c r="AS11130" s="8"/>
      <c r="AW11130" s="8"/>
      <c r="BA11130" s="8"/>
      <c r="BE11130" s="8"/>
      <c r="BI11130" s="8"/>
      <c r="BM11130" s="8"/>
      <c r="BQ11130" s="8"/>
      <c r="BU11130" s="8"/>
      <c r="BY11130" s="8"/>
      <c r="CC11130" s="8"/>
      <c r="CG11130" s="8"/>
      <c r="CK11130" s="8"/>
    </row>
    <row r="11131" spans="5:89">
      <c r="E11131" s="8"/>
      <c r="I11131" s="8"/>
      <c r="M11131" s="8"/>
      <c r="Q11131" s="8"/>
      <c r="U11131" s="8"/>
      <c r="Y11131" s="8"/>
      <c r="AC11131" s="8"/>
      <c r="AG11131" s="8"/>
      <c r="AK11131" s="8"/>
      <c r="AO11131" s="8"/>
      <c r="AS11131" s="8"/>
      <c r="AW11131" s="8"/>
      <c r="BA11131" s="8"/>
      <c r="BE11131" s="8"/>
      <c r="BI11131" s="8"/>
      <c r="BM11131" s="8"/>
      <c r="BQ11131" s="8"/>
      <c r="BU11131" s="8"/>
      <c r="BY11131" s="8"/>
      <c r="CC11131" s="8"/>
      <c r="CG11131" s="8"/>
      <c r="CK11131" s="8"/>
    </row>
    <row r="11132" spans="5:89">
      <c r="E11132" s="8"/>
      <c r="I11132" s="8"/>
      <c r="M11132" s="8"/>
      <c r="Q11132" s="8"/>
      <c r="U11132" s="8"/>
      <c r="Y11132" s="8"/>
      <c r="AC11132" s="8"/>
      <c r="AG11132" s="8"/>
      <c r="AK11132" s="8"/>
      <c r="AO11132" s="8"/>
      <c r="AS11132" s="8"/>
      <c r="AW11132" s="8"/>
      <c r="BA11132" s="8"/>
      <c r="BE11132" s="8"/>
      <c r="BI11132" s="8"/>
      <c r="BM11132" s="8"/>
      <c r="BQ11132" s="8"/>
      <c r="BU11132" s="8"/>
      <c r="BY11132" s="8"/>
      <c r="CC11132" s="8"/>
      <c r="CG11132" s="8"/>
      <c r="CK11132" s="8"/>
    </row>
    <row r="11133" spans="5:89">
      <c r="E11133" s="8"/>
      <c r="I11133" s="8"/>
      <c r="M11133" s="8"/>
      <c r="Q11133" s="8"/>
      <c r="U11133" s="8"/>
      <c r="Y11133" s="8"/>
      <c r="AC11133" s="8"/>
      <c r="AG11133" s="8"/>
      <c r="AK11133" s="8"/>
      <c r="AO11133" s="8"/>
      <c r="AS11133" s="8"/>
      <c r="AW11133" s="8"/>
      <c r="BA11133" s="8"/>
      <c r="BE11133" s="8"/>
      <c r="BI11133" s="8"/>
      <c r="BM11133" s="8"/>
      <c r="BQ11133" s="8"/>
      <c r="BU11133" s="8"/>
      <c r="BY11133" s="8"/>
      <c r="CC11133" s="8"/>
      <c r="CG11133" s="8"/>
      <c r="CK11133" s="8"/>
    </row>
    <row r="11134" spans="5:89">
      <c r="E11134" s="8"/>
      <c r="I11134" s="8"/>
      <c r="M11134" s="8"/>
      <c r="Q11134" s="8"/>
      <c r="U11134" s="8"/>
      <c r="Y11134" s="8"/>
      <c r="AC11134" s="8"/>
      <c r="AG11134" s="8"/>
      <c r="AK11134" s="8"/>
      <c r="AO11134" s="8"/>
      <c r="AS11134" s="8"/>
      <c r="AW11134" s="8"/>
      <c r="BA11134" s="8"/>
      <c r="BE11134" s="8"/>
      <c r="BI11134" s="8"/>
      <c r="BM11134" s="8"/>
      <c r="BQ11134" s="8"/>
      <c r="BU11134" s="8"/>
      <c r="BY11134" s="8"/>
      <c r="CC11134" s="8"/>
      <c r="CG11134" s="8"/>
      <c r="CK11134" s="8"/>
    </row>
    <row r="11135" spans="5:89">
      <c r="E11135" s="8"/>
      <c r="I11135" s="8"/>
      <c r="M11135" s="8"/>
      <c r="Q11135" s="8"/>
      <c r="U11135" s="8"/>
      <c r="Y11135" s="8"/>
      <c r="AC11135" s="8"/>
      <c r="AG11135" s="8"/>
      <c r="AK11135" s="8"/>
      <c r="AO11135" s="8"/>
      <c r="AS11135" s="8"/>
      <c r="AW11135" s="8"/>
      <c r="BA11135" s="8"/>
      <c r="BE11135" s="8"/>
      <c r="BI11135" s="8"/>
      <c r="BM11135" s="8"/>
      <c r="BQ11135" s="8"/>
      <c r="BU11135" s="8"/>
      <c r="BY11135" s="8"/>
      <c r="CC11135" s="8"/>
      <c r="CG11135" s="8"/>
      <c r="CK11135" s="8"/>
    </row>
    <row r="11136" spans="5:89">
      <c r="E11136" s="8"/>
      <c r="I11136" s="8"/>
      <c r="M11136" s="8"/>
      <c r="Q11136" s="8"/>
      <c r="U11136" s="8"/>
      <c r="Y11136" s="8"/>
      <c r="AC11136" s="8"/>
      <c r="AG11136" s="8"/>
      <c r="AK11136" s="8"/>
      <c r="AO11136" s="8"/>
      <c r="AS11136" s="8"/>
      <c r="AW11136" s="8"/>
      <c r="BA11136" s="8"/>
      <c r="BE11136" s="8"/>
      <c r="BI11136" s="8"/>
      <c r="BM11136" s="8"/>
      <c r="BQ11136" s="8"/>
      <c r="BU11136" s="8"/>
      <c r="BY11136" s="8"/>
      <c r="CC11136" s="8"/>
      <c r="CG11136" s="8"/>
      <c r="CK11136" s="8"/>
    </row>
    <row r="11137" spans="5:89">
      <c r="E11137" s="8"/>
      <c r="I11137" s="8"/>
      <c r="M11137" s="8"/>
      <c r="Q11137" s="8"/>
      <c r="U11137" s="8"/>
      <c r="Y11137" s="8"/>
      <c r="AC11137" s="8"/>
      <c r="AG11137" s="8"/>
      <c r="AK11137" s="8"/>
      <c r="AO11137" s="8"/>
      <c r="AS11137" s="8"/>
      <c r="AW11137" s="8"/>
      <c r="BA11137" s="8"/>
      <c r="BE11137" s="8"/>
      <c r="BI11137" s="8"/>
      <c r="BM11137" s="8"/>
      <c r="BQ11137" s="8"/>
      <c r="BU11137" s="8"/>
      <c r="BY11137" s="8"/>
      <c r="CC11137" s="8"/>
      <c r="CG11137" s="8"/>
      <c r="CK11137" s="8"/>
    </row>
    <row r="11138" spans="5:89">
      <c r="E11138" s="8"/>
      <c r="I11138" s="8"/>
      <c r="M11138" s="8"/>
      <c r="Q11138" s="8"/>
      <c r="U11138" s="8"/>
      <c r="Y11138" s="8"/>
      <c r="AC11138" s="8"/>
      <c r="AG11138" s="8"/>
      <c r="AK11138" s="8"/>
      <c r="AO11138" s="8"/>
      <c r="AS11138" s="8"/>
      <c r="AW11138" s="8"/>
      <c r="BA11138" s="8"/>
      <c r="BE11138" s="8"/>
      <c r="BI11138" s="8"/>
      <c r="BM11138" s="8"/>
      <c r="BQ11138" s="8"/>
      <c r="BU11138" s="8"/>
      <c r="BY11138" s="8"/>
      <c r="CC11138" s="8"/>
      <c r="CG11138" s="8"/>
      <c r="CK11138" s="8"/>
    </row>
    <row r="11139" spans="5:89">
      <c r="E11139" s="8"/>
      <c r="I11139" s="8"/>
      <c r="M11139" s="8"/>
      <c r="Q11139" s="8"/>
      <c r="U11139" s="8"/>
      <c r="Y11139" s="8"/>
      <c r="AC11139" s="8"/>
      <c r="AG11139" s="8"/>
      <c r="AK11139" s="8"/>
      <c r="AO11139" s="8"/>
      <c r="AS11139" s="8"/>
      <c r="AW11139" s="8"/>
      <c r="BA11139" s="8"/>
      <c r="BE11139" s="8"/>
      <c r="BI11139" s="8"/>
      <c r="BM11139" s="8"/>
      <c r="BQ11139" s="8"/>
      <c r="BU11139" s="8"/>
      <c r="BY11139" s="8"/>
      <c r="CC11139" s="8"/>
      <c r="CG11139" s="8"/>
      <c r="CK11139" s="8"/>
    </row>
    <row r="11140" spans="5:89">
      <c r="E11140" s="8"/>
      <c r="I11140" s="8"/>
      <c r="M11140" s="8"/>
      <c r="Q11140" s="8"/>
      <c r="U11140" s="8"/>
      <c r="Y11140" s="8"/>
      <c r="AC11140" s="8"/>
      <c r="AG11140" s="8"/>
      <c r="AK11140" s="8"/>
      <c r="AO11140" s="8"/>
      <c r="AS11140" s="8"/>
      <c r="AW11140" s="8"/>
      <c r="BA11140" s="8"/>
      <c r="BE11140" s="8"/>
      <c r="BI11140" s="8"/>
      <c r="BM11140" s="8"/>
      <c r="BQ11140" s="8"/>
      <c r="BU11140" s="8"/>
      <c r="BY11140" s="8"/>
      <c r="CC11140" s="8"/>
      <c r="CG11140" s="8"/>
      <c r="CK11140" s="8"/>
    </row>
    <row r="11141" spans="5:89">
      <c r="E11141" s="8"/>
      <c r="I11141" s="8"/>
      <c r="M11141" s="8"/>
      <c r="Q11141" s="8"/>
      <c r="U11141" s="8"/>
      <c r="Y11141" s="8"/>
      <c r="AC11141" s="8"/>
      <c r="AG11141" s="8"/>
      <c r="AK11141" s="8"/>
      <c r="AO11141" s="8"/>
      <c r="AS11141" s="8"/>
      <c r="AW11141" s="8"/>
      <c r="BA11141" s="8"/>
      <c r="BE11141" s="8"/>
      <c r="BI11141" s="8"/>
      <c r="BM11141" s="8"/>
      <c r="BQ11141" s="8"/>
      <c r="BU11141" s="8"/>
      <c r="BY11141" s="8"/>
      <c r="CC11141" s="8"/>
      <c r="CG11141" s="8"/>
      <c r="CK11141" s="8"/>
    </row>
    <row r="11142" spans="5:89">
      <c r="E11142" s="8"/>
      <c r="I11142" s="8"/>
      <c r="M11142" s="8"/>
      <c r="Q11142" s="8"/>
      <c r="U11142" s="8"/>
      <c r="Y11142" s="8"/>
      <c r="AC11142" s="8"/>
      <c r="AG11142" s="8"/>
      <c r="AK11142" s="8"/>
      <c r="AO11142" s="8"/>
      <c r="AS11142" s="8"/>
      <c r="AW11142" s="8"/>
      <c r="BA11142" s="8"/>
      <c r="BE11142" s="8"/>
      <c r="BI11142" s="8"/>
      <c r="BM11142" s="8"/>
      <c r="BQ11142" s="8"/>
      <c r="BU11142" s="8"/>
      <c r="BY11142" s="8"/>
      <c r="CC11142" s="8"/>
      <c r="CG11142" s="8"/>
      <c r="CK11142" s="8"/>
    </row>
    <row r="11143" spans="5:89">
      <c r="E11143" s="8"/>
      <c r="I11143" s="8"/>
      <c r="M11143" s="8"/>
      <c r="Q11143" s="8"/>
      <c r="U11143" s="8"/>
      <c r="Y11143" s="8"/>
      <c r="AC11143" s="8"/>
      <c r="AG11143" s="8"/>
      <c r="AK11143" s="8"/>
      <c r="AO11143" s="8"/>
      <c r="AS11143" s="8"/>
      <c r="AW11143" s="8"/>
      <c r="BA11143" s="8"/>
      <c r="BE11143" s="8"/>
      <c r="BI11143" s="8"/>
      <c r="BM11143" s="8"/>
      <c r="BQ11143" s="8"/>
      <c r="BU11143" s="8"/>
      <c r="BY11143" s="8"/>
      <c r="CC11143" s="8"/>
      <c r="CG11143" s="8"/>
      <c r="CK11143" s="8"/>
    </row>
    <row r="11144" spans="5:89">
      <c r="E11144" s="8"/>
      <c r="I11144" s="8"/>
      <c r="M11144" s="8"/>
      <c r="Q11144" s="8"/>
      <c r="U11144" s="8"/>
      <c r="Y11144" s="8"/>
      <c r="AC11144" s="8"/>
      <c r="AG11144" s="8"/>
      <c r="AK11144" s="8"/>
      <c r="AO11144" s="8"/>
      <c r="AS11144" s="8"/>
      <c r="AW11144" s="8"/>
      <c r="BA11144" s="8"/>
      <c r="BE11144" s="8"/>
      <c r="BI11144" s="8"/>
      <c r="BM11144" s="8"/>
      <c r="BQ11144" s="8"/>
      <c r="BU11144" s="8"/>
      <c r="BY11144" s="8"/>
      <c r="CC11144" s="8"/>
      <c r="CG11144" s="8"/>
      <c r="CK11144" s="8"/>
    </row>
    <row r="11145" spans="5:89">
      <c r="E11145" s="8"/>
      <c r="I11145" s="8"/>
      <c r="M11145" s="8"/>
      <c r="Q11145" s="8"/>
      <c r="U11145" s="8"/>
      <c r="Y11145" s="8"/>
      <c r="AC11145" s="8"/>
      <c r="AG11145" s="8"/>
      <c r="AK11145" s="8"/>
      <c r="AO11145" s="8"/>
      <c r="AS11145" s="8"/>
      <c r="AW11145" s="8"/>
      <c r="BA11145" s="8"/>
      <c r="BE11145" s="8"/>
      <c r="BI11145" s="8"/>
      <c r="BM11145" s="8"/>
      <c r="BQ11145" s="8"/>
      <c r="BU11145" s="8"/>
      <c r="BY11145" s="8"/>
      <c r="CC11145" s="8"/>
      <c r="CG11145" s="8"/>
      <c r="CK11145" s="8"/>
    </row>
    <row r="11146" spans="5:89">
      <c r="E11146" s="8"/>
      <c r="I11146" s="8"/>
      <c r="M11146" s="8"/>
      <c r="Q11146" s="8"/>
      <c r="U11146" s="8"/>
      <c r="Y11146" s="8"/>
      <c r="AC11146" s="8"/>
      <c r="AG11146" s="8"/>
      <c r="AK11146" s="8"/>
      <c r="AO11146" s="8"/>
      <c r="AS11146" s="8"/>
      <c r="AW11146" s="8"/>
      <c r="BA11146" s="8"/>
      <c r="BE11146" s="8"/>
      <c r="BI11146" s="8"/>
      <c r="BM11146" s="8"/>
      <c r="BQ11146" s="8"/>
      <c r="BU11146" s="8"/>
      <c r="BY11146" s="8"/>
      <c r="CC11146" s="8"/>
      <c r="CG11146" s="8"/>
      <c r="CK11146" s="8"/>
    </row>
    <row r="11147" spans="5:89">
      <c r="E11147" s="8"/>
      <c r="I11147" s="8"/>
      <c r="M11147" s="8"/>
      <c r="Q11147" s="8"/>
      <c r="U11147" s="8"/>
      <c r="Y11147" s="8"/>
      <c r="AC11147" s="8"/>
      <c r="AG11147" s="8"/>
      <c r="AK11147" s="8"/>
      <c r="AO11147" s="8"/>
      <c r="AS11147" s="8"/>
      <c r="AW11147" s="8"/>
      <c r="BA11147" s="8"/>
      <c r="BE11147" s="8"/>
      <c r="BI11147" s="8"/>
      <c r="BM11147" s="8"/>
      <c r="BQ11147" s="8"/>
      <c r="BU11147" s="8"/>
      <c r="BY11147" s="8"/>
      <c r="CC11147" s="8"/>
      <c r="CG11147" s="8"/>
      <c r="CK11147" s="8"/>
    </row>
    <row r="11148" spans="5:89">
      <c r="E11148" s="8"/>
      <c r="I11148" s="8"/>
      <c r="M11148" s="8"/>
      <c r="Q11148" s="8"/>
      <c r="U11148" s="8"/>
      <c r="Y11148" s="8"/>
      <c r="AC11148" s="8"/>
      <c r="AG11148" s="8"/>
      <c r="AK11148" s="8"/>
      <c r="AO11148" s="8"/>
      <c r="AS11148" s="8"/>
      <c r="AW11148" s="8"/>
      <c r="BA11148" s="8"/>
      <c r="BE11148" s="8"/>
      <c r="BI11148" s="8"/>
      <c r="BM11148" s="8"/>
      <c r="BQ11148" s="8"/>
      <c r="BU11148" s="8"/>
      <c r="BY11148" s="8"/>
      <c r="CC11148" s="8"/>
      <c r="CG11148" s="8"/>
      <c r="CK11148" s="8"/>
    </row>
    <row r="11149" spans="5:89">
      <c r="E11149" s="8"/>
      <c r="I11149" s="8"/>
      <c r="M11149" s="8"/>
      <c r="Q11149" s="8"/>
      <c r="U11149" s="8"/>
      <c r="Y11149" s="8"/>
      <c r="AC11149" s="8"/>
      <c r="AG11149" s="8"/>
      <c r="AK11149" s="8"/>
      <c r="AO11149" s="8"/>
      <c r="AS11149" s="8"/>
      <c r="AW11149" s="8"/>
      <c r="BA11149" s="8"/>
      <c r="BE11149" s="8"/>
      <c r="BI11149" s="8"/>
      <c r="BM11149" s="8"/>
      <c r="BQ11149" s="8"/>
      <c r="BU11149" s="8"/>
      <c r="BY11149" s="8"/>
      <c r="CC11149" s="8"/>
      <c r="CG11149" s="8"/>
      <c r="CK11149" s="8"/>
    </row>
    <row r="11150" spans="5:89">
      <c r="E11150" s="8"/>
      <c r="I11150" s="8"/>
      <c r="M11150" s="8"/>
      <c r="Q11150" s="8"/>
      <c r="U11150" s="8"/>
      <c r="Y11150" s="8"/>
      <c r="AC11150" s="8"/>
      <c r="AG11150" s="8"/>
      <c r="AK11150" s="8"/>
      <c r="AO11150" s="8"/>
      <c r="AS11150" s="8"/>
      <c r="AW11150" s="8"/>
      <c r="BA11150" s="8"/>
      <c r="BE11150" s="8"/>
      <c r="BI11150" s="8"/>
      <c r="BM11150" s="8"/>
      <c r="BQ11150" s="8"/>
      <c r="BU11150" s="8"/>
      <c r="BY11150" s="8"/>
      <c r="CC11150" s="8"/>
      <c r="CG11150" s="8"/>
      <c r="CK11150" s="8"/>
    </row>
    <row r="11151" spans="5:89">
      <c r="E11151" s="8"/>
      <c r="I11151" s="8"/>
      <c r="M11151" s="8"/>
      <c r="Q11151" s="8"/>
      <c r="U11151" s="8"/>
      <c r="Y11151" s="8"/>
      <c r="AC11151" s="8"/>
      <c r="AG11151" s="8"/>
      <c r="AK11151" s="8"/>
      <c r="AO11151" s="8"/>
      <c r="AS11151" s="8"/>
      <c r="AW11151" s="8"/>
      <c r="BA11151" s="8"/>
      <c r="BE11151" s="8"/>
      <c r="BI11151" s="8"/>
      <c r="BM11151" s="8"/>
      <c r="BQ11151" s="8"/>
      <c r="BU11151" s="8"/>
      <c r="BY11151" s="8"/>
      <c r="CC11151" s="8"/>
      <c r="CG11151" s="8"/>
      <c r="CK11151" s="8"/>
    </row>
    <row r="11152" spans="5:89">
      <c r="E11152" s="8"/>
      <c r="I11152" s="8"/>
      <c r="M11152" s="8"/>
      <c r="Q11152" s="8"/>
      <c r="U11152" s="8"/>
      <c r="Y11152" s="8"/>
      <c r="AC11152" s="8"/>
      <c r="AG11152" s="8"/>
      <c r="AK11152" s="8"/>
      <c r="AO11152" s="8"/>
      <c r="AS11152" s="8"/>
      <c r="AW11152" s="8"/>
      <c r="BA11152" s="8"/>
      <c r="BE11152" s="8"/>
      <c r="BI11152" s="8"/>
      <c r="BM11152" s="8"/>
      <c r="BQ11152" s="8"/>
      <c r="BU11152" s="8"/>
      <c r="BY11152" s="8"/>
      <c r="CC11152" s="8"/>
      <c r="CG11152" s="8"/>
      <c r="CK11152" s="8"/>
    </row>
    <row r="11153" spans="5:89">
      <c r="E11153" s="8"/>
      <c r="I11153" s="8"/>
      <c r="M11153" s="8"/>
      <c r="Q11153" s="8"/>
      <c r="U11153" s="8"/>
      <c r="Y11153" s="8"/>
      <c r="AC11153" s="8"/>
      <c r="AG11153" s="8"/>
      <c r="AK11153" s="8"/>
      <c r="AO11153" s="8"/>
      <c r="AS11153" s="8"/>
      <c r="AW11153" s="8"/>
      <c r="BA11153" s="8"/>
      <c r="BE11153" s="8"/>
      <c r="BI11153" s="8"/>
      <c r="BM11153" s="8"/>
      <c r="BQ11153" s="8"/>
      <c r="BU11153" s="8"/>
      <c r="BY11153" s="8"/>
      <c r="CC11153" s="8"/>
      <c r="CG11153" s="8"/>
      <c r="CK11153" s="8"/>
    </row>
    <row r="11154" spans="5:89">
      <c r="E11154" s="8"/>
      <c r="I11154" s="8"/>
      <c r="M11154" s="8"/>
      <c r="Q11154" s="8"/>
      <c r="U11154" s="8"/>
      <c r="Y11154" s="8"/>
      <c r="AC11154" s="8"/>
      <c r="AG11154" s="8"/>
      <c r="AK11154" s="8"/>
      <c r="AO11154" s="8"/>
      <c r="AS11154" s="8"/>
      <c r="AW11154" s="8"/>
      <c r="BA11154" s="8"/>
      <c r="BE11154" s="8"/>
      <c r="BI11154" s="8"/>
      <c r="BM11154" s="8"/>
      <c r="BQ11154" s="8"/>
      <c r="BU11154" s="8"/>
      <c r="BY11154" s="8"/>
      <c r="CC11154" s="8"/>
      <c r="CG11154" s="8"/>
      <c r="CK11154" s="8"/>
    </row>
    <row r="11155" spans="5:89">
      <c r="E11155" s="8"/>
      <c r="I11155" s="8"/>
      <c r="M11155" s="8"/>
      <c r="Q11155" s="8"/>
      <c r="U11155" s="8"/>
      <c r="Y11155" s="8"/>
      <c r="AC11155" s="8"/>
      <c r="AG11155" s="8"/>
      <c r="AK11155" s="8"/>
      <c r="AO11155" s="8"/>
      <c r="AS11155" s="8"/>
      <c r="AW11155" s="8"/>
      <c r="BA11155" s="8"/>
      <c r="BE11155" s="8"/>
      <c r="BI11155" s="8"/>
      <c r="BM11155" s="8"/>
      <c r="BQ11155" s="8"/>
      <c r="BU11155" s="8"/>
      <c r="BY11155" s="8"/>
      <c r="CC11155" s="8"/>
      <c r="CG11155" s="8"/>
      <c r="CK11155" s="8"/>
    </row>
    <row r="11156" spans="5:89">
      <c r="E11156" s="8"/>
      <c r="I11156" s="8"/>
      <c r="M11156" s="8"/>
      <c r="Q11156" s="8"/>
      <c r="U11156" s="8"/>
      <c r="Y11156" s="8"/>
      <c r="AC11156" s="8"/>
      <c r="AG11156" s="8"/>
      <c r="AK11156" s="8"/>
      <c r="AO11156" s="8"/>
      <c r="AS11156" s="8"/>
      <c r="AW11156" s="8"/>
      <c r="BA11156" s="8"/>
      <c r="BE11156" s="8"/>
      <c r="BI11156" s="8"/>
      <c r="BM11156" s="8"/>
      <c r="BQ11156" s="8"/>
      <c r="BU11156" s="8"/>
      <c r="BY11156" s="8"/>
      <c r="CC11156" s="8"/>
      <c r="CG11156" s="8"/>
      <c r="CK11156" s="8"/>
    </row>
    <row r="11157" spans="5:89">
      <c r="E11157" s="8"/>
      <c r="I11157" s="8"/>
      <c r="M11157" s="8"/>
      <c r="Q11157" s="8"/>
      <c r="U11157" s="8"/>
      <c r="Y11157" s="8"/>
      <c r="AC11157" s="8"/>
      <c r="AG11157" s="8"/>
      <c r="AK11157" s="8"/>
      <c r="AO11157" s="8"/>
      <c r="AS11157" s="8"/>
      <c r="AW11157" s="8"/>
      <c r="BA11157" s="8"/>
      <c r="BE11157" s="8"/>
      <c r="BI11157" s="8"/>
      <c r="BM11157" s="8"/>
      <c r="BQ11157" s="8"/>
      <c r="BU11157" s="8"/>
      <c r="BY11157" s="8"/>
      <c r="CC11157" s="8"/>
      <c r="CG11157" s="8"/>
      <c r="CK11157" s="8"/>
    </row>
    <row r="11158" spans="5:89">
      <c r="E11158" s="8"/>
      <c r="I11158" s="8"/>
      <c r="M11158" s="8"/>
      <c r="Q11158" s="8"/>
      <c r="U11158" s="8"/>
      <c r="Y11158" s="8"/>
      <c r="AC11158" s="8"/>
      <c r="AG11158" s="8"/>
      <c r="AK11158" s="8"/>
      <c r="AO11158" s="8"/>
      <c r="AS11158" s="8"/>
      <c r="AW11158" s="8"/>
      <c r="BA11158" s="8"/>
      <c r="BE11158" s="8"/>
      <c r="BI11158" s="8"/>
      <c r="BM11158" s="8"/>
      <c r="BQ11158" s="8"/>
      <c r="BU11158" s="8"/>
      <c r="BY11158" s="8"/>
      <c r="CC11158" s="8"/>
      <c r="CG11158" s="8"/>
      <c r="CK11158" s="8"/>
    </row>
    <row r="11159" spans="5:89">
      <c r="E11159" s="8"/>
      <c r="I11159" s="8"/>
      <c r="M11159" s="8"/>
      <c r="Q11159" s="8"/>
      <c r="U11159" s="8"/>
      <c r="Y11159" s="8"/>
      <c r="AC11159" s="8"/>
      <c r="AG11159" s="8"/>
      <c r="AK11159" s="8"/>
      <c r="AO11159" s="8"/>
      <c r="AS11159" s="8"/>
      <c r="AW11159" s="8"/>
      <c r="BA11159" s="8"/>
      <c r="BE11159" s="8"/>
      <c r="BI11159" s="8"/>
      <c r="BM11159" s="8"/>
      <c r="BQ11159" s="8"/>
      <c r="BU11159" s="8"/>
      <c r="BY11159" s="8"/>
      <c r="CC11159" s="8"/>
      <c r="CG11159" s="8"/>
      <c r="CK11159" s="8"/>
    </row>
    <row r="11160" spans="5:89">
      <c r="E11160" s="8"/>
      <c r="I11160" s="8"/>
      <c r="M11160" s="8"/>
      <c r="Q11160" s="8"/>
      <c r="U11160" s="8"/>
      <c r="Y11160" s="8"/>
      <c r="AC11160" s="8"/>
      <c r="AG11160" s="8"/>
      <c r="AK11160" s="8"/>
      <c r="AO11160" s="8"/>
      <c r="AS11160" s="8"/>
      <c r="AW11160" s="8"/>
      <c r="BA11160" s="8"/>
      <c r="BE11160" s="8"/>
      <c r="BI11160" s="8"/>
      <c r="BM11160" s="8"/>
      <c r="BQ11160" s="8"/>
      <c r="BU11160" s="8"/>
      <c r="BY11160" s="8"/>
      <c r="CC11160" s="8"/>
      <c r="CG11160" s="8"/>
      <c r="CK11160" s="8"/>
    </row>
    <row r="11161" spans="5:89">
      <c r="E11161" s="8"/>
      <c r="I11161" s="8"/>
      <c r="M11161" s="8"/>
      <c r="Q11161" s="8"/>
      <c r="U11161" s="8"/>
      <c r="Y11161" s="8"/>
      <c r="AC11161" s="8"/>
      <c r="AG11161" s="8"/>
      <c r="AK11161" s="8"/>
      <c r="AO11161" s="8"/>
      <c r="AS11161" s="8"/>
      <c r="AW11161" s="8"/>
      <c r="BA11161" s="8"/>
      <c r="BE11161" s="8"/>
      <c r="BI11161" s="8"/>
      <c r="BM11161" s="8"/>
      <c r="BQ11161" s="8"/>
      <c r="BU11161" s="8"/>
      <c r="BY11161" s="8"/>
      <c r="CC11161" s="8"/>
      <c r="CG11161" s="8"/>
      <c r="CK11161" s="8"/>
    </row>
    <row r="11162" spans="5:89">
      <c r="E11162" s="8"/>
      <c r="I11162" s="8"/>
      <c r="M11162" s="8"/>
      <c r="Q11162" s="8"/>
      <c r="U11162" s="8"/>
      <c r="Y11162" s="8"/>
      <c r="AC11162" s="8"/>
      <c r="AG11162" s="8"/>
      <c r="AK11162" s="8"/>
      <c r="AO11162" s="8"/>
      <c r="AS11162" s="8"/>
      <c r="AW11162" s="8"/>
      <c r="BA11162" s="8"/>
      <c r="BE11162" s="8"/>
      <c r="BI11162" s="8"/>
      <c r="BM11162" s="8"/>
      <c r="BQ11162" s="8"/>
      <c r="BU11162" s="8"/>
      <c r="BY11162" s="8"/>
      <c r="CC11162" s="8"/>
      <c r="CG11162" s="8"/>
      <c r="CK11162" s="8"/>
    </row>
    <row r="11163" spans="5:89">
      <c r="E11163" s="8"/>
      <c r="I11163" s="8"/>
      <c r="M11163" s="8"/>
      <c r="Q11163" s="8"/>
      <c r="U11163" s="8"/>
      <c r="Y11163" s="8"/>
      <c r="AC11163" s="8"/>
      <c r="AG11163" s="8"/>
      <c r="AK11163" s="8"/>
      <c r="AO11163" s="8"/>
      <c r="AS11163" s="8"/>
      <c r="AW11163" s="8"/>
      <c r="BA11163" s="8"/>
      <c r="BE11163" s="8"/>
      <c r="BI11163" s="8"/>
      <c r="BM11163" s="8"/>
      <c r="BQ11163" s="8"/>
      <c r="BU11163" s="8"/>
      <c r="BY11163" s="8"/>
      <c r="CC11163" s="8"/>
      <c r="CG11163" s="8"/>
      <c r="CK11163" s="8"/>
    </row>
    <row r="11164" spans="5:89">
      <c r="E11164" s="8"/>
      <c r="I11164" s="8"/>
      <c r="M11164" s="8"/>
      <c r="Q11164" s="8"/>
      <c r="U11164" s="8"/>
      <c r="Y11164" s="8"/>
      <c r="AC11164" s="8"/>
      <c r="AG11164" s="8"/>
      <c r="AK11164" s="8"/>
      <c r="AO11164" s="8"/>
      <c r="AS11164" s="8"/>
      <c r="AW11164" s="8"/>
      <c r="BA11164" s="8"/>
      <c r="BE11164" s="8"/>
      <c r="BI11164" s="8"/>
      <c r="BM11164" s="8"/>
      <c r="BQ11164" s="8"/>
      <c r="BU11164" s="8"/>
      <c r="BY11164" s="8"/>
      <c r="CC11164" s="8"/>
      <c r="CG11164" s="8"/>
      <c r="CK11164" s="8"/>
    </row>
    <row r="11165" spans="5:89">
      <c r="E11165" s="8"/>
      <c r="I11165" s="8"/>
      <c r="M11165" s="8"/>
      <c r="Q11165" s="8"/>
      <c r="U11165" s="8"/>
      <c r="Y11165" s="8"/>
      <c r="AC11165" s="8"/>
      <c r="AG11165" s="8"/>
      <c r="AK11165" s="8"/>
      <c r="AO11165" s="8"/>
      <c r="AS11165" s="8"/>
      <c r="AW11165" s="8"/>
      <c r="BA11165" s="8"/>
      <c r="BE11165" s="8"/>
      <c r="BI11165" s="8"/>
      <c r="BM11165" s="8"/>
      <c r="BQ11165" s="8"/>
      <c r="BU11165" s="8"/>
      <c r="BY11165" s="8"/>
      <c r="CC11165" s="8"/>
      <c r="CG11165" s="8"/>
      <c r="CK11165" s="8"/>
    </row>
    <row r="11166" spans="5:89">
      <c r="E11166" s="8"/>
      <c r="I11166" s="8"/>
      <c r="M11166" s="8"/>
      <c r="Q11166" s="8"/>
      <c r="U11166" s="8"/>
      <c r="Y11166" s="8"/>
      <c r="AC11166" s="8"/>
      <c r="AG11166" s="8"/>
      <c r="AK11166" s="8"/>
      <c r="AO11166" s="8"/>
      <c r="AS11166" s="8"/>
      <c r="AW11166" s="8"/>
      <c r="BA11166" s="8"/>
      <c r="BE11166" s="8"/>
      <c r="BI11166" s="8"/>
      <c r="BM11166" s="8"/>
      <c r="BQ11166" s="8"/>
      <c r="BU11166" s="8"/>
      <c r="BY11166" s="8"/>
      <c r="CC11166" s="8"/>
      <c r="CG11166" s="8"/>
      <c r="CK11166" s="8"/>
    </row>
    <row r="11167" spans="5:89">
      <c r="E11167" s="8"/>
      <c r="I11167" s="8"/>
      <c r="M11167" s="8"/>
      <c r="Q11167" s="8"/>
      <c r="U11167" s="8"/>
      <c r="Y11167" s="8"/>
      <c r="AC11167" s="8"/>
      <c r="AG11167" s="8"/>
      <c r="AK11167" s="8"/>
      <c r="AO11167" s="8"/>
      <c r="AS11167" s="8"/>
      <c r="AW11167" s="8"/>
      <c r="BA11167" s="8"/>
      <c r="BE11167" s="8"/>
      <c r="BI11167" s="8"/>
      <c r="BM11167" s="8"/>
      <c r="BQ11167" s="8"/>
      <c r="BU11167" s="8"/>
      <c r="BY11167" s="8"/>
      <c r="CC11167" s="8"/>
      <c r="CG11167" s="8"/>
      <c r="CK11167" s="8"/>
    </row>
    <row r="11168" spans="5:89">
      <c r="E11168" s="8"/>
      <c r="I11168" s="8"/>
      <c r="M11168" s="8"/>
      <c r="Q11168" s="8"/>
      <c r="U11168" s="8"/>
      <c r="Y11168" s="8"/>
      <c r="AC11168" s="8"/>
      <c r="AG11168" s="8"/>
      <c r="AK11168" s="8"/>
      <c r="AO11168" s="8"/>
      <c r="AS11168" s="8"/>
      <c r="AW11168" s="8"/>
      <c r="BA11168" s="8"/>
      <c r="BE11168" s="8"/>
      <c r="BI11168" s="8"/>
      <c r="BM11168" s="8"/>
      <c r="BQ11168" s="8"/>
      <c r="BU11168" s="8"/>
      <c r="BY11168" s="8"/>
      <c r="CC11168" s="8"/>
      <c r="CG11168" s="8"/>
      <c r="CK11168" s="8"/>
    </row>
    <row r="11169" spans="5:89">
      <c r="E11169" s="8"/>
      <c r="I11169" s="8"/>
      <c r="M11169" s="8"/>
      <c r="Q11169" s="8"/>
      <c r="U11169" s="8"/>
      <c r="Y11169" s="8"/>
      <c r="AC11169" s="8"/>
      <c r="AG11169" s="8"/>
      <c r="AK11169" s="8"/>
      <c r="AO11169" s="8"/>
      <c r="AS11169" s="8"/>
      <c r="AW11169" s="8"/>
      <c r="BA11169" s="8"/>
      <c r="BE11169" s="8"/>
      <c r="BI11169" s="8"/>
      <c r="BM11169" s="8"/>
      <c r="BQ11169" s="8"/>
      <c r="BU11169" s="8"/>
      <c r="BY11169" s="8"/>
      <c r="CC11169" s="8"/>
      <c r="CG11169" s="8"/>
      <c r="CK11169" s="8"/>
    </row>
    <row r="11170" spans="5:89">
      <c r="E11170" s="8"/>
      <c r="I11170" s="8"/>
      <c r="M11170" s="8"/>
      <c r="Q11170" s="8"/>
      <c r="U11170" s="8"/>
      <c r="Y11170" s="8"/>
      <c r="AC11170" s="8"/>
      <c r="AG11170" s="8"/>
      <c r="AK11170" s="8"/>
      <c r="AO11170" s="8"/>
      <c r="AS11170" s="8"/>
      <c r="AW11170" s="8"/>
      <c r="BA11170" s="8"/>
      <c r="BE11170" s="8"/>
      <c r="BI11170" s="8"/>
      <c r="BM11170" s="8"/>
      <c r="BQ11170" s="8"/>
      <c r="BU11170" s="8"/>
      <c r="BY11170" s="8"/>
      <c r="CC11170" s="8"/>
      <c r="CG11170" s="8"/>
      <c r="CK11170" s="8"/>
    </row>
    <row r="11171" spans="5:89">
      <c r="E11171" s="8"/>
      <c r="I11171" s="8"/>
      <c r="M11171" s="8"/>
      <c r="Q11171" s="8"/>
      <c r="U11171" s="8"/>
      <c r="Y11171" s="8"/>
      <c r="AC11171" s="8"/>
      <c r="AG11171" s="8"/>
      <c r="AK11171" s="8"/>
      <c r="AO11171" s="8"/>
      <c r="AS11171" s="8"/>
      <c r="AW11171" s="8"/>
      <c r="BA11171" s="8"/>
      <c r="BE11171" s="8"/>
      <c r="BI11171" s="8"/>
      <c r="BM11171" s="8"/>
      <c r="BQ11171" s="8"/>
      <c r="BU11171" s="8"/>
      <c r="BY11171" s="8"/>
      <c r="CC11171" s="8"/>
      <c r="CG11171" s="8"/>
      <c r="CK11171" s="8"/>
    </row>
    <row r="11172" spans="5:89">
      <c r="E11172" s="8"/>
      <c r="I11172" s="8"/>
      <c r="M11172" s="8"/>
      <c r="Q11172" s="8"/>
      <c r="U11172" s="8"/>
      <c r="Y11172" s="8"/>
      <c r="AC11172" s="8"/>
      <c r="AG11172" s="8"/>
      <c r="AK11172" s="8"/>
      <c r="AO11172" s="8"/>
      <c r="AS11172" s="8"/>
      <c r="AW11172" s="8"/>
      <c r="BA11172" s="8"/>
      <c r="BE11172" s="8"/>
      <c r="BI11172" s="8"/>
      <c r="BM11172" s="8"/>
      <c r="BQ11172" s="8"/>
      <c r="BU11172" s="8"/>
      <c r="BY11172" s="8"/>
      <c r="CC11172" s="8"/>
      <c r="CG11172" s="8"/>
      <c r="CK11172" s="8"/>
    </row>
    <row r="11173" spans="5:89">
      <c r="E11173" s="8"/>
      <c r="I11173" s="8"/>
      <c r="M11173" s="8"/>
      <c r="Q11173" s="8"/>
      <c r="U11173" s="8"/>
      <c r="Y11173" s="8"/>
      <c r="AC11173" s="8"/>
      <c r="AG11173" s="8"/>
      <c r="AK11173" s="8"/>
      <c r="AO11173" s="8"/>
      <c r="AS11173" s="8"/>
      <c r="AW11173" s="8"/>
      <c r="BA11173" s="8"/>
      <c r="BE11173" s="8"/>
      <c r="BI11173" s="8"/>
      <c r="BM11173" s="8"/>
      <c r="BQ11173" s="8"/>
      <c r="BU11173" s="8"/>
      <c r="BY11173" s="8"/>
      <c r="CC11173" s="8"/>
      <c r="CG11173" s="8"/>
      <c r="CK11173" s="8"/>
    </row>
    <row r="11174" spans="5:89">
      <c r="E11174" s="8"/>
      <c r="I11174" s="8"/>
      <c r="M11174" s="8"/>
      <c r="Q11174" s="8"/>
      <c r="U11174" s="8"/>
      <c r="Y11174" s="8"/>
      <c r="AC11174" s="8"/>
      <c r="AG11174" s="8"/>
      <c r="AK11174" s="8"/>
      <c r="AO11174" s="8"/>
      <c r="AS11174" s="8"/>
      <c r="AW11174" s="8"/>
      <c r="BA11174" s="8"/>
      <c r="BE11174" s="8"/>
      <c r="BI11174" s="8"/>
      <c r="BM11174" s="8"/>
      <c r="BQ11174" s="8"/>
      <c r="BU11174" s="8"/>
      <c r="BY11174" s="8"/>
      <c r="CC11174" s="8"/>
      <c r="CG11174" s="8"/>
      <c r="CK11174" s="8"/>
    </row>
    <row r="11175" spans="5:89">
      <c r="E11175" s="8"/>
      <c r="I11175" s="8"/>
      <c r="M11175" s="8"/>
      <c r="Q11175" s="8"/>
      <c r="U11175" s="8"/>
      <c r="Y11175" s="8"/>
      <c r="AC11175" s="8"/>
      <c r="AG11175" s="8"/>
      <c r="AK11175" s="8"/>
      <c r="AO11175" s="8"/>
      <c r="AS11175" s="8"/>
      <c r="AW11175" s="8"/>
      <c r="BA11175" s="8"/>
      <c r="BE11175" s="8"/>
      <c r="BI11175" s="8"/>
      <c r="BM11175" s="8"/>
      <c r="BQ11175" s="8"/>
      <c r="BU11175" s="8"/>
      <c r="BY11175" s="8"/>
      <c r="CC11175" s="8"/>
      <c r="CG11175" s="8"/>
      <c r="CK11175" s="8"/>
    </row>
    <row r="11176" spans="5:89">
      <c r="E11176" s="8"/>
      <c r="I11176" s="8"/>
      <c r="M11176" s="8"/>
      <c r="Q11176" s="8"/>
      <c r="U11176" s="8"/>
      <c r="Y11176" s="8"/>
      <c r="AC11176" s="8"/>
      <c r="AG11176" s="8"/>
      <c r="AK11176" s="8"/>
      <c r="AO11176" s="8"/>
      <c r="AS11176" s="8"/>
      <c r="AW11176" s="8"/>
      <c r="BA11176" s="8"/>
      <c r="BE11176" s="8"/>
      <c r="BI11176" s="8"/>
      <c r="BM11176" s="8"/>
      <c r="BQ11176" s="8"/>
      <c r="BU11176" s="8"/>
      <c r="BY11176" s="8"/>
      <c r="CC11176" s="8"/>
      <c r="CG11176" s="8"/>
      <c r="CK11176" s="8"/>
    </row>
    <row r="11177" spans="5:89">
      <c r="E11177" s="8"/>
      <c r="I11177" s="8"/>
      <c r="M11177" s="8"/>
      <c r="Q11177" s="8"/>
      <c r="U11177" s="8"/>
      <c r="Y11177" s="8"/>
      <c r="AC11177" s="8"/>
      <c r="AG11177" s="8"/>
      <c r="AK11177" s="8"/>
      <c r="AO11177" s="8"/>
      <c r="AS11177" s="8"/>
      <c r="AW11177" s="8"/>
      <c r="BA11177" s="8"/>
      <c r="BE11177" s="8"/>
      <c r="BI11177" s="8"/>
      <c r="BM11177" s="8"/>
      <c r="BQ11177" s="8"/>
      <c r="BU11177" s="8"/>
      <c r="BY11177" s="8"/>
      <c r="CC11177" s="8"/>
      <c r="CG11177" s="8"/>
      <c r="CK11177" s="8"/>
    </row>
    <row r="11178" spans="5:89">
      <c r="E11178" s="8"/>
      <c r="I11178" s="8"/>
      <c r="M11178" s="8"/>
      <c r="Q11178" s="8"/>
      <c r="U11178" s="8"/>
      <c r="Y11178" s="8"/>
      <c r="AC11178" s="8"/>
      <c r="AG11178" s="8"/>
      <c r="AK11178" s="8"/>
      <c r="AO11178" s="8"/>
      <c r="AS11178" s="8"/>
      <c r="AW11178" s="8"/>
      <c r="BA11178" s="8"/>
      <c r="BE11178" s="8"/>
      <c r="BI11178" s="8"/>
      <c r="BM11178" s="8"/>
      <c r="BQ11178" s="8"/>
      <c r="BU11178" s="8"/>
      <c r="BY11178" s="8"/>
      <c r="CC11178" s="8"/>
      <c r="CG11178" s="8"/>
      <c r="CK11178" s="8"/>
    </row>
    <row r="11179" spans="5:89">
      <c r="E11179" s="8"/>
      <c r="I11179" s="8"/>
      <c r="M11179" s="8"/>
      <c r="Q11179" s="8"/>
      <c r="U11179" s="8"/>
      <c r="Y11179" s="8"/>
      <c r="AC11179" s="8"/>
      <c r="AG11179" s="8"/>
      <c r="AK11179" s="8"/>
      <c r="AO11179" s="8"/>
      <c r="AS11179" s="8"/>
      <c r="AW11179" s="8"/>
      <c r="BA11179" s="8"/>
      <c r="BE11179" s="8"/>
      <c r="BI11179" s="8"/>
      <c r="BM11179" s="8"/>
      <c r="BQ11179" s="8"/>
      <c r="BU11179" s="8"/>
      <c r="BY11179" s="8"/>
      <c r="CC11179" s="8"/>
      <c r="CG11179" s="8"/>
      <c r="CK11179" s="8"/>
    </row>
    <row r="11180" spans="5:89">
      <c r="E11180" s="8"/>
      <c r="I11180" s="8"/>
      <c r="M11180" s="8"/>
      <c r="Q11180" s="8"/>
      <c r="U11180" s="8"/>
      <c r="Y11180" s="8"/>
      <c r="AC11180" s="8"/>
      <c r="AG11180" s="8"/>
      <c r="AK11180" s="8"/>
      <c r="AO11180" s="8"/>
      <c r="AS11180" s="8"/>
      <c r="AW11180" s="8"/>
      <c r="BA11180" s="8"/>
      <c r="BE11180" s="8"/>
      <c r="BI11180" s="8"/>
      <c r="BM11180" s="8"/>
      <c r="BQ11180" s="8"/>
      <c r="BU11180" s="8"/>
      <c r="BY11180" s="8"/>
      <c r="CC11180" s="8"/>
      <c r="CG11180" s="8"/>
      <c r="CK11180" s="8"/>
    </row>
    <row r="11181" spans="5:89">
      <c r="E11181" s="8"/>
      <c r="I11181" s="8"/>
      <c r="M11181" s="8"/>
      <c r="Q11181" s="8"/>
      <c r="U11181" s="8"/>
      <c r="Y11181" s="8"/>
      <c r="AC11181" s="8"/>
      <c r="AG11181" s="8"/>
      <c r="AK11181" s="8"/>
      <c r="AO11181" s="8"/>
      <c r="AS11181" s="8"/>
      <c r="AW11181" s="8"/>
      <c r="BA11181" s="8"/>
      <c r="BE11181" s="8"/>
      <c r="BI11181" s="8"/>
      <c r="BM11181" s="8"/>
      <c r="BQ11181" s="8"/>
      <c r="BU11181" s="8"/>
      <c r="BY11181" s="8"/>
      <c r="CC11181" s="8"/>
      <c r="CG11181" s="8"/>
      <c r="CK11181" s="8"/>
    </row>
    <row r="11182" spans="5:89">
      <c r="E11182" s="8"/>
      <c r="I11182" s="8"/>
      <c r="M11182" s="8"/>
      <c r="Q11182" s="8"/>
      <c r="U11182" s="8"/>
      <c r="Y11182" s="8"/>
      <c r="AC11182" s="8"/>
      <c r="AG11182" s="8"/>
      <c r="AK11182" s="8"/>
      <c r="AO11182" s="8"/>
      <c r="AS11182" s="8"/>
      <c r="AW11182" s="8"/>
      <c r="BA11182" s="8"/>
      <c r="BE11182" s="8"/>
      <c r="BI11182" s="8"/>
      <c r="BM11182" s="8"/>
      <c r="BQ11182" s="8"/>
      <c r="BU11182" s="8"/>
      <c r="BY11182" s="8"/>
      <c r="CC11182" s="8"/>
      <c r="CG11182" s="8"/>
      <c r="CK11182" s="8"/>
    </row>
    <row r="11183" spans="5:89">
      <c r="E11183" s="8"/>
      <c r="I11183" s="8"/>
      <c r="M11183" s="8"/>
      <c r="Q11183" s="8"/>
      <c r="U11183" s="8"/>
      <c r="Y11183" s="8"/>
      <c r="AC11183" s="8"/>
      <c r="AG11183" s="8"/>
      <c r="AK11183" s="8"/>
      <c r="AO11183" s="8"/>
      <c r="AS11183" s="8"/>
      <c r="AW11183" s="8"/>
      <c r="BA11183" s="8"/>
      <c r="BE11183" s="8"/>
      <c r="BI11183" s="8"/>
      <c r="BM11183" s="8"/>
      <c r="BQ11183" s="8"/>
      <c r="BU11183" s="8"/>
      <c r="BY11183" s="8"/>
      <c r="CC11183" s="8"/>
      <c r="CG11183" s="8"/>
      <c r="CK11183" s="8"/>
    </row>
    <row r="11184" spans="5:89">
      <c r="E11184" s="8"/>
      <c r="I11184" s="8"/>
      <c r="M11184" s="8"/>
      <c r="Q11184" s="8"/>
      <c r="U11184" s="8"/>
      <c r="Y11184" s="8"/>
      <c r="AC11184" s="8"/>
      <c r="AG11184" s="8"/>
      <c r="AK11184" s="8"/>
      <c r="AO11184" s="8"/>
      <c r="AS11184" s="8"/>
      <c r="AW11184" s="8"/>
      <c r="BA11184" s="8"/>
      <c r="BE11184" s="8"/>
      <c r="BI11184" s="8"/>
      <c r="BM11184" s="8"/>
      <c r="BQ11184" s="8"/>
      <c r="BU11184" s="8"/>
      <c r="BY11184" s="8"/>
      <c r="CC11184" s="8"/>
      <c r="CG11184" s="8"/>
      <c r="CK11184" s="8"/>
    </row>
    <row r="11185" spans="5:89">
      <c r="E11185" s="8"/>
      <c r="I11185" s="8"/>
      <c r="M11185" s="8"/>
      <c r="Q11185" s="8"/>
      <c r="U11185" s="8"/>
      <c r="Y11185" s="8"/>
      <c r="AC11185" s="8"/>
      <c r="AG11185" s="8"/>
      <c r="AK11185" s="8"/>
      <c r="AO11185" s="8"/>
      <c r="AS11185" s="8"/>
      <c r="AW11185" s="8"/>
      <c r="BA11185" s="8"/>
      <c r="BE11185" s="8"/>
      <c r="BI11185" s="8"/>
      <c r="BM11185" s="8"/>
      <c r="BQ11185" s="8"/>
      <c r="BU11185" s="8"/>
      <c r="BY11185" s="8"/>
      <c r="CC11185" s="8"/>
      <c r="CG11185" s="8"/>
      <c r="CK11185" s="8"/>
    </row>
    <row r="11186" spans="5:89">
      <c r="E11186" s="8"/>
      <c r="I11186" s="8"/>
      <c r="M11186" s="8"/>
      <c r="Q11186" s="8"/>
      <c r="U11186" s="8"/>
      <c r="Y11186" s="8"/>
      <c r="AC11186" s="8"/>
      <c r="AG11186" s="8"/>
      <c r="AK11186" s="8"/>
      <c r="AO11186" s="8"/>
      <c r="AS11186" s="8"/>
      <c r="AW11186" s="8"/>
      <c r="BA11186" s="8"/>
      <c r="BE11186" s="8"/>
      <c r="BI11186" s="8"/>
      <c r="BM11186" s="8"/>
      <c r="BQ11186" s="8"/>
      <c r="BU11186" s="8"/>
      <c r="BY11186" s="8"/>
      <c r="CC11186" s="8"/>
      <c r="CG11186" s="8"/>
      <c r="CK11186" s="8"/>
    </row>
    <row r="11187" spans="5:89">
      <c r="E11187" s="8"/>
      <c r="I11187" s="8"/>
      <c r="M11187" s="8"/>
      <c r="Q11187" s="8"/>
      <c r="U11187" s="8"/>
      <c r="Y11187" s="8"/>
      <c r="AC11187" s="8"/>
      <c r="AG11187" s="8"/>
      <c r="AK11187" s="8"/>
      <c r="AO11187" s="8"/>
      <c r="AS11187" s="8"/>
      <c r="AW11187" s="8"/>
      <c r="BA11187" s="8"/>
      <c r="BE11187" s="8"/>
      <c r="BI11187" s="8"/>
      <c r="BM11187" s="8"/>
      <c r="BQ11187" s="8"/>
      <c r="BU11187" s="8"/>
      <c r="BY11187" s="8"/>
      <c r="CC11187" s="8"/>
      <c r="CG11187" s="8"/>
      <c r="CK11187" s="8"/>
    </row>
    <row r="11188" spans="5:89">
      <c r="E11188" s="8"/>
      <c r="I11188" s="8"/>
      <c r="M11188" s="8"/>
      <c r="Q11188" s="8"/>
      <c r="U11188" s="8"/>
      <c r="Y11188" s="8"/>
      <c r="AC11188" s="8"/>
      <c r="AG11188" s="8"/>
      <c r="AK11188" s="8"/>
      <c r="AO11188" s="8"/>
      <c r="AS11188" s="8"/>
      <c r="AW11188" s="8"/>
      <c r="BA11188" s="8"/>
      <c r="BE11188" s="8"/>
      <c r="BI11188" s="8"/>
      <c r="BM11188" s="8"/>
      <c r="BQ11188" s="8"/>
      <c r="BU11188" s="8"/>
      <c r="BY11188" s="8"/>
      <c r="CC11188" s="8"/>
      <c r="CG11188" s="8"/>
      <c r="CK11188" s="8"/>
    </row>
    <row r="11189" spans="5:89">
      <c r="E11189" s="8"/>
      <c r="I11189" s="8"/>
      <c r="M11189" s="8"/>
      <c r="Q11189" s="8"/>
      <c r="U11189" s="8"/>
      <c r="Y11189" s="8"/>
      <c r="AC11189" s="8"/>
      <c r="AG11189" s="8"/>
      <c r="AK11189" s="8"/>
      <c r="AO11189" s="8"/>
      <c r="AS11189" s="8"/>
      <c r="AW11189" s="8"/>
      <c r="BA11189" s="8"/>
      <c r="BE11189" s="8"/>
      <c r="BI11189" s="8"/>
      <c r="BM11189" s="8"/>
      <c r="BQ11189" s="8"/>
      <c r="BU11189" s="8"/>
      <c r="BY11189" s="8"/>
      <c r="CC11189" s="8"/>
      <c r="CG11189" s="8"/>
      <c r="CK11189" s="8"/>
    </row>
    <row r="11190" spans="5:89">
      <c r="E11190" s="8"/>
      <c r="I11190" s="8"/>
      <c r="M11190" s="8"/>
      <c r="Q11190" s="8"/>
      <c r="U11190" s="8"/>
      <c r="Y11190" s="8"/>
      <c r="AC11190" s="8"/>
      <c r="AG11190" s="8"/>
      <c r="AK11190" s="8"/>
      <c r="AO11190" s="8"/>
      <c r="AS11190" s="8"/>
      <c r="AW11190" s="8"/>
      <c r="BA11190" s="8"/>
      <c r="BE11190" s="8"/>
      <c r="BI11190" s="8"/>
      <c r="BM11190" s="8"/>
      <c r="BQ11190" s="8"/>
      <c r="BU11190" s="8"/>
      <c r="BY11190" s="8"/>
      <c r="CC11190" s="8"/>
      <c r="CG11190" s="8"/>
      <c r="CK11190" s="8"/>
    </row>
    <row r="11191" spans="5:89">
      <c r="E11191" s="8"/>
      <c r="I11191" s="8"/>
      <c r="M11191" s="8"/>
      <c r="Q11191" s="8"/>
      <c r="U11191" s="8"/>
      <c r="Y11191" s="8"/>
      <c r="AC11191" s="8"/>
      <c r="AG11191" s="8"/>
      <c r="AK11191" s="8"/>
      <c r="AO11191" s="8"/>
      <c r="AS11191" s="8"/>
      <c r="AW11191" s="8"/>
      <c r="BA11191" s="8"/>
      <c r="BE11191" s="8"/>
      <c r="BI11191" s="8"/>
      <c r="BM11191" s="8"/>
      <c r="BQ11191" s="8"/>
      <c r="BU11191" s="8"/>
      <c r="BY11191" s="8"/>
      <c r="CC11191" s="8"/>
      <c r="CG11191" s="8"/>
      <c r="CK11191" s="8"/>
    </row>
    <row r="11192" spans="5:89">
      <c r="E11192" s="8"/>
      <c r="I11192" s="8"/>
      <c r="M11192" s="8"/>
      <c r="Q11192" s="8"/>
      <c r="U11192" s="8"/>
      <c r="Y11192" s="8"/>
      <c r="AC11192" s="8"/>
      <c r="AG11192" s="8"/>
      <c r="AK11192" s="8"/>
      <c r="AO11192" s="8"/>
      <c r="AS11192" s="8"/>
      <c r="AW11192" s="8"/>
      <c r="BA11192" s="8"/>
      <c r="BE11192" s="8"/>
      <c r="BI11192" s="8"/>
      <c r="BM11192" s="8"/>
      <c r="BQ11192" s="8"/>
      <c r="BU11192" s="8"/>
      <c r="BY11192" s="8"/>
      <c r="CC11192" s="8"/>
      <c r="CG11192" s="8"/>
      <c r="CK11192" s="8"/>
    </row>
    <row r="11193" spans="5:89">
      <c r="E11193" s="8"/>
      <c r="I11193" s="8"/>
      <c r="M11193" s="8"/>
      <c r="Q11193" s="8"/>
      <c r="U11193" s="8"/>
      <c r="Y11193" s="8"/>
      <c r="AC11193" s="8"/>
      <c r="AG11193" s="8"/>
      <c r="AK11193" s="8"/>
      <c r="AO11193" s="8"/>
      <c r="AS11193" s="8"/>
      <c r="AW11193" s="8"/>
      <c r="BA11193" s="8"/>
      <c r="BE11193" s="8"/>
      <c r="BI11193" s="8"/>
      <c r="BM11193" s="8"/>
      <c r="BQ11193" s="8"/>
      <c r="BU11193" s="8"/>
      <c r="BY11193" s="8"/>
      <c r="CC11193" s="8"/>
      <c r="CG11193" s="8"/>
      <c r="CK11193" s="8"/>
    </row>
    <row r="11194" spans="5:89">
      <c r="E11194" s="8"/>
      <c r="I11194" s="8"/>
      <c r="M11194" s="8"/>
      <c r="Q11194" s="8"/>
      <c r="U11194" s="8"/>
      <c r="Y11194" s="8"/>
      <c r="AC11194" s="8"/>
      <c r="AG11194" s="8"/>
      <c r="AK11194" s="8"/>
      <c r="AO11194" s="8"/>
      <c r="AS11194" s="8"/>
      <c r="AW11194" s="8"/>
      <c r="BA11194" s="8"/>
      <c r="BE11194" s="8"/>
      <c r="BI11194" s="8"/>
      <c r="BM11194" s="8"/>
      <c r="BQ11194" s="8"/>
      <c r="BU11194" s="8"/>
      <c r="BY11194" s="8"/>
      <c r="CC11194" s="8"/>
      <c r="CG11194" s="8"/>
      <c r="CK11194" s="8"/>
    </row>
    <row r="11195" spans="5:89">
      <c r="E11195" s="8"/>
      <c r="I11195" s="8"/>
      <c r="M11195" s="8"/>
      <c r="Q11195" s="8"/>
      <c r="U11195" s="8"/>
      <c r="Y11195" s="8"/>
      <c r="AC11195" s="8"/>
      <c r="AG11195" s="8"/>
      <c r="AK11195" s="8"/>
      <c r="AO11195" s="8"/>
      <c r="AS11195" s="8"/>
      <c r="AW11195" s="8"/>
      <c r="BA11195" s="8"/>
      <c r="BE11195" s="8"/>
      <c r="BI11195" s="8"/>
      <c r="BM11195" s="8"/>
      <c r="BQ11195" s="8"/>
      <c r="BU11195" s="8"/>
      <c r="BY11195" s="8"/>
      <c r="CC11195" s="8"/>
      <c r="CG11195" s="8"/>
      <c r="CK11195" s="8"/>
    </row>
    <row r="11196" spans="5:89">
      <c r="E11196" s="8"/>
      <c r="I11196" s="8"/>
      <c r="M11196" s="8"/>
      <c r="Q11196" s="8"/>
      <c r="U11196" s="8"/>
      <c r="Y11196" s="8"/>
      <c r="AC11196" s="8"/>
      <c r="AG11196" s="8"/>
      <c r="AK11196" s="8"/>
      <c r="AO11196" s="8"/>
      <c r="AS11196" s="8"/>
      <c r="AW11196" s="8"/>
      <c r="BA11196" s="8"/>
      <c r="BE11196" s="8"/>
      <c r="BI11196" s="8"/>
      <c r="BM11196" s="8"/>
      <c r="BQ11196" s="8"/>
      <c r="BU11196" s="8"/>
      <c r="BY11196" s="8"/>
      <c r="CC11196" s="8"/>
      <c r="CG11196" s="8"/>
      <c r="CK11196" s="8"/>
    </row>
    <row r="11197" spans="5:89">
      <c r="E11197" s="8"/>
      <c r="I11197" s="8"/>
      <c r="M11197" s="8"/>
      <c r="Q11197" s="8"/>
      <c r="U11197" s="8"/>
      <c r="Y11197" s="8"/>
      <c r="AC11197" s="8"/>
      <c r="AG11197" s="8"/>
      <c r="AK11197" s="8"/>
      <c r="AO11197" s="8"/>
      <c r="AS11197" s="8"/>
      <c r="AW11197" s="8"/>
      <c r="BA11197" s="8"/>
      <c r="BE11197" s="8"/>
      <c r="BI11197" s="8"/>
      <c r="BM11197" s="8"/>
      <c r="BQ11197" s="8"/>
      <c r="BU11197" s="8"/>
      <c r="BY11197" s="8"/>
      <c r="CC11197" s="8"/>
      <c r="CG11197" s="8"/>
      <c r="CK11197" s="8"/>
    </row>
    <row r="11198" spans="5:89">
      <c r="E11198" s="8"/>
      <c r="I11198" s="8"/>
      <c r="M11198" s="8"/>
      <c r="Q11198" s="8"/>
      <c r="U11198" s="8"/>
      <c r="Y11198" s="8"/>
      <c r="AC11198" s="8"/>
      <c r="AG11198" s="8"/>
      <c r="AK11198" s="8"/>
      <c r="AO11198" s="8"/>
      <c r="AS11198" s="8"/>
      <c r="AW11198" s="8"/>
      <c r="BA11198" s="8"/>
      <c r="BE11198" s="8"/>
      <c r="BI11198" s="8"/>
      <c r="BM11198" s="8"/>
      <c r="BQ11198" s="8"/>
      <c r="BU11198" s="8"/>
      <c r="BY11198" s="8"/>
      <c r="CC11198" s="8"/>
      <c r="CG11198" s="8"/>
      <c r="CK11198" s="8"/>
    </row>
    <row r="11199" spans="5:89">
      <c r="E11199" s="8"/>
      <c r="I11199" s="8"/>
      <c r="M11199" s="8"/>
      <c r="Q11199" s="8"/>
      <c r="U11199" s="8"/>
      <c r="Y11199" s="8"/>
      <c r="AC11199" s="8"/>
      <c r="AG11199" s="8"/>
      <c r="AK11199" s="8"/>
      <c r="AO11199" s="8"/>
      <c r="AS11199" s="8"/>
      <c r="AW11199" s="8"/>
      <c r="BA11199" s="8"/>
      <c r="BE11199" s="8"/>
      <c r="BI11199" s="8"/>
      <c r="BM11199" s="8"/>
      <c r="BQ11199" s="8"/>
      <c r="BU11199" s="8"/>
      <c r="BY11199" s="8"/>
      <c r="CC11199" s="8"/>
      <c r="CG11199" s="8"/>
      <c r="CK11199" s="8"/>
    </row>
    <row r="11200" spans="5:89">
      <c r="E11200" s="8"/>
      <c r="I11200" s="8"/>
      <c r="M11200" s="8"/>
      <c r="Q11200" s="8"/>
      <c r="U11200" s="8"/>
      <c r="Y11200" s="8"/>
      <c r="AC11200" s="8"/>
      <c r="AG11200" s="8"/>
      <c r="AK11200" s="8"/>
      <c r="AO11200" s="8"/>
      <c r="AS11200" s="8"/>
      <c r="AW11200" s="8"/>
      <c r="BA11200" s="8"/>
      <c r="BE11200" s="8"/>
      <c r="BI11200" s="8"/>
      <c r="BM11200" s="8"/>
      <c r="BQ11200" s="8"/>
      <c r="BU11200" s="8"/>
      <c r="BY11200" s="8"/>
      <c r="CC11200" s="8"/>
      <c r="CG11200" s="8"/>
      <c r="CK11200" s="8"/>
    </row>
    <row r="11201" spans="5:89">
      <c r="E11201" s="8"/>
      <c r="I11201" s="8"/>
      <c r="M11201" s="8"/>
      <c r="Q11201" s="8"/>
      <c r="U11201" s="8"/>
      <c r="Y11201" s="8"/>
      <c r="AC11201" s="8"/>
      <c r="AG11201" s="8"/>
      <c r="AK11201" s="8"/>
      <c r="AO11201" s="8"/>
      <c r="AS11201" s="8"/>
      <c r="AW11201" s="8"/>
      <c r="BA11201" s="8"/>
      <c r="BE11201" s="8"/>
      <c r="BI11201" s="8"/>
      <c r="BM11201" s="8"/>
      <c r="BQ11201" s="8"/>
      <c r="BU11201" s="8"/>
      <c r="BY11201" s="8"/>
      <c r="CC11201" s="8"/>
      <c r="CG11201" s="8"/>
      <c r="CK11201" s="8"/>
    </row>
    <row r="11202" spans="5:89">
      <c r="E11202" s="8"/>
      <c r="I11202" s="8"/>
      <c r="M11202" s="8"/>
      <c r="Q11202" s="8"/>
      <c r="U11202" s="8"/>
      <c r="Y11202" s="8"/>
      <c r="AC11202" s="8"/>
      <c r="AG11202" s="8"/>
      <c r="AK11202" s="8"/>
      <c r="AO11202" s="8"/>
      <c r="AS11202" s="8"/>
      <c r="AW11202" s="8"/>
      <c r="BA11202" s="8"/>
      <c r="BE11202" s="8"/>
      <c r="BI11202" s="8"/>
      <c r="BM11202" s="8"/>
      <c r="BQ11202" s="8"/>
      <c r="BU11202" s="8"/>
      <c r="BY11202" s="8"/>
      <c r="CC11202" s="8"/>
      <c r="CG11202" s="8"/>
      <c r="CK11202" s="8"/>
    </row>
    <row r="11203" spans="5:89">
      <c r="E11203" s="8"/>
      <c r="I11203" s="8"/>
      <c r="M11203" s="8"/>
      <c r="Q11203" s="8"/>
      <c r="U11203" s="8"/>
      <c r="Y11203" s="8"/>
      <c r="AC11203" s="8"/>
      <c r="AG11203" s="8"/>
      <c r="AK11203" s="8"/>
      <c r="AO11203" s="8"/>
      <c r="AS11203" s="8"/>
      <c r="AW11203" s="8"/>
      <c r="BA11203" s="8"/>
      <c r="BE11203" s="8"/>
      <c r="BI11203" s="8"/>
      <c r="BM11203" s="8"/>
      <c r="BQ11203" s="8"/>
      <c r="BU11203" s="8"/>
      <c r="BY11203" s="8"/>
      <c r="CC11203" s="8"/>
      <c r="CG11203" s="8"/>
      <c r="CK11203" s="8"/>
    </row>
    <row r="11204" spans="5:89">
      <c r="E11204" s="8"/>
      <c r="I11204" s="8"/>
      <c r="M11204" s="8"/>
      <c r="Q11204" s="8"/>
      <c r="U11204" s="8"/>
      <c r="Y11204" s="8"/>
      <c r="AC11204" s="8"/>
      <c r="AG11204" s="8"/>
      <c r="AK11204" s="8"/>
      <c r="AO11204" s="8"/>
      <c r="AS11204" s="8"/>
      <c r="AW11204" s="8"/>
      <c r="BA11204" s="8"/>
      <c r="BE11204" s="8"/>
      <c r="BI11204" s="8"/>
      <c r="BM11204" s="8"/>
      <c r="BQ11204" s="8"/>
      <c r="BU11204" s="8"/>
      <c r="BY11204" s="8"/>
      <c r="CC11204" s="8"/>
      <c r="CG11204" s="8"/>
      <c r="CK11204" s="8"/>
    </row>
    <row r="11205" spans="5:89">
      <c r="E11205" s="8"/>
      <c r="I11205" s="8"/>
      <c r="M11205" s="8"/>
      <c r="Q11205" s="8"/>
      <c r="U11205" s="8"/>
      <c r="Y11205" s="8"/>
      <c r="AC11205" s="8"/>
      <c r="AG11205" s="8"/>
      <c r="AK11205" s="8"/>
      <c r="AO11205" s="8"/>
      <c r="AS11205" s="8"/>
      <c r="AW11205" s="8"/>
      <c r="BA11205" s="8"/>
      <c r="BE11205" s="8"/>
      <c r="BI11205" s="8"/>
      <c r="BM11205" s="8"/>
      <c r="BQ11205" s="8"/>
      <c r="BU11205" s="8"/>
      <c r="BY11205" s="8"/>
      <c r="CC11205" s="8"/>
      <c r="CG11205" s="8"/>
      <c r="CK11205" s="8"/>
    </row>
    <row r="11206" spans="5:89">
      <c r="E11206" s="8"/>
      <c r="I11206" s="8"/>
      <c r="M11206" s="8"/>
      <c r="Q11206" s="8"/>
      <c r="U11206" s="8"/>
      <c r="Y11206" s="8"/>
      <c r="AC11206" s="8"/>
      <c r="AG11206" s="8"/>
      <c r="AK11206" s="8"/>
      <c r="AO11206" s="8"/>
      <c r="AS11206" s="8"/>
      <c r="AW11206" s="8"/>
      <c r="BA11206" s="8"/>
      <c r="BE11206" s="8"/>
      <c r="BI11206" s="8"/>
      <c r="BM11206" s="8"/>
      <c r="BQ11206" s="8"/>
      <c r="BU11206" s="8"/>
      <c r="BY11206" s="8"/>
      <c r="CC11206" s="8"/>
      <c r="CG11206" s="8"/>
      <c r="CK11206" s="8"/>
    </row>
    <row r="11207" spans="5:89">
      <c r="E11207" s="8"/>
      <c r="I11207" s="8"/>
      <c r="M11207" s="8"/>
      <c r="Q11207" s="8"/>
      <c r="U11207" s="8"/>
      <c r="Y11207" s="8"/>
      <c r="AC11207" s="8"/>
      <c r="AG11207" s="8"/>
      <c r="AK11207" s="8"/>
      <c r="AO11207" s="8"/>
      <c r="AS11207" s="8"/>
      <c r="AW11207" s="8"/>
      <c r="BA11207" s="8"/>
      <c r="BE11207" s="8"/>
      <c r="BI11207" s="8"/>
      <c r="BM11207" s="8"/>
      <c r="BQ11207" s="8"/>
      <c r="BU11207" s="8"/>
      <c r="BY11207" s="8"/>
      <c r="CC11207" s="8"/>
      <c r="CG11207" s="8"/>
      <c r="CK11207" s="8"/>
    </row>
    <row r="11208" spans="5:89">
      <c r="E11208" s="8"/>
      <c r="I11208" s="8"/>
      <c r="M11208" s="8"/>
      <c r="Q11208" s="8"/>
      <c r="U11208" s="8"/>
      <c r="Y11208" s="8"/>
      <c r="AC11208" s="8"/>
      <c r="AG11208" s="8"/>
      <c r="AK11208" s="8"/>
      <c r="AO11208" s="8"/>
      <c r="AS11208" s="8"/>
      <c r="AW11208" s="8"/>
      <c r="BA11208" s="8"/>
      <c r="BE11208" s="8"/>
      <c r="BI11208" s="8"/>
      <c r="BM11208" s="8"/>
      <c r="BQ11208" s="8"/>
      <c r="BU11208" s="8"/>
      <c r="BY11208" s="8"/>
      <c r="CC11208" s="8"/>
      <c r="CG11208" s="8"/>
      <c r="CK11208" s="8"/>
    </row>
    <row r="11209" spans="5:89">
      <c r="E11209" s="8"/>
      <c r="I11209" s="8"/>
      <c r="M11209" s="8"/>
      <c r="Q11209" s="8"/>
      <c r="U11209" s="8"/>
      <c r="Y11209" s="8"/>
      <c r="AC11209" s="8"/>
      <c r="AG11209" s="8"/>
      <c r="AK11209" s="8"/>
      <c r="AO11209" s="8"/>
      <c r="AS11209" s="8"/>
      <c r="AW11209" s="8"/>
      <c r="BA11209" s="8"/>
      <c r="BE11209" s="8"/>
      <c r="BI11209" s="8"/>
      <c r="BM11209" s="8"/>
      <c r="BQ11209" s="8"/>
      <c r="BU11209" s="8"/>
      <c r="BY11209" s="8"/>
      <c r="CC11209" s="8"/>
      <c r="CG11209" s="8"/>
      <c r="CK11209" s="8"/>
    </row>
    <row r="11210" spans="5:89">
      <c r="E11210" s="8"/>
      <c r="I11210" s="8"/>
      <c r="M11210" s="8"/>
      <c r="Q11210" s="8"/>
      <c r="U11210" s="8"/>
      <c r="Y11210" s="8"/>
      <c r="AC11210" s="8"/>
      <c r="AG11210" s="8"/>
      <c r="AK11210" s="8"/>
      <c r="AO11210" s="8"/>
      <c r="AS11210" s="8"/>
      <c r="AW11210" s="8"/>
      <c r="BA11210" s="8"/>
      <c r="BE11210" s="8"/>
      <c r="BI11210" s="8"/>
      <c r="BM11210" s="8"/>
      <c r="BQ11210" s="8"/>
      <c r="BU11210" s="8"/>
      <c r="BY11210" s="8"/>
      <c r="CC11210" s="8"/>
      <c r="CG11210" s="8"/>
      <c r="CK11210" s="8"/>
    </row>
    <row r="11211" spans="5:89">
      <c r="E11211" s="8"/>
      <c r="I11211" s="8"/>
      <c r="M11211" s="8"/>
      <c r="Q11211" s="8"/>
      <c r="U11211" s="8"/>
      <c r="Y11211" s="8"/>
      <c r="AC11211" s="8"/>
      <c r="AG11211" s="8"/>
      <c r="AK11211" s="8"/>
      <c r="AO11211" s="8"/>
      <c r="AS11211" s="8"/>
      <c r="AW11211" s="8"/>
      <c r="BA11211" s="8"/>
      <c r="BE11211" s="8"/>
      <c r="BI11211" s="8"/>
      <c r="BM11211" s="8"/>
      <c r="BQ11211" s="8"/>
      <c r="BU11211" s="8"/>
      <c r="BY11211" s="8"/>
      <c r="CC11211" s="8"/>
      <c r="CG11211" s="8"/>
      <c r="CK11211" s="8"/>
    </row>
    <row r="11212" spans="5:89">
      <c r="E11212" s="8"/>
      <c r="I11212" s="8"/>
      <c r="M11212" s="8"/>
      <c r="Q11212" s="8"/>
      <c r="U11212" s="8"/>
      <c r="Y11212" s="8"/>
      <c r="AC11212" s="8"/>
      <c r="AG11212" s="8"/>
      <c r="AK11212" s="8"/>
      <c r="AO11212" s="8"/>
      <c r="AS11212" s="8"/>
      <c r="AW11212" s="8"/>
      <c r="BA11212" s="8"/>
      <c r="BE11212" s="8"/>
      <c r="BI11212" s="8"/>
      <c r="BM11212" s="8"/>
      <c r="BQ11212" s="8"/>
      <c r="BU11212" s="8"/>
      <c r="BY11212" s="8"/>
      <c r="CC11212" s="8"/>
      <c r="CG11212" s="8"/>
      <c r="CK11212" s="8"/>
    </row>
    <row r="11213" spans="5:89">
      <c r="E11213" s="8"/>
      <c r="I11213" s="8"/>
      <c r="M11213" s="8"/>
      <c r="Q11213" s="8"/>
      <c r="U11213" s="8"/>
      <c r="Y11213" s="8"/>
      <c r="AC11213" s="8"/>
      <c r="AG11213" s="8"/>
      <c r="AK11213" s="8"/>
      <c r="AO11213" s="8"/>
      <c r="AS11213" s="8"/>
      <c r="AW11213" s="8"/>
      <c r="BA11213" s="8"/>
      <c r="BE11213" s="8"/>
      <c r="BI11213" s="8"/>
      <c r="BM11213" s="8"/>
      <c r="BQ11213" s="8"/>
      <c r="BU11213" s="8"/>
      <c r="BY11213" s="8"/>
      <c r="CC11213" s="8"/>
      <c r="CG11213" s="8"/>
      <c r="CK11213" s="8"/>
    </row>
    <row r="11214" spans="5:89">
      <c r="E11214" s="8"/>
      <c r="I11214" s="8"/>
      <c r="M11214" s="8"/>
      <c r="Q11214" s="8"/>
      <c r="U11214" s="8"/>
      <c r="Y11214" s="8"/>
      <c r="AC11214" s="8"/>
      <c r="AG11214" s="8"/>
      <c r="AK11214" s="8"/>
      <c r="AO11214" s="8"/>
      <c r="AS11214" s="8"/>
      <c r="AW11214" s="8"/>
      <c r="BA11214" s="8"/>
      <c r="BE11214" s="8"/>
      <c r="BI11214" s="8"/>
      <c r="BM11214" s="8"/>
      <c r="BQ11214" s="8"/>
      <c r="BU11214" s="8"/>
      <c r="BY11214" s="8"/>
      <c r="CC11214" s="8"/>
      <c r="CG11214" s="8"/>
      <c r="CK11214" s="8"/>
    </row>
    <row r="11215" spans="5:89">
      <c r="E11215" s="8"/>
      <c r="I11215" s="8"/>
      <c r="M11215" s="8"/>
      <c r="Q11215" s="8"/>
      <c r="U11215" s="8"/>
      <c r="Y11215" s="8"/>
      <c r="AC11215" s="8"/>
      <c r="AG11215" s="8"/>
      <c r="AK11215" s="8"/>
      <c r="AO11215" s="8"/>
      <c r="AS11215" s="8"/>
      <c r="AW11215" s="8"/>
      <c r="BA11215" s="8"/>
      <c r="BE11215" s="8"/>
      <c r="BI11215" s="8"/>
      <c r="BM11215" s="8"/>
      <c r="BQ11215" s="8"/>
      <c r="BU11215" s="8"/>
      <c r="BY11215" s="8"/>
      <c r="CC11215" s="8"/>
      <c r="CG11215" s="8"/>
      <c r="CK11215" s="8"/>
    </row>
    <row r="11216" spans="5:89">
      <c r="E11216" s="8"/>
      <c r="I11216" s="8"/>
      <c r="M11216" s="8"/>
      <c r="Q11216" s="8"/>
      <c r="U11216" s="8"/>
      <c r="Y11216" s="8"/>
      <c r="AC11216" s="8"/>
      <c r="AG11216" s="8"/>
      <c r="AK11216" s="8"/>
      <c r="AO11216" s="8"/>
      <c r="AS11216" s="8"/>
      <c r="AW11216" s="8"/>
      <c r="BA11216" s="8"/>
      <c r="BE11216" s="8"/>
      <c r="BI11216" s="8"/>
      <c r="BM11216" s="8"/>
      <c r="BQ11216" s="8"/>
      <c r="BU11216" s="8"/>
      <c r="BY11216" s="8"/>
      <c r="CC11216" s="8"/>
      <c r="CG11216" s="8"/>
      <c r="CK11216" s="8"/>
    </row>
    <row r="11217" spans="5:89">
      <c r="E11217" s="8"/>
      <c r="I11217" s="8"/>
      <c r="M11217" s="8"/>
      <c r="Q11217" s="8"/>
      <c r="U11217" s="8"/>
      <c r="Y11217" s="8"/>
      <c r="AC11217" s="8"/>
      <c r="AG11217" s="8"/>
      <c r="AK11217" s="8"/>
      <c r="AO11217" s="8"/>
      <c r="AS11217" s="8"/>
      <c r="AW11217" s="8"/>
      <c r="BA11217" s="8"/>
      <c r="BE11217" s="8"/>
      <c r="BI11217" s="8"/>
      <c r="BM11217" s="8"/>
      <c r="BQ11217" s="8"/>
      <c r="BU11217" s="8"/>
      <c r="BY11217" s="8"/>
      <c r="CC11217" s="8"/>
      <c r="CG11217" s="8"/>
      <c r="CK11217" s="8"/>
    </row>
    <row r="11218" spans="5:89">
      <c r="E11218" s="8"/>
      <c r="I11218" s="8"/>
      <c r="M11218" s="8"/>
      <c r="Q11218" s="8"/>
      <c r="U11218" s="8"/>
      <c r="Y11218" s="8"/>
      <c r="AC11218" s="8"/>
      <c r="AG11218" s="8"/>
      <c r="AK11218" s="8"/>
      <c r="AO11218" s="8"/>
      <c r="AS11218" s="8"/>
      <c r="AW11218" s="8"/>
      <c r="BA11218" s="8"/>
      <c r="BE11218" s="8"/>
      <c r="BI11218" s="8"/>
      <c r="BM11218" s="8"/>
      <c r="BQ11218" s="8"/>
      <c r="BU11218" s="8"/>
      <c r="BY11218" s="8"/>
      <c r="CC11218" s="8"/>
      <c r="CG11218" s="8"/>
      <c r="CK11218" s="8"/>
    </row>
    <row r="11219" spans="5:89">
      <c r="E11219" s="8"/>
      <c r="I11219" s="8"/>
      <c r="M11219" s="8"/>
      <c r="Q11219" s="8"/>
      <c r="U11219" s="8"/>
      <c r="Y11219" s="8"/>
      <c r="AC11219" s="8"/>
      <c r="AG11219" s="8"/>
      <c r="AK11219" s="8"/>
      <c r="AO11219" s="8"/>
      <c r="AS11219" s="8"/>
      <c r="AW11219" s="8"/>
      <c r="BA11219" s="8"/>
      <c r="BE11219" s="8"/>
      <c r="BI11219" s="8"/>
      <c r="BM11219" s="8"/>
      <c r="BQ11219" s="8"/>
      <c r="BU11219" s="8"/>
      <c r="BY11219" s="8"/>
      <c r="CC11219" s="8"/>
      <c r="CG11219" s="8"/>
      <c r="CK11219" s="8"/>
    </row>
    <row r="11220" spans="5:89">
      <c r="E11220" s="8"/>
      <c r="I11220" s="8"/>
      <c r="M11220" s="8"/>
      <c r="Q11220" s="8"/>
      <c r="U11220" s="8"/>
      <c r="Y11220" s="8"/>
      <c r="AC11220" s="8"/>
      <c r="AG11220" s="8"/>
      <c r="AK11220" s="8"/>
      <c r="AO11220" s="8"/>
      <c r="AS11220" s="8"/>
      <c r="AW11220" s="8"/>
      <c r="BA11220" s="8"/>
      <c r="BE11220" s="8"/>
      <c r="BI11220" s="8"/>
      <c r="BM11220" s="8"/>
      <c r="BQ11220" s="8"/>
      <c r="BU11220" s="8"/>
      <c r="BY11220" s="8"/>
      <c r="CC11220" s="8"/>
      <c r="CG11220" s="8"/>
      <c r="CK11220" s="8"/>
    </row>
    <row r="11221" spans="5:89">
      <c r="E11221" s="8"/>
      <c r="I11221" s="8"/>
      <c r="M11221" s="8"/>
      <c r="Q11221" s="8"/>
      <c r="U11221" s="8"/>
      <c r="Y11221" s="8"/>
      <c r="AC11221" s="8"/>
      <c r="AG11221" s="8"/>
      <c r="AK11221" s="8"/>
      <c r="AO11221" s="8"/>
      <c r="AS11221" s="8"/>
      <c r="AW11221" s="8"/>
      <c r="BA11221" s="8"/>
      <c r="BE11221" s="8"/>
      <c r="BI11221" s="8"/>
      <c r="BM11221" s="8"/>
      <c r="BQ11221" s="8"/>
      <c r="BU11221" s="8"/>
      <c r="BY11221" s="8"/>
      <c r="CC11221" s="8"/>
      <c r="CG11221" s="8"/>
      <c r="CK11221" s="8"/>
    </row>
    <row r="11222" spans="5:89">
      <c r="E11222" s="8"/>
      <c r="I11222" s="8"/>
      <c r="M11222" s="8"/>
      <c r="Q11222" s="8"/>
      <c r="U11222" s="8"/>
      <c r="Y11222" s="8"/>
      <c r="AC11222" s="8"/>
      <c r="AG11222" s="8"/>
      <c r="AK11222" s="8"/>
      <c r="AO11222" s="8"/>
      <c r="AS11222" s="8"/>
      <c r="AW11222" s="8"/>
      <c r="BA11222" s="8"/>
      <c r="BE11222" s="8"/>
      <c r="BI11222" s="8"/>
      <c r="BM11222" s="8"/>
      <c r="BQ11222" s="8"/>
      <c r="BU11222" s="8"/>
      <c r="BY11222" s="8"/>
      <c r="CC11222" s="8"/>
      <c r="CG11222" s="8"/>
      <c r="CK11222" s="8"/>
    </row>
    <row r="11223" spans="5:89">
      <c r="E11223" s="8"/>
      <c r="I11223" s="8"/>
      <c r="M11223" s="8"/>
      <c r="Q11223" s="8"/>
      <c r="U11223" s="8"/>
      <c r="Y11223" s="8"/>
      <c r="AC11223" s="8"/>
      <c r="AG11223" s="8"/>
      <c r="AK11223" s="8"/>
      <c r="AO11223" s="8"/>
      <c r="AS11223" s="8"/>
      <c r="AW11223" s="8"/>
      <c r="BA11223" s="8"/>
      <c r="BE11223" s="8"/>
      <c r="BI11223" s="8"/>
      <c r="BM11223" s="8"/>
      <c r="BQ11223" s="8"/>
      <c r="BU11223" s="8"/>
      <c r="BY11223" s="8"/>
      <c r="CC11223" s="8"/>
      <c r="CG11223" s="8"/>
      <c r="CK11223" s="8"/>
    </row>
    <row r="11224" spans="5:89">
      <c r="E11224" s="8"/>
      <c r="I11224" s="8"/>
      <c r="M11224" s="8"/>
      <c r="Q11224" s="8"/>
      <c r="U11224" s="8"/>
      <c r="Y11224" s="8"/>
      <c r="AC11224" s="8"/>
      <c r="AG11224" s="8"/>
      <c r="AK11224" s="8"/>
      <c r="AO11224" s="8"/>
      <c r="AS11224" s="8"/>
      <c r="AW11224" s="8"/>
      <c r="BA11224" s="8"/>
      <c r="BE11224" s="8"/>
      <c r="BI11224" s="8"/>
      <c r="BM11224" s="8"/>
      <c r="BQ11224" s="8"/>
      <c r="BU11224" s="8"/>
      <c r="BY11224" s="8"/>
      <c r="CC11224" s="8"/>
      <c r="CG11224" s="8"/>
      <c r="CK11224" s="8"/>
    </row>
    <row r="11225" spans="5:89">
      <c r="E11225" s="8"/>
      <c r="I11225" s="8"/>
      <c r="M11225" s="8"/>
      <c r="Q11225" s="8"/>
      <c r="U11225" s="8"/>
      <c r="Y11225" s="8"/>
      <c r="AC11225" s="8"/>
      <c r="AG11225" s="8"/>
      <c r="AK11225" s="8"/>
      <c r="AO11225" s="8"/>
      <c r="AS11225" s="8"/>
      <c r="AW11225" s="8"/>
      <c r="BA11225" s="8"/>
      <c r="BE11225" s="8"/>
      <c r="BI11225" s="8"/>
      <c r="BM11225" s="8"/>
      <c r="BQ11225" s="8"/>
      <c r="BU11225" s="8"/>
      <c r="BY11225" s="8"/>
      <c r="CC11225" s="8"/>
      <c r="CG11225" s="8"/>
      <c r="CK11225" s="8"/>
    </row>
    <row r="11226" spans="5:89">
      <c r="E11226" s="8"/>
      <c r="I11226" s="8"/>
      <c r="M11226" s="8"/>
      <c r="Q11226" s="8"/>
      <c r="U11226" s="8"/>
      <c r="Y11226" s="8"/>
      <c r="AC11226" s="8"/>
      <c r="AG11226" s="8"/>
      <c r="AK11226" s="8"/>
      <c r="AO11226" s="8"/>
      <c r="AS11226" s="8"/>
      <c r="AW11226" s="8"/>
      <c r="BA11226" s="8"/>
      <c r="BE11226" s="8"/>
      <c r="BI11226" s="8"/>
      <c r="BM11226" s="8"/>
      <c r="BQ11226" s="8"/>
      <c r="BU11226" s="8"/>
      <c r="BY11226" s="8"/>
      <c r="CC11226" s="8"/>
      <c r="CG11226" s="8"/>
      <c r="CK11226" s="8"/>
    </row>
    <row r="11227" spans="5:89">
      <c r="E11227" s="8"/>
      <c r="I11227" s="8"/>
      <c r="M11227" s="8"/>
      <c r="Q11227" s="8"/>
      <c r="U11227" s="8"/>
      <c r="Y11227" s="8"/>
      <c r="AC11227" s="8"/>
      <c r="AG11227" s="8"/>
      <c r="AK11227" s="8"/>
      <c r="AO11227" s="8"/>
      <c r="AS11227" s="8"/>
      <c r="AW11227" s="8"/>
      <c r="BA11227" s="8"/>
      <c r="BE11227" s="8"/>
      <c r="BI11227" s="8"/>
      <c r="BM11227" s="8"/>
      <c r="BQ11227" s="8"/>
      <c r="BU11227" s="8"/>
      <c r="BY11227" s="8"/>
      <c r="CC11227" s="8"/>
      <c r="CG11227" s="8"/>
      <c r="CK11227" s="8"/>
    </row>
    <row r="11228" spans="5:89">
      <c r="E11228" s="8"/>
      <c r="I11228" s="8"/>
      <c r="M11228" s="8"/>
      <c r="Q11228" s="8"/>
      <c r="U11228" s="8"/>
      <c r="Y11228" s="8"/>
      <c r="AC11228" s="8"/>
      <c r="AG11228" s="8"/>
      <c r="AK11228" s="8"/>
      <c r="AO11228" s="8"/>
      <c r="AS11228" s="8"/>
      <c r="AW11228" s="8"/>
      <c r="BA11228" s="8"/>
      <c r="BE11228" s="8"/>
      <c r="BI11228" s="8"/>
      <c r="BM11228" s="8"/>
      <c r="BQ11228" s="8"/>
      <c r="BU11228" s="8"/>
      <c r="BY11228" s="8"/>
      <c r="CC11228" s="8"/>
      <c r="CG11228" s="8"/>
      <c r="CK11228" s="8"/>
    </row>
    <row r="11229" spans="5:89">
      <c r="E11229" s="8"/>
      <c r="I11229" s="8"/>
      <c r="M11229" s="8"/>
      <c r="Q11229" s="8"/>
      <c r="U11229" s="8"/>
      <c r="Y11229" s="8"/>
      <c r="AC11229" s="8"/>
      <c r="AG11229" s="8"/>
      <c r="AK11229" s="8"/>
      <c r="AO11229" s="8"/>
      <c r="AS11229" s="8"/>
      <c r="AW11229" s="8"/>
      <c r="BA11229" s="8"/>
      <c r="BE11229" s="8"/>
      <c r="BI11229" s="8"/>
      <c r="BM11229" s="8"/>
      <c r="BQ11229" s="8"/>
      <c r="BU11229" s="8"/>
      <c r="BY11229" s="8"/>
      <c r="CC11229" s="8"/>
      <c r="CG11229" s="8"/>
      <c r="CK11229" s="8"/>
    </row>
    <row r="11230" spans="5:89">
      <c r="E11230" s="8"/>
      <c r="I11230" s="8"/>
      <c r="M11230" s="8"/>
      <c r="Q11230" s="8"/>
      <c r="U11230" s="8"/>
      <c r="Y11230" s="8"/>
      <c r="AC11230" s="8"/>
      <c r="AG11230" s="8"/>
      <c r="AK11230" s="8"/>
      <c r="AO11230" s="8"/>
      <c r="AS11230" s="8"/>
      <c r="AW11230" s="8"/>
      <c r="BA11230" s="8"/>
      <c r="BE11230" s="8"/>
      <c r="BI11230" s="8"/>
      <c r="BM11230" s="8"/>
      <c r="BQ11230" s="8"/>
      <c r="BU11230" s="8"/>
      <c r="BY11230" s="8"/>
      <c r="CC11230" s="8"/>
      <c r="CG11230" s="8"/>
      <c r="CK11230" s="8"/>
    </row>
    <row r="11231" spans="5:89">
      <c r="E11231" s="8"/>
      <c r="I11231" s="8"/>
      <c r="M11231" s="8"/>
      <c r="Q11231" s="8"/>
      <c r="U11231" s="8"/>
      <c r="Y11231" s="8"/>
      <c r="AC11231" s="8"/>
      <c r="AG11231" s="8"/>
      <c r="AK11231" s="8"/>
      <c r="AO11231" s="8"/>
      <c r="AS11231" s="8"/>
      <c r="AW11231" s="8"/>
      <c r="BA11231" s="8"/>
      <c r="BE11231" s="8"/>
      <c r="BI11231" s="8"/>
      <c r="BM11231" s="8"/>
      <c r="BQ11231" s="8"/>
      <c r="BU11231" s="8"/>
      <c r="BY11231" s="8"/>
      <c r="CC11231" s="8"/>
      <c r="CG11231" s="8"/>
      <c r="CK11231" s="8"/>
    </row>
    <row r="11232" spans="5:89">
      <c r="E11232" s="8"/>
      <c r="I11232" s="8"/>
      <c r="M11232" s="8"/>
      <c r="Q11232" s="8"/>
      <c r="U11232" s="8"/>
      <c r="Y11232" s="8"/>
      <c r="AC11232" s="8"/>
      <c r="AG11232" s="8"/>
      <c r="AK11232" s="8"/>
      <c r="AO11232" s="8"/>
      <c r="AS11232" s="8"/>
      <c r="AW11232" s="8"/>
      <c r="BA11232" s="8"/>
      <c r="BE11232" s="8"/>
      <c r="BI11232" s="8"/>
      <c r="BM11232" s="8"/>
      <c r="BQ11232" s="8"/>
      <c r="BU11232" s="8"/>
      <c r="BY11232" s="8"/>
      <c r="CC11232" s="8"/>
      <c r="CG11232" s="8"/>
      <c r="CK11232" s="8"/>
    </row>
    <row r="11233" spans="5:89">
      <c r="E11233" s="8"/>
      <c r="I11233" s="8"/>
      <c r="M11233" s="8"/>
      <c r="Q11233" s="8"/>
      <c r="U11233" s="8"/>
      <c r="Y11233" s="8"/>
      <c r="AC11233" s="8"/>
      <c r="AG11233" s="8"/>
      <c r="AK11233" s="8"/>
      <c r="AO11233" s="8"/>
      <c r="AS11233" s="8"/>
      <c r="AW11233" s="8"/>
      <c r="BA11233" s="8"/>
      <c r="BE11233" s="8"/>
      <c r="BI11233" s="8"/>
      <c r="BM11233" s="8"/>
      <c r="BQ11233" s="8"/>
      <c r="BU11233" s="8"/>
      <c r="BY11233" s="8"/>
      <c r="CC11233" s="8"/>
      <c r="CG11233" s="8"/>
      <c r="CK11233" s="8"/>
    </row>
    <row r="11234" spans="5:89">
      <c r="E11234" s="8"/>
      <c r="I11234" s="8"/>
      <c r="M11234" s="8"/>
      <c r="Q11234" s="8"/>
      <c r="U11234" s="8"/>
      <c r="Y11234" s="8"/>
      <c r="AC11234" s="8"/>
      <c r="AG11234" s="8"/>
      <c r="AK11234" s="8"/>
      <c r="AO11234" s="8"/>
      <c r="AS11234" s="8"/>
      <c r="AW11234" s="8"/>
      <c r="BA11234" s="8"/>
      <c r="BE11234" s="8"/>
      <c r="BI11234" s="8"/>
      <c r="BM11234" s="8"/>
      <c r="BQ11234" s="8"/>
      <c r="BU11234" s="8"/>
      <c r="BY11234" s="8"/>
      <c r="CC11234" s="8"/>
      <c r="CG11234" s="8"/>
      <c r="CK11234" s="8"/>
    </row>
    <row r="11235" spans="5:89">
      <c r="E11235" s="8"/>
      <c r="I11235" s="8"/>
      <c r="M11235" s="8"/>
      <c r="Q11235" s="8"/>
      <c r="U11235" s="8"/>
      <c r="Y11235" s="8"/>
      <c r="AC11235" s="8"/>
      <c r="AG11235" s="8"/>
      <c r="AK11235" s="8"/>
      <c r="AO11235" s="8"/>
      <c r="AS11235" s="8"/>
      <c r="AW11235" s="8"/>
      <c r="BA11235" s="8"/>
      <c r="BE11235" s="8"/>
      <c r="BI11235" s="8"/>
      <c r="BM11235" s="8"/>
      <c r="BQ11235" s="8"/>
      <c r="BU11235" s="8"/>
      <c r="BY11235" s="8"/>
      <c r="CC11235" s="8"/>
      <c r="CG11235" s="8"/>
      <c r="CK11235" s="8"/>
    </row>
    <row r="11236" spans="5:89">
      <c r="E11236" s="8"/>
      <c r="I11236" s="8"/>
      <c r="M11236" s="8"/>
      <c r="Q11236" s="8"/>
      <c r="U11236" s="8"/>
      <c r="Y11236" s="8"/>
      <c r="AC11236" s="8"/>
      <c r="AG11236" s="8"/>
      <c r="AK11236" s="8"/>
      <c r="AO11236" s="8"/>
      <c r="AS11236" s="8"/>
      <c r="AW11236" s="8"/>
      <c r="BA11236" s="8"/>
      <c r="BE11236" s="8"/>
      <c r="BI11236" s="8"/>
      <c r="BM11236" s="8"/>
      <c r="BQ11236" s="8"/>
      <c r="BU11236" s="8"/>
      <c r="BY11236" s="8"/>
      <c r="CC11236" s="8"/>
      <c r="CG11236" s="8"/>
      <c r="CK11236" s="8"/>
    </row>
    <row r="11237" spans="5:89">
      <c r="E11237" s="8"/>
      <c r="I11237" s="8"/>
      <c r="M11237" s="8"/>
      <c r="Q11237" s="8"/>
      <c r="U11237" s="8"/>
      <c r="Y11237" s="8"/>
      <c r="AC11237" s="8"/>
      <c r="AG11237" s="8"/>
      <c r="AK11237" s="8"/>
      <c r="AO11237" s="8"/>
      <c r="AS11237" s="8"/>
      <c r="AW11237" s="8"/>
      <c r="BA11237" s="8"/>
      <c r="BE11237" s="8"/>
      <c r="BI11237" s="8"/>
      <c r="BM11237" s="8"/>
      <c r="BQ11237" s="8"/>
      <c r="BU11237" s="8"/>
      <c r="BY11237" s="8"/>
      <c r="CC11237" s="8"/>
      <c r="CG11237" s="8"/>
      <c r="CK11237" s="8"/>
    </row>
    <row r="11238" spans="5:89">
      <c r="E11238" s="8"/>
      <c r="I11238" s="8"/>
      <c r="M11238" s="8"/>
      <c r="Q11238" s="8"/>
      <c r="U11238" s="8"/>
      <c r="Y11238" s="8"/>
      <c r="AC11238" s="8"/>
      <c r="AG11238" s="8"/>
      <c r="AK11238" s="8"/>
      <c r="AO11238" s="8"/>
      <c r="AS11238" s="8"/>
      <c r="AW11238" s="8"/>
      <c r="BA11238" s="8"/>
      <c r="BE11238" s="8"/>
      <c r="BI11238" s="8"/>
      <c r="BM11238" s="8"/>
      <c r="BQ11238" s="8"/>
      <c r="BU11238" s="8"/>
      <c r="BY11238" s="8"/>
      <c r="CC11238" s="8"/>
      <c r="CG11238" s="8"/>
      <c r="CK11238" s="8"/>
    </row>
    <row r="11239" spans="5:89">
      <c r="E11239" s="8"/>
      <c r="I11239" s="8"/>
      <c r="M11239" s="8"/>
      <c r="Q11239" s="8"/>
      <c r="U11239" s="8"/>
      <c r="Y11239" s="8"/>
      <c r="AC11239" s="8"/>
      <c r="AG11239" s="8"/>
      <c r="AK11239" s="8"/>
      <c r="AO11239" s="8"/>
      <c r="AS11239" s="8"/>
      <c r="AW11239" s="8"/>
      <c r="BA11239" s="8"/>
      <c r="BE11239" s="8"/>
      <c r="BI11239" s="8"/>
      <c r="BM11239" s="8"/>
      <c r="BQ11239" s="8"/>
      <c r="BU11239" s="8"/>
      <c r="BY11239" s="8"/>
      <c r="CC11239" s="8"/>
      <c r="CG11239" s="8"/>
      <c r="CK11239" s="8"/>
    </row>
    <row r="11240" spans="5:89">
      <c r="E11240" s="8"/>
      <c r="I11240" s="8"/>
      <c r="M11240" s="8"/>
      <c r="Q11240" s="8"/>
      <c r="U11240" s="8"/>
      <c r="Y11240" s="8"/>
      <c r="AC11240" s="8"/>
      <c r="AG11240" s="8"/>
      <c r="AK11240" s="8"/>
      <c r="AO11240" s="8"/>
      <c r="AS11240" s="8"/>
      <c r="AW11240" s="8"/>
      <c r="BA11240" s="8"/>
      <c r="BE11240" s="8"/>
      <c r="BI11240" s="8"/>
      <c r="BM11240" s="8"/>
      <c r="BQ11240" s="8"/>
      <c r="BU11240" s="8"/>
      <c r="BY11240" s="8"/>
      <c r="CC11240" s="8"/>
      <c r="CG11240" s="8"/>
      <c r="CK11240" s="8"/>
    </row>
    <row r="11241" spans="5:89">
      <c r="E11241" s="8"/>
      <c r="I11241" s="8"/>
      <c r="M11241" s="8"/>
      <c r="Q11241" s="8"/>
      <c r="U11241" s="8"/>
      <c r="Y11241" s="8"/>
      <c r="AC11241" s="8"/>
      <c r="AG11241" s="8"/>
      <c r="AK11241" s="8"/>
      <c r="AO11241" s="8"/>
      <c r="AS11241" s="8"/>
      <c r="AW11241" s="8"/>
      <c r="BA11241" s="8"/>
      <c r="BE11241" s="8"/>
      <c r="BI11241" s="8"/>
      <c r="BM11241" s="8"/>
      <c r="BQ11241" s="8"/>
      <c r="BU11241" s="8"/>
      <c r="BY11241" s="8"/>
      <c r="CC11241" s="8"/>
      <c r="CG11241" s="8"/>
      <c r="CK11241" s="8"/>
    </row>
    <row r="11242" spans="5:89">
      <c r="E11242" s="8"/>
      <c r="I11242" s="8"/>
      <c r="M11242" s="8"/>
      <c r="Q11242" s="8"/>
      <c r="U11242" s="8"/>
      <c r="Y11242" s="8"/>
      <c r="AC11242" s="8"/>
      <c r="AG11242" s="8"/>
      <c r="AK11242" s="8"/>
      <c r="AO11242" s="8"/>
      <c r="AS11242" s="8"/>
      <c r="AW11242" s="8"/>
      <c r="BA11242" s="8"/>
      <c r="BE11242" s="8"/>
      <c r="BI11242" s="8"/>
      <c r="BM11242" s="8"/>
      <c r="BQ11242" s="8"/>
      <c r="BU11242" s="8"/>
      <c r="BY11242" s="8"/>
      <c r="CC11242" s="8"/>
      <c r="CG11242" s="8"/>
      <c r="CK11242" s="8"/>
    </row>
    <row r="11243" spans="5:89">
      <c r="E11243" s="8"/>
      <c r="I11243" s="8"/>
      <c r="M11243" s="8"/>
      <c r="Q11243" s="8"/>
      <c r="U11243" s="8"/>
      <c r="Y11243" s="8"/>
      <c r="AC11243" s="8"/>
      <c r="AG11243" s="8"/>
      <c r="AK11243" s="8"/>
      <c r="AO11243" s="8"/>
      <c r="AS11243" s="8"/>
      <c r="AW11243" s="8"/>
      <c r="BA11243" s="8"/>
      <c r="BE11243" s="8"/>
      <c r="BI11243" s="8"/>
      <c r="BM11243" s="8"/>
      <c r="BQ11243" s="8"/>
      <c r="BU11243" s="8"/>
      <c r="BY11243" s="8"/>
      <c r="CC11243" s="8"/>
      <c r="CG11243" s="8"/>
      <c r="CK11243" s="8"/>
    </row>
    <row r="11244" spans="5:89">
      <c r="E11244" s="8"/>
      <c r="I11244" s="8"/>
      <c r="M11244" s="8"/>
      <c r="Q11244" s="8"/>
      <c r="U11244" s="8"/>
      <c r="Y11244" s="8"/>
      <c r="AC11244" s="8"/>
      <c r="AG11244" s="8"/>
      <c r="AK11244" s="8"/>
      <c r="AO11244" s="8"/>
      <c r="AS11244" s="8"/>
      <c r="AW11244" s="8"/>
      <c r="BA11244" s="8"/>
      <c r="BE11244" s="8"/>
      <c r="BI11244" s="8"/>
      <c r="BM11244" s="8"/>
      <c r="BQ11244" s="8"/>
      <c r="BU11244" s="8"/>
      <c r="BY11244" s="8"/>
      <c r="CC11244" s="8"/>
      <c r="CG11244" s="8"/>
      <c r="CK11244" s="8"/>
    </row>
    <row r="11245" spans="5:89">
      <c r="E11245" s="8"/>
      <c r="I11245" s="8"/>
      <c r="M11245" s="8"/>
      <c r="Q11245" s="8"/>
      <c r="U11245" s="8"/>
      <c r="Y11245" s="8"/>
      <c r="AC11245" s="8"/>
      <c r="AG11245" s="8"/>
      <c r="AK11245" s="8"/>
      <c r="AO11245" s="8"/>
      <c r="AS11245" s="8"/>
      <c r="AW11245" s="8"/>
      <c r="BA11245" s="8"/>
      <c r="BE11245" s="8"/>
      <c r="BI11245" s="8"/>
      <c r="BM11245" s="8"/>
      <c r="BQ11245" s="8"/>
      <c r="BU11245" s="8"/>
      <c r="BY11245" s="8"/>
      <c r="CC11245" s="8"/>
      <c r="CG11245" s="8"/>
      <c r="CK11245" s="8"/>
    </row>
    <row r="11246" spans="5:89">
      <c r="E11246" s="8"/>
      <c r="I11246" s="8"/>
      <c r="M11246" s="8"/>
      <c r="Q11246" s="8"/>
      <c r="U11246" s="8"/>
      <c r="Y11246" s="8"/>
      <c r="AC11246" s="8"/>
      <c r="AG11246" s="8"/>
      <c r="AK11246" s="8"/>
      <c r="AO11246" s="8"/>
      <c r="AS11246" s="8"/>
      <c r="AW11246" s="8"/>
      <c r="BA11246" s="8"/>
      <c r="BE11246" s="8"/>
      <c r="BI11246" s="8"/>
      <c r="BM11246" s="8"/>
      <c r="BQ11246" s="8"/>
      <c r="BU11246" s="8"/>
      <c r="BY11246" s="8"/>
      <c r="CC11246" s="8"/>
      <c r="CG11246" s="8"/>
      <c r="CK11246" s="8"/>
    </row>
    <row r="11247" spans="5:89">
      <c r="E11247" s="8"/>
      <c r="I11247" s="8"/>
      <c r="M11247" s="8"/>
      <c r="Q11247" s="8"/>
      <c r="U11247" s="8"/>
      <c r="Y11247" s="8"/>
      <c r="AC11247" s="8"/>
      <c r="AG11247" s="8"/>
      <c r="AK11247" s="8"/>
      <c r="AO11247" s="8"/>
      <c r="AS11247" s="8"/>
      <c r="AW11247" s="8"/>
      <c r="BA11247" s="8"/>
      <c r="BE11247" s="8"/>
      <c r="BI11247" s="8"/>
      <c r="BM11247" s="8"/>
      <c r="BQ11247" s="8"/>
      <c r="BU11247" s="8"/>
      <c r="BY11247" s="8"/>
      <c r="CC11247" s="8"/>
      <c r="CG11247" s="8"/>
      <c r="CK11247" s="8"/>
    </row>
    <row r="11248" spans="5:89">
      <c r="E11248" s="8"/>
      <c r="I11248" s="8"/>
      <c r="M11248" s="8"/>
      <c r="Q11248" s="8"/>
      <c r="U11248" s="8"/>
      <c r="Y11248" s="8"/>
      <c r="AC11248" s="8"/>
      <c r="AG11248" s="8"/>
      <c r="AK11248" s="8"/>
      <c r="AO11248" s="8"/>
      <c r="AS11248" s="8"/>
      <c r="AW11248" s="8"/>
      <c r="BA11248" s="8"/>
      <c r="BE11248" s="8"/>
      <c r="BI11248" s="8"/>
      <c r="BM11248" s="8"/>
      <c r="BQ11248" s="8"/>
      <c r="BU11248" s="8"/>
      <c r="BY11248" s="8"/>
      <c r="CC11248" s="8"/>
      <c r="CG11248" s="8"/>
      <c r="CK11248" s="8"/>
    </row>
    <row r="11249" spans="5:89">
      <c r="E11249" s="8"/>
      <c r="I11249" s="8"/>
      <c r="M11249" s="8"/>
      <c r="Q11249" s="8"/>
      <c r="U11249" s="8"/>
      <c r="Y11249" s="8"/>
      <c r="AC11249" s="8"/>
      <c r="AG11249" s="8"/>
      <c r="AK11249" s="8"/>
      <c r="AO11249" s="8"/>
      <c r="AS11249" s="8"/>
      <c r="AW11249" s="8"/>
      <c r="BA11249" s="8"/>
      <c r="BE11249" s="8"/>
      <c r="BI11249" s="8"/>
      <c r="BM11249" s="8"/>
      <c r="BQ11249" s="8"/>
      <c r="BU11249" s="8"/>
      <c r="BY11249" s="8"/>
      <c r="CC11249" s="8"/>
      <c r="CG11249" s="8"/>
      <c r="CK11249" s="8"/>
    </row>
    <row r="11250" spans="5:89">
      <c r="E11250" s="8"/>
      <c r="I11250" s="8"/>
      <c r="M11250" s="8"/>
      <c r="Q11250" s="8"/>
      <c r="U11250" s="8"/>
      <c r="Y11250" s="8"/>
      <c r="AC11250" s="8"/>
      <c r="AG11250" s="8"/>
      <c r="AK11250" s="8"/>
      <c r="AO11250" s="8"/>
      <c r="AS11250" s="8"/>
      <c r="AW11250" s="8"/>
      <c r="BA11250" s="8"/>
      <c r="BE11250" s="8"/>
      <c r="BI11250" s="8"/>
      <c r="BM11250" s="8"/>
      <c r="BQ11250" s="8"/>
      <c r="BU11250" s="8"/>
      <c r="BY11250" s="8"/>
      <c r="CC11250" s="8"/>
      <c r="CG11250" s="8"/>
      <c r="CK11250" s="8"/>
    </row>
    <row r="11251" spans="5:89">
      <c r="E11251" s="8"/>
      <c r="I11251" s="8"/>
      <c r="M11251" s="8"/>
      <c r="Q11251" s="8"/>
      <c r="U11251" s="8"/>
      <c r="Y11251" s="8"/>
      <c r="AC11251" s="8"/>
      <c r="AG11251" s="8"/>
      <c r="AK11251" s="8"/>
      <c r="AO11251" s="8"/>
      <c r="AS11251" s="8"/>
      <c r="AW11251" s="8"/>
      <c r="BA11251" s="8"/>
      <c r="BE11251" s="8"/>
      <c r="BI11251" s="8"/>
      <c r="BM11251" s="8"/>
      <c r="BQ11251" s="8"/>
      <c r="BU11251" s="8"/>
      <c r="BY11251" s="8"/>
      <c r="CC11251" s="8"/>
      <c r="CG11251" s="8"/>
      <c r="CK11251" s="8"/>
    </row>
    <row r="11252" spans="5:89">
      <c r="E11252" s="8"/>
      <c r="I11252" s="8"/>
      <c r="M11252" s="8"/>
      <c r="Q11252" s="8"/>
      <c r="U11252" s="8"/>
      <c r="Y11252" s="8"/>
      <c r="AC11252" s="8"/>
      <c r="AG11252" s="8"/>
      <c r="AK11252" s="8"/>
      <c r="AO11252" s="8"/>
      <c r="AS11252" s="8"/>
      <c r="AW11252" s="8"/>
      <c r="BA11252" s="8"/>
      <c r="BE11252" s="8"/>
      <c r="BI11252" s="8"/>
      <c r="BM11252" s="8"/>
      <c r="BQ11252" s="8"/>
      <c r="BU11252" s="8"/>
      <c r="BY11252" s="8"/>
      <c r="CC11252" s="8"/>
      <c r="CG11252" s="8"/>
      <c r="CK11252" s="8"/>
    </row>
    <row r="11253" spans="5:89">
      <c r="E11253" s="8"/>
      <c r="I11253" s="8"/>
      <c r="M11253" s="8"/>
      <c r="Q11253" s="8"/>
      <c r="U11253" s="8"/>
      <c r="Y11253" s="8"/>
      <c r="AC11253" s="8"/>
      <c r="AG11253" s="8"/>
      <c r="AK11253" s="8"/>
      <c r="AO11253" s="8"/>
      <c r="AS11253" s="8"/>
      <c r="AW11253" s="8"/>
      <c r="BA11253" s="8"/>
      <c r="BE11253" s="8"/>
      <c r="BI11253" s="8"/>
      <c r="BM11253" s="8"/>
      <c r="BQ11253" s="8"/>
      <c r="BU11253" s="8"/>
      <c r="BY11253" s="8"/>
      <c r="CC11253" s="8"/>
      <c r="CG11253" s="8"/>
      <c r="CK11253" s="8"/>
    </row>
    <row r="11254" spans="5:89">
      <c r="E11254" s="8"/>
      <c r="I11254" s="8"/>
      <c r="M11254" s="8"/>
      <c r="Q11254" s="8"/>
      <c r="U11254" s="8"/>
      <c r="Y11254" s="8"/>
      <c r="AC11254" s="8"/>
      <c r="AG11254" s="8"/>
      <c r="AK11254" s="8"/>
      <c r="AO11254" s="8"/>
      <c r="AS11254" s="8"/>
      <c r="AW11254" s="8"/>
      <c r="BA11254" s="8"/>
      <c r="BE11254" s="8"/>
      <c r="BI11254" s="8"/>
      <c r="BM11254" s="8"/>
      <c r="BQ11254" s="8"/>
      <c r="BU11254" s="8"/>
      <c r="BY11254" s="8"/>
      <c r="CC11254" s="8"/>
      <c r="CG11254" s="8"/>
      <c r="CK11254" s="8"/>
    </row>
    <row r="11255" spans="5:89">
      <c r="E11255" s="8"/>
      <c r="I11255" s="8"/>
      <c r="M11255" s="8"/>
      <c r="Q11255" s="8"/>
      <c r="U11255" s="8"/>
      <c r="Y11255" s="8"/>
      <c r="AC11255" s="8"/>
      <c r="AG11255" s="8"/>
      <c r="AK11255" s="8"/>
      <c r="AO11255" s="8"/>
      <c r="AS11255" s="8"/>
      <c r="AW11255" s="8"/>
      <c r="BA11255" s="8"/>
      <c r="BE11255" s="8"/>
      <c r="BI11255" s="8"/>
      <c r="BM11255" s="8"/>
      <c r="BQ11255" s="8"/>
      <c r="BU11255" s="8"/>
      <c r="BY11255" s="8"/>
      <c r="CC11255" s="8"/>
      <c r="CG11255" s="8"/>
      <c r="CK11255" s="8"/>
    </row>
    <row r="11256" spans="5:89">
      <c r="E11256" s="8"/>
      <c r="I11256" s="8"/>
      <c r="M11256" s="8"/>
      <c r="Q11256" s="8"/>
      <c r="U11256" s="8"/>
      <c r="Y11256" s="8"/>
      <c r="AC11256" s="8"/>
      <c r="AG11256" s="8"/>
      <c r="AK11256" s="8"/>
      <c r="AO11256" s="8"/>
      <c r="AS11256" s="8"/>
      <c r="AW11256" s="8"/>
      <c r="BA11256" s="8"/>
      <c r="BE11256" s="8"/>
      <c r="BI11256" s="8"/>
      <c r="BM11256" s="8"/>
      <c r="BQ11256" s="8"/>
      <c r="BU11256" s="8"/>
      <c r="BY11256" s="8"/>
      <c r="CC11256" s="8"/>
      <c r="CG11256" s="8"/>
      <c r="CK11256" s="8"/>
    </row>
    <row r="11257" spans="5:89">
      <c r="E11257" s="8"/>
      <c r="I11257" s="8"/>
      <c r="M11257" s="8"/>
      <c r="Q11257" s="8"/>
      <c r="U11257" s="8"/>
      <c r="Y11257" s="8"/>
      <c r="AC11257" s="8"/>
      <c r="AG11257" s="8"/>
      <c r="AK11257" s="8"/>
      <c r="AO11257" s="8"/>
      <c r="AS11257" s="8"/>
      <c r="AW11257" s="8"/>
      <c r="BA11257" s="8"/>
      <c r="BE11257" s="8"/>
      <c r="BI11257" s="8"/>
      <c r="BM11257" s="8"/>
      <c r="BQ11257" s="8"/>
      <c r="BU11257" s="8"/>
      <c r="BY11257" s="8"/>
      <c r="CC11257" s="8"/>
      <c r="CG11257" s="8"/>
      <c r="CK11257" s="8"/>
    </row>
    <row r="11258" spans="5:89">
      <c r="E11258" s="8"/>
      <c r="I11258" s="8"/>
      <c r="M11258" s="8"/>
      <c r="Q11258" s="8"/>
      <c r="U11258" s="8"/>
      <c r="Y11258" s="8"/>
      <c r="AC11258" s="8"/>
      <c r="AG11258" s="8"/>
      <c r="AK11258" s="8"/>
      <c r="AO11258" s="8"/>
      <c r="AS11258" s="8"/>
      <c r="AW11258" s="8"/>
      <c r="BA11258" s="8"/>
      <c r="BE11258" s="8"/>
      <c r="BI11258" s="8"/>
      <c r="BM11258" s="8"/>
      <c r="BQ11258" s="8"/>
      <c r="BU11258" s="8"/>
      <c r="BY11258" s="8"/>
      <c r="CC11258" s="8"/>
      <c r="CG11258" s="8"/>
      <c r="CK11258" s="8"/>
    </row>
    <row r="11259" spans="5:89">
      <c r="E11259" s="8"/>
      <c r="I11259" s="8"/>
      <c r="M11259" s="8"/>
      <c r="Q11259" s="8"/>
      <c r="U11259" s="8"/>
      <c r="Y11259" s="8"/>
      <c r="AC11259" s="8"/>
      <c r="AG11259" s="8"/>
      <c r="AK11259" s="8"/>
      <c r="AO11259" s="8"/>
      <c r="AS11259" s="8"/>
      <c r="AW11259" s="8"/>
      <c r="BA11259" s="8"/>
      <c r="BE11259" s="8"/>
      <c r="BI11259" s="8"/>
      <c r="BM11259" s="8"/>
      <c r="BQ11259" s="8"/>
      <c r="BU11259" s="8"/>
      <c r="BY11259" s="8"/>
      <c r="CC11259" s="8"/>
      <c r="CG11259" s="8"/>
      <c r="CK11259" s="8"/>
    </row>
    <row r="11260" spans="5:89">
      <c r="E11260" s="8"/>
      <c r="I11260" s="8"/>
      <c r="M11260" s="8"/>
      <c r="Q11260" s="8"/>
      <c r="U11260" s="8"/>
      <c r="Y11260" s="8"/>
      <c r="AC11260" s="8"/>
      <c r="AG11260" s="8"/>
      <c r="AK11260" s="8"/>
      <c r="AO11260" s="8"/>
      <c r="AS11260" s="8"/>
      <c r="AW11260" s="8"/>
      <c r="BA11260" s="8"/>
      <c r="BE11260" s="8"/>
      <c r="BI11260" s="8"/>
      <c r="BM11260" s="8"/>
      <c r="BQ11260" s="8"/>
      <c r="BU11260" s="8"/>
      <c r="BY11260" s="8"/>
      <c r="CC11260" s="8"/>
      <c r="CG11260" s="8"/>
      <c r="CK11260" s="8"/>
    </row>
    <row r="11261" spans="5:89">
      <c r="E11261" s="8"/>
      <c r="I11261" s="8"/>
      <c r="M11261" s="8"/>
      <c r="Q11261" s="8"/>
      <c r="U11261" s="8"/>
      <c r="Y11261" s="8"/>
      <c r="AC11261" s="8"/>
      <c r="AG11261" s="8"/>
      <c r="AK11261" s="8"/>
      <c r="AO11261" s="8"/>
      <c r="AS11261" s="8"/>
      <c r="AW11261" s="8"/>
      <c r="BA11261" s="8"/>
      <c r="BE11261" s="8"/>
      <c r="BI11261" s="8"/>
      <c r="BM11261" s="8"/>
      <c r="BQ11261" s="8"/>
      <c r="BU11261" s="8"/>
      <c r="BY11261" s="8"/>
      <c r="CC11261" s="8"/>
      <c r="CG11261" s="8"/>
      <c r="CK11261" s="8"/>
    </row>
    <row r="11262" spans="5:89">
      <c r="E11262" s="8"/>
      <c r="I11262" s="8"/>
      <c r="M11262" s="8"/>
      <c r="Q11262" s="8"/>
      <c r="U11262" s="8"/>
      <c r="Y11262" s="8"/>
      <c r="AC11262" s="8"/>
      <c r="AG11262" s="8"/>
      <c r="AK11262" s="8"/>
      <c r="AO11262" s="8"/>
      <c r="AS11262" s="8"/>
      <c r="AW11262" s="8"/>
      <c r="BA11262" s="8"/>
      <c r="BE11262" s="8"/>
      <c r="BI11262" s="8"/>
      <c r="BM11262" s="8"/>
      <c r="BQ11262" s="8"/>
      <c r="BU11262" s="8"/>
      <c r="BY11262" s="8"/>
      <c r="CC11262" s="8"/>
      <c r="CG11262" s="8"/>
      <c r="CK11262" s="8"/>
    </row>
    <row r="11263" spans="5:89">
      <c r="E11263" s="8"/>
      <c r="I11263" s="8"/>
      <c r="M11263" s="8"/>
      <c r="Q11263" s="8"/>
      <c r="U11263" s="8"/>
      <c r="Y11263" s="8"/>
      <c r="AC11263" s="8"/>
      <c r="AG11263" s="8"/>
      <c r="AK11263" s="8"/>
      <c r="AO11263" s="8"/>
      <c r="AS11263" s="8"/>
      <c r="AW11263" s="8"/>
      <c r="BA11263" s="8"/>
      <c r="BE11263" s="8"/>
      <c r="BI11263" s="8"/>
      <c r="BM11263" s="8"/>
      <c r="BQ11263" s="8"/>
      <c r="BU11263" s="8"/>
      <c r="BY11263" s="8"/>
      <c r="CC11263" s="8"/>
      <c r="CG11263" s="8"/>
      <c r="CK11263" s="8"/>
    </row>
    <row r="11264" spans="5:89">
      <c r="E11264" s="8"/>
      <c r="I11264" s="8"/>
      <c r="M11264" s="8"/>
      <c r="Q11264" s="8"/>
      <c r="U11264" s="8"/>
      <c r="Y11264" s="8"/>
      <c r="AC11264" s="8"/>
      <c r="AG11264" s="8"/>
      <c r="AK11264" s="8"/>
      <c r="AO11264" s="8"/>
      <c r="AS11264" s="8"/>
      <c r="AW11264" s="8"/>
      <c r="BA11264" s="8"/>
      <c r="BE11264" s="8"/>
      <c r="BI11264" s="8"/>
      <c r="BM11264" s="8"/>
      <c r="BQ11264" s="8"/>
      <c r="BU11264" s="8"/>
      <c r="BY11264" s="8"/>
      <c r="CC11264" s="8"/>
      <c r="CG11264" s="8"/>
      <c r="CK11264" s="8"/>
    </row>
    <row r="11265" spans="5:89">
      <c r="E11265" s="8"/>
      <c r="I11265" s="8"/>
      <c r="M11265" s="8"/>
      <c r="Q11265" s="8"/>
      <c r="U11265" s="8"/>
      <c r="Y11265" s="8"/>
      <c r="AC11265" s="8"/>
      <c r="AG11265" s="8"/>
      <c r="AK11265" s="8"/>
      <c r="AO11265" s="8"/>
      <c r="AS11265" s="8"/>
      <c r="AW11265" s="8"/>
      <c r="BA11265" s="8"/>
      <c r="BE11265" s="8"/>
      <c r="BI11265" s="8"/>
      <c r="BM11265" s="8"/>
      <c r="BQ11265" s="8"/>
      <c r="BU11265" s="8"/>
      <c r="BY11265" s="8"/>
      <c r="CC11265" s="8"/>
      <c r="CG11265" s="8"/>
      <c r="CK11265" s="8"/>
    </row>
    <row r="11266" spans="5:89">
      <c r="E11266" s="8"/>
      <c r="I11266" s="8"/>
      <c r="M11266" s="8"/>
      <c r="Q11266" s="8"/>
      <c r="U11266" s="8"/>
      <c r="Y11266" s="8"/>
      <c r="AC11266" s="8"/>
      <c r="AG11266" s="8"/>
      <c r="AK11266" s="8"/>
      <c r="AO11266" s="8"/>
      <c r="AS11266" s="8"/>
      <c r="AW11266" s="8"/>
      <c r="BA11266" s="8"/>
      <c r="BE11266" s="8"/>
      <c r="BI11266" s="8"/>
      <c r="BM11266" s="8"/>
      <c r="BQ11266" s="8"/>
      <c r="BU11266" s="8"/>
      <c r="BY11266" s="8"/>
      <c r="CC11266" s="8"/>
      <c r="CG11266" s="8"/>
      <c r="CK11266" s="8"/>
    </row>
    <row r="11267" spans="5:89">
      <c r="E11267" s="8"/>
      <c r="I11267" s="8"/>
      <c r="M11267" s="8"/>
      <c r="Q11267" s="8"/>
      <c r="U11267" s="8"/>
      <c r="Y11267" s="8"/>
      <c r="AC11267" s="8"/>
      <c r="AG11267" s="8"/>
      <c r="AK11267" s="8"/>
      <c r="AO11267" s="8"/>
      <c r="AS11267" s="8"/>
      <c r="AW11267" s="8"/>
      <c r="BA11267" s="8"/>
      <c r="BE11267" s="8"/>
      <c r="BI11267" s="8"/>
      <c r="BM11267" s="8"/>
      <c r="BQ11267" s="8"/>
      <c r="BU11267" s="8"/>
      <c r="BY11267" s="8"/>
      <c r="CC11267" s="8"/>
      <c r="CG11267" s="8"/>
      <c r="CK11267" s="8"/>
    </row>
    <row r="11268" spans="5:89">
      <c r="E11268" s="8"/>
      <c r="I11268" s="8"/>
      <c r="M11268" s="8"/>
      <c r="Q11268" s="8"/>
      <c r="U11268" s="8"/>
      <c r="Y11268" s="8"/>
      <c r="AC11268" s="8"/>
      <c r="AG11268" s="8"/>
      <c r="AK11268" s="8"/>
      <c r="AO11268" s="8"/>
      <c r="AS11268" s="8"/>
      <c r="AW11268" s="8"/>
      <c r="BA11268" s="8"/>
      <c r="BE11268" s="8"/>
      <c r="BI11268" s="8"/>
      <c r="BM11268" s="8"/>
      <c r="BQ11268" s="8"/>
      <c r="BU11268" s="8"/>
      <c r="BY11268" s="8"/>
      <c r="CC11268" s="8"/>
      <c r="CG11268" s="8"/>
      <c r="CK11268" s="8"/>
    </row>
    <row r="11269" spans="5:89">
      <c r="E11269" s="8"/>
      <c r="I11269" s="8"/>
      <c r="M11269" s="8"/>
      <c r="Q11269" s="8"/>
      <c r="U11269" s="8"/>
      <c r="Y11269" s="8"/>
      <c r="AC11269" s="8"/>
      <c r="AG11269" s="8"/>
      <c r="AK11269" s="8"/>
      <c r="AO11269" s="8"/>
      <c r="AS11269" s="8"/>
      <c r="AW11269" s="8"/>
      <c r="BA11269" s="8"/>
      <c r="BE11269" s="8"/>
      <c r="BI11269" s="8"/>
      <c r="BM11269" s="8"/>
      <c r="BQ11269" s="8"/>
      <c r="BU11269" s="8"/>
      <c r="BY11269" s="8"/>
      <c r="CC11269" s="8"/>
      <c r="CG11269" s="8"/>
      <c r="CK11269" s="8"/>
    </row>
    <row r="11270" spans="5:89">
      <c r="E11270" s="8"/>
      <c r="I11270" s="8"/>
      <c r="M11270" s="8"/>
      <c r="Q11270" s="8"/>
      <c r="U11270" s="8"/>
      <c r="Y11270" s="8"/>
      <c r="AC11270" s="8"/>
      <c r="AG11270" s="8"/>
      <c r="AK11270" s="8"/>
      <c r="AO11270" s="8"/>
      <c r="AS11270" s="8"/>
      <c r="AW11270" s="8"/>
      <c r="BA11270" s="8"/>
      <c r="BE11270" s="8"/>
      <c r="BI11270" s="8"/>
      <c r="BM11270" s="8"/>
      <c r="BQ11270" s="8"/>
      <c r="BU11270" s="8"/>
      <c r="BY11270" s="8"/>
      <c r="CC11270" s="8"/>
      <c r="CG11270" s="8"/>
      <c r="CK11270" s="8"/>
    </row>
    <row r="11271" spans="5:89">
      <c r="E11271" s="8"/>
      <c r="I11271" s="8"/>
      <c r="M11271" s="8"/>
      <c r="Q11271" s="8"/>
      <c r="U11271" s="8"/>
      <c r="Y11271" s="8"/>
      <c r="AC11271" s="8"/>
      <c r="AG11271" s="8"/>
      <c r="AK11271" s="8"/>
      <c r="AO11271" s="8"/>
      <c r="AS11271" s="8"/>
      <c r="AW11271" s="8"/>
      <c r="BA11271" s="8"/>
      <c r="BE11271" s="8"/>
      <c r="BI11271" s="8"/>
      <c r="BM11271" s="8"/>
      <c r="BQ11271" s="8"/>
      <c r="BU11271" s="8"/>
      <c r="BY11271" s="8"/>
      <c r="CC11271" s="8"/>
      <c r="CG11271" s="8"/>
      <c r="CK11271" s="8"/>
    </row>
    <row r="11272" spans="5:89">
      <c r="E11272" s="8"/>
      <c r="I11272" s="8"/>
      <c r="M11272" s="8"/>
      <c r="Q11272" s="8"/>
      <c r="U11272" s="8"/>
      <c r="Y11272" s="8"/>
      <c r="AC11272" s="8"/>
      <c r="AG11272" s="8"/>
      <c r="AK11272" s="8"/>
      <c r="AO11272" s="8"/>
      <c r="AS11272" s="8"/>
      <c r="AW11272" s="8"/>
      <c r="BA11272" s="8"/>
      <c r="BE11272" s="8"/>
      <c r="BI11272" s="8"/>
      <c r="BM11272" s="8"/>
      <c r="BQ11272" s="8"/>
      <c r="BU11272" s="8"/>
      <c r="BY11272" s="8"/>
      <c r="CC11272" s="8"/>
      <c r="CG11272" s="8"/>
      <c r="CK11272" s="8"/>
    </row>
    <row r="11273" spans="5:89">
      <c r="E11273" s="8"/>
      <c r="I11273" s="8"/>
      <c r="M11273" s="8"/>
      <c r="Q11273" s="8"/>
      <c r="U11273" s="8"/>
      <c r="Y11273" s="8"/>
      <c r="AC11273" s="8"/>
      <c r="AG11273" s="8"/>
      <c r="AK11273" s="8"/>
      <c r="AO11273" s="8"/>
      <c r="AS11273" s="8"/>
      <c r="AW11273" s="8"/>
      <c r="BA11273" s="8"/>
      <c r="BE11273" s="8"/>
      <c r="BI11273" s="8"/>
      <c r="BM11273" s="8"/>
      <c r="BQ11273" s="8"/>
      <c r="BU11273" s="8"/>
      <c r="BY11273" s="8"/>
      <c r="CC11273" s="8"/>
      <c r="CG11273" s="8"/>
      <c r="CK11273" s="8"/>
    </row>
    <row r="11274" spans="5:89">
      <c r="E11274" s="8"/>
      <c r="I11274" s="8"/>
      <c r="M11274" s="8"/>
      <c r="Q11274" s="8"/>
      <c r="U11274" s="8"/>
      <c r="Y11274" s="8"/>
      <c r="AC11274" s="8"/>
      <c r="AG11274" s="8"/>
      <c r="AK11274" s="8"/>
      <c r="AO11274" s="8"/>
      <c r="AS11274" s="8"/>
      <c r="AW11274" s="8"/>
      <c r="BA11274" s="8"/>
      <c r="BE11274" s="8"/>
      <c r="BI11274" s="8"/>
      <c r="BM11274" s="8"/>
      <c r="BQ11274" s="8"/>
      <c r="BU11274" s="8"/>
      <c r="BY11274" s="8"/>
      <c r="CC11274" s="8"/>
      <c r="CG11274" s="8"/>
      <c r="CK11274" s="8"/>
    </row>
    <row r="11275" spans="5:89">
      <c r="E11275" s="8"/>
      <c r="I11275" s="8"/>
      <c r="M11275" s="8"/>
      <c r="Q11275" s="8"/>
      <c r="U11275" s="8"/>
      <c r="Y11275" s="8"/>
      <c r="AC11275" s="8"/>
      <c r="AG11275" s="8"/>
      <c r="AK11275" s="8"/>
      <c r="AO11275" s="8"/>
      <c r="AS11275" s="8"/>
      <c r="AW11275" s="8"/>
      <c r="BA11275" s="8"/>
      <c r="BE11275" s="8"/>
      <c r="BI11275" s="8"/>
      <c r="BM11275" s="8"/>
      <c r="BQ11275" s="8"/>
      <c r="BU11275" s="8"/>
      <c r="BY11275" s="8"/>
      <c r="CC11275" s="8"/>
      <c r="CG11275" s="8"/>
      <c r="CK11275" s="8"/>
    </row>
    <row r="11276" spans="5:89">
      <c r="E11276" s="8"/>
      <c r="I11276" s="8"/>
      <c r="M11276" s="8"/>
      <c r="Q11276" s="8"/>
      <c r="U11276" s="8"/>
      <c r="Y11276" s="8"/>
      <c r="AC11276" s="8"/>
      <c r="AG11276" s="8"/>
      <c r="AK11276" s="8"/>
      <c r="AO11276" s="8"/>
      <c r="AS11276" s="8"/>
      <c r="AW11276" s="8"/>
      <c r="BA11276" s="8"/>
      <c r="BE11276" s="8"/>
      <c r="BI11276" s="8"/>
      <c r="BM11276" s="8"/>
      <c r="BQ11276" s="8"/>
      <c r="BU11276" s="8"/>
      <c r="BY11276" s="8"/>
      <c r="CC11276" s="8"/>
      <c r="CG11276" s="8"/>
      <c r="CK11276" s="8"/>
    </row>
    <row r="11277" spans="5:89">
      <c r="E11277" s="8"/>
      <c r="I11277" s="8"/>
      <c r="M11277" s="8"/>
      <c r="Q11277" s="8"/>
      <c r="U11277" s="8"/>
      <c r="Y11277" s="8"/>
      <c r="AC11277" s="8"/>
      <c r="AG11277" s="8"/>
      <c r="AK11277" s="8"/>
      <c r="AO11277" s="8"/>
      <c r="AS11277" s="8"/>
      <c r="AW11277" s="8"/>
      <c r="BA11277" s="8"/>
      <c r="BE11277" s="8"/>
      <c r="BI11277" s="8"/>
      <c r="BM11277" s="8"/>
      <c r="BQ11277" s="8"/>
      <c r="BU11277" s="8"/>
      <c r="BY11277" s="8"/>
      <c r="CC11277" s="8"/>
      <c r="CG11277" s="8"/>
      <c r="CK11277" s="8"/>
    </row>
    <row r="11278" spans="5:89">
      <c r="E11278" s="8"/>
      <c r="I11278" s="8"/>
      <c r="M11278" s="8"/>
      <c r="Q11278" s="8"/>
      <c r="U11278" s="8"/>
      <c r="Y11278" s="8"/>
      <c r="AC11278" s="8"/>
      <c r="AG11278" s="8"/>
      <c r="AK11278" s="8"/>
      <c r="AO11278" s="8"/>
      <c r="AS11278" s="8"/>
      <c r="AW11278" s="8"/>
      <c r="BA11278" s="8"/>
      <c r="BE11278" s="8"/>
      <c r="BI11278" s="8"/>
      <c r="BM11278" s="8"/>
      <c r="BQ11278" s="8"/>
      <c r="BU11278" s="8"/>
      <c r="BY11278" s="8"/>
      <c r="CC11278" s="8"/>
      <c r="CG11278" s="8"/>
      <c r="CK11278" s="8"/>
    </row>
    <row r="11279" spans="5:89">
      <c r="E11279" s="8"/>
      <c r="I11279" s="8"/>
      <c r="M11279" s="8"/>
      <c r="Q11279" s="8"/>
      <c r="U11279" s="8"/>
      <c r="Y11279" s="8"/>
      <c r="AC11279" s="8"/>
      <c r="AG11279" s="8"/>
      <c r="AK11279" s="8"/>
      <c r="AO11279" s="8"/>
      <c r="AS11279" s="8"/>
      <c r="AW11279" s="8"/>
      <c r="BA11279" s="8"/>
      <c r="BE11279" s="8"/>
      <c r="BI11279" s="8"/>
      <c r="BM11279" s="8"/>
      <c r="BQ11279" s="8"/>
      <c r="BU11279" s="8"/>
      <c r="BY11279" s="8"/>
      <c r="CC11279" s="8"/>
      <c r="CG11279" s="8"/>
      <c r="CK11279" s="8"/>
    </row>
    <row r="11280" spans="5:89">
      <c r="E11280" s="8"/>
      <c r="I11280" s="8"/>
      <c r="M11280" s="8"/>
      <c r="Q11280" s="8"/>
      <c r="U11280" s="8"/>
      <c r="Y11280" s="8"/>
      <c r="AC11280" s="8"/>
      <c r="AG11280" s="8"/>
      <c r="AK11280" s="8"/>
      <c r="AO11280" s="8"/>
      <c r="AS11280" s="8"/>
      <c r="AW11280" s="8"/>
      <c r="BA11280" s="8"/>
      <c r="BE11280" s="8"/>
      <c r="BI11280" s="8"/>
      <c r="BM11280" s="8"/>
      <c r="BQ11280" s="8"/>
      <c r="BU11280" s="8"/>
      <c r="BY11280" s="8"/>
      <c r="CC11280" s="8"/>
      <c r="CG11280" s="8"/>
      <c r="CK11280" s="8"/>
    </row>
    <row r="11281" spans="5:89">
      <c r="E11281" s="8"/>
      <c r="I11281" s="8"/>
      <c r="M11281" s="8"/>
      <c r="Q11281" s="8"/>
      <c r="U11281" s="8"/>
      <c r="Y11281" s="8"/>
      <c r="AC11281" s="8"/>
      <c r="AG11281" s="8"/>
      <c r="AK11281" s="8"/>
      <c r="AO11281" s="8"/>
      <c r="AS11281" s="8"/>
      <c r="AW11281" s="8"/>
      <c r="BA11281" s="8"/>
      <c r="BE11281" s="8"/>
      <c r="BI11281" s="8"/>
      <c r="BM11281" s="8"/>
      <c r="BQ11281" s="8"/>
      <c r="BU11281" s="8"/>
      <c r="BY11281" s="8"/>
      <c r="CC11281" s="8"/>
      <c r="CG11281" s="8"/>
      <c r="CK11281" s="8"/>
    </row>
    <row r="11282" spans="5:89">
      <c r="E11282" s="8"/>
      <c r="I11282" s="8"/>
      <c r="M11282" s="8"/>
      <c r="Q11282" s="8"/>
      <c r="U11282" s="8"/>
      <c r="Y11282" s="8"/>
      <c r="AC11282" s="8"/>
      <c r="AG11282" s="8"/>
      <c r="AK11282" s="8"/>
      <c r="AO11282" s="8"/>
      <c r="AS11282" s="8"/>
      <c r="AW11282" s="8"/>
      <c r="BA11282" s="8"/>
      <c r="BE11282" s="8"/>
      <c r="BI11282" s="8"/>
      <c r="BM11282" s="8"/>
      <c r="BQ11282" s="8"/>
      <c r="BU11282" s="8"/>
      <c r="BY11282" s="8"/>
      <c r="CC11282" s="8"/>
      <c r="CG11282" s="8"/>
      <c r="CK11282" s="8"/>
    </row>
    <row r="11283" spans="5:89">
      <c r="E11283" s="8"/>
      <c r="I11283" s="8"/>
      <c r="M11283" s="8"/>
      <c r="Q11283" s="8"/>
      <c r="U11283" s="8"/>
      <c r="Y11283" s="8"/>
      <c r="AC11283" s="8"/>
      <c r="AG11283" s="8"/>
      <c r="AK11283" s="8"/>
      <c r="AO11283" s="8"/>
      <c r="AS11283" s="8"/>
      <c r="AW11283" s="8"/>
      <c r="BA11283" s="8"/>
      <c r="BE11283" s="8"/>
      <c r="BI11283" s="8"/>
      <c r="BM11283" s="8"/>
      <c r="BQ11283" s="8"/>
      <c r="BU11283" s="8"/>
      <c r="BY11283" s="8"/>
      <c r="CC11283" s="8"/>
      <c r="CG11283" s="8"/>
      <c r="CK11283" s="8"/>
    </row>
    <row r="11284" spans="5:89">
      <c r="E11284" s="8"/>
      <c r="I11284" s="8"/>
      <c r="M11284" s="8"/>
      <c r="Q11284" s="8"/>
      <c r="U11284" s="8"/>
      <c r="Y11284" s="8"/>
      <c r="AC11284" s="8"/>
      <c r="AG11284" s="8"/>
      <c r="AK11284" s="8"/>
      <c r="AO11284" s="8"/>
      <c r="AS11284" s="8"/>
      <c r="AW11284" s="8"/>
      <c r="BA11284" s="8"/>
      <c r="BE11284" s="8"/>
      <c r="BI11284" s="8"/>
      <c r="BM11284" s="8"/>
      <c r="BQ11284" s="8"/>
      <c r="BU11284" s="8"/>
      <c r="BY11284" s="8"/>
      <c r="CC11284" s="8"/>
      <c r="CG11284" s="8"/>
      <c r="CK11284" s="8"/>
    </row>
    <row r="11285" spans="5:89">
      <c r="E11285" s="8"/>
      <c r="I11285" s="8"/>
      <c r="M11285" s="8"/>
      <c r="Q11285" s="8"/>
      <c r="U11285" s="8"/>
      <c r="Y11285" s="8"/>
      <c r="AC11285" s="8"/>
      <c r="AG11285" s="8"/>
      <c r="AK11285" s="8"/>
      <c r="AO11285" s="8"/>
      <c r="AS11285" s="8"/>
      <c r="AW11285" s="8"/>
      <c r="BA11285" s="8"/>
      <c r="BE11285" s="8"/>
      <c r="BI11285" s="8"/>
      <c r="BM11285" s="8"/>
      <c r="BQ11285" s="8"/>
      <c r="BU11285" s="8"/>
      <c r="BY11285" s="8"/>
      <c r="CC11285" s="8"/>
      <c r="CG11285" s="8"/>
      <c r="CK11285" s="8"/>
    </row>
    <row r="11286" spans="5:89">
      <c r="E11286" s="8"/>
      <c r="I11286" s="8"/>
      <c r="M11286" s="8"/>
      <c r="Q11286" s="8"/>
      <c r="U11286" s="8"/>
      <c r="Y11286" s="8"/>
      <c r="AC11286" s="8"/>
      <c r="AG11286" s="8"/>
      <c r="AK11286" s="8"/>
      <c r="AO11286" s="8"/>
      <c r="AS11286" s="8"/>
      <c r="AW11286" s="8"/>
      <c r="BA11286" s="8"/>
      <c r="BE11286" s="8"/>
      <c r="BI11286" s="8"/>
      <c r="BM11286" s="8"/>
      <c r="BQ11286" s="8"/>
      <c r="BU11286" s="8"/>
      <c r="BY11286" s="8"/>
      <c r="CC11286" s="8"/>
      <c r="CG11286" s="8"/>
      <c r="CK11286" s="8"/>
    </row>
    <row r="11287" spans="5:89">
      <c r="E11287" s="8"/>
      <c r="I11287" s="8"/>
      <c r="M11287" s="8"/>
      <c r="Q11287" s="8"/>
      <c r="U11287" s="8"/>
      <c r="Y11287" s="8"/>
      <c r="AC11287" s="8"/>
      <c r="AG11287" s="8"/>
      <c r="AK11287" s="8"/>
      <c r="AO11287" s="8"/>
      <c r="AS11287" s="8"/>
      <c r="AW11287" s="8"/>
      <c r="BA11287" s="8"/>
      <c r="BE11287" s="8"/>
      <c r="BI11287" s="8"/>
      <c r="BM11287" s="8"/>
      <c r="BQ11287" s="8"/>
      <c r="BU11287" s="8"/>
      <c r="BY11287" s="8"/>
      <c r="CC11287" s="8"/>
      <c r="CG11287" s="8"/>
      <c r="CK11287" s="8"/>
    </row>
    <row r="11288" spans="5:89">
      <c r="E11288" s="8"/>
      <c r="I11288" s="8"/>
      <c r="M11288" s="8"/>
      <c r="Q11288" s="8"/>
      <c r="U11288" s="8"/>
      <c r="Y11288" s="8"/>
      <c r="AC11288" s="8"/>
      <c r="AG11288" s="8"/>
      <c r="AK11288" s="8"/>
      <c r="AO11288" s="8"/>
      <c r="AS11288" s="8"/>
      <c r="AW11288" s="8"/>
      <c r="BA11288" s="8"/>
      <c r="BE11288" s="8"/>
      <c r="BI11288" s="8"/>
      <c r="BM11288" s="8"/>
      <c r="BQ11288" s="8"/>
      <c r="BU11288" s="8"/>
      <c r="BY11288" s="8"/>
      <c r="CC11288" s="8"/>
      <c r="CG11288" s="8"/>
      <c r="CK11288" s="8"/>
    </row>
    <row r="11289" spans="5:89">
      <c r="E11289" s="8"/>
      <c r="I11289" s="8"/>
      <c r="M11289" s="8"/>
      <c r="Q11289" s="8"/>
      <c r="U11289" s="8"/>
      <c r="Y11289" s="8"/>
      <c r="AC11289" s="8"/>
      <c r="AG11289" s="8"/>
      <c r="AK11289" s="8"/>
      <c r="AO11289" s="8"/>
      <c r="AS11289" s="8"/>
      <c r="AW11289" s="8"/>
      <c r="BA11289" s="8"/>
      <c r="BE11289" s="8"/>
      <c r="BI11289" s="8"/>
      <c r="BM11289" s="8"/>
      <c r="BQ11289" s="8"/>
      <c r="BU11289" s="8"/>
      <c r="BY11289" s="8"/>
      <c r="CC11289" s="8"/>
      <c r="CG11289" s="8"/>
      <c r="CK11289" s="8"/>
    </row>
    <row r="11290" spans="5:89">
      <c r="E11290" s="8"/>
      <c r="I11290" s="8"/>
      <c r="M11290" s="8"/>
      <c r="Q11290" s="8"/>
      <c r="U11290" s="8"/>
      <c r="Y11290" s="8"/>
      <c r="AC11290" s="8"/>
      <c r="AG11290" s="8"/>
      <c r="AK11290" s="8"/>
      <c r="AO11290" s="8"/>
      <c r="AS11290" s="8"/>
      <c r="AW11290" s="8"/>
      <c r="BA11290" s="8"/>
      <c r="BE11290" s="8"/>
      <c r="BI11290" s="8"/>
      <c r="BM11290" s="8"/>
      <c r="BQ11290" s="8"/>
      <c r="BU11290" s="8"/>
      <c r="BY11290" s="8"/>
      <c r="CC11290" s="8"/>
      <c r="CG11290" s="8"/>
      <c r="CK11290" s="8"/>
    </row>
    <row r="11291" spans="5:89">
      <c r="E11291" s="8"/>
      <c r="I11291" s="8"/>
      <c r="M11291" s="8"/>
      <c r="Q11291" s="8"/>
      <c r="U11291" s="8"/>
      <c r="Y11291" s="8"/>
      <c r="AC11291" s="8"/>
      <c r="AG11291" s="8"/>
      <c r="AK11291" s="8"/>
      <c r="AO11291" s="8"/>
      <c r="AS11291" s="8"/>
      <c r="AW11291" s="8"/>
      <c r="BA11291" s="8"/>
      <c r="BE11291" s="8"/>
      <c r="BI11291" s="8"/>
      <c r="BM11291" s="8"/>
      <c r="BQ11291" s="8"/>
      <c r="BU11291" s="8"/>
      <c r="BY11291" s="8"/>
      <c r="CC11291" s="8"/>
      <c r="CG11291" s="8"/>
      <c r="CK11291" s="8"/>
    </row>
    <row r="11292" spans="5:89">
      <c r="E11292" s="8"/>
      <c r="I11292" s="8"/>
      <c r="M11292" s="8"/>
      <c r="Q11292" s="8"/>
      <c r="U11292" s="8"/>
      <c r="Y11292" s="8"/>
      <c r="AC11292" s="8"/>
      <c r="AG11292" s="8"/>
      <c r="AK11292" s="8"/>
      <c r="AO11292" s="8"/>
      <c r="AS11292" s="8"/>
      <c r="AW11292" s="8"/>
      <c r="BA11292" s="8"/>
      <c r="BE11292" s="8"/>
      <c r="BI11292" s="8"/>
      <c r="BM11292" s="8"/>
      <c r="BQ11292" s="8"/>
      <c r="BU11292" s="8"/>
      <c r="BY11292" s="8"/>
      <c r="CC11292" s="8"/>
      <c r="CG11292" s="8"/>
      <c r="CK11292" s="8"/>
    </row>
    <row r="11293" spans="5:89">
      <c r="E11293" s="8"/>
      <c r="I11293" s="8"/>
      <c r="M11293" s="8"/>
      <c r="Q11293" s="8"/>
      <c r="U11293" s="8"/>
      <c r="Y11293" s="8"/>
      <c r="AC11293" s="8"/>
      <c r="AG11293" s="8"/>
      <c r="AK11293" s="8"/>
      <c r="AO11293" s="8"/>
      <c r="AS11293" s="8"/>
      <c r="AW11293" s="8"/>
      <c r="BA11293" s="8"/>
      <c r="BE11293" s="8"/>
      <c r="BI11293" s="8"/>
      <c r="BM11293" s="8"/>
      <c r="BQ11293" s="8"/>
      <c r="BU11293" s="8"/>
      <c r="BY11293" s="8"/>
      <c r="CC11293" s="8"/>
      <c r="CG11293" s="8"/>
      <c r="CK11293" s="8"/>
    </row>
    <row r="11294" spans="5:89">
      <c r="E11294" s="8"/>
      <c r="I11294" s="8"/>
      <c r="M11294" s="8"/>
      <c r="Q11294" s="8"/>
      <c r="U11294" s="8"/>
      <c r="Y11294" s="8"/>
      <c r="AC11294" s="8"/>
      <c r="AG11294" s="8"/>
      <c r="AK11294" s="8"/>
      <c r="AO11294" s="8"/>
      <c r="AS11294" s="8"/>
      <c r="AW11294" s="8"/>
      <c r="BA11294" s="8"/>
      <c r="BE11294" s="8"/>
      <c r="BI11294" s="8"/>
      <c r="BM11294" s="8"/>
      <c r="BQ11294" s="8"/>
      <c r="BU11294" s="8"/>
      <c r="BY11294" s="8"/>
      <c r="CC11294" s="8"/>
      <c r="CG11294" s="8"/>
      <c r="CK11294" s="8"/>
    </row>
    <row r="11295" spans="5:89">
      <c r="E11295" s="8"/>
      <c r="I11295" s="8"/>
      <c r="M11295" s="8"/>
      <c r="Q11295" s="8"/>
      <c r="U11295" s="8"/>
      <c r="Y11295" s="8"/>
      <c r="AC11295" s="8"/>
      <c r="AG11295" s="8"/>
      <c r="AK11295" s="8"/>
      <c r="AO11295" s="8"/>
      <c r="AS11295" s="8"/>
      <c r="AW11295" s="8"/>
      <c r="BA11295" s="8"/>
      <c r="BE11295" s="8"/>
      <c r="BI11295" s="8"/>
      <c r="BM11295" s="8"/>
      <c r="BQ11295" s="8"/>
      <c r="BU11295" s="8"/>
      <c r="BY11295" s="8"/>
      <c r="CC11295" s="8"/>
      <c r="CG11295" s="8"/>
      <c r="CK11295" s="8"/>
    </row>
    <row r="11296" spans="5:89">
      <c r="E11296" s="8"/>
      <c r="I11296" s="8"/>
      <c r="M11296" s="8"/>
      <c r="Q11296" s="8"/>
      <c r="U11296" s="8"/>
      <c r="Y11296" s="8"/>
      <c r="AC11296" s="8"/>
      <c r="AG11296" s="8"/>
      <c r="AK11296" s="8"/>
      <c r="AO11296" s="8"/>
      <c r="AS11296" s="8"/>
      <c r="AW11296" s="8"/>
      <c r="BA11296" s="8"/>
      <c r="BE11296" s="8"/>
      <c r="BI11296" s="8"/>
      <c r="BM11296" s="8"/>
      <c r="BQ11296" s="8"/>
      <c r="BU11296" s="8"/>
      <c r="BY11296" s="8"/>
      <c r="CC11296" s="8"/>
      <c r="CG11296" s="8"/>
      <c r="CK11296" s="8"/>
    </row>
    <row r="11297" spans="5:89">
      <c r="E11297" s="8"/>
      <c r="I11297" s="8"/>
      <c r="M11297" s="8"/>
      <c r="Q11297" s="8"/>
      <c r="U11297" s="8"/>
      <c r="Y11297" s="8"/>
      <c r="AC11297" s="8"/>
      <c r="AG11297" s="8"/>
      <c r="AK11297" s="8"/>
      <c r="AO11297" s="8"/>
      <c r="AS11297" s="8"/>
      <c r="AW11297" s="8"/>
      <c r="BA11297" s="8"/>
      <c r="BE11297" s="8"/>
      <c r="BI11297" s="8"/>
      <c r="BM11297" s="8"/>
      <c r="BQ11297" s="8"/>
      <c r="BU11297" s="8"/>
      <c r="BY11297" s="8"/>
      <c r="CC11297" s="8"/>
      <c r="CG11297" s="8"/>
      <c r="CK11297" s="8"/>
    </row>
    <row r="11298" spans="5:89">
      <c r="E11298" s="8"/>
      <c r="I11298" s="8"/>
      <c r="M11298" s="8"/>
      <c r="Q11298" s="8"/>
      <c r="U11298" s="8"/>
      <c r="Y11298" s="8"/>
      <c r="AC11298" s="8"/>
      <c r="AG11298" s="8"/>
      <c r="AK11298" s="8"/>
      <c r="AO11298" s="8"/>
      <c r="AS11298" s="8"/>
      <c r="AW11298" s="8"/>
      <c r="BA11298" s="8"/>
      <c r="BE11298" s="8"/>
      <c r="BI11298" s="8"/>
      <c r="BM11298" s="8"/>
      <c r="BQ11298" s="8"/>
      <c r="BU11298" s="8"/>
      <c r="BY11298" s="8"/>
      <c r="CC11298" s="8"/>
      <c r="CG11298" s="8"/>
      <c r="CK11298" s="8"/>
    </row>
    <row r="11299" spans="5:89">
      <c r="E11299" s="8"/>
      <c r="I11299" s="8"/>
      <c r="M11299" s="8"/>
      <c r="Q11299" s="8"/>
      <c r="U11299" s="8"/>
      <c r="Y11299" s="8"/>
      <c r="AC11299" s="8"/>
      <c r="AG11299" s="8"/>
      <c r="AK11299" s="8"/>
      <c r="AO11299" s="8"/>
      <c r="AS11299" s="8"/>
      <c r="AW11299" s="8"/>
      <c r="BA11299" s="8"/>
      <c r="BE11299" s="8"/>
      <c r="BI11299" s="8"/>
      <c r="BM11299" s="8"/>
      <c r="BQ11299" s="8"/>
      <c r="BU11299" s="8"/>
      <c r="BY11299" s="8"/>
      <c r="CC11299" s="8"/>
      <c r="CG11299" s="8"/>
      <c r="CK11299" s="8"/>
    </row>
    <row r="11300" spans="5:89">
      <c r="E11300" s="8"/>
      <c r="I11300" s="8"/>
      <c r="M11300" s="8"/>
      <c r="Q11300" s="8"/>
      <c r="U11300" s="8"/>
      <c r="Y11300" s="8"/>
      <c r="AC11300" s="8"/>
      <c r="AG11300" s="8"/>
      <c r="AK11300" s="8"/>
      <c r="AO11300" s="8"/>
      <c r="AS11300" s="8"/>
      <c r="AW11300" s="8"/>
      <c r="BA11300" s="8"/>
      <c r="BE11300" s="8"/>
      <c r="BI11300" s="8"/>
      <c r="BM11300" s="8"/>
      <c r="BQ11300" s="8"/>
      <c r="BU11300" s="8"/>
      <c r="BY11300" s="8"/>
      <c r="CC11300" s="8"/>
      <c r="CG11300" s="8"/>
      <c r="CK11300" s="8"/>
    </row>
    <row r="11301" spans="5:89">
      <c r="E11301" s="8"/>
      <c r="I11301" s="8"/>
      <c r="M11301" s="8"/>
      <c r="Q11301" s="8"/>
      <c r="U11301" s="8"/>
      <c r="Y11301" s="8"/>
      <c r="AC11301" s="8"/>
      <c r="AG11301" s="8"/>
      <c r="AK11301" s="8"/>
      <c r="AO11301" s="8"/>
      <c r="AS11301" s="8"/>
      <c r="AW11301" s="8"/>
      <c r="BA11301" s="8"/>
      <c r="BE11301" s="8"/>
      <c r="BI11301" s="8"/>
      <c r="BM11301" s="8"/>
      <c r="BQ11301" s="8"/>
      <c r="BU11301" s="8"/>
      <c r="BY11301" s="8"/>
      <c r="CC11301" s="8"/>
      <c r="CG11301" s="8"/>
      <c r="CK11301" s="8"/>
    </row>
    <row r="11302" spans="5:89">
      <c r="E11302" s="8"/>
      <c r="I11302" s="8"/>
      <c r="M11302" s="8"/>
      <c r="Q11302" s="8"/>
      <c r="U11302" s="8"/>
      <c r="Y11302" s="8"/>
      <c r="AC11302" s="8"/>
      <c r="AG11302" s="8"/>
      <c r="AK11302" s="8"/>
      <c r="AO11302" s="8"/>
      <c r="AS11302" s="8"/>
      <c r="AW11302" s="8"/>
      <c r="BA11302" s="8"/>
      <c r="BE11302" s="8"/>
      <c r="BI11302" s="8"/>
      <c r="BM11302" s="8"/>
      <c r="BQ11302" s="8"/>
      <c r="BU11302" s="8"/>
      <c r="BY11302" s="8"/>
      <c r="CC11302" s="8"/>
      <c r="CG11302" s="8"/>
      <c r="CK11302" s="8"/>
    </row>
    <row r="11303" spans="5:89">
      <c r="E11303" s="8"/>
      <c r="I11303" s="8"/>
      <c r="M11303" s="8"/>
      <c r="Q11303" s="8"/>
      <c r="U11303" s="8"/>
      <c r="Y11303" s="8"/>
      <c r="AC11303" s="8"/>
      <c r="AG11303" s="8"/>
      <c r="AK11303" s="8"/>
      <c r="AO11303" s="8"/>
      <c r="AS11303" s="8"/>
      <c r="AW11303" s="8"/>
      <c r="BA11303" s="8"/>
      <c r="BE11303" s="8"/>
      <c r="BI11303" s="8"/>
      <c r="BM11303" s="8"/>
      <c r="BQ11303" s="8"/>
      <c r="BU11303" s="8"/>
      <c r="BY11303" s="8"/>
      <c r="CC11303" s="8"/>
      <c r="CG11303" s="8"/>
      <c r="CK11303" s="8"/>
    </row>
    <row r="11304" spans="5:89">
      <c r="E11304" s="8"/>
      <c r="I11304" s="8"/>
      <c r="M11304" s="8"/>
      <c r="Q11304" s="8"/>
      <c r="U11304" s="8"/>
      <c r="Y11304" s="8"/>
      <c r="AC11304" s="8"/>
      <c r="AG11304" s="8"/>
      <c r="AK11304" s="8"/>
      <c r="AO11304" s="8"/>
      <c r="AS11304" s="8"/>
      <c r="AW11304" s="8"/>
      <c r="BA11304" s="8"/>
      <c r="BE11304" s="8"/>
      <c r="BI11304" s="8"/>
      <c r="BM11304" s="8"/>
      <c r="BQ11304" s="8"/>
      <c r="BU11304" s="8"/>
      <c r="BY11304" s="8"/>
      <c r="CC11304" s="8"/>
      <c r="CG11304" s="8"/>
      <c r="CK11304" s="8"/>
    </row>
    <row r="11305" spans="5:89">
      <c r="E11305" s="8"/>
      <c r="I11305" s="8"/>
      <c r="M11305" s="8"/>
      <c r="Q11305" s="8"/>
      <c r="U11305" s="8"/>
      <c r="Y11305" s="8"/>
      <c r="AC11305" s="8"/>
      <c r="AG11305" s="8"/>
      <c r="AK11305" s="8"/>
      <c r="AO11305" s="8"/>
      <c r="AS11305" s="8"/>
      <c r="AW11305" s="8"/>
      <c r="BA11305" s="8"/>
      <c r="BE11305" s="8"/>
      <c r="BI11305" s="8"/>
      <c r="BM11305" s="8"/>
      <c r="BQ11305" s="8"/>
      <c r="BU11305" s="8"/>
      <c r="BY11305" s="8"/>
      <c r="CC11305" s="8"/>
      <c r="CG11305" s="8"/>
      <c r="CK11305" s="8"/>
    </row>
    <row r="11306" spans="5:89">
      <c r="E11306" s="8"/>
      <c r="I11306" s="8"/>
      <c r="M11306" s="8"/>
      <c r="Q11306" s="8"/>
      <c r="U11306" s="8"/>
      <c r="Y11306" s="8"/>
      <c r="AC11306" s="8"/>
      <c r="AG11306" s="8"/>
      <c r="AK11306" s="8"/>
      <c r="AO11306" s="8"/>
      <c r="AS11306" s="8"/>
      <c r="AW11306" s="8"/>
      <c r="BA11306" s="8"/>
      <c r="BE11306" s="8"/>
      <c r="BI11306" s="8"/>
      <c r="BM11306" s="8"/>
      <c r="BQ11306" s="8"/>
      <c r="BU11306" s="8"/>
      <c r="BY11306" s="8"/>
      <c r="CC11306" s="8"/>
      <c r="CG11306" s="8"/>
      <c r="CK11306" s="8"/>
    </row>
    <row r="11307" spans="5:89">
      <c r="E11307" s="8"/>
      <c r="I11307" s="8"/>
      <c r="M11307" s="8"/>
      <c r="Q11307" s="8"/>
      <c r="U11307" s="8"/>
      <c r="Y11307" s="8"/>
      <c r="AC11307" s="8"/>
      <c r="AG11307" s="8"/>
      <c r="AK11307" s="8"/>
      <c r="AO11307" s="8"/>
      <c r="AS11307" s="8"/>
      <c r="AW11307" s="8"/>
      <c r="BA11307" s="8"/>
      <c r="BE11307" s="8"/>
      <c r="BI11307" s="8"/>
      <c r="BM11307" s="8"/>
      <c r="BQ11307" s="8"/>
      <c r="BU11307" s="8"/>
      <c r="BY11307" s="8"/>
      <c r="CC11307" s="8"/>
      <c r="CG11307" s="8"/>
      <c r="CK11307" s="8"/>
    </row>
    <row r="11308" spans="5:89">
      <c r="E11308" s="8"/>
      <c r="I11308" s="8"/>
      <c r="M11308" s="8"/>
      <c r="Q11308" s="8"/>
      <c r="U11308" s="8"/>
      <c r="Y11308" s="8"/>
      <c r="AC11308" s="8"/>
      <c r="AG11308" s="8"/>
      <c r="AK11308" s="8"/>
      <c r="AO11308" s="8"/>
      <c r="AS11308" s="8"/>
      <c r="AW11308" s="8"/>
      <c r="BA11308" s="8"/>
      <c r="BE11308" s="8"/>
      <c r="BI11308" s="8"/>
      <c r="BM11308" s="8"/>
      <c r="BQ11308" s="8"/>
      <c r="BU11308" s="8"/>
      <c r="BY11308" s="8"/>
      <c r="CC11308" s="8"/>
      <c r="CG11308" s="8"/>
      <c r="CK11308" s="8"/>
    </row>
    <row r="11309" spans="5:89">
      <c r="E11309" s="8"/>
      <c r="I11309" s="8"/>
      <c r="M11309" s="8"/>
      <c r="Q11309" s="8"/>
      <c r="U11309" s="8"/>
      <c r="Y11309" s="8"/>
      <c r="AC11309" s="8"/>
      <c r="AG11309" s="8"/>
      <c r="AK11309" s="8"/>
      <c r="AO11309" s="8"/>
      <c r="AS11309" s="8"/>
      <c r="AW11309" s="8"/>
      <c r="BA11309" s="8"/>
      <c r="BE11309" s="8"/>
      <c r="BI11309" s="8"/>
      <c r="BM11309" s="8"/>
      <c r="BQ11309" s="8"/>
      <c r="BU11309" s="8"/>
      <c r="BY11309" s="8"/>
      <c r="CC11309" s="8"/>
      <c r="CG11309" s="8"/>
      <c r="CK11309" s="8"/>
    </row>
    <row r="11310" spans="5:89">
      <c r="E11310" s="8"/>
      <c r="I11310" s="8"/>
      <c r="M11310" s="8"/>
      <c r="Q11310" s="8"/>
      <c r="U11310" s="8"/>
      <c r="Y11310" s="8"/>
      <c r="AC11310" s="8"/>
      <c r="AG11310" s="8"/>
      <c r="AK11310" s="8"/>
      <c r="AO11310" s="8"/>
      <c r="AS11310" s="8"/>
      <c r="AW11310" s="8"/>
      <c r="BA11310" s="8"/>
      <c r="BE11310" s="8"/>
      <c r="BI11310" s="8"/>
      <c r="BM11310" s="8"/>
      <c r="BQ11310" s="8"/>
      <c r="BU11310" s="8"/>
      <c r="BY11310" s="8"/>
      <c r="CC11310" s="8"/>
      <c r="CG11310" s="8"/>
      <c r="CK11310" s="8"/>
    </row>
    <row r="11311" spans="5:89">
      <c r="E11311" s="8"/>
      <c r="I11311" s="8"/>
      <c r="M11311" s="8"/>
      <c r="Q11311" s="8"/>
      <c r="U11311" s="8"/>
      <c r="Y11311" s="8"/>
      <c r="AC11311" s="8"/>
      <c r="AG11311" s="8"/>
      <c r="AK11311" s="8"/>
      <c r="AO11311" s="8"/>
      <c r="AS11311" s="8"/>
      <c r="AW11311" s="8"/>
      <c r="BA11311" s="8"/>
      <c r="BE11311" s="8"/>
      <c r="BI11311" s="8"/>
      <c r="BM11311" s="8"/>
      <c r="BQ11311" s="8"/>
      <c r="BU11311" s="8"/>
      <c r="BY11311" s="8"/>
      <c r="CC11311" s="8"/>
      <c r="CG11311" s="8"/>
      <c r="CK11311" s="8"/>
    </row>
    <row r="11312" spans="5:89">
      <c r="E11312" s="8"/>
      <c r="I11312" s="8"/>
      <c r="M11312" s="8"/>
      <c r="Q11312" s="8"/>
      <c r="U11312" s="8"/>
      <c r="Y11312" s="8"/>
      <c r="AC11312" s="8"/>
      <c r="AG11312" s="8"/>
      <c r="AK11312" s="8"/>
      <c r="AO11312" s="8"/>
      <c r="AS11312" s="8"/>
      <c r="AW11312" s="8"/>
      <c r="BA11312" s="8"/>
      <c r="BE11312" s="8"/>
      <c r="BI11312" s="8"/>
      <c r="BM11312" s="8"/>
      <c r="BQ11312" s="8"/>
      <c r="BU11312" s="8"/>
      <c r="BY11312" s="8"/>
      <c r="CC11312" s="8"/>
      <c r="CG11312" s="8"/>
      <c r="CK11312" s="8"/>
    </row>
    <row r="11313" spans="5:89">
      <c r="E11313" s="8"/>
      <c r="I11313" s="8"/>
      <c r="M11313" s="8"/>
      <c r="Q11313" s="8"/>
      <c r="U11313" s="8"/>
      <c r="Y11313" s="8"/>
      <c r="AC11313" s="8"/>
      <c r="AG11313" s="8"/>
      <c r="AK11313" s="8"/>
      <c r="AO11313" s="8"/>
      <c r="AS11313" s="8"/>
      <c r="AW11313" s="8"/>
      <c r="BA11313" s="8"/>
      <c r="BE11313" s="8"/>
      <c r="BI11313" s="8"/>
      <c r="BM11313" s="8"/>
      <c r="BQ11313" s="8"/>
      <c r="BU11313" s="8"/>
      <c r="BY11313" s="8"/>
      <c r="CC11313" s="8"/>
      <c r="CG11313" s="8"/>
      <c r="CK11313" s="8"/>
    </row>
    <row r="11314" spans="5:89">
      <c r="E11314" s="8"/>
      <c r="I11314" s="8"/>
      <c r="M11314" s="8"/>
      <c r="Q11314" s="8"/>
      <c r="U11314" s="8"/>
      <c r="Y11314" s="8"/>
      <c r="AC11314" s="8"/>
      <c r="AG11314" s="8"/>
      <c r="AK11314" s="8"/>
      <c r="AO11314" s="8"/>
      <c r="AS11314" s="8"/>
      <c r="AW11314" s="8"/>
      <c r="BA11314" s="8"/>
      <c r="BE11314" s="8"/>
      <c r="BI11314" s="8"/>
      <c r="BM11314" s="8"/>
      <c r="BQ11314" s="8"/>
      <c r="BU11314" s="8"/>
      <c r="BY11314" s="8"/>
      <c r="CC11314" s="8"/>
      <c r="CG11314" s="8"/>
      <c r="CK11314" s="8"/>
    </row>
    <row r="11315" spans="5:89">
      <c r="E11315" s="8"/>
      <c r="I11315" s="8"/>
      <c r="M11315" s="8"/>
      <c r="Q11315" s="8"/>
      <c r="U11315" s="8"/>
      <c r="Y11315" s="8"/>
      <c r="AC11315" s="8"/>
      <c r="AG11315" s="8"/>
      <c r="AK11315" s="8"/>
      <c r="AO11315" s="8"/>
      <c r="AS11315" s="8"/>
      <c r="AW11315" s="8"/>
      <c r="BA11315" s="8"/>
      <c r="BE11315" s="8"/>
      <c r="BI11315" s="8"/>
      <c r="BM11315" s="8"/>
      <c r="BQ11315" s="8"/>
      <c r="BU11315" s="8"/>
      <c r="BY11315" s="8"/>
      <c r="CC11315" s="8"/>
      <c r="CG11315" s="8"/>
      <c r="CK11315" s="8"/>
    </row>
    <row r="11316" spans="5:89">
      <c r="E11316" s="8"/>
      <c r="I11316" s="8"/>
      <c r="M11316" s="8"/>
      <c r="Q11316" s="8"/>
      <c r="U11316" s="8"/>
      <c r="Y11316" s="8"/>
      <c r="AC11316" s="8"/>
      <c r="AG11316" s="8"/>
      <c r="AK11316" s="8"/>
      <c r="AO11316" s="8"/>
      <c r="AS11316" s="8"/>
      <c r="AW11316" s="8"/>
      <c r="BA11316" s="8"/>
      <c r="BE11316" s="8"/>
      <c r="BI11316" s="8"/>
      <c r="BM11316" s="8"/>
      <c r="BQ11316" s="8"/>
      <c r="BU11316" s="8"/>
      <c r="BY11316" s="8"/>
      <c r="CC11316" s="8"/>
      <c r="CG11316" s="8"/>
      <c r="CK11316" s="8"/>
    </row>
    <row r="11317" spans="5:89">
      <c r="E11317" s="8"/>
      <c r="I11317" s="8"/>
      <c r="M11317" s="8"/>
      <c r="Q11317" s="8"/>
      <c r="U11317" s="8"/>
      <c r="Y11317" s="8"/>
      <c r="AC11317" s="8"/>
      <c r="AG11317" s="8"/>
      <c r="AK11317" s="8"/>
      <c r="AO11317" s="8"/>
      <c r="AS11317" s="8"/>
      <c r="AW11317" s="8"/>
      <c r="BA11317" s="8"/>
      <c r="BE11317" s="8"/>
      <c r="BI11317" s="8"/>
      <c r="BM11317" s="8"/>
      <c r="BQ11317" s="8"/>
      <c r="BU11317" s="8"/>
      <c r="BY11317" s="8"/>
      <c r="CC11317" s="8"/>
      <c r="CG11317" s="8"/>
      <c r="CK11317" s="8"/>
    </row>
    <row r="11318" spans="5:89">
      <c r="E11318" s="8"/>
      <c r="I11318" s="8"/>
      <c r="M11318" s="8"/>
      <c r="Q11318" s="8"/>
      <c r="U11318" s="8"/>
      <c r="Y11318" s="8"/>
      <c r="AC11318" s="8"/>
      <c r="AG11318" s="8"/>
      <c r="AK11318" s="8"/>
      <c r="AO11318" s="8"/>
      <c r="AS11318" s="8"/>
      <c r="AW11318" s="8"/>
      <c r="BA11318" s="8"/>
      <c r="BE11318" s="8"/>
      <c r="BI11318" s="8"/>
      <c r="BM11318" s="8"/>
      <c r="BQ11318" s="8"/>
      <c r="BU11318" s="8"/>
      <c r="BY11318" s="8"/>
      <c r="CC11318" s="8"/>
      <c r="CG11318" s="8"/>
      <c r="CK11318" s="8"/>
    </row>
    <row r="11319" spans="5:89">
      <c r="E11319" s="8"/>
      <c r="I11319" s="8"/>
      <c r="M11319" s="8"/>
      <c r="Q11319" s="8"/>
      <c r="U11319" s="8"/>
      <c r="Y11319" s="8"/>
      <c r="AC11319" s="8"/>
      <c r="AG11319" s="8"/>
      <c r="AK11319" s="8"/>
      <c r="AO11319" s="8"/>
      <c r="AS11319" s="8"/>
      <c r="AW11319" s="8"/>
      <c r="BA11319" s="8"/>
      <c r="BE11319" s="8"/>
      <c r="BI11319" s="8"/>
      <c r="BM11319" s="8"/>
      <c r="BQ11319" s="8"/>
      <c r="BU11319" s="8"/>
      <c r="BY11319" s="8"/>
      <c r="CC11319" s="8"/>
      <c r="CG11319" s="8"/>
      <c r="CK11319" s="8"/>
    </row>
    <row r="11320" spans="5:89">
      <c r="E11320" s="8"/>
      <c r="I11320" s="8"/>
      <c r="M11320" s="8"/>
      <c r="Q11320" s="8"/>
      <c r="U11320" s="8"/>
      <c r="Y11320" s="8"/>
      <c r="AC11320" s="8"/>
      <c r="AG11320" s="8"/>
      <c r="AK11320" s="8"/>
      <c r="AO11320" s="8"/>
      <c r="AS11320" s="8"/>
      <c r="AW11320" s="8"/>
      <c r="BA11320" s="8"/>
      <c r="BE11320" s="8"/>
      <c r="BI11320" s="8"/>
      <c r="BM11320" s="8"/>
      <c r="BQ11320" s="8"/>
      <c r="BU11320" s="8"/>
      <c r="BY11320" s="8"/>
      <c r="CC11320" s="8"/>
      <c r="CG11320" s="8"/>
      <c r="CK11320" s="8"/>
    </row>
    <row r="11321" spans="5:89">
      <c r="E11321" s="8"/>
      <c r="I11321" s="8"/>
      <c r="M11321" s="8"/>
      <c r="Q11321" s="8"/>
      <c r="U11321" s="8"/>
      <c r="Y11321" s="8"/>
      <c r="AC11321" s="8"/>
      <c r="AG11321" s="8"/>
      <c r="AK11321" s="8"/>
      <c r="AO11321" s="8"/>
      <c r="AS11321" s="8"/>
      <c r="AW11321" s="8"/>
      <c r="BA11321" s="8"/>
      <c r="BE11321" s="8"/>
      <c r="BI11321" s="8"/>
      <c r="BM11321" s="8"/>
      <c r="BQ11321" s="8"/>
      <c r="BU11321" s="8"/>
      <c r="BY11321" s="8"/>
      <c r="CC11321" s="8"/>
      <c r="CG11321" s="8"/>
      <c r="CK11321" s="8"/>
    </row>
    <row r="11322" spans="5:89">
      <c r="E11322" s="8"/>
      <c r="I11322" s="8"/>
      <c r="M11322" s="8"/>
      <c r="Q11322" s="8"/>
      <c r="U11322" s="8"/>
      <c r="Y11322" s="8"/>
      <c r="AC11322" s="8"/>
      <c r="AG11322" s="8"/>
      <c r="AK11322" s="8"/>
      <c r="AO11322" s="8"/>
      <c r="AS11322" s="8"/>
      <c r="AW11322" s="8"/>
      <c r="BA11322" s="8"/>
      <c r="BE11322" s="8"/>
      <c r="BI11322" s="8"/>
      <c r="BM11322" s="8"/>
      <c r="BQ11322" s="8"/>
      <c r="BU11322" s="8"/>
      <c r="BY11322" s="8"/>
      <c r="CC11322" s="8"/>
      <c r="CG11322" s="8"/>
      <c r="CK11322" s="8"/>
    </row>
    <row r="11323" spans="5:89">
      <c r="E11323" s="8"/>
      <c r="I11323" s="8"/>
      <c r="M11323" s="8"/>
      <c r="Q11323" s="8"/>
      <c r="U11323" s="8"/>
      <c r="Y11323" s="8"/>
      <c r="AC11323" s="8"/>
      <c r="AG11323" s="8"/>
      <c r="AK11323" s="8"/>
      <c r="AO11323" s="8"/>
      <c r="AS11323" s="8"/>
      <c r="AW11323" s="8"/>
      <c r="BA11323" s="8"/>
      <c r="BE11323" s="8"/>
      <c r="BI11323" s="8"/>
      <c r="BM11323" s="8"/>
      <c r="BQ11323" s="8"/>
      <c r="BU11323" s="8"/>
      <c r="BY11323" s="8"/>
      <c r="CC11323" s="8"/>
      <c r="CG11323" s="8"/>
      <c r="CK11323" s="8"/>
    </row>
    <row r="11324" spans="5:89">
      <c r="E11324" s="8"/>
      <c r="I11324" s="8"/>
      <c r="M11324" s="8"/>
      <c r="Q11324" s="8"/>
      <c r="U11324" s="8"/>
      <c r="Y11324" s="8"/>
      <c r="AC11324" s="8"/>
      <c r="AG11324" s="8"/>
      <c r="AK11324" s="8"/>
      <c r="AO11324" s="8"/>
      <c r="AS11324" s="8"/>
      <c r="AW11324" s="8"/>
      <c r="BA11324" s="8"/>
      <c r="BE11324" s="8"/>
      <c r="BI11324" s="8"/>
      <c r="BM11324" s="8"/>
      <c r="BQ11324" s="8"/>
      <c r="BU11324" s="8"/>
      <c r="BY11324" s="8"/>
      <c r="CC11324" s="8"/>
      <c r="CG11324" s="8"/>
      <c r="CK11324" s="8"/>
    </row>
    <row r="11325" spans="5:89">
      <c r="E11325" s="8"/>
      <c r="I11325" s="8"/>
      <c r="M11325" s="8"/>
      <c r="Q11325" s="8"/>
      <c r="U11325" s="8"/>
      <c r="Y11325" s="8"/>
      <c r="AC11325" s="8"/>
      <c r="AG11325" s="8"/>
      <c r="AK11325" s="8"/>
      <c r="AO11325" s="8"/>
      <c r="AS11325" s="8"/>
      <c r="AW11325" s="8"/>
      <c r="BA11325" s="8"/>
      <c r="BE11325" s="8"/>
      <c r="BI11325" s="8"/>
      <c r="BM11325" s="8"/>
      <c r="BQ11325" s="8"/>
      <c r="BU11325" s="8"/>
      <c r="BY11325" s="8"/>
      <c r="CC11325" s="8"/>
      <c r="CG11325" s="8"/>
      <c r="CK11325" s="8"/>
    </row>
    <row r="11326" spans="5:89">
      <c r="E11326" s="8"/>
      <c r="I11326" s="8"/>
      <c r="M11326" s="8"/>
      <c r="Q11326" s="8"/>
      <c r="U11326" s="8"/>
      <c r="Y11326" s="8"/>
      <c r="AC11326" s="8"/>
      <c r="AG11326" s="8"/>
      <c r="AK11326" s="8"/>
      <c r="AO11326" s="8"/>
      <c r="AS11326" s="8"/>
      <c r="AW11326" s="8"/>
      <c r="BA11326" s="8"/>
      <c r="BE11326" s="8"/>
      <c r="BI11326" s="8"/>
      <c r="BM11326" s="8"/>
      <c r="BQ11326" s="8"/>
      <c r="BU11326" s="8"/>
      <c r="BY11326" s="8"/>
      <c r="CC11326" s="8"/>
      <c r="CG11326" s="8"/>
      <c r="CK11326" s="8"/>
    </row>
    <row r="11327" spans="5:89">
      <c r="E11327" s="8"/>
      <c r="I11327" s="8"/>
      <c r="M11327" s="8"/>
      <c r="Q11327" s="8"/>
      <c r="U11327" s="8"/>
      <c r="Y11327" s="8"/>
      <c r="AC11327" s="8"/>
      <c r="AG11327" s="8"/>
      <c r="AK11327" s="8"/>
      <c r="AO11327" s="8"/>
      <c r="AS11327" s="8"/>
      <c r="AW11327" s="8"/>
      <c r="BA11327" s="8"/>
      <c r="BE11327" s="8"/>
      <c r="BI11327" s="8"/>
      <c r="BM11327" s="8"/>
      <c r="BQ11327" s="8"/>
      <c r="BU11327" s="8"/>
      <c r="BY11327" s="8"/>
      <c r="CC11327" s="8"/>
      <c r="CG11327" s="8"/>
      <c r="CK11327" s="8"/>
    </row>
    <row r="11328" spans="5:89">
      <c r="E11328" s="8"/>
      <c r="I11328" s="8"/>
      <c r="M11328" s="8"/>
      <c r="Q11328" s="8"/>
      <c r="U11328" s="8"/>
      <c r="Y11328" s="8"/>
      <c r="AC11328" s="8"/>
      <c r="AG11328" s="8"/>
      <c r="AK11328" s="8"/>
      <c r="AO11328" s="8"/>
      <c r="AS11328" s="8"/>
      <c r="AW11328" s="8"/>
      <c r="BA11328" s="8"/>
      <c r="BE11328" s="8"/>
      <c r="BI11328" s="8"/>
      <c r="BM11328" s="8"/>
      <c r="BQ11328" s="8"/>
      <c r="BU11328" s="8"/>
      <c r="BY11328" s="8"/>
      <c r="CC11328" s="8"/>
      <c r="CG11328" s="8"/>
      <c r="CK11328" s="8"/>
    </row>
    <row r="11329" spans="5:89">
      <c r="E11329" s="8"/>
      <c r="I11329" s="8"/>
      <c r="M11329" s="8"/>
      <c r="Q11329" s="8"/>
      <c r="U11329" s="8"/>
      <c r="Y11329" s="8"/>
      <c r="AC11329" s="8"/>
      <c r="AG11329" s="8"/>
      <c r="AK11329" s="8"/>
      <c r="AO11329" s="8"/>
      <c r="AS11329" s="8"/>
      <c r="AW11329" s="8"/>
      <c r="BA11329" s="8"/>
      <c r="BE11329" s="8"/>
      <c r="BI11329" s="8"/>
      <c r="BM11329" s="8"/>
      <c r="BQ11329" s="8"/>
      <c r="BU11329" s="8"/>
      <c r="BY11329" s="8"/>
      <c r="CC11329" s="8"/>
      <c r="CG11329" s="8"/>
      <c r="CK11329" s="8"/>
    </row>
    <row r="11330" spans="5:89">
      <c r="E11330" s="8"/>
      <c r="I11330" s="8"/>
      <c r="M11330" s="8"/>
      <c r="Q11330" s="8"/>
      <c r="U11330" s="8"/>
      <c r="Y11330" s="8"/>
      <c r="AC11330" s="8"/>
      <c r="AG11330" s="8"/>
      <c r="AK11330" s="8"/>
      <c r="AO11330" s="8"/>
      <c r="AS11330" s="8"/>
      <c r="AW11330" s="8"/>
      <c r="BA11330" s="8"/>
      <c r="BE11330" s="8"/>
      <c r="BI11330" s="8"/>
      <c r="BM11330" s="8"/>
      <c r="BQ11330" s="8"/>
      <c r="BU11330" s="8"/>
      <c r="BY11330" s="8"/>
      <c r="CC11330" s="8"/>
      <c r="CG11330" s="8"/>
      <c r="CK11330" s="8"/>
    </row>
    <row r="11331" spans="5:89">
      <c r="E11331" s="8"/>
      <c r="I11331" s="8"/>
      <c r="M11331" s="8"/>
      <c r="Q11331" s="8"/>
      <c r="U11331" s="8"/>
      <c r="Y11331" s="8"/>
      <c r="AC11331" s="8"/>
      <c r="AG11331" s="8"/>
      <c r="AK11331" s="8"/>
      <c r="AO11331" s="8"/>
      <c r="AS11331" s="8"/>
      <c r="AW11331" s="8"/>
      <c r="BA11331" s="8"/>
      <c r="BE11331" s="8"/>
      <c r="BI11331" s="8"/>
      <c r="BM11331" s="8"/>
      <c r="BQ11331" s="8"/>
      <c r="BU11331" s="8"/>
      <c r="BY11331" s="8"/>
      <c r="CC11331" s="8"/>
      <c r="CG11331" s="8"/>
      <c r="CK11331" s="8"/>
    </row>
    <row r="11332" spans="5:89">
      <c r="E11332" s="8"/>
      <c r="I11332" s="8"/>
      <c r="M11332" s="8"/>
      <c r="Q11332" s="8"/>
      <c r="U11332" s="8"/>
      <c r="Y11332" s="8"/>
      <c r="AC11332" s="8"/>
      <c r="AG11332" s="8"/>
      <c r="AK11332" s="8"/>
      <c r="AO11332" s="8"/>
      <c r="AS11332" s="8"/>
      <c r="AW11332" s="8"/>
      <c r="BA11332" s="8"/>
      <c r="BE11332" s="8"/>
      <c r="BI11332" s="8"/>
      <c r="BM11332" s="8"/>
      <c r="BQ11332" s="8"/>
      <c r="BU11332" s="8"/>
      <c r="BY11332" s="8"/>
      <c r="CC11332" s="8"/>
      <c r="CG11332" s="8"/>
      <c r="CK11332" s="8"/>
    </row>
    <row r="11333" spans="5:89">
      <c r="E11333" s="8"/>
      <c r="I11333" s="8"/>
      <c r="M11333" s="8"/>
      <c r="Q11333" s="8"/>
      <c r="U11333" s="8"/>
      <c r="Y11333" s="8"/>
      <c r="AC11333" s="8"/>
      <c r="AG11333" s="8"/>
      <c r="AK11333" s="8"/>
      <c r="AO11333" s="8"/>
      <c r="AS11333" s="8"/>
      <c r="AW11333" s="8"/>
      <c r="BA11333" s="8"/>
      <c r="BE11333" s="8"/>
      <c r="BI11333" s="8"/>
      <c r="BM11333" s="8"/>
      <c r="BQ11333" s="8"/>
      <c r="BU11333" s="8"/>
      <c r="BY11333" s="8"/>
      <c r="CC11333" s="8"/>
      <c r="CG11333" s="8"/>
      <c r="CK11333" s="8"/>
    </row>
    <row r="11334" spans="5:89">
      <c r="E11334" s="8"/>
      <c r="I11334" s="8"/>
      <c r="M11334" s="8"/>
      <c r="Q11334" s="8"/>
      <c r="U11334" s="8"/>
      <c r="Y11334" s="8"/>
      <c r="AC11334" s="8"/>
      <c r="AG11334" s="8"/>
      <c r="AK11334" s="8"/>
      <c r="AO11334" s="8"/>
      <c r="AS11334" s="8"/>
      <c r="AW11334" s="8"/>
      <c r="BA11334" s="8"/>
      <c r="BE11334" s="8"/>
      <c r="BI11334" s="8"/>
      <c r="BM11334" s="8"/>
      <c r="BQ11334" s="8"/>
      <c r="BU11334" s="8"/>
      <c r="BY11334" s="8"/>
      <c r="CC11334" s="8"/>
      <c r="CG11334" s="8"/>
      <c r="CK11334" s="8"/>
    </row>
    <row r="11335" spans="5:89">
      <c r="E11335" s="8"/>
      <c r="I11335" s="8"/>
      <c r="M11335" s="8"/>
      <c r="Q11335" s="8"/>
      <c r="U11335" s="8"/>
      <c r="Y11335" s="8"/>
      <c r="AC11335" s="8"/>
      <c r="AG11335" s="8"/>
      <c r="AK11335" s="8"/>
      <c r="AO11335" s="8"/>
      <c r="AS11335" s="8"/>
      <c r="AW11335" s="8"/>
      <c r="BA11335" s="8"/>
      <c r="BE11335" s="8"/>
      <c r="BI11335" s="8"/>
      <c r="BM11335" s="8"/>
      <c r="BQ11335" s="8"/>
      <c r="BU11335" s="8"/>
      <c r="BY11335" s="8"/>
      <c r="CC11335" s="8"/>
      <c r="CG11335" s="8"/>
      <c r="CK11335" s="8"/>
    </row>
    <row r="11336" spans="5:89">
      <c r="E11336" s="8"/>
      <c r="I11336" s="8"/>
      <c r="M11336" s="8"/>
      <c r="Q11336" s="8"/>
      <c r="U11336" s="8"/>
      <c r="Y11336" s="8"/>
      <c r="AC11336" s="8"/>
      <c r="AG11336" s="8"/>
      <c r="AK11336" s="8"/>
      <c r="AO11336" s="8"/>
      <c r="AS11336" s="8"/>
      <c r="AW11336" s="8"/>
      <c r="BA11336" s="8"/>
      <c r="BE11336" s="8"/>
      <c r="BI11336" s="8"/>
      <c r="BM11336" s="8"/>
      <c r="BQ11336" s="8"/>
      <c r="BU11336" s="8"/>
      <c r="BY11336" s="8"/>
      <c r="CC11336" s="8"/>
      <c r="CG11336" s="8"/>
      <c r="CK11336" s="8"/>
    </row>
    <row r="11337" spans="5:89">
      <c r="E11337" s="8"/>
      <c r="I11337" s="8"/>
      <c r="M11337" s="8"/>
      <c r="Q11337" s="8"/>
      <c r="U11337" s="8"/>
      <c r="Y11337" s="8"/>
      <c r="AC11337" s="8"/>
      <c r="AG11337" s="8"/>
      <c r="AK11337" s="8"/>
      <c r="AO11337" s="8"/>
      <c r="AS11337" s="8"/>
      <c r="AW11337" s="8"/>
      <c r="BA11337" s="8"/>
      <c r="BE11337" s="8"/>
      <c r="BI11337" s="8"/>
      <c r="BM11337" s="8"/>
      <c r="BQ11337" s="8"/>
      <c r="BU11337" s="8"/>
      <c r="BY11337" s="8"/>
      <c r="CC11337" s="8"/>
      <c r="CG11337" s="8"/>
      <c r="CK11337" s="8"/>
    </row>
    <row r="11338" spans="5:89">
      <c r="E11338" s="8"/>
      <c r="I11338" s="8"/>
      <c r="M11338" s="8"/>
      <c r="Q11338" s="8"/>
      <c r="U11338" s="8"/>
      <c r="Y11338" s="8"/>
      <c r="AC11338" s="8"/>
      <c r="AG11338" s="8"/>
      <c r="AK11338" s="8"/>
      <c r="AO11338" s="8"/>
      <c r="AS11338" s="8"/>
      <c r="AW11338" s="8"/>
      <c r="BA11338" s="8"/>
      <c r="BE11338" s="8"/>
      <c r="BI11338" s="8"/>
      <c r="BM11338" s="8"/>
      <c r="BQ11338" s="8"/>
      <c r="BU11338" s="8"/>
      <c r="BY11338" s="8"/>
      <c r="CC11338" s="8"/>
      <c r="CG11338" s="8"/>
      <c r="CK11338" s="8"/>
    </row>
    <row r="11339" spans="5:89">
      <c r="E11339" s="8"/>
      <c r="I11339" s="8"/>
      <c r="M11339" s="8"/>
      <c r="Q11339" s="8"/>
      <c r="U11339" s="8"/>
      <c r="Y11339" s="8"/>
      <c r="AC11339" s="8"/>
      <c r="AG11339" s="8"/>
      <c r="AK11339" s="8"/>
      <c r="AO11339" s="8"/>
      <c r="AS11339" s="8"/>
      <c r="AW11339" s="8"/>
      <c r="BA11339" s="8"/>
      <c r="BE11339" s="8"/>
      <c r="BI11339" s="8"/>
      <c r="BM11339" s="8"/>
      <c r="BQ11339" s="8"/>
      <c r="BU11339" s="8"/>
      <c r="BY11339" s="8"/>
      <c r="CC11339" s="8"/>
      <c r="CG11339" s="8"/>
      <c r="CK11339" s="8"/>
    </row>
    <row r="11340" spans="5:89">
      <c r="E11340" s="8"/>
      <c r="I11340" s="8"/>
      <c r="M11340" s="8"/>
      <c r="Q11340" s="8"/>
      <c r="U11340" s="8"/>
      <c r="Y11340" s="8"/>
      <c r="AC11340" s="8"/>
      <c r="AG11340" s="8"/>
      <c r="AK11340" s="8"/>
      <c r="AO11340" s="8"/>
      <c r="AS11340" s="8"/>
      <c r="AW11340" s="8"/>
      <c r="BA11340" s="8"/>
      <c r="BE11340" s="8"/>
      <c r="BI11340" s="8"/>
      <c r="BM11340" s="8"/>
      <c r="BQ11340" s="8"/>
      <c r="BU11340" s="8"/>
      <c r="BY11340" s="8"/>
      <c r="CC11340" s="8"/>
      <c r="CG11340" s="8"/>
      <c r="CK11340" s="8"/>
    </row>
    <row r="11341" spans="5:89">
      <c r="E11341" s="8"/>
      <c r="I11341" s="8"/>
      <c r="M11341" s="8"/>
      <c r="Q11341" s="8"/>
      <c r="U11341" s="8"/>
      <c r="Y11341" s="8"/>
      <c r="AC11341" s="8"/>
      <c r="AG11341" s="8"/>
      <c r="AK11341" s="8"/>
      <c r="AO11341" s="8"/>
      <c r="AS11341" s="8"/>
      <c r="AW11341" s="8"/>
      <c r="BA11341" s="8"/>
      <c r="BE11341" s="8"/>
      <c r="BI11341" s="8"/>
      <c r="BM11341" s="8"/>
      <c r="BQ11341" s="8"/>
      <c r="BU11341" s="8"/>
      <c r="BY11341" s="8"/>
      <c r="CC11341" s="8"/>
      <c r="CG11341" s="8"/>
      <c r="CK11341" s="8"/>
    </row>
    <row r="11342" spans="5:89">
      <c r="E11342" s="8"/>
      <c r="I11342" s="8"/>
      <c r="M11342" s="8"/>
      <c r="Q11342" s="8"/>
      <c r="U11342" s="8"/>
      <c r="Y11342" s="8"/>
      <c r="AC11342" s="8"/>
      <c r="AG11342" s="8"/>
      <c r="AK11342" s="8"/>
      <c r="AO11342" s="8"/>
      <c r="AS11342" s="8"/>
      <c r="AW11342" s="8"/>
      <c r="BA11342" s="8"/>
      <c r="BE11342" s="8"/>
      <c r="BI11342" s="8"/>
      <c r="BM11342" s="8"/>
      <c r="BQ11342" s="8"/>
      <c r="BU11342" s="8"/>
      <c r="BY11342" s="8"/>
      <c r="CC11342" s="8"/>
      <c r="CG11342" s="8"/>
      <c r="CK11342" s="8"/>
    </row>
    <row r="11343" spans="5:89">
      <c r="E11343" s="8"/>
      <c r="I11343" s="8"/>
      <c r="M11343" s="8"/>
      <c r="Q11343" s="8"/>
      <c r="U11343" s="8"/>
      <c r="Y11343" s="8"/>
      <c r="AC11343" s="8"/>
      <c r="AG11343" s="8"/>
      <c r="AK11343" s="8"/>
      <c r="AO11343" s="8"/>
      <c r="AS11343" s="8"/>
      <c r="AW11343" s="8"/>
      <c r="BA11343" s="8"/>
      <c r="BE11343" s="8"/>
      <c r="BI11343" s="8"/>
      <c r="BM11343" s="8"/>
      <c r="BQ11343" s="8"/>
      <c r="BU11343" s="8"/>
      <c r="BY11343" s="8"/>
      <c r="CC11343" s="8"/>
      <c r="CG11343" s="8"/>
      <c r="CK11343" s="8"/>
    </row>
    <row r="11344" spans="5:89">
      <c r="E11344" s="8"/>
      <c r="I11344" s="8"/>
      <c r="M11344" s="8"/>
      <c r="Q11344" s="8"/>
      <c r="U11344" s="8"/>
      <c r="Y11344" s="8"/>
      <c r="AC11344" s="8"/>
      <c r="AG11344" s="8"/>
      <c r="AK11344" s="8"/>
      <c r="AO11344" s="8"/>
      <c r="AS11344" s="8"/>
      <c r="AW11344" s="8"/>
      <c r="BA11344" s="8"/>
      <c r="BE11344" s="8"/>
      <c r="BI11344" s="8"/>
      <c r="BM11344" s="8"/>
      <c r="BQ11344" s="8"/>
      <c r="BU11344" s="8"/>
      <c r="BY11344" s="8"/>
      <c r="CC11344" s="8"/>
      <c r="CG11344" s="8"/>
      <c r="CK11344" s="8"/>
    </row>
    <row r="11345" spans="5:89">
      <c r="E11345" s="8"/>
      <c r="I11345" s="8"/>
      <c r="M11345" s="8"/>
      <c r="Q11345" s="8"/>
      <c r="U11345" s="8"/>
      <c r="Y11345" s="8"/>
      <c r="AC11345" s="8"/>
      <c r="AG11345" s="8"/>
      <c r="AK11345" s="8"/>
      <c r="AO11345" s="8"/>
      <c r="AS11345" s="8"/>
      <c r="AW11345" s="8"/>
      <c r="BA11345" s="8"/>
      <c r="BE11345" s="8"/>
      <c r="BI11345" s="8"/>
      <c r="BM11345" s="8"/>
      <c r="BQ11345" s="8"/>
      <c r="BU11345" s="8"/>
      <c r="BY11345" s="8"/>
      <c r="CC11345" s="8"/>
      <c r="CG11345" s="8"/>
      <c r="CK11345" s="8"/>
    </row>
    <row r="11346" spans="5:89">
      <c r="E11346" s="8"/>
      <c r="I11346" s="8"/>
      <c r="M11346" s="8"/>
      <c r="Q11346" s="8"/>
      <c r="U11346" s="8"/>
      <c r="Y11346" s="8"/>
      <c r="AC11346" s="8"/>
      <c r="AG11346" s="8"/>
      <c r="AK11346" s="8"/>
      <c r="AO11346" s="8"/>
      <c r="AS11346" s="8"/>
      <c r="AW11346" s="8"/>
      <c r="BA11346" s="8"/>
      <c r="BE11346" s="8"/>
      <c r="BI11346" s="8"/>
      <c r="BM11346" s="8"/>
      <c r="BQ11346" s="8"/>
      <c r="BU11346" s="8"/>
      <c r="BY11346" s="8"/>
      <c r="CC11346" s="8"/>
      <c r="CG11346" s="8"/>
      <c r="CK11346" s="8"/>
    </row>
    <row r="11347" spans="5:89">
      <c r="E11347" s="8"/>
      <c r="I11347" s="8"/>
      <c r="M11347" s="8"/>
      <c r="Q11347" s="8"/>
      <c r="U11347" s="8"/>
      <c r="Y11347" s="8"/>
      <c r="AC11347" s="8"/>
      <c r="AG11347" s="8"/>
      <c r="AK11347" s="8"/>
      <c r="AO11347" s="8"/>
      <c r="AS11347" s="8"/>
      <c r="AW11347" s="8"/>
      <c r="BA11347" s="8"/>
      <c r="BE11347" s="8"/>
      <c r="BI11347" s="8"/>
      <c r="BM11347" s="8"/>
      <c r="BQ11347" s="8"/>
      <c r="BU11347" s="8"/>
      <c r="BY11347" s="8"/>
      <c r="CC11347" s="8"/>
      <c r="CG11347" s="8"/>
      <c r="CK11347" s="8"/>
    </row>
    <row r="11348" spans="5:89">
      <c r="E11348" s="8"/>
      <c r="I11348" s="8"/>
      <c r="M11348" s="8"/>
      <c r="Q11348" s="8"/>
      <c r="U11348" s="8"/>
      <c r="Y11348" s="8"/>
      <c r="AC11348" s="8"/>
      <c r="AG11348" s="8"/>
      <c r="AK11348" s="8"/>
      <c r="AO11348" s="8"/>
      <c r="AS11348" s="8"/>
      <c r="AW11348" s="8"/>
      <c r="BA11348" s="8"/>
      <c r="BE11348" s="8"/>
      <c r="BI11348" s="8"/>
      <c r="BM11348" s="8"/>
      <c r="BQ11348" s="8"/>
      <c r="BU11348" s="8"/>
      <c r="BY11348" s="8"/>
      <c r="CC11348" s="8"/>
      <c r="CG11348" s="8"/>
      <c r="CK11348" s="8"/>
    </row>
    <row r="11349" spans="5:89">
      <c r="E11349" s="8"/>
      <c r="I11349" s="8"/>
      <c r="M11349" s="8"/>
      <c r="Q11349" s="8"/>
      <c r="U11349" s="8"/>
      <c r="Y11349" s="8"/>
      <c r="AC11349" s="8"/>
      <c r="AG11349" s="8"/>
      <c r="AK11349" s="8"/>
      <c r="AO11349" s="8"/>
      <c r="AS11349" s="8"/>
      <c r="AW11349" s="8"/>
      <c r="BA11349" s="8"/>
      <c r="BE11349" s="8"/>
      <c r="BI11349" s="8"/>
      <c r="BM11349" s="8"/>
      <c r="BQ11349" s="8"/>
      <c r="BU11349" s="8"/>
      <c r="BY11349" s="8"/>
      <c r="CC11349" s="8"/>
      <c r="CG11349" s="8"/>
      <c r="CK11349" s="8"/>
    </row>
    <row r="11350" spans="5:89">
      <c r="E11350" s="8"/>
      <c r="I11350" s="8"/>
      <c r="M11350" s="8"/>
      <c r="Q11350" s="8"/>
      <c r="U11350" s="8"/>
      <c r="Y11350" s="8"/>
      <c r="AC11350" s="8"/>
      <c r="AG11350" s="8"/>
      <c r="AK11350" s="8"/>
      <c r="AO11350" s="8"/>
      <c r="AS11350" s="8"/>
      <c r="AW11350" s="8"/>
      <c r="BA11350" s="8"/>
      <c r="BE11350" s="8"/>
      <c r="BI11350" s="8"/>
      <c r="BM11350" s="8"/>
      <c r="BQ11350" s="8"/>
      <c r="BU11350" s="8"/>
      <c r="BY11350" s="8"/>
      <c r="CC11350" s="8"/>
      <c r="CG11350" s="8"/>
      <c r="CK11350" s="8"/>
    </row>
    <row r="11351" spans="5:89">
      <c r="E11351" s="8"/>
      <c r="I11351" s="8"/>
      <c r="M11351" s="8"/>
      <c r="Q11351" s="8"/>
      <c r="U11351" s="8"/>
      <c r="Y11351" s="8"/>
      <c r="AC11351" s="8"/>
      <c r="AG11351" s="8"/>
      <c r="AK11351" s="8"/>
      <c r="AO11351" s="8"/>
      <c r="AS11351" s="8"/>
      <c r="AW11351" s="8"/>
      <c r="BA11351" s="8"/>
      <c r="BE11351" s="8"/>
      <c r="BI11351" s="8"/>
      <c r="BM11351" s="8"/>
      <c r="BQ11351" s="8"/>
      <c r="BU11351" s="8"/>
      <c r="BY11351" s="8"/>
      <c r="CC11351" s="8"/>
      <c r="CG11351" s="8"/>
      <c r="CK11351" s="8"/>
    </row>
    <row r="11352" spans="5:89">
      <c r="E11352" s="8"/>
      <c r="I11352" s="8"/>
      <c r="M11352" s="8"/>
      <c r="Q11352" s="8"/>
      <c r="U11352" s="8"/>
      <c r="Y11352" s="8"/>
      <c r="AC11352" s="8"/>
      <c r="AG11352" s="8"/>
      <c r="AK11352" s="8"/>
      <c r="AO11352" s="8"/>
      <c r="AS11352" s="8"/>
      <c r="AW11352" s="8"/>
      <c r="BA11352" s="8"/>
      <c r="BE11352" s="8"/>
      <c r="BI11352" s="8"/>
      <c r="BM11352" s="8"/>
      <c r="BQ11352" s="8"/>
      <c r="BU11352" s="8"/>
      <c r="BY11352" s="8"/>
      <c r="CC11352" s="8"/>
      <c r="CG11352" s="8"/>
      <c r="CK11352" s="8"/>
    </row>
    <row r="11353" spans="5:89">
      <c r="E11353" s="8"/>
      <c r="I11353" s="8"/>
      <c r="M11353" s="8"/>
      <c r="Q11353" s="8"/>
      <c r="U11353" s="8"/>
      <c r="Y11353" s="8"/>
      <c r="AC11353" s="8"/>
      <c r="AG11353" s="8"/>
      <c r="AK11353" s="8"/>
      <c r="AO11353" s="8"/>
      <c r="AS11353" s="8"/>
      <c r="AW11353" s="8"/>
      <c r="BA11353" s="8"/>
      <c r="BE11353" s="8"/>
      <c r="BI11353" s="8"/>
      <c r="BM11353" s="8"/>
      <c r="BQ11353" s="8"/>
      <c r="BU11353" s="8"/>
      <c r="BY11353" s="8"/>
      <c r="CC11353" s="8"/>
      <c r="CG11353" s="8"/>
      <c r="CK11353" s="8"/>
    </row>
    <row r="11354" spans="5:89">
      <c r="E11354" s="8"/>
      <c r="I11354" s="8"/>
      <c r="M11354" s="8"/>
      <c r="Q11354" s="8"/>
      <c r="U11354" s="8"/>
      <c r="Y11354" s="8"/>
      <c r="AC11354" s="8"/>
      <c r="AG11354" s="8"/>
      <c r="AK11354" s="8"/>
      <c r="AO11354" s="8"/>
      <c r="AS11354" s="8"/>
      <c r="AW11354" s="8"/>
      <c r="BA11354" s="8"/>
      <c r="BE11354" s="8"/>
      <c r="BI11354" s="8"/>
      <c r="BM11354" s="8"/>
      <c r="BQ11354" s="8"/>
      <c r="BU11354" s="8"/>
      <c r="BY11354" s="8"/>
      <c r="CC11354" s="8"/>
      <c r="CG11354" s="8"/>
      <c r="CK11354" s="8"/>
    </row>
    <row r="11355" spans="5:89">
      <c r="E11355" s="8"/>
      <c r="I11355" s="8"/>
      <c r="M11355" s="8"/>
      <c r="Q11355" s="8"/>
      <c r="U11355" s="8"/>
      <c r="Y11355" s="8"/>
      <c r="AC11355" s="8"/>
      <c r="AG11355" s="8"/>
      <c r="AK11355" s="8"/>
      <c r="AO11355" s="8"/>
      <c r="AS11355" s="8"/>
      <c r="AW11355" s="8"/>
      <c r="BA11355" s="8"/>
      <c r="BE11355" s="8"/>
      <c r="BI11355" s="8"/>
      <c r="BM11355" s="8"/>
      <c r="BQ11355" s="8"/>
      <c r="BU11355" s="8"/>
      <c r="BY11355" s="8"/>
      <c r="CC11355" s="8"/>
      <c r="CG11355" s="8"/>
      <c r="CK11355" s="8"/>
    </row>
    <row r="11356" spans="5:89">
      <c r="E11356" s="8"/>
      <c r="I11356" s="8"/>
      <c r="M11356" s="8"/>
      <c r="Q11356" s="8"/>
      <c r="U11356" s="8"/>
      <c r="Y11356" s="8"/>
      <c r="AC11356" s="8"/>
      <c r="AG11356" s="8"/>
      <c r="AK11356" s="8"/>
      <c r="AO11356" s="8"/>
      <c r="AS11356" s="8"/>
      <c r="AW11356" s="8"/>
      <c r="BA11356" s="8"/>
      <c r="BE11356" s="8"/>
      <c r="BI11356" s="8"/>
      <c r="BM11356" s="8"/>
      <c r="BQ11356" s="8"/>
      <c r="BU11356" s="8"/>
      <c r="BY11356" s="8"/>
      <c r="CC11356" s="8"/>
      <c r="CG11356" s="8"/>
      <c r="CK11356" s="8"/>
    </row>
    <row r="11357" spans="5:89">
      <c r="E11357" s="8"/>
      <c r="I11357" s="8"/>
      <c r="M11357" s="8"/>
      <c r="Q11357" s="8"/>
      <c r="U11357" s="8"/>
      <c r="Y11357" s="8"/>
      <c r="AC11357" s="8"/>
      <c r="AG11357" s="8"/>
      <c r="AK11357" s="8"/>
      <c r="AO11357" s="8"/>
      <c r="AS11357" s="8"/>
      <c r="AW11357" s="8"/>
      <c r="BA11357" s="8"/>
      <c r="BE11357" s="8"/>
      <c r="BI11357" s="8"/>
      <c r="BM11357" s="8"/>
      <c r="BQ11357" s="8"/>
      <c r="BU11357" s="8"/>
      <c r="BY11357" s="8"/>
      <c r="CC11357" s="8"/>
      <c r="CG11357" s="8"/>
      <c r="CK11357" s="8"/>
    </row>
    <row r="11358" spans="5:89">
      <c r="E11358" s="8"/>
      <c r="I11358" s="8"/>
      <c r="M11358" s="8"/>
      <c r="Q11358" s="8"/>
      <c r="U11358" s="8"/>
      <c r="Y11358" s="8"/>
      <c r="AC11358" s="8"/>
      <c r="AG11358" s="8"/>
      <c r="AK11358" s="8"/>
      <c r="AO11358" s="8"/>
      <c r="AS11358" s="8"/>
      <c r="AW11358" s="8"/>
      <c r="BA11358" s="8"/>
      <c r="BE11358" s="8"/>
      <c r="BI11358" s="8"/>
      <c r="BM11358" s="8"/>
      <c r="BQ11358" s="8"/>
      <c r="BU11358" s="8"/>
      <c r="BY11358" s="8"/>
      <c r="CC11358" s="8"/>
      <c r="CG11358" s="8"/>
      <c r="CK11358" s="8"/>
    </row>
    <row r="11359" spans="5:89">
      <c r="E11359" s="8"/>
      <c r="I11359" s="8"/>
      <c r="M11359" s="8"/>
      <c r="Q11359" s="8"/>
      <c r="U11359" s="8"/>
      <c r="Y11359" s="8"/>
      <c r="AC11359" s="8"/>
      <c r="AG11359" s="8"/>
      <c r="AK11359" s="8"/>
      <c r="AO11359" s="8"/>
      <c r="AS11359" s="8"/>
      <c r="AW11359" s="8"/>
      <c r="BA11359" s="8"/>
      <c r="BE11359" s="8"/>
      <c r="BI11359" s="8"/>
      <c r="BM11359" s="8"/>
      <c r="BQ11359" s="8"/>
      <c r="BU11359" s="8"/>
      <c r="BY11359" s="8"/>
      <c r="CC11359" s="8"/>
      <c r="CG11359" s="8"/>
      <c r="CK11359" s="8"/>
    </row>
    <row r="11360" spans="5:89">
      <c r="E11360" s="8"/>
      <c r="I11360" s="8"/>
      <c r="M11360" s="8"/>
      <c r="Q11360" s="8"/>
      <c r="U11360" s="8"/>
      <c r="Y11360" s="8"/>
      <c r="AC11360" s="8"/>
      <c r="AG11360" s="8"/>
      <c r="AK11360" s="8"/>
      <c r="AO11360" s="8"/>
      <c r="AS11360" s="8"/>
      <c r="AW11360" s="8"/>
      <c r="BA11360" s="8"/>
      <c r="BE11360" s="8"/>
      <c r="BI11360" s="8"/>
      <c r="BM11360" s="8"/>
      <c r="BQ11360" s="8"/>
      <c r="BU11360" s="8"/>
      <c r="BY11360" s="8"/>
      <c r="CC11360" s="8"/>
      <c r="CG11360" s="8"/>
      <c r="CK11360" s="8"/>
    </row>
    <row r="11361" spans="5:89">
      <c r="E11361" s="8"/>
      <c r="I11361" s="8"/>
      <c r="M11361" s="8"/>
      <c r="Q11361" s="8"/>
      <c r="U11361" s="8"/>
      <c r="Y11361" s="8"/>
      <c r="AC11361" s="8"/>
      <c r="AG11361" s="8"/>
      <c r="AK11361" s="8"/>
      <c r="AO11361" s="8"/>
      <c r="AS11361" s="8"/>
      <c r="AW11361" s="8"/>
      <c r="BA11361" s="8"/>
      <c r="BE11361" s="8"/>
      <c r="BI11361" s="8"/>
      <c r="BM11361" s="8"/>
      <c r="BQ11361" s="8"/>
      <c r="BU11361" s="8"/>
      <c r="BY11361" s="8"/>
      <c r="CC11361" s="8"/>
      <c r="CG11361" s="8"/>
      <c r="CK11361" s="8"/>
    </row>
    <row r="11362" spans="5:89">
      <c r="E11362" s="8"/>
      <c r="I11362" s="8"/>
      <c r="M11362" s="8"/>
      <c r="Q11362" s="8"/>
      <c r="U11362" s="8"/>
      <c r="Y11362" s="8"/>
      <c r="AC11362" s="8"/>
      <c r="AG11362" s="8"/>
      <c r="AK11362" s="8"/>
      <c r="AO11362" s="8"/>
      <c r="AS11362" s="8"/>
      <c r="AW11362" s="8"/>
      <c r="BA11362" s="8"/>
      <c r="BE11362" s="8"/>
      <c r="BI11362" s="8"/>
      <c r="BM11362" s="8"/>
      <c r="BQ11362" s="8"/>
      <c r="BU11362" s="8"/>
      <c r="BY11362" s="8"/>
      <c r="CC11362" s="8"/>
      <c r="CG11362" s="8"/>
      <c r="CK11362" s="8"/>
    </row>
    <row r="11363" spans="5:89">
      <c r="E11363" s="8"/>
      <c r="I11363" s="8"/>
      <c r="M11363" s="8"/>
      <c r="Q11363" s="8"/>
      <c r="U11363" s="8"/>
      <c r="Y11363" s="8"/>
      <c r="AC11363" s="8"/>
      <c r="AG11363" s="8"/>
      <c r="AK11363" s="8"/>
      <c r="AO11363" s="8"/>
      <c r="AS11363" s="8"/>
      <c r="AW11363" s="8"/>
      <c r="BA11363" s="8"/>
      <c r="BE11363" s="8"/>
      <c r="BI11363" s="8"/>
      <c r="BM11363" s="8"/>
      <c r="BQ11363" s="8"/>
      <c r="BU11363" s="8"/>
      <c r="BY11363" s="8"/>
      <c r="CC11363" s="8"/>
      <c r="CG11363" s="8"/>
      <c r="CK11363" s="8"/>
    </row>
    <row r="11364" spans="5:89">
      <c r="E11364" s="8"/>
      <c r="I11364" s="8"/>
      <c r="M11364" s="8"/>
      <c r="Q11364" s="8"/>
      <c r="U11364" s="8"/>
      <c r="Y11364" s="8"/>
      <c r="AC11364" s="8"/>
      <c r="AG11364" s="8"/>
      <c r="AK11364" s="8"/>
      <c r="AO11364" s="8"/>
      <c r="AS11364" s="8"/>
      <c r="AW11364" s="8"/>
      <c r="BA11364" s="8"/>
      <c r="BE11364" s="8"/>
      <c r="BI11364" s="8"/>
      <c r="BM11364" s="8"/>
      <c r="BQ11364" s="8"/>
      <c r="BU11364" s="8"/>
      <c r="BY11364" s="8"/>
      <c r="CC11364" s="8"/>
      <c r="CG11364" s="8"/>
      <c r="CK11364" s="8"/>
    </row>
    <row r="11365" spans="5:89">
      <c r="E11365" s="8"/>
      <c r="I11365" s="8"/>
      <c r="M11365" s="8"/>
      <c r="Q11365" s="8"/>
      <c r="U11365" s="8"/>
      <c r="Y11365" s="8"/>
      <c r="AC11365" s="8"/>
      <c r="AG11365" s="8"/>
      <c r="AK11365" s="8"/>
      <c r="AO11365" s="8"/>
      <c r="AS11365" s="8"/>
      <c r="AW11365" s="8"/>
      <c r="BA11365" s="8"/>
      <c r="BE11365" s="8"/>
      <c r="BI11365" s="8"/>
      <c r="BM11365" s="8"/>
      <c r="BQ11365" s="8"/>
      <c r="BU11365" s="8"/>
      <c r="BY11365" s="8"/>
      <c r="CC11365" s="8"/>
      <c r="CG11365" s="8"/>
      <c r="CK11365" s="8"/>
    </row>
    <row r="11366" spans="5:89">
      <c r="E11366" s="8"/>
      <c r="I11366" s="8"/>
      <c r="M11366" s="8"/>
      <c r="Q11366" s="8"/>
      <c r="U11366" s="8"/>
      <c r="Y11366" s="8"/>
      <c r="AC11366" s="8"/>
      <c r="AG11366" s="8"/>
      <c r="AK11366" s="8"/>
      <c r="AO11366" s="8"/>
      <c r="AS11366" s="8"/>
      <c r="AW11366" s="8"/>
      <c r="BA11366" s="8"/>
      <c r="BE11366" s="8"/>
      <c r="BI11366" s="8"/>
      <c r="BM11366" s="8"/>
      <c r="BQ11366" s="8"/>
      <c r="BU11366" s="8"/>
      <c r="BY11366" s="8"/>
      <c r="CC11366" s="8"/>
      <c r="CG11366" s="8"/>
      <c r="CK11366" s="8"/>
    </row>
    <row r="11367" spans="5:89">
      <c r="E11367" s="8"/>
      <c r="I11367" s="8"/>
      <c r="M11367" s="8"/>
      <c r="Q11367" s="8"/>
      <c r="U11367" s="8"/>
      <c r="Y11367" s="8"/>
      <c r="AC11367" s="8"/>
      <c r="AG11367" s="8"/>
      <c r="AK11367" s="8"/>
      <c r="AO11367" s="8"/>
      <c r="AS11367" s="8"/>
      <c r="AW11367" s="8"/>
      <c r="BA11367" s="8"/>
      <c r="BE11367" s="8"/>
      <c r="BI11367" s="8"/>
      <c r="BM11367" s="8"/>
      <c r="BQ11367" s="8"/>
      <c r="BU11367" s="8"/>
      <c r="BY11367" s="8"/>
      <c r="CC11367" s="8"/>
      <c r="CG11367" s="8"/>
      <c r="CK11367" s="8"/>
    </row>
    <row r="11368" spans="5:89">
      <c r="E11368" s="8"/>
      <c r="I11368" s="8"/>
      <c r="M11368" s="8"/>
      <c r="Q11368" s="8"/>
      <c r="U11368" s="8"/>
      <c r="Y11368" s="8"/>
      <c r="AC11368" s="8"/>
      <c r="AG11368" s="8"/>
      <c r="AK11368" s="8"/>
      <c r="AO11368" s="8"/>
      <c r="AS11368" s="8"/>
      <c r="AW11368" s="8"/>
      <c r="BA11368" s="8"/>
      <c r="BE11368" s="8"/>
      <c r="BI11368" s="8"/>
      <c r="BM11368" s="8"/>
      <c r="BQ11368" s="8"/>
      <c r="BU11368" s="8"/>
      <c r="BY11368" s="8"/>
      <c r="CC11368" s="8"/>
      <c r="CG11368" s="8"/>
      <c r="CK11368" s="8"/>
    </row>
    <row r="11369" spans="5:89">
      <c r="E11369" s="8"/>
      <c r="I11369" s="8"/>
      <c r="M11369" s="8"/>
      <c r="Q11369" s="8"/>
      <c r="U11369" s="8"/>
      <c r="Y11369" s="8"/>
      <c r="AC11369" s="8"/>
      <c r="AG11369" s="8"/>
      <c r="AK11369" s="8"/>
      <c r="AO11369" s="8"/>
      <c r="AS11369" s="8"/>
      <c r="AW11369" s="8"/>
      <c r="BA11369" s="8"/>
      <c r="BE11369" s="8"/>
      <c r="BI11369" s="8"/>
      <c r="BM11369" s="8"/>
      <c r="BQ11369" s="8"/>
      <c r="BU11369" s="8"/>
      <c r="BY11369" s="8"/>
      <c r="CC11369" s="8"/>
      <c r="CG11369" s="8"/>
      <c r="CK11369" s="8"/>
    </row>
    <row r="11370" spans="5:89">
      <c r="E11370" s="8"/>
      <c r="I11370" s="8"/>
      <c r="M11370" s="8"/>
      <c r="Q11370" s="8"/>
      <c r="U11370" s="8"/>
      <c r="Y11370" s="8"/>
      <c r="AC11370" s="8"/>
      <c r="AG11370" s="8"/>
      <c r="AK11370" s="8"/>
      <c r="AO11370" s="8"/>
      <c r="AS11370" s="8"/>
      <c r="AW11370" s="8"/>
      <c r="BA11370" s="8"/>
      <c r="BE11370" s="8"/>
      <c r="BI11370" s="8"/>
      <c r="BM11370" s="8"/>
      <c r="BQ11370" s="8"/>
      <c r="BU11370" s="8"/>
      <c r="BY11370" s="8"/>
      <c r="CC11370" s="8"/>
      <c r="CG11370" s="8"/>
      <c r="CK11370" s="8"/>
    </row>
    <row r="11371" spans="5:89">
      <c r="E11371" s="8"/>
      <c r="I11371" s="8"/>
      <c r="M11371" s="8"/>
      <c r="Q11371" s="8"/>
      <c r="U11371" s="8"/>
      <c r="Y11371" s="8"/>
      <c r="AC11371" s="8"/>
      <c r="AG11371" s="8"/>
      <c r="AK11371" s="8"/>
      <c r="AO11371" s="8"/>
      <c r="AS11371" s="8"/>
      <c r="AW11371" s="8"/>
      <c r="BA11371" s="8"/>
      <c r="BE11371" s="8"/>
      <c r="BI11371" s="8"/>
      <c r="BM11371" s="8"/>
      <c r="BQ11371" s="8"/>
      <c r="BU11371" s="8"/>
      <c r="BY11371" s="8"/>
      <c r="CC11371" s="8"/>
      <c r="CG11371" s="8"/>
      <c r="CK11371" s="8"/>
    </row>
    <row r="11372" spans="5:89">
      <c r="E11372" s="8"/>
      <c r="I11372" s="8"/>
      <c r="M11372" s="8"/>
      <c r="Q11372" s="8"/>
      <c r="U11372" s="8"/>
      <c r="Y11372" s="8"/>
      <c r="AC11372" s="8"/>
      <c r="AG11372" s="8"/>
      <c r="AK11372" s="8"/>
      <c r="AO11372" s="8"/>
      <c r="AS11372" s="8"/>
      <c r="AW11372" s="8"/>
      <c r="BA11372" s="8"/>
      <c r="BE11372" s="8"/>
      <c r="BI11372" s="8"/>
      <c r="BM11372" s="8"/>
      <c r="BQ11372" s="8"/>
      <c r="BU11372" s="8"/>
      <c r="BY11372" s="8"/>
      <c r="CC11372" s="8"/>
      <c r="CG11372" s="8"/>
      <c r="CK11372" s="8"/>
    </row>
    <row r="11373" spans="5:89">
      <c r="E11373" s="8"/>
      <c r="I11373" s="8"/>
      <c r="M11373" s="8"/>
      <c r="Q11373" s="8"/>
      <c r="U11373" s="8"/>
      <c r="Y11373" s="8"/>
      <c r="AC11373" s="8"/>
      <c r="AG11373" s="8"/>
      <c r="AK11373" s="8"/>
      <c r="AO11373" s="8"/>
      <c r="AS11373" s="8"/>
      <c r="AW11373" s="8"/>
      <c r="BA11373" s="8"/>
      <c r="BE11373" s="8"/>
      <c r="BI11373" s="8"/>
      <c r="BM11373" s="8"/>
      <c r="BQ11373" s="8"/>
      <c r="BU11373" s="8"/>
      <c r="BY11373" s="8"/>
      <c r="CC11373" s="8"/>
      <c r="CG11373" s="8"/>
      <c r="CK11373" s="8"/>
    </row>
    <row r="11374" spans="5:89">
      <c r="E11374" s="8"/>
      <c r="I11374" s="8"/>
      <c r="M11374" s="8"/>
      <c r="Q11374" s="8"/>
      <c r="U11374" s="8"/>
      <c r="Y11374" s="8"/>
      <c r="AC11374" s="8"/>
      <c r="AG11374" s="8"/>
      <c r="AK11374" s="8"/>
      <c r="AO11374" s="8"/>
      <c r="AS11374" s="8"/>
      <c r="AW11374" s="8"/>
      <c r="BA11374" s="8"/>
      <c r="BE11374" s="8"/>
      <c r="BI11374" s="8"/>
      <c r="BM11374" s="8"/>
      <c r="BQ11374" s="8"/>
      <c r="BU11374" s="8"/>
      <c r="BY11374" s="8"/>
      <c r="CC11374" s="8"/>
      <c r="CG11374" s="8"/>
      <c r="CK11374" s="8"/>
    </row>
    <row r="11375" spans="5:89">
      <c r="E11375" s="8"/>
      <c r="I11375" s="8"/>
      <c r="M11375" s="8"/>
      <c r="Q11375" s="8"/>
      <c r="U11375" s="8"/>
      <c r="Y11375" s="8"/>
      <c r="AC11375" s="8"/>
      <c r="AG11375" s="8"/>
      <c r="AK11375" s="8"/>
      <c r="AO11375" s="8"/>
      <c r="AS11375" s="8"/>
      <c r="AW11375" s="8"/>
      <c r="BA11375" s="8"/>
      <c r="BE11375" s="8"/>
      <c r="BI11375" s="8"/>
      <c r="BM11375" s="8"/>
      <c r="BQ11375" s="8"/>
      <c r="BU11375" s="8"/>
      <c r="BY11375" s="8"/>
      <c r="CC11375" s="8"/>
      <c r="CG11375" s="8"/>
      <c r="CK11375" s="8"/>
    </row>
    <row r="11376" spans="5:89">
      <c r="E11376" s="8"/>
      <c r="I11376" s="8"/>
      <c r="M11376" s="8"/>
      <c r="Q11376" s="8"/>
      <c r="U11376" s="8"/>
      <c r="Y11376" s="8"/>
      <c r="AC11376" s="8"/>
      <c r="AG11376" s="8"/>
      <c r="AK11376" s="8"/>
      <c r="AO11376" s="8"/>
      <c r="AS11376" s="8"/>
      <c r="AW11376" s="8"/>
      <c r="BA11376" s="8"/>
      <c r="BE11376" s="8"/>
      <c r="BI11376" s="8"/>
      <c r="BM11376" s="8"/>
      <c r="BQ11376" s="8"/>
      <c r="BU11376" s="8"/>
      <c r="BY11376" s="8"/>
      <c r="CC11376" s="8"/>
      <c r="CG11376" s="8"/>
      <c r="CK11376" s="8"/>
    </row>
    <row r="11377" spans="5:89">
      <c r="E11377" s="8"/>
      <c r="I11377" s="8"/>
      <c r="M11377" s="8"/>
      <c r="Q11377" s="8"/>
      <c r="U11377" s="8"/>
      <c r="Y11377" s="8"/>
      <c r="AC11377" s="8"/>
      <c r="AG11377" s="8"/>
      <c r="AK11377" s="8"/>
      <c r="AO11377" s="8"/>
      <c r="AS11377" s="8"/>
      <c r="AW11377" s="8"/>
      <c r="BA11377" s="8"/>
      <c r="BE11377" s="8"/>
      <c r="BI11377" s="8"/>
      <c r="BM11377" s="8"/>
      <c r="BQ11377" s="8"/>
      <c r="BU11377" s="8"/>
      <c r="BY11377" s="8"/>
      <c r="CC11377" s="8"/>
      <c r="CG11377" s="8"/>
      <c r="CK11377" s="8"/>
    </row>
    <row r="11378" spans="5:89">
      <c r="E11378" s="8"/>
      <c r="I11378" s="8"/>
      <c r="M11378" s="8"/>
      <c r="Q11378" s="8"/>
      <c r="U11378" s="8"/>
      <c r="Y11378" s="8"/>
      <c r="AC11378" s="8"/>
      <c r="AG11378" s="8"/>
      <c r="AK11378" s="8"/>
      <c r="AO11378" s="8"/>
      <c r="AS11378" s="8"/>
      <c r="AW11378" s="8"/>
      <c r="BA11378" s="8"/>
      <c r="BE11378" s="8"/>
      <c r="BI11378" s="8"/>
      <c r="BM11378" s="8"/>
      <c r="BQ11378" s="8"/>
      <c r="BU11378" s="8"/>
      <c r="BY11378" s="8"/>
      <c r="CC11378" s="8"/>
      <c r="CG11378" s="8"/>
      <c r="CK11378" s="8"/>
    </row>
    <row r="11379" spans="5:89">
      <c r="E11379" s="8"/>
      <c r="I11379" s="8"/>
      <c r="M11379" s="8"/>
      <c r="Q11379" s="8"/>
      <c r="U11379" s="8"/>
      <c r="Y11379" s="8"/>
      <c r="AC11379" s="8"/>
      <c r="AG11379" s="8"/>
      <c r="AK11379" s="8"/>
      <c r="AO11379" s="8"/>
      <c r="AS11379" s="8"/>
      <c r="AW11379" s="8"/>
      <c r="BA11379" s="8"/>
      <c r="BE11379" s="8"/>
      <c r="BI11379" s="8"/>
      <c r="BM11379" s="8"/>
      <c r="BQ11379" s="8"/>
      <c r="BU11379" s="8"/>
      <c r="BY11379" s="8"/>
      <c r="CC11379" s="8"/>
      <c r="CG11379" s="8"/>
      <c r="CK11379" s="8"/>
    </row>
    <row r="11380" spans="5:89">
      <c r="E11380" s="8"/>
      <c r="I11380" s="8"/>
      <c r="M11380" s="8"/>
      <c r="Q11380" s="8"/>
      <c r="U11380" s="8"/>
      <c r="Y11380" s="8"/>
      <c r="AC11380" s="8"/>
      <c r="AG11380" s="8"/>
      <c r="AK11380" s="8"/>
      <c r="AO11380" s="8"/>
      <c r="AS11380" s="8"/>
      <c r="AW11380" s="8"/>
      <c r="BA11380" s="8"/>
      <c r="BE11380" s="8"/>
      <c r="BI11380" s="8"/>
      <c r="BM11380" s="8"/>
      <c r="BQ11380" s="8"/>
      <c r="BU11380" s="8"/>
      <c r="BY11380" s="8"/>
      <c r="CC11380" s="8"/>
      <c r="CG11380" s="8"/>
      <c r="CK11380" s="8"/>
    </row>
    <row r="11381" spans="5:89">
      <c r="E11381" s="8"/>
      <c r="I11381" s="8"/>
      <c r="M11381" s="8"/>
      <c r="Q11381" s="8"/>
      <c r="U11381" s="8"/>
      <c r="Y11381" s="8"/>
      <c r="AC11381" s="8"/>
      <c r="AG11381" s="8"/>
      <c r="AK11381" s="8"/>
      <c r="AO11381" s="8"/>
      <c r="AS11381" s="8"/>
      <c r="AW11381" s="8"/>
      <c r="BA11381" s="8"/>
      <c r="BE11381" s="8"/>
      <c r="BI11381" s="8"/>
      <c r="BM11381" s="8"/>
      <c r="BQ11381" s="8"/>
      <c r="BU11381" s="8"/>
      <c r="BY11381" s="8"/>
      <c r="CC11381" s="8"/>
      <c r="CG11381" s="8"/>
      <c r="CK11381" s="8"/>
    </row>
    <row r="11382" spans="5:89">
      <c r="E11382" s="8"/>
      <c r="I11382" s="8"/>
      <c r="M11382" s="8"/>
      <c r="Q11382" s="8"/>
      <c r="U11382" s="8"/>
      <c r="Y11382" s="8"/>
      <c r="AC11382" s="8"/>
      <c r="AG11382" s="8"/>
      <c r="AK11382" s="8"/>
      <c r="AO11382" s="8"/>
      <c r="AS11382" s="8"/>
      <c r="AW11382" s="8"/>
      <c r="BA11382" s="8"/>
      <c r="BE11382" s="8"/>
      <c r="BI11382" s="8"/>
      <c r="BM11382" s="8"/>
      <c r="BQ11382" s="8"/>
      <c r="BU11382" s="8"/>
      <c r="BY11382" s="8"/>
      <c r="CC11382" s="8"/>
      <c r="CG11382" s="8"/>
      <c r="CK11382" s="8"/>
    </row>
    <row r="11383" spans="5:89">
      <c r="E11383" s="8"/>
      <c r="I11383" s="8"/>
      <c r="M11383" s="8"/>
      <c r="Q11383" s="8"/>
      <c r="U11383" s="8"/>
      <c r="Y11383" s="8"/>
      <c r="AC11383" s="8"/>
      <c r="AG11383" s="8"/>
      <c r="AK11383" s="8"/>
      <c r="AO11383" s="8"/>
      <c r="AS11383" s="8"/>
      <c r="AW11383" s="8"/>
      <c r="BA11383" s="8"/>
      <c r="BE11383" s="8"/>
      <c r="BI11383" s="8"/>
      <c r="BM11383" s="8"/>
      <c r="BQ11383" s="8"/>
      <c r="BU11383" s="8"/>
      <c r="BY11383" s="8"/>
      <c r="CC11383" s="8"/>
      <c r="CG11383" s="8"/>
      <c r="CK11383" s="8"/>
    </row>
    <row r="11384" spans="5:89">
      <c r="E11384" s="8"/>
      <c r="I11384" s="8"/>
      <c r="M11384" s="8"/>
      <c r="Q11384" s="8"/>
      <c r="U11384" s="8"/>
      <c r="Y11384" s="8"/>
      <c r="AC11384" s="8"/>
      <c r="AG11384" s="8"/>
      <c r="AK11384" s="8"/>
      <c r="AO11384" s="8"/>
      <c r="AS11384" s="8"/>
      <c r="AW11384" s="8"/>
      <c r="BA11384" s="8"/>
      <c r="BE11384" s="8"/>
      <c r="BI11384" s="8"/>
      <c r="BM11384" s="8"/>
      <c r="BQ11384" s="8"/>
      <c r="BU11384" s="8"/>
      <c r="BY11384" s="8"/>
      <c r="CC11384" s="8"/>
      <c r="CG11384" s="8"/>
      <c r="CK11384" s="8"/>
    </row>
    <row r="11385" spans="5:89">
      <c r="E11385" s="8"/>
      <c r="I11385" s="8"/>
      <c r="M11385" s="8"/>
      <c r="Q11385" s="8"/>
      <c r="U11385" s="8"/>
      <c r="Y11385" s="8"/>
      <c r="AC11385" s="8"/>
      <c r="AG11385" s="8"/>
      <c r="AK11385" s="8"/>
      <c r="AO11385" s="8"/>
      <c r="AS11385" s="8"/>
      <c r="AW11385" s="8"/>
      <c r="BA11385" s="8"/>
      <c r="BE11385" s="8"/>
      <c r="BI11385" s="8"/>
      <c r="BM11385" s="8"/>
      <c r="BQ11385" s="8"/>
      <c r="BU11385" s="8"/>
      <c r="BY11385" s="8"/>
      <c r="CC11385" s="8"/>
      <c r="CG11385" s="8"/>
      <c r="CK11385" s="8"/>
    </row>
    <row r="11386" spans="5:89">
      <c r="E11386" s="8"/>
      <c r="I11386" s="8"/>
      <c r="M11386" s="8"/>
      <c r="Q11386" s="8"/>
      <c r="U11386" s="8"/>
      <c r="Y11386" s="8"/>
      <c r="AC11386" s="8"/>
      <c r="AG11386" s="8"/>
      <c r="AK11386" s="8"/>
      <c r="AO11386" s="8"/>
      <c r="AS11386" s="8"/>
      <c r="AW11386" s="8"/>
      <c r="BA11386" s="8"/>
      <c r="BE11386" s="8"/>
      <c r="BI11386" s="8"/>
      <c r="BM11386" s="8"/>
      <c r="BQ11386" s="8"/>
      <c r="BU11386" s="8"/>
      <c r="BY11386" s="8"/>
      <c r="CC11386" s="8"/>
      <c r="CG11386" s="8"/>
      <c r="CK11386" s="8"/>
    </row>
    <row r="11387" spans="5:89">
      <c r="E11387" s="8"/>
      <c r="I11387" s="8"/>
      <c r="M11387" s="8"/>
      <c r="Q11387" s="8"/>
      <c r="U11387" s="8"/>
      <c r="Y11387" s="8"/>
      <c r="AC11387" s="8"/>
      <c r="AG11387" s="8"/>
      <c r="AK11387" s="8"/>
      <c r="AO11387" s="8"/>
      <c r="AS11387" s="8"/>
      <c r="AW11387" s="8"/>
      <c r="BA11387" s="8"/>
      <c r="BE11387" s="8"/>
      <c r="BI11387" s="8"/>
      <c r="BM11387" s="8"/>
      <c r="BQ11387" s="8"/>
      <c r="BU11387" s="8"/>
      <c r="BY11387" s="8"/>
      <c r="CC11387" s="8"/>
      <c r="CG11387" s="8"/>
      <c r="CK11387" s="8"/>
    </row>
    <row r="11388" spans="5:89">
      <c r="E11388" s="8"/>
      <c r="I11388" s="8"/>
      <c r="M11388" s="8"/>
      <c r="Q11388" s="8"/>
      <c r="U11388" s="8"/>
      <c r="Y11388" s="8"/>
      <c r="AC11388" s="8"/>
      <c r="AG11388" s="8"/>
      <c r="AK11388" s="8"/>
      <c r="AO11388" s="8"/>
      <c r="AS11388" s="8"/>
      <c r="AW11388" s="8"/>
      <c r="BA11388" s="8"/>
      <c r="BE11388" s="8"/>
      <c r="BI11388" s="8"/>
      <c r="BM11388" s="8"/>
      <c r="BQ11388" s="8"/>
      <c r="BU11388" s="8"/>
      <c r="BY11388" s="8"/>
      <c r="CC11388" s="8"/>
      <c r="CG11388" s="8"/>
      <c r="CK11388" s="8"/>
    </row>
    <row r="11389" spans="5:89">
      <c r="E11389" s="8"/>
      <c r="I11389" s="8"/>
      <c r="M11389" s="8"/>
      <c r="Q11389" s="8"/>
      <c r="U11389" s="8"/>
      <c r="Y11389" s="8"/>
      <c r="AC11389" s="8"/>
      <c r="AG11389" s="8"/>
      <c r="AK11389" s="8"/>
      <c r="AO11389" s="8"/>
      <c r="AS11389" s="8"/>
      <c r="AW11389" s="8"/>
      <c r="BA11389" s="8"/>
      <c r="BE11389" s="8"/>
      <c r="BI11389" s="8"/>
      <c r="BM11389" s="8"/>
      <c r="BQ11389" s="8"/>
      <c r="BU11389" s="8"/>
      <c r="BY11389" s="8"/>
      <c r="CC11389" s="8"/>
      <c r="CG11389" s="8"/>
      <c r="CK11389" s="8"/>
    </row>
    <row r="11390" spans="5:89">
      <c r="E11390" s="8"/>
      <c r="I11390" s="8"/>
      <c r="M11390" s="8"/>
      <c r="Q11390" s="8"/>
      <c r="U11390" s="8"/>
      <c r="Y11390" s="8"/>
      <c r="AC11390" s="8"/>
      <c r="AG11390" s="8"/>
      <c r="AK11390" s="8"/>
      <c r="AO11390" s="8"/>
      <c r="AS11390" s="8"/>
      <c r="AW11390" s="8"/>
      <c r="BA11390" s="8"/>
      <c r="BE11390" s="8"/>
      <c r="BI11390" s="8"/>
      <c r="BM11390" s="8"/>
      <c r="BQ11390" s="8"/>
      <c r="BU11390" s="8"/>
      <c r="BY11390" s="8"/>
      <c r="CC11390" s="8"/>
      <c r="CG11390" s="8"/>
      <c r="CK11390" s="8"/>
    </row>
    <row r="11391" spans="5:89">
      <c r="E11391" s="8"/>
      <c r="I11391" s="8"/>
      <c r="M11391" s="8"/>
      <c r="Q11391" s="8"/>
      <c r="U11391" s="8"/>
      <c r="Y11391" s="8"/>
      <c r="AC11391" s="8"/>
      <c r="AG11391" s="8"/>
      <c r="AK11391" s="8"/>
      <c r="AO11391" s="8"/>
      <c r="AS11391" s="8"/>
      <c r="AW11391" s="8"/>
      <c r="BA11391" s="8"/>
      <c r="BE11391" s="8"/>
      <c r="BI11391" s="8"/>
      <c r="BM11391" s="8"/>
      <c r="BQ11391" s="8"/>
      <c r="BU11391" s="8"/>
      <c r="BY11391" s="8"/>
      <c r="CC11391" s="8"/>
      <c r="CG11391" s="8"/>
      <c r="CK11391" s="8"/>
    </row>
    <row r="11392" spans="5:89">
      <c r="E11392" s="8"/>
      <c r="I11392" s="8"/>
      <c r="M11392" s="8"/>
      <c r="Q11392" s="8"/>
      <c r="U11392" s="8"/>
      <c r="Y11392" s="8"/>
      <c r="AC11392" s="8"/>
      <c r="AG11392" s="8"/>
      <c r="AK11392" s="8"/>
      <c r="AO11392" s="8"/>
      <c r="AS11392" s="8"/>
      <c r="AW11392" s="8"/>
      <c r="BA11392" s="8"/>
      <c r="BE11392" s="8"/>
      <c r="BI11392" s="8"/>
      <c r="BM11392" s="8"/>
      <c r="BQ11392" s="8"/>
      <c r="BU11392" s="8"/>
      <c r="BY11392" s="8"/>
      <c r="CC11392" s="8"/>
      <c r="CG11392" s="8"/>
      <c r="CK11392" s="8"/>
    </row>
    <row r="11393" spans="5:89">
      <c r="E11393" s="8"/>
      <c r="I11393" s="8"/>
      <c r="M11393" s="8"/>
      <c r="Q11393" s="8"/>
      <c r="U11393" s="8"/>
      <c r="Y11393" s="8"/>
      <c r="AC11393" s="8"/>
      <c r="AG11393" s="8"/>
      <c r="AK11393" s="8"/>
      <c r="AO11393" s="8"/>
      <c r="AS11393" s="8"/>
      <c r="AW11393" s="8"/>
      <c r="BA11393" s="8"/>
      <c r="BE11393" s="8"/>
      <c r="BI11393" s="8"/>
      <c r="BM11393" s="8"/>
      <c r="BQ11393" s="8"/>
      <c r="BU11393" s="8"/>
      <c r="BY11393" s="8"/>
      <c r="CC11393" s="8"/>
      <c r="CG11393" s="8"/>
      <c r="CK11393" s="8"/>
    </row>
    <row r="11394" spans="5:89">
      <c r="E11394" s="8"/>
      <c r="I11394" s="8"/>
      <c r="M11394" s="8"/>
      <c r="Q11394" s="8"/>
      <c r="U11394" s="8"/>
      <c r="Y11394" s="8"/>
      <c r="AC11394" s="8"/>
      <c r="AG11394" s="8"/>
      <c r="AK11394" s="8"/>
      <c r="AO11394" s="8"/>
      <c r="AS11394" s="8"/>
      <c r="AW11394" s="8"/>
      <c r="BA11394" s="8"/>
      <c r="BE11394" s="8"/>
      <c r="BI11394" s="8"/>
      <c r="BM11394" s="8"/>
      <c r="BQ11394" s="8"/>
      <c r="BU11394" s="8"/>
      <c r="BY11394" s="8"/>
      <c r="CC11394" s="8"/>
      <c r="CG11394" s="8"/>
      <c r="CK11394" s="8"/>
    </row>
    <row r="11395" spans="5:89">
      <c r="E11395" s="8"/>
      <c r="I11395" s="8"/>
      <c r="M11395" s="8"/>
      <c r="Q11395" s="8"/>
      <c r="U11395" s="8"/>
      <c r="Y11395" s="8"/>
      <c r="AC11395" s="8"/>
      <c r="AG11395" s="8"/>
      <c r="AK11395" s="8"/>
      <c r="AO11395" s="8"/>
      <c r="AS11395" s="8"/>
      <c r="AW11395" s="8"/>
      <c r="BA11395" s="8"/>
      <c r="BE11395" s="8"/>
      <c r="BI11395" s="8"/>
      <c r="BM11395" s="8"/>
      <c r="BQ11395" s="8"/>
      <c r="BU11395" s="8"/>
      <c r="BY11395" s="8"/>
      <c r="CC11395" s="8"/>
      <c r="CG11395" s="8"/>
      <c r="CK11395" s="8"/>
    </row>
    <row r="11396" spans="5:89">
      <c r="E11396" s="8"/>
      <c r="I11396" s="8"/>
      <c r="M11396" s="8"/>
      <c r="Q11396" s="8"/>
      <c r="U11396" s="8"/>
      <c r="Y11396" s="8"/>
      <c r="AC11396" s="8"/>
      <c r="AG11396" s="8"/>
      <c r="AK11396" s="8"/>
      <c r="AO11396" s="8"/>
      <c r="AS11396" s="8"/>
      <c r="AW11396" s="8"/>
      <c r="BA11396" s="8"/>
      <c r="BE11396" s="8"/>
      <c r="BI11396" s="8"/>
      <c r="BM11396" s="8"/>
      <c r="BQ11396" s="8"/>
      <c r="BU11396" s="8"/>
      <c r="BY11396" s="8"/>
      <c r="CC11396" s="8"/>
      <c r="CG11396" s="8"/>
      <c r="CK11396" s="8"/>
    </row>
    <row r="11397" spans="5:89">
      <c r="E11397" s="8"/>
      <c r="I11397" s="8"/>
      <c r="M11397" s="8"/>
      <c r="Q11397" s="8"/>
      <c r="U11397" s="8"/>
      <c r="Y11397" s="8"/>
      <c r="AC11397" s="8"/>
      <c r="AG11397" s="8"/>
      <c r="AK11397" s="8"/>
      <c r="AO11397" s="8"/>
      <c r="AS11397" s="8"/>
      <c r="AW11397" s="8"/>
      <c r="BA11397" s="8"/>
      <c r="BE11397" s="8"/>
      <c r="BI11397" s="8"/>
      <c r="BM11397" s="8"/>
      <c r="BQ11397" s="8"/>
      <c r="BU11397" s="8"/>
      <c r="BY11397" s="8"/>
      <c r="CC11397" s="8"/>
      <c r="CG11397" s="8"/>
      <c r="CK11397" s="8"/>
    </row>
    <row r="11398" spans="5:89">
      <c r="E11398" s="8"/>
      <c r="I11398" s="8"/>
      <c r="M11398" s="8"/>
      <c r="Q11398" s="8"/>
      <c r="U11398" s="8"/>
      <c r="Y11398" s="8"/>
      <c r="AC11398" s="8"/>
      <c r="AG11398" s="8"/>
      <c r="AK11398" s="8"/>
      <c r="AO11398" s="8"/>
      <c r="AS11398" s="8"/>
      <c r="AW11398" s="8"/>
      <c r="BA11398" s="8"/>
      <c r="BE11398" s="8"/>
      <c r="BI11398" s="8"/>
      <c r="BM11398" s="8"/>
      <c r="BQ11398" s="8"/>
      <c r="BU11398" s="8"/>
      <c r="BY11398" s="8"/>
      <c r="CC11398" s="8"/>
      <c r="CG11398" s="8"/>
      <c r="CK11398" s="8"/>
    </row>
    <row r="11399" spans="5:89">
      <c r="E11399" s="8"/>
      <c r="I11399" s="8"/>
      <c r="M11399" s="8"/>
      <c r="Q11399" s="8"/>
      <c r="U11399" s="8"/>
      <c r="Y11399" s="8"/>
      <c r="AC11399" s="8"/>
      <c r="AG11399" s="8"/>
      <c r="AK11399" s="8"/>
      <c r="AO11399" s="8"/>
      <c r="AS11399" s="8"/>
      <c r="AW11399" s="8"/>
      <c r="BA11399" s="8"/>
      <c r="BE11399" s="8"/>
      <c r="BI11399" s="8"/>
      <c r="BM11399" s="8"/>
      <c r="BQ11399" s="8"/>
      <c r="BU11399" s="8"/>
      <c r="BY11399" s="8"/>
      <c r="CC11399" s="8"/>
      <c r="CG11399" s="8"/>
      <c r="CK11399" s="8"/>
    </row>
    <row r="11400" spans="5:89">
      <c r="E11400" s="8"/>
      <c r="I11400" s="8"/>
      <c r="M11400" s="8"/>
      <c r="Q11400" s="8"/>
      <c r="U11400" s="8"/>
      <c r="Y11400" s="8"/>
      <c r="AC11400" s="8"/>
      <c r="AG11400" s="8"/>
      <c r="AK11400" s="8"/>
      <c r="AO11400" s="8"/>
      <c r="AS11400" s="8"/>
      <c r="AW11400" s="8"/>
      <c r="BA11400" s="8"/>
      <c r="BE11400" s="8"/>
      <c r="BI11400" s="8"/>
      <c r="BM11400" s="8"/>
      <c r="BQ11400" s="8"/>
      <c r="BU11400" s="8"/>
      <c r="BY11400" s="8"/>
      <c r="CC11400" s="8"/>
      <c r="CG11400" s="8"/>
      <c r="CK11400" s="8"/>
    </row>
    <row r="11401" spans="5:89">
      <c r="E11401" s="8"/>
      <c r="I11401" s="8"/>
      <c r="M11401" s="8"/>
      <c r="Q11401" s="8"/>
      <c r="U11401" s="8"/>
      <c r="Y11401" s="8"/>
      <c r="AC11401" s="8"/>
      <c r="AG11401" s="8"/>
      <c r="AK11401" s="8"/>
      <c r="AO11401" s="8"/>
      <c r="AS11401" s="8"/>
      <c r="AW11401" s="8"/>
      <c r="BA11401" s="8"/>
      <c r="BE11401" s="8"/>
      <c r="BI11401" s="8"/>
      <c r="BM11401" s="8"/>
      <c r="BQ11401" s="8"/>
      <c r="BU11401" s="8"/>
      <c r="BY11401" s="8"/>
      <c r="CC11401" s="8"/>
      <c r="CG11401" s="8"/>
      <c r="CK11401" s="8"/>
    </row>
    <row r="11402" spans="5:89">
      <c r="E11402" s="8"/>
      <c r="I11402" s="8"/>
      <c r="M11402" s="8"/>
      <c r="Q11402" s="8"/>
      <c r="U11402" s="8"/>
      <c r="Y11402" s="8"/>
      <c r="AC11402" s="8"/>
      <c r="AG11402" s="8"/>
      <c r="AK11402" s="8"/>
      <c r="AO11402" s="8"/>
      <c r="AS11402" s="8"/>
      <c r="AW11402" s="8"/>
      <c r="BA11402" s="8"/>
      <c r="BE11402" s="8"/>
      <c r="BI11402" s="8"/>
      <c r="BM11402" s="8"/>
      <c r="BQ11402" s="8"/>
      <c r="BU11402" s="8"/>
      <c r="BY11402" s="8"/>
      <c r="CC11402" s="8"/>
      <c r="CG11402" s="8"/>
      <c r="CK11402" s="8"/>
    </row>
    <row r="11403" spans="5:89">
      <c r="E11403" s="8"/>
      <c r="I11403" s="8"/>
      <c r="M11403" s="8"/>
      <c r="Q11403" s="8"/>
      <c r="U11403" s="8"/>
      <c r="Y11403" s="8"/>
      <c r="AC11403" s="8"/>
      <c r="AG11403" s="8"/>
      <c r="AK11403" s="8"/>
      <c r="AO11403" s="8"/>
      <c r="AS11403" s="8"/>
      <c r="AW11403" s="8"/>
      <c r="BA11403" s="8"/>
      <c r="BE11403" s="8"/>
      <c r="BI11403" s="8"/>
      <c r="BM11403" s="8"/>
      <c r="BQ11403" s="8"/>
      <c r="BU11403" s="8"/>
      <c r="BY11403" s="8"/>
      <c r="CC11403" s="8"/>
      <c r="CG11403" s="8"/>
      <c r="CK11403" s="8"/>
    </row>
    <row r="11404" spans="5:89">
      <c r="E11404" s="8"/>
      <c r="I11404" s="8"/>
      <c r="M11404" s="8"/>
      <c r="Q11404" s="8"/>
      <c r="U11404" s="8"/>
      <c r="Y11404" s="8"/>
      <c r="AC11404" s="8"/>
      <c r="AG11404" s="8"/>
      <c r="AK11404" s="8"/>
      <c r="AO11404" s="8"/>
      <c r="AS11404" s="8"/>
      <c r="AW11404" s="8"/>
      <c r="BA11404" s="8"/>
      <c r="BE11404" s="8"/>
      <c r="BI11404" s="8"/>
      <c r="BM11404" s="8"/>
      <c r="BQ11404" s="8"/>
      <c r="BU11404" s="8"/>
      <c r="BY11404" s="8"/>
      <c r="CC11404" s="8"/>
      <c r="CG11404" s="8"/>
      <c r="CK11404" s="8"/>
    </row>
    <row r="11405" spans="5:89">
      <c r="E11405" s="8"/>
      <c r="I11405" s="8"/>
      <c r="M11405" s="8"/>
      <c r="Q11405" s="8"/>
      <c r="U11405" s="8"/>
      <c r="Y11405" s="8"/>
      <c r="AC11405" s="8"/>
      <c r="AG11405" s="8"/>
      <c r="AK11405" s="8"/>
      <c r="AO11405" s="8"/>
      <c r="AS11405" s="8"/>
      <c r="AW11405" s="8"/>
      <c r="BA11405" s="8"/>
      <c r="BE11405" s="8"/>
      <c r="BI11405" s="8"/>
      <c r="BM11405" s="8"/>
      <c r="BQ11405" s="8"/>
      <c r="BU11405" s="8"/>
      <c r="BY11405" s="8"/>
      <c r="CC11405" s="8"/>
      <c r="CG11405" s="8"/>
      <c r="CK11405" s="8"/>
    </row>
    <row r="11406" spans="5:89">
      <c r="E11406" s="8"/>
      <c r="I11406" s="8"/>
      <c r="M11406" s="8"/>
      <c r="Q11406" s="8"/>
      <c r="U11406" s="8"/>
      <c r="Y11406" s="8"/>
      <c r="AC11406" s="8"/>
      <c r="AG11406" s="8"/>
      <c r="AK11406" s="8"/>
      <c r="AO11406" s="8"/>
      <c r="AS11406" s="8"/>
      <c r="AW11406" s="8"/>
      <c r="BA11406" s="8"/>
      <c r="BE11406" s="8"/>
      <c r="BI11406" s="8"/>
      <c r="BM11406" s="8"/>
      <c r="BQ11406" s="8"/>
      <c r="BU11406" s="8"/>
      <c r="BY11406" s="8"/>
      <c r="CC11406" s="8"/>
      <c r="CG11406" s="8"/>
      <c r="CK11406" s="8"/>
    </row>
    <row r="11407" spans="5:89">
      <c r="E11407" s="8"/>
      <c r="I11407" s="8"/>
      <c r="M11407" s="8"/>
      <c r="Q11407" s="8"/>
      <c r="U11407" s="8"/>
      <c r="Y11407" s="8"/>
      <c r="AC11407" s="8"/>
      <c r="AG11407" s="8"/>
      <c r="AK11407" s="8"/>
      <c r="AO11407" s="8"/>
      <c r="AS11407" s="8"/>
      <c r="AW11407" s="8"/>
      <c r="BA11407" s="8"/>
      <c r="BE11407" s="8"/>
      <c r="BI11407" s="8"/>
      <c r="BM11407" s="8"/>
      <c r="BQ11407" s="8"/>
      <c r="BU11407" s="8"/>
      <c r="BY11407" s="8"/>
      <c r="CC11407" s="8"/>
      <c r="CG11407" s="8"/>
      <c r="CK11407" s="8"/>
    </row>
    <row r="11408" spans="5:89">
      <c r="E11408" s="8"/>
      <c r="I11408" s="8"/>
      <c r="M11408" s="8"/>
      <c r="Q11408" s="8"/>
      <c r="U11408" s="8"/>
      <c r="Y11408" s="8"/>
      <c r="AC11408" s="8"/>
      <c r="AG11408" s="8"/>
      <c r="AK11408" s="8"/>
      <c r="AO11408" s="8"/>
      <c r="AS11408" s="8"/>
      <c r="AW11408" s="8"/>
      <c r="BA11408" s="8"/>
      <c r="BE11408" s="8"/>
      <c r="BI11408" s="8"/>
      <c r="BM11408" s="8"/>
      <c r="BQ11408" s="8"/>
      <c r="BU11408" s="8"/>
      <c r="BY11408" s="8"/>
      <c r="CC11408" s="8"/>
      <c r="CG11408" s="8"/>
      <c r="CK11408" s="8"/>
    </row>
    <row r="11409" spans="5:89">
      <c r="E11409" s="8"/>
      <c r="I11409" s="8"/>
      <c r="M11409" s="8"/>
      <c r="Q11409" s="8"/>
      <c r="U11409" s="8"/>
      <c r="Y11409" s="8"/>
      <c r="AC11409" s="8"/>
      <c r="AG11409" s="8"/>
      <c r="AK11409" s="8"/>
      <c r="AO11409" s="8"/>
      <c r="AS11409" s="8"/>
      <c r="AW11409" s="8"/>
      <c r="BA11409" s="8"/>
      <c r="BE11409" s="8"/>
      <c r="BI11409" s="8"/>
      <c r="BM11409" s="8"/>
      <c r="BQ11409" s="8"/>
      <c r="BU11409" s="8"/>
      <c r="BY11409" s="8"/>
      <c r="CC11409" s="8"/>
      <c r="CG11409" s="8"/>
      <c r="CK11409" s="8"/>
    </row>
    <row r="11410" spans="5:89">
      <c r="E11410" s="8"/>
      <c r="I11410" s="8"/>
      <c r="M11410" s="8"/>
      <c r="Q11410" s="8"/>
      <c r="U11410" s="8"/>
      <c r="Y11410" s="8"/>
      <c r="AC11410" s="8"/>
      <c r="AG11410" s="8"/>
      <c r="AK11410" s="8"/>
      <c r="AO11410" s="8"/>
      <c r="AS11410" s="8"/>
      <c r="AW11410" s="8"/>
      <c r="BA11410" s="8"/>
      <c r="BE11410" s="8"/>
      <c r="BI11410" s="8"/>
      <c r="BM11410" s="8"/>
      <c r="BQ11410" s="8"/>
      <c r="BU11410" s="8"/>
      <c r="BY11410" s="8"/>
      <c r="CC11410" s="8"/>
      <c r="CG11410" s="8"/>
      <c r="CK11410" s="8"/>
    </row>
    <row r="11411" spans="5:89">
      <c r="E11411" s="8"/>
      <c r="I11411" s="8"/>
      <c r="M11411" s="8"/>
      <c r="Q11411" s="8"/>
      <c r="U11411" s="8"/>
      <c r="Y11411" s="8"/>
      <c r="AC11411" s="8"/>
      <c r="AG11411" s="8"/>
      <c r="AK11411" s="8"/>
      <c r="AO11411" s="8"/>
      <c r="AS11411" s="8"/>
      <c r="AW11411" s="8"/>
      <c r="BA11411" s="8"/>
      <c r="BE11411" s="8"/>
      <c r="BI11411" s="8"/>
      <c r="BM11411" s="8"/>
      <c r="BQ11411" s="8"/>
      <c r="BU11411" s="8"/>
      <c r="BY11411" s="8"/>
      <c r="CC11411" s="8"/>
      <c r="CG11411" s="8"/>
      <c r="CK11411" s="8"/>
    </row>
    <row r="11412" spans="5:89">
      <c r="E11412" s="8"/>
      <c r="I11412" s="8"/>
      <c r="M11412" s="8"/>
      <c r="Q11412" s="8"/>
      <c r="U11412" s="8"/>
      <c r="Y11412" s="8"/>
      <c r="AC11412" s="8"/>
      <c r="AG11412" s="8"/>
      <c r="AK11412" s="8"/>
      <c r="AO11412" s="8"/>
      <c r="AS11412" s="8"/>
      <c r="AW11412" s="8"/>
      <c r="BA11412" s="8"/>
      <c r="BE11412" s="8"/>
      <c r="BI11412" s="8"/>
      <c r="BM11412" s="8"/>
      <c r="BQ11412" s="8"/>
      <c r="BU11412" s="8"/>
      <c r="BY11412" s="8"/>
      <c r="CC11412" s="8"/>
      <c r="CG11412" s="8"/>
      <c r="CK11412" s="8"/>
    </row>
    <row r="11413" spans="5:89">
      <c r="E11413" s="8"/>
      <c r="I11413" s="8"/>
      <c r="M11413" s="8"/>
      <c r="Q11413" s="8"/>
      <c r="U11413" s="8"/>
      <c r="Y11413" s="8"/>
      <c r="AC11413" s="8"/>
      <c r="AG11413" s="8"/>
      <c r="AK11413" s="8"/>
      <c r="AO11413" s="8"/>
      <c r="AS11413" s="8"/>
      <c r="AW11413" s="8"/>
      <c r="BA11413" s="8"/>
      <c r="BE11413" s="8"/>
      <c r="BI11413" s="8"/>
      <c r="BM11413" s="8"/>
      <c r="BQ11413" s="8"/>
      <c r="BU11413" s="8"/>
      <c r="BY11413" s="8"/>
      <c r="CC11413" s="8"/>
      <c r="CG11413" s="8"/>
      <c r="CK11413" s="8"/>
    </row>
    <row r="11414" spans="5:89">
      <c r="E11414" s="8"/>
      <c r="I11414" s="8"/>
      <c r="M11414" s="8"/>
      <c r="Q11414" s="8"/>
      <c r="U11414" s="8"/>
      <c r="Y11414" s="8"/>
      <c r="AC11414" s="8"/>
      <c r="AG11414" s="8"/>
      <c r="AK11414" s="8"/>
      <c r="AO11414" s="8"/>
      <c r="AS11414" s="8"/>
      <c r="AW11414" s="8"/>
      <c r="BA11414" s="8"/>
      <c r="BE11414" s="8"/>
      <c r="BI11414" s="8"/>
      <c r="BM11414" s="8"/>
      <c r="BQ11414" s="8"/>
      <c r="BU11414" s="8"/>
      <c r="BY11414" s="8"/>
      <c r="CC11414" s="8"/>
      <c r="CG11414" s="8"/>
      <c r="CK11414" s="8"/>
    </row>
    <row r="11415" spans="5:89">
      <c r="E11415" s="8"/>
      <c r="I11415" s="8"/>
      <c r="M11415" s="8"/>
      <c r="Q11415" s="8"/>
      <c r="U11415" s="8"/>
      <c r="Y11415" s="8"/>
      <c r="AC11415" s="8"/>
      <c r="AG11415" s="8"/>
      <c r="AK11415" s="8"/>
      <c r="AO11415" s="8"/>
      <c r="AS11415" s="8"/>
      <c r="AW11415" s="8"/>
      <c r="BA11415" s="8"/>
      <c r="BE11415" s="8"/>
      <c r="BI11415" s="8"/>
      <c r="BM11415" s="8"/>
      <c r="BQ11415" s="8"/>
      <c r="BU11415" s="8"/>
      <c r="BY11415" s="8"/>
      <c r="CC11415" s="8"/>
      <c r="CG11415" s="8"/>
      <c r="CK11415" s="8"/>
    </row>
    <row r="11416" spans="5:89">
      <c r="E11416" s="8"/>
      <c r="I11416" s="8"/>
      <c r="M11416" s="8"/>
      <c r="Q11416" s="8"/>
      <c r="U11416" s="8"/>
      <c r="Y11416" s="8"/>
      <c r="AC11416" s="8"/>
      <c r="AG11416" s="8"/>
      <c r="AK11416" s="8"/>
      <c r="AO11416" s="8"/>
      <c r="AS11416" s="8"/>
      <c r="AW11416" s="8"/>
      <c r="BA11416" s="8"/>
      <c r="BE11416" s="8"/>
      <c r="BI11416" s="8"/>
      <c r="BM11416" s="8"/>
      <c r="BQ11416" s="8"/>
      <c r="BU11416" s="8"/>
      <c r="BY11416" s="8"/>
      <c r="CC11416" s="8"/>
      <c r="CG11416" s="8"/>
      <c r="CK11416" s="8"/>
    </row>
    <row r="11417" spans="5:89">
      <c r="E11417" s="8"/>
      <c r="I11417" s="8"/>
      <c r="M11417" s="8"/>
      <c r="Q11417" s="8"/>
      <c r="U11417" s="8"/>
      <c r="Y11417" s="8"/>
      <c r="AC11417" s="8"/>
      <c r="AG11417" s="8"/>
      <c r="AK11417" s="8"/>
      <c r="AO11417" s="8"/>
      <c r="AS11417" s="8"/>
      <c r="AW11417" s="8"/>
      <c r="BA11417" s="8"/>
      <c r="BE11417" s="8"/>
      <c r="BI11417" s="8"/>
      <c r="BM11417" s="8"/>
      <c r="BQ11417" s="8"/>
      <c r="BU11417" s="8"/>
      <c r="BY11417" s="8"/>
      <c r="CC11417" s="8"/>
      <c r="CG11417" s="8"/>
      <c r="CK11417" s="8"/>
    </row>
    <row r="11418" spans="5:89">
      <c r="E11418" s="8"/>
      <c r="I11418" s="8"/>
      <c r="M11418" s="8"/>
      <c r="Q11418" s="8"/>
      <c r="U11418" s="8"/>
      <c r="Y11418" s="8"/>
      <c r="AC11418" s="8"/>
      <c r="AG11418" s="8"/>
      <c r="AK11418" s="8"/>
      <c r="AO11418" s="8"/>
      <c r="AS11418" s="8"/>
      <c r="AW11418" s="8"/>
      <c r="BA11418" s="8"/>
      <c r="BE11418" s="8"/>
      <c r="BI11418" s="8"/>
      <c r="BM11418" s="8"/>
      <c r="BQ11418" s="8"/>
      <c r="BU11418" s="8"/>
      <c r="BY11418" s="8"/>
      <c r="CC11418" s="8"/>
      <c r="CG11418" s="8"/>
      <c r="CK11418" s="8"/>
    </row>
    <row r="11419" spans="5:89">
      <c r="E11419" s="8"/>
      <c r="I11419" s="8"/>
      <c r="M11419" s="8"/>
      <c r="Q11419" s="8"/>
      <c r="U11419" s="8"/>
      <c r="Y11419" s="8"/>
      <c r="AC11419" s="8"/>
      <c r="AG11419" s="8"/>
      <c r="AK11419" s="8"/>
      <c r="AO11419" s="8"/>
      <c r="AS11419" s="8"/>
      <c r="AW11419" s="8"/>
      <c r="BA11419" s="8"/>
      <c r="BE11419" s="8"/>
      <c r="BI11419" s="8"/>
      <c r="BM11419" s="8"/>
      <c r="BQ11419" s="8"/>
      <c r="BU11419" s="8"/>
      <c r="BY11419" s="8"/>
      <c r="CC11419" s="8"/>
      <c r="CG11419" s="8"/>
      <c r="CK11419" s="8"/>
    </row>
    <row r="11420" spans="5:89">
      <c r="E11420" s="8"/>
      <c r="I11420" s="8"/>
      <c r="M11420" s="8"/>
      <c r="Q11420" s="8"/>
      <c r="U11420" s="8"/>
      <c r="Y11420" s="8"/>
      <c r="AC11420" s="8"/>
      <c r="AG11420" s="8"/>
      <c r="AK11420" s="8"/>
      <c r="AO11420" s="8"/>
      <c r="AS11420" s="8"/>
      <c r="AW11420" s="8"/>
      <c r="BA11420" s="8"/>
      <c r="BE11420" s="8"/>
      <c r="BI11420" s="8"/>
      <c r="BM11420" s="8"/>
      <c r="BQ11420" s="8"/>
      <c r="BU11420" s="8"/>
      <c r="BY11420" s="8"/>
      <c r="CC11420" s="8"/>
      <c r="CG11420" s="8"/>
      <c r="CK11420" s="8"/>
    </row>
    <row r="11421" spans="5:89">
      <c r="E11421" s="8"/>
      <c r="I11421" s="8"/>
      <c r="M11421" s="8"/>
      <c r="Q11421" s="8"/>
      <c r="U11421" s="8"/>
      <c r="Y11421" s="8"/>
      <c r="AC11421" s="8"/>
      <c r="AG11421" s="8"/>
      <c r="AK11421" s="8"/>
      <c r="AO11421" s="8"/>
      <c r="AS11421" s="8"/>
      <c r="AW11421" s="8"/>
      <c r="BA11421" s="8"/>
      <c r="BE11421" s="8"/>
      <c r="BI11421" s="8"/>
      <c r="BM11421" s="8"/>
      <c r="BQ11421" s="8"/>
      <c r="BU11421" s="8"/>
      <c r="BY11421" s="8"/>
      <c r="CC11421" s="8"/>
      <c r="CG11421" s="8"/>
      <c r="CK11421" s="8"/>
    </row>
    <row r="11422" spans="5:89">
      <c r="E11422" s="8"/>
      <c r="I11422" s="8"/>
      <c r="M11422" s="8"/>
      <c r="Q11422" s="8"/>
      <c r="U11422" s="8"/>
      <c r="Y11422" s="8"/>
      <c r="AC11422" s="8"/>
      <c r="AG11422" s="8"/>
      <c r="AK11422" s="8"/>
      <c r="AO11422" s="8"/>
      <c r="AS11422" s="8"/>
      <c r="AW11422" s="8"/>
      <c r="BA11422" s="8"/>
      <c r="BE11422" s="8"/>
      <c r="BI11422" s="8"/>
      <c r="BM11422" s="8"/>
      <c r="BQ11422" s="8"/>
      <c r="BU11422" s="8"/>
      <c r="BY11422" s="8"/>
      <c r="CC11422" s="8"/>
      <c r="CG11422" s="8"/>
      <c r="CK11422" s="8"/>
    </row>
    <row r="11423" spans="5:89">
      <c r="E11423" s="8"/>
      <c r="I11423" s="8"/>
      <c r="M11423" s="8"/>
      <c r="Q11423" s="8"/>
      <c r="U11423" s="8"/>
      <c r="Y11423" s="8"/>
      <c r="AC11423" s="8"/>
      <c r="AG11423" s="8"/>
      <c r="AK11423" s="8"/>
      <c r="AO11423" s="8"/>
      <c r="AS11423" s="8"/>
      <c r="AW11423" s="8"/>
      <c r="BA11423" s="8"/>
      <c r="BE11423" s="8"/>
      <c r="BI11423" s="8"/>
      <c r="BM11423" s="8"/>
      <c r="BQ11423" s="8"/>
      <c r="BU11423" s="8"/>
      <c r="BY11423" s="8"/>
      <c r="CC11423" s="8"/>
      <c r="CG11423" s="8"/>
      <c r="CK11423" s="8"/>
    </row>
    <row r="11424" spans="5:89">
      <c r="E11424" s="8"/>
      <c r="I11424" s="8"/>
      <c r="M11424" s="8"/>
      <c r="Q11424" s="8"/>
      <c r="U11424" s="8"/>
      <c r="Y11424" s="8"/>
      <c r="AC11424" s="8"/>
      <c r="AG11424" s="8"/>
      <c r="AK11424" s="8"/>
      <c r="AO11424" s="8"/>
      <c r="AS11424" s="8"/>
      <c r="AW11424" s="8"/>
      <c r="BA11424" s="8"/>
      <c r="BE11424" s="8"/>
      <c r="BI11424" s="8"/>
      <c r="BM11424" s="8"/>
      <c r="BQ11424" s="8"/>
      <c r="BU11424" s="8"/>
      <c r="BY11424" s="8"/>
      <c r="CC11424" s="8"/>
      <c r="CG11424" s="8"/>
      <c r="CK11424" s="8"/>
    </row>
    <row r="11425" spans="5:89">
      <c r="E11425" s="8"/>
      <c r="I11425" s="8"/>
      <c r="M11425" s="8"/>
      <c r="Q11425" s="8"/>
      <c r="U11425" s="8"/>
      <c r="Y11425" s="8"/>
      <c r="AC11425" s="8"/>
      <c r="AG11425" s="8"/>
      <c r="AK11425" s="8"/>
      <c r="AO11425" s="8"/>
      <c r="AS11425" s="8"/>
      <c r="AW11425" s="8"/>
      <c r="BA11425" s="8"/>
      <c r="BE11425" s="8"/>
      <c r="BI11425" s="8"/>
      <c r="BM11425" s="8"/>
      <c r="BQ11425" s="8"/>
      <c r="BU11425" s="8"/>
      <c r="BY11425" s="8"/>
      <c r="CC11425" s="8"/>
      <c r="CG11425" s="8"/>
      <c r="CK11425" s="8"/>
    </row>
    <row r="11426" spans="5:89">
      <c r="E11426" s="8"/>
      <c r="I11426" s="8"/>
      <c r="M11426" s="8"/>
      <c r="Q11426" s="8"/>
      <c r="U11426" s="8"/>
      <c r="Y11426" s="8"/>
      <c r="AC11426" s="8"/>
      <c r="AG11426" s="8"/>
      <c r="AK11426" s="8"/>
      <c r="AO11426" s="8"/>
      <c r="AS11426" s="8"/>
      <c r="AW11426" s="8"/>
      <c r="BA11426" s="8"/>
      <c r="BE11426" s="8"/>
      <c r="BI11426" s="8"/>
      <c r="BM11426" s="8"/>
      <c r="BQ11426" s="8"/>
      <c r="BU11426" s="8"/>
      <c r="BY11426" s="8"/>
      <c r="CC11426" s="8"/>
      <c r="CG11426" s="8"/>
      <c r="CK11426" s="8"/>
    </row>
    <row r="11427" spans="5:89">
      <c r="E11427" s="8"/>
      <c r="I11427" s="8"/>
      <c r="M11427" s="8"/>
      <c r="Q11427" s="8"/>
      <c r="U11427" s="8"/>
      <c r="Y11427" s="8"/>
      <c r="AC11427" s="8"/>
      <c r="AG11427" s="8"/>
      <c r="AK11427" s="8"/>
      <c r="AO11427" s="8"/>
      <c r="AS11427" s="8"/>
      <c r="AW11427" s="8"/>
      <c r="BA11427" s="8"/>
      <c r="BE11427" s="8"/>
      <c r="BI11427" s="8"/>
      <c r="BM11427" s="8"/>
      <c r="BQ11427" s="8"/>
      <c r="BU11427" s="8"/>
      <c r="BY11427" s="8"/>
      <c r="CC11427" s="8"/>
      <c r="CG11427" s="8"/>
      <c r="CK11427" s="8"/>
    </row>
    <row r="11428" spans="5:89">
      <c r="E11428" s="8"/>
      <c r="I11428" s="8"/>
      <c r="M11428" s="8"/>
      <c r="Q11428" s="8"/>
      <c r="U11428" s="8"/>
      <c r="Y11428" s="8"/>
      <c r="AC11428" s="8"/>
      <c r="AG11428" s="8"/>
      <c r="AK11428" s="8"/>
      <c r="AO11428" s="8"/>
      <c r="AS11428" s="8"/>
      <c r="AW11428" s="8"/>
      <c r="BA11428" s="8"/>
      <c r="BE11428" s="8"/>
      <c r="BI11428" s="8"/>
      <c r="BM11428" s="8"/>
      <c r="BQ11428" s="8"/>
      <c r="BU11428" s="8"/>
      <c r="BY11428" s="8"/>
      <c r="CC11428" s="8"/>
      <c r="CG11428" s="8"/>
      <c r="CK11428" s="8"/>
    </row>
    <row r="11429" spans="5:89">
      <c r="E11429" s="8"/>
      <c r="I11429" s="8"/>
      <c r="M11429" s="8"/>
      <c r="Q11429" s="8"/>
      <c r="U11429" s="8"/>
      <c r="Y11429" s="8"/>
      <c r="AC11429" s="8"/>
      <c r="AG11429" s="8"/>
      <c r="AK11429" s="8"/>
      <c r="AO11429" s="8"/>
      <c r="AS11429" s="8"/>
      <c r="AW11429" s="8"/>
      <c r="BA11429" s="8"/>
      <c r="BE11429" s="8"/>
      <c r="BI11429" s="8"/>
      <c r="BM11429" s="8"/>
      <c r="BQ11429" s="8"/>
      <c r="BU11429" s="8"/>
      <c r="BY11429" s="8"/>
      <c r="CC11429" s="8"/>
      <c r="CG11429" s="8"/>
      <c r="CK11429" s="8"/>
    </row>
    <row r="11430" spans="5:89">
      <c r="E11430" s="8"/>
      <c r="I11430" s="8"/>
      <c r="M11430" s="8"/>
      <c r="Q11430" s="8"/>
      <c r="U11430" s="8"/>
      <c r="Y11430" s="8"/>
      <c r="AC11430" s="8"/>
      <c r="AG11430" s="8"/>
      <c r="AK11430" s="8"/>
      <c r="AO11430" s="8"/>
      <c r="AS11430" s="8"/>
      <c r="AW11430" s="8"/>
      <c r="BA11430" s="8"/>
      <c r="BE11430" s="8"/>
      <c r="BI11430" s="8"/>
      <c r="BM11430" s="8"/>
      <c r="BQ11430" s="8"/>
      <c r="BU11430" s="8"/>
      <c r="BY11430" s="8"/>
      <c r="CC11430" s="8"/>
      <c r="CG11430" s="8"/>
      <c r="CK11430" s="8"/>
    </row>
    <row r="11431" spans="5:89">
      <c r="E11431" s="8"/>
      <c r="I11431" s="8"/>
      <c r="M11431" s="8"/>
      <c r="Q11431" s="8"/>
      <c r="U11431" s="8"/>
      <c r="Y11431" s="8"/>
      <c r="AC11431" s="8"/>
      <c r="AG11431" s="8"/>
      <c r="AK11431" s="8"/>
      <c r="AO11431" s="8"/>
      <c r="AS11431" s="8"/>
      <c r="AW11431" s="8"/>
      <c r="BA11431" s="8"/>
      <c r="BE11431" s="8"/>
      <c r="BI11431" s="8"/>
      <c r="BM11431" s="8"/>
      <c r="BQ11431" s="8"/>
      <c r="BU11431" s="8"/>
      <c r="BY11431" s="8"/>
      <c r="CC11431" s="8"/>
      <c r="CG11431" s="8"/>
      <c r="CK11431" s="8"/>
    </row>
    <row r="11432" spans="5:89">
      <c r="E11432" s="8"/>
      <c r="I11432" s="8"/>
      <c r="M11432" s="8"/>
      <c r="Q11432" s="8"/>
      <c r="U11432" s="8"/>
      <c r="Y11432" s="8"/>
      <c r="AC11432" s="8"/>
      <c r="AG11432" s="8"/>
      <c r="AK11432" s="8"/>
      <c r="AO11432" s="8"/>
      <c r="AS11432" s="8"/>
      <c r="AW11432" s="8"/>
      <c r="BA11432" s="8"/>
      <c r="BE11432" s="8"/>
      <c r="BI11432" s="8"/>
      <c r="BM11432" s="8"/>
      <c r="BQ11432" s="8"/>
      <c r="BU11432" s="8"/>
      <c r="BY11432" s="8"/>
      <c r="CC11432" s="8"/>
      <c r="CG11432" s="8"/>
      <c r="CK11432" s="8"/>
    </row>
    <row r="11433" spans="5:89">
      <c r="E11433" s="8"/>
      <c r="I11433" s="8"/>
      <c r="M11433" s="8"/>
      <c r="Q11433" s="8"/>
      <c r="U11433" s="8"/>
      <c r="Y11433" s="8"/>
      <c r="AC11433" s="8"/>
      <c r="AG11433" s="8"/>
      <c r="AK11433" s="8"/>
      <c r="AO11433" s="8"/>
      <c r="AS11433" s="8"/>
      <c r="AW11433" s="8"/>
      <c r="BA11433" s="8"/>
      <c r="BE11433" s="8"/>
      <c r="BI11433" s="8"/>
      <c r="BM11433" s="8"/>
      <c r="BQ11433" s="8"/>
      <c r="BU11433" s="8"/>
      <c r="BY11433" s="8"/>
      <c r="CC11433" s="8"/>
      <c r="CG11433" s="8"/>
      <c r="CK11433" s="8"/>
    </row>
    <row r="11434" spans="5:89">
      <c r="E11434" s="8"/>
      <c r="I11434" s="8"/>
      <c r="M11434" s="8"/>
      <c r="Q11434" s="8"/>
      <c r="U11434" s="8"/>
      <c r="Y11434" s="8"/>
      <c r="AC11434" s="8"/>
      <c r="AG11434" s="8"/>
      <c r="AK11434" s="8"/>
      <c r="AO11434" s="8"/>
      <c r="AS11434" s="8"/>
      <c r="AW11434" s="8"/>
      <c r="BA11434" s="8"/>
      <c r="BE11434" s="8"/>
      <c r="BI11434" s="8"/>
      <c r="BM11434" s="8"/>
      <c r="BQ11434" s="8"/>
      <c r="BU11434" s="8"/>
      <c r="BY11434" s="8"/>
      <c r="CC11434" s="8"/>
      <c r="CG11434" s="8"/>
      <c r="CK11434" s="8"/>
    </row>
    <row r="11435" spans="5:89">
      <c r="E11435" s="8"/>
      <c r="I11435" s="8"/>
      <c r="M11435" s="8"/>
      <c r="Q11435" s="8"/>
      <c r="U11435" s="8"/>
      <c r="Y11435" s="8"/>
      <c r="AC11435" s="8"/>
      <c r="AG11435" s="8"/>
      <c r="AK11435" s="8"/>
      <c r="AO11435" s="8"/>
      <c r="AS11435" s="8"/>
      <c r="AW11435" s="8"/>
      <c r="BA11435" s="8"/>
      <c r="BE11435" s="8"/>
      <c r="BI11435" s="8"/>
      <c r="BM11435" s="8"/>
      <c r="BQ11435" s="8"/>
      <c r="BU11435" s="8"/>
      <c r="BY11435" s="8"/>
      <c r="CC11435" s="8"/>
      <c r="CG11435" s="8"/>
      <c r="CK11435" s="8"/>
    </row>
    <row r="11436" spans="5:89">
      <c r="E11436" s="8"/>
      <c r="I11436" s="8"/>
      <c r="M11436" s="8"/>
      <c r="Q11436" s="8"/>
      <c r="U11436" s="8"/>
      <c r="Y11436" s="8"/>
      <c r="AC11436" s="8"/>
      <c r="AG11436" s="8"/>
      <c r="AK11436" s="8"/>
      <c r="AO11436" s="8"/>
      <c r="AS11436" s="8"/>
      <c r="AW11436" s="8"/>
      <c r="BA11436" s="8"/>
      <c r="BE11436" s="8"/>
      <c r="BI11436" s="8"/>
      <c r="BM11436" s="8"/>
      <c r="BQ11436" s="8"/>
      <c r="BU11436" s="8"/>
      <c r="BY11436" s="8"/>
      <c r="CC11436" s="8"/>
      <c r="CG11436" s="8"/>
      <c r="CK11436" s="8"/>
    </row>
    <row r="11437" spans="5:89">
      <c r="E11437" s="8"/>
      <c r="I11437" s="8"/>
      <c r="M11437" s="8"/>
      <c r="Q11437" s="8"/>
      <c r="U11437" s="8"/>
      <c r="Y11437" s="8"/>
      <c r="AC11437" s="8"/>
      <c r="AG11437" s="8"/>
      <c r="AK11437" s="8"/>
      <c r="AO11437" s="8"/>
      <c r="AS11437" s="8"/>
      <c r="AW11437" s="8"/>
      <c r="BA11437" s="8"/>
      <c r="BE11437" s="8"/>
      <c r="BI11437" s="8"/>
      <c r="BM11437" s="8"/>
      <c r="BQ11437" s="8"/>
      <c r="BU11437" s="8"/>
      <c r="BY11437" s="8"/>
      <c r="CC11437" s="8"/>
      <c r="CG11437" s="8"/>
      <c r="CK11437" s="8"/>
    </row>
    <row r="11438" spans="5:89">
      <c r="E11438" s="8"/>
      <c r="I11438" s="8"/>
      <c r="M11438" s="8"/>
      <c r="Q11438" s="8"/>
      <c r="U11438" s="8"/>
      <c r="Y11438" s="8"/>
      <c r="AC11438" s="8"/>
      <c r="AG11438" s="8"/>
      <c r="AK11438" s="8"/>
      <c r="AO11438" s="8"/>
      <c r="AS11438" s="8"/>
      <c r="AW11438" s="8"/>
      <c r="BA11438" s="8"/>
      <c r="BE11438" s="8"/>
      <c r="BI11438" s="8"/>
      <c r="BM11438" s="8"/>
      <c r="BQ11438" s="8"/>
      <c r="BU11438" s="8"/>
      <c r="BY11438" s="8"/>
      <c r="CC11438" s="8"/>
      <c r="CG11438" s="8"/>
      <c r="CK11438" s="8"/>
    </row>
    <row r="11439" spans="5:89">
      <c r="E11439" s="8"/>
      <c r="I11439" s="8"/>
      <c r="M11439" s="8"/>
      <c r="Q11439" s="8"/>
      <c r="U11439" s="8"/>
      <c r="Y11439" s="8"/>
      <c r="AC11439" s="8"/>
      <c r="AG11439" s="8"/>
      <c r="AK11439" s="8"/>
      <c r="AO11439" s="8"/>
      <c r="AS11439" s="8"/>
      <c r="AW11439" s="8"/>
      <c r="BA11439" s="8"/>
      <c r="BE11439" s="8"/>
      <c r="BI11439" s="8"/>
      <c r="BM11439" s="8"/>
      <c r="BQ11439" s="8"/>
      <c r="BU11439" s="8"/>
      <c r="BY11439" s="8"/>
      <c r="CC11439" s="8"/>
      <c r="CG11439" s="8"/>
      <c r="CK11439" s="8"/>
    </row>
    <row r="11440" spans="5:89">
      <c r="E11440" s="8"/>
      <c r="I11440" s="8"/>
      <c r="M11440" s="8"/>
      <c r="Q11440" s="8"/>
      <c r="U11440" s="8"/>
      <c r="Y11440" s="8"/>
      <c r="AC11440" s="8"/>
      <c r="AG11440" s="8"/>
      <c r="AK11440" s="8"/>
      <c r="AO11440" s="8"/>
      <c r="AS11440" s="8"/>
      <c r="AW11440" s="8"/>
      <c r="BA11440" s="8"/>
      <c r="BE11440" s="8"/>
      <c r="BI11440" s="8"/>
      <c r="BM11440" s="8"/>
      <c r="BQ11440" s="8"/>
      <c r="BU11440" s="8"/>
      <c r="BY11440" s="8"/>
      <c r="CC11440" s="8"/>
      <c r="CG11440" s="8"/>
      <c r="CK11440" s="8"/>
    </row>
    <row r="11441" spans="5:89">
      <c r="E11441" s="8"/>
      <c r="I11441" s="8"/>
      <c r="M11441" s="8"/>
      <c r="Q11441" s="8"/>
      <c r="U11441" s="8"/>
      <c r="Y11441" s="8"/>
      <c r="AC11441" s="8"/>
      <c r="AG11441" s="8"/>
      <c r="AK11441" s="8"/>
      <c r="AO11441" s="8"/>
      <c r="AS11441" s="8"/>
      <c r="AW11441" s="8"/>
      <c r="BA11441" s="8"/>
      <c r="BE11441" s="8"/>
      <c r="BI11441" s="8"/>
      <c r="BM11441" s="8"/>
      <c r="BQ11441" s="8"/>
      <c r="BU11441" s="8"/>
      <c r="BY11441" s="8"/>
      <c r="CC11441" s="8"/>
      <c r="CG11441" s="8"/>
      <c r="CK11441" s="8"/>
    </row>
    <row r="11442" spans="5:89">
      <c r="E11442" s="8"/>
      <c r="I11442" s="8"/>
      <c r="M11442" s="8"/>
      <c r="Q11442" s="8"/>
      <c r="U11442" s="8"/>
      <c r="Y11442" s="8"/>
      <c r="AC11442" s="8"/>
      <c r="AG11442" s="8"/>
      <c r="AK11442" s="8"/>
      <c r="AO11442" s="8"/>
      <c r="AS11442" s="8"/>
      <c r="AW11442" s="8"/>
      <c r="BA11442" s="8"/>
      <c r="BE11442" s="8"/>
      <c r="BI11442" s="8"/>
      <c r="BM11442" s="8"/>
      <c r="BQ11442" s="8"/>
      <c r="BU11442" s="8"/>
      <c r="BY11442" s="8"/>
      <c r="CC11442" s="8"/>
      <c r="CG11442" s="8"/>
      <c r="CK11442" s="8"/>
    </row>
    <row r="11443" spans="5:89">
      <c r="E11443" s="8"/>
      <c r="I11443" s="8"/>
      <c r="M11443" s="8"/>
      <c r="Q11443" s="8"/>
      <c r="U11443" s="8"/>
      <c r="Y11443" s="8"/>
      <c r="AC11443" s="8"/>
      <c r="AG11443" s="8"/>
      <c r="AK11443" s="8"/>
      <c r="AO11443" s="8"/>
      <c r="AS11443" s="8"/>
      <c r="AW11443" s="8"/>
      <c r="BA11443" s="8"/>
      <c r="BE11443" s="8"/>
      <c r="BI11443" s="8"/>
      <c r="BM11443" s="8"/>
      <c r="BQ11443" s="8"/>
      <c r="BU11443" s="8"/>
      <c r="BY11443" s="8"/>
      <c r="CC11443" s="8"/>
      <c r="CG11443" s="8"/>
      <c r="CK11443" s="8"/>
    </row>
    <row r="11444" spans="5:89">
      <c r="E11444" s="8"/>
      <c r="I11444" s="8"/>
      <c r="M11444" s="8"/>
      <c r="Q11444" s="8"/>
      <c r="U11444" s="8"/>
      <c r="Y11444" s="8"/>
      <c r="AC11444" s="8"/>
      <c r="AG11444" s="8"/>
      <c r="AK11444" s="8"/>
      <c r="AO11444" s="8"/>
      <c r="AS11444" s="8"/>
      <c r="AW11444" s="8"/>
      <c r="BA11444" s="8"/>
      <c r="BE11444" s="8"/>
      <c r="BI11444" s="8"/>
      <c r="BM11444" s="8"/>
      <c r="BQ11444" s="8"/>
      <c r="BU11444" s="8"/>
      <c r="BY11444" s="8"/>
      <c r="CC11444" s="8"/>
      <c r="CG11444" s="8"/>
      <c r="CK11444" s="8"/>
    </row>
    <row r="11445" spans="5:89">
      <c r="E11445" s="8"/>
      <c r="I11445" s="8"/>
      <c r="M11445" s="8"/>
      <c r="Q11445" s="8"/>
      <c r="U11445" s="8"/>
      <c r="Y11445" s="8"/>
      <c r="AC11445" s="8"/>
      <c r="AG11445" s="8"/>
      <c r="AK11445" s="8"/>
      <c r="AO11445" s="8"/>
      <c r="AS11445" s="8"/>
      <c r="AW11445" s="8"/>
      <c r="BA11445" s="8"/>
      <c r="BE11445" s="8"/>
      <c r="BI11445" s="8"/>
      <c r="BM11445" s="8"/>
      <c r="BQ11445" s="8"/>
      <c r="BU11445" s="8"/>
      <c r="BY11445" s="8"/>
      <c r="CC11445" s="8"/>
      <c r="CG11445" s="8"/>
      <c r="CK11445" s="8"/>
    </row>
    <row r="11446" spans="5:89">
      <c r="E11446" s="8"/>
      <c r="I11446" s="8"/>
      <c r="M11446" s="8"/>
      <c r="Q11446" s="8"/>
      <c r="U11446" s="8"/>
      <c r="Y11446" s="8"/>
      <c r="AC11446" s="8"/>
      <c r="AG11446" s="8"/>
      <c r="AK11446" s="8"/>
      <c r="AO11446" s="8"/>
      <c r="AS11446" s="8"/>
      <c r="AW11446" s="8"/>
      <c r="BA11446" s="8"/>
      <c r="BE11446" s="8"/>
      <c r="BI11446" s="8"/>
      <c r="BM11446" s="8"/>
      <c r="BQ11446" s="8"/>
      <c r="BU11446" s="8"/>
      <c r="BY11446" s="8"/>
      <c r="CC11446" s="8"/>
      <c r="CG11446" s="8"/>
      <c r="CK11446" s="8"/>
    </row>
    <row r="11447" spans="5:89">
      <c r="E11447" s="8"/>
      <c r="I11447" s="8"/>
      <c r="M11447" s="8"/>
      <c r="Q11447" s="8"/>
      <c r="U11447" s="8"/>
      <c r="Y11447" s="8"/>
      <c r="AC11447" s="8"/>
      <c r="AG11447" s="8"/>
      <c r="AK11447" s="8"/>
      <c r="AO11447" s="8"/>
      <c r="AS11447" s="8"/>
      <c r="AW11447" s="8"/>
      <c r="BA11447" s="8"/>
      <c r="BE11447" s="8"/>
      <c r="BI11447" s="8"/>
      <c r="BM11447" s="8"/>
      <c r="BQ11447" s="8"/>
      <c r="BU11447" s="8"/>
      <c r="BY11447" s="8"/>
      <c r="CC11447" s="8"/>
      <c r="CG11447" s="8"/>
      <c r="CK11447" s="8"/>
    </row>
    <row r="11448" spans="5:89">
      <c r="E11448" s="8"/>
      <c r="I11448" s="8"/>
      <c r="M11448" s="8"/>
      <c r="Q11448" s="8"/>
      <c r="U11448" s="8"/>
      <c r="Y11448" s="8"/>
      <c r="AC11448" s="8"/>
      <c r="AG11448" s="8"/>
      <c r="AK11448" s="8"/>
      <c r="AO11448" s="8"/>
      <c r="AS11448" s="8"/>
      <c r="AW11448" s="8"/>
      <c r="BA11448" s="8"/>
      <c r="BE11448" s="8"/>
      <c r="BI11448" s="8"/>
      <c r="BM11448" s="8"/>
      <c r="BQ11448" s="8"/>
      <c r="BU11448" s="8"/>
      <c r="BY11448" s="8"/>
      <c r="CC11448" s="8"/>
      <c r="CG11448" s="8"/>
      <c r="CK11448" s="8"/>
    </row>
    <row r="11449" spans="5:89">
      <c r="E11449" s="8"/>
      <c r="I11449" s="8"/>
      <c r="M11449" s="8"/>
      <c r="Q11449" s="8"/>
      <c r="U11449" s="8"/>
      <c r="Y11449" s="8"/>
      <c r="AC11449" s="8"/>
      <c r="AG11449" s="8"/>
      <c r="AK11449" s="8"/>
      <c r="AO11449" s="8"/>
      <c r="AS11449" s="8"/>
      <c r="AW11449" s="8"/>
      <c r="BA11449" s="8"/>
      <c r="BE11449" s="8"/>
      <c r="BI11449" s="8"/>
      <c r="BM11449" s="8"/>
      <c r="BQ11449" s="8"/>
      <c r="BU11449" s="8"/>
      <c r="BY11449" s="8"/>
      <c r="CC11449" s="8"/>
      <c r="CG11449" s="8"/>
      <c r="CK11449" s="8"/>
    </row>
    <row r="11450" spans="5:89">
      <c r="E11450" s="8"/>
      <c r="I11450" s="8"/>
      <c r="M11450" s="8"/>
      <c r="Q11450" s="8"/>
      <c r="U11450" s="8"/>
      <c r="Y11450" s="8"/>
      <c r="AC11450" s="8"/>
      <c r="AG11450" s="8"/>
      <c r="AK11450" s="8"/>
      <c r="AO11450" s="8"/>
      <c r="AS11450" s="8"/>
      <c r="AW11450" s="8"/>
      <c r="BA11450" s="8"/>
      <c r="BE11450" s="8"/>
      <c r="BI11450" s="8"/>
      <c r="BM11450" s="8"/>
      <c r="BQ11450" s="8"/>
      <c r="BU11450" s="8"/>
      <c r="BY11450" s="8"/>
      <c r="CC11450" s="8"/>
      <c r="CG11450" s="8"/>
      <c r="CK11450" s="8"/>
    </row>
    <row r="11451" spans="5:89">
      <c r="E11451" s="8"/>
      <c r="I11451" s="8"/>
      <c r="M11451" s="8"/>
      <c r="Q11451" s="8"/>
      <c r="U11451" s="8"/>
      <c r="Y11451" s="8"/>
      <c r="AC11451" s="8"/>
      <c r="AG11451" s="8"/>
      <c r="AK11451" s="8"/>
      <c r="AO11451" s="8"/>
      <c r="AS11451" s="8"/>
      <c r="AW11451" s="8"/>
      <c r="BA11451" s="8"/>
      <c r="BE11451" s="8"/>
      <c r="BI11451" s="8"/>
      <c r="BM11451" s="8"/>
      <c r="BQ11451" s="8"/>
      <c r="BU11451" s="8"/>
      <c r="BY11451" s="8"/>
      <c r="CC11451" s="8"/>
      <c r="CG11451" s="8"/>
      <c r="CK11451" s="8"/>
    </row>
    <row r="11452" spans="5:89">
      <c r="E11452" s="8"/>
      <c r="I11452" s="8"/>
      <c r="M11452" s="8"/>
      <c r="Q11452" s="8"/>
      <c r="U11452" s="8"/>
      <c r="Y11452" s="8"/>
      <c r="AC11452" s="8"/>
      <c r="AG11452" s="8"/>
      <c r="AK11452" s="8"/>
      <c r="AO11452" s="8"/>
      <c r="AS11452" s="8"/>
      <c r="AW11452" s="8"/>
      <c r="BA11452" s="8"/>
      <c r="BE11452" s="8"/>
      <c r="BI11452" s="8"/>
      <c r="BM11452" s="8"/>
      <c r="BQ11452" s="8"/>
      <c r="BU11452" s="8"/>
      <c r="BY11452" s="8"/>
      <c r="CC11452" s="8"/>
      <c r="CG11452" s="8"/>
      <c r="CK11452" s="8"/>
    </row>
    <row r="11453" spans="5:89">
      <c r="E11453" s="8"/>
      <c r="I11453" s="8"/>
      <c r="M11453" s="8"/>
      <c r="Q11453" s="8"/>
      <c r="U11453" s="8"/>
      <c r="Y11453" s="8"/>
      <c r="AC11453" s="8"/>
      <c r="AG11453" s="8"/>
      <c r="AK11453" s="8"/>
      <c r="AO11453" s="8"/>
      <c r="AS11453" s="8"/>
      <c r="AW11453" s="8"/>
      <c r="BA11453" s="8"/>
      <c r="BE11453" s="8"/>
      <c r="BI11453" s="8"/>
      <c r="BM11453" s="8"/>
      <c r="BQ11453" s="8"/>
      <c r="BU11453" s="8"/>
      <c r="BY11453" s="8"/>
      <c r="CC11453" s="8"/>
      <c r="CG11453" s="8"/>
      <c r="CK11453" s="8"/>
    </row>
    <row r="11454" spans="5:89">
      <c r="E11454" s="8"/>
      <c r="I11454" s="8"/>
      <c r="M11454" s="8"/>
      <c r="Q11454" s="8"/>
      <c r="U11454" s="8"/>
      <c r="Y11454" s="8"/>
      <c r="AC11454" s="8"/>
      <c r="AG11454" s="8"/>
      <c r="AK11454" s="8"/>
      <c r="AO11454" s="8"/>
      <c r="AS11454" s="8"/>
      <c r="AW11454" s="8"/>
      <c r="BA11454" s="8"/>
      <c r="BE11454" s="8"/>
      <c r="BI11454" s="8"/>
      <c r="BM11454" s="8"/>
      <c r="BQ11454" s="8"/>
      <c r="BU11454" s="8"/>
      <c r="BY11454" s="8"/>
      <c r="CC11454" s="8"/>
      <c r="CG11454" s="8"/>
      <c r="CK11454" s="8"/>
    </row>
    <row r="11455" spans="5:89">
      <c r="E11455" s="8"/>
      <c r="I11455" s="8"/>
      <c r="M11455" s="8"/>
      <c r="Q11455" s="8"/>
      <c r="U11455" s="8"/>
      <c r="Y11455" s="8"/>
      <c r="AC11455" s="8"/>
      <c r="AG11455" s="8"/>
      <c r="AK11455" s="8"/>
      <c r="AO11455" s="8"/>
      <c r="AS11455" s="8"/>
      <c r="AW11455" s="8"/>
      <c r="BA11455" s="8"/>
      <c r="BE11455" s="8"/>
      <c r="BI11455" s="8"/>
      <c r="BM11455" s="8"/>
      <c r="BQ11455" s="8"/>
      <c r="BU11455" s="8"/>
      <c r="BY11455" s="8"/>
      <c r="CC11455" s="8"/>
      <c r="CG11455" s="8"/>
      <c r="CK11455" s="8"/>
    </row>
    <row r="11456" spans="5:89">
      <c r="E11456" s="8"/>
      <c r="I11456" s="8"/>
      <c r="M11456" s="8"/>
      <c r="Q11456" s="8"/>
      <c r="U11456" s="8"/>
      <c r="Y11456" s="8"/>
      <c r="AC11456" s="8"/>
      <c r="AG11456" s="8"/>
      <c r="AK11456" s="8"/>
      <c r="AO11456" s="8"/>
      <c r="AS11456" s="8"/>
      <c r="AW11456" s="8"/>
      <c r="BA11456" s="8"/>
      <c r="BE11456" s="8"/>
      <c r="BI11456" s="8"/>
      <c r="BM11456" s="8"/>
      <c r="BQ11456" s="8"/>
      <c r="BU11456" s="8"/>
      <c r="BY11456" s="8"/>
      <c r="CC11456" s="8"/>
      <c r="CG11456" s="8"/>
      <c r="CK11456" s="8"/>
    </row>
    <row r="11457" spans="5:89">
      <c r="E11457" s="8"/>
      <c r="I11457" s="8"/>
      <c r="M11457" s="8"/>
      <c r="Q11457" s="8"/>
      <c r="U11457" s="8"/>
      <c r="Y11457" s="8"/>
      <c r="AC11457" s="8"/>
      <c r="AG11457" s="8"/>
      <c r="AK11457" s="8"/>
      <c r="AO11457" s="8"/>
      <c r="AS11457" s="8"/>
      <c r="AW11457" s="8"/>
      <c r="BA11457" s="8"/>
      <c r="BE11457" s="8"/>
      <c r="BI11457" s="8"/>
      <c r="BM11457" s="8"/>
      <c r="BQ11457" s="8"/>
      <c r="BU11457" s="8"/>
      <c r="BY11457" s="8"/>
      <c r="CC11457" s="8"/>
      <c r="CG11457" s="8"/>
      <c r="CK11457" s="8"/>
    </row>
    <row r="11458" spans="5:89">
      <c r="E11458" s="8"/>
      <c r="I11458" s="8"/>
      <c r="M11458" s="8"/>
      <c r="Q11458" s="8"/>
      <c r="U11458" s="8"/>
      <c r="Y11458" s="8"/>
      <c r="AC11458" s="8"/>
      <c r="AG11458" s="8"/>
      <c r="AK11458" s="8"/>
      <c r="AO11458" s="8"/>
      <c r="AS11458" s="8"/>
      <c r="AW11458" s="8"/>
      <c r="BA11458" s="8"/>
      <c r="BE11458" s="8"/>
      <c r="BI11458" s="8"/>
      <c r="BM11458" s="8"/>
      <c r="BQ11458" s="8"/>
      <c r="BU11458" s="8"/>
      <c r="BY11458" s="8"/>
      <c r="CC11458" s="8"/>
      <c r="CG11458" s="8"/>
      <c r="CK11458" s="8"/>
    </row>
    <row r="11459" spans="5:89">
      <c r="E11459" s="8"/>
      <c r="I11459" s="8"/>
      <c r="M11459" s="8"/>
      <c r="Q11459" s="8"/>
      <c r="U11459" s="8"/>
      <c r="Y11459" s="8"/>
      <c r="AC11459" s="8"/>
      <c r="AG11459" s="8"/>
      <c r="AK11459" s="8"/>
      <c r="AO11459" s="8"/>
      <c r="AS11459" s="8"/>
      <c r="AW11459" s="8"/>
      <c r="BA11459" s="8"/>
      <c r="BE11459" s="8"/>
      <c r="BI11459" s="8"/>
      <c r="BM11459" s="8"/>
      <c r="BQ11459" s="8"/>
      <c r="BU11459" s="8"/>
      <c r="BY11459" s="8"/>
      <c r="CC11459" s="8"/>
      <c r="CG11459" s="8"/>
      <c r="CK11459" s="8"/>
    </row>
    <row r="11460" spans="5:89">
      <c r="E11460" s="8"/>
      <c r="I11460" s="8"/>
      <c r="M11460" s="8"/>
      <c r="Q11460" s="8"/>
      <c r="U11460" s="8"/>
      <c r="Y11460" s="8"/>
      <c r="AC11460" s="8"/>
      <c r="AG11460" s="8"/>
      <c r="AK11460" s="8"/>
      <c r="AO11460" s="8"/>
      <c r="AS11460" s="8"/>
      <c r="AW11460" s="8"/>
      <c r="BA11460" s="8"/>
      <c r="BE11460" s="8"/>
      <c r="BI11460" s="8"/>
      <c r="BM11460" s="8"/>
      <c r="BQ11460" s="8"/>
      <c r="BU11460" s="8"/>
      <c r="BY11460" s="8"/>
      <c r="CC11460" s="8"/>
      <c r="CG11460" s="8"/>
      <c r="CK11460" s="8"/>
    </row>
    <row r="11461" spans="5:89">
      <c r="E11461" s="8"/>
      <c r="I11461" s="8"/>
      <c r="M11461" s="8"/>
      <c r="Q11461" s="8"/>
      <c r="U11461" s="8"/>
      <c r="Y11461" s="8"/>
      <c r="AC11461" s="8"/>
      <c r="AG11461" s="8"/>
      <c r="AK11461" s="8"/>
      <c r="AO11461" s="8"/>
      <c r="AS11461" s="8"/>
      <c r="AW11461" s="8"/>
      <c r="BA11461" s="8"/>
      <c r="BE11461" s="8"/>
      <c r="BI11461" s="8"/>
      <c r="BM11461" s="8"/>
      <c r="BQ11461" s="8"/>
      <c r="BU11461" s="8"/>
      <c r="BY11461" s="8"/>
      <c r="CC11461" s="8"/>
      <c r="CG11461" s="8"/>
      <c r="CK11461" s="8"/>
    </row>
    <row r="11462" spans="5:89">
      <c r="E11462" s="8"/>
      <c r="I11462" s="8"/>
      <c r="M11462" s="8"/>
      <c r="Q11462" s="8"/>
      <c r="U11462" s="8"/>
      <c r="Y11462" s="8"/>
      <c r="AC11462" s="8"/>
      <c r="AG11462" s="8"/>
      <c r="AK11462" s="8"/>
      <c r="AO11462" s="8"/>
      <c r="AS11462" s="8"/>
      <c r="AW11462" s="8"/>
      <c r="BA11462" s="8"/>
      <c r="BE11462" s="8"/>
      <c r="BI11462" s="8"/>
      <c r="BM11462" s="8"/>
      <c r="BQ11462" s="8"/>
      <c r="BU11462" s="8"/>
      <c r="BY11462" s="8"/>
      <c r="CC11462" s="8"/>
      <c r="CG11462" s="8"/>
      <c r="CK11462" s="8"/>
    </row>
    <row r="11463" spans="5:89">
      <c r="E11463" s="8"/>
      <c r="I11463" s="8"/>
      <c r="M11463" s="8"/>
      <c r="Q11463" s="8"/>
      <c r="U11463" s="8"/>
      <c r="Y11463" s="8"/>
      <c r="AC11463" s="8"/>
      <c r="AG11463" s="8"/>
      <c r="AK11463" s="8"/>
      <c r="AO11463" s="8"/>
      <c r="AS11463" s="8"/>
      <c r="AW11463" s="8"/>
      <c r="BA11463" s="8"/>
      <c r="BE11463" s="8"/>
      <c r="BI11463" s="8"/>
      <c r="BM11463" s="8"/>
      <c r="BQ11463" s="8"/>
      <c r="BU11463" s="8"/>
      <c r="BY11463" s="8"/>
      <c r="CC11463" s="8"/>
      <c r="CG11463" s="8"/>
      <c r="CK11463" s="8"/>
    </row>
    <row r="11464" spans="5:89">
      <c r="E11464" s="8"/>
      <c r="I11464" s="8"/>
      <c r="M11464" s="8"/>
      <c r="Q11464" s="8"/>
      <c r="U11464" s="8"/>
      <c r="Y11464" s="8"/>
      <c r="AC11464" s="8"/>
      <c r="AG11464" s="8"/>
      <c r="AK11464" s="8"/>
      <c r="AO11464" s="8"/>
      <c r="AS11464" s="8"/>
      <c r="AW11464" s="8"/>
      <c r="BA11464" s="8"/>
      <c r="BE11464" s="8"/>
      <c r="BI11464" s="8"/>
      <c r="BM11464" s="8"/>
      <c r="BQ11464" s="8"/>
      <c r="BU11464" s="8"/>
      <c r="BY11464" s="8"/>
      <c r="CC11464" s="8"/>
      <c r="CG11464" s="8"/>
      <c r="CK11464" s="8"/>
    </row>
    <row r="11465" spans="5:89">
      <c r="E11465" s="8"/>
      <c r="I11465" s="8"/>
      <c r="M11465" s="8"/>
      <c r="Q11465" s="8"/>
      <c r="U11465" s="8"/>
      <c r="Y11465" s="8"/>
      <c r="AC11465" s="8"/>
      <c r="AG11465" s="8"/>
      <c r="AK11465" s="8"/>
      <c r="AO11465" s="8"/>
      <c r="AS11465" s="8"/>
      <c r="AW11465" s="8"/>
      <c r="BA11465" s="8"/>
      <c r="BE11465" s="8"/>
      <c r="BI11465" s="8"/>
      <c r="BM11465" s="8"/>
      <c r="BQ11465" s="8"/>
      <c r="BU11465" s="8"/>
      <c r="BY11465" s="8"/>
      <c r="CC11465" s="8"/>
      <c r="CG11465" s="8"/>
      <c r="CK11465" s="8"/>
    </row>
    <row r="11466" spans="5:89">
      <c r="E11466" s="8"/>
      <c r="I11466" s="8"/>
      <c r="M11466" s="8"/>
      <c r="Q11466" s="8"/>
      <c r="U11466" s="8"/>
      <c r="Y11466" s="8"/>
      <c r="AC11466" s="8"/>
      <c r="AG11466" s="8"/>
      <c r="AK11466" s="8"/>
      <c r="AO11466" s="8"/>
      <c r="AS11466" s="8"/>
      <c r="AW11466" s="8"/>
      <c r="BA11466" s="8"/>
      <c r="BE11466" s="8"/>
      <c r="BI11466" s="8"/>
      <c r="BM11466" s="8"/>
      <c r="BQ11466" s="8"/>
      <c r="BU11466" s="8"/>
      <c r="BY11466" s="8"/>
      <c r="CC11466" s="8"/>
      <c r="CG11466" s="8"/>
      <c r="CK11466" s="8"/>
    </row>
    <row r="11467" spans="5:89">
      <c r="E11467" s="8"/>
      <c r="I11467" s="8"/>
      <c r="M11467" s="8"/>
      <c r="Q11467" s="8"/>
      <c r="U11467" s="8"/>
      <c r="Y11467" s="8"/>
      <c r="AC11467" s="8"/>
      <c r="AG11467" s="8"/>
      <c r="AK11467" s="8"/>
      <c r="AO11467" s="8"/>
      <c r="AS11467" s="8"/>
      <c r="AW11467" s="8"/>
      <c r="BA11467" s="8"/>
      <c r="BE11467" s="8"/>
      <c r="BI11467" s="8"/>
      <c r="BM11467" s="8"/>
      <c r="BQ11467" s="8"/>
      <c r="BU11467" s="8"/>
      <c r="BY11467" s="8"/>
      <c r="CC11467" s="8"/>
      <c r="CG11467" s="8"/>
      <c r="CK11467" s="8"/>
    </row>
    <row r="11468" spans="5:89">
      <c r="E11468" s="8"/>
      <c r="I11468" s="8"/>
      <c r="M11468" s="8"/>
      <c r="Q11468" s="8"/>
      <c r="U11468" s="8"/>
      <c r="Y11468" s="8"/>
      <c r="AC11468" s="8"/>
      <c r="AG11468" s="8"/>
      <c r="AK11468" s="8"/>
      <c r="AO11468" s="8"/>
      <c r="AS11468" s="8"/>
      <c r="AW11468" s="8"/>
      <c r="BA11468" s="8"/>
      <c r="BE11468" s="8"/>
      <c r="BI11468" s="8"/>
      <c r="BM11468" s="8"/>
      <c r="BQ11468" s="8"/>
      <c r="BU11468" s="8"/>
      <c r="BY11468" s="8"/>
      <c r="CC11468" s="8"/>
      <c r="CG11468" s="8"/>
      <c r="CK11468" s="8"/>
    </row>
    <row r="11469" spans="5:89">
      <c r="E11469" s="8"/>
      <c r="I11469" s="8"/>
      <c r="M11469" s="8"/>
      <c r="Q11469" s="8"/>
      <c r="U11469" s="8"/>
      <c r="Y11469" s="8"/>
      <c r="AC11469" s="8"/>
      <c r="AG11469" s="8"/>
      <c r="AK11469" s="8"/>
      <c r="AO11469" s="8"/>
      <c r="AS11469" s="8"/>
      <c r="AW11469" s="8"/>
      <c r="BA11469" s="8"/>
      <c r="BE11469" s="8"/>
      <c r="BI11469" s="8"/>
      <c r="BM11469" s="8"/>
      <c r="BQ11469" s="8"/>
      <c r="BU11469" s="8"/>
      <c r="BY11469" s="8"/>
      <c r="CC11469" s="8"/>
      <c r="CG11469" s="8"/>
      <c r="CK11469" s="8"/>
    </row>
    <row r="11470" spans="5:89">
      <c r="E11470" s="8"/>
      <c r="I11470" s="8"/>
      <c r="M11470" s="8"/>
      <c r="Q11470" s="8"/>
      <c r="U11470" s="8"/>
      <c r="Y11470" s="8"/>
      <c r="AC11470" s="8"/>
      <c r="AG11470" s="8"/>
      <c r="AK11470" s="8"/>
      <c r="AO11470" s="8"/>
      <c r="AS11470" s="8"/>
      <c r="AW11470" s="8"/>
      <c r="BA11470" s="8"/>
      <c r="BE11470" s="8"/>
      <c r="BI11470" s="8"/>
      <c r="BM11470" s="8"/>
      <c r="BQ11470" s="8"/>
      <c r="BU11470" s="8"/>
      <c r="BY11470" s="8"/>
      <c r="CC11470" s="8"/>
      <c r="CG11470" s="8"/>
      <c r="CK11470" s="8"/>
    </row>
    <row r="11471" spans="5:89">
      <c r="E11471" s="8"/>
      <c r="I11471" s="8"/>
      <c r="M11471" s="8"/>
      <c r="Q11471" s="8"/>
      <c r="U11471" s="8"/>
      <c r="Y11471" s="8"/>
      <c r="AC11471" s="8"/>
      <c r="AG11471" s="8"/>
      <c r="AK11471" s="8"/>
      <c r="AO11471" s="8"/>
      <c r="AS11471" s="8"/>
      <c r="AW11471" s="8"/>
      <c r="BA11471" s="8"/>
      <c r="BE11471" s="8"/>
      <c r="BI11471" s="8"/>
      <c r="BM11471" s="8"/>
      <c r="BQ11471" s="8"/>
      <c r="BU11471" s="8"/>
      <c r="BY11471" s="8"/>
      <c r="CC11471" s="8"/>
      <c r="CG11471" s="8"/>
      <c r="CK11471" s="8"/>
    </row>
    <row r="11472" spans="5:89">
      <c r="E11472" s="8"/>
      <c r="I11472" s="8"/>
      <c r="M11472" s="8"/>
      <c r="Q11472" s="8"/>
      <c r="U11472" s="8"/>
      <c r="Y11472" s="8"/>
      <c r="AC11472" s="8"/>
      <c r="AG11472" s="8"/>
      <c r="AK11472" s="8"/>
      <c r="AO11472" s="8"/>
      <c r="AS11472" s="8"/>
      <c r="AW11472" s="8"/>
      <c r="BA11472" s="8"/>
      <c r="BE11472" s="8"/>
      <c r="BI11472" s="8"/>
      <c r="BM11472" s="8"/>
      <c r="BQ11472" s="8"/>
      <c r="BU11472" s="8"/>
      <c r="BY11472" s="8"/>
      <c r="CC11472" s="8"/>
      <c r="CG11472" s="8"/>
      <c r="CK11472" s="8"/>
    </row>
    <row r="11473" spans="5:89">
      <c r="E11473" s="8"/>
      <c r="I11473" s="8"/>
      <c r="M11473" s="8"/>
      <c r="Q11473" s="8"/>
      <c r="U11473" s="8"/>
      <c r="Y11473" s="8"/>
      <c r="AC11473" s="8"/>
      <c r="AG11473" s="8"/>
      <c r="AK11473" s="8"/>
      <c r="AO11473" s="8"/>
      <c r="AS11473" s="8"/>
      <c r="AW11473" s="8"/>
      <c r="BA11473" s="8"/>
      <c r="BE11473" s="8"/>
      <c r="BI11473" s="8"/>
      <c r="BM11473" s="8"/>
      <c r="BQ11473" s="8"/>
      <c r="BU11473" s="8"/>
      <c r="BY11473" s="8"/>
      <c r="CC11473" s="8"/>
      <c r="CG11473" s="8"/>
      <c r="CK11473" s="8"/>
    </row>
    <row r="11474" spans="5:89">
      <c r="E11474" s="8"/>
      <c r="I11474" s="8"/>
      <c r="M11474" s="8"/>
      <c r="Q11474" s="8"/>
      <c r="U11474" s="8"/>
      <c r="Y11474" s="8"/>
      <c r="AC11474" s="8"/>
      <c r="AG11474" s="8"/>
      <c r="AK11474" s="8"/>
      <c r="AO11474" s="8"/>
      <c r="AS11474" s="8"/>
      <c r="AW11474" s="8"/>
      <c r="BA11474" s="8"/>
      <c r="BE11474" s="8"/>
      <c r="BI11474" s="8"/>
      <c r="BM11474" s="8"/>
      <c r="BQ11474" s="8"/>
      <c r="BU11474" s="8"/>
      <c r="BY11474" s="8"/>
      <c r="CC11474" s="8"/>
      <c r="CG11474" s="8"/>
      <c r="CK11474" s="8"/>
    </row>
    <row r="11475" spans="5:89">
      <c r="E11475" s="8"/>
      <c r="I11475" s="8"/>
      <c r="M11475" s="8"/>
      <c r="Q11475" s="8"/>
      <c r="U11475" s="8"/>
      <c r="Y11475" s="8"/>
      <c r="AC11475" s="8"/>
      <c r="AG11475" s="8"/>
      <c r="AK11475" s="8"/>
      <c r="AO11475" s="8"/>
      <c r="AS11475" s="8"/>
      <c r="AW11475" s="8"/>
      <c r="BA11475" s="8"/>
      <c r="BE11475" s="8"/>
      <c r="BI11475" s="8"/>
      <c r="BM11475" s="8"/>
      <c r="BQ11475" s="8"/>
      <c r="BU11475" s="8"/>
      <c r="BY11475" s="8"/>
      <c r="CC11475" s="8"/>
      <c r="CG11475" s="8"/>
      <c r="CK11475" s="8"/>
    </row>
    <row r="11476" spans="5:89">
      <c r="E11476" s="8"/>
      <c r="I11476" s="8"/>
      <c r="M11476" s="8"/>
      <c r="Q11476" s="8"/>
      <c r="U11476" s="8"/>
      <c r="Y11476" s="8"/>
      <c r="AC11476" s="8"/>
      <c r="AG11476" s="8"/>
      <c r="AK11476" s="8"/>
      <c r="AO11476" s="8"/>
      <c r="AS11476" s="8"/>
      <c r="AW11476" s="8"/>
      <c r="BA11476" s="8"/>
      <c r="BE11476" s="8"/>
      <c r="BI11476" s="8"/>
      <c r="BM11476" s="8"/>
      <c r="BQ11476" s="8"/>
      <c r="BU11476" s="8"/>
      <c r="BY11476" s="8"/>
      <c r="CC11476" s="8"/>
      <c r="CG11476" s="8"/>
      <c r="CK11476" s="8"/>
    </row>
    <row r="11477" spans="5:89">
      <c r="E11477" s="8"/>
      <c r="I11477" s="8"/>
      <c r="M11477" s="8"/>
      <c r="Q11477" s="8"/>
      <c r="U11477" s="8"/>
      <c r="Y11477" s="8"/>
      <c r="AC11477" s="8"/>
      <c r="AG11477" s="8"/>
      <c r="AK11477" s="8"/>
      <c r="AO11477" s="8"/>
      <c r="AS11477" s="8"/>
      <c r="AW11477" s="8"/>
      <c r="BA11477" s="8"/>
      <c r="BE11477" s="8"/>
      <c r="BI11477" s="8"/>
      <c r="BM11477" s="8"/>
      <c r="BQ11477" s="8"/>
      <c r="BU11477" s="8"/>
      <c r="BY11477" s="8"/>
      <c r="CC11477" s="8"/>
      <c r="CG11477" s="8"/>
      <c r="CK11477" s="8"/>
    </row>
    <row r="11478" spans="5:89">
      <c r="E11478" s="8"/>
      <c r="I11478" s="8"/>
      <c r="M11478" s="8"/>
      <c r="Q11478" s="8"/>
      <c r="U11478" s="8"/>
      <c r="Y11478" s="8"/>
      <c r="AC11478" s="8"/>
      <c r="AG11478" s="8"/>
      <c r="AK11478" s="8"/>
      <c r="AO11478" s="8"/>
      <c r="AS11478" s="8"/>
      <c r="AW11478" s="8"/>
      <c r="BA11478" s="8"/>
      <c r="BE11478" s="8"/>
      <c r="BI11478" s="8"/>
      <c r="BM11478" s="8"/>
      <c r="BQ11478" s="8"/>
      <c r="BU11478" s="8"/>
      <c r="BY11478" s="8"/>
      <c r="CC11478" s="8"/>
      <c r="CG11478" s="8"/>
      <c r="CK11478" s="8"/>
    </row>
    <row r="11479" spans="5:89">
      <c r="E11479" s="8"/>
      <c r="I11479" s="8"/>
      <c r="M11479" s="8"/>
      <c r="Q11479" s="8"/>
      <c r="U11479" s="8"/>
      <c r="Y11479" s="8"/>
      <c r="AC11479" s="8"/>
      <c r="AG11479" s="8"/>
      <c r="AK11479" s="8"/>
      <c r="AO11479" s="8"/>
      <c r="AS11479" s="8"/>
      <c r="AW11479" s="8"/>
      <c r="BA11479" s="8"/>
      <c r="BE11479" s="8"/>
      <c r="BI11479" s="8"/>
      <c r="BM11479" s="8"/>
      <c r="BQ11479" s="8"/>
      <c r="BU11479" s="8"/>
      <c r="BY11479" s="8"/>
      <c r="CC11479" s="8"/>
      <c r="CG11479" s="8"/>
      <c r="CK11479" s="8"/>
    </row>
    <row r="11480" spans="5:89">
      <c r="E11480" s="8"/>
      <c r="I11480" s="8"/>
      <c r="M11480" s="8"/>
      <c r="Q11480" s="8"/>
      <c r="U11480" s="8"/>
      <c r="Y11480" s="8"/>
      <c r="AC11480" s="8"/>
      <c r="AG11480" s="8"/>
      <c r="AK11480" s="8"/>
      <c r="AO11480" s="8"/>
      <c r="AS11480" s="8"/>
      <c r="AW11480" s="8"/>
      <c r="BA11480" s="8"/>
      <c r="BE11480" s="8"/>
      <c r="BI11480" s="8"/>
      <c r="BM11480" s="8"/>
      <c r="BQ11480" s="8"/>
      <c r="BU11480" s="8"/>
      <c r="BY11480" s="8"/>
      <c r="CC11480" s="8"/>
      <c r="CG11480" s="8"/>
      <c r="CK11480" s="8"/>
    </row>
    <row r="11481" spans="5:89">
      <c r="E11481" s="8"/>
      <c r="I11481" s="8"/>
      <c r="M11481" s="8"/>
      <c r="Q11481" s="8"/>
      <c r="U11481" s="8"/>
      <c r="Y11481" s="8"/>
      <c r="AC11481" s="8"/>
      <c r="AG11481" s="8"/>
      <c r="AK11481" s="8"/>
      <c r="AO11481" s="8"/>
      <c r="AS11481" s="8"/>
      <c r="AW11481" s="8"/>
      <c r="BA11481" s="8"/>
      <c r="BE11481" s="8"/>
      <c r="BI11481" s="8"/>
      <c r="BM11481" s="8"/>
      <c r="BQ11481" s="8"/>
      <c r="BU11481" s="8"/>
      <c r="BY11481" s="8"/>
      <c r="CC11481" s="8"/>
      <c r="CG11481" s="8"/>
      <c r="CK11481" s="8"/>
    </row>
    <row r="11482" spans="5:89">
      <c r="E11482" s="8"/>
      <c r="I11482" s="8"/>
      <c r="M11482" s="8"/>
      <c r="Q11482" s="8"/>
      <c r="U11482" s="8"/>
      <c r="Y11482" s="8"/>
      <c r="AC11482" s="8"/>
      <c r="AG11482" s="8"/>
      <c r="AK11482" s="8"/>
      <c r="AO11482" s="8"/>
      <c r="AS11482" s="8"/>
      <c r="AW11482" s="8"/>
      <c r="BA11482" s="8"/>
      <c r="BE11482" s="8"/>
      <c r="BI11482" s="8"/>
      <c r="BM11482" s="8"/>
      <c r="BQ11482" s="8"/>
      <c r="BU11482" s="8"/>
      <c r="BY11482" s="8"/>
      <c r="CC11482" s="8"/>
      <c r="CG11482" s="8"/>
      <c r="CK11482" s="8"/>
    </row>
    <row r="11483" spans="5:89">
      <c r="E11483" s="8"/>
      <c r="I11483" s="8"/>
      <c r="M11483" s="8"/>
      <c r="Q11483" s="8"/>
      <c r="U11483" s="8"/>
      <c r="Y11483" s="8"/>
      <c r="AC11483" s="8"/>
      <c r="AG11483" s="8"/>
      <c r="AK11483" s="8"/>
      <c r="AO11483" s="8"/>
      <c r="AS11483" s="8"/>
      <c r="AW11483" s="8"/>
      <c r="BA11483" s="8"/>
      <c r="BE11483" s="8"/>
      <c r="BI11483" s="8"/>
      <c r="BM11483" s="8"/>
      <c r="BQ11483" s="8"/>
      <c r="BU11483" s="8"/>
      <c r="BY11483" s="8"/>
      <c r="CC11483" s="8"/>
      <c r="CG11483" s="8"/>
      <c r="CK11483" s="8"/>
    </row>
    <row r="11484" spans="5:89">
      <c r="E11484" s="8"/>
      <c r="I11484" s="8"/>
      <c r="M11484" s="8"/>
      <c r="Q11484" s="8"/>
      <c r="U11484" s="8"/>
      <c r="Y11484" s="8"/>
      <c r="AC11484" s="8"/>
      <c r="AG11484" s="8"/>
      <c r="AK11484" s="8"/>
      <c r="AO11484" s="8"/>
      <c r="AS11484" s="8"/>
      <c r="AW11484" s="8"/>
      <c r="BA11484" s="8"/>
      <c r="BE11484" s="8"/>
      <c r="BI11484" s="8"/>
      <c r="BM11484" s="8"/>
      <c r="BQ11484" s="8"/>
      <c r="BU11484" s="8"/>
      <c r="BY11484" s="8"/>
      <c r="CC11484" s="8"/>
      <c r="CG11484" s="8"/>
      <c r="CK11484" s="8"/>
    </row>
    <row r="11485" spans="5:89">
      <c r="E11485" s="8"/>
      <c r="I11485" s="8"/>
      <c r="M11485" s="8"/>
      <c r="Q11485" s="8"/>
      <c r="U11485" s="8"/>
      <c r="Y11485" s="8"/>
      <c r="AC11485" s="8"/>
      <c r="AG11485" s="8"/>
      <c r="AK11485" s="8"/>
      <c r="AO11485" s="8"/>
      <c r="AS11485" s="8"/>
      <c r="AW11485" s="8"/>
      <c r="BA11485" s="8"/>
      <c r="BE11485" s="8"/>
      <c r="BI11485" s="8"/>
      <c r="BM11485" s="8"/>
      <c r="BQ11485" s="8"/>
      <c r="BU11485" s="8"/>
      <c r="BY11485" s="8"/>
      <c r="CC11485" s="8"/>
      <c r="CG11485" s="8"/>
      <c r="CK11485" s="8"/>
    </row>
    <row r="11486" spans="5:89">
      <c r="E11486" s="8"/>
      <c r="I11486" s="8"/>
      <c r="M11486" s="8"/>
      <c r="Q11486" s="8"/>
      <c r="U11486" s="8"/>
      <c r="Y11486" s="8"/>
      <c r="AC11486" s="8"/>
      <c r="AG11486" s="8"/>
      <c r="AK11486" s="8"/>
      <c r="AO11486" s="8"/>
      <c r="AS11486" s="8"/>
      <c r="AW11486" s="8"/>
      <c r="BA11486" s="8"/>
      <c r="BE11486" s="8"/>
      <c r="BI11486" s="8"/>
      <c r="BM11486" s="8"/>
      <c r="BQ11486" s="8"/>
      <c r="BU11486" s="8"/>
      <c r="BY11486" s="8"/>
      <c r="CC11486" s="8"/>
      <c r="CG11486" s="8"/>
      <c r="CK11486" s="8"/>
    </row>
    <row r="11487" spans="5:89">
      <c r="E11487" s="8"/>
      <c r="I11487" s="8"/>
      <c r="M11487" s="8"/>
      <c r="Q11487" s="8"/>
      <c r="U11487" s="8"/>
      <c r="Y11487" s="8"/>
      <c r="AC11487" s="8"/>
      <c r="AG11487" s="8"/>
      <c r="AK11487" s="8"/>
      <c r="AO11487" s="8"/>
      <c r="AS11487" s="8"/>
      <c r="AW11487" s="8"/>
      <c r="BA11487" s="8"/>
      <c r="BE11487" s="8"/>
      <c r="BI11487" s="8"/>
      <c r="BM11487" s="8"/>
      <c r="BQ11487" s="8"/>
      <c r="BU11487" s="8"/>
      <c r="BY11487" s="8"/>
      <c r="CC11487" s="8"/>
      <c r="CG11487" s="8"/>
      <c r="CK11487" s="8"/>
    </row>
    <row r="11488" spans="5:89">
      <c r="E11488" s="8"/>
      <c r="I11488" s="8"/>
      <c r="M11488" s="8"/>
      <c r="Q11488" s="8"/>
      <c r="U11488" s="8"/>
      <c r="Y11488" s="8"/>
      <c r="AC11488" s="8"/>
      <c r="AG11488" s="8"/>
      <c r="AK11488" s="8"/>
      <c r="AO11488" s="8"/>
      <c r="AS11488" s="8"/>
      <c r="AW11488" s="8"/>
      <c r="BA11488" s="8"/>
      <c r="BE11488" s="8"/>
      <c r="BI11488" s="8"/>
      <c r="BM11488" s="8"/>
      <c r="BQ11488" s="8"/>
      <c r="BU11488" s="8"/>
      <c r="BY11488" s="8"/>
      <c r="CC11488" s="8"/>
      <c r="CG11488" s="8"/>
      <c r="CK11488" s="8"/>
    </row>
    <row r="11489" spans="5:89">
      <c r="E11489" s="8"/>
      <c r="I11489" s="8"/>
      <c r="M11489" s="8"/>
      <c r="Q11489" s="8"/>
      <c r="U11489" s="8"/>
      <c r="Y11489" s="8"/>
      <c r="AC11489" s="8"/>
      <c r="AG11489" s="8"/>
      <c r="AK11489" s="8"/>
      <c r="AO11489" s="8"/>
      <c r="AS11489" s="8"/>
      <c r="AW11489" s="8"/>
      <c r="BA11489" s="8"/>
      <c r="BE11489" s="8"/>
      <c r="BI11489" s="8"/>
      <c r="BM11489" s="8"/>
      <c r="BQ11489" s="8"/>
      <c r="BU11489" s="8"/>
      <c r="BY11489" s="8"/>
      <c r="CC11489" s="8"/>
      <c r="CG11489" s="8"/>
      <c r="CK11489" s="8"/>
    </row>
    <row r="11490" spans="5:89">
      <c r="E11490" s="8"/>
      <c r="I11490" s="8"/>
      <c r="M11490" s="8"/>
      <c r="Q11490" s="8"/>
      <c r="U11490" s="8"/>
      <c r="Y11490" s="8"/>
      <c r="AC11490" s="8"/>
      <c r="AG11490" s="8"/>
      <c r="AK11490" s="8"/>
      <c r="AO11490" s="8"/>
      <c r="AS11490" s="8"/>
      <c r="AW11490" s="8"/>
      <c r="BA11490" s="8"/>
      <c r="BE11490" s="8"/>
      <c r="BI11490" s="8"/>
      <c r="BM11490" s="8"/>
      <c r="BQ11490" s="8"/>
      <c r="BU11490" s="8"/>
      <c r="BY11490" s="8"/>
      <c r="CC11490" s="8"/>
      <c r="CG11490" s="8"/>
      <c r="CK11490" s="8"/>
    </row>
    <row r="11491" spans="5:89">
      <c r="E11491" s="8"/>
      <c r="I11491" s="8"/>
      <c r="M11491" s="8"/>
      <c r="Q11491" s="8"/>
      <c r="U11491" s="8"/>
      <c r="Y11491" s="8"/>
      <c r="AC11491" s="8"/>
      <c r="AG11491" s="8"/>
      <c r="AK11491" s="8"/>
      <c r="AO11491" s="8"/>
      <c r="AS11491" s="8"/>
      <c r="AW11491" s="8"/>
      <c r="BA11491" s="8"/>
      <c r="BE11491" s="8"/>
      <c r="BI11491" s="8"/>
      <c r="BM11491" s="8"/>
      <c r="BQ11491" s="8"/>
      <c r="BU11491" s="8"/>
      <c r="BY11491" s="8"/>
      <c r="CC11491" s="8"/>
      <c r="CG11491" s="8"/>
      <c r="CK11491" s="8"/>
    </row>
    <row r="11492" spans="5:89">
      <c r="E11492" s="8"/>
      <c r="I11492" s="8"/>
      <c r="M11492" s="8"/>
      <c r="Q11492" s="8"/>
      <c r="U11492" s="8"/>
      <c r="Y11492" s="8"/>
      <c r="AC11492" s="8"/>
      <c r="AG11492" s="8"/>
      <c r="AK11492" s="8"/>
      <c r="AO11492" s="8"/>
      <c r="AS11492" s="8"/>
      <c r="AW11492" s="8"/>
      <c r="BA11492" s="8"/>
      <c r="BE11492" s="8"/>
      <c r="BI11492" s="8"/>
      <c r="BM11492" s="8"/>
      <c r="BQ11492" s="8"/>
      <c r="BU11492" s="8"/>
      <c r="BY11492" s="8"/>
      <c r="CC11492" s="8"/>
      <c r="CG11492" s="8"/>
      <c r="CK11492" s="8"/>
    </row>
    <row r="11493" spans="5:89">
      <c r="E11493" s="8"/>
      <c r="I11493" s="8"/>
      <c r="M11493" s="8"/>
      <c r="Q11493" s="8"/>
      <c r="U11493" s="8"/>
      <c r="Y11493" s="8"/>
      <c r="AC11493" s="8"/>
      <c r="AG11493" s="8"/>
      <c r="AK11493" s="8"/>
      <c r="AO11493" s="8"/>
      <c r="AS11493" s="8"/>
      <c r="AW11493" s="8"/>
      <c r="BA11493" s="8"/>
      <c r="BE11493" s="8"/>
      <c r="BI11493" s="8"/>
      <c r="BM11493" s="8"/>
      <c r="BQ11493" s="8"/>
      <c r="BU11493" s="8"/>
      <c r="BY11493" s="8"/>
      <c r="CC11493" s="8"/>
      <c r="CG11493" s="8"/>
      <c r="CK11493" s="8"/>
    </row>
    <row r="11494" spans="5:89">
      <c r="E11494" s="8"/>
      <c r="I11494" s="8"/>
      <c r="M11494" s="8"/>
      <c r="Q11494" s="8"/>
      <c r="U11494" s="8"/>
      <c r="Y11494" s="8"/>
      <c r="AC11494" s="8"/>
      <c r="AG11494" s="8"/>
      <c r="AK11494" s="8"/>
      <c r="AO11494" s="8"/>
      <c r="AS11494" s="8"/>
      <c r="AW11494" s="8"/>
      <c r="BA11494" s="8"/>
      <c r="BE11494" s="8"/>
      <c r="BI11494" s="8"/>
      <c r="BM11494" s="8"/>
      <c r="BQ11494" s="8"/>
      <c r="BU11494" s="8"/>
      <c r="BY11494" s="8"/>
      <c r="CC11494" s="8"/>
      <c r="CG11494" s="8"/>
      <c r="CK11494" s="8"/>
    </row>
    <row r="11495" spans="5:89">
      <c r="E11495" s="8"/>
      <c r="I11495" s="8"/>
      <c r="M11495" s="8"/>
      <c r="Q11495" s="8"/>
      <c r="U11495" s="8"/>
      <c r="Y11495" s="8"/>
      <c r="AC11495" s="8"/>
      <c r="AG11495" s="8"/>
      <c r="AK11495" s="8"/>
      <c r="AO11495" s="8"/>
      <c r="AS11495" s="8"/>
      <c r="AW11495" s="8"/>
      <c r="BA11495" s="8"/>
      <c r="BE11495" s="8"/>
      <c r="BI11495" s="8"/>
      <c r="BM11495" s="8"/>
      <c r="BQ11495" s="8"/>
      <c r="BU11495" s="8"/>
      <c r="BY11495" s="8"/>
      <c r="CC11495" s="8"/>
      <c r="CG11495" s="8"/>
      <c r="CK11495" s="8"/>
    </row>
    <row r="11496" spans="5:89">
      <c r="E11496" s="8"/>
      <c r="I11496" s="8"/>
      <c r="M11496" s="8"/>
      <c r="Q11496" s="8"/>
      <c r="U11496" s="8"/>
      <c r="Y11496" s="8"/>
      <c r="AC11496" s="8"/>
      <c r="AG11496" s="8"/>
      <c r="AK11496" s="8"/>
      <c r="AO11496" s="8"/>
      <c r="AS11496" s="8"/>
      <c r="AW11496" s="8"/>
      <c r="BA11496" s="8"/>
      <c r="BE11496" s="8"/>
      <c r="BI11496" s="8"/>
      <c r="BM11496" s="8"/>
      <c r="BQ11496" s="8"/>
      <c r="BU11496" s="8"/>
      <c r="BY11496" s="8"/>
      <c r="CC11496" s="8"/>
      <c r="CG11496" s="8"/>
      <c r="CK11496" s="8"/>
    </row>
    <row r="11497" spans="5:89">
      <c r="E11497" s="8"/>
      <c r="I11497" s="8"/>
      <c r="M11497" s="8"/>
      <c r="Q11497" s="8"/>
      <c r="U11497" s="8"/>
      <c r="Y11497" s="8"/>
      <c r="AC11497" s="8"/>
      <c r="AG11497" s="8"/>
      <c r="AK11497" s="8"/>
      <c r="AO11497" s="8"/>
      <c r="AS11497" s="8"/>
      <c r="AW11497" s="8"/>
      <c r="BA11497" s="8"/>
      <c r="BE11497" s="8"/>
      <c r="BI11497" s="8"/>
      <c r="BM11497" s="8"/>
      <c r="BQ11497" s="8"/>
      <c r="BU11497" s="8"/>
      <c r="BY11497" s="8"/>
      <c r="CC11497" s="8"/>
      <c r="CG11497" s="8"/>
      <c r="CK11497" s="8"/>
    </row>
    <row r="11498" spans="5:89">
      <c r="E11498" s="8"/>
      <c r="I11498" s="8"/>
      <c r="M11498" s="8"/>
      <c r="Q11498" s="8"/>
      <c r="U11498" s="8"/>
      <c r="Y11498" s="8"/>
      <c r="AC11498" s="8"/>
      <c r="AG11498" s="8"/>
      <c r="AK11498" s="8"/>
      <c r="AO11498" s="8"/>
      <c r="AS11498" s="8"/>
      <c r="AW11498" s="8"/>
      <c r="BA11498" s="8"/>
      <c r="BE11498" s="8"/>
      <c r="BI11498" s="8"/>
      <c r="BM11498" s="8"/>
      <c r="BQ11498" s="8"/>
      <c r="BU11498" s="8"/>
      <c r="BY11498" s="8"/>
      <c r="CC11498" s="8"/>
      <c r="CG11498" s="8"/>
      <c r="CK11498" s="8"/>
    </row>
    <row r="11499" spans="5:89">
      <c r="E11499" s="8"/>
      <c r="I11499" s="8"/>
      <c r="M11499" s="8"/>
      <c r="Q11499" s="8"/>
      <c r="U11499" s="8"/>
      <c r="Y11499" s="8"/>
      <c r="AC11499" s="8"/>
      <c r="AG11499" s="8"/>
      <c r="AK11499" s="8"/>
      <c r="AO11499" s="8"/>
      <c r="AS11499" s="8"/>
      <c r="AW11499" s="8"/>
      <c r="BA11499" s="8"/>
      <c r="BE11499" s="8"/>
      <c r="BI11499" s="8"/>
      <c r="BM11499" s="8"/>
      <c r="BQ11499" s="8"/>
      <c r="BU11499" s="8"/>
      <c r="BY11499" s="8"/>
      <c r="CC11499" s="8"/>
      <c r="CG11499" s="8"/>
      <c r="CK11499" s="8"/>
    </row>
    <row r="11500" spans="5:89">
      <c r="E11500" s="8"/>
      <c r="I11500" s="8"/>
      <c r="M11500" s="8"/>
      <c r="Q11500" s="8"/>
      <c r="U11500" s="8"/>
      <c r="Y11500" s="8"/>
      <c r="AC11500" s="8"/>
      <c r="AG11500" s="8"/>
      <c r="AK11500" s="8"/>
      <c r="AO11500" s="8"/>
      <c r="AS11500" s="8"/>
      <c r="AW11500" s="8"/>
      <c r="BA11500" s="8"/>
      <c r="BE11500" s="8"/>
      <c r="BI11500" s="8"/>
      <c r="BM11500" s="8"/>
      <c r="BQ11500" s="8"/>
      <c r="BU11500" s="8"/>
      <c r="BY11500" s="8"/>
      <c r="CC11500" s="8"/>
      <c r="CG11500" s="8"/>
      <c r="CK11500" s="8"/>
    </row>
    <row r="11501" spans="5:89">
      <c r="E11501" s="8"/>
      <c r="I11501" s="8"/>
      <c r="M11501" s="8"/>
      <c r="Q11501" s="8"/>
      <c r="U11501" s="8"/>
      <c r="Y11501" s="8"/>
      <c r="AC11501" s="8"/>
      <c r="AG11501" s="8"/>
      <c r="AK11501" s="8"/>
      <c r="AO11501" s="8"/>
      <c r="AS11501" s="8"/>
      <c r="AW11501" s="8"/>
      <c r="BA11501" s="8"/>
      <c r="BE11501" s="8"/>
      <c r="BI11501" s="8"/>
      <c r="BM11501" s="8"/>
      <c r="BQ11501" s="8"/>
      <c r="BU11501" s="8"/>
      <c r="BY11501" s="8"/>
      <c r="CC11501" s="8"/>
      <c r="CG11501" s="8"/>
      <c r="CK11501" s="8"/>
    </row>
    <row r="11502" spans="5:89">
      <c r="E11502" s="8"/>
      <c r="I11502" s="8"/>
      <c r="M11502" s="8"/>
      <c r="Q11502" s="8"/>
      <c r="U11502" s="8"/>
      <c r="Y11502" s="8"/>
      <c r="AC11502" s="8"/>
      <c r="AG11502" s="8"/>
      <c r="AK11502" s="8"/>
      <c r="AO11502" s="8"/>
      <c r="AS11502" s="8"/>
      <c r="AW11502" s="8"/>
      <c r="BA11502" s="8"/>
      <c r="BE11502" s="8"/>
      <c r="BI11502" s="8"/>
      <c r="BM11502" s="8"/>
      <c r="BQ11502" s="8"/>
      <c r="BU11502" s="8"/>
      <c r="BY11502" s="8"/>
      <c r="CC11502" s="8"/>
      <c r="CG11502" s="8"/>
      <c r="CK11502" s="8"/>
    </row>
    <row r="11503" spans="5:89">
      <c r="E11503" s="8"/>
      <c r="I11503" s="8"/>
      <c r="M11503" s="8"/>
      <c r="Q11503" s="8"/>
      <c r="U11503" s="8"/>
      <c r="Y11503" s="8"/>
      <c r="AC11503" s="8"/>
      <c r="AG11503" s="8"/>
      <c r="AK11503" s="8"/>
      <c r="AO11503" s="8"/>
      <c r="AS11503" s="8"/>
      <c r="AW11503" s="8"/>
      <c r="BA11503" s="8"/>
      <c r="BE11503" s="8"/>
      <c r="BI11503" s="8"/>
      <c r="BM11503" s="8"/>
      <c r="BQ11503" s="8"/>
      <c r="BU11503" s="8"/>
      <c r="BY11503" s="8"/>
      <c r="CC11503" s="8"/>
      <c r="CG11503" s="8"/>
      <c r="CK11503" s="8"/>
    </row>
    <row r="11504" spans="5:89">
      <c r="E11504" s="8"/>
      <c r="I11504" s="8"/>
      <c r="M11504" s="8"/>
      <c r="Q11504" s="8"/>
      <c r="U11504" s="8"/>
      <c r="Y11504" s="8"/>
      <c r="AC11504" s="8"/>
      <c r="AG11504" s="8"/>
      <c r="AK11504" s="8"/>
      <c r="AO11504" s="8"/>
      <c r="AS11504" s="8"/>
      <c r="AW11504" s="8"/>
      <c r="BA11504" s="8"/>
      <c r="BE11504" s="8"/>
      <c r="BI11504" s="8"/>
      <c r="BM11504" s="8"/>
      <c r="BQ11504" s="8"/>
      <c r="BU11504" s="8"/>
      <c r="BY11504" s="8"/>
      <c r="CC11504" s="8"/>
      <c r="CG11504" s="8"/>
      <c r="CK11504" s="8"/>
    </row>
    <row r="11505" spans="5:89">
      <c r="E11505" s="8"/>
      <c r="I11505" s="8"/>
      <c r="M11505" s="8"/>
      <c r="Q11505" s="8"/>
      <c r="U11505" s="8"/>
      <c r="Y11505" s="8"/>
      <c r="AC11505" s="8"/>
      <c r="AG11505" s="8"/>
      <c r="AK11505" s="8"/>
      <c r="AO11505" s="8"/>
      <c r="AS11505" s="8"/>
      <c r="AW11505" s="8"/>
      <c r="BA11505" s="8"/>
      <c r="BE11505" s="8"/>
      <c r="BI11505" s="8"/>
      <c r="BM11505" s="8"/>
      <c r="BQ11505" s="8"/>
      <c r="BU11505" s="8"/>
      <c r="BY11505" s="8"/>
      <c r="CC11505" s="8"/>
      <c r="CG11505" s="8"/>
      <c r="CK11505" s="8"/>
    </row>
    <row r="11506" spans="5:89">
      <c r="E11506" s="8"/>
      <c r="I11506" s="8"/>
      <c r="M11506" s="8"/>
      <c r="Q11506" s="8"/>
      <c r="U11506" s="8"/>
      <c r="Y11506" s="8"/>
      <c r="AC11506" s="8"/>
      <c r="AG11506" s="8"/>
      <c r="AK11506" s="8"/>
      <c r="AO11506" s="8"/>
      <c r="AS11506" s="8"/>
      <c r="AW11506" s="8"/>
      <c r="BA11506" s="8"/>
      <c r="BE11506" s="8"/>
      <c r="BI11506" s="8"/>
      <c r="BM11506" s="8"/>
      <c r="BQ11506" s="8"/>
      <c r="BU11506" s="8"/>
      <c r="BY11506" s="8"/>
      <c r="CC11506" s="8"/>
      <c r="CG11506" s="8"/>
      <c r="CK11506" s="8"/>
    </row>
    <row r="11507" spans="5:89">
      <c r="E11507" s="8"/>
      <c r="I11507" s="8"/>
      <c r="M11507" s="8"/>
      <c r="Q11507" s="8"/>
      <c r="U11507" s="8"/>
      <c r="Y11507" s="8"/>
      <c r="AC11507" s="8"/>
      <c r="AG11507" s="8"/>
      <c r="AK11507" s="8"/>
      <c r="AO11507" s="8"/>
      <c r="AS11507" s="8"/>
      <c r="AW11507" s="8"/>
      <c r="BA11507" s="8"/>
      <c r="BE11507" s="8"/>
      <c r="BI11507" s="8"/>
      <c r="BM11507" s="8"/>
      <c r="BQ11507" s="8"/>
      <c r="BU11507" s="8"/>
      <c r="BY11507" s="8"/>
      <c r="CC11507" s="8"/>
      <c r="CG11507" s="8"/>
      <c r="CK11507" s="8"/>
    </row>
    <row r="11508" spans="5:89">
      <c r="E11508" s="8"/>
      <c r="I11508" s="8"/>
      <c r="M11508" s="8"/>
      <c r="Q11508" s="8"/>
      <c r="U11508" s="8"/>
      <c r="Y11508" s="8"/>
      <c r="AC11508" s="8"/>
      <c r="AG11508" s="8"/>
      <c r="AK11508" s="8"/>
      <c r="AO11508" s="8"/>
      <c r="AS11508" s="8"/>
      <c r="AW11508" s="8"/>
      <c r="BA11508" s="8"/>
      <c r="BE11508" s="8"/>
      <c r="BI11508" s="8"/>
      <c r="BM11508" s="8"/>
      <c r="BQ11508" s="8"/>
      <c r="BU11508" s="8"/>
      <c r="BY11508" s="8"/>
      <c r="CC11508" s="8"/>
      <c r="CG11508" s="8"/>
      <c r="CK11508" s="8"/>
    </row>
    <row r="11509" spans="5:89">
      <c r="E11509" s="8"/>
      <c r="I11509" s="8"/>
      <c r="M11509" s="8"/>
      <c r="Q11509" s="8"/>
      <c r="U11509" s="8"/>
      <c r="Y11509" s="8"/>
      <c r="AC11509" s="8"/>
      <c r="AG11509" s="8"/>
      <c r="AK11509" s="8"/>
      <c r="AO11509" s="8"/>
      <c r="AS11509" s="8"/>
      <c r="AW11509" s="8"/>
      <c r="BA11509" s="8"/>
      <c r="BE11509" s="8"/>
      <c r="BI11509" s="8"/>
      <c r="BM11509" s="8"/>
      <c r="BQ11509" s="8"/>
      <c r="BU11509" s="8"/>
      <c r="BY11509" s="8"/>
      <c r="CC11509" s="8"/>
      <c r="CG11509" s="8"/>
      <c r="CK11509" s="8"/>
    </row>
    <row r="11510" spans="5:89">
      <c r="E11510" s="8"/>
      <c r="I11510" s="8"/>
      <c r="M11510" s="8"/>
      <c r="Q11510" s="8"/>
      <c r="U11510" s="8"/>
      <c r="Y11510" s="8"/>
      <c r="AC11510" s="8"/>
      <c r="AG11510" s="8"/>
      <c r="AK11510" s="8"/>
      <c r="AO11510" s="8"/>
      <c r="AS11510" s="8"/>
      <c r="AW11510" s="8"/>
      <c r="BA11510" s="8"/>
      <c r="BE11510" s="8"/>
      <c r="BI11510" s="8"/>
      <c r="BM11510" s="8"/>
      <c r="BQ11510" s="8"/>
      <c r="BU11510" s="8"/>
      <c r="BY11510" s="8"/>
      <c r="CC11510" s="8"/>
      <c r="CG11510" s="8"/>
      <c r="CK11510" s="8"/>
    </row>
    <row r="11511" spans="5:89">
      <c r="E11511" s="8"/>
      <c r="I11511" s="8"/>
      <c r="M11511" s="8"/>
      <c r="Q11511" s="8"/>
      <c r="U11511" s="8"/>
      <c r="Y11511" s="8"/>
      <c r="AC11511" s="8"/>
      <c r="AG11511" s="8"/>
      <c r="AK11511" s="8"/>
      <c r="AO11511" s="8"/>
      <c r="AS11511" s="8"/>
      <c r="AW11511" s="8"/>
      <c r="BA11511" s="8"/>
      <c r="BE11511" s="8"/>
      <c r="BI11511" s="8"/>
      <c r="BM11511" s="8"/>
      <c r="BQ11511" s="8"/>
      <c r="BU11511" s="8"/>
      <c r="BY11511" s="8"/>
      <c r="CC11511" s="8"/>
      <c r="CG11511" s="8"/>
      <c r="CK11511" s="8"/>
    </row>
    <row r="11512" spans="5:89">
      <c r="E11512" s="8"/>
      <c r="I11512" s="8"/>
      <c r="M11512" s="8"/>
      <c r="Q11512" s="8"/>
      <c r="U11512" s="8"/>
      <c r="Y11512" s="8"/>
      <c r="AC11512" s="8"/>
      <c r="AG11512" s="8"/>
      <c r="AK11512" s="8"/>
      <c r="AO11512" s="8"/>
      <c r="AS11512" s="8"/>
      <c r="AW11512" s="8"/>
      <c r="BA11512" s="8"/>
      <c r="BE11512" s="8"/>
      <c r="BI11512" s="8"/>
      <c r="BM11512" s="8"/>
      <c r="BQ11512" s="8"/>
      <c r="BU11512" s="8"/>
      <c r="BY11512" s="8"/>
      <c r="CC11512" s="8"/>
      <c r="CG11512" s="8"/>
      <c r="CK11512" s="8"/>
    </row>
    <row r="11513" spans="5:89">
      <c r="E11513" s="8"/>
      <c r="I11513" s="8"/>
      <c r="M11513" s="8"/>
      <c r="Q11513" s="8"/>
      <c r="U11513" s="8"/>
      <c r="Y11513" s="8"/>
      <c r="AC11513" s="8"/>
      <c r="AG11513" s="8"/>
      <c r="AK11513" s="8"/>
      <c r="AO11513" s="8"/>
      <c r="AS11513" s="8"/>
      <c r="AW11513" s="8"/>
      <c r="BA11513" s="8"/>
      <c r="BE11513" s="8"/>
      <c r="BI11513" s="8"/>
      <c r="BM11513" s="8"/>
      <c r="BQ11513" s="8"/>
      <c r="BU11513" s="8"/>
      <c r="BY11513" s="8"/>
      <c r="CC11513" s="8"/>
      <c r="CG11513" s="8"/>
      <c r="CK11513" s="8"/>
    </row>
    <row r="11514" spans="5:89">
      <c r="E11514" s="8"/>
      <c r="I11514" s="8"/>
      <c r="M11514" s="8"/>
      <c r="Q11514" s="8"/>
      <c r="U11514" s="8"/>
      <c r="Y11514" s="8"/>
      <c r="AC11514" s="8"/>
      <c r="AG11514" s="8"/>
      <c r="AK11514" s="8"/>
      <c r="AO11514" s="8"/>
      <c r="AS11514" s="8"/>
      <c r="AW11514" s="8"/>
      <c r="BA11514" s="8"/>
      <c r="BE11514" s="8"/>
      <c r="BI11514" s="8"/>
      <c r="BM11514" s="8"/>
      <c r="BQ11514" s="8"/>
      <c r="BU11514" s="8"/>
      <c r="BY11514" s="8"/>
      <c r="CC11514" s="8"/>
      <c r="CG11514" s="8"/>
      <c r="CK11514" s="8"/>
    </row>
    <row r="11515" spans="5:89">
      <c r="E11515" s="8"/>
      <c r="I11515" s="8"/>
      <c r="M11515" s="8"/>
      <c r="Q11515" s="8"/>
      <c r="U11515" s="8"/>
      <c r="Y11515" s="8"/>
      <c r="AC11515" s="8"/>
      <c r="AG11515" s="8"/>
      <c r="AK11515" s="8"/>
      <c r="AO11515" s="8"/>
      <c r="AS11515" s="8"/>
      <c r="AW11515" s="8"/>
      <c r="BA11515" s="8"/>
      <c r="BE11515" s="8"/>
      <c r="BI11515" s="8"/>
      <c r="BM11515" s="8"/>
      <c r="BQ11515" s="8"/>
      <c r="BU11515" s="8"/>
      <c r="BY11515" s="8"/>
      <c r="CC11515" s="8"/>
      <c r="CG11515" s="8"/>
      <c r="CK11515" s="8"/>
    </row>
    <row r="11516" spans="5:89">
      <c r="E11516" s="8"/>
      <c r="I11516" s="8"/>
      <c r="M11516" s="8"/>
      <c r="Q11516" s="8"/>
      <c r="U11516" s="8"/>
      <c r="Y11516" s="8"/>
      <c r="AC11516" s="8"/>
      <c r="AG11516" s="8"/>
      <c r="AK11516" s="8"/>
      <c r="AO11516" s="8"/>
      <c r="AS11516" s="8"/>
      <c r="AW11516" s="8"/>
      <c r="BA11516" s="8"/>
      <c r="BE11516" s="8"/>
      <c r="BI11516" s="8"/>
      <c r="BM11516" s="8"/>
      <c r="BQ11516" s="8"/>
      <c r="BU11516" s="8"/>
      <c r="BY11516" s="8"/>
      <c r="CC11516" s="8"/>
      <c r="CG11516" s="8"/>
      <c r="CK11516" s="8"/>
    </row>
    <row r="11517" spans="5:89">
      <c r="E11517" s="8"/>
      <c r="I11517" s="8"/>
      <c r="M11517" s="8"/>
      <c r="Q11517" s="8"/>
      <c r="U11517" s="8"/>
      <c r="Y11517" s="8"/>
      <c r="AC11517" s="8"/>
      <c r="AG11517" s="8"/>
      <c r="AK11517" s="8"/>
      <c r="AO11517" s="8"/>
      <c r="AS11517" s="8"/>
      <c r="AW11517" s="8"/>
      <c r="BA11517" s="8"/>
      <c r="BE11517" s="8"/>
      <c r="BI11517" s="8"/>
      <c r="BM11517" s="8"/>
      <c r="BQ11517" s="8"/>
      <c r="BU11517" s="8"/>
      <c r="BY11517" s="8"/>
      <c r="CC11517" s="8"/>
      <c r="CG11517" s="8"/>
      <c r="CK11517" s="8"/>
    </row>
    <row r="11518" spans="5:89">
      <c r="E11518" s="8"/>
      <c r="I11518" s="8"/>
      <c r="M11518" s="8"/>
      <c r="Q11518" s="8"/>
      <c r="U11518" s="8"/>
      <c r="Y11518" s="8"/>
      <c r="AC11518" s="8"/>
      <c r="AG11518" s="8"/>
      <c r="AK11518" s="8"/>
      <c r="AO11518" s="8"/>
      <c r="AS11518" s="8"/>
      <c r="AW11518" s="8"/>
      <c r="BA11518" s="8"/>
      <c r="BE11518" s="8"/>
      <c r="BI11518" s="8"/>
      <c r="BM11518" s="8"/>
      <c r="BQ11518" s="8"/>
      <c r="BU11518" s="8"/>
      <c r="BY11518" s="8"/>
      <c r="CC11518" s="8"/>
      <c r="CG11518" s="8"/>
      <c r="CK11518" s="8"/>
    </row>
    <row r="11519" spans="5:89">
      <c r="E11519" s="8"/>
      <c r="I11519" s="8"/>
      <c r="M11519" s="8"/>
      <c r="Q11519" s="8"/>
      <c r="U11519" s="8"/>
      <c r="Y11519" s="8"/>
      <c r="AC11519" s="8"/>
      <c r="AG11519" s="8"/>
      <c r="AK11519" s="8"/>
      <c r="AO11519" s="8"/>
      <c r="AS11519" s="8"/>
      <c r="AW11519" s="8"/>
      <c r="BA11519" s="8"/>
      <c r="BE11519" s="8"/>
      <c r="BI11519" s="8"/>
      <c r="BM11519" s="8"/>
      <c r="BQ11519" s="8"/>
      <c r="BU11519" s="8"/>
      <c r="BY11519" s="8"/>
      <c r="CC11519" s="8"/>
      <c r="CG11519" s="8"/>
      <c r="CK11519" s="8"/>
    </row>
    <row r="11520" spans="5:89">
      <c r="E11520" s="8"/>
      <c r="I11520" s="8"/>
      <c r="M11520" s="8"/>
      <c r="Q11520" s="8"/>
      <c r="U11520" s="8"/>
      <c r="Y11520" s="8"/>
      <c r="AC11520" s="8"/>
      <c r="AG11520" s="8"/>
      <c r="AK11520" s="8"/>
      <c r="AO11520" s="8"/>
      <c r="AS11520" s="8"/>
      <c r="AW11520" s="8"/>
      <c r="BA11520" s="8"/>
      <c r="BE11520" s="8"/>
      <c r="BI11520" s="8"/>
      <c r="BM11520" s="8"/>
      <c r="BQ11520" s="8"/>
      <c r="BU11520" s="8"/>
      <c r="BY11520" s="8"/>
      <c r="CC11520" s="8"/>
      <c r="CG11520" s="8"/>
      <c r="CK11520" s="8"/>
    </row>
    <row r="11521" spans="5:89">
      <c r="E11521" s="8"/>
      <c r="I11521" s="8"/>
      <c r="M11521" s="8"/>
      <c r="Q11521" s="8"/>
      <c r="U11521" s="8"/>
      <c r="Y11521" s="8"/>
      <c r="AC11521" s="8"/>
      <c r="AG11521" s="8"/>
      <c r="AK11521" s="8"/>
      <c r="AO11521" s="8"/>
      <c r="AS11521" s="8"/>
      <c r="AW11521" s="8"/>
      <c r="BA11521" s="8"/>
      <c r="BE11521" s="8"/>
      <c r="BI11521" s="8"/>
      <c r="BM11521" s="8"/>
      <c r="BQ11521" s="8"/>
      <c r="BU11521" s="8"/>
      <c r="BY11521" s="8"/>
      <c r="CC11521" s="8"/>
      <c r="CG11521" s="8"/>
      <c r="CK11521" s="8"/>
    </row>
    <row r="11522" spans="5:89">
      <c r="E11522" s="8"/>
      <c r="I11522" s="8"/>
      <c r="M11522" s="8"/>
      <c r="Q11522" s="8"/>
      <c r="U11522" s="8"/>
      <c r="Y11522" s="8"/>
      <c r="AC11522" s="8"/>
      <c r="AG11522" s="8"/>
      <c r="AK11522" s="8"/>
      <c r="AO11522" s="8"/>
      <c r="AS11522" s="8"/>
      <c r="AW11522" s="8"/>
      <c r="BA11522" s="8"/>
      <c r="BE11522" s="8"/>
      <c r="BI11522" s="8"/>
      <c r="BM11522" s="8"/>
      <c r="BQ11522" s="8"/>
      <c r="BU11522" s="8"/>
      <c r="BY11522" s="8"/>
      <c r="CC11522" s="8"/>
      <c r="CG11522" s="8"/>
      <c r="CK11522" s="8"/>
    </row>
    <row r="11523" spans="5:89">
      <c r="E11523" s="8"/>
      <c r="I11523" s="8"/>
      <c r="M11523" s="8"/>
      <c r="Q11523" s="8"/>
      <c r="U11523" s="8"/>
      <c r="Y11523" s="8"/>
      <c r="AC11523" s="8"/>
      <c r="AG11523" s="8"/>
      <c r="AK11523" s="8"/>
      <c r="AO11523" s="8"/>
      <c r="AS11523" s="8"/>
      <c r="AW11523" s="8"/>
      <c r="BA11523" s="8"/>
      <c r="BE11523" s="8"/>
      <c r="BI11523" s="8"/>
      <c r="BM11523" s="8"/>
      <c r="BQ11523" s="8"/>
      <c r="BU11523" s="8"/>
      <c r="BY11523" s="8"/>
      <c r="CC11523" s="8"/>
      <c r="CG11523" s="8"/>
      <c r="CK11523" s="8"/>
    </row>
    <row r="11524" spans="5:89">
      <c r="E11524" s="8"/>
      <c r="I11524" s="8"/>
      <c r="M11524" s="8"/>
      <c r="Q11524" s="8"/>
      <c r="U11524" s="8"/>
      <c r="Y11524" s="8"/>
      <c r="AC11524" s="8"/>
      <c r="AG11524" s="8"/>
      <c r="AK11524" s="8"/>
      <c r="AO11524" s="8"/>
      <c r="AS11524" s="8"/>
      <c r="AW11524" s="8"/>
      <c r="BA11524" s="8"/>
      <c r="BE11524" s="8"/>
      <c r="BI11524" s="8"/>
      <c r="BM11524" s="8"/>
      <c r="BQ11524" s="8"/>
      <c r="BU11524" s="8"/>
      <c r="BY11524" s="8"/>
      <c r="CC11524" s="8"/>
      <c r="CG11524" s="8"/>
      <c r="CK11524" s="8"/>
    </row>
    <row r="11525" spans="5:89">
      <c r="E11525" s="8"/>
      <c r="I11525" s="8"/>
      <c r="M11525" s="8"/>
      <c r="Q11525" s="8"/>
      <c r="U11525" s="8"/>
      <c r="Y11525" s="8"/>
      <c r="AC11525" s="8"/>
      <c r="AG11525" s="8"/>
      <c r="AK11525" s="8"/>
      <c r="AO11525" s="8"/>
      <c r="AS11525" s="8"/>
      <c r="AW11525" s="8"/>
      <c r="BA11525" s="8"/>
      <c r="BE11525" s="8"/>
      <c r="BI11525" s="8"/>
      <c r="BM11525" s="8"/>
      <c r="BQ11525" s="8"/>
      <c r="BU11525" s="8"/>
      <c r="BY11525" s="8"/>
      <c r="CC11525" s="8"/>
      <c r="CG11525" s="8"/>
      <c r="CK11525" s="8"/>
    </row>
    <row r="11526" spans="5:89">
      <c r="E11526" s="8"/>
      <c r="I11526" s="8"/>
      <c r="M11526" s="8"/>
      <c r="Q11526" s="8"/>
      <c r="U11526" s="8"/>
      <c r="Y11526" s="8"/>
      <c r="AC11526" s="8"/>
      <c r="AG11526" s="8"/>
      <c r="AK11526" s="8"/>
      <c r="AO11526" s="8"/>
      <c r="AS11526" s="8"/>
      <c r="AW11526" s="8"/>
      <c r="BA11526" s="8"/>
      <c r="BE11526" s="8"/>
      <c r="BI11526" s="8"/>
      <c r="BM11526" s="8"/>
      <c r="BQ11526" s="8"/>
      <c r="BU11526" s="8"/>
      <c r="BY11526" s="8"/>
      <c r="CC11526" s="8"/>
      <c r="CG11526" s="8"/>
      <c r="CK11526" s="8"/>
    </row>
    <row r="11527" spans="5:89">
      <c r="E11527" s="8"/>
      <c r="I11527" s="8"/>
      <c r="M11527" s="8"/>
      <c r="Q11527" s="8"/>
      <c r="U11527" s="8"/>
      <c r="Y11527" s="8"/>
      <c r="AC11527" s="8"/>
      <c r="AG11527" s="8"/>
      <c r="AK11527" s="8"/>
      <c r="AO11527" s="8"/>
      <c r="AS11527" s="8"/>
      <c r="AW11527" s="8"/>
      <c r="BA11527" s="8"/>
      <c r="BE11527" s="8"/>
      <c r="BI11527" s="8"/>
      <c r="BM11527" s="8"/>
      <c r="BQ11527" s="8"/>
      <c r="BU11527" s="8"/>
      <c r="BY11527" s="8"/>
      <c r="CC11527" s="8"/>
      <c r="CG11527" s="8"/>
      <c r="CK11527" s="8"/>
    </row>
    <row r="11528" spans="5:89">
      <c r="E11528" s="8"/>
      <c r="I11528" s="8"/>
      <c r="M11528" s="8"/>
      <c r="Q11528" s="8"/>
      <c r="U11528" s="8"/>
      <c r="Y11528" s="8"/>
      <c r="AC11528" s="8"/>
      <c r="AG11528" s="8"/>
      <c r="AK11528" s="8"/>
      <c r="AO11528" s="8"/>
      <c r="AS11528" s="8"/>
      <c r="AW11528" s="8"/>
      <c r="BA11528" s="8"/>
      <c r="BE11528" s="8"/>
      <c r="BI11528" s="8"/>
      <c r="BM11528" s="8"/>
      <c r="BQ11528" s="8"/>
      <c r="BU11528" s="8"/>
      <c r="BY11528" s="8"/>
      <c r="CC11528" s="8"/>
      <c r="CG11528" s="8"/>
      <c r="CK11528" s="8"/>
    </row>
    <row r="11529" spans="5:89">
      <c r="E11529" s="8"/>
      <c r="I11529" s="8"/>
      <c r="M11529" s="8"/>
      <c r="Q11529" s="8"/>
      <c r="U11529" s="8"/>
      <c r="Y11529" s="8"/>
      <c r="AC11529" s="8"/>
      <c r="AG11529" s="8"/>
      <c r="AK11529" s="8"/>
      <c r="AO11529" s="8"/>
      <c r="AS11529" s="8"/>
      <c r="AW11529" s="8"/>
      <c r="BA11529" s="8"/>
      <c r="BE11529" s="8"/>
      <c r="BI11529" s="8"/>
      <c r="BM11529" s="8"/>
      <c r="BQ11529" s="8"/>
      <c r="BU11529" s="8"/>
      <c r="BY11529" s="8"/>
      <c r="CC11529" s="8"/>
      <c r="CG11529" s="8"/>
      <c r="CK11529" s="8"/>
    </row>
    <row r="11530" spans="5:89">
      <c r="E11530" s="8"/>
      <c r="I11530" s="8"/>
      <c r="M11530" s="8"/>
      <c r="Q11530" s="8"/>
      <c r="U11530" s="8"/>
      <c r="Y11530" s="8"/>
      <c r="AC11530" s="8"/>
      <c r="AG11530" s="8"/>
      <c r="AK11530" s="8"/>
      <c r="AO11530" s="8"/>
      <c r="AS11530" s="8"/>
      <c r="AW11530" s="8"/>
      <c r="BA11530" s="8"/>
      <c r="BE11530" s="8"/>
      <c r="BI11530" s="8"/>
      <c r="BM11530" s="8"/>
      <c r="BQ11530" s="8"/>
      <c r="BU11530" s="8"/>
      <c r="BY11530" s="8"/>
      <c r="CC11530" s="8"/>
      <c r="CG11530" s="8"/>
      <c r="CK11530" s="8"/>
    </row>
    <row r="11531" spans="5:89">
      <c r="E11531" s="8"/>
      <c r="I11531" s="8"/>
      <c r="M11531" s="8"/>
      <c r="Q11531" s="8"/>
      <c r="U11531" s="8"/>
      <c r="Y11531" s="8"/>
      <c r="AC11531" s="8"/>
      <c r="AG11531" s="8"/>
      <c r="AK11531" s="8"/>
      <c r="AO11531" s="8"/>
      <c r="AS11531" s="8"/>
      <c r="AW11531" s="8"/>
      <c r="BA11531" s="8"/>
      <c r="BE11531" s="8"/>
      <c r="BI11531" s="8"/>
      <c r="BM11531" s="8"/>
      <c r="BQ11531" s="8"/>
      <c r="BU11531" s="8"/>
      <c r="BY11531" s="8"/>
      <c r="CC11531" s="8"/>
      <c r="CG11531" s="8"/>
      <c r="CK11531" s="8"/>
    </row>
    <row r="11532" spans="5:89">
      <c r="E11532" s="8"/>
      <c r="I11532" s="8"/>
      <c r="M11532" s="8"/>
      <c r="Q11532" s="8"/>
      <c r="U11532" s="8"/>
      <c r="Y11532" s="8"/>
      <c r="AC11532" s="8"/>
      <c r="AG11532" s="8"/>
      <c r="AK11532" s="8"/>
      <c r="AO11532" s="8"/>
      <c r="AS11532" s="8"/>
      <c r="AW11532" s="8"/>
      <c r="BA11532" s="8"/>
      <c r="BE11532" s="8"/>
      <c r="BI11532" s="8"/>
      <c r="BM11532" s="8"/>
      <c r="BQ11532" s="8"/>
      <c r="BU11532" s="8"/>
      <c r="BY11532" s="8"/>
      <c r="CC11532" s="8"/>
      <c r="CG11532" s="8"/>
      <c r="CK11532" s="8"/>
    </row>
    <row r="11533" spans="5:89">
      <c r="E11533" s="8"/>
      <c r="I11533" s="8"/>
      <c r="M11533" s="8"/>
      <c r="Q11533" s="8"/>
      <c r="U11533" s="8"/>
      <c r="Y11533" s="8"/>
      <c r="AC11533" s="8"/>
      <c r="AG11533" s="8"/>
      <c r="AK11533" s="8"/>
      <c r="AO11533" s="8"/>
      <c r="AS11533" s="8"/>
      <c r="AW11533" s="8"/>
      <c r="BA11533" s="8"/>
      <c r="BE11533" s="8"/>
      <c r="BI11533" s="8"/>
      <c r="BM11533" s="8"/>
      <c r="BQ11533" s="8"/>
      <c r="BU11533" s="8"/>
      <c r="BY11533" s="8"/>
      <c r="CC11533" s="8"/>
      <c r="CG11533" s="8"/>
      <c r="CK11533" s="8"/>
    </row>
    <row r="11534" spans="5:89">
      <c r="E11534" s="8"/>
      <c r="I11534" s="8"/>
      <c r="M11534" s="8"/>
      <c r="Q11534" s="8"/>
      <c r="U11534" s="8"/>
      <c r="Y11534" s="8"/>
      <c r="AC11534" s="8"/>
      <c r="AG11534" s="8"/>
      <c r="AK11534" s="8"/>
      <c r="AO11534" s="8"/>
      <c r="AS11534" s="8"/>
      <c r="AW11534" s="8"/>
      <c r="BA11534" s="8"/>
      <c r="BE11534" s="8"/>
      <c r="BI11534" s="8"/>
      <c r="BM11534" s="8"/>
      <c r="BQ11534" s="8"/>
      <c r="BU11534" s="8"/>
      <c r="BY11534" s="8"/>
      <c r="CC11534" s="8"/>
      <c r="CG11534" s="8"/>
      <c r="CK11534" s="8"/>
    </row>
    <row r="11535" spans="5:89">
      <c r="E11535" s="8"/>
      <c r="I11535" s="8"/>
      <c r="M11535" s="8"/>
      <c r="Q11535" s="8"/>
      <c r="U11535" s="8"/>
      <c r="Y11535" s="8"/>
      <c r="AC11535" s="8"/>
      <c r="AG11535" s="8"/>
      <c r="AK11535" s="8"/>
      <c r="AO11535" s="8"/>
      <c r="AS11535" s="8"/>
      <c r="AW11535" s="8"/>
      <c r="BA11535" s="8"/>
      <c r="BE11535" s="8"/>
      <c r="BI11535" s="8"/>
      <c r="BM11535" s="8"/>
      <c r="BQ11535" s="8"/>
      <c r="BU11535" s="8"/>
      <c r="BY11535" s="8"/>
      <c r="CC11535" s="8"/>
      <c r="CG11535" s="8"/>
      <c r="CK11535" s="8"/>
    </row>
    <row r="11536" spans="5:89">
      <c r="E11536" s="8"/>
      <c r="I11536" s="8"/>
      <c r="M11536" s="8"/>
      <c r="Q11536" s="8"/>
      <c r="U11536" s="8"/>
      <c r="Y11536" s="8"/>
      <c r="AC11536" s="8"/>
      <c r="AG11536" s="8"/>
      <c r="AK11536" s="8"/>
      <c r="AO11536" s="8"/>
      <c r="AS11536" s="8"/>
      <c r="AW11536" s="8"/>
      <c r="BA11536" s="8"/>
      <c r="BE11536" s="8"/>
      <c r="BI11536" s="8"/>
      <c r="BM11536" s="8"/>
      <c r="BQ11536" s="8"/>
      <c r="BU11536" s="8"/>
      <c r="BY11536" s="8"/>
      <c r="CC11536" s="8"/>
      <c r="CG11536" s="8"/>
      <c r="CK11536" s="8"/>
    </row>
    <row r="11537" spans="5:89">
      <c r="E11537" s="8"/>
      <c r="I11537" s="8"/>
      <c r="M11537" s="8"/>
      <c r="Q11537" s="8"/>
      <c r="U11537" s="8"/>
      <c r="Y11537" s="8"/>
      <c r="AC11537" s="8"/>
      <c r="AG11537" s="8"/>
      <c r="AK11537" s="8"/>
      <c r="AO11537" s="8"/>
      <c r="AS11537" s="8"/>
      <c r="AW11537" s="8"/>
      <c r="BA11537" s="8"/>
      <c r="BE11537" s="8"/>
      <c r="BI11537" s="8"/>
      <c r="BM11537" s="8"/>
      <c r="BQ11537" s="8"/>
      <c r="BU11537" s="8"/>
      <c r="BY11537" s="8"/>
      <c r="CC11537" s="8"/>
      <c r="CG11537" s="8"/>
      <c r="CK11537" s="8"/>
    </row>
    <row r="11538" spans="5:89">
      <c r="E11538" s="8"/>
      <c r="I11538" s="8"/>
      <c r="M11538" s="8"/>
      <c r="Q11538" s="8"/>
      <c r="U11538" s="8"/>
      <c r="Y11538" s="8"/>
      <c r="AC11538" s="8"/>
      <c r="AG11538" s="8"/>
      <c r="AK11538" s="8"/>
      <c r="AO11538" s="8"/>
      <c r="AS11538" s="8"/>
      <c r="AW11538" s="8"/>
      <c r="BA11538" s="8"/>
      <c r="BE11538" s="8"/>
      <c r="BI11538" s="8"/>
      <c r="BM11538" s="8"/>
      <c r="BQ11538" s="8"/>
      <c r="BU11538" s="8"/>
      <c r="BY11538" s="8"/>
      <c r="CC11538" s="8"/>
      <c r="CG11538" s="8"/>
      <c r="CK11538" s="8"/>
    </row>
    <row r="11539" spans="5:89">
      <c r="E11539" s="8"/>
      <c r="I11539" s="8"/>
      <c r="M11539" s="8"/>
      <c r="Q11539" s="8"/>
      <c r="U11539" s="8"/>
      <c r="Y11539" s="8"/>
      <c r="AC11539" s="8"/>
      <c r="AG11539" s="8"/>
      <c r="AK11539" s="8"/>
      <c r="AO11539" s="8"/>
      <c r="AS11539" s="8"/>
      <c r="AW11539" s="8"/>
      <c r="BA11539" s="8"/>
      <c r="BE11539" s="8"/>
      <c r="BI11539" s="8"/>
      <c r="BM11539" s="8"/>
      <c r="BQ11539" s="8"/>
      <c r="BU11539" s="8"/>
      <c r="BY11539" s="8"/>
      <c r="CC11539" s="8"/>
      <c r="CG11539" s="8"/>
      <c r="CK11539" s="8"/>
    </row>
    <row r="11540" spans="5:89">
      <c r="E11540" s="8"/>
      <c r="I11540" s="8"/>
      <c r="M11540" s="8"/>
      <c r="Q11540" s="8"/>
      <c r="U11540" s="8"/>
      <c r="Y11540" s="8"/>
      <c r="AC11540" s="8"/>
      <c r="AG11540" s="8"/>
      <c r="AK11540" s="8"/>
      <c r="AO11540" s="8"/>
      <c r="AS11540" s="8"/>
      <c r="AW11540" s="8"/>
      <c r="BA11540" s="8"/>
      <c r="BE11540" s="8"/>
      <c r="BI11540" s="8"/>
      <c r="BM11540" s="8"/>
      <c r="BQ11540" s="8"/>
      <c r="BU11540" s="8"/>
      <c r="BY11540" s="8"/>
      <c r="CC11540" s="8"/>
      <c r="CG11540" s="8"/>
      <c r="CK11540" s="8"/>
    </row>
    <row r="11541" spans="5:89">
      <c r="E11541" s="8"/>
      <c r="I11541" s="8"/>
      <c r="M11541" s="8"/>
      <c r="Q11541" s="8"/>
      <c r="U11541" s="8"/>
      <c r="Y11541" s="8"/>
      <c r="AC11541" s="8"/>
      <c r="AG11541" s="8"/>
      <c r="AK11541" s="8"/>
      <c r="AO11541" s="8"/>
      <c r="AS11541" s="8"/>
      <c r="AW11541" s="8"/>
      <c r="BA11541" s="8"/>
      <c r="BE11541" s="8"/>
      <c r="BI11541" s="8"/>
      <c r="BM11541" s="8"/>
      <c r="BQ11541" s="8"/>
      <c r="BU11541" s="8"/>
      <c r="BY11541" s="8"/>
      <c r="CC11541" s="8"/>
      <c r="CG11541" s="8"/>
      <c r="CK11541" s="8"/>
    </row>
    <row r="11542" spans="5:89">
      <c r="E11542" s="8"/>
      <c r="I11542" s="8"/>
      <c r="M11542" s="8"/>
      <c r="Q11542" s="8"/>
      <c r="U11542" s="8"/>
      <c r="Y11542" s="8"/>
      <c r="AC11542" s="8"/>
      <c r="AG11542" s="8"/>
      <c r="AK11542" s="8"/>
      <c r="AO11542" s="8"/>
      <c r="AS11542" s="8"/>
      <c r="AW11542" s="8"/>
      <c r="BA11542" s="8"/>
      <c r="BE11542" s="8"/>
      <c r="BI11542" s="8"/>
      <c r="BM11542" s="8"/>
      <c r="BQ11542" s="8"/>
      <c r="BU11542" s="8"/>
      <c r="BY11542" s="8"/>
      <c r="CC11542" s="8"/>
      <c r="CG11542" s="8"/>
      <c r="CK11542" s="8"/>
    </row>
    <row r="11543" spans="5:89">
      <c r="E11543" s="8"/>
      <c r="I11543" s="8"/>
      <c r="M11543" s="8"/>
      <c r="Q11543" s="8"/>
      <c r="U11543" s="8"/>
      <c r="Y11543" s="8"/>
      <c r="AC11543" s="8"/>
      <c r="AG11543" s="8"/>
      <c r="AK11543" s="8"/>
      <c r="AO11543" s="8"/>
      <c r="AS11543" s="8"/>
      <c r="AW11543" s="8"/>
      <c r="BA11543" s="8"/>
      <c r="BE11543" s="8"/>
      <c r="BI11543" s="8"/>
      <c r="BM11543" s="8"/>
      <c r="BQ11543" s="8"/>
      <c r="BU11543" s="8"/>
      <c r="BY11543" s="8"/>
      <c r="CC11543" s="8"/>
      <c r="CG11543" s="8"/>
      <c r="CK11543" s="8"/>
    </row>
    <row r="11544" spans="5:89">
      <c r="E11544" s="8"/>
      <c r="I11544" s="8"/>
      <c r="M11544" s="8"/>
      <c r="Q11544" s="8"/>
      <c r="U11544" s="8"/>
      <c r="Y11544" s="8"/>
      <c r="AC11544" s="8"/>
      <c r="AG11544" s="8"/>
      <c r="AK11544" s="8"/>
      <c r="AO11544" s="8"/>
      <c r="AS11544" s="8"/>
      <c r="AW11544" s="8"/>
      <c r="BA11544" s="8"/>
      <c r="BE11544" s="8"/>
      <c r="BI11544" s="8"/>
      <c r="BM11544" s="8"/>
      <c r="BQ11544" s="8"/>
      <c r="BU11544" s="8"/>
      <c r="BY11544" s="8"/>
      <c r="CC11544" s="8"/>
      <c r="CG11544" s="8"/>
      <c r="CK11544" s="8"/>
    </row>
    <row r="11545" spans="5:89">
      <c r="E11545" s="8"/>
      <c r="I11545" s="8"/>
      <c r="M11545" s="8"/>
      <c r="Q11545" s="8"/>
      <c r="U11545" s="8"/>
      <c r="Y11545" s="8"/>
      <c r="AC11545" s="8"/>
      <c r="AG11545" s="8"/>
      <c r="AK11545" s="8"/>
      <c r="AO11545" s="8"/>
      <c r="AS11545" s="8"/>
      <c r="AW11545" s="8"/>
      <c r="BA11545" s="8"/>
      <c r="BE11545" s="8"/>
      <c r="BI11545" s="8"/>
      <c r="BM11545" s="8"/>
      <c r="BQ11545" s="8"/>
      <c r="BU11545" s="8"/>
      <c r="BY11545" s="8"/>
      <c r="CC11545" s="8"/>
      <c r="CG11545" s="8"/>
      <c r="CK11545" s="8"/>
    </row>
    <row r="11546" spans="5:89">
      <c r="E11546" s="8"/>
      <c r="I11546" s="8"/>
      <c r="M11546" s="8"/>
      <c r="Q11546" s="8"/>
      <c r="U11546" s="8"/>
      <c r="Y11546" s="8"/>
      <c r="AC11546" s="8"/>
      <c r="AG11546" s="8"/>
      <c r="AK11546" s="8"/>
      <c r="AO11546" s="8"/>
      <c r="AS11546" s="8"/>
      <c r="AW11546" s="8"/>
      <c r="BA11546" s="8"/>
      <c r="BE11546" s="8"/>
      <c r="BI11546" s="8"/>
      <c r="BM11546" s="8"/>
      <c r="BQ11546" s="8"/>
      <c r="BU11546" s="8"/>
      <c r="BY11546" s="8"/>
      <c r="CC11546" s="8"/>
      <c r="CG11546" s="8"/>
      <c r="CK11546" s="8"/>
    </row>
    <row r="11547" spans="5:89">
      <c r="E11547" s="8"/>
      <c r="I11547" s="8"/>
      <c r="M11547" s="8"/>
      <c r="Q11547" s="8"/>
      <c r="U11547" s="8"/>
      <c r="Y11547" s="8"/>
      <c r="AC11547" s="8"/>
      <c r="AG11547" s="8"/>
      <c r="AK11547" s="8"/>
      <c r="AO11547" s="8"/>
      <c r="AS11547" s="8"/>
      <c r="AW11547" s="8"/>
      <c r="BA11547" s="8"/>
      <c r="BE11547" s="8"/>
      <c r="BI11547" s="8"/>
      <c r="BM11547" s="8"/>
      <c r="BQ11547" s="8"/>
      <c r="BU11547" s="8"/>
      <c r="BY11547" s="8"/>
      <c r="CC11547" s="8"/>
      <c r="CG11547" s="8"/>
      <c r="CK11547" s="8"/>
    </row>
    <row r="11548" spans="5:89">
      <c r="E11548" s="8"/>
      <c r="I11548" s="8"/>
      <c r="M11548" s="8"/>
      <c r="Q11548" s="8"/>
      <c r="U11548" s="8"/>
      <c r="Y11548" s="8"/>
      <c r="AC11548" s="8"/>
      <c r="AG11548" s="8"/>
      <c r="AK11548" s="8"/>
      <c r="AO11548" s="8"/>
      <c r="AS11548" s="8"/>
      <c r="AW11548" s="8"/>
      <c r="BA11548" s="8"/>
      <c r="BE11548" s="8"/>
      <c r="BI11548" s="8"/>
      <c r="BM11548" s="8"/>
      <c r="BQ11548" s="8"/>
      <c r="BU11548" s="8"/>
      <c r="BY11548" s="8"/>
      <c r="CC11548" s="8"/>
      <c r="CG11548" s="8"/>
      <c r="CK11548" s="8"/>
    </row>
    <row r="11549" spans="5:89">
      <c r="E11549" s="8"/>
      <c r="I11549" s="8"/>
      <c r="M11549" s="8"/>
      <c r="Q11549" s="8"/>
      <c r="U11549" s="8"/>
      <c r="Y11549" s="8"/>
      <c r="AC11549" s="8"/>
      <c r="AG11549" s="8"/>
      <c r="AK11549" s="8"/>
      <c r="AO11549" s="8"/>
      <c r="AS11549" s="8"/>
      <c r="AW11549" s="8"/>
      <c r="BA11549" s="8"/>
      <c r="BE11549" s="8"/>
      <c r="BI11549" s="8"/>
      <c r="BM11549" s="8"/>
      <c r="BQ11549" s="8"/>
      <c r="BU11549" s="8"/>
      <c r="BY11549" s="8"/>
      <c r="CC11549" s="8"/>
      <c r="CG11549" s="8"/>
      <c r="CK11549" s="8"/>
    </row>
    <row r="11550" spans="5:89">
      <c r="E11550" s="8"/>
      <c r="I11550" s="8"/>
      <c r="M11550" s="8"/>
      <c r="Q11550" s="8"/>
      <c r="U11550" s="8"/>
      <c r="Y11550" s="8"/>
      <c r="AC11550" s="8"/>
      <c r="AG11550" s="8"/>
      <c r="AK11550" s="8"/>
      <c r="AO11550" s="8"/>
      <c r="AS11550" s="8"/>
      <c r="AW11550" s="8"/>
      <c r="BA11550" s="8"/>
      <c r="BE11550" s="8"/>
      <c r="BI11550" s="8"/>
      <c r="BM11550" s="8"/>
      <c r="BQ11550" s="8"/>
      <c r="BU11550" s="8"/>
      <c r="BY11550" s="8"/>
      <c r="CC11550" s="8"/>
      <c r="CG11550" s="8"/>
      <c r="CK11550" s="8"/>
    </row>
    <row r="11551" spans="5:89">
      <c r="E11551" s="8"/>
      <c r="I11551" s="8"/>
      <c r="M11551" s="8"/>
      <c r="Q11551" s="8"/>
      <c r="U11551" s="8"/>
      <c r="Y11551" s="8"/>
      <c r="AC11551" s="8"/>
      <c r="AG11551" s="8"/>
      <c r="AK11551" s="8"/>
      <c r="AO11551" s="8"/>
      <c r="AS11551" s="8"/>
      <c r="AW11551" s="8"/>
      <c r="BA11551" s="8"/>
      <c r="BE11551" s="8"/>
      <c r="BI11551" s="8"/>
      <c r="BM11551" s="8"/>
      <c r="BQ11551" s="8"/>
      <c r="BU11551" s="8"/>
      <c r="BY11551" s="8"/>
      <c r="CC11551" s="8"/>
      <c r="CG11551" s="8"/>
      <c r="CK11551" s="8"/>
    </row>
    <row r="11552" spans="5:89">
      <c r="E11552" s="8"/>
      <c r="I11552" s="8"/>
      <c r="M11552" s="8"/>
      <c r="Q11552" s="8"/>
      <c r="U11552" s="8"/>
      <c r="Y11552" s="8"/>
      <c r="AC11552" s="8"/>
      <c r="AG11552" s="8"/>
      <c r="AK11552" s="8"/>
      <c r="AO11552" s="8"/>
      <c r="AS11552" s="8"/>
      <c r="AW11552" s="8"/>
      <c r="BA11552" s="8"/>
      <c r="BE11552" s="8"/>
      <c r="BI11552" s="8"/>
      <c r="BM11552" s="8"/>
      <c r="BQ11552" s="8"/>
      <c r="BU11552" s="8"/>
      <c r="BY11552" s="8"/>
      <c r="CC11552" s="8"/>
      <c r="CG11552" s="8"/>
      <c r="CK11552" s="8"/>
    </row>
    <row r="11553" spans="5:89">
      <c r="E11553" s="8"/>
      <c r="I11553" s="8"/>
      <c r="M11553" s="8"/>
      <c r="Q11553" s="8"/>
      <c r="U11553" s="8"/>
      <c r="Y11553" s="8"/>
      <c r="AC11553" s="8"/>
      <c r="AG11553" s="8"/>
      <c r="AK11553" s="8"/>
      <c r="AO11553" s="8"/>
      <c r="AS11553" s="8"/>
      <c r="AW11553" s="8"/>
      <c r="BA11553" s="8"/>
      <c r="BE11553" s="8"/>
      <c r="BI11553" s="8"/>
      <c r="BM11553" s="8"/>
      <c r="BQ11553" s="8"/>
      <c r="BU11553" s="8"/>
      <c r="BY11553" s="8"/>
      <c r="CC11553" s="8"/>
      <c r="CG11553" s="8"/>
      <c r="CK11553" s="8"/>
    </row>
    <row r="11554" spans="5:89">
      <c r="E11554" s="8"/>
      <c r="I11554" s="8"/>
      <c r="M11554" s="8"/>
      <c r="Q11554" s="8"/>
      <c r="U11554" s="8"/>
      <c r="Y11554" s="8"/>
      <c r="AC11554" s="8"/>
      <c r="AG11554" s="8"/>
      <c r="AK11554" s="8"/>
      <c r="AO11554" s="8"/>
      <c r="AS11554" s="8"/>
      <c r="AW11554" s="8"/>
      <c r="BA11554" s="8"/>
      <c r="BE11554" s="8"/>
      <c r="BI11554" s="8"/>
      <c r="BM11554" s="8"/>
      <c r="BQ11554" s="8"/>
      <c r="BU11554" s="8"/>
      <c r="BY11554" s="8"/>
      <c r="CC11554" s="8"/>
      <c r="CG11554" s="8"/>
      <c r="CK11554" s="8"/>
    </row>
    <row r="11555" spans="5:89">
      <c r="E11555" s="8"/>
      <c r="I11555" s="8"/>
      <c r="M11555" s="8"/>
      <c r="Q11555" s="8"/>
      <c r="U11555" s="8"/>
      <c r="Y11555" s="8"/>
      <c r="AC11555" s="8"/>
      <c r="AG11555" s="8"/>
      <c r="AK11555" s="8"/>
      <c r="AO11555" s="8"/>
      <c r="AS11555" s="8"/>
      <c r="AW11555" s="8"/>
      <c r="BA11555" s="8"/>
      <c r="BE11555" s="8"/>
      <c r="BI11555" s="8"/>
      <c r="BM11555" s="8"/>
      <c r="BQ11555" s="8"/>
      <c r="BU11555" s="8"/>
      <c r="BY11555" s="8"/>
      <c r="CC11555" s="8"/>
      <c r="CG11555" s="8"/>
      <c r="CK11555" s="8"/>
    </row>
    <row r="11556" spans="5:89">
      <c r="E11556" s="8"/>
      <c r="I11556" s="8"/>
      <c r="M11556" s="8"/>
      <c r="Q11556" s="8"/>
      <c r="U11556" s="8"/>
      <c r="Y11556" s="8"/>
      <c r="AC11556" s="8"/>
      <c r="AG11556" s="8"/>
      <c r="AK11556" s="8"/>
      <c r="AO11556" s="8"/>
      <c r="AS11556" s="8"/>
      <c r="AW11556" s="8"/>
      <c r="BA11556" s="8"/>
      <c r="BE11556" s="8"/>
      <c r="BI11556" s="8"/>
      <c r="BM11556" s="8"/>
      <c r="BQ11556" s="8"/>
      <c r="BU11556" s="8"/>
      <c r="BY11556" s="8"/>
      <c r="CC11556" s="8"/>
      <c r="CG11556" s="8"/>
      <c r="CK11556" s="8"/>
    </row>
    <row r="11557" spans="5:89">
      <c r="E11557" s="8"/>
      <c r="I11557" s="8"/>
      <c r="M11557" s="8"/>
      <c r="Q11557" s="8"/>
      <c r="U11557" s="8"/>
      <c r="Y11557" s="8"/>
      <c r="AC11557" s="8"/>
      <c r="AG11557" s="8"/>
      <c r="AK11557" s="8"/>
      <c r="AO11557" s="8"/>
      <c r="AS11557" s="8"/>
      <c r="AW11557" s="8"/>
      <c r="BA11557" s="8"/>
      <c r="BE11557" s="8"/>
      <c r="BI11557" s="8"/>
      <c r="BM11557" s="8"/>
      <c r="BQ11557" s="8"/>
      <c r="BU11557" s="8"/>
      <c r="BY11557" s="8"/>
      <c r="CC11557" s="8"/>
      <c r="CG11557" s="8"/>
      <c r="CK11557" s="8"/>
    </row>
    <row r="11558" spans="5:89">
      <c r="E11558" s="8"/>
      <c r="I11558" s="8"/>
      <c r="M11558" s="8"/>
      <c r="Q11558" s="8"/>
      <c r="U11558" s="8"/>
      <c r="Y11558" s="8"/>
      <c r="AC11558" s="8"/>
      <c r="AG11558" s="8"/>
      <c r="AK11558" s="8"/>
      <c r="AO11558" s="8"/>
      <c r="AS11558" s="8"/>
      <c r="AW11558" s="8"/>
      <c r="BA11558" s="8"/>
      <c r="BE11558" s="8"/>
      <c r="BI11558" s="8"/>
      <c r="BM11558" s="8"/>
      <c r="BQ11558" s="8"/>
      <c r="BU11558" s="8"/>
      <c r="BY11558" s="8"/>
      <c r="CC11558" s="8"/>
      <c r="CG11558" s="8"/>
      <c r="CK11558" s="8"/>
    </row>
    <row r="11559" spans="5:89">
      <c r="E11559" s="8"/>
      <c r="I11559" s="8"/>
      <c r="M11559" s="8"/>
      <c r="Q11559" s="8"/>
      <c r="U11559" s="8"/>
      <c r="Y11559" s="8"/>
      <c r="AC11559" s="8"/>
      <c r="AG11559" s="8"/>
      <c r="AK11559" s="8"/>
      <c r="AO11559" s="8"/>
      <c r="AS11559" s="8"/>
      <c r="AW11559" s="8"/>
      <c r="BA11559" s="8"/>
      <c r="BE11559" s="8"/>
      <c r="BI11559" s="8"/>
      <c r="BM11559" s="8"/>
      <c r="BQ11559" s="8"/>
      <c r="BU11559" s="8"/>
      <c r="BY11559" s="8"/>
      <c r="CC11559" s="8"/>
      <c r="CG11559" s="8"/>
      <c r="CK11559" s="8"/>
    </row>
    <row r="11560" spans="5:89">
      <c r="E11560" s="8"/>
      <c r="I11560" s="8"/>
      <c r="M11560" s="8"/>
      <c r="Q11560" s="8"/>
      <c r="U11560" s="8"/>
      <c r="Y11560" s="8"/>
      <c r="AC11560" s="8"/>
      <c r="AG11560" s="8"/>
      <c r="AK11560" s="8"/>
      <c r="AO11560" s="8"/>
      <c r="AS11560" s="8"/>
      <c r="AW11560" s="8"/>
      <c r="BA11560" s="8"/>
      <c r="BE11560" s="8"/>
      <c r="BI11560" s="8"/>
      <c r="BM11560" s="8"/>
      <c r="BQ11560" s="8"/>
      <c r="BU11560" s="8"/>
      <c r="BY11560" s="8"/>
      <c r="CC11560" s="8"/>
      <c r="CG11560" s="8"/>
      <c r="CK11560" s="8"/>
    </row>
    <row r="11561" spans="5:89">
      <c r="E11561" s="8"/>
      <c r="I11561" s="8"/>
      <c r="M11561" s="8"/>
      <c r="Q11561" s="8"/>
      <c r="U11561" s="8"/>
      <c r="Y11561" s="8"/>
      <c r="AC11561" s="8"/>
      <c r="AG11561" s="8"/>
      <c r="AK11561" s="8"/>
      <c r="AO11561" s="8"/>
      <c r="AS11561" s="8"/>
      <c r="AW11561" s="8"/>
      <c r="BA11561" s="8"/>
      <c r="BE11561" s="8"/>
      <c r="BI11561" s="8"/>
      <c r="BM11561" s="8"/>
      <c r="BQ11561" s="8"/>
      <c r="BU11561" s="8"/>
      <c r="BY11561" s="8"/>
      <c r="CC11561" s="8"/>
      <c r="CG11561" s="8"/>
      <c r="CK11561" s="8"/>
    </row>
    <row r="11562" spans="5:89">
      <c r="E11562" s="8"/>
      <c r="I11562" s="8"/>
      <c r="M11562" s="8"/>
      <c r="Q11562" s="8"/>
      <c r="U11562" s="8"/>
      <c r="Y11562" s="8"/>
      <c r="AC11562" s="8"/>
      <c r="AG11562" s="8"/>
      <c r="AK11562" s="8"/>
      <c r="AO11562" s="8"/>
      <c r="AS11562" s="8"/>
      <c r="AW11562" s="8"/>
      <c r="BA11562" s="8"/>
      <c r="BE11562" s="8"/>
      <c r="BI11562" s="8"/>
      <c r="BM11562" s="8"/>
      <c r="BQ11562" s="8"/>
      <c r="BU11562" s="8"/>
      <c r="BY11562" s="8"/>
      <c r="CC11562" s="8"/>
      <c r="CG11562" s="8"/>
      <c r="CK11562" s="8"/>
    </row>
    <row r="11563" spans="5:89">
      <c r="E11563" s="8"/>
      <c r="I11563" s="8"/>
      <c r="M11563" s="8"/>
      <c r="Q11563" s="8"/>
      <c r="U11563" s="8"/>
      <c r="Y11563" s="8"/>
      <c r="AC11563" s="8"/>
      <c r="AG11563" s="8"/>
      <c r="AK11563" s="8"/>
      <c r="AO11563" s="8"/>
      <c r="AS11563" s="8"/>
      <c r="AW11563" s="8"/>
      <c r="BA11563" s="8"/>
      <c r="BE11563" s="8"/>
      <c r="BI11563" s="8"/>
      <c r="BM11563" s="8"/>
      <c r="BQ11563" s="8"/>
      <c r="BU11563" s="8"/>
      <c r="BY11563" s="8"/>
      <c r="CC11563" s="8"/>
      <c r="CG11563" s="8"/>
      <c r="CK11563" s="8"/>
    </row>
    <row r="11564" spans="5:89">
      <c r="E11564" s="8"/>
      <c r="I11564" s="8"/>
      <c r="M11564" s="8"/>
      <c r="Q11564" s="8"/>
      <c r="U11564" s="8"/>
      <c r="Y11564" s="8"/>
      <c r="AC11564" s="8"/>
      <c r="AG11564" s="8"/>
      <c r="AK11564" s="8"/>
      <c r="AO11564" s="8"/>
      <c r="AS11564" s="8"/>
      <c r="AW11564" s="8"/>
      <c r="BA11564" s="8"/>
      <c r="BE11564" s="8"/>
      <c r="BI11564" s="8"/>
      <c r="BM11564" s="8"/>
      <c r="BQ11564" s="8"/>
      <c r="BU11564" s="8"/>
      <c r="BY11564" s="8"/>
      <c r="CC11564" s="8"/>
      <c r="CG11564" s="8"/>
      <c r="CK11564" s="8"/>
    </row>
    <row r="11565" spans="5:89">
      <c r="E11565" s="8"/>
      <c r="I11565" s="8"/>
      <c r="M11565" s="8"/>
      <c r="Q11565" s="8"/>
      <c r="U11565" s="8"/>
      <c r="Y11565" s="8"/>
      <c r="AC11565" s="8"/>
      <c r="AG11565" s="8"/>
      <c r="AK11565" s="8"/>
      <c r="AO11565" s="8"/>
      <c r="AS11565" s="8"/>
      <c r="AW11565" s="8"/>
      <c r="BA11565" s="8"/>
      <c r="BE11565" s="8"/>
      <c r="BI11565" s="8"/>
      <c r="BM11565" s="8"/>
      <c r="BQ11565" s="8"/>
      <c r="BU11565" s="8"/>
      <c r="BY11565" s="8"/>
      <c r="CC11565" s="8"/>
      <c r="CG11565" s="8"/>
      <c r="CK11565" s="8"/>
    </row>
    <row r="11566" spans="5:89">
      <c r="E11566" s="8"/>
      <c r="I11566" s="8"/>
      <c r="M11566" s="8"/>
      <c r="Q11566" s="8"/>
      <c r="U11566" s="8"/>
      <c r="Y11566" s="8"/>
      <c r="AC11566" s="8"/>
      <c r="AG11566" s="8"/>
      <c r="AK11566" s="8"/>
      <c r="AO11566" s="8"/>
      <c r="AS11566" s="8"/>
      <c r="AW11566" s="8"/>
      <c r="BA11566" s="8"/>
      <c r="BE11566" s="8"/>
      <c r="BI11566" s="8"/>
      <c r="BM11566" s="8"/>
      <c r="BQ11566" s="8"/>
      <c r="BU11566" s="8"/>
      <c r="BY11566" s="8"/>
      <c r="CC11566" s="8"/>
      <c r="CG11566" s="8"/>
      <c r="CK11566" s="8"/>
    </row>
    <row r="11567" spans="5:89">
      <c r="E11567" s="8"/>
      <c r="I11567" s="8"/>
      <c r="M11567" s="8"/>
      <c r="Q11567" s="8"/>
      <c r="U11567" s="8"/>
      <c r="Y11567" s="8"/>
      <c r="AC11567" s="8"/>
      <c r="AG11567" s="8"/>
      <c r="AK11567" s="8"/>
      <c r="AO11567" s="8"/>
      <c r="AS11567" s="8"/>
      <c r="AW11567" s="8"/>
      <c r="BA11567" s="8"/>
      <c r="BE11567" s="8"/>
      <c r="BI11567" s="8"/>
      <c r="BM11567" s="8"/>
      <c r="BQ11567" s="8"/>
      <c r="BU11567" s="8"/>
      <c r="BY11567" s="8"/>
      <c r="CC11567" s="8"/>
      <c r="CG11567" s="8"/>
      <c r="CK11567" s="8"/>
    </row>
    <row r="11568" spans="5:89">
      <c r="E11568" s="8"/>
      <c r="I11568" s="8"/>
      <c r="M11568" s="8"/>
      <c r="Q11568" s="8"/>
      <c r="U11568" s="8"/>
      <c r="Y11568" s="8"/>
      <c r="AC11568" s="8"/>
      <c r="AG11568" s="8"/>
      <c r="AK11568" s="8"/>
      <c r="AO11568" s="8"/>
      <c r="AS11568" s="8"/>
      <c r="AW11568" s="8"/>
      <c r="BA11568" s="8"/>
      <c r="BE11568" s="8"/>
      <c r="BI11568" s="8"/>
      <c r="BM11568" s="8"/>
      <c r="BQ11568" s="8"/>
      <c r="BU11568" s="8"/>
      <c r="BY11568" s="8"/>
      <c r="CC11568" s="8"/>
      <c r="CG11568" s="8"/>
      <c r="CK11568" s="8"/>
    </row>
    <row r="11569" spans="5:89">
      <c r="E11569" s="8"/>
      <c r="I11569" s="8"/>
      <c r="M11569" s="8"/>
      <c r="Q11569" s="8"/>
      <c r="U11569" s="8"/>
      <c r="Y11569" s="8"/>
      <c r="AC11569" s="8"/>
      <c r="AG11569" s="8"/>
      <c r="AK11569" s="8"/>
      <c r="AO11569" s="8"/>
      <c r="AS11569" s="8"/>
      <c r="AW11569" s="8"/>
      <c r="BA11569" s="8"/>
      <c r="BE11569" s="8"/>
      <c r="BI11569" s="8"/>
      <c r="BM11569" s="8"/>
      <c r="BQ11569" s="8"/>
      <c r="BU11569" s="8"/>
      <c r="BY11569" s="8"/>
      <c r="CC11569" s="8"/>
      <c r="CG11569" s="8"/>
      <c r="CK11569" s="8"/>
    </row>
    <row r="11570" spans="5:89">
      <c r="E11570" s="8"/>
      <c r="I11570" s="8"/>
      <c r="M11570" s="8"/>
      <c r="Q11570" s="8"/>
      <c r="U11570" s="8"/>
      <c r="Y11570" s="8"/>
      <c r="AC11570" s="8"/>
      <c r="AG11570" s="8"/>
      <c r="AK11570" s="8"/>
      <c r="AO11570" s="8"/>
      <c r="AS11570" s="8"/>
      <c r="AW11570" s="8"/>
      <c r="BA11570" s="8"/>
      <c r="BE11570" s="8"/>
      <c r="BI11570" s="8"/>
      <c r="BM11570" s="8"/>
      <c r="BQ11570" s="8"/>
      <c r="BU11570" s="8"/>
      <c r="BY11570" s="8"/>
      <c r="CC11570" s="8"/>
      <c r="CG11570" s="8"/>
      <c r="CK11570" s="8"/>
    </row>
    <row r="11571" spans="5:89">
      <c r="E11571" s="8"/>
      <c r="I11571" s="8"/>
      <c r="M11571" s="8"/>
      <c r="Q11571" s="8"/>
      <c r="U11571" s="8"/>
      <c r="Y11571" s="8"/>
      <c r="AC11571" s="8"/>
      <c r="AG11571" s="8"/>
      <c r="AK11571" s="8"/>
      <c r="AO11571" s="8"/>
      <c r="AS11571" s="8"/>
      <c r="AW11571" s="8"/>
      <c r="BA11571" s="8"/>
      <c r="BE11571" s="8"/>
      <c r="BI11571" s="8"/>
      <c r="BM11571" s="8"/>
      <c r="BQ11571" s="8"/>
      <c r="BU11571" s="8"/>
      <c r="BY11571" s="8"/>
      <c r="CC11571" s="8"/>
      <c r="CG11571" s="8"/>
      <c r="CK11571" s="8"/>
    </row>
    <row r="11572" spans="5:89">
      <c r="E11572" s="8"/>
      <c r="I11572" s="8"/>
      <c r="M11572" s="8"/>
      <c r="Q11572" s="8"/>
      <c r="U11572" s="8"/>
      <c r="Y11572" s="8"/>
      <c r="AC11572" s="8"/>
      <c r="AG11572" s="8"/>
      <c r="AK11572" s="8"/>
      <c r="AO11572" s="8"/>
      <c r="AS11572" s="8"/>
      <c r="AW11572" s="8"/>
      <c r="BA11572" s="8"/>
      <c r="BE11572" s="8"/>
      <c r="BI11572" s="8"/>
      <c r="BM11572" s="8"/>
      <c r="BQ11572" s="8"/>
      <c r="BU11572" s="8"/>
      <c r="BY11572" s="8"/>
      <c r="CC11572" s="8"/>
      <c r="CG11572" s="8"/>
      <c r="CK11572" s="8"/>
    </row>
    <row r="11573" spans="5:89">
      <c r="E11573" s="8"/>
      <c r="I11573" s="8"/>
      <c r="M11573" s="8"/>
      <c r="Q11573" s="8"/>
      <c r="U11573" s="8"/>
      <c r="Y11573" s="8"/>
      <c r="AC11573" s="8"/>
      <c r="AG11573" s="8"/>
      <c r="AK11573" s="8"/>
      <c r="AO11573" s="8"/>
      <c r="AS11573" s="8"/>
      <c r="AW11573" s="8"/>
      <c r="BA11573" s="8"/>
      <c r="BE11573" s="8"/>
      <c r="BI11573" s="8"/>
      <c r="BM11573" s="8"/>
      <c r="BQ11573" s="8"/>
      <c r="BU11573" s="8"/>
      <c r="BY11573" s="8"/>
      <c r="CC11573" s="8"/>
      <c r="CG11573" s="8"/>
      <c r="CK11573" s="8"/>
    </row>
    <row r="11574" spans="5:89">
      <c r="E11574" s="8"/>
      <c r="I11574" s="8"/>
      <c r="M11574" s="8"/>
      <c r="Q11574" s="8"/>
      <c r="U11574" s="8"/>
      <c r="Y11574" s="8"/>
      <c r="AC11574" s="8"/>
      <c r="AG11574" s="8"/>
      <c r="AK11574" s="8"/>
      <c r="AO11574" s="8"/>
      <c r="AS11574" s="8"/>
      <c r="AW11574" s="8"/>
      <c r="BA11574" s="8"/>
      <c r="BE11574" s="8"/>
      <c r="BI11574" s="8"/>
      <c r="BM11574" s="8"/>
      <c r="BQ11574" s="8"/>
      <c r="BU11574" s="8"/>
      <c r="BY11574" s="8"/>
      <c r="CC11574" s="8"/>
      <c r="CG11574" s="8"/>
      <c r="CK11574" s="8"/>
    </row>
    <row r="11575" spans="5:89">
      <c r="E11575" s="8"/>
      <c r="I11575" s="8"/>
      <c r="M11575" s="8"/>
      <c r="Q11575" s="8"/>
      <c r="U11575" s="8"/>
      <c r="Y11575" s="8"/>
      <c r="AC11575" s="8"/>
      <c r="AG11575" s="8"/>
      <c r="AK11575" s="8"/>
      <c r="AO11575" s="8"/>
      <c r="AS11575" s="8"/>
      <c r="AW11575" s="8"/>
      <c r="BA11575" s="8"/>
      <c r="BE11575" s="8"/>
      <c r="BI11575" s="8"/>
      <c r="BM11575" s="8"/>
      <c r="BQ11575" s="8"/>
      <c r="BU11575" s="8"/>
      <c r="BY11575" s="8"/>
      <c r="CC11575" s="8"/>
      <c r="CG11575" s="8"/>
      <c r="CK11575" s="8"/>
    </row>
    <row r="11576" spans="5:89">
      <c r="E11576" s="8"/>
      <c r="I11576" s="8"/>
      <c r="M11576" s="8"/>
      <c r="Q11576" s="8"/>
      <c r="U11576" s="8"/>
      <c r="Y11576" s="8"/>
      <c r="AC11576" s="8"/>
      <c r="AG11576" s="8"/>
      <c r="AK11576" s="8"/>
      <c r="AO11576" s="8"/>
      <c r="AS11576" s="8"/>
      <c r="AW11576" s="8"/>
      <c r="BA11576" s="8"/>
      <c r="BE11576" s="8"/>
      <c r="BI11576" s="8"/>
      <c r="BM11576" s="8"/>
      <c r="BQ11576" s="8"/>
      <c r="BU11576" s="8"/>
      <c r="BY11576" s="8"/>
      <c r="CC11576" s="8"/>
      <c r="CG11576" s="8"/>
      <c r="CK11576" s="8"/>
    </row>
    <row r="11577" spans="5:89">
      <c r="E11577" s="8"/>
      <c r="I11577" s="8"/>
      <c r="M11577" s="8"/>
      <c r="Q11577" s="8"/>
      <c r="U11577" s="8"/>
      <c r="Y11577" s="8"/>
      <c r="AC11577" s="8"/>
      <c r="AG11577" s="8"/>
      <c r="AK11577" s="8"/>
      <c r="AO11577" s="8"/>
      <c r="AS11577" s="8"/>
      <c r="AW11577" s="8"/>
      <c r="BA11577" s="8"/>
      <c r="BE11577" s="8"/>
      <c r="BI11577" s="8"/>
      <c r="BM11577" s="8"/>
      <c r="BQ11577" s="8"/>
      <c r="BU11577" s="8"/>
      <c r="BY11577" s="8"/>
      <c r="CC11577" s="8"/>
      <c r="CG11577" s="8"/>
      <c r="CK11577" s="8"/>
    </row>
    <row r="11578" spans="5:89">
      <c r="E11578" s="8"/>
      <c r="I11578" s="8"/>
      <c r="M11578" s="8"/>
      <c r="Q11578" s="8"/>
      <c r="U11578" s="8"/>
      <c r="Y11578" s="8"/>
      <c r="AC11578" s="8"/>
      <c r="AG11578" s="8"/>
      <c r="AK11578" s="8"/>
      <c r="AO11578" s="8"/>
      <c r="AS11578" s="8"/>
      <c r="AW11578" s="8"/>
      <c r="BA11578" s="8"/>
      <c r="BE11578" s="8"/>
      <c r="BI11578" s="8"/>
      <c r="BM11578" s="8"/>
      <c r="BQ11578" s="8"/>
      <c r="BU11578" s="8"/>
      <c r="BY11578" s="8"/>
      <c r="CC11578" s="8"/>
      <c r="CG11578" s="8"/>
      <c r="CK11578" s="8"/>
    </row>
    <row r="11579" spans="5:89">
      <c r="E11579" s="8"/>
      <c r="I11579" s="8"/>
      <c r="M11579" s="8"/>
      <c r="Q11579" s="8"/>
      <c r="U11579" s="8"/>
      <c r="Y11579" s="8"/>
      <c r="AC11579" s="8"/>
      <c r="AG11579" s="8"/>
      <c r="AK11579" s="8"/>
      <c r="AO11579" s="8"/>
      <c r="AS11579" s="8"/>
      <c r="AW11579" s="8"/>
      <c r="BA11579" s="8"/>
      <c r="BE11579" s="8"/>
      <c r="BI11579" s="8"/>
      <c r="BM11579" s="8"/>
      <c r="BQ11579" s="8"/>
      <c r="BU11579" s="8"/>
      <c r="BY11579" s="8"/>
      <c r="CC11579" s="8"/>
      <c r="CG11579" s="8"/>
      <c r="CK11579" s="8"/>
    </row>
    <row r="11580" spans="5:89">
      <c r="E11580" s="8"/>
      <c r="I11580" s="8"/>
      <c r="M11580" s="8"/>
      <c r="Q11580" s="8"/>
      <c r="U11580" s="8"/>
      <c r="Y11580" s="8"/>
      <c r="AC11580" s="8"/>
      <c r="AG11580" s="8"/>
      <c r="AK11580" s="8"/>
      <c r="AO11580" s="8"/>
      <c r="AS11580" s="8"/>
      <c r="AW11580" s="8"/>
      <c r="BA11580" s="8"/>
      <c r="BE11580" s="8"/>
      <c r="BI11580" s="8"/>
      <c r="BM11580" s="8"/>
      <c r="BQ11580" s="8"/>
      <c r="BU11580" s="8"/>
      <c r="BY11580" s="8"/>
      <c r="CC11580" s="8"/>
      <c r="CG11580" s="8"/>
      <c r="CK11580" s="8"/>
    </row>
    <row r="11581" spans="5:89">
      <c r="E11581" s="8"/>
      <c r="I11581" s="8"/>
      <c r="M11581" s="8"/>
      <c r="Q11581" s="8"/>
      <c r="U11581" s="8"/>
      <c r="Y11581" s="8"/>
      <c r="AC11581" s="8"/>
      <c r="AG11581" s="8"/>
      <c r="AK11581" s="8"/>
      <c r="AO11581" s="8"/>
      <c r="AS11581" s="8"/>
      <c r="AW11581" s="8"/>
      <c r="BA11581" s="8"/>
      <c r="BE11581" s="8"/>
      <c r="BI11581" s="8"/>
      <c r="BM11581" s="8"/>
      <c r="BQ11581" s="8"/>
      <c r="BU11581" s="8"/>
      <c r="BY11581" s="8"/>
      <c r="CC11581" s="8"/>
      <c r="CG11581" s="8"/>
      <c r="CK11581" s="8"/>
    </row>
    <row r="11582" spans="5:89">
      <c r="E11582" s="8"/>
      <c r="I11582" s="8"/>
      <c r="M11582" s="8"/>
      <c r="Q11582" s="8"/>
      <c r="U11582" s="8"/>
      <c r="Y11582" s="8"/>
      <c r="AC11582" s="8"/>
      <c r="AG11582" s="8"/>
      <c r="AK11582" s="8"/>
      <c r="AO11582" s="8"/>
      <c r="AS11582" s="8"/>
      <c r="AW11582" s="8"/>
      <c r="BA11582" s="8"/>
      <c r="BE11582" s="8"/>
      <c r="BI11582" s="8"/>
      <c r="BM11582" s="8"/>
      <c r="BQ11582" s="8"/>
      <c r="BU11582" s="8"/>
      <c r="BY11582" s="8"/>
      <c r="CC11582" s="8"/>
      <c r="CG11582" s="8"/>
      <c r="CK11582" s="8"/>
    </row>
    <row r="11583" spans="5:89">
      <c r="E11583" s="8"/>
      <c r="I11583" s="8"/>
      <c r="M11583" s="8"/>
      <c r="Q11583" s="8"/>
      <c r="U11583" s="8"/>
      <c r="Y11583" s="8"/>
      <c r="AC11583" s="8"/>
      <c r="AG11583" s="8"/>
      <c r="AK11583" s="8"/>
      <c r="AO11583" s="8"/>
      <c r="AS11583" s="8"/>
      <c r="AW11583" s="8"/>
      <c r="BA11583" s="8"/>
      <c r="BE11583" s="8"/>
      <c r="BI11583" s="8"/>
      <c r="BM11583" s="8"/>
      <c r="BQ11583" s="8"/>
      <c r="BU11583" s="8"/>
      <c r="BY11583" s="8"/>
      <c r="CC11583" s="8"/>
      <c r="CG11583" s="8"/>
      <c r="CK11583" s="8"/>
    </row>
    <row r="11584" spans="5:89">
      <c r="E11584" s="8"/>
      <c r="I11584" s="8"/>
      <c r="M11584" s="8"/>
      <c r="Q11584" s="8"/>
      <c r="U11584" s="8"/>
      <c r="Y11584" s="8"/>
      <c r="AC11584" s="8"/>
      <c r="AG11584" s="8"/>
      <c r="AK11584" s="8"/>
      <c r="AO11584" s="8"/>
      <c r="AS11584" s="8"/>
      <c r="AW11584" s="8"/>
      <c r="BA11584" s="8"/>
      <c r="BE11584" s="8"/>
      <c r="BI11584" s="8"/>
      <c r="BM11584" s="8"/>
      <c r="BQ11584" s="8"/>
      <c r="BU11584" s="8"/>
      <c r="BY11584" s="8"/>
      <c r="CC11584" s="8"/>
      <c r="CG11584" s="8"/>
      <c r="CK11584" s="8"/>
    </row>
    <row r="11585" spans="5:89">
      <c r="E11585" s="8"/>
      <c r="I11585" s="8"/>
      <c r="M11585" s="8"/>
      <c r="Q11585" s="8"/>
      <c r="U11585" s="8"/>
      <c r="Y11585" s="8"/>
      <c r="AC11585" s="8"/>
      <c r="AG11585" s="8"/>
      <c r="AK11585" s="8"/>
      <c r="AO11585" s="8"/>
      <c r="AS11585" s="8"/>
      <c r="AW11585" s="8"/>
      <c r="BA11585" s="8"/>
      <c r="BE11585" s="8"/>
      <c r="BI11585" s="8"/>
      <c r="BM11585" s="8"/>
      <c r="BQ11585" s="8"/>
      <c r="BU11585" s="8"/>
      <c r="BY11585" s="8"/>
      <c r="CC11585" s="8"/>
      <c r="CG11585" s="8"/>
      <c r="CK11585" s="8"/>
    </row>
    <row r="11586" spans="5:89">
      <c r="E11586" s="8"/>
      <c r="I11586" s="8"/>
      <c r="M11586" s="8"/>
      <c r="Q11586" s="8"/>
      <c r="U11586" s="8"/>
      <c r="Y11586" s="8"/>
      <c r="AC11586" s="8"/>
      <c r="AG11586" s="8"/>
      <c r="AK11586" s="8"/>
      <c r="AO11586" s="8"/>
      <c r="AS11586" s="8"/>
      <c r="AW11586" s="8"/>
      <c r="BA11586" s="8"/>
      <c r="BE11586" s="8"/>
      <c r="BI11586" s="8"/>
      <c r="BM11586" s="8"/>
      <c r="BQ11586" s="8"/>
      <c r="BU11586" s="8"/>
      <c r="BY11586" s="8"/>
      <c r="CC11586" s="8"/>
      <c r="CG11586" s="8"/>
      <c r="CK11586" s="8"/>
    </row>
    <row r="11587" spans="5:89">
      <c r="E11587" s="8"/>
      <c r="I11587" s="8"/>
      <c r="M11587" s="8"/>
      <c r="Q11587" s="8"/>
      <c r="U11587" s="8"/>
      <c r="Y11587" s="8"/>
      <c r="AC11587" s="8"/>
      <c r="AG11587" s="8"/>
      <c r="AK11587" s="8"/>
      <c r="AO11587" s="8"/>
      <c r="AS11587" s="8"/>
      <c r="AW11587" s="8"/>
      <c r="BA11587" s="8"/>
      <c r="BE11587" s="8"/>
      <c r="BI11587" s="8"/>
      <c r="BM11587" s="8"/>
      <c r="BQ11587" s="8"/>
      <c r="BU11587" s="8"/>
      <c r="BY11587" s="8"/>
      <c r="CC11587" s="8"/>
      <c r="CG11587" s="8"/>
      <c r="CK11587" s="8"/>
    </row>
    <row r="11588" spans="5:89">
      <c r="E11588" s="8"/>
      <c r="I11588" s="8"/>
      <c r="M11588" s="8"/>
      <c r="Q11588" s="8"/>
      <c r="U11588" s="8"/>
      <c r="Y11588" s="8"/>
      <c r="AC11588" s="8"/>
      <c r="AG11588" s="8"/>
      <c r="AK11588" s="8"/>
      <c r="AO11588" s="8"/>
      <c r="AS11588" s="8"/>
      <c r="AW11588" s="8"/>
      <c r="BA11588" s="8"/>
      <c r="BE11588" s="8"/>
      <c r="BI11588" s="8"/>
      <c r="BM11588" s="8"/>
      <c r="BQ11588" s="8"/>
      <c r="BU11588" s="8"/>
      <c r="BY11588" s="8"/>
      <c r="CC11588" s="8"/>
      <c r="CG11588" s="8"/>
      <c r="CK11588" s="8"/>
    </row>
    <row r="11589" spans="5:89">
      <c r="E11589" s="8"/>
      <c r="I11589" s="8"/>
      <c r="M11589" s="8"/>
      <c r="Q11589" s="8"/>
      <c r="U11589" s="8"/>
      <c r="Y11589" s="8"/>
      <c r="AC11589" s="8"/>
      <c r="AG11589" s="8"/>
      <c r="AK11589" s="8"/>
      <c r="AO11589" s="8"/>
      <c r="AS11589" s="8"/>
      <c r="AW11589" s="8"/>
      <c r="BA11589" s="8"/>
      <c r="BE11589" s="8"/>
      <c r="BI11589" s="8"/>
      <c r="BM11589" s="8"/>
      <c r="BQ11589" s="8"/>
      <c r="BU11589" s="8"/>
      <c r="BY11589" s="8"/>
      <c r="CC11589" s="8"/>
      <c r="CG11589" s="8"/>
      <c r="CK11589" s="8"/>
    </row>
    <row r="11590" spans="5:89">
      <c r="E11590" s="8"/>
      <c r="I11590" s="8"/>
      <c r="M11590" s="8"/>
      <c r="Q11590" s="8"/>
      <c r="U11590" s="8"/>
      <c r="Y11590" s="8"/>
      <c r="AC11590" s="8"/>
      <c r="AG11590" s="8"/>
      <c r="AK11590" s="8"/>
      <c r="AO11590" s="8"/>
      <c r="AS11590" s="8"/>
      <c r="AW11590" s="8"/>
      <c r="BA11590" s="8"/>
      <c r="BE11590" s="8"/>
      <c r="BI11590" s="8"/>
      <c r="BM11590" s="8"/>
      <c r="BQ11590" s="8"/>
      <c r="BU11590" s="8"/>
      <c r="BY11590" s="8"/>
      <c r="CC11590" s="8"/>
      <c r="CG11590" s="8"/>
      <c r="CK11590" s="8"/>
    </row>
    <row r="11591" spans="5:89">
      <c r="E11591" s="8"/>
      <c r="I11591" s="8"/>
      <c r="M11591" s="8"/>
      <c r="Q11591" s="8"/>
      <c r="U11591" s="8"/>
      <c r="Y11591" s="8"/>
      <c r="AC11591" s="8"/>
      <c r="AG11591" s="8"/>
      <c r="AK11591" s="8"/>
      <c r="AO11591" s="8"/>
      <c r="AS11591" s="8"/>
      <c r="AW11591" s="8"/>
      <c r="BA11591" s="8"/>
      <c r="BE11591" s="8"/>
      <c r="BI11591" s="8"/>
      <c r="BM11591" s="8"/>
      <c r="BQ11591" s="8"/>
      <c r="BU11591" s="8"/>
      <c r="BY11591" s="8"/>
      <c r="CC11591" s="8"/>
      <c r="CG11591" s="8"/>
      <c r="CK11591" s="8"/>
    </row>
    <row r="11592" spans="5:89">
      <c r="E11592" s="8"/>
      <c r="I11592" s="8"/>
      <c r="M11592" s="8"/>
      <c r="Q11592" s="8"/>
      <c r="U11592" s="8"/>
      <c r="Y11592" s="8"/>
      <c r="AC11592" s="8"/>
      <c r="AG11592" s="8"/>
      <c r="AK11592" s="8"/>
      <c r="AO11592" s="8"/>
      <c r="AS11592" s="8"/>
      <c r="AW11592" s="8"/>
      <c r="BA11592" s="8"/>
      <c r="BE11592" s="8"/>
      <c r="BI11592" s="8"/>
      <c r="BM11592" s="8"/>
      <c r="BQ11592" s="8"/>
      <c r="BU11592" s="8"/>
      <c r="BY11592" s="8"/>
      <c r="CC11592" s="8"/>
      <c r="CG11592" s="8"/>
      <c r="CK11592" s="8"/>
    </row>
    <row r="11593" spans="5:89">
      <c r="E11593" s="8"/>
      <c r="I11593" s="8"/>
      <c r="M11593" s="8"/>
      <c r="Q11593" s="8"/>
      <c r="U11593" s="8"/>
      <c r="Y11593" s="8"/>
      <c r="AC11593" s="8"/>
      <c r="AG11593" s="8"/>
      <c r="AK11593" s="8"/>
      <c r="AO11593" s="8"/>
      <c r="AS11593" s="8"/>
      <c r="AW11593" s="8"/>
      <c r="BA11593" s="8"/>
      <c r="BE11593" s="8"/>
      <c r="BI11593" s="8"/>
      <c r="BM11593" s="8"/>
      <c r="BQ11593" s="8"/>
      <c r="BU11593" s="8"/>
      <c r="BY11593" s="8"/>
      <c r="CC11593" s="8"/>
      <c r="CG11593" s="8"/>
      <c r="CK11593" s="8"/>
    </row>
    <row r="11594" spans="5:89">
      <c r="E11594" s="8"/>
      <c r="I11594" s="8"/>
      <c r="M11594" s="8"/>
      <c r="Q11594" s="8"/>
      <c r="U11594" s="8"/>
      <c r="Y11594" s="8"/>
      <c r="AC11594" s="8"/>
      <c r="AG11594" s="8"/>
      <c r="AK11594" s="8"/>
      <c r="AO11594" s="8"/>
      <c r="AS11594" s="8"/>
      <c r="AW11594" s="8"/>
      <c r="BA11594" s="8"/>
      <c r="BE11594" s="8"/>
      <c r="BI11594" s="8"/>
      <c r="BM11594" s="8"/>
      <c r="BQ11594" s="8"/>
      <c r="BU11594" s="8"/>
      <c r="BY11594" s="8"/>
      <c r="CC11594" s="8"/>
      <c r="CG11594" s="8"/>
      <c r="CK11594" s="8"/>
    </row>
    <row r="11595" spans="5:89">
      <c r="E11595" s="8"/>
      <c r="I11595" s="8"/>
      <c r="M11595" s="8"/>
      <c r="Q11595" s="8"/>
      <c r="U11595" s="8"/>
      <c r="Y11595" s="8"/>
      <c r="AC11595" s="8"/>
      <c r="AG11595" s="8"/>
      <c r="AK11595" s="8"/>
      <c r="AO11595" s="8"/>
      <c r="AS11595" s="8"/>
      <c r="AW11595" s="8"/>
      <c r="BA11595" s="8"/>
      <c r="BE11595" s="8"/>
      <c r="BI11595" s="8"/>
      <c r="BM11595" s="8"/>
      <c r="BQ11595" s="8"/>
      <c r="BU11595" s="8"/>
      <c r="BY11595" s="8"/>
      <c r="CC11595" s="8"/>
      <c r="CG11595" s="8"/>
      <c r="CK11595" s="8"/>
    </row>
    <row r="11596" spans="5:89">
      <c r="E11596" s="8"/>
      <c r="I11596" s="8"/>
      <c r="M11596" s="8"/>
      <c r="Q11596" s="8"/>
      <c r="U11596" s="8"/>
      <c r="Y11596" s="8"/>
      <c r="AC11596" s="8"/>
      <c r="AG11596" s="8"/>
      <c r="AK11596" s="8"/>
      <c r="AO11596" s="8"/>
      <c r="AS11596" s="8"/>
      <c r="AW11596" s="8"/>
      <c r="BA11596" s="8"/>
      <c r="BE11596" s="8"/>
      <c r="BI11596" s="8"/>
      <c r="BM11596" s="8"/>
      <c r="BQ11596" s="8"/>
      <c r="BU11596" s="8"/>
      <c r="BY11596" s="8"/>
      <c r="CC11596" s="8"/>
      <c r="CG11596" s="8"/>
      <c r="CK11596" s="8"/>
    </row>
    <row r="11597" spans="5:89">
      <c r="E11597" s="8"/>
      <c r="I11597" s="8"/>
      <c r="M11597" s="8"/>
      <c r="Q11597" s="8"/>
      <c r="U11597" s="8"/>
      <c r="Y11597" s="8"/>
      <c r="AC11597" s="8"/>
      <c r="AG11597" s="8"/>
      <c r="AK11597" s="8"/>
      <c r="AO11597" s="8"/>
      <c r="AS11597" s="8"/>
      <c r="AW11597" s="8"/>
      <c r="BA11597" s="8"/>
      <c r="BE11597" s="8"/>
      <c r="BI11597" s="8"/>
      <c r="BM11597" s="8"/>
      <c r="BQ11597" s="8"/>
      <c r="BU11597" s="8"/>
      <c r="BY11597" s="8"/>
      <c r="CC11597" s="8"/>
      <c r="CG11597" s="8"/>
      <c r="CK11597" s="8"/>
    </row>
    <row r="11598" spans="5:89">
      <c r="E11598" s="8"/>
      <c r="I11598" s="8"/>
      <c r="M11598" s="8"/>
      <c r="Q11598" s="8"/>
      <c r="U11598" s="8"/>
      <c r="Y11598" s="8"/>
      <c r="AC11598" s="8"/>
      <c r="AG11598" s="8"/>
      <c r="AK11598" s="8"/>
      <c r="AO11598" s="8"/>
      <c r="AS11598" s="8"/>
      <c r="AW11598" s="8"/>
      <c r="BA11598" s="8"/>
      <c r="BE11598" s="8"/>
      <c r="BI11598" s="8"/>
      <c r="BM11598" s="8"/>
      <c r="BQ11598" s="8"/>
      <c r="BU11598" s="8"/>
      <c r="BY11598" s="8"/>
      <c r="CC11598" s="8"/>
      <c r="CG11598" s="8"/>
      <c r="CK11598" s="8"/>
    </row>
    <row r="11599" spans="5:89">
      <c r="E11599" s="8"/>
      <c r="I11599" s="8"/>
      <c r="M11599" s="8"/>
      <c r="Q11599" s="8"/>
      <c r="U11599" s="8"/>
      <c r="Y11599" s="8"/>
      <c r="AC11599" s="8"/>
      <c r="AG11599" s="8"/>
      <c r="AK11599" s="8"/>
      <c r="AO11599" s="8"/>
      <c r="AS11599" s="8"/>
      <c r="AW11599" s="8"/>
      <c r="BA11599" s="8"/>
      <c r="BE11599" s="8"/>
      <c r="BI11599" s="8"/>
      <c r="BM11599" s="8"/>
      <c r="BQ11599" s="8"/>
      <c r="BU11599" s="8"/>
      <c r="BY11599" s="8"/>
      <c r="CC11599" s="8"/>
      <c r="CG11599" s="8"/>
      <c r="CK11599" s="8"/>
    </row>
    <row r="11600" spans="5:89">
      <c r="E11600" s="8"/>
      <c r="I11600" s="8"/>
      <c r="M11600" s="8"/>
      <c r="Q11600" s="8"/>
      <c r="U11600" s="8"/>
      <c r="Y11600" s="8"/>
      <c r="AC11600" s="8"/>
      <c r="AG11600" s="8"/>
      <c r="AK11600" s="8"/>
      <c r="AO11600" s="8"/>
      <c r="AS11600" s="8"/>
      <c r="AW11600" s="8"/>
      <c r="BA11600" s="8"/>
      <c r="BE11600" s="8"/>
      <c r="BI11600" s="8"/>
      <c r="BM11600" s="8"/>
      <c r="BQ11600" s="8"/>
      <c r="BU11600" s="8"/>
      <c r="BY11600" s="8"/>
      <c r="CC11600" s="8"/>
      <c r="CG11600" s="8"/>
      <c r="CK11600" s="8"/>
    </row>
    <row r="11601" spans="5:89">
      <c r="E11601" s="8"/>
      <c r="I11601" s="8"/>
      <c r="M11601" s="8"/>
      <c r="Q11601" s="8"/>
      <c r="U11601" s="8"/>
      <c r="Y11601" s="8"/>
      <c r="AC11601" s="8"/>
      <c r="AG11601" s="8"/>
      <c r="AK11601" s="8"/>
      <c r="AO11601" s="8"/>
      <c r="AS11601" s="8"/>
      <c r="AW11601" s="8"/>
      <c r="BA11601" s="8"/>
      <c r="BE11601" s="8"/>
      <c r="BI11601" s="8"/>
      <c r="BM11601" s="8"/>
      <c r="BQ11601" s="8"/>
      <c r="BU11601" s="8"/>
      <c r="BY11601" s="8"/>
      <c r="CC11601" s="8"/>
      <c r="CG11601" s="8"/>
      <c r="CK11601" s="8"/>
    </row>
    <row r="11602" spans="5:89">
      <c r="E11602" s="8"/>
      <c r="I11602" s="8"/>
      <c r="M11602" s="8"/>
      <c r="Q11602" s="8"/>
      <c r="U11602" s="8"/>
      <c r="Y11602" s="8"/>
      <c r="AC11602" s="8"/>
      <c r="AG11602" s="8"/>
      <c r="AK11602" s="8"/>
      <c r="AO11602" s="8"/>
      <c r="AS11602" s="8"/>
      <c r="AW11602" s="8"/>
      <c r="BA11602" s="8"/>
      <c r="BE11602" s="8"/>
      <c r="BI11602" s="8"/>
      <c r="BM11602" s="8"/>
      <c r="BQ11602" s="8"/>
      <c r="BU11602" s="8"/>
      <c r="BY11602" s="8"/>
      <c r="CC11602" s="8"/>
      <c r="CG11602" s="8"/>
      <c r="CK11602" s="8"/>
    </row>
    <row r="11603" spans="5:89">
      <c r="E11603" s="8"/>
      <c r="I11603" s="8"/>
      <c r="M11603" s="8"/>
      <c r="Q11603" s="8"/>
      <c r="U11603" s="8"/>
      <c r="Y11603" s="8"/>
      <c r="AC11603" s="8"/>
      <c r="AG11603" s="8"/>
      <c r="AK11603" s="8"/>
      <c r="AO11603" s="8"/>
      <c r="AS11603" s="8"/>
      <c r="AW11603" s="8"/>
      <c r="BA11603" s="8"/>
      <c r="BE11603" s="8"/>
      <c r="BI11603" s="8"/>
      <c r="BM11603" s="8"/>
      <c r="BQ11603" s="8"/>
      <c r="BU11603" s="8"/>
      <c r="BY11603" s="8"/>
      <c r="CC11603" s="8"/>
      <c r="CG11603" s="8"/>
      <c r="CK11603" s="8"/>
    </row>
    <row r="11604" spans="5:89">
      <c r="E11604" s="8"/>
      <c r="I11604" s="8"/>
      <c r="M11604" s="8"/>
      <c r="Q11604" s="8"/>
      <c r="U11604" s="8"/>
      <c r="Y11604" s="8"/>
      <c r="AC11604" s="8"/>
      <c r="AG11604" s="8"/>
      <c r="AK11604" s="8"/>
      <c r="AO11604" s="8"/>
      <c r="AS11604" s="8"/>
      <c r="AW11604" s="8"/>
      <c r="BA11604" s="8"/>
      <c r="BE11604" s="8"/>
      <c r="BI11604" s="8"/>
      <c r="BM11604" s="8"/>
      <c r="BQ11604" s="8"/>
      <c r="BU11604" s="8"/>
      <c r="BY11604" s="8"/>
      <c r="CC11604" s="8"/>
      <c r="CG11604" s="8"/>
      <c r="CK11604" s="8"/>
    </row>
    <row r="11605" spans="5:89">
      <c r="E11605" s="8"/>
      <c r="I11605" s="8"/>
      <c r="M11605" s="8"/>
      <c r="Q11605" s="8"/>
      <c r="U11605" s="8"/>
      <c r="Y11605" s="8"/>
      <c r="AC11605" s="8"/>
      <c r="AG11605" s="8"/>
      <c r="AK11605" s="8"/>
      <c r="AO11605" s="8"/>
      <c r="AS11605" s="8"/>
      <c r="AW11605" s="8"/>
      <c r="BA11605" s="8"/>
      <c r="BE11605" s="8"/>
      <c r="BI11605" s="8"/>
      <c r="BM11605" s="8"/>
      <c r="BQ11605" s="8"/>
      <c r="BU11605" s="8"/>
      <c r="BY11605" s="8"/>
      <c r="CC11605" s="8"/>
      <c r="CG11605" s="8"/>
      <c r="CK11605" s="8"/>
    </row>
    <row r="11606" spans="5:89">
      <c r="E11606" s="8"/>
      <c r="I11606" s="8"/>
      <c r="M11606" s="8"/>
      <c r="Q11606" s="8"/>
      <c r="U11606" s="8"/>
      <c r="Y11606" s="8"/>
      <c r="AC11606" s="8"/>
      <c r="AG11606" s="8"/>
      <c r="AK11606" s="8"/>
      <c r="AO11606" s="8"/>
      <c r="AS11606" s="8"/>
      <c r="AW11606" s="8"/>
      <c r="BA11606" s="8"/>
      <c r="BE11606" s="8"/>
      <c r="BI11606" s="8"/>
      <c r="BM11606" s="8"/>
      <c r="BQ11606" s="8"/>
      <c r="BU11606" s="8"/>
      <c r="BY11606" s="8"/>
      <c r="CC11606" s="8"/>
      <c r="CG11606" s="8"/>
      <c r="CK11606" s="8"/>
    </row>
    <row r="11607" spans="5:89">
      <c r="E11607" s="8"/>
      <c r="I11607" s="8"/>
      <c r="M11607" s="8"/>
      <c r="Q11607" s="8"/>
      <c r="U11607" s="8"/>
      <c r="Y11607" s="8"/>
      <c r="AC11607" s="8"/>
      <c r="AG11607" s="8"/>
      <c r="AK11607" s="8"/>
      <c r="AO11607" s="8"/>
      <c r="AS11607" s="8"/>
      <c r="AW11607" s="8"/>
      <c r="BA11607" s="8"/>
      <c r="BE11607" s="8"/>
      <c r="BI11607" s="8"/>
      <c r="BM11607" s="8"/>
      <c r="BQ11607" s="8"/>
      <c r="BU11607" s="8"/>
      <c r="BY11607" s="8"/>
      <c r="CC11607" s="8"/>
      <c r="CG11607" s="8"/>
      <c r="CK11607" s="8"/>
    </row>
    <row r="11608" spans="5:89">
      <c r="E11608" s="8"/>
      <c r="I11608" s="8"/>
      <c r="M11608" s="8"/>
      <c r="Q11608" s="8"/>
      <c r="U11608" s="8"/>
      <c r="Y11608" s="8"/>
      <c r="AC11608" s="8"/>
      <c r="AG11608" s="8"/>
      <c r="AK11608" s="8"/>
      <c r="AO11608" s="8"/>
      <c r="AS11608" s="8"/>
      <c r="AW11608" s="8"/>
      <c r="BA11608" s="8"/>
      <c r="BE11608" s="8"/>
      <c r="BI11608" s="8"/>
      <c r="BM11608" s="8"/>
      <c r="BQ11608" s="8"/>
      <c r="BU11608" s="8"/>
      <c r="BY11608" s="8"/>
      <c r="CC11608" s="8"/>
      <c r="CG11608" s="8"/>
      <c r="CK11608" s="8"/>
    </row>
    <row r="11609" spans="5:89">
      <c r="E11609" s="8"/>
      <c r="I11609" s="8"/>
      <c r="M11609" s="8"/>
      <c r="Q11609" s="8"/>
      <c r="U11609" s="8"/>
      <c r="Y11609" s="8"/>
      <c r="AC11609" s="8"/>
      <c r="AG11609" s="8"/>
      <c r="AK11609" s="8"/>
      <c r="AO11609" s="8"/>
      <c r="AS11609" s="8"/>
      <c r="AW11609" s="8"/>
      <c r="BA11609" s="8"/>
      <c r="BE11609" s="8"/>
      <c r="BI11609" s="8"/>
      <c r="BM11609" s="8"/>
      <c r="BQ11609" s="8"/>
      <c r="BU11609" s="8"/>
      <c r="BY11609" s="8"/>
      <c r="CC11609" s="8"/>
      <c r="CG11609" s="8"/>
      <c r="CK11609" s="8"/>
    </row>
    <row r="11610" spans="5:89">
      <c r="E11610" s="8"/>
      <c r="I11610" s="8"/>
      <c r="M11610" s="8"/>
      <c r="Q11610" s="8"/>
      <c r="U11610" s="8"/>
      <c r="Y11610" s="8"/>
      <c r="AC11610" s="8"/>
      <c r="AG11610" s="8"/>
      <c r="AK11610" s="8"/>
      <c r="AO11610" s="8"/>
      <c r="AS11610" s="8"/>
      <c r="AW11610" s="8"/>
      <c r="BA11610" s="8"/>
      <c r="BE11610" s="8"/>
      <c r="BI11610" s="8"/>
      <c r="BM11610" s="8"/>
      <c r="BQ11610" s="8"/>
      <c r="BU11610" s="8"/>
      <c r="BY11610" s="8"/>
      <c r="CC11610" s="8"/>
      <c r="CG11610" s="8"/>
      <c r="CK11610" s="8"/>
    </row>
    <row r="11611" spans="5:89">
      <c r="E11611" s="8"/>
      <c r="I11611" s="8"/>
      <c r="M11611" s="8"/>
      <c r="Q11611" s="8"/>
      <c r="U11611" s="8"/>
      <c r="Y11611" s="8"/>
      <c r="AC11611" s="8"/>
      <c r="AG11611" s="8"/>
      <c r="AK11611" s="8"/>
      <c r="AO11611" s="8"/>
      <c r="AS11611" s="8"/>
      <c r="AW11611" s="8"/>
      <c r="BA11611" s="8"/>
      <c r="BE11611" s="8"/>
      <c r="BI11611" s="8"/>
      <c r="BM11611" s="8"/>
      <c r="BQ11611" s="8"/>
      <c r="BU11611" s="8"/>
      <c r="BY11611" s="8"/>
      <c r="CC11611" s="8"/>
      <c r="CG11611" s="8"/>
      <c r="CK11611" s="8"/>
    </row>
    <row r="11612" spans="5:89">
      <c r="E11612" s="8"/>
      <c r="I11612" s="8"/>
      <c r="M11612" s="8"/>
      <c r="Q11612" s="8"/>
      <c r="U11612" s="8"/>
      <c r="Y11612" s="8"/>
      <c r="AC11612" s="8"/>
      <c r="AG11612" s="8"/>
      <c r="AK11612" s="8"/>
      <c r="AO11612" s="8"/>
      <c r="AS11612" s="8"/>
      <c r="AW11612" s="8"/>
      <c r="BA11612" s="8"/>
      <c r="BE11612" s="8"/>
      <c r="BI11612" s="8"/>
      <c r="BM11612" s="8"/>
      <c r="BQ11612" s="8"/>
      <c r="BU11612" s="8"/>
      <c r="BY11612" s="8"/>
      <c r="CC11612" s="8"/>
      <c r="CG11612" s="8"/>
      <c r="CK11612" s="8"/>
    </row>
    <row r="11613" spans="5:89">
      <c r="E11613" s="8"/>
      <c r="I11613" s="8"/>
      <c r="M11613" s="8"/>
      <c r="Q11613" s="8"/>
      <c r="U11613" s="8"/>
      <c r="Y11613" s="8"/>
      <c r="AC11613" s="8"/>
      <c r="AG11613" s="8"/>
      <c r="AK11613" s="8"/>
      <c r="AO11613" s="8"/>
      <c r="AS11613" s="8"/>
      <c r="AW11613" s="8"/>
      <c r="BA11613" s="8"/>
      <c r="BE11613" s="8"/>
      <c r="BI11613" s="8"/>
      <c r="BM11613" s="8"/>
      <c r="BQ11613" s="8"/>
      <c r="BU11613" s="8"/>
      <c r="BY11613" s="8"/>
      <c r="CC11613" s="8"/>
      <c r="CG11613" s="8"/>
      <c r="CK11613" s="8"/>
    </row>
    <row r="11614" spans="5:89">
      <c r="E11614" s="8"/>
      <c r="I11614" s="8"/>
      <c r="M11614" s="8"/>
      <c r="Q11614" s="8"/>
      <c r="U11614" s="8"/>
      <c r="Y11614" s="8"/>
      <c r="AC11614" s="8"/>
      <c r="AG11614" s="8"/>
      <c r="AK11614" s="8"/>
      <c r="AO11614" s="8"/>
      <c r="AS11614" s="8"/>
      <c r="AW11614" s="8"/>
      <c r="BA11614" s="8"/>
      <c r="BE11614" s="8"/>
      <c r="BI11614" s="8"/>
      <c r="BM11614" s="8"/>
      <c r="BQ11614" s="8"/>
      <c r="BU11614" s="8"/>
      <c r="BY11614" s="8"/>
      <c r="CC11614" s="8"/>
      <c r="CG11614" s="8"/>
      <c r="CK11614" s="8"/>
    </row>
    <row r="11615" spans="5:89">
      <c r="E11615" s="8"/>
      <c r="I11615" s="8"/>
      <c r="M11615" s="8"/>
      <c r="Q11615" s="8"/>
      <c r="U11615" s="8"/>
      <c r="Y11615" s="8"/>
      <c r="AC11615" s="8"/>
      <c r="AG11615" s="8"/>
      <c r="AK11615" s="8"/>
      <c r="AO11615" s="8"/>
      <c r="AS11615" s="8"/>
      <c r="AW11615" s="8"/>
      <c r="BA11615" s="8"/>
      <c r="BE11615" s="8"/>
      <c r="BI11615" s="8"/>
      <c r="BM11615" s="8"/>
      <c r="BQ11615" s="8"/>
      <c r="BU11615" s="8"/>
      <c r="BY11615" s="8"/>
      <c r="CC11615" s="8"/>
      <c r="CG11615" s="8"/>
      <c r="CK11615" s="8"/>
    </row>
    <row r="11616" spans="5:89">
      <c r="E11616" s="8"/>
      <c r="I11616" s="8"/>
      <c r="M11616" s="8"/>
      <c r="Q11616" s="8"/>
      <c r="U11616" s="8"/>
      <c r="Y11616" s="8"/>
      <c r="AC11616" s="8"/>
      <c r="AG11616" s="8"/>
      <c r="AK11616" s="8"/>
      <c r="AO11616" s="8"/>
      <c r="AS11616" s="8"/>
      <c r="AW11616" s="8"/>
      <c r="BA11616" s="8"/>
      <c r="BE11616" s="8"/>
      <c r="BI11616" s="8"/>
      <c r="BM11616" s="8"/>
      <c r="BQ11616" s="8"/>
      <c r="BU11616" s="8"/>
      <c r="BY11616" s="8"/>
      <c r="CC11616" s="8"/>
      <c r="CG11616" s="8"/>
      <c r="CK11616" s="8"/>
    </row>
    <row r="11617" spans="5:89">
      <c r="E11617" s="8"/>
      <c r="I11617" s="8"/>
      <c r="M11617" s="8"/>
      <c r="Q11617" s="8"/>
      <c r="U11617" s="8"/>
      <c r="Y11617" s="8"/>
      <c r="AC11617" s="8"/>
      <c r="AG11617" s="8"/>
      <c r="AK11617" s="8"/>
      <c r="AO11617" s="8"/>
      <c r="AS11617" s="8"/>
      <c r="AW11617" s="8"/>
      <c r="BA11617" s="8"/>
      <c r="BE11617" s="8"/>
      <c r="BI11617" s="8"/>
      <c r="BM11617" s="8"/>
      <c r="BQ11617" s="8"/>
      <c r="BU11617" s="8"/>
      <c r="BY11617" s="8"/>
      <c r="CC11617" s="8"/>
      <c r="CG11617" s="8"/>
      <c r="CK11617" s="8"/>
    </row>
    <row r="11618" spans="5:89">
      <c r="E11618" s="8"/>
      <c r="I11618" s="8"/>
      <c r="M11618" s="8"/>
      <c r="Q11618" s="8"/>
      <c r="U11618" s="8"/>
      <c r="Y11618" s="8"/>
      <c r="AC11618" s="8"/>
      <c r="AG11618" s="8"/>
      <c r="AK11618" s="8"/>
      <c r="AO11618" s="8"/>
      <c r="AS11618" s="8"/>
      <c r="AW11618" s="8"/>
      <c r="BA11618" s="8"/>
      <c r="BE11618" s="8"/>
      <c r="BI11618" s="8"/>
      <c r="BM11618" s="8"/>
      <c r="BQ11618" s="8"/>
      <c r="BU11618" s="8"/>
      <c r="BY11618" s="8"/>
      <c r="CC11618" s="8"/>
      <c r="CG11618" s="8"/>
      <c r="CK11618" s="8"/>
    </row>
    <row r="11619" spans="5:89">
      <c r="E11619" s="8"/>
      <c r="I11619" s="8"/>
      <c r="M11619" s="8"/>
      <c r="Q11619" s="8"/>
      <c r="U11619" s="8"/>
      <c r="Y11619" s="8"/>
      <c r="AC11619" s="8"/>
      <c r="AG11619" s="8"/>
      <c r="AK11619" s="8"/>
      <c r="AO11619" s="8"/>
      <c r="AS11619" s="8"/>
      <c r="AW11619" s="8"/>
      <c r="BA11619" s="8"/>
      <c r="BE11619" s="8"/>
      <c r="BI11619" s="8"/>
      <c r="BM11619" s="8"/>
      <c r="BQ11619" s="8"/>
      <c r="BU11619" s="8"/>
      <c r="BY11619" s="8"/>
      <c r="CC11619" s="8"/>
      <c r="CG11619" s="8"/>
      <c r="CK11619" s="8"/>
    </row>
    <row r="11620" spans="5:89">
      <c r="E11620" s="8"/>
      <c r="I11620" s="8"/>
      <c r="M11620" s="8"/>
      <c r="Q11620" s="8"/>
      <c r="U11620" s="8"/>
      <c r="Y11620" s="8"/>
      <c r="AC11620" s="8"/>
      <c r="AG11620" s="8"/>
      <c r="AK11620" s="8"/>
      <c r="AO11620" s="8"/>
      <c r="AS11620" s="8"/>
      <c r="AW11620" s="8"/>
      <c r="BA11620" s="8"/>
      <c r="BE11620" s="8"/>
      <c r="BI11620" s="8"/>
      <c r="BM11620" s="8"/>
      <c r="BQ11620" s="8"/>
      <c r="BU11620" s="8"/>
      <c r="BY11620" s="8"/>
      <c r="CC11620" s="8"/>
      <c r="CG11620" s="8"/>
      <c r="CK11620" s="8"/>
    </row>
    <row r="11621" spans="5:89">
      <c r="E11621" s="8"/>
      <c r="I11621" s="8"/>
      <c r="M11621" s="8"/>
      <c r="Q11621" s="8"/>
      <c r="U11621" s="8"/>
      <c r="Y11621" s="8"/>
      <c r="AC11621" s="8"/>
      <c r="AG11621" s="8"/>
      <c r="AK11621" s="8"/>
      <c r="AO11621" s="8"/>
      <c r="AS11621" s="8"/>
      <c r="AW11621" s="8"/>
      <c r="BA11621" s="8"/>
      <c r="BE11621" s="8"/>
      <c r="BI11621" s="8"/>
      <c r="BM11621" s="8"/>
      <c r="BQ11621" s="8"/>
      <c r="BU11621" s="8"/>
      <c r="BY11621" s="8"/>
      <c r="CC11621" s="8"/>
      <c r="CG11621" s="8"/>
      <c r="CK11621" s="8"/>
    </row>
    <row r="11622" spans="5:89">
      <c r="E11622" s="8"/>
      <c r="I11622" s="8"/>
      <c r="M11622" s="8"/>
      <c r="Q11622" s="8"/>
      <c r="U11622" s="8"/>
      <c r="Y11622" s="8"/>
      <c r="AC11622" s="8"/>
      <c r="AG11622" s="8"/>
      <c r="AK11622" s="8"/>
      <c r="AO11622" s="8"/>
      <c r="AS11622" s="8"/>
      <c r="AW11622" s="8"/>
      <c r="BA11622" s="8"/>
      <c r="BE11622" s="8"/>
      <c r="BI11622" s="8"/>
      <c r="BM11622" s="8"/>
      <c r="BQ11622" s="8"/>
      <c r="BU11622" s="8"/>
      <c r="BY11622" s="8"/>
      <c r="CC11622" s="8"/>
      <c r="CG11622" s="8"/>
      <c r="CK11622" s="8"/>
    </row>
    <row r="11623" spans="5:89">
      <c r="E11623" s="8"/>
      <c r="I11623" s="8"/>
      <c r="M11623" s="8"/>
      <c r="Q11623" s="8"/>
      <c r="U11623" s="8"/>
      <c r="Y11623" s="8"/>
      <c r="AC11623" s="8"/>
      <c r="AG11623" s="8"/>
      <c r="AK11623" s="8"/>
      <c r="AO11623" s="8"/>
      <c r="AS11623" s="8"/>
      <c r="AW11623" s="8"/>
      <c r="BA11623" s="8"/>
      <c r="BE11623" s="8"/>
      <c r="BI11623" s="8"/>
      <c r="BM11623" s="8"/>
      <c r="BQ11623" s="8"/>
      <c r="BU11623" s="8"/>
      <c r="BY11623" s="8"/>
      <c r="CC11623" s="8"/>
      <c r="CG11623" s="8"/>
      <c r="CK11623" s="8"/>
    </row>
    <row r="11624" spans="5:89">
      <c r="E11624" s="8"/>
      <c r="I11624" s="8"/>
      <c r="M11624" s="8"/>
      <c r="Q11624" s="8"/>
      <c r="U11624" s="8"/>
      <c r="Y11624" s="8"/>
      <c r="AC11624" s="8"/>
      <c r="AG11624" s="8"/>
      <c r="AK11624" s="8"/>
      <c r="AO11624" s="8"/>
      <c r="AS11624" s="8"/>
      <c r="AW11624" s="8"/>
      <c r="BA11624" s="8"/>
      <c r="BE11624" s="8"/>
      <c r="BI11624" s="8"/>
      <c r="BM11624" s="8"/>
      <c r="BQ11624" s="8"/>
      <c r="BU11624" s="8"/>
      <c r="BY11624" s="8"/>
      <c r="CC11624" s="8"/>
      <c r="CG11624" s="8"/>
      <c r="CK11624" s="8"/>
    </row>
    <row r="11625" spans="5:89">
      <c r="E11625" s="8"/>
      <c r="I11625" s="8"/>
      <c r="M11625" s="8"/>
      <c r="Q11625" s="8"/>
      <c r="U11625" s="8"/>
      <c r="Y11625" s="8"/>
      <c r="AC11625" s="8"/>
      <c r="AG11625" s="8"/>
      <c r="AK11625" s="8"/>
      <c r="AO11625" s="8"/>
      <c r="AS11625" s="8"/>
      <c r="AW11625" s="8"/>
      <c r="BA11625" s="8"/>
      <c r="BE11625" s="8"/>
      <c r="BI11625" s="8"/>
      <c r="BM11625" s="8"/>
      <c r="BQ11625" s="8"/>
      <c r="BU11625" s="8"/>
      <c r="BY11625" s="8"/>
      <c r="CC11625" s="8"/>
      <c r="CG11625" s="8"/>
      <c r="CK11625" s="8"/>
    </row>
    <row r="11626" spans="5:89">
      <c r="E11626" s="8"/>
      <c r="I11626" s="8"/>
      <c r="M11626" s="8"/>
      <c r="Q11626" s="8"/>
      <c r="U11626" s="8"/>
      <c r="Y11626" s="8"/>
      <c r="AC11626" s="8"/>
      <c r="AG11626" s="8"/>
      <c r="AK11626" s="8"/>
      <c r="AO11626" s="8"/>
      <c r="AS11626" s="8"/>
      <c r="AW11626" s="8"/>
      <c r="BA11626" s="8"/>
      <c r="BE11626" s="8"/>
      <c r="BI11626" s="8"/>
      <c r="BM11626" s="8"/>
      <c r="BQ11626" s="8"/>
      <c r="BU11626" s="8"/>
      <c r="BY11626" s="8"/>
      <c r="CC11626" s="8"/>
      <c r="CG11626" s="8"/>
      <c r="CK11626" s="8"/>
    </row>
    <row r="11627" spans="5:89">
      <c r="E11627" s="8"/>
      <c r="I11627" s="8"/>
      <c r="M11627" s="8"/>
      <c r="Q11627" s="8"/>
      <c r="U11627" s="8"/>
      <c r="Y11627" s="8"/>
      <c r="AC11627" s="8"/>
      <c r="AG11627" s="8"/>
      <c r="AK11627" s="8"/>
      <c r="AO11627" s="8"/>
      <c r="AS11627" s="8"/>
      <c r="AW11627" s="8"/>
      <c r="BA11627" s="8"/>
      <c r="BE11627" s="8"/>
      <c r="BI11627" s="8"/>
      <c r="BM11627" s="8"/>
      <c r="BQ11627" s="8"/>
      <c r="BU11627" s="8"/>
      <c r="BY11627" s="8"/>
      <c r="CC11627" s="8"/>
      <c r="CG11627" s="8"/>
      <c r="CK11627" s="8"/>
    </row>
    <row r="11628" spans="5:89">
      <c r="E11628" s="8"/>
      <c r="I11628" s="8"/>
      <c r="M11628" s="8"/>
      <c r="Q11628" s="8"/>
      <c r="U11628" s="8"/>
      <c r="Y11628" s="8"/>
      <c r="AC11628" s="8"/>
      <c r="AG11628" s="8"/>
      <c r="AK11628" s="8"/>
      <c r="AO11628" s="8"/>
      <c r="AS11628" s="8"/>
      <c r="AW11628" s="8"/>
      <c r="BA11628" s="8"/>
      <c r="BE11628" s="8"/>
      <c r="BI11628" s="8"/>
      <c r="BM11628" s="8"/>
      <c r="BQ11628" s="8"/>
      <c r="BU11628" s="8"/>
      <c r="BY11628" s="8"/>
      <c r="CC11628" s="8"/>
      <c r="CG11628" s="8"/>
      <c r="CK11628" s="8"/>
    </row>
    <row r="11629" spans="5:89">
      <c r="E11629" s="8"/>
      <c r="I11629" s="8"/>
      <c r="M11629" s="8"/>
      <c r="Q11629" s="8"/>
      <c r="U11629" s="8"/>
      <c r="Y11629" s="8"/>
      <c r="AC11629" s="8"/>
      <c r="AG11629" s="8"/>
      <c r="AK11629" s="8"/>
      <c r="AO11629" s="8"/>
      <c r="AS11629" s="8"/>
      <c r="AW11629" s="8"/>
      <c r="BA11629" s="8"/>
      <c r="BE11629" s="8"/>
      <c r="BI11629" s="8"/>
      <c r="BM11629" s="8"/>
      <c r="BQ11629" s="8"/>
      <c r="BU11629" s="8"/>
      <c r="BY11629" s="8"/>
      <c r="CC11629" s="8"/>
      <c r="CG11629" s="8"/>
      <c r="CK11629" s="8"/>
    </row>
    <row r="11630" spans="5:89">
      <c r="E11630" s="8"/>
      <c r="I11630" s="8"/>
      <c r="M11630" s="8"/>
      <c r="Q11630" s="8"/>
      <c r="U11630" s="8"/>
      <c r="Y11630" s="8"/>
      <c r="AC11630" s="8"/>
      <c r="AG11630" s="8"/>
      <c r="AK11630" s="8"/>
      <c r="AO11630" s="8"/>
      <c r="AS11630" s="8"/>
      <c r="AW11630" s="8"/>
      <c r="BA11630" s="8"/>
      <c r="BE11630" s="8"/>
      <c r="BI11630" s="8"/>
      <c r="BM11630" s="8"/>
      <c r="BQ11630" s="8"/>
      <c r="BU11630" s="8"/>
      <c r="BY11630" s="8"/>
      <c r="CC11630" s="8"/>
      <c r="CG11630" s="8"/>
      <c r="CK11630" s="8"/>
    </row>
    <row r="11631" spans="5:89">
      <c r="E11631" s="8"/>
      <c r="I11631" s="8"/>
      <c r="M11631" s="8"/>
      <c r="Q11631" s="8"/>
      <c r="U11631" s="8"/>
      <c r="Y11631" s="8"/>
      <c r="AC11631" s="8"/>
      <c r="AG11631" s="8"/>
      <c r="AK11631" s="8"/>
      <c r="AO11631" s="8"/>
      <c r="AS11631" s="8"/>
      <c r="AW11631" s="8"/>
      <c r="BA11631" s="8"/>
      <c r="BE11631" s="8"/>
      <c r="BI11631" s="8"/>
      <c r="BM11631" s="8"/>
      <c r="BQ11631" s="8"/>
      <c r="BU11631" s="8"/>
      <c r="BY11631" s="8"/>
      <c r="CC11631" s="8"/>
      <c r="CG11631" s="8"/>
      <c r="CK11631" s="8"/>
    </row>
    <row r="11632" spans="5:89">
      <c r="E11632" s="8"/>
      <c r="I11632" s="8"/>
      <c r="M11632" s="8"/>
      <c r="Q11632" s="8"/>
      <c r="U11632" s="8"/>
      <c r="Y11632" s="8"/>
      <c r="AC11632" s="8"/>
      <c r="AG11632" s="8"/>
      <c r="AK11632" s="8"/>
      <c r="AO11632" s="8"/>
      <c r="AS11632" s="8"/>
      <c r="AW11632" s="8"/>
      <c r="BA11632" s="8"/>
      <c r="BE11632" s="8"/>
      <c r="BI11632" s="8"/>
      <c r="BM11632" s="8"/>
      <c r="BQ11632" s="8"/>
      <c r="BU11632" s="8"/>
      <c r="BY11632" s="8"/>
      <c r="CC11632" s="8"/>
      <c r="CG11632" s="8"/>
      <c r="CK11632" s="8"/>
    </row>
    <row r="11633" spans="5:89">
      <c r="E11633" s="8"/>
      <c r="I11633" s="8"/>
      <c r="M11633" s="8"/>
      <c r="Q11633" s="8"/>
      <c r="U11633" s="8"/>
      <c r="Y11633" s="8"/>
      <c r="AC11633" s="8"/>
      <c r="AG11633" s="8"/>
      <c r="AK11633" s="8"/>
      <c r="AO11633" s="8"/>
      <c r="AS11633" s="8"/>
      <c r="AW11633" s="8"/>
      <c r="BA11633" s="8"/>
      <c r="BE11633" s="8"/>
      <c r="BI11633" s="8"/>
      <c r="BM11633" s="8"/>
      <c r="BQ11633" s="8"/>
      <c r="BU11633" s="8"/>
      <c r="BY11633" s="8"/>
      <c r="CC11633" s="8"/>
      <c r="CG11633" s="8"/>
      <c r="CK11633" s="8"/>
    </row>
    <row r="11634" spans="5:89">
      <c r="E11634" s="8"/>
      <c r="I11634" s="8"/>
      <c r="M11634" s="8"/>
      <c r="Q11634" s="8"/>
      <c r="U11634" s="8"/>
      <c r="Y11634" s="8"/>
      <c r="AC11634" s="8"/>
      <c r="AG11634" s="8"/>
      <c r="AK11634" s="8"/>
      <c r="AO11634" s="8"/>
      <c r="AS11634" s="8"/>
      <c r="AW11634" s="8"/>
      <c r="BA11634" s="8"/>
      <c r="BE11634" s="8"/>
      <c r="BI11634" s="8"/>
      <c r="BM11634" s="8"/>
      <c r="BQ11634" s="8"/>
      <c r="BU11634" s="8"/>
      <c r="BY11634" s="8"/>
      <c r="CC11634" s="8"/>
      <c r="CG11634" s="8"/>
      <c r="CK11634" s="8"/>
    </row>
    <row r="11635" spans="5:89">
      <c r="E11635" s="8"/>
      <c r="I11635" s="8"/>
      <c r="M11635" s="8"/>
      <c r="Q11635" s="8"/>
      <c r="U11635" s="8"/>
      <c r="Y11635" s="8"/>
      <c r="AC11635" s="8"/>
      <c r="AG11635" s="8"/>
      <c r="AK11635" s="8"/>
      <c r="AO11635" s="8"/>
      <c r="AS11635" s="8"/>
      <c r="AW11635" s="8"/>
      <c r="BA11635" s="8"/>
      <c r="BE11635" s="8"/>
      <c r="BI11635" s="8"/>
      <c r="BM11635" s="8"/>
      <c r="BQ11635" s="8"/>
      <c r="BU11635" s="8"/>
      <c r="BY11635" s="8"/>
      <c r="CC11635" s="8"/>
      <c r="CG11635" s="8"/>
      <c r="CK11635" s="8"/>
    </row>
    <row r="11636" spans="5:89">
      <c r="E11636" s="8"/>
      <c r="I11636" s="8"/>
      <c r="M11636" s="8"/>
      <c r="Q11636" s="8"/>
      <c r="U11636" s="8"/>
      <c r="Y11636" s="8"/>
      <c r="AC11636" s="8"/>
      <c r="AG11636" s="8"/>
      <c r="AK11636" s="8"/>
      <c r="AO11636" s="8"/>
      <c r="AS11636" s="8"/>
      <c r="AW11636" s="8"/>
      <c r="BA11636" s="8"/>
      <c r="BE11636" s="8"/>
      <c r="BI11636" s="8"/>
      <c r="BM11636" s="8"/>
      <c r="BQ11636" s="8"/>
      <c r="BU11636" s="8"/>
      <c r="BY11636" s="8"/>
      <c r="CC11636" s="8"/>
      <c r="CG11636" s="8"/>
      <c r="CK11636" s="8"/>
    </row>
    <row r="11637" spans="5:89">
      <c r="E11637" s="8"/>
      <c r="I11637" s="8"/>
      <c r="M11637" s="8"/>
      <c r="Q11637" s="8"/>
      <c r="U11637" s="8"/>
      <c r="Y11637" s="8"/>
      <c r="AC11637" s="8"/>
      <c r="AG11637" s="8"/>
      <c r="AK11637" s="8"/>
      <c r="AO11637" s="8"/>
      <c r="AS11637" s="8"/>
      <c r="AW11637" s="8"/>
      <c r="BA11637" s="8"/>
      <c r="BE11637" s="8"/>
      <c r="BI11637" s="8"/>
      <c r="BM11637" s="8"/>
      <c r="BQ11637" s="8"/>
      <c r="BU11637" s="8"/>
      <c r="BY11637" s="8"/>
      <c r="CC11637" s="8"/>
      <c r="CG11637" s="8"/>
      <c r="CK11637" s="8"/>
    </row>
    <row r="11638" spans="5:89">
      <c r="E11638" s="8"/>
      <c r="I11638" s="8"/>
      <c r="M11638" s="8"/>
      <c r="Q11638" s="8"/>
      <c r="U11638" s="8"/>
      <c r="Y11638" s="8"/>
      <c r="AC11638" s="8"/>
      <c r="AG11638" s="8"/>
      <c r="AK11638" s="8"/>
      <c r="AO11638" s="8"/>
      <c r="AS11638" s="8"/>
      <c r="AW11638" s="8"/>
      <c r="BA11638" s="8"/>
      <c r="BE11638" s="8"/>
      <c r="BI11638" s="8"/>
      <c r="BM11638" s="8"/>
      <c r="BQ11638" s="8"/>
      <c r="BU11638" s="8"/>
      <c r="BY11638" s="8"/>
      <c r="CC11638" s="8"/>
      <c r="CG11638" s="8"/>
      <c r="CK11638" s="8"/>
    </row>
    <row r="11639" spans="5:89">
      <c r="E11639" s="8"/>
      <c r="I11639" s="8"/>
      <c r="M11639" s="8"/>
      <c r="Q11639" s="8"/>
      <c r="U11639" s="8"/>
      <c r="Y11639" s="8"/>
      <c r="AC11639" s="8"/>
      <c r="AG11639" s="8"/>
      <c r="AK11639" s="8"/>
      <c r="AO11639" s="8"/>
      <c r="AS11639" s="8"/>
      <c r="AW11639" s="8"/>
      <c r="BA11639" s="8"/>
      <c r="BE11639" s="8"/>
      <c r="BI11639" s="8"/>
      <c r="BM11639" s="8"/>
      <c r="BQ11639" s="8"/>
      <c r="BU11639" s="8"/>
      <c r="BY11639" s="8"/>
      <c r="CC11639" s="8"/>
      <c r="CG11639" s="8"/>
      <c r="CK11639" s="8"/>
    </row>
    <row r="11640" spans="5:89">
      <c r="E11640" s="8"/>
      <c r="I11640" s="8"/>
      <c r="M11640" s="8"/>
      <c r="Q11640" s="8"/>
      <c r="U11640" s="8"/>
      <c r="Y11640" s="8"/>
      <c r="AC11640" s="8"/>
      <c r="AG11640" s="8"/>
      <c r="AK11640" s="8"/>
      <c r="AO11640" s="8"/>
      <c r="AS11640" s="8"/>
      <c r="AW11640" s="8"/>
      <c r="BA11640" s="8"/>
      <c r="BE11640" s="8"/>
      <c r="BI11640" s="8"/>
      <c r="BM11640" s="8"/>
      <c r="BQ11640" s="8"/>
      <c r="BU11640" s="8"/>
      <c r="BY11640" s="8"/>
      <c r="CC11640" s="8"/>
      <c r="CG11640" s="8"/>
      <c r="CK11640" s="8"/>
    </row>
    <row r="11641" spans="5:89">
      <c r="E11641" s="8"/>
      <c r="I11641" s="8"/>
      <c r="M11641" s="8"/>
      <c r="Q11641" s="8"/>
      <c r="U11641" s="8"/>
      <c r="Y11641" s="8"/>
      <c r="AC11641" s="8"/>
      <c r="AG11641" s="8"/>
      <c r="AK11641" s="8"/>
      <c r="AO11641" s="8"/>
      <c r="AS11641" s="8"/>
      <c r="AW11641" s="8"/>
      <c r="BA11641" s="8"/>
      <c r="BE11641" s="8"/>
      <c r="BI11641" s="8"/>
      <c r="BM11641" s="8"/>
      <c r="BQ11641" s="8"/>
      <c r="BU11641" s="8"/>
      <c r="BY11641" s="8"/>
      <c r="CC11641" s="8"/>
      <c r="CG11641" s="8"/>
      <c r="CK11641" s="8"/>
    </row>
    <row r="11642" spans="5:89">
      <c r="E11642" s="8"/>
      <c r="I11642" s="8"/>
      <c r="M11642" s="8"/>
      <c r="Q11642" s="8"/>
      <c r="U11642" s="8"/>
      <c r="Y11642" s="8"/>
      <c r="AC11642" s="8"/>
      <c r="AG11642" s="8"/>
      <c r="AK11642" s="8"/>
      <c r="AO11642" s="8"/>
      <c r="AS11642" s="8"/>
      <c r="AW11642" s="8"/>
      <c r="BA11642" s="8"/>
      <c r="BE11642" s="8"/>
      <c r="BI11642" s="8"/>
      <c r="BM11642" s="8"/>
      <c r="BQ11642" s="8"/>
      <c r="BU11642" s="8"/>
      <c r="BY11642" s="8"/>
      <c r="CC11642" s="8"/>
      <c r="CG11642" s="8"/>
      <c r="CK11642" s="8"/>
    </row>
    <row r="11643" spans="5:89">
      <c r="E11643" s="8"/>
      <c r="I11643" s="8"/>
      <c r="M11643" s="8"/>
      <c r="Q11643" s="8"/>
      <c r="U11643" s="8"/>
      <c r="Y11643" s="8"/>
      <c r="AC11643" s="8"/>
      <c r="AG11643" s="8"/>
      <c r="AK11643" s="8"/>
      <c r="AO11643" s="8"/>
      <c r="AS11643" s="8"/>
      <c r="AW11643" s="8"/>
      <c r="BA11643" s="8"/>
      <c r="BE11643" s="8"/>
      <c r="BI11643" s="8"/>
      <c r="BM11643" s="8"/>
      <c r="BQ11643" s="8"/>
      <c r="BU11643" s="8"/>
      <c r="BY11643" s="8"/>
      <c r="CC11643" s="8"/>
      <c r="CG11643" s="8"/>
      <c r="CK11643" s="8"/>
    </row>
    <row r="11644" spans="5:89">
      <c r="E11644" s="8"/>
      <c r="I11644" s="8"/>
      <c r="M11644" s="8"/>
      <c r="Q11644" s="8"/>
      <c r="U11644" s="8"/>
      <c r="Y11644" s="8"/>
      <c r="AC11644" s="8"/>
      <c r="AG11644" s="8"/>
      <c r="AK11644" s="8"/>
      <c r="AO11644" s="8"/>
      <c r="AS11644" s="8"/>
      <c r="AW11644" s="8"/>
      <c r="BA11644" s="8"/>
      <c r="BE11644" s="8"/>
      <c r="BI11644" s="8"/>
      <c r="BM11644" s="8"/>
      <c r="BQ11644" s="8"/>
      <c r="BU11644" s="8"/>
      <c r="BY11644" s="8"/>
      <c r="CC11644" s="8"/>
      <c r="CG11644" s="8"/>
      <c r="CK11644" s="8"/>
    </row>
    <row r="11645" spans="5:89">
      <c r="E11645" s="8"/>
      <c r="I11645" s="8"/>
      <c r="M11645" s="8"/>
      <c r="Q11645" s="8"/>
      <c r="U11645" s="8"/>
      <c r="Y11645" s="8"/>
      <c r="AC11645" s="8"/>
      <c r="AG11645" s="8"/>
      <c r="AK11645" s="8"/>
      <c r="AO11645" s="8"/>
      <c r="AS11645" s="8"/>
      <c r="AW11645" s="8"/>
      <c r="BA11645" s="8"/>
      <c r="BE11645" s="8"/>
      <c r="BI11645" s="8"/>
      <c r="BM11645" s="8"/>
      <c r="BQ11645" s="8"/>
      <c r="BU11645" s="8"/>
      <c r="BY11645" s="8"/>
      <c r="CC11645" s="8"/>
      <c r="CG11645" s="8"/>
      <c r="CK11645" s="8"/>
    </row>
    <row r="11646" spans="5:89">
      <c r="E11646" s="8"/>
      <c r="I11646" s="8"/>
      <c r="M11646" s="8"/>
      <c r="Q11646" s="8"/>
      <c r="U11646" s="8"/>
      <c r="Y11646" s="8"/>
      <c r="AC11646" s="8"/>
      <c r="AG11646" s="8"/>
      <c r="AK11646" s="8"/>
      <c r="AO11646" s="8"/>
      <c r="AS11646" s="8"/>
      <c r="AW11646" s="8"/>
      <c r="BA11646" s="8"/>
      <c r="BE11646" s="8"/>
      <c r="BI11646" s="8"/>
      <c r="BM11646" s="8"/>
      <c r="BQ11646" s="8"/>
      <c r="BU11646" s="8"/>
      <c r="BY11646" s="8"/>
      <c r="CC11646" s="8"/>
      <c r="CG11646" s="8"/>
      <c r="CK11646" s="8"/>
    </row>
    <row r="11647" spans="5:89">
      <c r="E11647" s="8"/>
      <c r="I11647" s="8"/>
      <c r="M11647" s="8"/>
      <c r="Q11647" s="8"/>
      <c r="U11647" s="8"/>
      <c r="Y11647" s="8"/>
      <c r="AC11647" s="8"/>
      <c r="AG11647" s="8"/>
      <c r="AK11647" s="8"/>
      <c r="AO11647" s="8"/>
      <c r="AS11647" s="8"/>
      <c r="AW11647" s="8"/>
      <c r="BA11647" s="8"/>
      <c r="BE11647" s="8"/>
      <c r="BI11647" s="8"/>
      <c r="BM11647" s="8"/>
      <c r="BQ11647" s="8"/>
      <c r="BU11647" s="8"/>
      <c r="BY11647" s="8"/>
      <c r="CC11647" s="8"/>
      <c r="CG11647" s="8"/>
      <c r="CK11647" s="8"/>
    </row>
    <row r="11648" spans="5:89">
      <c r="E11648" s="8"/>
      <c r="I11648" s="8"/>
      <c r="M11648" s="8"/>
      <c r="Q11648" s="8"/>
      <c r="U11648" s="8"/>
      <c r="Y11648" s="8"/>
      <c r="AC11648" s="8"/>
      <c r="AG11648" s="8"/>
      <c r="AK11648" s="8"/>
      <c r="AO11648" s="8"/>
      <c r="AS11648" s="8"/>
      <c r="AW11648" s="8"/>
      <c r="BA11648" s="8"/>
      <c r="BE11648" s="8"/>
      <c r="BI11648" s="8"/>
      <c r="BM11648" s="8"/>
      <c r="BQ11648" s="8"/>
      <c r="BU11648" s="8"/>
      <c r="BY11648" s="8"/>
      <c r="CC11648" s="8"/>
      <c r="CG11648" s="8"/>
      <c r="CK11648" s="8"/>
    </row>
    <row r="11649" spans="5:89">
      <c r="E11649" s="8"/>
      <c r="I11649" s="8"/>
      <c r="M11649" s="8"/>
      <c r="Q11649" s="8"/>
      <c r="U11649" s="8"/>
      <c r="Y11649" s="8"/>
      <c r="AC11649" s="8"/>
      <c r="AG11649" s="8"/>
      <c r="AK11649" s="8"/>
      <c r="AO11649" s="8"/>
      <c r="AS11649" s="8"/>
      <c r="AW11649" s="8"/>
      <c r="BA11649" s="8"/>
      <c r="BE11649" s="8"/>
      <c r="BI11649" s="8"/>
      <c r="BM11649" s="8"/>
      <c r="BQ11649" s="8"/>
      <c r="BU11649" s="8"/>
      <c r="BY11649" s="8"/>
      <c r="CC11649" s="8"/>
      <c r="CG11649" s="8"/>
      <c r="CK11649" s="8"/>
    </row>
    <row r="11650" spans="5:89">
      <c r="E11650" s="8"/>
      <c r="I11650" s="8"/>
      <c r="M11650" s="8"/>
      <c r="Q11650" s="8"/>
      <c r="U11650" s="8"/>
      <c r="Y11650" s="8"/>
      <c r="AC11650" s="8"/>
      <c r="AG11650" s="8"/>
      <c r="AK11650" s="8"/>
      <c r="AO11650" s="8"/>
      <c r="AS11650" s="8"/>
      <c r="AW11650" s="8"/>
      <c r="BA11650" s="8"/>
      <c r="BE11650" s="8"/>
      <c r="BI11650" s="8"/>
      <c r="BM11650" s="8"/>
      <c r="BQ11650" s="8"/>
      <c r="BU11650" s="8"/>
      <c r="BY11650" s="8"/>
      <c r="CC11650" s="8"/>
      <c r="CG11650" s="8"/>
      <c r="CK11650" s="8"/>
    </row>
    <row r="11651" spans="5:89">
      <c r="E11651" s="8"/>
      <c r="I11651" s="8"/>
      <c r="M11651" s="8"/>
      <c r="Q11651" s="8"/>
      <c r="U11651" s="8"/>
      <c r="Y11651" s="8"/>
      <c r="AC11651" s="8"/>
      <c r="AG11651" s="8"/>
      <c r="AK11651" s="8"/>
      <c r="AO11651" s="8"/>
      <c r="AS11651" s="8"/>
      <c r="AW11651" s="8"/>
      <c r="BA11651" s="8"/>
      <c r="BE11651" s="8"/>
      <c r="BI11651" s="8"/>
      <c r="BM11651" s="8"/>
      <c r="BQ11651" s="8"/>
      <c r="BU11651" s="8"/>
      <c r="BY11651" s="8"/>
      <c r="CC11651" s="8"/>
      <c r="CG11651" s="8"/>
      <c r="CK11651" s="8"/>
    </row>
    <row r="11652" spans="5:89">
      <c r="E11652" s="8"/>
      <c r="I11652" s="8"/>
      <c r="M11652" s="8"/>
      <c r="Q11652" s="8"/>
      <c r="U11652" s="8"/>
      <c r="Y11652" s="8"/>
      <c r="AC11652" s="8"/>
      <c r="AG11652" s="8"/>
      <c r="AK11652" s="8"/>
      <c r="AO11652" s="8"/>
      <c r="AS11652" s="8"/>
      <c r="AW11652" s="8"/>
      <c r="BA11652" s="8"/>
      <c r="BE11652" s="8"/>
      <c r="BI11652" s="8"/>
      <c r="BM11652" s="8"/>
      <c r="BQ11652" s="8"/>
      <c r="BU11652" s="8"/>
      <c r="BY11652" s="8"/>
      <c r="CC11652" s="8"/>
      <c r="CG11652" s="8"/>
      <c r="CK11652" s="8"/>
    </row>
    <row r="11653" spans="5:89">
      <c r="E11653" s="8"/>
      <c r="I11653" s="8"/>
      <c r="M11653" s="8"/>
      <c r="Q11653" s="8"/>
      <c r="U11653" s="8"/>
      <c r="Y11653" s="8"/>
      <c r="AC11653" s="8"/>
      <c r="AG11653" s="8"/>
      <c r="AK11653" s="8"/>
      <c r="AO11653" s="8"/>
      <c r="AS11653" s="8"/>
      <c r="AW11653" s="8"/>
      <c r="BA11653" s="8"/>
      <c r="BE11653" s="8"/>
      <c r="BI11653" s="8"/>
      <c r="BM11653" s="8"/>
      <c r="BQ11653" s="8"/>
      <c r="BU11653" s="8"/>
      <c r="BY11653" s="8"/>
      <c r="CC11653" s="8"/>
      <c r="CG11653" s="8"/>
      <c r="CK11653" s="8"/>
    </row>
    <row r="11654" spans="5:89">
      <c r="E11654" s="8"/>
      <c r="I11654" s="8"/>
      <c r="M11654" s="8"/>
      <c r="Q11654" s="8"/>
      <c r="U11654" s="8"/>
      <c r="Y11654" s="8"/>
      <c r="AC11654" s="8"/>
      <c r="AG11654" s="8"/>
      <c r="AK11654" s="8"/>
      <c r="AO11654" s="8"/>
      <c r="AS11654" s="8"/>
      <c r="AW11654" s="8"/>
      <c r="BA11654" s="8"/>
      <c r="BE11654" s="8"/>
      <c r="BI11654" s="8"/>
      <c r="BM11654" s="8"/>
      <c r="BQ11654" s="8"/>
      <c r="BU11654" s="8"/>
      <c r="BY11654" s="8"/>
      <c r="CC11654" s="8"/>
      <c r="CG11654" s="8"/>
      <c r="CK11654" s="8"/>
    </row>
    <row r="11655" spans="5:89">
      <c r="E11655" s="8"/>
      <c r="I11655" s="8"/>
      <c r="M11655" s="8"/>
      <c r="Q11655" s="8"/>
      <c r="U11655" s="8"/>
      <c r="Y11655" s="8"/>
      <c r="AC11655" s="8"/>
      <c r="AG11655" s="8"/>
      <c r="AK11655" s="8"/>
      <c r="AO11655" s="8"/>
      <c r="AS11655" s="8"/>
      <c r="AW11655" s="8"/>
      <c r="BA11655" s="8"/>
      <c r="BE11655" s="8"/>
      <c r="BI11655" s="8"/>
      <c r="BM11655" s="8"/>
      <c r="BQ11655" s="8"/>
      <c r="BU11655" s="8"/>
      <c r="BY11655" s="8"/>
      <c r="CC11655" s="8"/>
      <c r="CG11655" s="8"/>
      <c r="CK11655" s="8"/>
    </row>
    <row r="11656" spans="5:89">
      <c r="E11656" s="8"/>
      <c r="I11656" s="8"/>
      <c r="M11656" s="8"/>
      <c r="Q11656" s="8"/>
      <c r="U11656" s="8"/>
      <c r="Y11656" s="8"/>
      <c r="AC11656" s="8"/>
      <c r="AG11656" s="8"/>
      <c r="AK11656" s="8"/>
      <c r="AO11656" s="8"/>
      <c r="AS11656" s="8"/>
      <c r="AW11656" s="8"/>
      <c r="BA11656" s="8"/>
      <c r="BE11656" s="8"/>
      <c r="BI11656" s="8"/>
      <c r="BM11656" s="8"/>
      <c r="BQ11656" s="8"/>
      <c r="BU11656" s="8"/>
      <c r="BY11656" s="8"/>
      <c r="CC11656" s="8"/>
      <c r="CG11656" s="8"/>
      <c r="CK11656" s="8"/>
    </row>
    <row r="11657" spans="5:89">
      <c r="E11657" s="8"/>
      <c r="I11657" s="8"/>
      <c r="M11657" s="8"/>
      <c r="Q11657" s="8"/>
      <c r="U11657" s="8"/>
      <c r="Y11657" s="8"/>
      <c r="AC11657" s="8"/>
      <c r="AG11657" s="8"/>
      <c r="AK11657" s="8"/>
      <c r="AO11657" s="8"/>
      <c r="AS11657" s="8"/>
      <c r="AW11657" s="8"/>
      <c r="BA11657" s="8"/>
      <c r="BE11657" s="8"/>
      <c r="BI11657" s="8"/>
      <c r="BM11657" s="8"/>
      <c r="BQ11657" s="8"/>
      <c r="BU11657" s="8"/>
      <c r="BY11657" s="8"/>
      <c r="CC11657" s="8"/>
      <c r="CG11657" s="8"/>
      <c r="CK11657" s="8"/>
    </row>
    <row r="11658" spans="5:89">
      <c r="E11658" s="8"/>
      <c r="I11658" s="8"/>
      <c r="M11658" s="8"/>
      <c r="Q11658" s="8"/>
      <c r="U11658" s="8"/>
      <c r="Y11658" s="8"/>
      <c r="AC11658" s="8"/>
      <c r="AG11658" s="8"/>
      <c r="AK11658" s="8"/>
      <c r="AO11658" s="8"/>
      <c r="AS11658" s="8"/>
      <c r="AW11658" s="8"/>
      <c r="BA11658" s="8"/>
      <c r="BE11658" s="8"/>
      <c r="BI11658" s="8"/>
      <c r="BM11658" s="8"/>
      <c r="BQ11658" s="8"/>
      <c r="BU11658" s="8"/>
      <c r="BY11658" s="8"/>
      <c r="CC11658" s="8"/>
      <c r="CG11658" s="8"/>
      <c r="CK11658" s="8"/>
    </row>
    <row r="11659" spans="5:89">
      <c r="E11659" s="8"/>
      <c r="I11659" s="8"/>
      <c r="M11659" s="8"/>
      <c r="Q11659" s="8"/>
      <c r="U11659" s="8"/>
      <c r="Y11659" s="8"/>
      <c r="AC11659" s="8"/>
      <c r="AG11659" s="8"/>
      <c r="AK11659" s="8"/>
      <c r="AO11659" s="8"/>
      <c r="AS11659" s="8"/>
      <c r="AW11659" s="8"/>
      <c r="BA11659" s="8"/>
      <c r="BE11659" s="8"/>
      <c r="BI11659" s="8"/>
      <c r="BM11659" s="8"/>
      <c r="BQ11659" s="8"/>
      <c r="BU11659" s="8"/>
      <c r="BY11659" s="8"/>
      <c r="CC11659" s="8"/>
      <c r="CG11659" s="8"/>
      <c r="CK11659" s="8"/>
    </row>
    <row r="11660" spans="5:89">
      <c r="E11660" s="8"/>
      <c r="I11660" s="8"/>
      <c r="M11660" s="8"/>
      <c r="Q11660" s="8"/>
      <c r="U11660" s="8"/>
      <c r="Y11660" s="8"/>
      <c r="AC11660" s="8"/>
      <c r="AG11660" s="8"/>
      <c r="AK11660" s="8"/>
      <c r="AO11660" s="8"/>
      <c r="AS11660" s="8"/>
      <c r="AW11660" s="8"/>
      <c r="BA11660" s="8"/>
      <c r="BE11660" s="8"/>
      <c r="BI11660" s="8"/>
      <c r="BM11660" s="8"/>
      <c r="BQ11660" s="8"/>
      <c r="BU11660" s="8"/>
      <c r="BY11660" s="8"/>
      <c r="CC11660" s="8"/>
      <c r="CG11660" s="8"/>
      <c r="CK11660" s="8"/>
    </row>
    <row r="11661" spans="5:89">
      <c r="E11661" s="8"/>
      <c r="I11661" s="8"/>
      <c r="M11661" s="8"/>
      <c r="Q11661" s="8"/>
      <c r="U11661" s="8"/>
      <c r="Y11661" s="8"/>
      <c r="AC11661" s="8"/>
      <c r="AG11661" s="8"/>
      <c r="AK11661" s="8"/>
      <c r="AO11661" s="8"/>
      <c r="AS11661" s="8"/>
      <c r="AW11661" s="8"/>
      <c r="BA11661" s="8"/>
      <c r="BE11661" s="8"/>
      <c r="BI11661" s="8"/>
      <c r="BM11661" s="8"/>
      <c r="BQ11661" s="8"/>
      <c r="BU11661" s="8"/>
      <c r="BY11661" s="8"/>
      <c r="CC11661" s="8"/>
      <c r="CG11661" s="8"/>
      <c r="CK11661" s="8"/>
    </row>
    <row r="11662" spans="5:89">
      <c r="E11662" s="8"/>
      <c r="I11662" s="8"/>
      <c r="M11662" s="8"/>
      <c r="Q11662" s="8"/>
      <c r="U11662" s="8"/>
      <c r="Y11662" s="8"/>
      <c r="AC11662" s="8"/>
      <c r="AG11662" s="8"/>
      <c r="AK11662" s="8"/>
      <c r="AO11662" s="8"/>
      <c r="AS11662" s="8"/>
      <c r="AW11662" s="8"/>
      <c r="BA11662" s="8"/>
      <c r="BE11662" s="8"/>
      <c r="BI11662" s="8"/>
      <c r="BM11662" s="8"/>
      <c r="BQ11662" s="8"/>
      <c r="BU11662" s="8"/>
      <c r="BY11662" s="8"/>
      <c r="CC11662" s="8"/>
      <c r="CG11662" s="8"/>
      <c r="CK11662" s="8"/>
    </row>
    <row r="11663" spans="5:89">
      <c r="E11663" s="8"/>
      <c r="I11663" s="8"/>
      <c r="M11663" s="8"/>
      <c r="Q11663" s="8"/>
      <c r="U11663" s="8"/>
      <c r="Y11663" s="8"/>
      <c r="AC11663" s="8"/>
      <c r="AG11663" s="8"/>
      <c r="AK11663" s="8"/>
      <c r="AO11663" s="8"/>
      <c r="AS11663" s="8"/>
      <c r="AW11663" s="8"/>
      <c r="BA11663" s="8"/>
      <c r="BE11663" s="8"/>
      <c r="BI11663" s="8"/>
      <c r="BM11663" s="8"/>
      <c r="BQ11663" s="8"/>
      <c r="BU11663" s="8"/>
      <c r="BY11663" s="8"/>
      <c r="CC11663" s="8"/>
      <c r="CG11663" s="8"/>
      <c r="CK11663" s="8"/>
    </row>
    <row r="11664" spans="5:89">
      <c r="E11664" s="8"/>
      <c r="I11664" s="8"/>
      <c r="M11664" s="8"/>
      <c r="Q11664" s="8"/>
      <c r="U11664" s="8"/>
      <c r="Y11664" s="8"/>
      <c r="AC11664" s="8"/>
      <c r="AG11664" s="8"/>
      <c r="AK11664" s="8"/>
      <c r="AO11664" s="8"/>
      <c r="AS11664" s="8"/>
      <c r="AW11664" s="8"/>
      <c r="BA11664" s="8"/>
      <c r="BE11664" s="8"/>
      <c r="BI11664" s="8"/>
      <c r="BM11664" s="8"/>
      <c r="BQ11664" s="8"/>
      <c r="BU11664" s="8"/>
      <c r="BY11664" s="8"/>
      <c r="CC11664" s="8"/>
      <c r="CG11664" s="8"/>
      <c r="CK11664" s="8"/>
    </row>
    <row r="11665" spans="5:89">
      <c r="E11665" s="8"/>
      <c r="I11665" s="8"/>
      <c r="M11665" s="8"/>
      <c r="Q11665" s="8"/>
      <c r="U11665" s="8"/>
      <c r="Y11665" s="8"/>
      <c r="AC11665" s="8"/>
      <c r="AG11665" s="8"/>
      <c r="AK11665" s="8"/>
      <c r="AO11665" s="8"/>
      <c r="AS11665" s="8"/>
      <c r="AW11665" s="8"/>
      <c r="BA11665" s="8"/>
      <c r="BE11665" s="8"/>
      <c r="BI11665" s="8"/>
      <c r="BM11665" s="8"/>
      <c r="BQ11665" s="8"/>
      <c r="BU11665" s="8"/>
      <c r="BY11665" s="8"/>
      <c r="CC11665" s="8"/>
      <c r="CG11665" s="8"/>
      <c r="CK11665" s="8"/>
    </row>
    <row r="11666" spans="5:89">
      <c r="E11666" s="8"/>
      <c r="I11666" s="8"/>
      <c r="M11666" s="8"/>
      <c r="Q11666" s="8"/>
      <c r="U11666" s="8"/>
      <c r="Y11666" s="8"/>
      <c r="AC11666" s="8"/>
      <c r="AG11666" s="8"/>
      <c r="AK11666" s="8"/>
      <c r="AO11666" s="8"/>
      <c r="AS11666" s="8"/>
      <c r="AW11666" s="8"/>
      <c r="BA11666" s="8"/>
      <c r="BE11666" s="8"/>
      <c r="BI11666" s="8"/>
      <c r="BM11666" s="8"/>
      <c r="BQ11666" s="8"/>
      <c r="BU11666" s="8"/>
      <c r="BY11666" s="8"/>
      <c r="CC11666" s="8"/>
      <c r="CG11666" s="8"/>
      <c r="CK11666" s="8"/>
    </row>
    <row r="11667" spans="5:89">
      <c r="E11667" s="8"/>
      <c r="I11667" s="8"/>
      <c r="M11667" s="8"/>
      <c r="Q11667" s="8"/>
      <c r="U11667" s="8"/>
      <c r="Y11667" s="8"/>
      <c r="AC11667" s="8"/>
      <c r="AG11667" s="8"/>
      <c r="AK11667" s="8"/>
      <c r="AO11667" s="8"/>
      <c r="AS11667" s="8"/>
      <c r="AW11667" s="8"/>
      <c r="BA11667" s="8"/>
      <c r="BE11667" s="8"/>
      <c r="BI11667" s="8"/>
      <c r="BM11667" s="8"/>
      <c r="BQ11667" s="8"/>
      <c r="BU11667" s="8"/>
      <c r="BY11667" s="8"/>
      <c r="CC11667" s="8"/>
      <c r="CG11667" s="8"/>
      <c r="CK11667" s="8"/>
    </row>
    <row r="11668" spans="5:89">
      <c r="E11668" s="8"/>
      <c r="I11668" s="8"/>
      <c r="M11668" s="8"/>
      <c r="Q11668" s="8"/>
      <c r="U11668" s="8"/>
      <c r="Y11668" s="8"/>
      <c r="AC11668" s="8"/>
      <c r="AG11668" s="8"/>
      <c r="AK11668" s="8"/>
      <c r="AO11668" s="8"/>
      <c r="AS11668" s="8"/>
      <c r="AW11668" s="8"/>
      <c r="BA11668" s="8"/>
      <c r="BE11668" s="8"/>
      <c r="BI11668" s="8"/>
      <c r="BM11668" s="8"/>
      <c r="BQ11668" s="8"/>
      <c r="BU11668" s="8"/>
      <c r="BY11668" s="8"/>
      <c r="CC11668" s="8"/>
      <c r="CG11668" s="8"/>
      <c r="CK11668" s="8"/>
    </row>
    <row r="11669" spans="5:89">
      <c r="E11669" s="8"/>
      <c r="I11669" s="8"/>
      <c r="M11669" s="8"/>
      <c r="Q11669" s="8"/>
      <c r="U11669" s="8"/>
      <c r="Y11669" s="8"/>
      <c r="AC11669" s="8"/>
      <c r="AG11669" s="8"/>
      <c r="AK11669" s="8"/>
      <c r="AO11669" s="8"/>
      <c r="AS11669" s="8"/>
      <c r="AW11669" s="8"/>
      <c r="BA11669" s="8"/>
      <c r="BE11669" s="8"/>
      <c r="BI11669" s="8"/>
      <c r="BM11669" s="8"/>
      <c r="BQ11669" s="8"/>
      <c r="BU11669" s="8"/>
      <c r="BY11669" s="8"/>
      <c r="CC11669" s="8"/>
      <c r="CG11669" s="8"/>
      <c r="CK11669" s="8"/>
    </row>
    <row r="11670" spans="5:89">
      <c r="E11670" s="8"/>
      <c r="I11670" s="8"/>
      <c r="M11670" s="8"/>
      <c r="Q11670" s="8"/>
      <c r="U11670" s="8"/>
      <c r="Y11670" s="8"/>
      <c r="AC11670" s="8"/>
      <c r="AG11670" s="8"/>
      <c r="AK11670" s="8"/>
      <c r="AO11670" s="8"/>
      <c r="AS11670" s="8"/>
      <c r="AW11670" s="8"/>
      <c r="BA11670" s="8"/>
      <c r="BE11670" s="8"/>
      <c r="BI11670" s="8"/>
      <c r="BM11670" s="8"/>
      <c r="BQ11670" s="8"/>
      <c r="BU11670" s="8"/>
      <c r="BY11670" s="8"/>
      <c r="CC11670" s="8"/>
      <c r="CG11670" s="8"/>
      <c r="CK11670" s="8"/>
    </row>
    <row r="11671" spans="5:89">
      <c r="E11671" s="8"/>
      <c r="I11671" s="8"/>
      <c r="M11671" s="8"/>
      <c r="Q11671" s="8"/>
      <c r="U11671" s="8"/>
      <c r="Y11671" s="8"/>
      <c r="AC11671" s="8"/>
      <c r="AG11671" s="8"/>
      <c r="AK11671" s="8"/>
      <c r="AO11671" s="8"/>
      <c r="AS11671" s="8"/>
      <c r="AW11671" s="8"/>
      <c r="BA11671" s="8"/>
      <c r="BE11671" s="8"/>
      <c r="BI11671" s="8"/>
      <c r="BM11671" s="8"/>
      <c r="BQ11671" s="8"/>
      <c r="BU11671" s="8"/>
      <c r="BY11671" s="8"/>
      <c r="CC11671" s="8"/>
      <c r="CG11671" s="8"/>
      <c r="CK11671" s="8"/>
    </row>
    <row r="11672" spans="5:89">
      <c r="E11672" s="8"/>
      <c r="I11672" s="8"/>
      <c r="M11672" s="8"/>
      <c r="Q11672" s="8"/>
      <c r="U11672" s="8"/>
      <c r="Y11672" s="8"/>
      <c r="AC11672" s="8"/>
      <c r="AG11672" s="8"/>
      <c r="AK11672" s="8"/>
      <c r="AO11672" s="8"/>
      <c r="AS11672" s="8"/>
      <c r="AW11672" s="8"/>
      <c r="BA11672" s="8"/>
      <c r="BE11672" s="8"/>
      <c r="BI11672" s="8"/>
      <c r="BM11672" s="8"/>
      <c r="BQ11672" s="8"/>
      <c r="BU11672" s="8"/>
      <c r="BY11672" s="8"/>
      <c r="CC11672" s="8"/>
      <c r="CG11672" s="8"/>
      <c r="CK11672" s="8"/>
    </row>
    <row r="11673" spans="5:89">
      <c r="E11673" s="8"/>
      <c r="I11673" s="8"/>
      <c r="M11673" s="8"/>
      <c r="Q11673" s="8"/>
      <c r="U11673" s="8"/>
      <c r="Y11673" s="8"/>
      <c r="AC11673" s="8"/>
      <c r="AG11673" s="8"/>
      <c r="AK11673" s="8"/>
      <c r="AO11673" s="8"/>
      <c r="AS11673" s="8"/>
      <c r="AW11673" s="8"/>
      <c r="BA11673" s="8"/>
      <c r="BE11673" s="8"/>
      <c r="BI11673" s="8"/>
      <c r="BM11673" s="8"/>
      <c r="BQ11673" s="8"/>
      <c r="BU11673" s="8"/>
      <c r="BY11673" s="8"/>
      <c r="CC11673" s="8"/>
      <c r="CG11673" s="8"/>
      <c r="CK11673" s="8"/>
    </row>
    <row r="11674" spans="5:89">
      <c r="E11674" s="8"/>
      <c r="I11674" s="8"/>
      <c r="M11674" s="8"/>
      <c r="Q11674" s="8"/>
      <c r="U11674" s="8"/>
      <c r="Y11674" s="8"/>
      <c r="AC11674" s="8"/>
      <c r="AG11674" s="8"/>
      <c r="AK11674" s="8"/>
      <c r="AO11674" s="8"/>
      <c r="AS11674" s="8"/>
      <c r="AW11674" s="8"/>
      <c r="BA11674" s="8"/>
      <c r="BE11674" s="8"/>
      <c r="BI11674" s="8"/>
      <c r="BM11674" s="8"/>
      <c r="BQ11674" s="8"/>
      <c r="BU11674" s="8"/>
      <c r="BY11674" s="8"/>
      <c r="CC11674" s="8"/>
      <c r="CG11674" s="8"/>
      <c r="CK11674" s="8"/>
    </row>
    <row r="11675" spans="5:89">
      <c r="E11675" s="8"/>
      <c r="I11675" s="8"/>
      <c r="M11675" s="8"/>
      <c r="Q11675" s="8"/>
      <c r="U11675" s="8"/>
      <c r="Y11675" s="8"/>
      <c r="AC11675" s="8"/>
      <c r="AG11675" s="8"/>
      <c r="AK11675" s="8"/>
      <c r="AO11675" s="8"/>
      <c r="AS11675" s="8"/>
      <c r="AW11675" s="8"/>
      <c r="BA11675" s="8"/>
      <c r="BE11675" s="8"/>
      <c r="BI11675" s="8"/>
      <c r="BM11675" s="8"/>
      <c r="BQ11675" s="8"/>
      <c r="BU11675" s="8"/>
      <c r="BY11675" s="8"/>
      <c r="CC11675" s="8"/>
      <c r="CG11675" s="8"/>
      <c r="CK11675" s="8"/>
    </row>
    <row r="11676" spans="5:89">
      <c r="E11676" s="8"/>
      <c r="I11676" s="8"/>
      <c r="M11676" s="8"/>
      <c r="Q11676" s="8"/>
      <c r="U11676" s="8"/>
      <c r="Y11676" s="8"/>
      <c r="AC11676" s="8"/>
      <c r="AG11676" s="8"/>
      <c r="AK11676" s="8"/>
      <c r="AO11676" s="8"/>
      <c r="AS11676" s="8"/>
      <c r="AW11676" s="8"/>
      <c r="BA11676" s="8"/>
      <c r="BE11676" s="8"/>
      <c r="BI11676" s="8"/>
      <c r="BM11676" s="8"/>
      <c r="BQ11676" s="8"/>
      <c r="BU11676" s="8"/>
      <c r="BY11676" s="8"/>
      <c r="CC11676" s="8"/>
      <c r="CG11676" s="8"/>
      <c r="CK11676" s="8"/>
    </row>
    <row r="11677" spans="5:89">
      <c r="E11677" s="8"/>
      <c r="I11677" s="8"/>
      <c r="M11677" s="8"/>
      <c r="Q11677" s="8"/>
      <c r="U11677" s="8"/>
      <c r="Y11677" s="8"/>
      <c r="AC11677" s="8"/>
      <c r="AG11677" s="8"/>
      <c r="AK11677" s="8"/>
      <c r="AO11677" s="8"/>
      <c r="AS11677" s="8"/>
      <c r="AW11677" s="8"/>
      <c r="BA11677" s="8"/>
      <c r="BE11677" s="8"/>
      <c r="BI11677" s="8"/>
      <c r="BM11677" s="8"/>
      <c r="BQ11677" s="8"/>
      <c r="BU11677" s="8"/>
      <c r="BY11677" s="8"/>
      <c r="CC11677" s="8"/>
      <c r="CG11677" s="8"/>
      <c r="CK11677" s="8"/>
    </row>
    <row r="11678" spans="5:89">
      <c r="E11678" s="8"/>
      <c r="I11678" s="8"/>
      <c r="M11678" s="8"/>
      <c r="Q11678" s="8"/>
      <c r="U11678" s="8"/>
      <c r="Y11678" s="8"/>
      <c r="AC11678" s="8"/>
      <c r="AG11678" s="8"/>
      <c r="AK11678" s="8"/>
      <c r="AO11678" s="8"/>
      <c r="AS11678" s="8"/>
      <c r="AW11678" s="8"/>
      <c r="BA11678" s="8"/>
      <c r="BE11678" s="8"/>
      <c r="BI11678" s="8"/>
      <c r="BM11678" s="8"/>
      <c r="BQ11678" s="8"/>
      <c r="BU11678" s="8"/>
      <c r="BY11678" s="8"/>
      <c r="CC11678" s="8"/>
      <c r="CG11678" s="8"/>
      <c r="CK11678" s="8"/>
    </row>
    <row r="11679" spans="5:89">
      <c r="E11679" s="8"/>
      <c r="I11679" s="8"/>
      <c r="M11679" s="8"/>
      <c r="Q11679" s="8"/>
      <c r="U11679" s="8"/>
      <c r="Y11679" s="8"/>
      <c r="AC11679" s="8"/>
      <c r="AG11679" s="8"/>
      <c r="AK11679" s="8"/>
      <c r="AO11679" s="8"/>
      <c r="AS11679" s="8"/>
      <c r="AW11679" s="8"/>
      <c r="BA11679" s="8"/>
      <c r="BE11679" s="8"/>
      <c r="BI11679" s="8"/>
      <c r="BM11679" s="8"/>
      <c r="BQ11679" s="8"/>
      <c r="BU11679" s="8"/>
      <c r="BY11679" s="8"/>
      <c r="CC11679" s="8"/>
      <c r="CG11679" s="8"/>
      <c r="CK11679" s="8"/>
    </row>
    <row r="11680" spans="5:89">
      <c r="E11680" s="8"/>
      <c r="I11680" s="8"/>
      <c r="M11680" s="8"/>
      <c r="Q11680" s="8"/>
      <c r="U11680" s="8"/>
      <c r="Y11680" s="8"/>
      <c r="AC11680" s="8"/>
      <c r="AG11680" s="8"/>
      <c r="AK11680" s="8"/>
      <c r="AO11680" s="8"/>
      <c r="AS11680" s="8"/>
      <c r="AW11680" s="8"/>
      <c r="BA11680" s="8"/>
      <c r="BE11680" s="8"/>
      <c r="BI11680" s="8"/>
      <c r="BM11680" s="8"/>
      <c r="BQ11680" s="8"/>
      <c r="BU11680" s="8"/>
      <c r="BY11680" s="8"/>
      <c r="CC11680" s="8"/>
      <c r="CG11680" s="8"/>
      <c r="CK11680" s="8"/>
    </row>
    <row r="11681" spans="5:89">
      <c r="E11681" s="8"/>
      <c r="I11681" s="8"/>
      <c r="M11681" s="8"/>
      <c r="Q11681" s="8"/>
      <c r="U11681" s="8"/>
      <c r="Y11681" s="8"/>
      <c r="AC11681" s="8"/>
      <c r="AG11681" s="8"/>
      <c r="AK11681" s="8"/>
      <c r="AO11681" s="8"/>
      <c r="AS11681" s="8"/>
      <c r="AW11681" s="8"/>
      <c r="BA11681" s="8"/>
      <c r="BE11681" s="8"/>
      <c r="BI11681" s="8"/>
      <c r="BM11681" s="8"/>
      <c r="BQ11681" s="8"/>
      <c r="BU11681" s="8"/>
      <c r="BY11681" s="8"/>
      <c r="CC11681" s="8"/>
      <c r="CG11681" s="8"/>
      <c r="CK11681" s="8"/>
    </row>
    <row r="11682" spans="5:89">
      <c r="E11682" s="8"/>
      <c r="I11682" s="8"/>
      <c r="M11682" s="8"/>
      <c r="Q11682" s="8"/>
      <c r="U11682" s="8"/>
      <c r="Y11682" s="8"/>
      <c r="AC11682" s="8"/>
      <c r="AG11682" s="8"/>
      <c r="AK11682" s="8"/>
      <c r="AO11682" s="8"/>
      <c r="AS11682" s="8"/>
      <c r="AW11682" s="8"/>
      <c r="BA11682" s="8"/>
      <c r="BE11682" s="8"/>
      <c r="BI11682" s="8"/>
      <c r="BM11682" s="8"/>
      <c r="BQ11682" s="8"/>
      <c r="BU11682" s="8"/>
      <c r="BY11682" s="8"/>
      <c r="CC11682" s="8"/>
      <c r="CG11682" s="8"/>
      <c r="CK11682" s="8"/>
    </row>
    <row r="11683" spans="5:89">
      <c r="E11683" s="8"/>
      <c r="I11683" s="8"/>
      <c r="M11683" s="8"/>
      <c r="Q11683" s="8"/>
      <c r="U11683" s="8"/>
      <c r="Y11683" s="8"/>
      <c r="AC11683" s="8"/>
      <c r="AG11683" s="8"/>
      <c r="AK11683" s="8"/>
      <c r="AO11683" s="8"/>
      <c r="AS11683" s="8"/>
      <c r="AW11683" s="8"/>
      <c r="BA11683" s="8"/>
      <c r="BE11683" s="8"/>
      <c r="BI11683" s="8"/>
      <c r="BM11683" s="8"/>
      <c r="BQ11683" s="8"/>
      <c r="BU11683" s="8"/>
      <c r="BY11683" s="8"/>
      <c r="CC11683" s="8"/>
      <c r="CG11683" s="8"/>
      <c r="CK11683" s="8"/>
    </row>
    <row r="11684" spans="5:89">
      <c r="E11684" s="8"/>
      <c r="I11684" s="8"/>
      <c r="M11684" s="8"/>
      <c r="Q11684" s="8"/>
      <c r="U11684" s="8"/>
      <c r="Y11684" s="8"/>
      <c r="AC11684" s="8"/>
      <c r="AG11684" s="8"/>
      <c r="AK11684" s="8"/>
      <c r="AO11684" s="8"/>
      <c r="AS11684" s="8"/>
      <c r="AW11684" s="8"/>
      <c r="BA11684" s="8"/>
      <c r="BE11684" s="8"/>
      <c r="BI11684" s="8"/>
      <c r="BM11684" s="8"/>
      <c r="BQ11684" s="8"/>
      <c r="BU11684" s="8"/>
      <c r="BY11684" s="8"/>
      <c r="CC11684" s="8"/>
      <c r="CG11684" s="8"/>
      <c r="CK11684" s="8"/>
    </row>
    <row r="11685" spans="5:89">
      <c r="E11685" s="8"/>
      <c r="I11685" s="8"/>
      <c r="M11685" s="8"/>
      <c r="Q11685" s="8"/>
      <c r="U11685" s="8"/>
      <c r="Y11685" s="8"/>
      <c r="AC11685" s="8"/>
      <c r="AG11685" s="8"/>
      <c r="AK11685" s="8"/>
      <c r="AO11685" s="8"/>
      <c r="AS11685" s="8"/>
      <c r="AW11685" s="8"/>
      <c r="BA11685" s="8"/>
      <c r="BE11685" s="8"/>
      <c r="BI11685" s="8"/>
      <c r="BM11685" s="8"/>
      <c r="BQ11685" s="8"/>
      <c r="BU11685" s="8"/>
      <c r="BY11685" s="8"/>
      <c r="CC11685" s="8"/>
      <c r="CG11685" s="8"/>
      <c r="CK11685" s="8"/>
    </row>
    <row r="11686" spans="5:89">
      <c r="E11686" s="8"/>
      <c r="I11686" s="8"/>
      <c r="M11686" s="8"/>
      <c r="Q11686" s="8"/>
      <c r="U11686" s="8"/>
      <c r="Y11686" s="8"/>
      <c r="AC11686" s="8"/>
      <c r="AG11686" s="8"/>
      <c r="AK11686" s="8"/>
      <c r="AO11686" s="8"/>
      <c r="AS11686" s="8"/>
      <c r="AW11686" s="8"/>
      <c r="BA11686" s="8"/>
      <c r="BE11686" s="8"/>
      <c r="BI11686" s="8"/>
      <c r="BM11686" s="8"/>
      <c r="BQ11686" s="8"/>
      <c r="BU11686" s="8"/>
      <c r="BY11686" s="8"/>
      <c r="CC11686" s="8"/>
      <c r="CG11686" s="8"/>
      <c r="CK11686" s="8"/>
    </row>
    <row r="11687" spans="5:89">
      <c r="E11687" s="8"/>
      <c r="I11687" s="8"/>
      <c r="M11687" s="8"/>
      <c r="Q11687" s="8"/>
      <c r="U11687" s="8"/>
      <c r="Y11687" s="8"/>
      <c r="AC11687" s="8"/>
      <c r="AG11687" s="8"/>
      <c r="AK11687" s="8"/>
      <c r="AO11687" s="8"/>
      <c r="AS11687" s="8"/>
      <c r="AW11687" s="8"/>
      <c r="BA11687" s="8"/>
      <c r="BE11687" s="8"/>
      <c r="BI11687" s="8"/>
      <c r="BM11687" s="8"/>
      <c r="BQ11687" s="8"/>
      <c r="BU11687" s="8"/>
      <c r="BY11687" s="8"/>
      <c r="CC11687" s="8"/>
      <c r="CG11687" s="8"/>
      <c r="CK11687" s="8"/>
    </row>
    <row r="11688" spans="5:89">
      <c r="E11688" s="8"/>
      <c r="I11688" s="8"/>
      <c r="M11688" s="8"/>
      <c r="Q11688" s="8"/>
      <c r="U11688" s="8"/>
      <c r="Y11688" s="8"/>
      <c r="AC11688" s="8"/>
      <c r="AG11688" s="8"/>
      <c r="AK11688" s="8"/>
      <c r="AO11688" s="8"/>
      <c r="AS11688" s="8"/>
      <c r="AW11688" s="8"/>
      <c r="BA11688" s="8"/>
      <c r="BE11688" s="8"/>
      <c r="BI11688" s="8"/>
      <c r="BM11688" s="8"/>
      <c r="BQ11688" s="8"/>
      <c r="BU11688" s="8"/>
      <c r="BY11688" s="8"/>
      <c r="CC11688" s="8"/>
      <c r="CG11688" s="8"/>
      <c r="CK11688" s="8"/>
    </row>
    <row r="11689" spans="5:89">
      <c r="E11689" s="8"/>
      <c r="I11689" s="8"/>
      <c r="M11689" s="8"/>
      <c r="Q11689" s="8"/>
      <c r="U11689" s="8"/>
      <c r="Y11689" s="8"/>
      <c r="AC11689" s="8"/>
      <c r="AG11689" s="8"/>
      <c r="AK11689" s="8"/>
      <c r="AO11689" s="8"/>
      <c r="AS11689" s="8"/>
      <c r="AW11689" s="8"/>
      <c r="BA11689" s="8"/>
      <c r="BE11689" s="8"/>
      <c r="BI11689" s="8"/>
      <c r="BM11689" s="8"/>
      <c r="BQ11689" s="8"/>
      <c r="BU11689" s="8"/>
      <c r="BY11689" s="8"/>
      <c r="CC11689" s="8"/>
      <c r="CG11689" s="8"/>
      <c r="CK11689" s="8"/>
    </row>
    <row r="11690" spans="5:89">
      <c r="E11690" s="8"/>
      <c r="I11690" s="8"/>
      <c r="M11690" s="8"/>
      <c r="Q11690" s="8"/>
      <c r="U11690" s="8"/>
      <c r="Y11690" s="8"/>
      <c r="AC11690" s="8"/>
      <c r="AG11690" s="8"/>
      <c r="AK11690" s="8"/>
      <c r="AO11690" s="8"/>
      <c r="AS11690" s="8"/>
      <c r="AW11690" s="8"/>
      <c r="BA11690" s="8"/>
      <c r="BE11690" s="8"/>
      <c r="BI11690" s="8"/>
      <c r="BM11690" s="8"/>
      <c r="BQ11690" s="8"/>
      <c r="BU11690" s="8"/>
      <c r="BY11690" s="8"/>
      <c r="CC11690" s="8"/>
      <c r="CG11690" s="8"/>
      <c r="CK11690" s="8"/>
    </row>
    <row r="11691" spans="5:89">
      <c r="E11691" s="8"/>
      <c r="I11691" s="8"/>
      <c r="M11691" s="8"/>
      <c r="Q11691" s="8"/>
      <c r="U11691" s="8"/>
      <c r="Y11691" s="8"/>
      <c r="AC11691" s="8"/>
      <c r="AG11691" s="8"/>
      <c r="AK11691" s="8"/>
      <c r="AO11691" s="8"/>
      <c r="AS11691" s="8"/>
      <c r="AW11691" s="8"/>
      <c r="BA11691" s="8"/>
      <c r="BE11691" s="8"/>
      <c r="BI11691" s="8"/>
      <c r="BM11691" s="8"/>
      <c r="BQ11691" s="8"/>
      <c r="BU11691" s="8"/>
      <c r="BY11691" s="8"/>
      <c r="CC11691" s="8"/>
      <c r="CG11691" s="8"/>
      <c r="CK11691" s="8"/>
    </row>
    <row r="11692" spans="5:89">
      <c r="E11692" s="8"/>
      <c r="I11692" s="8"/>
      <c r="M11692" s="8"/>
      <c r="Q11692" s="8"/>
      <c r="U11692" s="8"/>
      <c r="Y11692" s="8"/>
      <c r="AC11692" s="8"/>
      <c r="AG11692" s="8"/>
      <c r="AK11692" s="8"/>
      <c r="AO11692" s="8"/>
      <c r="AS11692" s="8"/>
      <c r="AW11692" s="8"/>
      <c r="BA11692" s="8"/>
      <c r="BE11692" s="8"/>
      <c r="BI11692" s="8"/>
      <c r="BM11692" s="8"/>
      <c r="BQ11692" s="8"/>
      <c r="BU11692" s="8"/>
      <c r="BY11692" s="8"/>
      <c r="CC11692" s="8"/>
      <c r="CG11692" s="8"/>
      <c r="CK11692" s="8"/>
    </row>
    <row r="11693" spans="5:89">
      <c r="E11693" s="8"/>
      <c r="I11693" s="8"/>
      <c r="M11693" s="8"/>
      <c r="Q11693" s="8"/>
      <c r="U11693" s="8"/>
      <c r="Y11693" s="8"/>
      <c r="AC11693" s="8"/>
      <c r="AG11693" s="8"/>
      <c r="AK11693" s="8"/>
      <c r="AO11693" s="8"/>
      <c r="AS11693" s="8"/>
      <c r="AW11693" s="8"/>
      <c r="BA11693" s="8"/>
      <c r="BE11693" s="8"/>
      <c r="BI11693" s="8"/>
      <c r="BM11693" s="8"/>
      <c r="BQ11693" s="8"/>
      <c r="BU11693" s="8"/>
      <c r="BY11693" s="8"/>
      <c r="CC11693" s="8"/>
      <c r="CG11693" s="8"/>
      <c r="CK11693" s="8"/>
    </row>
    <row r="11694" spans="5:89">
      <c r="E11694" s="8"/>
      <c r="I11694" s="8"/>
      <c r="M11694" s="8"/>
      <c r="Q11694" s="8"/>
      <c r="U11694" s="8"/>
      <c r="Y11694" s="8"/>
      <c r="AC11694" s="8"/>
      <c r="AG11694" s="8"/>
      <c r="AK11694" s="8"/>
      <c r="AO11694" s="8"/>
      <c r="AS11694" s="8"/>
      <c r="AW11694" s="8"/>
      <c r="BA11694" s="8"/>
      <c r="BE11694" s="8"/>
      <c r="BI11694" s="8"/>
      <c r="BM11694" s="8"/>
      <c r="BQ11694" s="8"/>
      <c r="BU11694" s="8"/>
      <c r="BY11694" s="8"/>
      <c r="CC11694" s="8"/>
      <c r="CG11694" s="8"/>
      <c r="CK11694" s="8"/>
    </row>
    <row r="11695" spans="5:89">
      <c r="E11695" s="8"/>
      <c r="I11695" s="8"/>
      <c r="M11695" s="8"/>
      <c r="Q11695" s="8"/>
      <c r="U11695" s="8"/>
      <c r="Y11695" s="8"/>
      <c r="AC11695" s="8"/>
      <c r="AG11695" s="8"/>
      <c r="AK11695" s="8"/>
      <c r="AO11695" s="8"/>
      <c r="AS11695" s="8"/>
      <c r="AW11695" s="8"/>
      <c r="BA11695" s="8"/>
      <c r="BE11695" s="8"/>
      <c r="BI11695" s="8"/>
      <c r="BM11695" s="8"/>
      <c r="BQ11695" s="8"/>
      <c r="BU11695" s="8"/>
      <c r="BY11695" s="8"/>
      <c r="CC11695" s="8"/>
      <c r="CG11695" s="8"/>
      <c r="CK11695" s="8"/>
    </row>
    <row r="11696" spans="5:89">
      <c r="E11696" s="8"/>
      <c r="I11696" s="8"/>
      <c r="M11696" s="8"/>
      <c r="Q11696" s="8"/>
      <c r="U11696" s="8"/>
      <c r="Y11696" s="8"/>
      <c r="AC11696" s="8"/>
      <c r="AG11696" s="8"/>
      <c r="AK11696" s="8"/>
      <c r="AO11696" s="8"/>
      <c r="AS11696" s="8"/>
      <c r="AW11696" s="8"/>
      <c r="BA11696" s="8"/>
      <c r="BE11696" s="8"/>
      <c r="BI11696" s="8"/>
      <c r="BM11696" s="8"/>
      <c r="BQ11696" s="8"/>
      <c r="BU11696" s="8"/>
      <c r="BY11696" s="8"/>
      <c r="CC11696" s="8"/>
      <c r="CG11696" s="8"/>
      <c r="CK11696" s="8"/>
    </row>
    <row r="11697" spans="5:89">
      <c r="E11697" s="8"/>
      <c r="I11697" s="8"/>
      <c r="M11697" s="8"/>
      <c r="Q11697" s="8"/>
      <c r="U11697" s="8"/>
      <c r="Y11697" s="8"/>
      <c r="AC11697" s="8"/>
      <c r="AG11697" s="8"/>
      <c r="AK11697" s="8"/>
      <c r="AO11697" s="8"/>
      <c r="AS11697" s="8"/>
      <c r="AW11697" s="8"/>
      <c r="BA11697" s="8"/>
      <c r="BE11697" s="8"/>
      <c r="BI11697" s="8"/>
      <c r="BM11697" s="8"/>
      <c r="BQ11697" s="8"/>
      <c r="BU11697" s="8"/>
      <c r="BY11697" s="8"/>
      <c r="CC11697" s="8"/>
      <c r="CG11697" s="8"/>
      <c r="CK11697" s="8"/>
    </row>
    <row r="11698" spans="5:89">
      <c r="E11698" s="8"/>
      <c r="I11698" s="8"/>
      <c r="M11698" s="8"/>
      <c r="Q11698" s="8"/>
      <c r="U11698" s="8"/>
      <c r="Y11698" s="8"/>
      <c r="AC11698" s="8"/>
      <c r="AG11698" s="8"/>
      <c r="AK11698" s="8"/>
      <c r="AO11698" s="8"/>
      <c r="AS11698" s="8"/>
      <c r="AW11698" s="8"/>
      <c r="BA11698" s="8"/>
      <c r="BE11698" s="8"/>
      <c r="BI11698" s="8"/>
      <c r="BM11698" s="8"/>
      <c r="BQ11698" s="8"/>
      <c r="BU11698" s="8"/>
      <c r="BY11698" s="8"/>
      <c r="CC11698" s="8"/>
      <c r="CG11698" s="8"/>
      <c r="CK11698" s="8"/>
    </row>
    <row r="11699" spans="5:89">
      <c r="E11699" s="8"/>
      <c r="I11699" s="8"/>
      <c r="M11699" s="8"/>
      <c r="Q11699" s="8"/>
      <c r="U11699" s="8"/>
      <c r="Y11699" s="8"/>
      <c r="AC11699" s="8"/>
      <c r="AG11699" s="8"/>
      <c r="AK11699" s="8"/>
      <c r="AO11699" s="8"/>
      <c r="AS11699" s="8"/>
      <c r="AW11699" s="8"/>
      <c r="BA11699" s="8"/>
      <c r="BE11699" s="8"/>
      <c r="BI11699" s="8"/>
      <c r="BM11699" s="8"/>
      <c r="BQ11699" s="8"/>
      <c r="BU11699" s="8"/>
      <c r="BY11699" s="8"/>
      <c r="CC11699" s="8"/>
      <c r="CG11699" s="8"/>
      <c r="CK11699" s="8"/>
    </row>
    <row r="11700" spans="5:89">
      <c r="E11700" s="8"/>
      <c r="I11700" s="8"/>
      <c r="M11700" s="8"/>
      <c r="Q11700" s="8"/>
      <c r="U11700" s="8"/>
      <c r="Y11700" s="8"/>
      <c r="AC11700" s="8"/>
      <c r="AG11700" s="8"/>
      <c r="AK11700" s="8"/>
      <c r="AO11700" s="8"/>
      <c r="AS11700" s="8"/>
      <c r="AW11700" s="8"/>
      <c r="BA11700" s="8"/>
      <c r="BE11700" s="8"/>
      <c r="BI11700" s="8"/>
      <c r="BM11700" s="8"/>
      <c r="BQ11700" s="8"/>
      <c r="BU11700" s="8"/>
      <c r="BY11700" s="8"/>
      <c r="CC11700" s="8"/>
      <c r="CG11700" s="8"/>
      <c r="CK11700" s="8"/>
    </row>
    <row r="11701" spans="5:89">
      <c r="E11701" s="8"/>
      <c r="I11701" s="8"/>
      <c r="M11701" s="8"/>
      <c r="Q11701" s="8"/>
      <c r="U11701" s="8"/>
      <c r="Y11701" s="8"/>
      <c r="AC11701" s="8"/>
      <c r="AG11701" s="8"/>
      <c r="AK11701" s="8"/>
      <c r="AO11701" s="8"/>
      <c r="AS11701" s="8"/>
      <c r="AW11701" s="8"/>
      <c r="BA11701" s="8"/>
      <c r="BE11701" s="8"/>
      <c r="BI11701" s="8"/>
      <c r="BM11701" s="8"/>
      <c r="BQ11701" s="8"/>
      <c r="BU11701" s="8"/>
      <c r="BY11701" s="8"/>
      <c r="CC11701" s="8"/>
      <c r="CG11701" s="8"/>
      <c r="CK11701" s="8"/>
    </row>
    <row r="11702" spans="5:89">
      <c r="E11702" s="8"/>
      <c r="I11702" s="8"/>
      <c r="M11702" s="8"/>
      <c r="Q11702" s="8"/>
      <c r="U11702" s="8"/>
      <c r="Y11702" s="8"/>
      <c r="AC11702" s="8"/>
      <c r="AG11702" s="8"/>
      <c r="AK11702" s="8"/>
      <c r="AO11702" s="8"/>
      <c r="AS11702" s="8"/>
      <c r="AW11702" s="8"/>
      <c r="BA11702" s="8"/>
      <c r="BE11702" s="8"/>
      <c r="BI11702" s="8"/>
      <c r="BM11702" s="8"/>
      <c r="BQ11702" s="8"/>
      <c r="BU11702" s="8"/>
      <c r="BY11702" s="8"/>
      <c r="CC11702" s="8"/>
      <c r="CG11702" s="8"/>
      <c r="CK11702" s="8"/>
    </row>
    <row r="11703" spans="5:89">
      <c r="E11703" s="8"/>
      <c r="I11703" s="8"/>
      <c r="M11703" s="8"/>
      <c r="Q11703" s="8"/>
      <c r="U11703" s="8"/>
      <c r="Y11703" s="8"/>
      <c r="AC11703" s="8"/>
      <c r="AG11703" s="8"/>
      <c r="AK11703" s="8"/>
      <c r="AO11703" s="8"/>
      <c r="AS11703" s="8"/>
      <c r="AW11703" s="8"/>
      <c r="BA11703" s="8"/>
      <c r="BE11703" s="8"/>
      <c r="BI11703" s="8"/>
      <c r="BM11703" s="8"/>
      <c r="BQ11703" s="8"/>
      <c r="BU11703" s="8"/>
      <c r="BY11703" s="8"/>
      <c r="CC11703" s="8"/>
      <c r="CG11703" s="8"/>
      <c r="CK11703" s="8"/>
    </row>
    <row r="11704" spans="5:89">
      <c r="E11704" s="8"/>
      <c r="I11704" s="8"/>
      <c r="M11704" s="8"/>
      <c r="Q11704" s="8"/>
      <c r="U11704" s="8"/>
      <c r="Y11704" s="8"/>
      <c r="AC11704" s="8"/>
      <c r="AG11704" s="8"/>
      <c r="AK11704" s="8"/>
      <c r="AO11704" s="8"/>
      <c r="AS11704" s="8"/>
      <c r="AW11704" s="8"/>
      <c r="BA11704" s="8"/>
      <c r="BE11704" s="8"/>
      <c r="BI11704" s="8"/>
      <c r="BM11704" s="8"/>
      <c r="BQ11704" s="8"/>
      <c r="BU11704" s="8"/>
      <c r="BY11704" s="8"/>
      <c r="CC11704" s="8"/>
      <c r="CG11704" s="8"/>
      <c r="CK11704" s="8"/>
    </row>
    <row r="11705" spans="5:89">
      <c r="E11705" s="8"/>
      <c r="I11705" s="8"/>
      <c r="M11705" s="8"/>
      <c r="Q11705" s="8"/>
      <c r="U11705" s="8"/>
      <c r="Y11705" s="8"/>
      <c r="AC11705" s="8"/>
      <c r="AG11705" s="8"/>
      <c r="AK11705" s="8"/>
      <c r="AO11705" s="8"/>
      <c r="AS11705" s="8"/>
      <c r="AW11705" s="8"/>
      <c r="BA11705" s="8"/>
      <c r="BE11705" s="8"/>
      <c r="BI11705" s="8"/>
      <c r="BM11705" s="8"/>
      <c r="BQ11705" s="8"/>
      <c r="BU11705" s="8"/>
      <c r="BY11705" s="8"/>
      <c r="CC11705" s="8"/>
      <c r="CG11705" s="8"/>
      <c r="CK11705" s="8"/>
    </row>
    <row r="11706" spans="5:89">
      <c r="E11706" s="8"/>
      <c r="I11706" s="8"/>
      <c r="M11706" s="8"/>
      <c r="Q11706" s="8"/>
      <c r="U11706" s="8"/>
      <c r="Y11706" s="8"/>
      <c r="AC11706" s="8"/>
      <c r="AG11706" s="8"/>
      <c r="AK11706" s="8"/>
      <c r="AO11706" s="8"/>
      <c r="AS11706" s="8"/>
      <c r="AW11706" s="8"/>
      <c r="BA11706" s="8"/>
      <c r="BE11706" s="8"/>
      <c r="BI11706" s="8"/>
      <c r="BM11706" s="8"/>
      <c r="BQ11706" s="8"/>
      <c r="BU11706" s="8"/>
      <c r="BY11706" s="8"/>
      <c r="CC11706" s="8"/>
      <c r="CG11706" s="8"/>
      <c r="CK11706" s="8"/>
    </row>
    <row r="11707" spans="5:89">
      <c r="E11707" s="8"/>
      <c r="I11707" s="8"/>
      <c r="M11707" s="8"/>
      <c r="Q11707" s="8"/>
      <c r="U11707" s="8"/>
      <c r="Y11707" s="8"/>
      <c r="AC11707" s="8"/>
      <c r="AG11707" s="8"/>
      <c r="AK11707" s="8"/>
      <c r="AO11707" s="8"/>
      <c r="AS11707" s="8"/>
      <c r="AW11707" s="8"/>
      <c r="BA11707" s="8"/>
      <c r="BE11707" s="8"/>
      <c r="BI11707" s="8"/>
      <c r="BM11707" s="8"/>
      <c r="BQ11707" s="8"/>
      <c r="BU11707" s="8"/>
      <c r="BY11707" s="8"/>
      <c r="CC11707" s="8"/>
      <c r="CG11707" s="8"/>
      <c r="CK11707" s="8"/>
    </row>
    <row r="11708" spans="5:89">
      <c r="E11708" s="8"/>
      <c r="I11708" s="8"/>
      <c r="M11708" s="8"/>
      <c r="Q11708" s="8"/>
      <c r="U11708" s="8"/>
      <c r="Y11708" s="8"/>
      <c r="AC11708" s="8"/>
      <c r="AG11708" s="8"/>
      <c r="AK11708" s="8"/>
      <c r="AO11708" s="8"/>
      <c r="AS11708" s="8"/>
      <c r="AW11708" s="8"/>
      <c r="BA11708" s="8"/>
      <c r="BE11708" s="8"/>
      <c r="BI11708" s="8"/>
      <c r="BM11708" s="8"/>
      <c r="BQ11708" s="8"/>
      <c r="BU11708" s="8"/>
      <c r="BY11708" s="8"/>
      <c r="CC11708" s="8"/>
      <c r="CG11708" s="8"/>
      <c r="CK11708" s="8"/>
    </row>
    <row r="11709" spans="5:89">
      <c r="E11709" s="8"/>
      <c r="I11709" s="8"/>
      <c r="M11709" s="8"/>
      <c r="Q11709" s="8"/>
      <c r="U11709" s="8"/>
      <c r="Y11709" s="8"/>
      <c r="AC11709" s="8"/>
      <c r="AG11709" s="8"/>
      <c r="AK11709" s="8"/>
      <c r="AO11709" s="8"/>
      <c r="AS11709" s="8"/>
      <c r="AW11709" s="8"/>
      <c r="BA11709" s="8"/>
      <c r="BE11709" s="8"/>
      <c r="BI11709" s="8"/>
      <c r="BM11709" s="8"/>
      <c r="BQ11709" s="8"/>
      <c r="BU11709" s="8"/>
      <c r="BY11709" s="8"/>
      <c r="CC11709" s="8"/>
      <c r="CG11709" s="8"/>
      <c r="CK11709" s="8"/>
    </row>
    <row r="11710" spans="5:89">
      <c r="E11710" s="8"/>
      <c r="I11710" s="8"/>
      <c r="M11710" s="8"/>
      <c r="Q11710" s="8"/>
      <c r="U11710" s="8"/>
      <c r="Y11710" s="8"/>
      <c r="AC11710" s="8"/>
      <c r="AG11710" s="8"/>
      <c r="AK11710" s="8"/>
      <c r="AO11710" s="8"/>
      <c r="AS11710" s="8"/>
      <c r="AW11710" s="8"/>
      <c r="BA11710" s="8"/>
      <c r="BE11710" s="8"/>
      <c r="BI11710" s="8"/>
      <c r="BM11710" s="8"/>
      <c r="BQ11710" s="8"/>
      <c r="BU11710" s="8"/>
      <c r="BY11710" s="8"/>
      <c r="CC11710" s="8"/>
      <c r="CG11710" s="8"/>
      <c r="CK11710" s="8"/>
    </row>
    <row r="11711" spans="5:89">
      <c r="E11711" s="8"/>
      <c r="I11711" s="8"/>
      <c r="M11711" s="8"/>
      <c r="Q11711" s="8"/>
      <c r="U11711" s="8"/>
      <c r="Y11711" s="8"/>
      <c r="AC11711" s="8"/>
      <c r="AG11711" s="8"/>
      <c r="AK11711" s="8"/>
      <c r="AO11711" s="8"/>
      <c r="AS11711" s="8"/>
      <c r="AW11711" s="8"/>
      <c r="BA11711" s="8"/>
      <c r="BE11711" s="8"/>
      <c r="BI11711" s="8"/>
      <c r="BM11711" s="8"/>
      <c r="BQ11711" s="8"/>
      <c r="BU11711" s="8"/>
      <c r="BY11711" s="8"/>
      <c r="CC11711" s="8"/>
      <c r="CG11711" s="8"/>
      <c r="CK11711" s="8"/>
    </row>
    <row r="11712" spans="5:89">
      <c r="E11712" s="8"/>
      <c r="I11712" s="8"/>
      <c r="M11712" s="8"/>
      <c r="Q11712" s="8"/>
      <c r="U11712" s="8"/>
      <c r="Y11712" s="8"/>
      <c r="AC11712" s="8"/>
      <c r="AG11712" s="8"/>
      <c r="AK11712" s="8"/>
      <c r="AO11712" s="8"/>
      <c r="AS11712" s="8"/>
      <c r="AW11712" s="8"/>
      <c r="BA11712" s="8"/>
      <c r="BE11712" s="8"/>
      <c r="BI11712" s="8"/>
      <c r="BM11712" s="8"/>
      <c r="BQ11712" s="8"/>
      <c r="BU11712" s="8"/>
      <c r="BY11712" s="8"/>
      <c r="CC11712" s="8"/>
      <c r="CG11712" s="8"/>
      <c r="CK11712" s="8"/>
    </row>
    <row r="11713" spans="5:89">
      <c r="E11713" s="8"/>
      <c r="I11713" s="8"/>
      <c r="M11713" s="8"/>
      <c r="Q11713" s="8"/>
      <c r="U11713" s="8"/>
      <c r="Y11713" s="8"/>
      <c r="AC11713" s="8"/>
      <c r="AG11713" s="8"/>
      <c r="AK11713" s="8"/>
      <c r="AO11713" s="8"/>
      <c r="AS11713" s="8"/>
      <c r="AW11713" s="8"/>
      <c r="BA11713" s="8"/>
      <c r="BE11713" s="8"/>
      <c r="BI11713" s="8"/>
      <c r="BM11713" s="8"/>
      <c r="BQ11713" s="8"/>
      <c r="BU11713" s="8"/>
      <c r="BY11713" s="8"/>
      <c r="CC11713" s="8"/>
      <c r="CG11713" s="8"/>
      <c r="CK11713" s="8"/>
    </row>
    <row r="11714" spans="5:89">
      <c r="E11714" s="8"/>
      <c r="I11714" s="8"/>
      <c r="M11714" s="8"/>
      <c r="Q11714" s="8"/>
      <c r="U11714" s="8"/>
      <c r="Y11714" s="8"/>
      <c r="AC11714" s="8"/>
      <c r="AG11714" s="8"/>
      <c r="AK11714" s="8"/>
      <c r="AO11714" s="8"/>
      <c r="AS11714" s="8"/>
      <c r="AW11714" s="8"/>
      <c r="BA11714" s="8"/>
      <c r="BE11714" s="8"/>
      <c r="BI11714" s="8"/>
      <c r="BM11714" s="8"/>
      <c r="BQ11714" s="8"/>
      <c r="BU11714" s="8"/>
      <c r="BY11714" s="8"/>
      <c r="CC11714" s="8"/>
      <c r="CG11714" s="8"/>
      <c r="CK11714" s="8"/>
    </row>
    <row r="11715" spans="5:89">
      <c r="E11715" s="8"/>
      <c r="I11715" s="8"/>
      <c r="M11715" s="8"/>
      <c r="Q11715" s="8"/>
      <c r="U11715" s="8"/>
      <c r="Y11715" s="8"/>
      <c r="AC11715" s="8"/>
      <c r="AG11715" s="8"/>
      <c r="AK11715" s="8"/>
      <c r="AO11715" s="8"/>
      <c r="AS11715" s="8"/>
      <c r="AW11715" s="8"/>
      <c r="BA11715" s="8"/>
      <c r="BE11715" s="8"/>
      <c r="BI11715" s="8"/>
      <c r="BM11715" s="8"/>
      <c r="BQ11715" s="8"/>
      <c r="BU11715" s="8"/>
      <c r="BY11715" s="8"/>
      <c r="CC11715" s="8"/>
      <c r="CG11715" s="8"/>
      <c r="CK11715" s="8"/>
    </row>
    <row r="11716" spans="5:89">
      <c r="E11716" s="8"/>
      <c r="I11716" s="8"/>
      <c r="M11716" s="8"/>
      <c r="Q11716" s="8"/>
      <c r="U11716" s="8"/>
      <c r="Y11716" s="8"/>
      <c r="AC11716" s="8"/>
      <c r="AG11716" s="8"/>
      <c r="AK11716" s="8"/>
      <c r="AO11716" s="8"/>
      <c r="AS11716" s="8"/>
      <c r="AW11716" s="8"/>
      <c r="BA11716" s="8"/>
      <c r="BE11716" s="8"/>
      <c r="BI11716" s="8"/>
      <c r="BM11716" s="8"/>
      <c r="BQ11716" s="8"/>
      <c r="BU11716" s="8"/>
      <c r="BY11716" s="8"/>
      <c r="CC11716" s="8"/>
      <c r="CG11716" s="8"/>
      <c r="CK11716" s="8"/>
    </row>
    <row r="11717" spans="5:89">
      <c r="E11717" s="8"/>
      <c r="I11717" s="8"/>
      <c r="M11717" s="8"/>
      <c r="Q11717" s="8"/>
      <c r="U11717" s="8"/>
      <c r="Y11717" s="8"/>
      <c r="AC11717" s="8"/>
      <c r="AG11717" s="8"/>
      <c r="AK11717" s="8"/>
      <c r="AO11717" s="8"/>
      <c r="AS11717" s="8"/>
      <c r="AW11717" s="8"/>
      <c r="BA11717" s="8"/>
      <c r="BE11717" s="8"/>
      <c r="BI11717" s="8"/>
      <c r="BM11717" s="8"/>
      <c r="BQ11717" s="8"/>
      <c r="BU11717" s="8"/>
      <c r="BY11717" s="8"/>
      <c r="CC11717" s="8"/>
      <c r="CG11717" s="8"/>
      <c r="CK11717" s="8"/>
    </row>
    <row r="11718" spans="5:89">
      <c r="E11718" s="8"/>
      <c r="I11718" s="8"/>
      <c r="M11718" s="8"/>
      <c r="Q11718" s="8"/>
      <c r="U11718" s="8"/>
      <c r="Y11718" s="8"/>
      <c r="AC11718" s="8"/>
      <c r="AG11718" s="8"/>
      <c r="AK11718" s="8"/>
      <c r="AO11718" s="8"/>
      <c r="AS11718" s="8"/>
      <c r="AW11718" s="8"/>
      <c r="BA11718" s="8"/>
      <c r="BE11718" s="8"/>
      <c r="BI11718" s="8"/>
      <c r="BM11718" s="8"/>
      <c r="BQ11718" s="8"/>
      <c r="BU11718" s="8"/>
      <c r="BY11718" s="8"/>
      <c r="CC11718" s="8"/>
      <c r="CG11718" s="8"/>
      <c r="CK11718" s="8"/>
    </row>
    <row r="11719" spans="5:89">
      <c r="E11719" s="8"/>
      <c r="I11719" s="8"/>
      <c r="M11719" s="8"/>
      <c r="Q11719" s="8"/>
      <c r="U11719" s="8"/>
      <c r="Y11719" s="8"/>
      <c r="AC11719" s="8"/>
      <c r="AG11719" s="8"/>
      <c r="AK11719" s="8"/>
      <c r="AO11719" s="8"/>
      <c r="AS11719" s="8"/>
      <c r="AW11719" s="8"/>
      <c r="BA11719" s="8"/>
      <c r="BE11719" s="8"/>
      <c r="BI11719" s="8"/>
      <c r="BM11719" s="8"/>
      <c r="BQ11719" s="8"/>
      <c r="BU11719" s="8"/>
      <c r="BY11719" s="8"/>
      <c r="CC11719" s="8"/>
      <c r="CG11719" s="8"/>
      <c r="CK11719" s="8"/>
    </row>
    <row r="11720" spans="5:89">
      <c r="E11720" s="8"/>
      <c r="I11720" s="8"/>
      <c r="M11720" s="8"/>
      <c r="Q11720" s="8"/>
      <c r="U11720" s="8"/>
      <c r="Y11720" s="8"/>
      <c r="AC11720" s="8"/>
      <c r="AG11720" s="8"/>
      <c r="AK11720" s="8"/>
      <c r="AO11720" s="8"/>
      <c r="AS11720" s="8"/>
      <c r="AW11720" s="8"/>
      <c r="BA11720" s="8"/>
      <c r="BE11720" s="8"/>
      <c r="BI11720" s="8"/>
      <c r="BM11720" s="8"/>
      <c r="BQ11720" s="8"/>
      <c r="BU11720" s="8"/>
      <c r="BY11720" s="8"/>
      <c r="CC11720" s="8"/>
      <c r="CG11720" s="8"/>
      <c r="CK11720" s="8"/>
    </row>
    <row r="11721" spans="5:89">
      <c r="E11721" s="8"/>
      <c r="I11721" s="8"/>
      <c r="M11721" s="8"/>
      <c r="Q11721" s="8"/>
      <c r="U11721" s="8"/>
      <c r="Y11721" s="8"/>
      <c r="AC11721" s="8"/>
      <c r="AG11721" s="8"/>
      <c r="AK11721" s="8"/>
      <c r="AO11721" s="8"/>
      <c r="AS11721" s="8"/>
      <c r="AW11721" s="8"/>
      <c r="BA11721" s="8"/>
      <c r="BE11721" s="8"/>
      <c r="BI11721" s="8"/>
      <c r="BM11721" s="8"/>
      <c r="BQ11721" s="8"/>
      <c r="BU11721" s="8"/>
      <c r="BY11721" s="8"/>
      <c r="CC11721" s="8"/>
      <c r="CG11721" s="8"/>
      <c r="CK11721" s="8"/>
    </row>
    <row r="11722" spans="5:89">
      <c r="E11722" s="8"/>
      <c r="I11722" s="8"/>
      <c r="M11722" s="8"/>
      <c r="Q11722" s="8"/>
      <c r="U11722" s="8"/>
      <c r="Y11722" s="8"/>
      <c r="AC11722" s="8"/>
      <c r="AG11722" s="8"/>
      <c r="AK11722" s="8"/>
      <c r="AO11722" s="8"/>
      <c r="AS11722" s="8"/>
      <c r="AW11722" s="8"/>
      <c r="BA11722" s="8"/>
      <c r="BE11722" s="8"/>
      <c r="BI11722" s="8"/>
      <c r="BM11722" s="8"/>
      <c r="BQ11722" s="8"/>
      <c r="BU11722" s="8"/>
      <c r="BY11722" s="8"/>
      <c r="CC11722" s="8"/>
      <c r="CG11722" s="8"/>
      <c r="CK11722" s="8"/>
    </row>
    <row r="11723" spans="5:89">
      <c r="E11723" s="8"/>
      <c r="I11723" s="8"/>
      <c r="M11723" s="8"/>
      <c r="Q11723" s="8"/>
      <c r="U11723" s="8"/>
      <c r="Y11723" s="8"/>
      <c r="AC11723" s="8"/>
      <c r="AG11723" s="8"/>
      <c r="AK11723" s="8"/>
      <c r="AO11723" s="8"/>
      <c r="AS11723" s="8"/>
      <c r="AW11723" s="8"/>
      <c r="BA11723" s="8"/>
      <c r="BE11723" s="8"/>
      <c r="BI11723" s="8"/>
      <c r="BM11723" s="8"/>
      <c r="BQ11723" s="8"/>
      <c r="BU11723" s="8"/>
      <c r="BY11723" s="8"/>
      <c r="CC11723" s="8"/>
      <c r="CG11723" s="8"/>
      <c r="CK11723" s="8"/>
    </row>
    <row r="11724" spans="5:89">
      <c r="E11724" s="8"/>
      <c r="I11724" s="8"/>
      <c r="M11724" s="8"/>
      <c r="Q11724" s="8"/>
      <c r="U11724" s="8"/>
      <c r="Y11724" s="8"/>
      <c r="AC11724" s="8"/>
      <c r="AG11724" s="8"/>
      <c r="AK11724" s="8"/>
      <c r="AO11724" s="8"/>
      <c r="AS11724" s="8"/>
      <c r="AW11724" s="8"/>
      <c r="BA11724" s="8"/>
      <c r="BE11724" s="8"/>
      <c r="BI11724" s="8"/>
      <c r="BM11724" s="8"/>
      <c r="BQ11724" s="8"/>
      <c r="BU11724" s="8"/>
      <c r="BY11724" s="8"/>
      <c r="CC11724" s="8"/>
      <c r="CG11724" s="8"/>
      <c r="CK11724" s="8"/>
    </row>
    <row r="11725" spans="5:89">
      <c r="E11725" s="8"/>
      <c r="I11725" s="8"/>
      <c r="M11725" s="8"/>
      <c r="Q11725" s="8"/>
      <c r="U11725" s="8"/>
      <c r="Y11725" s="8"/>
      <c r="AC11725" s="8"/>
      <c r="AG11725" s="8"/>
      <c r="AK11725" s="8"/>
      <c r="AO11725" s="8"/>
      <c r="AS11725" s="8"/>
      <c r="AW11725" s="8"/>
      <c r="BA11725" s="8"/>
      <c r="BE11725" s="8"/>
      <c r="BI11725" s="8"/>
      <c r="BM11725" s="8"/>
      <c r="BQ11725" s="8"/>
      <c r="BU11725" s="8"/>
      <c r="BY11725" s="8"/>
      <c r="CC11725" s="8"/>
      <c r="CG11725" s="8"/>
      <c r="CK11725" s="8"/>
    </row>
    <row r="11726" spans="5:89">
      <c r="E11726" s="8"/>
      <c r="I11726" s="8"/>
      <c r="M11726" s="8"/>
      <c r="Q11726" s="8"/>
      <c r="U11726" s="8"/>
      <c r="Y11726" s="8"/>
      <c r="AC11726" s="8"/>
      <c r="AG11726" s="8"/>
      <c r="AK11726" s="8"/>
      <c r="AO11726" s="8"/>
      <c r="AS11726" s="8"/>
      <c r="AW11726" s="8"/>
      <c r="BA11726" s="8"/>
      <c r="BE11726" s="8"/>
      <c r="BI11726" s="8"/>
      <c r="BM11726" s="8"/>
      <c r="BQ11726" s="8"/>
      <c r="BU11726" s="8"/>
      <c r="BY11726" s="8"/>
      <c r="CC11726" s="8"/>
      <c r="CG11726" s="8"/>
      <c r="CK11726" s="8"/>
    </row>
    <row r="11727" spans="5:89">
      <c r="E11727" s="8"/>
      <c r="I11727" s="8"/>
      <c r="M11727" s="8"/>
      <c r="Q11727" s="8"/>
      <c r="U11727" s="8"/>
      <c r="Y11727" s="8"/>
      <c r="AC11727" s="8"/>
      <c r="AG11727" s="8"/>
      <c r="AK11727" s="8"/>
      <c r="AO11727" s="8"/>
      <c r="AS11727" s="8"/>
      <c r="AW11727" s="8"/>
      <c r="BA11727" s="8"/>
      <c r="BE11727" s="8"/>
      <c r="BI11727" s="8"/>
      <c r="BM11727" s="8"/>
      <c r="BQ11727" s="8"/>
      <c r="BU11727" s="8"/>
      <c r="BY11727" s="8"/>
      <c r="CC11727" s="8"/>
      <c r="CG11727" s="8"/>
      <c r="CK11727" s="8"/>
    </row>
    <row r="11728" spans="5:89">
      <c r="E11728" s="8"/>
      <c r="I11728" s="8"/>
      <c r="M11728" s="8"/>
      <c r="Q11728" s="8"/>
      <c r="U11728" s="8"/>
      <c r="Y11728" s="8"/>
      <c r="AC11728" s="8"/>
      <c r="AG11728" s="8"/>
      <c r="AK11728" s="8"/>
      <c r="AO11728" s="8"/>
      <c r="AS11728" s="8"/>
      <c r="AW11728" s="8"/>
      <c r="BA11728" s="8"/>
      <c r="BE11728" s="8"/>
      <c r="BI11728" s="8"/>
      <c r="BM11728" s="8"/>
      <c r="BQ11728" s="8"/>
      <c r="BU11728" s="8"/>
      <c r="BY11728" s="8"/>
      <c r="CC11728" s="8"/>
      <c r="CG11728" s="8"/>
      <c r="CK11728" s="8"/>
    </row>
    <row r="11729" spans="5:89">
      <c r="E11729" s="8"/>
      <c r="I11729" s="8"/>
      <c r="M11729" s="8"/>
      <c r="Q11729" s="8"/>
      <c r="U11729" s="8"/>
      <c r="Y11729" s="8"/>
      <c r="AC11729" s="8"/>
      <c r="AG11729" s="8"/>
      <c r="AK11729" s="8"/>
      <c r="AO11729" s="8"/>
      <c r="AS11729" s="8"/>
      <c r="AW11729" s="8"/>
      <c r="BA11729" s="8"/>
      <c r="BE11729" s="8"/>
      <c r="BI11729" s="8"/>
      <c r="BM11729" s="8"/>
      <c r="BQ11729" s="8"/>
      <c r="BU11729" s="8"/>
      <c r="BY11729" s="8"/>
      <c r="CC11729" s="8"/>
      <c r="CG11729" s="8"/>
      <c r="CK11729" s="8"/>
    </row>
    <row r="11730" spans="5:89">
      <c r="E11730" s="8"/>
      <c r="I11730" s="8"/>
      <c r="M11730" s="8"/>
      <c r="Q11730" s="8"/>
      <c r="U11730" s="8"/>
      <c r="Y11730" s="8"/>
      <c r="AC11730" s="8"/>
      <c r="AG11730" s="8"/>
      <c r="AK11730" s="8"/>
      <c r="AO11730" s="8"/>
      <c r="AS11730" s="8"/>
      <c r="AW11730" s="8"/>
      <c r="BA11730" s="8"/>
      <c r="BE11730" s="8"/>
      <c r="BI11730" s="8"/>
      <c r="BM11730" s="8"/>
      <c r="BQ11730" s="8"/>
      <c r="BU11730" s="8"/>
      <c r="BY11730" s="8"/>
      <c r="CC11730" s="8"/>
      <c r="CG11730" s="8"/>
      <c r="CK11730" s="8"/>
    </row>
    <row r="11731" spans="5:89">
      <c r="E11731" s="8"/>
      <c r="I11731" s="8"/>
      <c r="M11731" s="8"/>
      <c r="Q11731" s="8"/>
      <c r="U11731" s="8"/>
      <c r="Y11731" s="8"/>
      <c r="AC11731" s="8"/>
      <c r="AG11731" s="8"/>
      <c r="AK11731" s="8"/>
      <c r="AO11731" s="8"/>
      <c r="AS11731" s="8"/>
      <c r="AW11731" s="8"/>
      <c r="BA11731" s="8"/>
      <c r="BE11731" s="8"/>
      <c r="BI11731" s="8"/>
      <c r="BM11731" s="8"/>
      <c r="BQ11731" s="8"/>
      <c r="BU11731" s="8"/>
      <c r="BY11731" s="8"/>
      <c r="CC11731" s="8"/>
      <c r="CG11731" s="8"/>
      <c r="CK11731" s="8"/>
    </row>
    <row r="11732" spans="5:89">
      <c r="E11732" s="8"/>
      <c r="I11732" s="8"/>
      <c r="M11732" s="8"/>
      <c r="Q11732" s="8"/>
      <c r="U11732" s="8"/>
      <c r="Y11732" s="8"/>
      <c r="AC11732" s="8"/>
      <c r="AG11732" s="8"/>
      <c r="AK11732" s="8"/>
      <c r="AO11732" s="8"/>
      <c r="AS11732" s="8"/>
      <c r="AW11732" s="8"/>
      <c r="BA11732" s="8"/>
      <c r="BE11732" s="8"/>
      <c r="BI11732" s="8"/>
      <c r="BM11732" s="8"/>
      <c r="BQ11732" s="8"/>
      <c r="BU11732" s="8"/>
      <c r="BY11732" s="8"/>
      <c r="CC11732" s="8"/>
      <c r="CG11732" s="8"/>
      <c r="CK11732" s="8"/>
    </row>
    <row r="11733" spans="5:89">
      <c r="E11733" s="8"/>
      <c r="I11733" s="8"/>
      <c r="M11733" s="8"/>
      <c r="Q11733" s="8"/>
      <c r="U11733" s="8"/>
      <c r="Y11733" s="8"/>
      <c r="AC11733" s="8"/>
      <c r="AG11733" s="8"/>
      <c r="AK11733" s="8"/>
      <c r="AO11733" s="8"/>
      <c r="AS11733" s="8"/>
      <c r="AW11733" s="8"/>
      <c r="BA11733" s="8"/>
      <c r="BE11733" s="8"/>
      <c r="BI11733" s="8"/>
      <c r="BM11733" s="8"/>
      <c r="BQ11733" s="8"/>
      <c r="BU11733" s="8"/>
      <c r="BY11733" s="8"/>
      <c r="CC11733" s="8"/>
      <c r="CG11733" s="8"/>
      <c r="CK11733" s="8"/>
    </row>
    <row r="11734" spans="5:89">
      <c r="E11734" s="8"/>
      <c r="I11734" s="8"/>
      <c r="M11734" s="8"/>
      <c r="Q11734" s="8"/>
      <c r="U11734" s="8"/>
      <c r="Y11734" s="8"/>
      <c r="AC11734" s="8"/>
      <c r="AG11734" s="8"/>
      <c r="AK11734" s="8"/>
      <c r="AO11734" s="8"/>
      <c r="AS11734" s="8"/>
      <c r="AW11734" s="8"/>
      <c r="BA11734" s="8"/>
      <c r="BE11734" s="8"/>
      <c r="BI11734" s="8"/>
      <c r="BM11734" s="8"/>
      <c r="BQ11734" s="8"/>
      <c r="BU11734" s="8"/>
      <c r="BY11734" s="8"/>
      <c r="CC11734" s="8"/>
      <c r="CG11734" s="8"/>
      <c r="CK11734" s="8"/>
    </row>
    <row r="11735" spans="5:89">
      <c r="E11735" s="8"/>
      <c r="I11735" s="8"/>
      <c r="M11735" s="8"/>
      <c r="Q11735" s="8"/>
      <c r="U11735" s="8"/>
      <c r="Y11735" s="8"/>
      <c r="AC11735" s="8"/>
      <c r="AG11735" s="8"/>
      <c r="AK11735" s="8"/>
      <c r="AO11735" s="8"/>
      <c r="AS11735" s="8"/>
      <c r="AW11735" s="8"/>
      <c r="BA11735" s="8"/>
      <c r="BE11735" s="8"/>
      <c r="BI11735" s="8"/>
      <c r="BM11735" s="8"/>
      <c r="BQ11735" s="8"/>
      <c r="BU11735" s="8"/>
      <c r="BY11735" s="8"/>
      <c r="CC11735" s="8"/>
      <c r="CG11735" s="8"/>
      <c r="CK11735" s="8"/>
    </row>
    <row r="11736" spans="5:89">
      <c r="E11736" s="8"/>
      <c r="I11736" s="8"/>
      <c r="M11736" s="8"/>
      <c r="Q11736" s="8"/>
      <c r="U11736" s="8"/>
      <c r="Y11736" s="8"/>
      <c r="AC11736" s="8"/>
      <c r="AG11736" s="8"/>
      <c r="AK11736" s="8"/>
      <c r="AO11736" s="8"/>
      <c r="AS11736" s="8"/>
      <c r="AW11736" s="8"/>
      <c r="BA11736" s="8"/>
      <c r="BE11736" s="8"/>
      <c r="BI11736" s="8"/>
      <c r="BM11736" s="8"/>
      <c r="BQ11736" s="8"/>
      <c r="BU11736" s="8"/>
      <c r="BY11736" s="8"/>
      <c r="CC11736" s="8"/>
      <c r="CG11736" s="8"/>
      <c r="CK11736" s="8"/>
    </row>
    <row r="11737" spans="5:89">
      <c r="E11737" s="8"/>
      <c r="I11737" s="8"/>
      <c r="M11737" s="8"/>
      <c r="Q11737" s="8"/>
      <c r="U11737" s="8"/>
      <c r="Y11737" s="8"/>
      <c r="AC11737" s="8"/>
      <c r="AG11737" s="8"/>
      <c r="AK11737" s="8"/>
      <c r="AO11737" s="8"/>
      <c r="AS11737" s="8"/>
      <c r="AW11737" s="8"/>
      <c r="BA11737" s="8"/>
      <c r="BE11737" s="8"/>
      <c r="BI11737" s="8"/>
      <c r="BM11737" s="8"/>
      <c r="BQ11737" s="8"/>
      <c r="BU11737" s="8"/>
      <c r="BY11737" s="8"/>
      <c r="CC11737" s="8"/>
      <c r="CG11737" s="8"/>
      <c r="CK11737" s="8"/>
    </row>
    <row r="11738" spans="5:89">
      <c r="E11738" s="8"/>
      <c r="I11738" s="8"/>
      <c r="M11738" s="8"/>
      <c r="Q11738" s="8"/>
      <c r="U11738" s="8"/>
      <c r="Y11738" s="8"/>
      <c r="AC11738" s="8"/>
      <c r="AG11738" s="8"/>
      <c r="AK11738" s="8"/>
      <c r="AO11738" s="8"/>
      <c r="AS11738" s="8"/>
      <c r="AW11738" s="8"/>
      <c r="BA11738" s="8"/>
      <c r="BE11738" s="8"/>
      <c r="BI11738" s="8"/>
      <c r="BM11738" s="8"/>
      <c r="BQ11738" s="8"/>
      <c r="BU11738" s="8"/>
      <c r="BY11738" s="8"/>
      <c r="CC11738" s="8"/>
      <c r="CG11738" s="8"/>
      <c r="CK11738" s="8"/>
    </row>
    <row r="11739" spans="5:89">
      <c r="E11739" s="8"/>
      <c r="I11739" s="8"/>
      <c r="M11739" s="8"/>
      <c r="Q11739" s="8"/>
      <c r="U11739" s="8"/>
      <c r="Y11739" s="8"/>
      <c r="AC11739" s="8"/>
      <c r="AG11739" s="8"/>
      <c r="AK11739" s="8"/>
      <c r="AO11739" s="8"/>
      <c r="AS11739" s="8"/>
      <c r="AW11739" s="8"/>
      <c r="BA11739" s="8"/>
      <c r="BE11739" s="8"/>
      <c r="BI11739" s="8"/>
      <c r="BM11739" s="8"/>
      <c r="BQ11739" s="8"/>
      <c r="BU11739" s="8"/>
      <c r="BY11739" s="8"/>
      <c r="CC11739" s="8"/>
      <c r="CG11739" s="8"/>
      <c r="CK11739" s="8"/>
    </row>
    <row r="11740" spans="5:89">
      <c r="E11740" s="8"/>
      <c r="I11740" s="8"/>
      <c r="M11740" s="8"/>
      <c r="Q11740" s="8"/>
      <c r="U11740" s="8"/>
      <c r="Y11740" s="8"/>
      <c r="AC11740" s="8"/>
      <c r="AG11740" s="8"/>
      <c r="AK11740" s="8"/>
      <c r="AO11740" s="8"/>
      <c r="AS11740" s="8"/>
      <c r="AW11740" s="8"/>
      <c r="BA11740" s="8"/>
      <c r="BE11740" s="8"/>
      <c r="BI11740" s="8"/>
      <c r="BM11740" s="8"/>
      <c r="BQ11740" s="8"/>
      <c r="BU11740" s="8"/>
      <c r="BY11740" s="8"/>
      <c r="CC11740" s="8"/>
      <c r="CG11740" s="8"/>
      <c r="CK11740" s="8"/>
    </row>
    <row r="11741" spans="5:89">
      <c r="E11741" s="8"/>
      <c r="I11741" s="8"/>
      <c r="M11741" s="8"/>
      <c r="Q11741" s="8"/>
      <c r="U11741" s="8"/>
      <c r="Y11741" s="8"/>
      <c r="AC11741" s="8"/>
      <c r="AG11741" s="8"/>
      <c r="AK11741" s="8"/>
      <c r="AO11741" s="8"/>
      <c r="AS11741" s="8"/>
      <c r="AW11741" s="8"/>
      <c r="BA11741" s="8"/>
      <c r="BE11741" s="8"/>
      <c r="BI11741" s="8"/>
      <c r="BM11741" s="8"/>
      <c r="BQ11741" s="8"/>
      <c r="BU11741" s="8"/>
      <c r="BY11741" s="8"/>
      <c r="CC11741" s="8"/>
      <c r="CG11741" s="8"/>
      <c r="CK11741" s="8"/>
    </row>
    <row r="11742" spans="5:89">
      <c r="E11742" s="8"/>
      <c r="I11742" s="8"/>
      <c r="M11742" s="8"/>
      <c r="Q11742" s="8"/>
      <c r="U11742" s="8"/>
      <c r="Y11742" s="8"/>
      <c r="AC11742" s="8"/>
      <c r="AG11742" s="8"/>
      <c r="AK11742" s="8"/>
      <c r="AO11742" s="8"/>
      <c r="AS11742" s="8"/>
      <c r="AW11742" s="8"/>
      <c r="BA11742" s="8"/>
      <c r="BE11742" s="8"/>
      <c r="BI11742" s="8"/>
      <c r="BM11742" s="8"/>
      <c r="BQ11742" s="8"/>
      <c r="BU11742" s="8"/>
      <c r="BY11742" s="8"/>
      <c r="CC11742" s="8"/>
      <c r="CG11742" s="8"/>
      <c r="CK11742" s="8"/>
    </row>
    <row r="11743" spans="5:89">
      <c r="E11743" s="8"/>
      <c r="I11743" s="8"/>
      <c r="M11743" s="8"/>
      <c r="Q11743" s="8"/>
      <c r="U11743" s="8"/>
      <c r="Y11743" s="8"/>
      <c r="AC11743" s="8"/>
      <c r="AG11743" s="8"/>
      <c r="AK11743" s="8"/>
      <c r="AO11743" s="8"/>
      <c r="AS11743" s="8"/>
      <c r="AW11743" s="8"/>
      <c r="BA11743" s="8"/>
      <c r="BE11743" s="8"/>
      <c r="BI11743" s="8"/>
      <c r="BM11743" s="8"/>
      <c r="BQ11743" s="8"/>
      <c r="BU11743" s="8"/>
      <c r="BY11743" s="8"/>
      <c r="CC11743" s="8"/>
      <c r="CG11743" s="8"/>
      <c r="CK11743" s="8"/>
    </row>
    <row r="11744" spans="5:89">
      <c r="E11744" s="8"/>
      <c r="I11744" s="8"/>
      <c r="M11744" s="8"/>
      <c r="Q11744" s="8"/>
      <c r="U11744" s="8"/>
      <c r="Y11744" s="8"/>
      <c r="AC11744" s="8"/>
      <c r="AG11744" s="8"/>
      <c r="AK11744" s="8"/>
      <c r="AO11744" s="8"/>
      <c r="AS11744" s="8"/>
      <c r="AW11744" s="8"/>
      <c r="BA11744" s="8"/>
      <c r="BE11744" s="8"/>
      <c r="BI11744" s="8"/>
      <c r="BM11744" s="8"/>
      <c r="BQ11744" s="8"/>
      <c r="BU11744" s="8"/>
      <c r="BY11744" s="8"/>
      <c r="CC11744" s="8"/>
      <c r="CG11744" s="8"/>
      <c r="CK11744" s="8"/>
    </row>
    <row r="11745" spans="5:89">
      <c r="E11745" s="8"/>
      <c r="I11745" s="8"/>
      <c r="M11745" s="8"/>
      <c r="Q11745" s="8"/>
      <c r="U11745" s="8"/>
      <c r="Y11745" s="8"/>
      <c r="AC11745" s="8"/>
      <c r="AG11745" s="8"/>
      <c r="AK11745" s="8"/>
      <c r="AO11745" s="8"/>
      <c r="AS11745" s="8"/>
      <c r="AW11745" s="8"/>
      <c r="BA11745" s="8"/>
      <c r="BE11745" s="8"/>
      <c r="BI11745" s="8"/>
      <c r="BM11745" s="8"/>
      <c r="BQ11745" s="8"/>
      <c r="BU11745" s="8"/>
      <c r="BY11745" s="8"/>
      <c r="CC11745" s="8"/>
      <c r="CG11745" s="8"/>
      <c r="CK11745" s="8"/>
    </row>
    <row r="11746" spans="5:89">
      <c r="E11746" s="8"/>
      <c r="I11746" s="8"/>
      <c r="M11746" s="8"/>
      <c r="Q11746" s="8"/>
      <c r="U11746" s="8"/>
      <c r="Y11746" s="8"/>
      <c r="AC11746" s="8"/>
      <c r="AG11746" s="8"/>
      <c r="AK11746" s="8"/>
      <c r="AO11746" s="8"/>
      <c r="AS11746" s="8"/>
      <c r="AW11746" s="8"/>
      <c r="BA11746" s="8"/>
      <c r="BE11746" s="8"/>
      <c r="BI11746" s="8"/>
      <c r="BM11746" s="8"/>
      <c r="BQ11746" s="8"/>
      <c r="BU11746" s="8"/>
      <c r="BY11746" s="8"/>
      <c r="CC11746" s="8"/>
      <c r="CG11746" s="8"/>
      <c r="CK11746" s="8"/>
    </row>
    <row r="11747" spans="5:89">
      <c r="E11747" s="8"/>
      <c r="I11747" s="8"/>
      <c r="M11747" s="8"/>
      <c r="Q11747" s="8"/>
      <c r="U11747" s="8"/>
      <c r="Y11747" s="8"/>
      <c r="AC11747" s="8"/>
      <c r="AG11747" s="8"/>
      <c r="AK11747" s="8"/>
      <c r="AO11747" s="8"/>
      <c r="AS11747" s="8"/>
      <c r="AW11747" s="8"/>
      <c r="BA11747" s="8"/>
      <c r="BE11747" s="8"/>
      <c r="BI11747" s="8"/>
      <c r="BM11747" s="8"/>
      <c r="BQ11747" s="8"/>
      <c r="BU11747" s="8"/>
      <c r="BY11747" s="8"/>
      <c r="CC11747" s="8"/>
      <c r="CG11747" s="8"/>
      <c r="CK11747" s="8"/>
    </row>
    <row r="11748" spans="5:89">
      <c r="E11748" s="8"/>
      <c r="I11748" s="8"/>
      <c r="M11748" s="8"/>
      <c r="Q11748" s="8"/>
      <c r="U11748" s="8"/>
      <c r="Y11748" s="8"/>
      <c r="AC11748" s="8"/>
      <c r="AG11748" s="8"/>
      <c r="AK11748" s="8"/>
      <c r="AO11748" s="8"/>
      <c r="AS11748" s="8"/>
      <c r="AW11748" s="8"/>
      <c r="BA11748" s="8"/>
      <c r="BE11748" s="8"/>
      <c r="BI11748" s="8"/>
      <c r="BM11748" s="8"/>
      <c r="BQ11748" s="8"/>
      <c r="BU11748" s="8"/>
      <c r="BY11748" s="8"/>
      <c r="CC11748" s="8"/>
      <c r="CG11748" s="8"/>
      <c r="CK11748" s="8"/>
    </row>
    <row r="11749" spans="5:89">
      <c r="E11749" s="8"/>
      <c r="I11749" s="8"/>
      <c r="M11749" s="8"/>
      <c r="Q11749" s="8"/>
      <c r="U11749" s="8"/>
      <c r="Y11749" s="8"/>
      <c r="AC11749" s="8"/>
      <c r="AG11749" s="8"/>
      <c r="AK11749" s="8"/>
      <c r="AO11749" s="8"/>
      <c r="AS11749" s="8"/>
      <c r="AW11749" s="8"/>
      <c r="BA11749" s="8"/>
      <c r="BE11749" s="8"/>
      <c r="BI11749" s="8"/>
      <c r="BM11749" s="8"/>
      <c r="BQ11749" s="8"/>
      <c r="BU11749" s="8"/>
      <c r="BY11749" s="8"/>
      <c r="CC11749" s="8"/>
      <c r="CG11749" s="8"/>
      <c r="CK11749" s="8"/>
    </row>
    <row r="11750" spans="5:89">
      <c r="E11750" s="8"/>
      <c r="I11750" s="8"/>
      <c r="M11750" s="8"/>
      <c r="Q11750" s="8"/>
      <c r="U11750" s="8"/>
      <c r="Y11750" s="8"/>
      <c r="AC11750" s="8"/>
      <c r="AG11750" s="8"/>
      <c r="AK11750" s="8"/>
      <c r="AO11750" s="8"/>
      <c r="AS11750" s="8"/>
      <c r="AW11750" s="8"/>
      <c r="BA11750" s="8"/>
      <c r="BE11750" s="8"/>
      <c r="BI11750" s="8"/>
      <c r="BM11750" s="8"/>
      <c r="BQ11750" s="8"/>
      <c r="BU11750" s="8"/>
      <c r="BY11750" s="8"/>
      <c r="CC11750" s="8"/>
      <c r="CG11750" s="8"/>
      <c r="CK11750" s="8"/>
    </row>
    <row r="11751" spans="5:89">
      <c r="E11751" s="8"/>
      <c r="I11751" s="8"/>
      <c r="M11751" s="8"/>
      <c r="Q11751" s="8"/>
      <c r="U11751" s="8"/>
      <c r="Y11751" s="8"/>
      <c r="AC11751" s="8"/>
      <c r="AG11751" s="8"/>
      <c r="AK11751" s="8"/>
      <c r="AO11751" s="8"/>
      <c r="AS11751" s="8"/>
      <c r="AW11751" s="8"/>
      <c r="BA11751" s="8"/>
      <c r="BE11751" s="8"/>
      <c r="BI11751" s="8"/>
      <c r="BM11751" s="8"/>
      <c r="BQ11751" s="8"/>
      <c r="BU11751" s="8"/>
      <c r="BY11751" s="8"/>
      <c r="CC11751" s="8"/>
      <c r="CG11751" s="8"/>
      <c r="CK11751" s="8"/>
    </row>
    <row r="11752" spans="5:89">
      <c r="E11752" s="8"/>
      <c r="I11752" s="8"/>
      <c r="M11752" s="8"/>
      <c r="Q11752" s="8"/>
      <c r="U11752" s="8"/>
      <c r="Y11752" s="8"/>
      <c r="AC11752" s="8"/>
      <c r="AG11752" s="8"/>
      <c r="AK11752" s="8"/>
      <c r="AO11752" s="8"/>
      <c r="AS11752" s="8"/>
      <c r="AW11752" s="8"/>
      <c r="BA11752" s="8"/>
      <c r="BE11752" s="8"/>
      <c r="BI11752" s="8"/>
      <c r="BM11752" s="8"/>
      <c r="BQ11752" s="8"/>
      <c r="BU11752" s="8"/>
      <c r="BY11752" s="8"/>
      <c r="CC11752" s="8"/>
      <c r="CG11752" s="8"/>
      <c r="CK11752" s="8"/>
    </row>
    <row r="11753" spans="5:89">
      <c r="E11753" s="8"/>
      <c r="I11753" s="8"/>
      <c r="M11753" s="8"/>
      <c r="Q11753" s="8"/>
      <c r="U11753" s="8"/>
      <c r="Y11753" s="8"/>
      <c r="AC11753" s="8"/>
      <c r="AG11753" s="8"/>
      <c r="AK11753" s="8"/>
      <c r="AO11753" s="8"/>
      <c r="AS11753" s="8"/>
      <c r="AW11753" s="8"/>
      <c r="BA11753" s="8"/>
      <c r="BE11753" s="8"/>
      <c r="BI11753" s="8"/>
      <c r="BM11753" s="8"/>
      <c r="BQ11753" s="8"/>
      <c r="BU11753" s="8"/>
      <c r="BY11753" s="8"/>
      <c r="CC11753" s="8"/>
      <c r="CG11753" s="8"/>
      <c r="CK11753" s="8"/>
    </row>
    <row r="11754" spans="5:89">
      <c r="E11754" s="8"/>
      <c r="I11754" s="8"/>
      <c r="M11754" s="8"/>
      <c r="Q11754" s="8"/>
      <c r="U11754" s="8"/>
      <c r="Y11754" s="8"/>
      <c r="AC11754" s="8"/>
      <c r="AG11754" s="8"/>
      <c r="AK11754" s="8"/>
      <c r="AO11754" s="8"/>
      <c r="AS11754" s="8"/>
      <c r="AW11754" s="8"/>
      <c r="BA11754" s="8"/>
      <c r="BE11754" s="8"/>
      <c r="BI11754" s="8"/>
      <c r="BM11754" s="8"/>
      <c r="BQ11754" s="8"/>
      <c r="BU11754" s="8"/>
      <c r="BY11754" s="8"/>
      <c r="CC11754" s="8"/>
      <c r="CG11754" s="8"/>
      <c r="CK11754" s="8"/>
    </row>
    <row r="11755" spans="5:89">
      <c r="E11755" s="8"/>
      <c r="I11755" s="8"/>
      <c r="M11755" s="8"/>
      <c r="Q11755" s="8"/>
      <c r="U11755" s="8"/>
      <c r="Y11755" s="8"/>
      <c r="AC11755" s="8"/>
      <c r="AG11755" s="8"/>
      <c r="AK11755" s="8"/>
      <c r="AO11755" s="8"/>
      <c r="AS11755" s="8"/>
      <c r="AW11755" s="8"/>
      <c r="BA11755" s="8"/>
      <c r="BE11755" s="8"/>
      <c r="BI11755" s="8"/>
      <c r="BM11755" s="8"/>
      <c r="BQ11755" s="8"/>
      <c r="BU11755" s="8"/>
      <c r="BY11755" s="8"/>
      <c r="CC11755" s="8"/>
      <c r="CG11755" s="8"/>
      <c r="CK11755" s="8"/>
    </row>
    <row r="11756" spans="5:89">
      <c r="E11756" s="8"/>
      <c r="I11756" s="8"/>
      <c r="M11756" s="8"/>
      <c r="Q11756" s="8"/>
      <c r="U11756" s="8"/>
      <c r="Y11756" s="8"/>
      <c r="AC11756" s="8"/>
      <c r="AG11756" s="8"/>
      <c r="AK11756" s="8"/>
      <c r="AO11756" s="8"/>
      <c r="AS11756" s="8"/>
      <c r="AW11756" s="8"/>
      <c r="BA11756" s="8"/>
      <c r="BE11756" s="8"/>
      <c r="BI11756" s="8"/>
      <c r="BM11756" s="8"/>
      <c r="BQ11756" s="8"/>
      <c r="BU11756" s="8"/>
      <c r="BY11756" s="8"/>
      <c r="CC11756" s="8"/>
      <c r="CG11756" s="8"/>
      <c r="CK11756" s="8"/>
    </row>
    <row r="11757" spans="5:89">
      <c r="E11757" s="8"/>
      <c r="I11757" s="8"/>
      <c r="M11757" s="8"/>
      <c r="Q11757" s="8"/>
      <c r="U11757" s="8"/>
      <c r="Y11757" s="8"/>
      <c r="AC11757" s="8"/>
      <c r="AG11757" s="8"/>
      <c r="AK11757" s="8"/>
      <c r="AO11757" s="8"/>
      <c r="AS11757" s="8"/>
      <c r="AW11757" s="8"/>
      <c r="BA11757" s="8"/>
      <c r="BE11757" s="8"/>
      <c r="BI11757" s="8"/>
      <c r="BM11757" s="8"/>
      <c r="BQ11757" s="8"/>
      <c r="BU11757" s="8"/>
      <c r="BY11757" s="8"/>
      <c r="CC11757" s="8"/>
      <c r="CG11757" s="8"/>
      <c r="CK11757" s="8"/>
    </row>
    <row r="11758" spans="5:89">
      <c r="E11758" s="8"/>
      <c r="I11758" s="8"/>
      <c r="M11758" s="8"/>
      <c r="Q11758" s="8"/>
      <c r="U11758" s="8"/>
      <c r="Y11758" s="8"/>
      <c r="AC11758" s="8"/>
      <c r="AG11758" s="8"/>
      <c r="AK11758" s="8"/>
      <c r="AO11758" s="8"/>
      <c r="AS11758" s="8"/>
      <c r="AW11758" s="8"/>
      <c r="BA11758" s="8"/>
      <c r="BE11758" s="8"/>
      <c r="BI11758" s="8"/>
      <c r="BM11758" s="8"/>
      <c r="BQ11758" s="8"/>
      <c r="BU11758" s="8"/>
      <c r="BY11758" s="8"/>
      <c r="CC11758" s="8"/>
      <c r="CG11758" s="8"/>
      <c r="CK11758" s="8"/>
    </row>
    <row r="11759" spans="5:89">
      <c r="E11759" s="8"/>
      <c r="I11759" s="8"/>
      <c r="M11759" s="8"/>
      <c r="Q11759" s="8"/>
      <c r="U11759" s="8"/>
      <c r="Y11759" s="8"/>
      <c r="AC11759" s="8"/>
      <c r="AG11759" s="8"/>
      <c r="AK11759" s="8"/>
      <c r="AO11759" s="8"/>
      <c r="AS11759" s="8"/>
      <c r="AW11759" s="8"/>
      <c r="BA11759" s="8"/>
      <c r="BE11759" s="8"/>
      <c r="BI11759" s="8"/>
      <c r="BM11759" s="8"/>
      <c r="BQ11759" s="8"/>
      <c r="BU11759" s="8"/>
      <c r="BY11759" s="8"/>
      <c r="CC11759" s="8"/>
      <c r="CG11759" s="8"/>
      <c r="CK11759" s="8"/>
    </row>
    <row r="11760" spans="5:89">
      <c r="E11760" s="8"/>
      <c r="I11760" s="8"/>
      <c r="M11760" s="8"/>
      <c r="Q11760" s="8"/>
      <c r="U11760" s="8"/>
      <c r="Y11760" s="8"/>
      <c r="AC11760" s="8"/>
      <c r="AG11760" s="8"/>
      <c r="AK11760" s="8"/>
      <c r="AO11760" s="8"/>
      <c r="AS11760" s="8"/>
      <c r="AW11760" s="8"/>
      <c r="BA11760" s="8"/>
      <c r="BE11760" s="8"/>
      <c r="BI11760" s="8"/>
      <c r="BM11760" s="8"/>
      <c r="BQ11760" s="8"/>
      <c r="BU11760" s="8"/>
      <c r="BY11760" s="8"/>
      <c r="CC11760" s="8"/>
      <c r="CG11760" s="8"/>
      <c r="CK11760" s="8"/>
    </row>
    <row r="11761" spans="5:89">
      <c r="E11761" s="8"/>
      <c r="I11761" s="8"/>
      <c r="M11761" s="8"/>
      <c r="Q11761" s="8"/>
      <c r="U11761" s="8"/>
      <c r="Y11761" s="8"/>
      <c r="AC11761" s="8"/>
      <c r="AG11761" s="8"/>
      <c r="AK11761" s="8"/>
      <c r="AO11761" s="8"/>
      <c r="AS11761" s="8"/>
      <c r="AW11761" s="8"/>
      <c r="BA11761" s="8"/>
      <c r="BE11761" s="8"/>
      <c r="BI11761" s="8"/>
      <c r="BM11761" s="8"/>
      <c r="BQ11761" s="8"/>
      <c r="BU11761" s="8"/>
      <c r="BY11761" s="8"/>
      <c r="CC11761" s="8"/>
      <c r="CG11761" s="8"/>
      <c r="CK11761" s="8"/>
    </row>
    <row r="11762" spans="5:89">
      <c r="E11762" s="8"/>
      <c r="I11762" s="8"/>
      <c r="M11762" s="8"/>
      <c r="Q11762" s="8"/>
      <c r="U11762" s="8"/>
      <c r="Y11762" s="8"/>
      <c r="AC11762" s="8"/>
      <c r="AG11762" s="8"/>
      <c r="AK11762" s="8"/>
      <c r="AO11762" s="8"/>
      <c r="AS11762" s="8"/>
      <c r="AW11762" s="8"/>
      <c r="BA11762" s="8"/>
      <c r="BE11762" s="8"/>
      <c r="BI11762" s="8"/>
      <c r="BM11762" s="8"/>
      <c r="BQ11762" s="8"/>
      <c r="BU11762" s="8"/>
      <c r="BY11762" s="8"/>
      <c r="CC11762" s="8"/>
      <c r="CG11762" s="8"/>
      <c r="CK11762" s="8"/>
    </row>
    <row r="11763" spans="5:89">
      <c r="E11763" s="8"/>
      <c r="I11763" s="8"/>
      <c r="M11763" s="8"/>
      <c r="Q11763" s="8"/>
      <c r="U11763" s="8"/>
      <c r="Y11763" s="8"/>
      <c r="AC11763" s="8"/>
      <c r="AG11763" s="8"/>
      <c r="AK11763" s="8"/>
      <c r="AO11763" s="8"/>
      <c r="AS11763" s="8"/>
      <c r="AW11763" s="8"/>
      <c r="BA11763" s="8"/>
      <c r="BE11763" s="8"/>
      <c r="BI11763" s="8"/>
      <c r="BM11763" s="8"/>
      <c r="BQ11763" s="8"/>
      <c r="BU11763" s="8"/>
      <c r="BY11763" s="8"/>
      <c r="CC11763" s="8"/>
      <c r="CG11763" s="8"/>
      <c r="CK11763" s="8"/>
    </row>
    <row r="11764" spans="5:89">
      <c r="E11764" s="8"/>
      <c r="I11764" s="8"/>
      <c r="M11764" s="8"/>
      <c r="Q11764" s="8"/>
      <c r="U11764" s="8"/>
      <c r="Y11764" s="8"/>
      <c r="AC11764" s="8"/>
      <c r="AG11764" s="8"/>
      <c r="AK11764" s="8"/>
      <c r="AO11764" s="8"/>
      <c r="AS11764" s="8"/>
      <c r="AW11764" s="8"/>
      <c r="BA11764" s="8"/>
      <c r="BE11764" s="8"/>
      <c r="BI11764" s="8"/>
      <c r="BM11764" s="8"/>
      <c r="BQ11764" s="8"/>
      <c r="BU11764" s="8"/>
      <c r="BY11764" s="8"/>
      <c r="CC11764" s="8"/>
      <c r="CG11764" s="8"/>
      <c r="CK11764" s="8"/>
    </row>
    <row r="11765" spans="5:89">
      <c r="E11765" s="8"/>
      <c r="I11765" s="8"/>
      <c r="M11765" s="8"/>
      <c r="Q11765" s="8"/>
      <c r="U11765" s="8"/>
      <c r="Y11765" s="8"/>
      <c r="AC11765" s="8"/>
      <c r="AG11765" s="8"/>
      <c r="AK11765" s="8"/>
      <c r="AO11765" s="8"/>
      <c r="AS11765" s="8"/>
      <c r="AW11765" s="8"/>
      <c r="BA11765" s="8"/>
      <c r="BE11765" s="8"/>
      <c r="BI11765" s="8"/>
      <c r="BM11765" s="8"/>
      <c r="BQ11765" s="8"/>
      <c r="BU11765" s="8"/>
      <c r="BY11765" s="8"/>
      <c r="CC11765" s="8"/>
      <c r="CG11765" s="8"/>
      <c r="CK11765" s="8"/>
    </row>
    <row r="11766" spans="5:89">
      <c r="E11766" s="8"/>
      <c r="I11766" s="8"/>
      <c r="M11766" s="8"/>
      <c r="Q11766" s="8"/>
      <c r="U11766" s="8"/>
      <c r="Y11766" s="8"/>
      <c r="AC11766" s="8"/>
      <c r="AG11766" s="8"/>
      <c r="AK11766" s="8"/>
      <c r="AO11766" s="8"/>
      <c r="AS11766" s="8"/>
      <c r="AW11766" s="8"/>
      <c r="BA11766" s="8"/>
      <c r="BE11766" s="8"/>
      <c r="BI11766" s="8"/>
      <c r="BM11766" s="8"/>
      <c r="BQ11766" s="8"/>
      <c r="BU11766" s="8"/>
      <c r="BY11766" s="8"/>
      <c r="CC11766" s="8"/>
      <c r="CG11766" s="8"/>
      <c r="CK11766" s="8"/>
    </row>
    <row r="11767" spans="5:89">
      <c r="E11767" s="8"/>
      <c r="I11767" s="8"/>
      <c r="M11767" s="8"/>
      <c r="Q11767" s="8"/>
      <c r="U11767" s="8"/>
      <c r="Y11767" s="8"/>
      <c r="AC11767" s="8"/>
      <c r="AG11767" s="8"/>
      <c r="AK11767" s="8"/>
      <c r="AO11767" s="8"/>
      <c r="AS11767" s="8"/>
      <c r="AW11767" s="8"/>
      <c r="BA11767" s="8"/>
      <c r="BE11767" s="8"/>
      <c r="BI11767" s="8"/>
      <c r="BM11767" s="8"/>
      <c r="BQ11767" s="8"/>
      <c r="BU11767" s="8"/>
      <c r="BY11767" s="8"/>
      <c r="CC11767" s="8"/>
      <c r="CG11767" s="8"/>
      <c r="CK11767" s="8"/>
    </row>
    <row r="11768" spans="5:89">
      <c r="E11768" s="8"/>
      <c r="I11768" s="8"/>
      <c r="M11768" s="8"/>
      <c r="Q11768" s="8"/>
      <c r="U11768" s="8"/>
      <c r="Y11768" s="8"/>
      <c r="AC11768" s="8"/>
      <c r="AG11768" s="8"/>
      <c r="AK11768" s="8"/>
      <c r="AO11768" s="8"/>
      <c r="AS11768" s="8"/>
      <c r="AW11768" s="8"/>
      <c r="BA11768" s="8"/>
      <c r="BE11768" s="8"/>
      <c r="BI11768" s="8"/>
      <c r="BM11768" s="8"/>
      <c r="BQ11768" s="8"/>
      <c r="BU11768" s="8"/>
      <c r="BY11768" s="8"/>
      <c r="CC11768" s="8"/>
      <c r="CG11768" s="8"/>
      <c r="CK11768" s="8"/>
    </row>
    <row r="11769" spans="5:89">
      <c r="E11769" s="8"/>
      <c r="I11769" s="8"/>
      <c r="M11769" s="8"/>
      <c r="Q11769" s="8"/>
      <c r="U11769" s="8"/>
      <c r="Y11769" s="8"/>
      <c r="AC11769" s="8"/>
      <c r="AG11769" s="8"/>
      <c r="AK11769" s="8"/>
      <c r="AO11769" s="8"/>
      <c r="AS11769" s="8"/>
      <c r="AW11769" s="8"/>
      <c r="BA11769" s="8"/>
      <c r="BE11769" s="8"/>
      <c r="BI11769" s="8"/>
      <c r="BM11769" s="8"/>
      <c r="BQ11769" s="8"/>
      <c r="BU11769" s="8"/>
      <c r="BY11769" s="8"/>
      <c r="CC11769" s="8"/>
      <c r="CG11769" s="8"/>
      <c r="CK11769" s="8"/>
    </row>
    <row r="11770" spans="5:89">
      <c r="E11770" s="8"/>
      <c r="I11770" s="8"/>
      <c r="M11770" s="8"/>
      <c r="Q11770" s="8"/>
      <c r="U11770" s="8"/>
      <c r="Y11770" s="8"/>
      <c r="AC11770" s="8"/>
      <c r="AG11770" s="8"/>
      <c r="AK11770" s="8"/>
      <c r="AO11770" s="8"/>
      <c r="AS11770" s="8"/>
      <c r="AW11770" s="8"/>
      <c r="BA11770" s="8"/>
      <c r="BE11770" s="8"/>
      <c r="BI11770" s="8"/>
      <c r="BM11770" s="8"/>
      <c r="BQ11770" s="8"/>
      <c r="BU11770" s="8"/>
      <c r="BY11770" s="8"/>
      <c r="CC11770" s="8"/>
      <c r="CG11770" s="8"/>
      <c r="CK11770" s="8"/>
    </row>
    <row r="11771" spans="5:89">
      <c r="E11771" s="8"/>
      <c r="I11771" s="8"/>
      <c r="M11771" s="8"/>
      <c r="Q11771" s="8"/>
      <c r="U11771" s="8"/>
      <c r="Y11771" s="8"/>
      <c r="AC11771" s="8"/>
      <c r="AG11771" s="8"/>
      <c r="AK11771" s="8"/>
      <c r="AO11771" s="8"/>
      <c r="AS11771" s="8"/>
      <c r="AW11771" s="8"/>
      <c r="BA11771" s="8"/>
      <c r="BE11771" s="8"/>
      <c r="BI11771" s="8"/>
      <c r="BM11771" s="8"/>
      <c r="BQ11771" s="8"/>
      <c r="BU11771" s="8"/>
      <c r="BY11771" s="8"/>
      <c r="CC11771" s="8"/>
      <c r="CG11771" s="8"/>
      <c r="CK11771" s="8"/>
    </row>
    <row r="11772" spans="5:89">
      <c r="E11772" s="8"/>
      <c r="I11772" s="8"/>
      <c r="M11772" s="8"/>
      <c r="Q11772" s="8"/>
      <c r="U11772" s="8"/>
      <c r="Y11772" s="8"/>
      <c r="AC11772" s="8"/>
      <c r="AG11772" s="8"/>
      <c r="AK11772" s="8"/>
      <c r="AO11772" s="8"/>
      <c r="AS11772" s="8"/>
      <c r="AW11772" s="8"/>
      <c r="BA11772" s="8"/>
      <c r="BE11772" s="8"/>
      <c r="BI11772" s="8"/>
      <c r="BM11772" s="8"/>
      <c r="BQ11772" s="8"/>
      <c r="BU11772" s="8"/>
      <c r="BY11772" s="8"/>
      <c r="CC11772" s="8"/>
      <c r="CG11772" s="8"/>
      <c r="CK11772" s="8"/>
    </row>
    <row r="11773" spans="5:89">
      <c r="E11773" s="8"/>
      <c r="I11773" s="8"/>
      <c r="M11773" s="8"/>
      <c r="Q11773" s="8"/>
      <c r="U11773" s="8"/>
      <c r="Y11773" s="8"/>
      <c r="AC11773" s="8"/>
      <c r="AG11773" s="8"/>
      <c r="AK11773" s="8"/>
      <c r="AO11773" s="8"/>
      <c r="AS11773" s="8"/>
      <c r="AW11773" s="8"/>
      <c r="BA11773" s="8"/>
      <c r="BE11773" s="8"/>
      <c r="BI11773" s="8"/>
      <c r="BM11773" s="8"/>
      <c r="BQ11773" s="8"/>
      <c r="BU11773" s="8"/>
      <c r="BY11773" s="8"/>
      <c r="CC11773" s="8"/>
      <c r="CG11773" s="8"/>
      <c r="CK11773" s="8"/>
    </row>
    <row r="11774" spans="5:89">
      <c r="E11774" s="8"/>
      <c r="I11774" s="8"/>
      <c r="M11774" s="8"/>
      <c r="Q11774" s="8"/>
      <c r="U11774" s="8"/>
      <c r="Y11774" s="8"/>
      <c r="AC11774" s="8"/>
      <c r="AG11774" s="8"/>
      <c r="AK11774" s="8"/>
      <c r="AO11774" s="8"/>
      <c r="AS11774" s="8"/>
      <c r="AW11774" s="8"/>
      <c r="BA11774" s="8"/>
      <c r="BE11774" s="8"/>
      <c r="BI11774" s="8"/>
      <c r="BM11774" s="8"/>
      <c r="BQ11774" s="8"/>
      <c r="BU11774" s="8"/>
      <c r="BY11774" s="8"/>
      <c r="CC11774" s="8"/>
      <c r="CG11774" s="8"/>
      <c r="CK11774" s="8"/>
    </row>
    <row r="11775" spans="5:89">
      <c r="E11775" s="8"/>
      <c r="I11775" s="8"/>
      <c r="M11775" s="8"/>
      <c r="Q11775" s="8"/>
      <c r="U11775" s="8"/>
      <c r="Y11775" s="8"/>
      <c r="AC11775" s="8"/>
      <c r="AG11775" s="8"/>
      <c r="AK11775" s="8"/>
      <c r="AO11775" s="8"/>
      <c r="AS11775" s="8"/>
      <c r="AW11775" s="8"/>
      <c r="BA11775" s="8"/>
      <c r="BE11775" s="8"/>
      <c r="BI11775" s="8"/>
      <c r="BM11775" s="8"/>
      <c r="BQ11775" s="8"/>
      <c r="BU11775" s="8"/>
      <c r="BY11775" s="8"/>
      <c r="CC11775" s="8"/>
      <c r="CG11775" s="8"/>
      <c r="CK11775" s="8"/>
    </row>
    <row r="11776" spans="5:89">
      <c r="E11776" s="8"/>
      <c r="I11776" s="8"/>
      <c r="M11776" s="8"/>
      <c r="Q11776" s="8"/>
      <c r="U11776" s="8"/>
      <c r="Y11776" s="8"/>
      <c r="AC11776" s="8"/>
      <c r="AG11776" s="8"/>
      <c r="AK11776" s="8"/>
      <c r="AO11776" s="8"/>
      <c r="AS11776" s="8"/>
      <c r="AW11776" s="8"/>
      <c r="BA11776" s="8"/>
      <c r="BE11776" s="8"/>
      <c r="BI11776" s="8"/>
      <c r="BM11776" s="8"/>
      <c r="BQ11776" s="8"/>
      <c r="BU11776" s="8"/>
      <c r="BY11776" s="8"/>
      <c r="CC11776" s="8"/>
      <c r="CG11776" s="8"/>
      <c r="CK11776" s="8"/>
    </row>
    <row r="11777" spans="5:89">
      <c r="E11777" s="8"/>
      <c r="I11777" s="8"/>
      <c r="M11777" s="8"/>
      <c r="Q11777" s="8"/>
      <c r="U11777" s="8"/>
      <c r="Y11777" s="8"/>
      <c r="AC11777" s="8"/>
      <c r="AG11777" s="8"/>
      <c r="AK11777" s="8"/>
      <c r="AO11777" s="8"/>
      <c r="AS11777" s="8"/>
      <c r="AW11777" s="8"/>
      <c r="BA11777" s="8"/>
      <c r="BE11777" s="8"/>
      <c r="BI11777" s="8"/>
      <c r="BM11777" s="8"/>
      <c r="BQ11777" s="8"/>
      <c r="BU11777" s="8"/>
      <c r="BY11777" s="8"/>
      <c r="CC11777" s="8"/>
      <c r="CG11777" s="8"/>
      <c r="CK11777" s="8"/>
    </row>
    <row r="11778" spans="5:89">
      <c r="E11778" s="8"/>
      <c r="I11778" s="8"/>
      <c r="M11778" s="8"/>
      <c r="Q11778" s="8"/>
      <c r="U11778" s="8"/>
      <c r="Y11778" s="8"/>
      <c r="AC11778" s="8"/>
      <c r="AG11778" s="8"/>
      <c r="AK11778" s="8"/>
      <c r="AO11778" s="8"/>
      <c r="AS11778" s="8"/>
      <c r="AW11778" s="8"/>
      <c r="BA11778" s="8"/>
      <c r="BE11778" s="8"/>
      <c r="BI11778" s="8"/>
      <c r="BM11778" s="8"/>
      <c r="BQ11778" s="8"/>
      <c r="BU11778" s="8"/>
      <c r="BY11778" s="8"/>
      <c r="CC11778" s="8"/>
      <c r="CG11778" s="8"/>
      <c r="CK11778" s="8"/>
    </row>
    <row r="11779" spans="5:89">
      <c r="E11779" s="8"/>
      <c r="I11779" s="8"/>
      <c r="M11779" s="8"/>
      <c r="Q11779" s="8"/>
      <c r="U11779" s="8"/>
      <c r="Y11779" s="8"/>
      <c r="AC11779" s="8"/>
      <c r="AG11779" s="8"/>
      <c r="AK11779" s="8"/>
      <c r="AO11779" s="8"/>
      <c r="AS11779" s="8"/>
      <c r="AW11779" s="8"/>
      <c r="BA11779" s="8"/>
      <c r="BE11779" s="8"/>
      <c r="BI11779" s="8"/>
      <c r="BM11779" s="8"/>
      <c r="BQ11779" s="8"/>
      <c r="BU11779" s="8"/>
      <c r="BY11779" s="8"/>
      <c r="CC11779" s="8"/>
      <c r="CG11779" s="8"/>
      <c r="CK11779" s="8"/>
    </row>
    <row r="11780" spans="5:89">
      <c r="E11780" s="8"/>
      <c r="I11780" s="8"/>
      <c r="M11780" s="8"/>
      <c r="Q11780" s="8"/>
      <c r="U11780" s="8"/>
      <c r="Y11780" s="8"/>
      <c r="AC11780" s="8"/>
      <c r="AG11780" s="8"/>
      <c r="AK11780" s="8"/>
      <c r="AO11780" s="8"/>
      <c r="AS11780" s="8"/>
      <c r="AW11780" s="8"/>
      <c r="BA11780" s="8"/>
      <c r="BE11780" s="8"/>
      <c r="BI11780" s="8"/>
      <c r="BM11780" s="8"/>
      <c r="BQ11780" s="8"/>
      <c r="BU11780" s="8"/>
      <c r="BY11780" s="8"/>
      <c r="CC11780" s="8"/>
      <c r="CG11780" s="8"/>
      <c r="CK11780" s="8"/>
    </row>
    <row r="11781" spans="5:89">
      <c r="E11781" s="8"/>
      <c r="I11781" s="8"/>
      <c r="M11781" s="8"/>
      <c r="Q11781" s="8"/>
      <c r="U11781" s="8"/>
      <c r="Y11781" s="8"/>
      <c r="AC11781" s="8"/>
      <c r="AG11781" s="8"/>
      <c r="AK11781" s="8"/>
      <c r="AO11781" s="8"/>
      <c r="AS11781" s="8"/>
      <c r="AW11781" s="8"/>
      <c r="BA11781" s="8"/>
      <c r="BE11781" s="8"/>
      <c r="BI11781" s="8"/>
      <c r="BM11781" s="8"/>
      <c r="BQ11781" s="8"/>
      <c r="BU11781" s="8"/>
      <c r="BY11781" s="8"/>
      <c r="CC11781" s="8"/>
      <c r="CG11781" s="8"/>
      <c r="CK11781" s="8"/>
    </row>
    <row r="11782" spans="5:89">
      <c r="E11782" s="8"/>
      <c r="I11782" s="8"/>
      <c r="M11782" s="8"/>
      <c r="Q11782" s="8"/>
      <c r="U11782" s="8"/>
      <c r="Y11782" s="8"/>
      <c r="AC11782" s="8"/>
      <c r="AG11782" s="8"/>
      <c r="AK11782" s="8"/>
      <c r="AO11782" s="8"/>
      <c r="AS11782" s="8"/>
      <c r="AW11782" s="8"/>
      <c r="BA11782" s="8"/>
      <c r="BE11782" s="8"/>
      <c r="BI11782" s="8"/>
      <c r="BM11782" s="8"/>
      <c r="BQ11782" s="8"/>
      <c r="BU11782" s="8"/>
      <c r="BY11782" s="8"/>
      <c r="CC11782" s="8"/>
      <c r="CG11782" s="8"/>
      <c r="CK11782" s="8"/>
    </row>
    <row r="11783" spans="5:89">
      <c r="E11783" s="8"/>
      <c r="I11783" s="8"/>
      <c r="M11783" s="8"/>
      <c r="Q11783" s="8"/>
      <c r="U11783" s="8"/>
      <c r="Y11783" s="8"/>
      <c r="AC11783" s="8"/>
      <c r="AG11783" s="8"/>
      <c r="AK11783" s="8"/>
      <c r="AO11783" s="8"/>
      <c r="AS11783" s="8"/>
      <c r="AW11783" s="8"/>
      <c r="BA11783" s="8"/>
      <c r="BE11783" s="8"/>
      <c r="BI11783" s="8"/>
      <c r="BM11783" s="8"/>
      <c r="BQ11783" s="8"/>
      <c r="BU11783" s="8"/>
      <c r="BY11783" s="8"/>
      <c r="CC11783" s="8"/>
      <c r="CG11783" s="8"/>
      <c r="CK11783" s="8"/>
    </row>
    <row r="11784" spans="5:89">
      <c r="E11784" s="8"/>
      <c r="I11784" s="8"/>
      <c r="M11784" s="8"/>
      <c r="Q11784" s="8"/>
      <c r="U11784" s="8"/>
      <c r="Y11784" s="8"/>
      <c r="AC11784" s="8"/>
      <c r="AG11784" s="8"/>
      <c r="AK11784" s="8"/>
      <c r="AO11784" s="8"/>
      <c r="AS11784" s="8"/>
      <c r="AW11784" s="8"/>
      <c r="BA11784" s="8"/>
      <c r="BE11784" s="8"/>
      <c r="BI11784" s="8"/>
      <c r="BM11784" s="8"/>
      <c r="BQ11784" s="8"/>
      <c r="BU11784" s="8"/>
      <c r="BY11784" s="8"/>
      <c r="CC11784" s="8"/>
      <c r="CG11784" s="8"/>
      <c r="CK11784" s="8"/>
    </row>
    <row r="11785" spans="5:89">
      <c r="E11785" s="8"/>
      <c r="I11785" s="8"/>
      <c r="M11785" s="8"/>
      <c r="Q11785" s="8"/>
      <c r="U11785" s="8"/>
      <c r="Y11785" s="8"/>
      <c r="AC11785" s="8"/>
      <c r="AG11785" s="8"/>
      <c r="AK11785" s="8"/>
      <c r="AO11785" s="8"/>
      <c r="AS11785" s="8"/>
      <c r="AW11785" s="8"/>
      <c r="BA11785" s="8"/>
      <c r="BE11785" s="8"/>
      <c r="BI11785" s="8"/>
      <c r="BM11785" s="8"/>
      <c r="BQ11785" s="8"/>
      <c r="BU11785" s="8"/>
      <c r="BY11785" s="8"/>
      <c r="CC11785" s="8"/>
      <c r="CG11785" s="8"/>
      <c r="CK11785" s="8"/>
    </row>
    <row r="11786" spans="5:89">
      <c r="E11786" s="8"/>
      <c r="I11786" s="8"/>
      <c r="M11786" s="8"/>
      <c r="Q11786" s="8"/>
      <c r="U11786" s="8"/>
      <c r="Y11786" s="8"/>
      <c r="AC11786" s="8"/>
      <c r="AG11786" s="8"/>
      <c r="AK11786" s="8"/>
      <c r="AO11786" s="8"/>
      <c r="AS11786" s="8"/>
      <c r="AW11786" s="8"/>
      <c r="BA11786" s="8"/>
      <c r="BE11786" s="8"/>
      <c r="BI11786" s="8"/>
      <c r="BM11786" s="8"/>
      <c r="BQ11786" s="8"/>
      <c r="BU11786" s="8"/>
      <c r="BY11786" s="8"/>
      <c r="CC11786" s="8"/>
      <c r="CG11786" s="8"/>
      <c r="CK11786" s="8"/>
    </row>
    <row r="11787" spans="5:89">
      <c r="E11787" s="8"/>
      <c r="I11787" s="8"/>
      <c r="M11787" s="8"/>
      <c r="Q11787" s="8"/>
      <c r="U11787" s="8"/>
      <c r="Y11787" s="8"/>
      <c r="AC11787" s="8"/>
      <c r="AG11787" s="8"/>
      <c r="AK11787" s="8"/>
      <c r="AO11787" s="8"/>
      <c r="AS11787" s="8"/>
      <c r="AW11787" s="8"/>
      <c r="BA11787" s="8"/>
      <c r="BE11787" s="8"/>
      <c r="BI11787" s="8"/>
      <c r="BM11787" s="8"/>
      <c r="BQ11787" s="8"/>
      <c r="BU11787" s="8"/>
      <c r="BY11787" s="8"/>
      <c r="CC11787" s="8"/>
      <c r="CG11787" s="8"/>
      <c r="CK11787" s="8"/>
    </row>
    <row r="11788" spans="5:89">
      <c r="E11788" s="8"/>
      <c r="I11788" s="8"/>
      <c r="M11788" s="8"/>
      <c r="Q11788" s="8"/>
      <c r="U11788" s="8"/>
      <c r="Y11788" s="8"/>
      <c r="AC11788" s="8"/>
      <c r="AG11788" s="8"/>
      <c r="AK11788" s="8"/>
      <c r="AO11788" s="8"/>
      <c r="AS11788" s="8"/>
      <c r="AW11788" s="8"/>
      <c r="BA11788" s="8"/>
      <c r="BE11788" s="8"/>
      <c r="BI11788" s="8"/>
      <c r="BM11788" s="8"/>
      <c r="BQ11788" s="8"/>
      <c r="BU11788" s="8"/>
      <c r="BY11788" s="8"/>
      <c r="CC11788" s="8"/>
      <c r="CG11788" s="8"/>
      <c r="CK11788" s="8"/>
    </row>
    <row r="11789" spans="5:89">
      <c r="E11789" s="8"/>
      <c r="I11789" s="8"/>
      <c r="M11789" s="8"/>
      <c r="Q11789" s="8"/>
      <c r="U11789" s="8"/>
      <c r="Y11789" s="8"/>
      <c r="AC11789" s="8"/>
      <c r="AG11789" s="8"/>
      <c r="AK11789" s="8"/>
      <c r="AO11789" s="8"/>
      <c r="AS11789" s="8"/>
      <c r="AW11789" s="8"/>
      <c r="BA11789" s="8"/>
      <c r="BE11789" s="8"/>
      <c r="BI11789" s="8"/>
      <c r="BM11789" s="8"/>
      <c r="BQ11789" s="8"/>
      <c r="BU11789" s="8"/>
      <c r="BY11789" s="8"/>
      <c r="CC11789" s="8"/>
      <c r="CG11789" s="8"/>
      <c r="CK11789" s="8"/>
    </row>
    <row r="11790" spans="5:89">
      <c r="E11790" s="8"/>
      <c r="I11790" s="8"/>
      <c r="M11790" s="8"/>
      <c r="Q11790" s="8"/>
      <c r="U11790" s="8"/>
      <c r="Y11790" s="8"/>
      <c r="AC11790" s="8"/>
      <c r="AG11790" s="8"/>
      <c r="AK11790" s="8"/>
      <c r="AO11790" s="8"/>
      <c r="AS11790" s="8"/>
      <c r="AW11790" s="8"/>
      <c r="BA11790" s="8"/>
      <c r="BE11790" s="8"/>
      <c r="BI11790" s="8"/>
      <c r="BM11790" s="8"/>
      <c r="BQ11790" s="8"/>
      <c r="BU11790" s="8"/>
      <c r="BY11790" s="8"/>
      <c r="CC11790" s="8"/>
      <c r="CG11790" s="8"/>
      <c r="CK11790" s="8"/>
    </row>
    <row r="11791" spans="5:89">
      <c r="E11791" s="8"/>
      <c r="I11791" s="8"/>
      <c r="M11791" s="8"/>
      <c r="Q11791" s="8"/>
      <c r="U11791" s="8"/>
      <c r="Y11791" s="8"/>
      <c r="AC11791" s="8"/>
      <c r="AG11791" s="8"/>
      <c r="AK11791" s="8"/>
      <c r="AO11791" s="8"/>
      <c r="AS11791" s="8"/>
      <c r="AW11791" s="8"/>
      <c r="BA11791" s="8"/>
      <c r="BE11791" s="8"/>
      <c r="BI11791" s="8"/>
      <c r="BM11791" s="8"/>
      <c r="BQ11791" s="8"/>
      <c r="BU11791" s="8"/>
      <c r="BY11791" s="8"/>
      <c r="CC11791" s="8"/>
      <c r="CG11791" s="8"/>
      <c r="CK11791" s="8"/>
    </row>
    <row r="11792" spans="5:89">
      <c r="E11792" s="8"/>
      <c r="I11792" s="8"/>
      <c r="M11792" s="8"/>
      <c r="Q11792" s="8"/>
      <c r="U11792" s="8"/>
      <c r="Y11792" s="8"/>
      <c r="AC11792" s="8"/>
      <c r="AG11792" s="8"/>
      <c r="AK11792" s="8"/>
      <c r="AO11792" s="8"/>
      <c r="AS11792" s="8"/>
      <c r="AW11792" s="8"/>
      <c r="BA11792" s="8"/>
      <c r="BE11792" s="8"/>
      <c r="BI11792" s="8"/>
      <c r="BM11792" s="8"/>
      <c r="BQ11792" s="8"/>
      <c r="BU11792" s="8"/>
      <c r="BY11792" s="8"/>
      <c r="CC11792" s="8"/>
      <c r="CG11792" s="8"/>
      <c r="CK11792" s="8"/>
    </row>
    <row r="11793" spans="5:89">
      <c r="E11793" s="8"/>
      <c r="I11793" s="8"/>
      <c r="M11793" s="8"/>
      <c r="Q11793" s="8"/>
      <c r="U11793" s="8"/>
      <c r="Y11793" s="8"/>
      <c r="AC11793" s="8"/>
      <c r="AG11793" s="8"/>
      <c r="AK11793" s="8"/>
      <c r="AO11793" s="8"/>
      <c r="AS11793" s="8"/>
      <c r="AW11793" s="8"/>
      <c r="BA11793" s="8"/>
      <c r="BE11793" s="8"/>
      <c r="BI11793" s="8"/>
      <c r="BM11793" s="8"/>
      <c r="BQ11793" s="8"/>
      <c r="BU11793" s="8"/>
      <c r="BY11793" s="8"/>
      <c r="CC11793" s="8"/>
      <c r="CG11793" s="8"/>
      <c r="CK11793" s="8"/>
    </row>
    <row r="11794" spans="5:89">
      <c r="E11794" s="8"/>
      <c r="I11794" s="8"/>
      <c r="M11794" s="8"/>
      <c r="Q11794" s="8"/>
      <c r="U11794" s="8"/>
      <c r="Y11794" s="8"/>
      <c r="AC11794" s="8"/>
      <c r="AG11794" s="8"/>
      <c r="AK11794" s="8"/>
      <c r="AO11794" s="8"/>
      <c r="AS11794" s="8"/>
      <c r="AW11794" s="8"/>
      <c r="BA11794" s="8"/>
      <c r="BE11794" s="8"/>
      <c r="BI11794" s="8"/>
      <c r="BM11794" s="8"/>
      <c r="BQ11794" s="8"/>
      <c r="BU11794" s="8"/>
      <c r="BY11794" s="8"/>
      <c r="CC11794" s="8"/>
      <c r="CG11794" s="8"/>
      <c r="CK11794" s="8"/>
    </row>
    <row r="11795" spans="5:89">
      <c r="E11795" s="8"/>
      <c r="I11795" s="8"/>
      <c r="M11795" s="8"/>
      <c r="Q11795" s="8"/>
      <c r="U11795" s="8"/>
      <c r="Y11795" s="8"/>
      <c r="AC11795" s="8"/>
      <c r="AG11795" s="8"/>
      <c r="AK11795" s="8"/>
      <c r="AO11795" s="8"/>
      <c r="AS11795" s="8"/>
      <c r="AW11795" s="8"/>
      <c r="BA11795" s="8"/>
      <c r="BE11795" s="8"/>
      <c r="BI11795" s="8"/>
      <c r="BM11795" s="8"/>
      <c r="BQ11795" s="8"/>
      <c r="BU11795" s="8"/>
      <c r="BY11795" s="8"/>
      <c r="CC11795" s="8"/>
      <c r="CG11795" s="8"/>
      <c r="CK11795" s="8"/>
    </row>
    <row r="11796" spans="5:89">
      <c r="E11796" s="8"/>
      <c r="I11796" s="8"/>
      <c r="M11796" s="8"/>
      <c r="Q11796" s="8"/>
      <c r="U11796" s="8"/>
      <c r="Y11796" s="8"/>
      <c r="AC11796" s="8"/>
      <c r="AG11796" s="8"/>
      <c r="AK11796" s="8"/>
      <c r="AO11796" s="8"/>
      <c r="AS11796" s="8"/>
      <c r="AW11796" s="8"/>
      <c r="BA11796" s="8"/>
      <c r="BE11796" s="8"/>
      <c r="BI11796" s="8"/>
      <c r="BM11796" s="8"/>
      <c r="BQ11796" s="8"/>
      <c r="BU11796" s="8"/>
      <c r="BY11796" s="8"/>
      <c r="CC11796" s="8"/>
      <c r="CG11796" s="8"/>
      <c r="CK11796" s="8"/>
    </row>
    <row r="11797" spans="5:89">
      <c r="E11797" s="8"/>
      <c r="I11797" s="8"/>
      <c r="M11797" s="8"/>
      <c r="Q11797" s="8"/>
      <c r="U11797" s="8"/>
      <c r="Y11797" s="8"/>
      <c r="AC11797" s="8"/>
      <c r="AG11797" s="8"/>
      <c r="AK11797" s="8"/>
      <c r="AO11797" s="8"/>
      <c r="AS11797" s="8"/>
      <c r="AW11797" s="8"/>
      <c r="BA11797" s="8"/>
      <c r="BE11797" s="8"/>
      <c r="BI11797" s="8"/>
      <c r="BM11797" s="8"/>
      <c r="BQ11797" s="8"/>
      <c r="BU11797" s="8"/>
      <c r="BY11797" s="8"/>
      <c r="CC11797" s="8"/>
      <c r="CG11797" s="8"/>
      <c r="CK11797" s="8"/>
    </row>
    <row r="11798" spans="5:89">
      <c r="E11798" s="8"/>
      <c r="I11798" s="8"/>
      <c r="M11798" s="8"/>
      <c r="Q11798" s="8"/>
      <c r="U11798" s="8"/>
      <c r="Y11798" s="8"/>
      <c r="AC11798" s="8"/>
      <c r="AG11798" s="8"/>
      <c r="AK11798" s="8"/>
      <c r="AO11798" s="8"/>
      <c r="AS11798" s="8"/>
      <c r="AW11798" s="8"/>
      <c r="BA11798" s="8"/>
      <c r="BE11798" s="8"/>
      <c r="BI11798" s="8"/>
      <c r="BM11798" s="8"/>
      <c r="BQ11798" s="8"/>
      <c r="BU11798" s="8"/>
      <c r="BY11798" s="8"/>
      <c r="CC11798" s="8"/>
      <c r="CG11798" s="8"/>
      <c r="CK11798" s="8"/>
    </row>
    <row r="11799" spans="5:89">
      <c r="E11799" s="8"/>
      <c r="I11799" s="8"/>
      <c r="M11799" s="8"/>
      <c r="Q11799" s="8"/>
      <c r="U11799" s="8"/>
      <c r="Y11799" s="8"/>
      <c r="AC11799" s="8"/>
      <c r="AG11799" s="8"/>
      <c r="AK11799" s="8"/>
      <c r="AO11799" s="8"/>
      <c r="AS11799" s="8"/>
      <c r="AW11799" s="8"/>
      <c r="BA11799" s="8"/>
      <c r="BE11799" s="8"/>
      <c r="BI11799" s="8"/>
      <c r="BM11799" s="8"/>
      <c r="BQ11799" s="8"/>
      <c r="BU11799" s="8"/>
      <c r="BY11799" s="8"/>
      <c r="CC11799" s="8"/>
      <c r="CG11799" s="8"/>
      <c r="CK11799" s="8"/>
    </row>
    <row r="11800" spans="5:89">
      <c r="E11800" s="8"/>
      <c r="I11800" s="8"/>
      <c r="M11800" s="8"/>
      <c r="Q11800" s="8"/>
      <c r="U11800" s="8"/>
      <c r="Y11800" s="8"/>
      <c r="AC11800" s="8"/>
      <c r="AG11800" s="8"/>
      <c r="AK11800" s="8"/>
      <c r="AO11800" s="8"/>
      <c r="AS11800" s="8"/>
      <c r="AW11800" s="8"/>
      <c r="BA11800" s="8"/>
      <c r="BE11800" s="8"/>
      <c r="BI11800" s="8"/>
      <c r="BM11800" s="8"/>
      <c r="BQ11800" s="8"/>
      <c r="BU11800" s="8"/>
      <c r="BY11800" s="8"/>
      <c r="CC11800" s="8"/>
      <c r="CG11800" s="8"/>
      <c r="CK11800" s="8"/>
    </row>
    <row r="11801" spans="5:89">
      <c r="E11801" s="8"/>
      <c r="I11801" s="8"/>
      <c r="M11801" s="8"/>
      <c r="Q11801" s="8"/>
      <c r="U11801" s="8"/>
      <c r="Y11801" s="8"/>
      <c r="AC11801" s="8"/>
      <c r="AG11801" s="8"/>
      <c r="AK11801" s="8"/>
      <c r="AO11801" s="8"/>
      <c r="AS11801" s="8"/>
      <c r="AW11801" s="8"/>
      <c r="BA11801" s="8"/>
      <c r="BE11801" s="8"/>
      <c r="BI11801" s="8"/>
      <c r="BM11801" s="8"/>
      <c r="BQ11801" s="8"/>
      <c r="BU11801" s="8"/>
      <c r="BY11801" s="8"/>
      <c r="CC11801" s="8"/>
      <c r="CG11801" s="8"/>
      <c r="CK11801" s="8"/>
    </row>
    <row r="11802" spans="5:89">
      <c r="E11802" s="8"/>
      <c r="I11802" s="8"/>
      <c r="M11802" s="8"/>
      <c r="Q11802" s="8"/>
      <c r="U11802" s="8"/>
      <c r="Y11802" s="8"/>
      <c r="AC11802" s="8"/>
      <c r="AG11802" s="8"/>
      <c r="AK11802" s="8"/>
      <c r="AO11802" s="8"/>
      <c r="AS11802" s="8"/>
      <c r="AW11802" s="8"/>
      <c r="BA11802" s="8"/>
      <c r="BE11802" s="8"/>
      <c r="BI11802" s="8"/>
      <c r="BM11802" s="8"/>
      <c r="BQ11802" s="8"/>
      <c r="BU11802" s="8"/>
      <c r="BY11802" s="8"/>
      <c r="CC11802" s="8"/>
      <c r="CG11802" s="8"/>
      <c r="CK11802" s="8"/>
    </row>
    <row r="11803" spans="5:89">
      <c r="E11803" s="8"/>
      <c r="I11803" s="8"/>
      <c r="M11803" s="8"/>
      <c r="Q11803" s="8"/>
      <c r="U11803" s="8"/>
      <c r="Y11803" s="8"/>
      <c r="AC11803" s="8"/>
      <c r="AG11803" s="8"/>
      <c r="AK11803" s="8"/>
      <c r="AO11803" s="8"/>
      <c r="AS11803" s="8"/>
      <c r="AW11803" s="8"/>
      <c r="BA11803" s="8"/>
      <c r="BE11803" s="8"/>
      <c r="BI11803" s="8"/>
      <c r="BM11803" s="8"/>
      <c r="BQ11803" s="8"/>
      <c r="BU11803" s="8"/>
      <c r="BY11803" s="8"/>
      <c r="CC11803" s="8"/>
      <c r="CG11803" s="8"/>
      <c r="CK11803" s="8"/>
    </row>
    <row r="11804" spans="5:89">
      <c r="E11804" s="8"/>
      <c r="I11804" s="8"/>
      <c r="M11804" s="8"/>
      <c r="Q11804" s="8"/>
      <c r="U11804" s="8"/>
      <c r="Y11804" s="8"/>
      <c r="AC11804" s="8"/>
      <c r="AG11804" s="8"/>
      <c r="AK11804" s="8"/>
      <c r="AO11804" s="8"/>
      <c r="AS11804" s="8"/>
      <c r="AW11804" s="8"/>
      <c r="BA11804" s="8"/>
      <c r="BE11804" s="8"/>
      <c r="BI11804" s="8"/>
      <c r="BM11804" s="8"/>
      <c r="BQ11804" s="8"/>
      <c r="BU11804" s="8"/>
      <c r="BY11804" s="8"/>
      <c r="CC11804" s="8"/>
      <c r="CG11804" s="8"/>
      <c r="CK11804" s="8"/>
    </row>
    <row r="11805" spans="5:89">
      <c r="E11805" s="8"/>
      <c r="I11805" s="8"/>
      <c r="M11805" s="8"/>
      <c r="Q11805" s="8"/>
      <c r="U11805" s="8"/>
      <c r="Y11805" s="8"/>
      <c r="AC11805" s="8"/>
      <c r="AG11805" s="8"/>
      <c r="AK11805" s="8"/>
      <c r="AO11805" s="8"/>
      <c r="AS11805" s="8"/>
      <c r="AW11805" s="8"/>
      <c r="BA11805" s="8"/>
      <c r="BE11805" s="8"/>
      <c r="BI11805" s="8"/>
      <c r="BM11805" s="8"/>
      <c r="BQ11805" s="8"/>
      <c r="BU11805" s="8"/>
      <c r="BY11805" s="8"/>
      <c r="CC11805" s="8"/>
      <c r="CG11805" s="8"/>
      <c r="CK11805" s="8"/>
    </row>
    <row r="11806" spans="5:89">
      <c r="E11806" s="8"/>
      <c r="I11806" s="8"/>
      <c r="M11806" s="8"/>
      <c r="Q11806" s="8"/>
      <c r="U11806" s="8"/>
      <c r="Y11806" s="8"/>
      <c r="AC11806" s="8"/>
      <c r="AG11806" s="8"/>
      <c r="AK11806" s="8"/>
      <c r="AO11806" s="8"/>
      <c r="AS11806" s="8"/>
      <c r="AW11806" s="8"/>
      <c r="BA11806" s="8"/>
      <c r="BE11806" s="8"/>
      <c r="BI11806" s="8"/>
      <c r="BM11806" s="8"/>
      <c r="BQ11806" s="8"/>
      <c r="BU11806" s="8"/>
      <c r="BY11806" s="8"/>
      <c r="CC11806" s="8"/>
      <c r="CG11806" s="8"/>
      <c r="CK11806" s="8"/>
    </row>
    <row r="11807" spans="5:89">
      <c r="E11807" s="8"/>
      <c r="I11807" s="8"/>
      <c r="M11807" s="8"/>
      <c r="Q11807" s="8"/>
      <c r="U11807" s="8"/>
      <c r="Y11807" s="8"/>
      <c r="AC11807" s="8"/>
      <c r="AG11807" s="8"/>
      <c r="AK11807" s="8"/>
      <c r="AO11807" s="8"/>
      <c r="AS11807" s="8"/>
      <c r="AW11807" s="8"/>
      <c r="BA11807" s="8"/>
      <c r="BE11807" s="8"/>
      <c r="BI11807" s="8"/>
      <c r="BM11807" s="8"/>
      <c r="BQ11807" s="8"/>
      <c r="BU11807" s="8"/>
      <c r="BY11807" s="8"/>
      <c r="CC11807" s="8"/>
      <c r="CG11807" s="8"/>
      <c r="CK11807" s="8"/>
    </row>
    <row r="11808" spans="5:89">
      <c r="E11808" s="8"/>
      <c r="I11808" s="8"/>
      <c r="M11808" s="8"/>
      <c r="Q11808" s="8"/>
      <c r="U11808" s="8"/>
      <c r="Y11808" s="8"/>
      <c r="AC11808" s="8"/>
      <c r="AG11808" s="8"/>
      <c r="AK11808" s="8"/>
      <c r="AO11808" s="8"/>
      <c r="AS11808" s="8"/>
      <c r="AW11808" s="8"/>
      <c r="BA11808" s="8"/>
      <c r="BE11808" s="8"/>
      <c r="BI11808" s="8"/>
      <c r="BM11808" s="8"/>
      <c r="BQ11808" s="8"/>
      <c r="BU11808" s="8"/>
      <c r="BY11808" s="8"/>
      <c r="CC11808" s="8"/>
      <c r="CG11808" s="8"/>
      <c r="CK11808" s="8"/>
    </row>
    <row r="11809" spans="5:89">
      <c r="E11809" s="8"/>
      <c r="I11809" s="8"/>
      <c r="M11809" s="8"/>
      <c r="Q11809" s="8"/>
      <c r="U11809" s="8"/>
      <c r="Y11809" s="8"/>
      <c r="AC11809" s="8"/>
      <c r="AG11809" s="8"/>
      <c r="AK11809" s="8"/>
      <c r="AO11809" s="8"/>
      <c r="AS11809" s="8"/>
      <c r="AW11809" s="8"/>
      <c r="BA11809" s="8"/>
      <c r="BE11809" s="8"/>
      <c r="BI11809" s="8"/>
      <c r="BM11809" s="8"/>
      <c r="BQ11809" s="8"/>
      <c r="BU11809" s="8"/>
      <c r="BY11809" s="8"/>
      <c r="CC11809" s="8"/>
      <c r="CG11809" s="8"/>
      <c r="CK11809" s="8"/>
    </row>
    <row r="11810" spans="5:89">
      <c r="E11810" s="8"/>
      <c r="I11810" s="8"/>
      <c r="M11810" s="8"/>
      <c r="Q11810" s="8"/>
      <c r="U11810" s="8"/>
      <c r="Y11810" s="8"/>
      <c r="AC11810" s="8"/>
      <c r="AG11810" s="8"/>
      <c r="AK11810" s="8"/>
      <c r="AO11810" s="8"/>
      <c r="AS11810" s="8"/>
      <c r="AW11810" s="8"/>
      <c r="BA11810" s="8"/>
      <c r="BE11810" s="8"/>
      <c r="BI11810" s="8"/>
      <c r="BM11810" s="8"/>
      <c r="BQ11810" s="8"/>
      <c r="BU11810" s="8"/>
      <c r="BY11810" s="8"/>
      <c r="CC11810" s="8"/>
      <c r="CG11810" s="8"/>
      <c r="CK11810" s="8"/>
    </row>
    <row r="11811" spans="5:89">
      <c r="E11811" s="8"/>
      <c r="I11811" s="8"/>
      <c r="M11811" s="8"/>
      <c r="Q11811" s="8"/>
      <c r="U11811" s="8"/>
      <c r="Y11811" s="8"/>
      <c r="AC11811" s="8"/>
      <c r="AG11811" s="8"/>
      <c r="AK11811" s="8"/>
      <c r="AO11811" s="8"/>
      <c r="AS11811" s="8"/>
      <c r="AW11811" s="8"/>
      <c r="BA11811" s="8"/>
      <c r="BE11811" s="8"/>
      <c r="BI11811" s="8"/>
      <c r="BM11811" s="8"/>
      <c r="BQ11811" s="8"/>
      <c r="BU11811" s="8"/>
      <c r="BY11811" s="8"/>
      <c r="CC11811" s="8"/>
      <c r="CG11811" s="8"/>
      <c r="CK11811" s="8"/>
    </row>
    <row r="11812" spans="5:89">
      <c r="E11812" s="8"/>
      <c r="I11812" s="8"/>
      <c r="M11812" s="8"/>
      <c r="Q11812" s="8"/>
      <c r="U11812" s="8"/>
      <c r="Y11812" s="8"/>
      <c r="AC11812" s="8"/>
      <c r="AG11812" s="8"/>
      <c r="AK11812" s="8"/>
      <c r="AO11812" s="8"/>
      <c r="AS11812" s="8"/>
      <c r="AW11812" s="8"/>
      <c r="BA11812" s="8"/>
      <c r="BE11812" s="8"/>
      <c r="BI11812" s="8"/>
      <c r="BM11812" s="8"/>
      <c r="BQ11812" s="8"/>
      <c r="BU11812" s="8"/>
      <c r="BY11812" s="8"/>
      <c r="CC11812" s="8"/>
      <c r="CG11812" s="8"/>
      <c r="CK11812" s="8"/>
    </row>
    <row r="11813" spans="5:89">
      <c r="E11813" s="8"/>
      <c r="I11813" s="8"/>
      <c r="M11813" s="8"/>
      <c r="Q11813" s="8"/>
      <c r="U11813" s="8"/>
      <c r="Y11813" s="8"/>
      <c r="AC11813" s="8"/>
      <c r="AG11813" s="8"/>
      <c r="AK11813" s="8"/>
      <c r="AO11813" s="8"/>
      <c r="AS11813" s="8"/>
      <c r="AW11813" s="8"/>
      <c r="BA11813" s="8"/>
      <c r="BE11813" s="8"/>
      <c r="BI11813" s="8"/>
      <c r="BM11813" s="8"/>
      <c r="BQ11813" s="8"/>
      <c r="BU11813" s="8"/>
      <c r="BY11813" s="8"/>
      <c r="CC11813" s="8"/>
      <c r="CG11813" s="8"/>
      <c r="CK11813" s="8"/>
    </row>
    <row r="11814" spans="5:89">
      <c r="E11814" s="8"/>
      <c r="I11814" s="8"/>
      <c r="M11814" s="8"/>
      <c r="Q11814" s="8"/>
      <c r="U11814" s="8"/>
      <c r="Y11814" s="8"/>
      <c r="AC11814" s="8"/>
      <c r="AG11814" s="8"/>
      <c r="AK11814" s="8"/>
      <c r="AO11814" s="8"/>
      <c r="AS11814" s="8"/>
      <c r="AW11814" s="8"/>
      <c r="BA11814" s="8"/>
      <c r="BE11814" s="8"/>
      <c r="BI11814" s="8"/>
      <c r="BM11814" s="8"/>
      <c r="BQ11814" s="8"/>
      <c r="BU11814" s="8"/>
      <c r="BY11814" s="8"/>
      <c r="CC11814" s="8"/>
      <c r="CG11814" s="8"/>
      <c r="CK11814" s="8"/>
    </row>
    <row r="11815" spans="5:89">
      <c r="E11815" s="8"/>
      <c r="I11815" s="8"/>
      <c r="M11815" s="8"/>
      <c r="Q11815" s="8"/>
      <c r="U11815" s="8"/>
      <c r="Y11815" s="8"/>
      <c r="AC11815" s="8"/>
      <c r="AG11815" s="8"/>
      <c r="AK11815" s="8"/>
      <c r="AO11815" s="8"/>
      <c r="AS11815" s="8"/>
      <c r="AW11815" s="8"/>
      <c r="BA11815" s="8"/>
      <c r="BE11815" s="8"/>
      <c r="BI11815" s="8"/>
      <c r="BM11815" s="8"/>
      <c r="BQ11815" s="8"/>
      <c r="BU11815" s="8"/>
      <c r="BY11815" s="8"/>
      <c r="CC11815" s="8"/>
      <c r="CG11815" s="8"/>
      <c r="CK11815" s="8"/>
    </row>
    <row r="11816" spans="5:89">
      <c r="E11816" s="8"/>
      <c r="I11816" s="8"/>
      <c r="M11816" s="8"/>
      <c r="Q11816" s="8"/>
      <c r="U11816" s="8"/>
      <c r="Y11816" s="8"/>
      <c r="AC11816" s="8"/>
      <c r="AG11816" s="8"/>
      <c r="AK11816" s="8"/>
      <c r="AO11816" s="8"/>
      <c r="AS11816" s="8"/>
      <c r="AW11816" s="8"/>
      <c r="BA11816" s="8"/>
      <c r="BE11816" s="8"/>
      <c r="BI11816" s="8"/>
      <c r="BM11816" s="8"/>
      <c r="BQ11816" s="8"/>
      <c r="BU11816" s="8"/>
      <c r="BY11816" s="8"/>
      <c r="CC11816" s="8"/>
      <c r="CG11816" s="8"/>
      <c r="CK11816" s="8"/>
    </row>
    <row r="11817" spans="5:89">
      <c r="E11817" s="8"/>
      <c r="I11817" s="8"/>
      <c r="M11817" s="8"/>
      <c r="Q11817" s="8"/>
      <c r="U11817" s="8"/>
      <c r="Y11817" s="8"/>
      <c r="AC11817" s="8"/>
      <c r="AG11817" s="8"/>
      <c r="AK11817" s="8"/>
      <c r="AO11817" s="8"/>
      <c r="AS11817" s="8"/>
      <c r="AW11817" s="8"/>
      <c r="BA11817" s="8"/>
      <c r="BE11817" s="8"/>
      <c r="BI11817" s="8"/>
      <c r="BM11817" s="8"/>
      <c r="BQ11817" s="8"/>
      <c r="BU11817" s="8"/>
      <c r="BY11817" s="8"/>
      <c r="CC11817" s="8"/>
      <c r="CG11817" s="8"/>
      <c r="CK11817" s="8"/>
    </row>
    <row r="11818" spans="5:89">
      <c r="E11818" s="8"/>
      <c r="I11818" s="8"/>
      <c r="M11818" s="8"/>
      <c r="Q11818" s="8"/>
      <c r="U11818" s="8"/>
      <c r="Y11818" s="8"/>
      <c r="AC11818" s="8"/>
      <c r="AG11818" s="8"/>
      <c r="AK11818" s="8"/>
      <c r="AO11818" s="8"/>
      <c r="AS11818" s="8"/>
      <c r="AW11818" s="8"/>
      <c r="BA11818" s="8"/>
      <c r="BE11818" s="8"/>
      <c r="BI11818" s="8"/>
      <c r="BM11818" s="8"/>
      <c r="BQ11818" s="8"/>
      <c r="BU11818" s="8"/>
      <c r="BY11818" s="8"/>
      <c r="CC11818" s="8"/>
      <c r="CG11818" s="8"/>
      <c r="CK11818" s="8"/>
    </row>
    <row r="11819" spans="5:89">
      <c r="E11819" s="8"/>
      <c r="I11819" s="8"/>
      <c r="M11819" s="8"/>
      <c r="Q11819" s="8"/>
      <c r="U11819" s="8"/>
      <c r="Y11819" s="8"/>
      <c r="AC11819" s="8"/>
      <c r="AG11819" s="8"/>
      <c r="AK11819" s="8"/>
      <c r="AO11819" s="8"/>
      <c r="AS11819" s="8"/>
      <c r="AW11819" s="8"/>
      <c r="BA11819" s="8"/>
      <c r="BE11819" s="8"/>
      <c r="BI11819" s="8"/>
      <c r="BM11819" s="8"/>
      <c r="BQ11819" s="8"/>
      <c r="BU11819" s="8"/>
      <c r="BY11819" s="8"/>
      <c r="CC11819" s="8"/>
      <c r="CG11819" s="8"/>
      <c r="CK11819" s="8"/>
    </row>
    <row r="11820" spans="5:89">
      <c r="E11820" s="8"/>
      <c r="I11820" s="8"/>
      <c r="M11820" s="8"/>
      <c r="Q11820" s="8"/>
      <c r="U11820" s="8"/>
      <c r="Y11820" s="8"/>
      <c r="AC11820" s="8"/>
      <c r="AG11820" s="8"/>
      <c r="AK11820" s="8"/>
      <c r="AO11820" s="8"/>
      <c r="AS11820" s="8"/>
      <c r="AW11820" s="8"/>
      <c r="BA11820" s="8"/>
      <c r="BE11820" s="8"/>
      <c r="BI11820" s="8"/>
      <c r="BM11820" s="8"/>
      <c r="BQ11820" s="8"/>
      <c r="BU11820" s="8"/>
      <c r="BY11820" s="8"/>
      <c r="CC11820" s="8"/>
      <c r="CG11820" s="8"/>
      <c r="CK11820" s="8"/>
    </row>
    <row r="11821" spans="5:89">
      <c r="E11821" s="8"/>
      <c r="I11821" s="8"/>
      <c r="M11821" s="8"/>
      <c r="Q11821" s="8"/>
      <c r="U11821" s="8"/>
      <c r="Y11821" s="8"/>
      <c r="AC11821" s="8"/>
      <c r="AG11821" s="8"/>
      <c r="AK11821" s="8"/>
      <c r="AO11821" s="8"/>
      <c r="AS11821" s="8"/>
      <c r="AW11821" s="8"/>
      <c r="BA11821" s="8"/>
      <c r="BE11821" s="8"/>
      <c r="BI11821" s="8"/>
      <c r="BM11821" s="8"/>
      <c r="BQ11821" s="8"/>
      <c r="BU11821" s="8"/>
      <c r="BY11821" s="8"/>
      <c r="CC11821" s="8"/>
      <c r="CG11821" s="8"/>
      <c r="CK11821" s="8"/>
    </row>
    <row r="11822" spans="5:89">
      <c r="E11822" s="8"/>
      <c r="I11822" s="8"/>
      <c r="M11822" s="8"/>
      <c r="Q11822" s="8"/>
      <c r="U11822" s="8"/>
      <c r="Y11822" s="8"/>
      <c r="AC11822" s="8"/>
      <c r="AG11822" s="8"/>
      <c r="AK11822" s="8"/>
      <c r="AO11822" s="8"/>
      <c r="AS11822" s="8"/>
      <c r="AW11822" s="8"/>
      <c r="BA11822" s="8"/>
      <c r="BE11822" s="8"/>
      <c r="BI11822" s="8"/>
      <c r="BM11822" s="8"/>
      <c r="BQ11822" s="8"/>
      <c r="BU11822" s="8"/>
      <c r="BY11822" s="8"/>
      <c r="CC11822" s="8"/>
      <c r="CG11822" s="8"/>
      <c r="CK11822" s="8"/>
    </row>
    <row r="11823" spans="5:89">
      <c r="E11823" s="8"/>
      <c r="I11823" s="8"/>
      <c r="M11823" s="8"/>
      <c r="Q11823" s="8"/>
      <c r="U11823" s="8"/>
      <c r="Y11823" s="8"/>
      <c r="AC11823" s="8"/>
      <c r="AG11823" s="8"/>
      <c r="AK11823" s="8"/>
      <c r="AO11823" s="8"/>
      <c r="AS11823" s="8"/>
      <c r="AW11823" s="8"/>
      <c r="BA11823" s="8"/>
      <c r="BE11823" s="8"/>
      <c r="BI11823" s="8"/>
      <c r="BM11823" s="8"/>
      <c r="BQ11823" s="8"/>
      <c r="BU11823" s="8"/>
      <c r="BY11823" s="8"/>
      <c r="CC11823" s="8"/>
      <c r="CG11823" s="8"/>
      <c r="CK11823" s="8"/>
    </row>
    <row r="11824" spans="5:89">
      <c r="E11824" s="8"/>
      <c r="I11824" s="8"/>
      <c r="M11824" s="8"/>
      <c r="Q11824" s="8"/>
      <c r="U11824" s="8"/>
      <c r="Y11824" s="8"/>
      <c r="AC11824" s="8"/>
      <c r="AG11824" s="8"/>
      <c r="AK11824" s="8"/>
      <c r="AO11824" s="8"/>
      <c r="AS11824" s="8"/>
      <c r="AW11824" s="8"/>
      <c r="BA11824" s="8"/>
      <c r="BE11824" s="8"/>
      <c r="BI11824" s="8"/>
      <c r="BM11824" s="8"/>
      <c r="BQ11824" s="8"/>
      <c r="BU11824" s="8"/>
      <c r="BY11824" s="8"/>
      <c r="CC11824" s="8"/>
      <c r="CG11824" s="8"/>
      <c r="CK11824" s="8"/>
    </row>
    <row r="11825" spans="5:89">
      <c r="E11825" s="8"/>
      <c r="I11825" s="8"/>
      <c r="M11825" s="8"/>
      <c r="Q11825" s="8"/>
      <c r="U11825" s="8"/>
      <c r="Y11825" s="8"/>
      <c r="AC11825" s="8"/>
      <c r="AG11825" s="8"/>
      <c r="AK11825" s="8"/>
      <c r="AO11825" s="8"/>
      <c r="AS11825" s="8"/>
      <c r="AW11825" s="8"/>
      <c r="BA11825" s="8"/>
      <c r="BE11825" s="8"/>
      <c r="BI11825" s="8"/>
      <c r="BM11825" s="8"/>
      <c r="BQ11825" s="8"/>
      <c r="BU11825" s="8"/>
      <c r="BY11825" s="8"/>
      <c r="CC11825" s="8"/>
      <c r="CG11825" s="8"/>
      <c r="CK11825" s="8"/>
    </row>
    <row r="11826" spans="5:89">
      <c r="E11826" s="8"/>
      <c r="I11826" s="8"/>
      <c r="M11826" s="8"/>
      <c r="Q11826" s="8"/>
      <c r="U11826" s="8"/>
      <c r="Y11826" s="8"/>
      <c r="AC11826" s="8"/>
      <c r="AG11826" s="8"/>
      <c r="AK11826" s="8"/>
      <c r="AO11826" s="8"/>
      <c r="AS11826" s="8"/>
      <c r="AW11826" s="8"/>
      <c r="BA11826" s="8"/>
      <c r="BE11826" s="8"/>
      <c r="BI11826" s="8"/>
      <c r="BM11826" s="8"/>
      <c r="BQ11826" s="8"/>
      <c r="BU11826" s="8"/>
      <c r="BY11826" s="8"/>
      <c r="CC11826" s="8"/>
      <c r="CG11826" s="8"/>
      <c r="CK11826" s="8"/>
    </row>
    <row r="11827" spans="5:89">
      <c r="E11827" s="8"/>
      <c r="I11827" s="8"/>
      <c r="M11827" s="8"/>
      <c r="Q11827" s="8"/>
      <c r="U11827" s="8"/>
      <c r="Y11827" s="8"/>
      <c r="AC11827" s="8"/>
      <c r="AG11827" s="8"/>
      <c r="AK11827" s="8"/>
      <c r="AO11827" s="8"/>
      <c r="AS11827" s="8"/>
      <c r="AW11827" s="8"/>
      <c r="BA11827" s="8"/>
      <c r="BE11827" s="8"/>
      <c r="BI11827" s="8"/>
      <c r="BM11827" s="8"/>
      <c r="BQ11827" s="8"/>
      <c r="BU11827" s="8"/>
      <c r="BY11827" s="8"/>
      <c r="CC11827" s="8"/>
      <c r="CG11827" s="8"/>
      <c r="CK11827" s="8"/>
    </row>
    <row r="11828" spans="5:89">
      <c r="E11828" s="8"/>
      <c r="I11828" s="8"/>
      <c r="M11828" s="8"/>
      <c r="Q11828" s="8"/>
      <c r="U11828" s="8"/>
      <c r="Y11828" s="8"/>
      <c r="AC11828" s="8"/>
      <c r="AG11828" s="8"/>
      <c r="AK11828" s="8"/>
      <c r="AO11828" s="8"/>
      <c r="AS11828" s="8"/>
      <c r="AW11828" s="8"/>
      <c r="BA11828" s="8"/>
      <c r="BE11828" s="8"/>
      <c r="BI11828" s="8"/>
      <c r="BM11828" s="8"/>
      <c r="BQ11828" s="8"/>
      <c r="BU11828" s="8"/>
      <c r="BY11828" s="8"/>
      <c r="CC11828" s="8"/>
      <c r="CG11828" s="8"/>
      <c r="CK11828" s="8"/>
    </row>
    <row r="11829" spans="5:89">
      <c r="E11829" s="8"/>
      <c r="I11829" s="8"/>
      <c r="M11829" s="8"/>
      <c r="Q11829" s="8"/>
      <c r="U11829" s="8"/>
      <c r="Y11829" s="8"/>
      <c r="AC11829" s="8"/>
      <c r="AG11829" s="8"/>
      <c r="AK11829" s="8"/>
      <c r="AO11829" s="8"/>
      <c r="AS11829" s="8"/>
      <c r="AW11829" s="8"/>
      <c r="BA11829" s="8"/>
      <c r="BE11829" s="8"/>
      <c r="BI11829" s="8"/>
      <c r="BM11829" s="8"/>
      <c r="BQ11829" s="8"/>
      <c r="BU11829" s="8"/>
      <c r="BY11829" s="8"/>
      <c r="CC11829" s="8"/>
      <c r="CG11829" s="8"/>
      <c r="CK11829" s="8"/>
    </row>
    <row r="11830" spans="5:89">
      <c r="E11830" s="8"/>
      <c r="I11830" s="8"/>
      <c r="M11830" s="8"/>
      <c r="Q11830" s="8"/>
      <c r="U11830" s="8"/>
      <c r="Y11830" s="8"/>
      <c r="AC11830" s="8"/>
      <c r="AG11830" s="8"/>
      <c r="AK11830" s="8"/>
      <c r="AO11830" s="8"/>
      <c r="AS11830" s="8"/>
      <c r="AW11830" s="8"/>
      <c r="BA11830" s="8"/>
      <c r="BE11830" s="8"/>
      <c r="BI11830" s="8"/>
      <c r="BM11830" s="8"/>
      <c r="BQ11830" s="8"/>
      <c r="BU11830" s="8"/>
      <c r="BY11830" s="8"/>
      <c r="CC11830" s="8"/>
      <c r="CG11830" s="8"/>
      <c r="CK11830" s="8"/>
    </row>
    <row r="11831" spans="5:89">
      <c r="E11831" s="8"/>
      <c r="I11831" s="8"/>
      <c r="M11831" s="8"/>
      <c r="Q11831" s="8"/>
      <c r="U11831" s="8"/>
      <c r="Y11831" s="8"/>
      <c r="AC11831" s="8"/>
      <c r="AG11831" s="8"/>
      <c r="AK11831" s="8"/>
      <c r="AO11831" s="8"/>
      <c r="AS11831" s="8"/>
      <c r="AW11831" s="8"/>
      <c r="BA11831" s="8"/>
      <c r="BE11831" s="8"/>
      <c r="BI11831" s="8"/>
      <c r="BM11831" s="8"/>
      <c r="BQ11831" s="8"/>
      <c r="BU11831" s="8"/>
      <c r="BY11831" s="8"/>
      <c r="CC11831" s="8"/>
      <c r="CG11831" s="8"/>
      <c r="CK11831" s="8"/>
    </row>
    <row r="11832" spans="5:89">
      <c r="E11832" s="8"/>
      <c r="I11832" s="8"/>
      <c r="M11832" s="8"/>
      <c r="Q11832" s="8"/>
      <c r="U11832" s="8"/>
      <c r="Y11832" s="8"/>
      <c r="AC11832" s="8"/>
      <c r="AG11832" s="8"/>
      <c r="AK11832" s="8"/>
      <c r="AO11832" s="8"/>
      <c r="AS11832" s="8"/>
      <c r="AW11832" s="8"/>
      <c r="BA11832" s="8"/>
      <c r="BE11832" s="8"/>
      <c r="BI11832" s="8"/>
      <c r="BM11832" s="8"/>
      <c r="BQ11832" s="8"/>
      <c r="BU11832" s="8"/>
      <c r="BY11832" s="8"/>
      <c r="CC11832" s="8"/>
      <c r="CG11832" s="8"/>
      <c r="CK11832" s="8"/>
    </row>
    <row r="11833" spans="5:89">
      <c r="E11833" s="8"/>
      <c r="I11833" s="8"/>
      <c r="M11833" s="8"/>
      <c r="Q11833" s="8"/>
      <c r="U11833" s="8"/>
      <c r="Y11833" s="8"/>
      <c r="AC11833" s="8"/>
      <c r="AG11833" s="8"/>
      <c r="AK11833" s="8"/>
      <c r="AO11833" s="8"/>
      <c r="AS11833" s="8"/>
      <c r="AW11833" s="8"/>
      <c r="BA11833" s="8"/>
      <c r="BE11833" s="8"/>
      <c r="BI11833" s="8"/>
      <c r="BM11833" s="8"/>
      <c r="BQ11833" s="8"/>
      <c r="BU11833" s="8"/>
      <c r="BY11833" s="8"/>
      <c r="CC11833" s="8"/>
      <c r="CG11833" s="8"/>
      <c r="CK11833" s="8"/>
    </row>
    <row r="11834" spans="5:89">
      <c r="E11834" s="8"/>
      <c r="I11834" s="8"/>
      <c r="M11834" s="8"/>
      <c r="Q11834" s="8"/>
      <c r="U11834" s="8"/>
      <c r="Y11834" s="8"/>
      <c r="AC11834" s="8"/>
      <c r="AG11834" s="8"/>
      <c r="AK11834" s="8"/>
      <c r="AO11834" s="8"/>
      <c r="AS11834" s="8"/>
      <c r="AW11834" s="8"/>
      <c r="BA11834" s="8"/>
      <c r="BE11834" s="8"/>
      <c r="BI11834" s="8"/>
      <c r="BM11834" s="8"/>
      <c r="BQ11834" s="8"/>
      <c r="BU11834" s="8"/>
      <c r="BY11834" s="8"/>
      <c r="CC11834" s="8"/>
      <c r="CG11834" s="8"/>
      <c r="CK11834" s="8"/>
    </row>
    <row r="11835" spans="5:89">
      <c r="E11835" s="8"/>
      <c r="I11835" s="8"/>
      <c r="M11835" s="8"/>
      <c r="Q11835" s="8"/>
      <c r="U11835" s="8"/>
      <c r="Y11835" s="8"/>
      <c r="AC11835" s="8"/>
      <c r="AG11835" s="8"/>
      <c r="AK11835" s="8"/>
      <c r="AO11835" s="8"/>
      <c r="AS11835" s="8"/>
      <c r="AW11835" s="8"/>
      <c r="BA11835" s="8"/>
      <c r="BE11835" s="8"/>
      <c r="BI11835" s="8"/>
      <c r="BM11835" s="8"/>
      <c r="BQ11835" s="8"/>
      <c r="BU11835" s="8"/>
      <c r="BY11835" s="8"/>
      <c r="CC11835" s="8"/>
      <c r="CG11835" s="8"/>
      <c r="CK11835" s="8"/>
    </row>
    <row r="11836" spans="5:89">
      <c r="E11836" s="8"/>
      <c r="I11836" s="8"/>
      <c r="M11836" s="8"/>
      <c r="Q11836" s="8"/>
      <c r="U11836" s="8"/>
      <c r="Y11836" s="8"/>
      <c r="AC11836" s="8"/>
      <c r="AG11836" s="8"/>
      <c r="AK11836" s="8"/>
      <c r="AO11836" s="8"/>
      <c r="AS11836" s="8"/>
      <c r="AW11836" s="8"/>
      <c r="BA11836" s="8"/>
      <c r="BE11836" s="8"/>
      <c r="BI11836" s="8"/>
      <c r="BM11836" s="8"/>
      <c r="BQ11836" s="8"/>
      <c r="BU11836" s="8"/>
      <c r="BY11836" s="8"/>
      <c r="CC11836" s="8"/>
      <c r="CG11836" s="8"/>
      <c r="CK11836" s="8"/>
    </row>
    <row r="11837" spans="5:89">
      <c r="E11837" s="8"/>
      <c r="I11837" s="8"/>
      <c r="M11837" s="8"/>
      <c r="Q11837" s="8"/>
      <c r="U11837" s="8"/>
      <c r="Y11837" s="8"/>
      <c r="AC11837" s="8"/>
      <c r="AG11837" s="8"/>
      <c r="AK11837" s="8"/>
      <c r="AO11837" s="8"/>
      <c r="AS11837" s="8"/>
      <c r="AW11837" s="8"/>
      <c r="BA11837" s="8"/>
      <c r="BE11837" s="8"/>
      <c r="BI11837" s="8"/>
      <c r="BM11837" s="8"/>
      <c r="BQ11837" s="8"/>
      <c r="BU11837" s="8"/>
      <c r="BY11837" s="8"/>
      <c r="CC11837" s="8"/>
      <c r="CG11837" s="8"/>
      <c r="CK11837" s="8"/>
    </row>
    <row r="11838" spans="5:89">
      <c r="E11838" s="8"/>
      <c r="I11838" s="8"/>
      <c r="M11838" s="8"/>
      <c r="Q11838" s="8"/>
      <c r="U11838" s="8"/>
      <c r="Y11838" s="8"/>
      <c r="AC11838" s="8"/>
      <c r="AG11838" s="8"/>
      <c r="AK11838" s="8"/>
      <c r="AO11838" s="8"/>
      <c r="AS11838" s="8"/>
      <c r="AW11838" s="8"/>
      <c r="BA11838" s="8"/>
      <c r="BE11838" s="8"/>
      <c r="BI11838" s="8"/>
      <c r="BM11838" s="8"/>
      <c r="BQ11838" s="8"/>
      <c r="BU11838" s="8"/>
      <c r="BY11838" s="8"/>
      <c r="CC11838" s="8"/>
      <c r="CG11838" s="8"/>
      <c r="CK11838" s="8"/>
    </row>
    <row r="11839" spans="5:89">
      <c r="E11839" s="8"/>
      <c r="I11839" s="8"/>
      <c r="M11839" s="8"/>
      <c r="Q11839" s="8"/>
      <c r="U11839" s="8"/>
      <c r="Y11839" s="8"/>
      <c r="AC11839" s="8"/>
      <c r="AG11839" s="8"/>
      <c r="AK11839" s="8"/>
      <c r="AO11839" s="8"/>
      <c r="AS11839" s="8"/>
      <c r="AW11839" s="8"/>
      <c r="BA11839" s="8"/>
      <c r="BE11839" s="8"/>
      <c r="BI11839" s="8"/>
      <c r="BM11839" s="8"/>
      <c r="BQ11839" s="8"/>
      <c r="BU11839" s="8"/>
      <c r="BY11839" s="8"/>
      <c r="CC11839" s="8"/>
      <c r="CG11839" s="8"/>
      <c r="CK11839" s="8"/>
    </row>
    <row r="11840" spans="5:89">
      <c r="E11840" s="8"/>
      <c r="I11840" s="8"/>
      <c r="M11840" s="8"/>
      <c r="Q11840" s="8"/>
      <c r="U11840" s="8"/>
      <c r="Y11840" s="8"/>
      <c r="AC11840" s="8"/>
      <c r="AG11840" s="8"/>
      <c r="AK11840" s="8"/>
      <c r="AO11840" s="8"/>
      <c r="AS11840" s="8"/>
      <c r="AW11840" s="8"/>
      <c r="BA11840" s="8"/>
      <c r="BE11840" s="8"/>
      <c r="BI11840" s="8"/>
      <c r="BM11840" s="8"/>
      <c r="BQ11840" s="8"/>
      <c r="BU11840" s="8"/>
      <c r="BY11840" s="8"/>
      <c r="CC11840" s="8"/>
      <c r="CG11840" s="8"/>
      <c r="CK11840" s="8"/>
    </row>
    <row r="11841" spans="5:89">
      <c r="E11841" s="8"/>
      <c r="I11841" s="8"/>
      <c r="M11841" s="8"/>
      <c r="Q11841" s="8"/>
      <c r="U11841" s="8"/>
      <c r="Y11841" s="8"/>
      <c r="AC11841" s="8"/>
      <c r="AG11841" s="8"/>
      <c r="AK11841" s="8"/>
      <c r="AO11841" s="8"/>
      <c r="AS11841" s="8"/>
      <c r="AW11841" s="8"/>
      <c r="BA11841" s="8"/>
      <c r="BE11841" s="8"/>
      <c r="BI11841" s="8"/>
      <c r="BM11841" s="8"/>
      <c r="BQ11841" s="8"/>
      <c r="BU11841" s="8"/>
      <c r="BY11841" s="8"/>
      <c r="CC11841" s="8"/>
      <c r="CG11841" s="8"/>
      <c r="CK11841" s="8"/>
    </row>
    <row r="11842" spans="5:89">
      <c r="E11842" s="8"/>
      <c r="I11842" s="8"/>
      <c r="M11842" s="8"/>
      <c r="Q11842" s="8"/>
      <c r="U11842" s="8"/>
      <c r="Y11842" s="8"/>
      <c r="AC11842" s="8"/>
      <c r="AG11842" s="8"/>
      <c r="AK11842" s="8"/>
      <c r="AO11842" s="8"/>
      <c r="AS11842" s="8"/>
      <c r="AW11842" s="8"/>
      <c r="BA11842" s="8"/>
      <c r="BE11842" s="8"/>
      <c r="BI11842" s="8"/>
      <c r="BM11842" s="8"/>
      <c r="BQ11842" s="8"/>
      <c r="BU11842" s="8"/>
      <c r="BY11842" s="8"/>
      <c r="CC11842" s="8"/>
      <c r="CG11842" s="8"/>
      <c r="CK11842" s="8"/>
    </row>
    <row r="11843" spans="5:89">
      <c r="E11843" s="8"/>
      <c r="I11843" s="8"/>
      <c r="M11843" s="8"/>
      <c r="Q11843" s="8"/>
      <c r="U11843" s="8"/>
      <c r="Y11843" s="8"/>
      <c r="AC11843" s="8"/>
      <c r="AG11843" s="8"/>
      <c r="AK11843" s="8"/>
      <c r="AO11843" s="8"/>
      <c r="AS11843" s="8"/>
      <c r="AW11843" s="8"/>
      <c r="BA11843" s="8"/>
      <c r="BE11843" s="8"/>
      <c r="BI11843" s="8"/>
      <c r="BM11843" s="8"/>
      <c r="BQ11843" s="8"/>
      <c r="BU11843" s="8"/>
      <c r="BY11843" s="8"/>
      <c r="CC11843" s="8"/>
      <c r="CG11843" s="8"/>
      <c r="CK11843" s="8"/>
    </row>
    <row r="11844" spans="5:89">
      <c r="E11844" s="8"/>
      <c r="I11844" s="8"/>
      <c r="M11844" s="8"/>
      <c r="Q11844" s="8"/>
      <c r="U11844" s="8"/>
      <c r="Y11844" s="8"/>
      <c r="AC11844" s="8"/>
      <c r="AG11844" s="8"/>
      <c r="AK11844" s="8"/>
      <c r="AO11844" s="8"/>
      <c r="AS11844" s="8"/>
      <c r="AW11844" s="8"/>
      <c r="BA11844" s="8"/>
      <c r="BE11844" s="8"/>
      <c r="BI11844" s="8"/>
      <c r="BM11844" s="8"/>
      <c r="BQ11844" s="8"/>
      <c r="BU11844" s="8"/>
      <c r="BY11844" s="8"/>
      <c r="CC11844" s="8"/>
      <c r="CG11844" s="8"/>
      <c r="CK11844" s="8"/>
    </row>
    <row r="11845" spans="5:89">
      <c r="E11845" s="8"/>
      <c r="I11845" s="8"/>
      <c r="M11845" s="8"/>
      <c r="Q11845" s="8"/>
      <c r="U11845" s="8"/>
      <c r="Y11845" s="8"/>
      <c r="AC11845" s="8"/>
      <c r="AG11845" s="8"/>
      <c r="AK11845" s="8"/>
      <c r="AO11845" s="8"/>
      <c r="AS11845" s="8"/>
      <c r="AW11845" s="8"/>
      <c r="BA11845" s="8"/>
      <c r="BE11845" s="8"/>
      <c r="BI11845" s="8"/>
      <c r="BM11845" s="8"/>
      <c r="BQ11845" s="8"/>
      <c r="BU11845" s="8"/>
      <c r="BY11845" s="8"/>
      <c r="CC11845" s="8"/>
      <c r="CG11845" s="8"/>
      <c r="CK11845" s="8"/>
    </row>
    <row r="11846" spans="5:89">
      <c r="E11846" s="8"/>
      <c r="I11846" s="8"/>
      <c r="M11846" s="8"/>
      <c r="Q11846" s="8"/>
      <c r="U11846" s="8"/>
      <c r="Y11846" s="8"/>
      <c r="AC11846" s="8"/>
      <c r="AG11846" s="8"/>
      <c r="AK11846" s="8"/>
      <c r="AO11846" s="8"/>
      <c r="AS11846" s="8"/>
      <c r="AW11846" s="8"/>
      <c r="BA11846" s="8"/>
      <c r="BE11846" s="8"/>
      <c r="BI11846" s="8"/>
      <c r="BM11846" s="8"/>
      <c r="BQ11846" s="8"/>
      <c r="BU11846" s="8"/>
      <c r="BY11846" s="8"/>
      <c r="CC11846" s="8"/>
      <c r="CG11846" s="8"/>
      <c r="CK11846" s="8"/>
    </row>
    <row r="11847" spans="5:89">
      <c r="E11847" s="8"/>
      <c r="I11847" s="8"/>
      <c r="M11847" s="8"/>
      <c r="Q11847" s="8"/>
      <c r="U11847" s="8"/>
      <c r="Y11847" s="8"/>
      <c r="AC11847" s="8"/>
      <c r="AG11847" s="8"/>
      <c r="AK11847" s="8"/>
      <c r="AO11847" s="8"/>
      <c r="AS11847" s="8"/>
      <c r="AW11847" s="8"/>
      <c r="BA11847" s="8"/>
      <c r="BE11847" s="8"/>
      <c r="BI11847" s="8"/>
      <c r="BM11847" s="8"/>
      <c r="BQ11847" s="8"/>
      <c r="BU11847" s="8"/>
      <c r="BY11847" s="8"/>
      <c r="CC11847" s="8"/>
      <c r="CG11847" s="8"/>
      <c r="CK11847" s="8"/>
    </row>
    <row r="11848" spans="5:89">
      <c r="E11848" s="8"/>
      <c r="I11848" s="8"/>
      <c r="M11848" s="8"/>
      <c r="Q11848" s="8"/>
      <c r="U11848" s="8"/>
      <c r="Y11848" s="8"/>
      <c r="AC11848" s="8"/>
      <c r="AG11848" s="8"/>
      <c r="AK11848" s="8"/>
      <c r="AO11848" s="8"/>
      <c r="AS11848" s="8"/>
      <c r="AW11848" s="8"/>
      <c r="BA11848" s="8"/>
      <c r="BE11848" s="8"/>
      <c r="BI11848" s="8"/>
      <c r="BM11848" s="8"/>
      <c r="BQ11848" s="8"/>
      <c r="BU11848" s="8"/>
      <c r="BY11848" s="8"/>
      <c r="CC11848" s="8"/>
      <c r="CG11848" s="8"/>
      <c r="CK11848" s="8"/>
    </row>
    <row r="11849" spans="5:89">
      <c r="E11849" s="8"/>
      <c r="I11849" s="8"/>
      <c r="M11849" s="8"/>
      <c r="Q11849" s="8"/>
      <c r="U11849" s="8"/>
      <c r="Y11849" s="8"/>
      <c r="AC11849" s="8"/>
      <c r="AG11849" s="8"/>
      <c r="AK11849" s="8"/>
      <c r="AO11849" s="8"/>
      <c r="AS11849" s="8"/>
      <c r="AW11849" s="8"/>
      <c r="BA11849" s="8"/>
      <c r="BE11849" s="8"/>
      <c r="BI11849" s="8"/>
      <c r="BM11849" s="8"/>
      <c r="BQ11849" s="8"/>
      <c r="BU11849" s="8"/>
      <c r="BY11849" s="8"/>
      <c r="CC11849" s="8"/>
      <c r="CG11849" s="8"/>
      <c r="CK11849" s="8"/>
    </row>
    <row r="11850" spans="5:89">
      <c r="E11850" s="8"/>
      <c r="I11850" s="8"/>
      <c r="M11850" s="8"/>
      <c r="Q11850" s="8"/>
      <c r="U11850" s="8"/>
      <c r="Y11850" s="8"/>
      <c r="AC11850" s="8"/>
      <c r="AG11850" s="8"/>
      <c r="AK11850" s="8"/>
      <c r="AO11850" s="8"/>
      <c r="AS11850" s="8"/>
      <c r="AW11850" s="8"/>
      <c r="BA11850" s="8"/>
      <c r="BE11850" s="8"/>
      <c r="BI11850" s="8"/>
      <c r="BM11850" s="8"/>
      <c r="BQ11850" s="8"/>
      <c r="BU11850" s="8"/>
      <c r="BY11850" s="8"/>
      <c r="CC11850" s="8"/>
      <c r="CG11850" s="8"/>
      <c r="CK11850" s="8"/>
    </row>
    <row r="11851" spans="5:89">
      <c r="E11851" s="8"/>
      <c r="I11851" s="8"/>
      <c r="M11851" s="8"/>
      <c r="Q11851" s="8"/>
      <c r="U11851" s="8"/>
      <c r="Y11851" s="8"/>
      <c r="AC11851" s="8"/>
      <c r="AG11851" s="8"/>
      <c r="AK11851" s="8"/>
      <c r="AO11851" s="8"/>
      <c r="AS11851" s="8"/>
      <c r="AW11851" s="8"/>
      <c r="BA11851" s="8"/>
      <c r="BE11851" s="8"/>
      <c r="BI11851" s="8"/>
      <c r="BM11851" s="8"/>
      <c r="BQ11851" s="8"/>
      <c r="BU11851" s="8"/>
      <c r="BY11851" s="8"/>
      <c r="CC11851" s="8"/>
      <c r="CG11851" s="8"/>
      <c r="CK11851" s="8"/>
    </row>
    <row r="11852" spans="5:89">
      <c r="E11852" s="8"/>
      <c r="I11852" s="8"/>
      <c r="M11852" s="8"/>
      <c r="Q11852" s="8"/>
      <c r="U11852" s="8"/>
      <c r="Y11852" s="8"/>
      <c r="AC11852" s="8"/>
      <c r="AG11852" s="8"/>
      <c r="AK11852" s="8"/>
      <c r="AO11852" s="8"/>
      <c r="AS11852" s="8"/>
      <c r="AW11852" s="8"/>
      <c r="BA11852" s="8"/>
      <c r="BE11852" s="8"/>
      <c r="BI11852" s="8"/>
      <c r="BM11852" s="8"/>
      <c r="BQ11852" s="8"/>
      <c r="BU11852" s="8"/>
      <c r="BY11852" s="8"/>
      <c r="CC11852" s="8"/>
      <c r="CG11852" s="8"/>
      <c r="CK11852" s="8"/>
    </row>
    <row r="11853" spans="5:89">
      <c r="E11853" s="8"/>
      <c r="I11853" s="8"/>
      <c r="M11853" s="8"/>
      <c r="Q11853" s="8"/>
      <c r="U11853" s="8"/>
      <c r="Y11853" s="8"/>
      <c r="AC11853" s="8"/>
      <c r="AG11853" s="8"/>
      <c r="AK11853" s="8"/>
      <c r="AO11853" s="8"/>
      <c r="AS11853" s="8"/>
      <c r="AW11853" s="8"/>
      <c r="BA11853" s="8"/>
      <c r="BE11853" s="8"/>
      <c r="BI11853" s="8"/>
      <c r="BM11853" s="8"/>
      <c r="BQ11853" s="8"/>
      <c r="BU11853" s="8"/>
      <c r="BY11853" s="8"/>
      <c r="CC11853" s="8"/>
      <c r="CG11853" s="8"/>
      <c r="CK11853" s="8"/>
    </row>
    <row r="11854" spans="5:89">
      <c r="E11854" s="8"/>
      <c r="I11854" s="8"/>
      <c r="M11854" s="8"/>
      <c r="Q11854" s="8"/>
      <c r="U11854" s="8"/>
      <c r="Y11854" s="8"/>
      <c r="AC11854" s="8"/>
      <c r="AG11854" s="8"/>
      <c r="AK11854" s="8"/>
      <c r="AO11854" s="8"/>
      <c r="AS11854" s="8"/>
      <c r="AW11854" s="8"/>
      <c r="BA11854" s="8"/>
      <c r="BE11854" s="8"/>
      <c r="BI11854" s="8"/>
      <c r="BM11854" s="8"/>
      <c r="BQ11854" s="8"/>
      <c r="BU11854" s="8"/>
      <c r="BY11854" s="8"/>
      <c r="CC11854" s="8"/>
      <c r="CG11854" s="8"/>
      <c r="CK11854" s="8"/>
    </row>
    <row r="11855" spans="5:89">
      <c r="E11855" s="8"/>
      <c r="I11855" s="8"/>
      <c r="M11855" s="8"/>
      <c r="Q11855" s="8"/>
      <c r="U11855" s="8"/>
      <c r="Y11855" s="8"/>
      <c r="AC11855" s="8"/>
      <c r="AG11855" s="8"/>
      <c r="AK11855" s="8"/>
      <c r="AO11855" s="8"/>
      <c r="AS11855" s="8"/>
      <c r="AW11855" s="8"/>
      <c r="BA11855" s="8"/>
      <c r="BE11855" s="8"/>
      <c r="BI11855" s="8"/>
      <c r="BM11855" s="8"/>
      <c r="BQ11855" s="8"/>
      <c r="BU11855" s="8"/>
      <c r="BY11855" s="8"/>
      <c r="CC11855" s="8"/>
      <c r="CG11855" s="8"/>
      <c r="CK11855" s="8"/>
    </row>
    <row r="11856" spans="5:89">
      <c r="E11856" s="8"/>
      <c r="I11856" s="8"/>
      <c r="M11856" s="8"/>
      <c r="Q11856" s="8"/>
      <c r="U11856" s="8"/>
      <c r="Y11856" s="8"/>
      <c r="AC11856" s="8"/>
      <c r="AG11856" s="8"/>
      <c r="AK11856" s="8"/>
      <c r="AO11856" s="8"/>
      <c r="AS11856" s="8"/>
      <c r="AW11856" s="8"/>
      <c r="BA11856" s="8"/>
      <c r="BE11856" s="8"/>
      <c r="BI11856" s="8"/>
      <c r="BM11856" s="8"/>
      <c r="BQ11856" s="8"/>
      <c r="BU11856" s="8"/>
      <c r="BY11856" s="8"/>
      <c r="CC11856" s="8"/>
      <c r="CG11856" s="8"/>
      <c r="CK11856" s="8"/>
    </row>
    <row r="11857" spans="5:89">
      <c r="E11857" s="8"/>
      <c r="I11857" s="8"/>
      <c r="M11857" s="8"/>
      <c r="Q11857" s="8"/>
      <c r="U11857" s="8"/>
      <c r="Y11857" s="8"/>
      <c r="AC11857" s="8"/>
      <c r="AG11857" s="8"/>
      <c r="AK11857" s="8"/>
      <c r="AO11857" s="8"/>
      <c r="AS11857" s="8"/>
      <c r="AW11857" s="8"/>
      <c r="BA11857" s="8"/>
      <c r="BE11857" s="8"/>
      <c r="BI11857" s="8"/>
      <c r="BM11857" s="8"/>
      <c r="BQ11857" s="8"/>
      <c r="BU11857" s="8"/>
      <c r="BY11857" s="8"/>
      <c r="CC11857" s="8"/>
      <c r="CG11857" s="8"/>
      <c r="CK11857" s="8"/>
    </row>
    <row r="11858" spans="5:89">
      <c r="E11858" s="8"/>
      <c r="I11858" s="8"/>
      <c r="M11858" s="8"/>
      <c r="Q11858" s="8"/>
      <c r="U11858" s="8"/>
      <c r="Y11858" s="8"/>
      <c r="AC11858" s="8"/>
      <c r="AG11858" s="8"/>
      <c r="AK11858" s="8"/>
      <c r="AO11858" s="8"/>
      <c r="AS11858" s="8"/>
      <c r="AW11858" s="8"/>
      <c r="BA11858" s="8"/>
      <c r="BE11858" s="8"/>
      <c r="BI11858" s="8"/>
      <c r="BM11858" s="8"/>
      <c r="BQ11858" s="8"/>
      <c r="BU11858" s="8"/>
      <c r="BY11858" s="8"/>
      <c r="CC11858" s="8"/>
      <c r="CG11858" s="8"/>
      <c r="CK11858" s="8"/>
    </row>
    <row r="11859" spans="5:89">
      <c r="E11859" s="8"/>
      <c r="I11859" s="8"/>
      <c r="M11859" s="8"/>
      <c r="Q11859" s="8"/>
      <c r="U11859" s="8"/>
      <c r="Y11859" s="8"/>
      <c r="AC11859" s="8"/>
      <c r="AG11859" s="8"/>
      <c r="AK11859" s="8"/>
      <c r="AO11859" s="8"/>
      <c r="AS11859" s="8"/>
      <c r="AW11859" s="8"/>
      <c r="BA11859" s="8"/>
      <c r="BE11859" s="8"/>
      <c r="BI11859" s="8"/>
      <c r="BM11859" s="8"/>
      <c r="BQ11859" s="8"/>
      <c r="BU11859" s="8"/>
      <c r="BY11859" s="8"/>
      <c r="CC11859" s="8"/>
      <c r="CG11859" s="8"/>
      <c r="CK11859" s="8"/>
    </row>
    <row r="11860" spans="5:89">
      <c r="E11860" s="8"/>
      <c r="I11860" s="8"/>
      <c r="M11860" s="8"/>
      <c r="Q11860" s="8"/>
      <c r="U11860" s="8"/>
      <c r="Y11860" s="8"/>
      <c r="AC11860" s="8"/>
      <c r="AG11860" s="8"/>
      <c r="AK11860" s="8"/>
      <c r="AO11860" s="8"/>
      <c r="AS11860" s="8"/>
      <c r="AW11860" s="8"/>
      <c r="BA11860" s="8"/>
      <c r="BE11860" s="8"/>
      <c r="BI11860" s="8"/>
      <c r="BM11860" s="8"/>
      <c r="BQ11860" s="8"/>
      <c r="BU11860" s="8"/>
      <c r="BY11860" s="8"/>
      <c r="CC11860" s="8"/>
      <c r="CG11860" s="8"/>
      <c r="CK11860" s="8"/>
    </row>
    <row r="11861" spans="5:89">
      <c r="E11861" s="8"/>
      <c r="I11861" s="8"/>
      <c r="M11861" s="8"/>
      <c r="Q11861" s="8"/>
      <c r="U11861" s="8"/>
      <c r="Y11861" s="8"/>
      <c r="AC11861" s="8"/>
      <c r="AG11861" s="8"/>
      <c r="AK11861" s="8"/>
      <c r="AO11861" s="8"/>
      <c r="AS11861" s="8"/>
      <c r="AW11861" s="8"/>
      <c r="BA11861" s="8"/>
      <c r="BE11861" s="8"/>
      <c r="BI11861" s="8"/>
      <c r="BM11861" s="8"/>
      <c r="BQ11861" s="8"/>
      <c r="BU11861" s="8"/>
      <c r="BY11861" s="8"/>
      <c r="CC11861" s="8"/>
      <c r="CG11861" s="8"/>
      <c r="CK11861" s="8"/>
    </row>
    <row r="11862" spans="5:89">
      <c r="E11862" s="8"/>
      <c r="I11862" s="8"/>
      <c r="M11862" s="8"/>
      <c r="Q11862" s="8"/>
      <c r="U11862" s="8"/>
      <c r="Y11862" s="8"/>
      <c r="AC11862" s="8"/>
      <c r="AG11862" s="8"/>
      <c r="AK11862" s="8"/>
      <c r="AO11862" s="8"/>
      <c r="AS11862" s="8"/>
      <c r="AW11862" s="8"/>
      <c r="BA11862" s="8"/>
      <c r="BE11862" s="8"/>
      <c r="BI11862" s="8"/>
      <c r="BM11862" s="8"/>
      <c r="BQ11862" s="8"/>
      <c r="BU11862" s="8"/>
      <c r="BY11862" s="8"/>
      <c r="CC11862" s="8"/>
      <c r="CG11862" s="8"/>
      <c r="CK11862" s="8"/>
    </row>
    <row r="11863" spans="5:89">
      <c r="E11863" s="8"/>
      <c r="I11863" s="8"/>
      <c r="M11863" s="8"/>
      <c r="Q11863" s="8"/>
      <c r="U11863" s="8"/>
      <c r="Y11863" s="8"/>
      <c r="AC11863" s="8"/>
      <c r="AG11863" s="8"/>
      <c r="AK11863" s="8"/>
      <c r="AO11863" s="8"/>
      <c r="AS11863" s="8"/>
      <c r="AW11863" s="8"/>
      <c r="BA11863" s="8"/>
      <c r="BE11863" s="8"/>
      <c r="BI11863" s="8"/>
      <c r="BM11863" s="8"/>
      <c r="BQ11863" s="8"/>
      <c r="BU11863" s="8"/>
      <c r="BY11863" s="8"/>
      <c r="CC11863" s="8"/>
      <c r="CG11863" s="8"/>
      <c r="CK11863" s="8"/>
    </row>
    <row r="11864" spans="5:89">
      <c r="E11864" s="8"/>
      <c r="I11864" s="8"/>
      <c r="M11864" s="8"/>
      <c r="Q11864" s="8"/>
      <c r="U11864" s="8"/>
      <c r="Y11864" s="8"/>
      <c r="AC11864" s="8"/>
      <c r="AG11864" s="8"/>
      <c r="AK11864" s="8"/>
      <c r="AO11864" s="8"/>
      <c r="AS11864" s="8"/>
      <c r="AW11864" s="8"/>
      <c r="BA11864" s="8"/>
      <c r="BE11864" s="8"/>
      <c r="BI11864" s="8"/>
      <c r="BM11864" s="8"/>
      <c r="BQ11864" s="8"/>
      <c r="BU11864" s="8"/>
      <c r="BY11864" s="8"/>
      <c r="CC11864" s="8"/>
      <c r="CG11864" s="8"/>
      <c r="CK11864" s="8"/>
    </row>
    <row r="11865" spans="5:89">
      <c r="E11865" s="8"/>
      <c r="I11865" s="8"/>
      <c r="M11865" s="8"/>
      <c r="Q11865" s="8"/>
      <c r="U11865" s="8"/>
      <c r="Y11865" s="8"/>
      <c r="AC11865" s="8"/>
      <c r="AG11865" s="8"/>
      <c r="AK11865" s="8"/>
      <c r="AO11865" s="8"/>
      <c r="AS11865" s="8"/>
      <c r="AW11865" s="8"/>
      <c r="BA11865" s="8"/>
      <c r="BE11865" s="8"/>
      <c r="BI11865" s="8"/>
      <c r="BM11865" s="8"/>
      <c r="BQ11865" s="8"/>
      <c r="BU11865" s="8"/>
      <c r="BY11865" s="8"/>
      <c r="CC11865" s="8"/>
      <c r="CG11865" s="8"/>
      <c r="CK11865" s="8"/>
    </row>
    <row r="11866" spans="5:89">
      <c r="E11866" s="8"/>
      <c r="I11866" s="8"/>
      <c r="M11866" s="8"/>
      <c r="Q11866" s="8"/>
      <c r="U11866" s="8"/>
      <c r="Y11866" s="8"/>
      <c r="AC11866" s="8"/>
      <c r="AG11866" s="8"/>
      <c r="AK11866" s="8"/>
      <c r="AO11866" s="8"/>
      <c r="AS11866" s="8"/>
      <c r="AW11866" s="8"/>
      <c r="BA11866" s="8"/>
      <c r="BE11866" s="8"/>
      <c r="BI11866" s="8"/>
      <c r="BM11866" s="8"/>
      <c r="BQ11866" s="8"/>
      <c r="BU11866" s="8"/>
      <c r="BY11866" s="8"/>
      <c r="CC11866" s="8"/>
      <c r="CG11866" s="8"/>
      <c r="CK11866" s="8"/>
    </row>
    <row r="11867" spans="5:89">
      <c r="E11867" s="8"/>
      <c r="I11867" s="8"/>
      <c r="M11867" s="8"/>
      <c r="Q11867" s="8"/>
      <c r="U11867" s="8"/>
      <c r="Y11867" s="8"/>
      <c r="AC11867" s="8"/>
      <c r="AG11867" s="8"/>
      <c r="AK11867" s="8"/>
      <c r="AO11867" s="8"/>
      <c r="AS11867" s="8"/>
      <c r="AW11867" s="8"/>
      <c r="BA11867" s="8"/>
      <c r="BE11867" s="8"/>
      <c r="BI11867" s="8"/>
      <c r="BM11867" s="8"/>
      <c r="BQ11867" s="8"/>
      <c r="BU11867" s="8"/>
      <c r="BY11867" s="8"/>
      <c r="CC11867" s="8"/>
      <c r="CG11867" s="8"/>
      <c r="CK11867" s="8"/>
    </row>
    <row r="11868" spans="5:89">
      <c r="E11868" s="8"/>
      <c r="I11868" s="8"/>
      <c r="M11868" s="8"/>
      <c r="Q11868" s="8"/>
      <c r="U11868" s="8"/>
      <c r="Y11868" s="8"/>
      <c r="AC11868" s="8"/>
      <c r="AG11868" s="8"/>
      <c r="AK11868" s="8"/>
      <c r="AO11868" s="8"/>
      <c r="AS11868" s="8"/>
      <c r="AW11868" s="8"/>
      <c r="BA11868" s="8"/>
      <c r="BE11868" s="8"/>
      <c r="BI11868" s="8"/>
      <c r="BM11868" s="8"/>
      <c r="BQ11868" s="8"/>
      <c r="BU11868" s="8"/>
      <c r="BY11868" s="8"/>
      <c r="CC11868" s="8"/>
      <c r="CG11868" s="8"/>
      <c r="CK11868" s="8"/>
    </row>
    <row r="11869" spans="5:89">
      <c r="E11869" s="8"/>
      <c r="I11869" s="8"/>
      <c r="M11869" s="8"/>
      <c r="Q11869" s="8"/>
      <c r="U11869" s="8"/>
      <c r="Y11869" s="8"/>
      <c r="AC11869" s="8"/>
      <c r="AG11869" s="8"/>
      <c r="AK11869" s="8"/>
      <c r="AO11869" s="8"/>
      <c r="AS11869" s="8"/>
      <c r="AW11869" s="8"/>
      <c r="BA11869" s="8"/>
      <c r="BE11869" s="8"/>
      <c r="BI11869" s="8"/>
      <c r="BM11869" s="8"/>
      <c r="BQ11869" s="8"/>
      <c r="BU11869" s="8"/>
      <c r="BY11869" s="8"/>
      <c r="CC11869" s="8"/>
      <c r="CG11869" s="8"/>
      <c r="CK11869" s="8"/>
    </row>
    <row r="11870" spans="5:89">
      <c r="E11870" s="8"/>
      <c r="I11870" s="8"/>
      <c r="M11870" s="8"/>
      <c r="Q11870" s="8"/>
      <c r="U11870" s="8"/>
      <c r="Y11870" s="8"/>
      <c r="AC11870" s="8"/>
      <c r="AG11870" s="8"/>
      <c r="AK11870" s="8"/>
      <c r="AO11870" s="8"/>
      <c r="AS11870" s="8"/>
      <c r="AW11870" s="8"/>
      <c r="BA11870" s="8"/>
      <c r="BE11870" s="8"/>
      <c r="BI11870" s="8"/>
      <c r="BM11870" s="8"/>
      <c r="BQ11870" s="8"/>
      <c r="BU11870" s="8"/>
      <c r="BY11870" s="8"/>
      <c r="CC11870" s="8"/>
      <c r="CG11870" s="8"/>
      <c r="CK11870" s="8"/>
    </row>
    <row r="11871" spans="5:89">
      <c r="E11871" s="8"/>
      <c r="I11871" s="8"/>
      <c r="M11871" s="8"/>
      <c r="Q11871" s="8"/>
      <c r="U11871" s="8"/>
      <c r="Y11871" s="8"/>
      <c r="AC11871" s="8"/>
      <c r="AG11871" s="8"/>
      <c r="AK11871" s="8"/>
      <c r="AO11871" s="8"/>
      <c r="AS11871" s="8"/>
      <c r="AW11871" s="8"/>
      <c r="BA11871" s="8"/>
      <c r="BE11871" s="8"/>
      <c r="BI11871" s="8"/>
      <c r="BM11871" s="8"/>
      <c r="BQ11871" s="8"/>
      <c r="BU11871" s="8"/>
      <c r="BY11871" s="8"/>
      <c r="CC11871" s="8"/>
      <c r="CG11871" s="8"/>
      <c r="CK11871" s="8"/>
    </row>
    <row r="11872" spans="5:89">
      <c r="E11872" s="8"/>
      <c r="I11872" s="8"/>
      <c r="M11872" s="8"/>
      <c r="Q11872" s="8"/>
      <c r="U11872" s="8"/>
      <c r="Y11872" s="8"/>
      <c r="AC11872" s="8"/>
      <c r="AG11872" s="8"/>
      <c r="AK11872" s="8"/>
      <c r="AO11872" s="8"/>
      <c r="AS11872" s="8"/>
      <c r="AW11872" s="8"/>
      <c r="BA11872" s="8"/>
      <c r="BE11872" s="8"/>
      <c r="BI11872" s="8"/>
      <c r="BM11872" s="8"/>
      <c r="BQ11872" s="8"/>
      <c r="BU11872" s="8"/>
      <c r="BY11872" s="8"/>
      <c r="CC11872" s="8"/>
      <c r="CG11872" s="8"/>
      <c r="CK11872" s="8"/>
    </row>
    <row r="11873" spans="5:89">
      <c r="E11873" s="8"/>
      <c r="I11873" s="8"/>
      <c r="M11873" s="8"/>
      <c r="Q11873" s="8"/>
      <c r="U11873" s="8"/>
      <c r="Y11873" s="8"/>
      <c r="AC11873" s="8"/>
      <c r="AG11873" s="8"/>
      <c r="AK11873" s="8"/>
      <c r="AO11873" s="8"/>
      <c r="AS11873" s="8"/>
      <c r="AW11873" s="8"/>
      <c r="BA11873" s="8"/>
      <c r="BE11873" s="8"/>
      <c r="BI11873" s="8"/>
      <c r="BM11873" s="8"/>
      <c r="BQ11873" s="8"/>
      <c r="BU11873" s="8"/>
      <c r="BY11873" s="8"/>
      <c r="CC11873" s="8"/>
      <c r="CG11873" s="8"/>
      <c r="CK11873" s="8"/>
    </row>
    <row r="11874" spans="5:89">
      <c r="E11874" s="8"/>
      <c r="I11874" s="8"/>
      <c r="M11874" s="8"/>
      <c r="Q11874" s="8"/>
      <c r="U11874" s="8"/>
      <c r="Y11874" s="8"/>
      <c r="AC11874" s="8"/>
      <c r="AG11874" s="8"/>
      <c r="AK11874" s="8"/>
      <c r="AO11874" s="8"/>
      <c r="AS11874" s="8"/>
      <c r="AW11874" s="8"/>
      <c r="BA11874" s="8"/>
      <c r="BE11874" s="8"/>
      <c r="BI11874" s="8"/>
      <c r="BM11874" s="8"/>
      <c r="BQ11874" s="8"/>
      <c r="BU11874" s="8"/>
      <c r="BY11874" s="8"/>
      <c r="CC11874" s="8"/>
      <c r="CG11874" s="8"/>
      <c r="CK11874" s="8"/>
    </row>
    <row r="11875" spans="5:89">
      <c r="E11875" s="8"/>
      <c r="I11875" s="8"/>
      <c r="M11875" s="8"/>
      <c r="Q11875" s="8"/>
      <c r="U11875" s="8"/>
      <c r="Y11875" s="8"/>
      <c r="AC11875" s="8"/>
      <c r="AG11875" s="8"/>
      <c r="AK11875" s="8"/>
      <c r="AO11875" s="8"/>
      <c r="AS11875" s="8"/>
      <c r="AW11875" s="8"/>
      <c r="BA11875" s="8"/>
      <c r="BE11875" s="8"/>
      <c r="BI11875" s="8"/>
      <c r="BM11875" s="8"/>
      <c r="BQ11875" s="8"/>
      <c r="BU11875" s="8"/>
      <c r="BY11875" s="8"/>
      <c r="CC11875" s="8"/>
      <c r="CG11875" s="8"/>
      <c r="CK11875" s="8"/>
    </row>
    <row r="11876" spans="5:89">
      <c r="E11876" s="8"/>
      <c r="I11876" s="8"/>
      <c r="M11876" s="8"/>
      <c r="Q11876" s="8"/>
      <c r="U11876" s="8"/>
      <c r="Y11876" s="8"/>
      <c r="AC11876" s="8"/>
      <c r="AG11876" s="8"/>
      <c r="AK11876" s="8"/>
      <c r="AO11876" s="8"/>
      <c r="AS11876" s="8"/>
      <c r="AW11876" s="8"/>
      <c r="BA11876" s="8"/>
      <c r="BE11876" s="8"/>
      <c r="BI11876" s="8"/>
      <c r="BM11876" s="8"/>
      <c r="BQ11876" s="8"/>
      <c r="BU11876" s="8"/>
      <c r="BY11876" s="8"/>
      <c r="CC11876" s="8"/>
      <c r="CG11876" s="8"/>
      <c r="CK11876" s="8"/>
    </row>
    <row r="11877" spans="5:89">
      <c r="E11877" s="8"/>
      <c r="I11877" s="8"/>
      <c r="M11877" s="8"/>
      <c r="Q11877" s="8"/>
      <c r="U11877" s="8"/>
      <c r="Y11877" s="8"/>
      <c r="AC11877" s="8"/>
      <c r="AG11877" s="8"/>
      <c r="AK11877" s="8"/>
      <c r="AO11877" s="8"/>
      <c r="AS11877" s="8"/>
      <c r="AW11877" s="8"/>
      <c r="BA11877" s="8"/>
      <c r="BE11877" s="8"/>
      <c r="BI11877" s="8"/>
      <c r="BM11877" s="8"/>
      <c r="BQ11877" s="8"/>
      <c r="BU11877" s="8"/>
      <c r="BY11877" s="8"/>
      <c r="CC11877" s="8"/>
      <c r="CG11877" s="8"/>
      <c r="CK11877" s="8"/>
    </row>
    <row r="11878" spans="5:89">
      <c r="E11878" s="8"/>
      <c r="I11878" s="8"/>
      <c r="M11878" s="8"/>
      <c r="Q11878" s="8"/>
      <c r="U11878" s="8"/>
      <c r="Y11878" s="8"/>
      <c r="AC11878" s="8"/>
      <c r="AG11878" s="8"/>
      <c r="AK11878" s="8"/>
      <c r="AO11878" s="8"/>
      <c r="AS11878" s="8"/>
      <c r="AW11878" s="8"/>
      <c r="BA11878" s="8"/>
      <c r="BE11878" s="8"/>
      <c r="BI11878" s="8"/>
      <c r="BM11878" s="8"/>
      <c r="BQ11878" s="8"/>
      <c r="BU11878" s="8"/>
      <c r="BY11878" s="8"/>
      <c r="CC11878" s="8"/>
      <c r="CG11878" s="8"/>
      <c r="CK11878" s="8"/>
    </row>
    <row r="11879" spans="5:89">
      <c r="E11879" s="8"/>
      <c r="I11879" s="8"/>
      <c r="M11879" s="8"/>
      <c r="Q11879" s="8"/>
      <c r="U11879" s="8"/>
      <c r="Y11879" s="8"/>
      <c r="AC11879" s="8"/>
      <c r="AG11879" s="8"/>
      <c r="AK11879" s="8"/>
      <c r="AO11879" s="8"/>
      <c r="AS11879" s="8"/>
      <c r="AW11879" s="8"/>
      <c r="BA11879" s="8"/>
      <c r="BE11879" s="8"/>
      <c r="BI11879" s="8"/>
      <c r="BM11879" s="8"/>
      <c r="BQ11879" s="8"/>
      <c r="BU11879" s="8"/>
      <c r="BY11879" s="8"/>
      <c r="CC11879" s="8"/>
      <c r="CG11879" s="8"/>
      <c r="CK11879" s="8"/>
    </row>
    <row r="11880" spans="5:89">
      <c r="E11880" s="8"/>
      <c r="I11880" s="8"/>
      <c r="M11880" s="8"/>
      <c r="Q11880" s="8"/>
      <c r="U11880" s="8"/>
      <c r="Y11880" s="8"/>
      <c r="AC11880" s="8"/>
      <c r="AG11880" s="8"/>
      <c r="AK11880" s="8"/>
      <c r="AO11880" s="8"/>
      <c r="AS11880" s="8"/>
      <c r="AW11880" s="8"/>
      <c r="BA11880" s="8"/>
      <c r="BE11880" s="8"/>
      <c r="BI11880" s="8"/>
      <c r="BM11880" s="8"/>
      <c r="BQ11880" s="8"/>
      <c r="BU11880" s="8"/>
      <c r="BY11880" s="8"/>
      <c r="CC11880" s="8"/>
      <c r="CG11880" s="8"/>
      <c r="CK11880" s="8"/>
    </row>
    <row r="11881" spans="5:89">
      <c r="E11881" s="8"/>
      <c r="I11881" s="8"/>
      <c r="M11881" s="8"/>
      <c r="Q11881" s="8"/>
      <c r="U11881" s="8"/>
      <c r="Y11881" s="8"/>
      <c r="AC11881" s="8"/>
      <c r="AG11881" s="8"/>
      <c r="AK11881" s="8"/>
      <c r="AO11881" s="8"/>
      <c r="AS11881" s="8"/>
      <c r="AW11881" s="8"/>
      <c r="BA11881" s="8"/>
      <c r="BE11881" s="8"/>
      <c r="BI11881" s="8"/>
      <c r="BM11881" s="8"/>
      <c r="BQ11881" s="8"/>
      <c r="BU11881" s="8"/>
      <c r="BY11881" s="8"/>
      <c r="CC11881" s="8"/>
      <c r="CG11881" s="8"/>
      <c r="CK11881" s="8"/>
    </row>
    <row r="11882" spans="5:89">
      <c r="E11882" s="8"/>
      <c r="I11882" s="8"/>
      <c r="M11882" s="8"/>
      <c r="Q11882" s="8"/>
      <c r="U11882" s="8"/>
      <c r="Y11882" s="8"/>
      <c r="AC11882" s="8"/>
      <c r="AG11882" s="8"/>
      <c r="AK11882" s="8"/>
      <c r="AO11882" s="8"/>
      <c r="AS11882" s="8"/>
      <c r="AW11882" s="8"/>
      <c r="BA11882" s="8"/>
      <c r="BE11882" s="8"/>
      <c r="BI11882" s="8"/>
      <c r="BM11882" s="8"/>
      <c r="BQ11882" s="8"/>
      <c r="BU11882" s="8"/>
      <c r="BY11882" s="8"/>
      <c r="CC11882" s="8"/>
      <c r="CG11882" s="8"/>
      <c r="CK11882" s="8"/>
    </row>
    <row r="11883" spans="5:89">
      <c r="E11883" s="8"/>
      <c r="I11883" s="8"/>
      <c r="M11883" s="8"/>
      <c r="Q11883" s="8"/>
      <c r="U11883" s="8"/>
      <c r="Y11883" s="8"/>
      <c r="AC11883" s="8"/>
      <c r="AG11883" s="8"/>
      <c r="AK11883" s="8"/>
      <c r="AO11883" s="8"/>
      <c r="AS11883" s="8"/>
      <c r="AW11883" s="8"/>
      <c r="BA11883" s="8"/>
      <c r="BE11883" s="8"/>
      <c r="BI11883" s="8"/>
      <c r="BM11883" s="8"/>
      <c r="BQ11883" s="8"/>
      <c r="BU11883" s="8"/>
      <c r="BY11883" s="8"/>
      <c r="CC11883" s="8"/>
      <c r="CG11883" s="8"/>
      <c r="CK11883" s="8"/>
    </row>
    <row r="11884" spans="5:89">
      <c r="E11884" s="8"/>
      <c r="I11884" s="8"/>
      <c r="M11884" s="8"/>
      <c r="Q11884" s="8"/>
      <c r="U11884" s="8"/>
      <c r="Y11884" s="8"/>
      <c r="AC11884" s="8"/>
      <c r="AG11884" s="8"/>
      <c r="AK11884" s="8"/>
      <c r="AO11884" s="8"/>
      <c r="AS11884" s="8"/>
      <c r="AW11884" s="8"/>
      <c r="BA11884" s="8"/>
      <c r="BE11884" s="8"/>
      <c r="BI11884" s="8"/>
      <c r="BM11884" s="8"/>
      <c r="BQ11884" s="8"/>
      <c r="BU11884" s="8"/>
      <c r="BY11884" s="8"/>
      <c r="CC11884" s="8"/>
      <c r="CG11884" s="8"/>
      <c r="CK11884" s="8"/>
    </row>
    <row r="11885" spans="5:89">
      <c r="E11885" s="8"/>
      <c r="I11885" s="8"/>
      <c r="M11885" s="8"/>
      <c r="Q11885" s="8"/>
      <c r="U11885" s="8"/>
      <c r="Y11885" s="8"/>
      <c r="AC11885" s="8"/>
      <c r="AG11885" s="8"/>
      <c r="AK11885" s="8"/>
      <c r="AO11885" s="8"/>
      <c r="AS11885" s="8"/>
      <c r="AW11885" s="8"/>
      <c r="BA11885" s="8"/>
      <c r="BE11885" s="8"/>
      <c r="BI11885" s="8"/>
      <c r="BM11885" s="8"/>
      <c r="BQ11885" s="8"/>
      <c r="BU11885" s="8"/>
      <c r="BY11885" s="8"/>
      <c r="CC11885" s="8"/>
      <c r="CG11885" s="8"/>
      <c r="CK11885" s="8"/>
    </row>
    <row r="11886" spans="5:89">
      <c r="E11886" s="8"/>
      <c r="I11886" s="8"/>
      <c r="M11886" s="8"/>
      <c r="Q11886" s="8"/>
      <c r="U11886" s="8"/>
      <c r="Y11886" s="8"/>
      <c r="AC11886" s="8"/>
      <c r="AG11886" s="8"/>
      <c r="AK11886" s="8"/>
      <c r="AO11886" s="8"/>
      <c r="AS11886" s="8"/>
      <c r="AW11886" s="8"/>
      <c r="BA11886" s="8"/>
      <c r="BE11886" s="8"/>
      <c r="BI11886" s="8"/>
      <c r="BM11886" s="8"/>
      <c r="BQ11886" s="8"/>
      <c r="BU11886" s="8"/>
      <c r="BY11886" s="8"/>
      <c r="CC11886" s="8"/>
      <c r="CG11886" s="8"/>
      <c r="CK11886" s="8"/>
    </row>
    <row r="11887" spans="5:89">
      <c r="E11887" s="8"/>
      <c r="I11887" s="8"/>
      <c r="M11887" s="8"/>
      <c r="Q11887" s="8"/>
      <c r="U11887" s="8"/>
      <c r="Y11887" s="8"/>
      <c r="AC11887" s="8"/>
      <c r="AG11887" s="8"/>
      <c r="AK11887" s="8"/>
      <c r="AO11887" s="8"/>
      <c r="AS11887" s="8"/>
      <c r="AW11887" s="8"/>
      <c r="BA11887" s="8"/>
      <c r="BE11887" s="8"/>
      <c r="BI11887" s="8"/>
      <c r="BM11887" s="8"/>
      <c r="BQ11887" s="8"/>
      <c r="BU11887" s="8"/>
      <c r="BY11887" s="8"/>
      <c r="CC11887" s="8"/>
      <c r="CG11887" s="8"/>
      <c r="CK11887" s="8"/>
    </row>
    <row r="11888" spans="5:89">
      <c r="E11888" s="8"/>
      <c r="I11888" s="8"/>
      <c r="M11888" s="8"/>
      <c r="Q11888" s="8"/>
      <c r="U11888" s="8"/>
      <c r="Y11888" s="8"/>
      <c r="AC11888" s="8"/>
      <c r="AG11888" s="8"/>
      <c r="AK11888" s="8"/>
      <c r="AO11888" s="8"/>
      <c r="AS11888" s="8"/>
      <c r="AW11888" s="8"/>
      <c r="BA11888" s="8"/>
      <c r="BE11888" s="8"/>
      <c r="BI11888" s="8"/>
      <c r="BM11888" s="8"/>
      <c r="BQ11888" s="8"/>
      <c r="BU11888" s="8"/>
      <c r="BY11888" s="8"/>
      <c r="CC11888" s="8"/>
      <c r="CG11888" s="8"/>
      <c r="CK11888" s="8"/>
    </row>
    <row r="11889" spans="5:89">
      <c r="E11889" s="8"/>
      <c r="I11889" s="8"/>
      <c r="M11889" s="8"/>
      <c r="Q11889" s="8"/>
      <c r="U11889" s="8"/>
      <c r="Y11889" s="8"/>
      <c r="AC11889" s="8"/>
      <c r="AG11889" s="8"/>
      <c r="AK11889" s="8"/>
      <c r="AO11889" s="8"/>
      <c r="AS11889" s="8"/>
      <c r="AW11889" s="8"/>
      <c r="BA11889" s="8"/>
      <c r="BE11889" s="8"/>
      <c r="BI11889" s="8"/>
      <c r="BM11889" s="8"/>
      <c r="BQ11889" s="8"/>
      <c r="BU11889" s="8"/>
      <c r="BY11889" s="8"/>
      <c r="CC11889" s="8"/>
      <c r="CG11889" s="8"/>
      <c r="CK11889" s="8"/>
    </row>
    <row r="11890" spans="5:89">
      <c r="E11890" s="8"/>
      <c r="I11890" s="8"/>
      <c r="M11890" s="8"/>
      <c r="Q11890" s="8"/>
      <c r="U11890" s="8"/>
      <c r="Y11890" s="8"/>
      <c r="AC11890" s="8"/>
      <c r="AG11890" s="8"/>
      <c r="AK11890" s="8"/>
      <c r="AO11890" s="8"/>
      <c r="AS11890" s="8"/>
      <c r="AW11890" s="8"/>
      <c r="BA11890" s="8"/>
      <c r="BE11890" s="8"/>
      <c r="BI11890" s="8"/>
      <c r="BM11890" s="8"/>
      <c r="BQ11890" s="8"/>
      <c r="BU11890" s="8"/>
      <c r="BY11890" s="8"/>
      <c r="CC11890" s="8"/>
      <c r="CG11890" s="8"/>
      <c r="CK11890" s="8"/>
    </row>
    <row r="11891" spans="5:89">
      <c r="E11891" s="8"/>
      <c r="I11891" s="8"/>
      <c r="M11891" s="8"/>
      <c r="Q11891" s="8"/>
      <c r="U11891" s="8"/>
      <c r="Y11891" s="8"/>
      <c r="AC11891" s="8"/>
      <c r="AG11891" s="8"/>
      <c r="AK11891" s="8"/>
      <c r="AO11891" s="8"/>
      <c r="AS11891" s="8"/>
      <c r="AW11891" s="8"/>
      <c r="BA11891" s="8"/>
      <c r="BE11891" s="8"/>
      <c r="BI11891" s="8"/>
      <c r="BM11891" s="8"/>
      <c r="BQ11891" s="8"/>
      <c r="BU11891" s="8"/>
      <c r="BY11891" s="8"/>
      <c r="CC11891" s="8"/>
      <c r="CG11891" s="8"/>
      <c r="CK11891" s="8"/>
    </row>
    <row r="11892" spans="5:89">
      <c r="E11892" s="8"/>
      <c r="I11892" s="8"/>
      <c r="M11892" s="8"/>
      <c r="Q11892" s="8"/>
      <c r="U11892" s="8"/>
      <c r="Y11892" s="8"/>
      <c r="AC11892" s="8"/>
      <c r="AG11892" s="8"/>
      <c r="AK11892" s="8"/>
      <c r="AO11892" s="8"/>
      <c r="AS11892" s="8"/>
      <c r="AW11892" s="8"/>
      <c r="BA11892" s="8"/>
      <c r="BE11892" s="8"/>
      <c r="BI11892" s="8"/>
      <c r="BM11892" s="8"/>
      <c r="BQ11892" s="8"/>
      <c r="BU11892" s="8"/>
      <c r="BY11892" s="8"/>
      <c r="CC11892" s="8"/>
      <c r="CG11892" s="8"/>
      <c r="CK11892" s="8"/>
    </row>
    <row r="11893" spans="5:89">
      <c r="E11893" s="8"/>
      <c r="I11893" s="8"/>
      <c r="M11893" s="8"/>
      <c r="Q11893" s="8"/>
      <c r="U11893" s="8"/>
      <c r="Y11893" s="8"/>
      <c r="AC11893" s="8"/>
      <c r="AG11893" s="8"/>
      <c r="AK11893" s="8"/>
      <c r="AO11893" s="8"/>
      <c r="AS11893" s="8"/>
      <c r="AW11893" s="8"/>
      <c r="BA11893" s="8"/>
      <c r="BE11893" s="8"/>
      <c r="BI11893" s="8"/>
      <c r="BM11893" s="8"/>
      <c r="BQ11893" s="8"/>
      <c r="BU11893" s="8"/>
      <c r="BY11893" s="8"/>
      <c r="CC11893" s="8"/>
      <c r="CG11893" s="8"/>
      <c r="CK11893" s="8"/>
    </row>
    <row r="11894" spans="5:89">
      <c r="E11894" s="8"/>
      <c r="I11894" s="8"/>
      <c r="M11894" s="8"/>
      <c r="Q11894" s="8"/>
      <c r="U11894" s="8"/>
      <c r="Y11894" s="8"/>
      <c r="AC11894" s="8"/>
      <c r="AG11894" s="8"/>
      <c r="AK11894" s="8"/>
      <c r="AO11894" s="8"/>
      <c r="AS11894" s="8"/>
      <c r="AW11894" s="8"/>
      <c r="BA11894" s="8"/>
      <c r="BE11894" s="8"/>
      <c r="BI11894" s="8"/>
      <c r="BM11894" s="8"/>
      <c r="BQ11894" s="8"/>
      <c r="BU11894" s="8"/>
      <c r="BY11894" s="8"/>
      <c r="CC11894" s="8"/>
      <c r="CG11894" s="8"/>
      <c r="CK11894" s="8"/>
    </row>
    <row r="11895" spans="5:89">
      <c r="E11895" s="8"/>
      <c r="I11895" s="8"/>
      <c r="M11895" s="8"/>
      <c r="Q11895" s="8"/>
      <c r="U11895" s="8"/>
      <c r="Y11895" s="8"/>
      <c r="AC11895" s="8"/>
      <c r="AG11895" s="8"/>
      <c r="AK11895" s="8"/>
      <c r="AO11895" s="8"/>
      <c r="AS11895" s="8"/>
      <c r="AW11895" s="8"/>
      <c r="BA11895" s="8"/>
      <c r="BE11895" s="8"/>
      <c r="BI11895" s="8"/>
      <c r="BM11895" s="8"/>
      <c r="BQ11895" s="8"/>
      <c r="BU11895" s="8"/>
      <c r="BY11895" s="8"/>
      <c r="CC11895" s="8"/>
      <c r="CG11895" s="8"/>
      <c r="CK11895" s="8"/>
    </row>
    <row r="11896" spans="5:89">
      <c r="E11896" s="8"/>
      <c r="I11896" s="8"/>
      <c r="M11896" s="8"/>
      <c r="Q11896" s="8"/>
      <c r="U11896" s="8"/>
      <c r="Y11896" s="8"/>
      <c r="AC11896" s="8"/>
      <c r="AG11896" s="8"/>
      <c r="AK11896" s="8"/>
      <c r="AO11896" s="8"/>
      <c r="AS11896" s="8"/>
      <c r="AW11896" s="8"/>
      <c r="BA11896" s="8"/>
      <c r="BE11896" s="8"/>
      <c r="BI11896" s="8"/>
      <c r="BM11896" s="8"/>
      <c r="BQ11896" s="8"/>
      <c r="BU11896" s="8"/>
      <c r="BY11896" s="8"/>
      <c r="CC11896" s="8"/>
      <c r="CG11896" s="8"/>
      <c r="CK11896" s="8"/>
    </row>
    <row r="11897" spans="5:89">
      <c r="E11897" s="8"/>
      <c r="I11897" s="8"/>
      <c r="M11897" s="8"/>
      <c r="Q11897" s="8"/>
      <c r="U11897" s="8"/>
      <c r="Y11897" s="8"/>
      <c r="AC11897" s="8"/>
      <c r="AG11897" s="8"/>
      <c r="AK11897" s="8"/>
      <c r="AO11897" s="8"/>
      <c r="AS11897" s="8"/>
      <c r="AW11897" s="8"/>
      <c r="BA11897" s="8"/>
      <c r="BE11897" s="8"/>
      <c r="BI11897" s="8"/>
      <c r="BM11897" s="8"/>
      <c r="BQ11897" s="8"/>
      <c r="BU11897" s="8"/>
      <c r="BY11897" s="8"/>
      <c r="CC11897" s="8"/>
      <c r="CG11897" s="8"/>
      <c r="CK11897" s="8"/>
    </row>
    <row r="11898" spans="5:89">
      <c r="E11898" s="8"/>
      <c r="I11898" s="8"/>
      <c r="M11898" s="8"/>
      <c r="Q11898" s="8"/>
      <c r="U11898" s="8"/>
      <c r="Y11898" s="8"/>
      <c r="AC11898" s="8"/>
      <c r="AG11898" s="8"/>
      <c r="AK11898" s="8"/>
      <c r="AO11898" s="8"/>
      <c r="AS11898" s="8"/>
      <c r="AW11898" s="8"/>
      <c r="BA11898" s="8"/>
      <c r="BE11898" s="8"/>
      <c r="BI11898" s="8"/>
      <c r="BM11898" s="8"/>
      <c r="BQ11898" s="8"/>
      <c r="BU11898" s="8"/>
      <c r="BY11898" s="8"/>
      <c r="CC11898" s="8"/>
      <c r="CG11898" s="8"/>
      <c r="CK11898" s="8"/>
    </row>
    <row r="11899" spans="5:89">
      <c r="E11899" s="8"/>
      <c r="I11899" s="8"/>
      <c r="M11899" s="8"/>
      <c r="Q11899" s="8"/>
      <c r="U11899" s="8"/>
      <c r="Y11899" s="8"/>
      <c r="AC11899" s="8"/>
      <c r="AG11899" s="8"/>
      <c r="AK11899" s="8"/>
      <c r="AO11899" s="8"/>
      <c r="AS11899" s="8"/>
      <c r="AW11899" s="8"/>
      <c r="BA11899" s="8"/>
      <c r="BE11899" s="8"/>
      <c r="BI11899" s="8"/>
      <c r="BM11899" s="8"/>
      <c r="BQ11899" s="8"/>
      <c r="BU11899" s="8"/>
      <c r="BY11899" s="8"/>
      <c r="CC11899" s="8"/>
      <c r="CG11899" s="8"/>
      <c r="CK11899" s="8"/>
    </row>
    <row r="11900" spans="5:89">
      <c r="E11900" s="8"/>
      <c r="I11900" s="8"/>
      <c r="M11900" s="8"/>
      <c r="Q11900" s="8"/>
      <c r="U11900" s="8"/>
      <c r="Y11900" s="8"/>
      <c r="AC11900" s="8"/>
      <c r="AG11900" s="8"/>
      <c r="AK11900" s="8"/>
      <c r="AO11900" s="8"/>
      <c r="AS11900" s="8"/>
      <c r="AW11900" s="8"/>
      <c r="BA11900" s="8"/>
      <c r="BE11900" s="8"/>
      <c r="BI11900" s="8"/>
      <c r="BM11900" s="8"/>
      <c r="BQ11900" s="8"/>
      <c r="BU11900" s="8"/>
      <c r="BY11900" s="8"/>
      <c r="CC11900" s="8"/>
      <c r="CG11900" s="8"/>
      <c r="CK11900" s="8"/>
    </row>
    <row r="11901" spans="5:89">
      <c r="E11901" s="8"/>
      <c r="I11901" s="8"/>
      <c r="M11901" s="8"/>
      <c r="Q11901" s="8"/>
      <c r="U11901" s="8"/>
      <c r="Y11901" s="8"/>
      <c r="AC11901" s="8"/>
      <c r="AG11901" s="8"/>
      <c r="AK11901" s="8"/>
      <c r="AO11901" s="8"/>
      <c r="AS11901" s="8"/>
      <c r="AW11901" s="8"/>
      <c r="BA11901" s="8"/>
      <c r="BE11901" s="8"/>
      <c r="BI11901" s="8"/>
      <c r="BM11901" s="8"/>
      <c r="BQ11901" s="8"/>
      <c r="BU11901" s="8"/>
      <c r="BY11901" s="8"/>
      <c r="CC11901" s="8"/>
      <c r="CG11901" s="8"/>
      <c r="CK11901" s="8"/>
    </row>
    <row r="11902" spans="5:89">
      <c r="E11902" s="8"/>
      <c r="I11902" s="8"/>
      <c r="M11902" s="8"/>
      <c r="Q11902" s="8"/>
      <c r="U11902" s="8"/>
      <c r="Y11902" s="8"/>
      <c r="AC11902" s="8"/>
      <c r="AG11902" s="8"/>
      <c r="AK11902" s="8"/>
      <c r="AO11902" s="8"/>
      <c r="AS11902" s="8"/>
      <c r="AW11902" s="8"/>
      <c r="BA11902" s="8"/>
      <c r="BE11902" s="8"/>
      <c r="BI11902" s="8"/>
      <c r="BM11902" s="8"/>
      <c r="BQ11902" s="8"/>
      <c r="BU11902" s="8"/>
      <c r="BY11902" s="8"/>
      <c r="CC11902" s="8"/>
      <c r="CG11902" s="8"/>
      <c r="CK11902" s="8"/>
    </row>
    <row r="11903" spans="5:89">
      <c r="E11903" s="8"/>
      <c r="I11903" s="8"/>
      <c r="M11903" s="8"/>
      <c r="Q11903" s="8"/>
      <c r="U11903" s="8"/>
      <c r="Y11903" s="8"/>
      <c r="AC11903" s="8"/>
      <c r="AG11903" s="8"/>
      <c r="AK11903" s="8"/>
      <c r="AO11903" s="8"/>
      <c r="AS11903" s="8"/>
      <c r="AW11903" s="8"/>
      <c r="BA11903" s="8"/>
      <c r="BE11903" s="8"/>
      <c r="BI11903" s="8"/>
      <c r="BM11903" s="8"/>
      <c r="BQ11903" s="8"/>
      <c r="BU11903" s="8"/>
      <c r="BY11903" s="8"/>
      <c r="CC11903" s="8"/>
      <c r="CG11903" s="8"/>
      <c r="CK11903" s="8"/>
    </row>
    <row r="11904" spans="5:89">
      <c r="E11904" s="8"/>
      <c r="I11904" s="8"/>
      <c r="M11904" s="8"/>
      <c r="Q11904" s="8"/>
      <c r="U11904" s="8"/>
      <c r="Y11904" s="8"/>
      <c r="AC11904" s="8"/>
      <c r="AG11904" s="8"/>
      <c r="AK11904" s="8"/>
      <c r="AO11904" s="8"/>
      <c r="AS11904" s="8"/>
      <c r="AW11904" s="8"/>
      <c r="BA11904" s="8"/>
      <c r="BE11904" s="8"/>
      <c r="BI11904" s="8"/>
      <c r="BM11904" s="8"/>
      <c r="BQ11904" s="8"/>
      <c r="BU11904" s="8"/>
      <c r="BY11904" s="8"/>
      <c r="CC11904" s="8"/>
      <c r="CG11904" s="8"/>
      <c r="CK11904" s="8"/>
    </row>
    <row r="11905" spans="5:89">
      <c r="E11905" s="8"/>
      <c r="I11905" s="8"/>
      <c r="M11905" s="8"/>
      <c r="Q11905" s="8"/>
      <c r="U11905" s="8"/>
      <c r="Y11905" s="8"/>
      <c r="AC11905" s="8"/>
      <c r="AG11905" s="8"/>
      <c r="AK11905" s="8"/>
      <c r="AO11905" s="8"/>
      <c r="AS11905" s="8"/>
      <c r="AW11905" s="8"/>
      <c r="BA11905" s="8"/>
      <c r="BE11905" s="8"/>
      <c r="BI11905" s="8"/>
      <c r="BM11905" s="8"/>
      <c r="BQ11905" s="8"/>
      <c r="BU11905" s="8"/>
      <c r="BY11905" s="8"/>
      <c r="CC11905" s="8"/>
      <c r="CG11905" s="8"/>
      <c r="CK11905" s="8"/>
    </row>
    <row r="11906" spans="5:89">
      <c r="E11906" s="8"/>
      <c r="I11906" s="8"/>
      <c r="M11906" s="8"/>
      <c r="Q11906" s="8"/>
      <c r="U11906" s="8"/>
      <c r="Y11906" s="8"/>
      <c r="AC11906" s="8"/>
      <c r="AG11906" s="8"/>
      <c r="AK11906" s="8"/>
      <c r="AO11906" s="8"/>
      <c r="AS11906" s="8"/>
      <c r="AW11906" s="8"/>
      <c r="BA11906" s="8"/>
      <c r="BE11906" s="8"/>
      <c r="BI11906" s="8"/>
      <c r="BM11906" s="8"/>
      <c r="BQ11906" s="8"/>
      <c r="BU11906" s="8"/>
      <c r="BY11906" s="8"/>
      <c r="CC11906" s="8"/>
      <c r="CG11906" s="8"/>
      <c r="CK11906" s="8"/>
    </row>
    <row r="11907" spans="5:89">
      <c r="E11907" s="8"/>
      <c r="I11907" s="8"/>
      <c r="M11907" s="8"/>
      <c r="Q11907" s="8"/>
      <c r="U11907" s="8"/>
      <c r="Y11907" s="8"/>
      <c r="AC11907" s="8"/>
      <c r="AG11907" s="8"/>
      <c r="AK11907" s="8"/>
      <c r="AO11907" s="8"/>
      <c r="AS11907" s="8"/>
      <c r="AW11907" s="8"/>
      <c r="BA11907" s="8"/>
      <c r="BE11907" s="8"/>
      <c r="BI11907" s="8"/>
      <c r="BM11907" s="8"/>
      <c r="BQ11907" s="8"/>
      <c r="BU11907" s="8"/>
      <c r="BY11907" s="8"/>
      <c r="CC11907" s="8"/>
      <c r="CG11907" s="8"/>
      <c r="CK11907" s="8"/>
    </row>
    <row r="11908" spans="5:89">
      <c r="E11908" s="8"/>
      <c r="I11908" s="8"/>
      <c r="M11908" s="8"/>
      <c r="Q11908" s="8"/>
      <c r="U11908" s="8"/>
      <c r="Y11908" s="8"/>
      <c r="AC11908" s="8"/>
      <c r="AG11908" s="8"/>
      <c r="AK11908" s="8"/>
      <c r="AO11908" s="8"/>
      <c r="AS11908" s="8"/>
      <c r="AW11908" s="8"/>
      <c r="BA11908" s="8"/>
      <c r="BE11908" s="8"/>
      <c r="BI11908" s="8"/>
      <c r="BM11908" s="8"/>
      <c r="BQ11908" s="8"/>
      <c r="BU11908" s="8"/>
      <c r="BY11908" s="8"/>
      <c r="CC11908" s="8"/>
      <c r="CG11908" s="8"/>
      <c r="CK11908" s="8"/>
    </row>
    <row r="11909" spans="5:89">
      <c r="E11909" s="8"/>
      <c r="I11909" s="8"/>
      <c r="M11909" s="8"/>
      <c r="Q11909" s="8"/>
      <c r="U11909" s="8"/>
      <c r="Y11909" s="8"/>
      <c r="AC11909" s="8"/>
      <c r="AG11909" s="8"/>
      <c r="AK11909" s="8"/>
      <c r="AO11909" s="8"/>
      <c r="AS11909" s="8"/>
      <c r="AW11909" s="8"/>
      <c r="BA11909" s="8"/>
      <c r="BE11909" s="8"/>
      <c r="BI11909" s="8"/>
      <c r="BM11909" s="8"/>
      <c r="BQ11909" s="8"/>
      <c r="BU11909" s="8"/>
      <c r="BY11909" s="8"/>
      <c r="CC11909" s="8"/>
      <c r="CG11909" s="8"/>
      <c r="CK11909" s="8"/>
    </row>
    <row r="11910" spans="5:89">
      <c r="E11910" s="8"/>
      <c r="I11910" s="8"/>
      <c r="M11910" s="8"/>
      <c r="Q11910" s="8"/>
      <c r="U11910" s="8"/>
      <c r="Y11910" s="8"/>
      <c r="AC11910" s="8"/>
      <c r="AG11910" s="8"/>
      <c r="AK11910" s="8"/>
      <c r="AO11910" s="8"/>
      <c r="AS11910" s="8"/>
      <c r="AW11910" s="8"/>
      <c r="BA11910" s="8"/>
      <c r="BE11910" s="8"/>
      <c r="BI11910" s="8"/>
      <c r="BM11910" s="8"/>
      <c r="BQ11910" s="8"/>
      <c r="BU11910" s="8"/>
      <c r="BY11910" s="8"/>
      <c r="CC11910" s="8"/>
      <c r="CG11910" s="8"/>
      <c r="CK11910" s="8"/>
    </row>
    <row r="11911" spans="5:89">
      <c r="E11911" s="8"/>
      <c r="I11911" s="8"/>
      <c r="M11911" s="8"/>
      <c r="Q11911" s="8"/>
      <c r="U11911" s="8"/>
      <c r="Y11911" s="8"/>
      <c r="AC11911" s="8"/>
      <c r="AG11911" s="8"/>
      <c r="AK11911" s="8"/>
      <c r="AO11911" s="8"/>
      <c r="AS11911" s="8"/>
      <c r="AW11911" s="8"/>
      <c r="BA11911" s="8"/>
      <c r="BE11911" s="8"/>
      <c r="BI11911" s="8"/>
      <c r="BM11911" s="8"/>
      <c r="BQ11911" s="8"/>
      <c r="BU11911" s="8"/>
      <c r="BY11911" s="8"/>
      <c r="CC11911" s="8"/>
      <c r="CG11911" s="8"/>
      <c r="CK11911" s="8"/>
    </row>
    <row r="11912" spans="5:89">
      <c r="E11912" s="8"/>
      <c r="I11912" s="8"/>
      <c r="M11912" s="8"/>
      <c r="Q11912" s="8"/>
      <c r="U11912" s="8"/>
      <c r="Y11912" s="8"/>
      <c r="AC11912" s="8"/>
      <c r="AG11912" s="8"/>
      <c r="AK11912" s="8"/>
      <c r="AO11912" s="8"/>
      <c r="AS11912" s="8"/>
      <c r="AW11912" s="8"/>
      <c r="BA11912" s="8"/>
      <c r="BE11912" s="8"/>
      <c r="BI11912" s="8"/>
      <c r="BM11912" s="8"/>
      <c r="BQ11912" s="8"/>
      <c r="BU11912" s="8"/>
      <c r="BY11912" s="8"/>
      <c r="CC11912" s="8"/>
      <c r="CG11912" s="8"/>
      <c r="CK11912" s="8"/>
    </row>
    <row r="11913" spans="5:89">
      <c r="E11913" s="8"/>
      <c r="I11913" s="8"/>
      <c r="M11913" s="8"/>
      <c r="Q11913" s="8"/>
      <c r="U11913" s="8"/>
      <c r="Y11913" s="8"/>
      <c r="AC11913" s="8"/>
      <c r="AG11913" s="8"/>
      <c r="AK11913" s="8"/>
      <c r="AO11913" s="8"/>
      <c r="AS11913" s="8"/>
      <c r="AW11913" s="8"/>
      <c r="BA11913" s="8"/>
      <c r="BE11913" s="8"/>
      <c r="BI11913" s="8"/>
      <c r="BM11913" s="8"/>
      <c r="BQ11913" s="8"/>
      <c r="BU11913" s="8"/>
      <c r="BY11913" s="8"/>
      <c r="CC11913" s="8"/>
      <c r="CG11913" s="8"/>
      <c r="CK11913" s="8"/>
    </row>
    <row r="11914" spans="5:89">
      <c r="E11914" s="8"/>
      <c r="I11914" s="8"/>
      <c r="M11914" s="8"/>
      <c r="Q11914" s="8"/>
      <c r="U11914" s="8"/>
      <c r="Y11914" s="8"/>
      <c r="AC11914" s="8"/>
      <c r="AG11914" s="8"/>
      <c r="AK11914" s="8"/>
      <c r="AO11914" s="8"/>
      <c r="AS11914" s="8"/>
      <c r="AW11914" s="8"/>
      <c r="BA11914" s="8"/>
      <c r="BE11914" s="8"/>
      <c r="BI11914" s="8"/>
      <c r="BM11914" s="8"/>
      <c r="BQ11914" s="8"/>
      <c r="BU11914" s="8"/>
      <c r="BY11914" s="8"/>
      <c r="CC11914" s="8"/>
      <c r="CG11914" s="8"/>
      <c r="CK11914" s="8"/>
    </row>
    <row r="11915" spans="5:89">
      <c r="E11915" s="8"/>
      <c r="I11915" s="8"/>
      <c r="M11915" s="8"/>
      <c r="Q11915" s="8"/>
      <c r="U11915" s="8"/>
      <c r="Y11915" s="8"/>
      <c r="AC11915" s="8"/>
      <c r="AG11915" s="8"/>
      <c r="AK11915" s="8"/>
      <c r="AO11915" s="8"/>
      <c r="AS11915" s="8"/>
      <c r="AW11915" s="8"/>
      <c r="BA11915" s="8"/>
      <c r="BE11915" s="8"/>
      <c r="BI11915" s="8"/>
      <c r="BM11915" s="8"/>
      <c r="BQ11915" s="8"/>
      <c r="BU11915" s="8"/>
      <c r="BY11915" s="8"/>
      <c r="CC11915" s="8"/>
      <c r="CG11915" s="8"/>
      <c r="CK11915" s="8"/>
    </row>
    <row r="11916" spans="5:89">
      <c r="E11916" s="8"/>
      <c r="I11916" s="8"/>
      <c r="M11916" s="8"/>
      <c r="Q11916" s="8"/>
      <c r="U11916" s="8"/>
      <c r="Y11916" s="8"/>
      <c r="AC11916" s="8"/>
      <c r="AG11916" s="8"/>
      <c r="AK11916" s="8"/>
      <c r="AO11916" s="8"/>
      <c r="AS11916" s="8"/>
      <c r="AW11916" s="8"/>
      <c r="BA11916" s="8"/>
      <c r="BE11916" s="8"/>
      <c r="BI11916" s="8"/>
      <c r="BM11916" s="8"/>
      <c r="BQ11916" s="8"/>
      <c r="BU11916" s="8"/>
      <c r="BY11916" s="8"/>
      <c r="CC11916" s="8"/>
      <c r="CG11916" s="8"/>
      <c r="CK11916" s="8"/>
    </row>
    <row r="11917" spans="5:89">
      <c r="E11917" s="8"/>
      <c r="I11917" s="8"/>
      <c r="M11917" s="8"/>
      <c r="Q11917" s="8"/>
      <c r="U11917" s="8"/>
      <c r="Y11917" s="8"/>
      <c r="AC11917" s="8"/>
      <c r="AG11917" s="8"/>
      <c r="AK11917" s="8"/>
      <c r="AO11917" s="8"/>
      <c r="AS11917" s="8"/>
      <c r="AW11917" s="8"/>
      <c r="BA11917" s="8"/>
      <c r="BE11917" s="8"/>
      <c r="BI11917" s="8"/>
      <c r="BM11917" s="8"/>
      <c r="BQ11917" s="8"/>
      <c r="BU11917" s="8"/>
      <c r="BY11917" s="8"/>
      <c r="CC11917" s="8"/>
      <c r="CG11917" s="8"/>
      <c r="CK11917" s="8"/>
    </row>
    <row r="11918" spans="5:89">
      <c r="E11918" s="8"/>
      <c r="I11918" s="8"/>
      <c r="M11918" s="8"/>
      <c r="Q11918" s="8"/>
      <c r="U11918" s="8"/>
      <c r="Y11918" s="8"/>
      <c r="AC11918" s="8"/>
      <c r="AG11918" s="8"/>
      <c r="AK11918" s="8"/>
      <c r="AO11918" s="8"/>
      <c r="AS11918" s="8"/>
      <c r="AW11918" s="8"/>
      <c r="BA11918" s="8"/>
      <c r="BE11918" s="8"/>
      <c r="BI11918" s="8"/>
      <c r="BM11918" s="8"/>
      <c r="BQ11918" s="8"/>
      <c r="BU11918" s="8"/>
      <c r="BY11918" s="8"/>
      <c r="CC11918" s="8"/>
      <c r="CG11918" s="8"/>
      <c r="CK11918" s="8"/>
    </row>
    <row r="11919" spans="5:89">
      <c r="E11919" s="8"/>
      <c r="I11919" s="8"/>
      <c r="M11919" s="8"/>
      <c r="Q11919" s="8"/>
      <c r="U11919" s="8"/>
      <c r="Y11919" s="8"/>
      <c r="AC11919" s="8"/>
      <c r="AG11919" s="8"/>
      <c r="AK11919" s="8"/>
      <c r="AO11919" s="8"/>
      <c r="AS11919" s="8"/>
      <c r="AW11919" s="8"/>
      <c r="BA11919" s="8"/>
      <c r="BE11919" s="8"/>
      <c r="BI11919" s="8"/>
      <c r="BM11919" s="8"/>
      <c r="BQ11919" s="8"/>
      <c r="BU11919" s="8"/>
      <c r="BY11919" s="8"/>
      <c r="CC11919" s="8"/>
      <c r="CG11919" s="8"/>
      <c r="CK11919" s="8"/>
    </row>
    <row r="11920" spans="5:89">
      <c r="E11920" s="8"/>
      <c r="I11920" s="8"/>
      <c r="M11920" s="8"/>
      <c r="Q11920" s="8"/>
      <c r="U11920" s="8"/>
      <c r="Y11920" s="8"/>
      <c r="AC11920" s="8"/>
      <c r="AG11920" s="8"/>
      <c r="AK11920" s="8"/>
      <c r="AO11920" s="8"/>
      <c r="AS11920" s="8"/>
      <c r="AW11920" s="8"/>
      <c r="BA11920" s="8"/>
      <c r="BE11920" s="8"/>
      <c r="BI11920" s="8"/>
      <c r="BM11920" s="8"/>
      <c r="BQ11920" s="8"/>
      <c r="BU11920" s="8"/>
      <c r="BY11920" s="8"/>
      <c r="CC11920" s="8"/>
      <c r="CG11920" s="8"/>
      <c r="CK11920" s="8"/>
    </row>
    <row r="11921" spans="5:89">
      <c r="E11921" s="8"/>
      <c r="I11921" s="8"/>
      <c r="M11921" s="8"/>
      <c r="Q11921" s="8"/>
      <c r="U11921" s="8"/>
      <c r="Y11921" s="8"/>
      <c r="AC11921" s="8"/>
      <c r="AG11921" s="8"/>
      <c r="AK11921" s="8"/>
      <c r="AO11921" s="8"/>
      <c r="AS11921" s="8"/>
      <c r="AW11921" s="8"/>
      <c r="BA11921" s="8"/>
      <c r="BE11921" s="8"/>
      <c r="BI11921" s="8"/>
      <c r="BM11921" s="8"/>
      <c r="BQ11921" s="8"/>
      <c r="BU11921" s="8"/>
      <c r="BY11921" s="8"/>
      <c r="CC11921" s="8"/>
      <c r="CG11921" s="8"/>
      <c r="CK11921" s="8"/>
    </row>
    <row r="11922" spans="5:89">
      <c r="E11922" s="8"/>
      <c r="I11922" s="8"/>
      <c r="M11922" s="8"/>
      <c r="Q11922" s="8"/>
      <c r="U11922" s="8"/>
      <c r="Y11922" s="8"/>
      <c r="AC11922" s="8"/>
      <c r="AG11922" s="8"/>
      <c r="AK11922" s="8"/>
      <c r="AO11922" s="8"/>
      <c r="AS11922" s="8"/>
      <c r="AW11922" s="8"/>
      <c r="BA11922" s="8"/>
      <c r="BE11922" s="8"/>
      <c r="BI11922" s="8"/>
      <c r="BM11922" s="8"/>
      <c r="BQ11922" s="8"/>
      <c r="BU11922" s="8"/>
      <c r="BY11922" s="8"/>
      <c r="CC11922" s="8"/>
      <c r="CG11922" s="8"/>
      <c r="CK11922" s="8"/>
    </row>
    <row r="11923" spans="5:89">
      <c r="E11923" s="8"/>
      <c r="I11923" s="8"/>
      <c r="M11923" s="8"/>
      <c r="Q11923" s="8"/>
      <c r="U11923" s="8"/>
      <c r="Y11923" s="8"/>
      <c r="AC11923" s="8"/>
      <c r="AG11923" s="8"/>
      <c r="AK11923" s="8"/>
      <c r="AO11923" s="8"/>
      <c r="AS11923" s="8"/>
      <c r="AW11923" s="8"/>
      <c r="BA11923" s="8"/>
      <c r="BE11923" s="8"/>
      <c r="BI11923" s="8"/>
      <c r="BM11923" s="8"/>
      <c r="BQ11923" s="8"/>
      <c r="BU11923" s="8"/>
      <c r="BY11923" s="8"/>
      <c r="CC11923" s="8"/>
      <c r="CG11923" s="8"/>
      <c r="CK11923" s="8"/>
    </row>
    <row r="11924" spans="5:89">
      <c r="E11924" s="8"/>
      <c r="I11924" s="8"/>
      <c r="M11924" s="8"/>
      <c r="Q11924" s="8"/>
      <c r="U11924" s="8"/>
      <c r="Y11924" s="8"/>
      <c r="AC11924" s="8"/>
      <c r="AG11924" s="8"/>
      <c r="AK11924" s="8"/>
      <c r="AO11924" s="8"/>
      <c r="AS11924" s="8"/>
      <c r="AW11924" s="8"/>
      <c r="BA11924" s="8"/>
      <c r="BE11924" s="8"/>
      <c r="BI11924" s="8"/>
      <c r="BM11924" s="8"/>
      <c r="BQ11924" s="8"/>
      <c r="BU11924" s="8"/>
      <c r="BY11924" s="8"/>
      <c r="CC11924" s="8"/>
      <c r="CG11924" s="8"/>
      <c r="CK11924" s="8"/>
    </row>
    <row r="11925" spans="5:89">
      <c r="E11925" s="8"/>
      <c r="I11925" s="8"/>
      <c r="M11925" s="8"/>
      <c r="Q11925" s="8"/>
      <c r="U11925" s="8"/>
      <c r="Y11925" s="8"/>
      <c r="AC11925" s="8"/>
      <c r="AG11925" s="8"/>
      <c r="AK11925" s="8"/>
      <c r="AO11925" s="8"/>
      <c r="AS11925" s="8"/>
      <c r="AW11925" s="8"/>
      <c r="BA11925" s="8"/>
      <c r="BE11925" s="8"/>
      <c r="BI11925" s="8"/>
      <c r="BM11925" s="8"/>
      <c r="BQ11925" s="8"/>
      <c r="BU11925" s="8"/>
      <c r="BY11925" s="8"/>
      <c r="CC11925" s="8"/>
      <c r="CG11925" s="8"/>
      <c r="CK11925" s="8"/>
    </row>
    <row r="11926" spans="5:89">
      <c r="E11926" s="8"/>
      <c r="I11926" s="8"/>
      <c r="M11926" s="8"/>
      <c r="Q11926" s="8"/>
      <c r="U11926" s="8"/>
      <c r="Y11926" s="8"/>
      <c r="AC11926" s="8"/>
      <c r="AG11926" s="8"/>
      <c r="AK11926" s="8"/>
      <c r="AO11926" s="8"/>
      <c r="AS11926" s="8"/>
      <c r="AW11926" s="8"/>
      <c r="BA11926" s="8"/>
      <c r="BE11926" s="8"/>
      <c r="BI11926" s="8"/>
      <c r="BM11926" s="8"/>
      <c r="BQ11926" s="8"/>
      <c r="BU11926" s="8"/>
      <c r="BY11926" s="8"/>
      <c r="CC11926" s="8"/>
      <c r="CG11926" s="8"/>
      <c r="CK11926" s="8"/>
    </row>
    <row r="11927" spans="5:89">
      <c r="E11927" s="8"/>
      <c r="I11927" s="8"/>
      <c r="M11927" s="8"/>
      <c r="Q11927" s="8"/>
      <c r="U11927" s="8"/>
      <c r="Y11927" s="8"/>
      <c r="AC11927" s="8"/>
      <c r="AG11927" s="8"/>
      <c r="AK11927" s="8"/>
      <c r="AO11927" s="8"/>
      <c r="AS11927" s="8"/>
      <c r="AW11927" s="8"/>
      <c r="BA11927" s="8"/>
      <c r="BE11927" s="8"/>
      <c r="BI11927" s="8"/>
      <c r="BM11927" s="8"/>
      <c r="BQ11927" s="8"/>
      <c r="BU11927" s="8"/>
      <c r="BY11927" s="8"/>
      <c r="CC11927" s="8"/>
      <c r="CG11927" s="8"/>
      <c r="CK11927" s="8"/>
    </row>
    <row r="11928" spans="5:89">
      <c r="E11928" s="8"/>
      <c r="I11928" s="8"/>
      <c r="M11928" s="8"/>
      <c r="Q11928" s="8"/>
      <c r="U11928" s="8"/>
      <c r="Y11928" s="8"/>
      <c r="AC11928" s="8"/>
      <c r="AG11928" s="8"/>
      <c r="AK11928" s="8"/>
      <c r="AO11928" s="8"/>
      <c r="AS11928" s="8"/>
      <c r="AW11928" s="8"/>
      <c r="BA11928" s="8"/>
      <c r="BE11928" s="8"/>
      <c r="BI11928" s="8"/>
      <c r="BM11928" s="8"/>
      <c r="BQ11928" s="8"/>
      <c r="BU11928" s="8"/>
      <c r="BY11928" s="8"/>
      <c r="CC11928" s="8"/>
      <c r="CG11928" s="8"/>
      <c r="CK11928" s="8"/>
    </row>
    <row r="11929" spans="5:89">
      <c r="E11929" s="8"/>
      <c r="I11929" s="8"/>
      <c r="M11929" s="8"/>
      <c r="Q11929" s="8"/>
      <c r="U11929" s="8"/>
      <c r="Y11929" s="8"/>
      <c r="AC11929" s="8"/>
      <c r="AG11929" s="8"/>
      <c r="AK11929" s="8"/>
      <c r="AO11929" s="8"/>
      <c r="AS11929" s="8"/>
      <c r="AW11929" s="8"/>
      <c r="BA11929" s="8"/>
      <c r="BE11929" s="8"/>
      <c r="BI11929" s="8"/>
      <c r="BM11929" s="8"/>
      <c r="BQ11929" s="8"/>
      <c r="BU11929" s="8"/>
      <c r="BY11929" s="8"/>
      <c r="CC11929" s="8"/>
      <c r="CG11929" s="8"/>
      <c r="CK11929" s="8"/>
    </row>
    <row r="11930" spans="5:89">
      <c r="E11930" s="8"/>
      <c r="I11930" s="8"/>
      <c r="M11930" s="8"/>
      <c r="Q11930" s="8"/>
      <c r="U11930" s="8"/>
      <c r="Y11930" s="8"/>
      <c r="AC11930" s="8"/>
      <c r="AG11930" s="8"/>
      <c r="AK11930" s="8"/>
      <c r="AO11930" s="8"/>
      <c r="AS11930" s="8"/>
      <c r="AW11930" s="8"/>
      <c r="BA11930" s="8"/>
      <c r="BE11930" s="8"/>
      <c r="BI11930" s="8"/>
      <c r="BM11930" s="8"/>
      <c r="BQ11930" s="8"/>
      <c r="BU11930" s="8"/>
      <c r="BY11930" s="8"/>
      <c r="CC11930" s="8"/>
      <c r="CG11930" s="8"/>
      <c r="CK11930" s="8"/>
    </row>
    <row r="11931" spans="5:89">
      <c r="E11931" s="8"/>
      <c r="I11931" s="8"/>
      <c r="M11931" s="8"/>
      <c r="Q11931" s="8"/>
      <c r="U11931" s="8"/>
      <c r="Y11931" s="8"/>
      <c r="AC11931" s="8"/>
      <c r="AG11931" s="8"/>
      <c r="AK11931" s="8"/>
      <c r="AO11931" s="8"/>
      <c r="AS11931" s="8"/>
      <c r="AW11931" s="8"/>
      <c r="BA11931" s="8"/>
      <c r="BE11931" s="8"/>
      <c r="BI11931" s="8"/>
      <c r="BM11931" s="8"/>
      <c r="BQ11931" s="8"/>
      <c r="BU11931" s="8"/>
      <c r="BY11931" s="8"/>
      <c r="CC11931" s="8"/>
      <c r="CG11931" s="8"/>
      <c r="CK11931" s="8"/>
    </row>
    <row r="11932" spans="5:89">
      <c r="E11932" s="8"/>
      <c r="I11932" s="8"/>
      <c r="M11932" s="8"/>
      <c r="Q11932" s="8"/>
      <c r="U11932" s="8"/>
      <c r="Y11932" s="8"/>
      <c r="AC11932" s="8"/>
      <c r="AG11932" s="8"/>
      <c r="AK11932" s="8"/>
      <c r="AO11932" s="8"/>
      <c r="AS11932" s="8"/>
      <c r="AW11932" s="8"/>
      <c r="BA11932" s="8"/>
      <c r="BE11932" s="8"/>
      <c r="BI11932" s="8"/>
      <c r="BM11932" s="8"/>
      <c r="BQ11932" s="8"/>
      <c r="BU11932" s="8"/>
      <c r="BY11932" s="8"/>
      <c r="CC11932" s="8"/>
      <c r="CG11932" s="8"/>
      <c r="CK11932" s="8"/>
    </row>
    <row r="11933" spans="5:89">
      <c r="E11933" s="8"/>
      <c r="I11933" s="8"/>
      <c r="M11933" s="8"/>
      <c r="Q11933" s="8"/>
      <c r="U11933" s="8"/>
      <c r="Y11933" s="8"/>
      <c r="AC11933" s="8"/>
      <c r="AG11933" s="8"/>
      <c r="AK11933" s="8"/>
      <c r="AO11933" s="8"/>
      <c r="AS11933" s="8"/>
      <c r="AW11933" s="8"/>
      <c r="BA11933" s="8"/>
      <c r="BE11933" s="8"/>
      <c r="BI11933" s="8"/>
      <c r="BM11933" s="8"/>
      <c r="BQ11933" s="8"/>
      <c r="BU11933" s="8"/>
      <c r="BY11933" s="8"/>
      <c r="CC11933" s="8"/>
      <c r="CG11933" s="8"/>
      <c r="CK11933" s="8"/>
    </row>
    <row r="11934" spans="5:89">
      <c r="E11934" s="8"/>
      <c r="I11934" s="8"/>
      <c r="M11934" s="8"/>
      <c r="Q11934" s="8"/>
      <c r="U11934" s="8"/>
      <c r="Y11934" s="8"/>
      <c r="AC11934" s="8"/>
      <c r="AG11934" s="8"/>
      <c r="AK11934" s="8"/>
      <c r="AO11934" s="8"/>
      <c r="AS11934" s="8"/>
      <c r="AW11934" s="8"/>
      <c r="BA11934" s="8"/>
      <c r="BE11934" s="8"/>
      <c r="BI11934" s="8"/>
      <c r="BM11934" s="8"/>
      <c r="BQ11934" s="8"/>
      <c r="BU11934" s="8"/>
      <c r="BY11934" s="8"/>
      <c r="CC11934" s="8"/>
      <c r="CG11934" s="8"/>
      <c r="CK11934" s="8"/>
    </row>
    <row r="11935" spans="5:89">
      <c r="E11935" s="8"/>
      <c r="I11935" s="8"/>
      <c r="M11935" s="8"/>
      <c r="Q11935" s="8"/>
      <c r="U11935" s="8"/>
      <c r="Y11935" s="8"/>
      <c r="AC11935" s="8"/>
      <c r="AG11935" s="8"/>
      <c r="AK11935" s="8"/>
      <c r="AO11935" s="8"/>
      <c r="AS11935" s="8"/>
      <c r="AW11935" s="8"/>
      <c r="BA11935" s="8"/>
      <c r="BE11935" s="8"/>
      <c r="BI11935" s="8"/>
      <c r="BM11935" s="8"/>
      <c r="BQ11935" s="8"/>
      <c r="BU11935" s="8"/>
      <c r="BY11935" s="8"/>
      <c r="CC11935" s="8"/>
      <c r="CG11935" s="8"/>
      <c r="CK11935" s="8"/>
    </row>
    <row r="11936" spans="5:89">
      <c r="E11936" s="8"/>
      <c r="I11936" s="8"/>
      <c r="M11936" s="8"/>
      <c r="Q11936" s="8"/>
      <c r="U11936" s="8"/>
      <c r="Y11936" s="8"/>
      <c r="AC11936" s="8"/>
      <c r="AG11936" s="8"/>
      <c r="AK11936" s="8"/>
      <c r="AO11936" s="8"/>
      <c r="AS11936" s="8"/>
      <c r="AW11936" s="8"/>
      <c r="BA11936" s="8"/>
      <c r="BE11936" s="8"/>
      <c r="BI11936" s="8"/>
      <c r="BM11936" s="8"/>
      <c r="BQ11936" s="8"/>
      <c r="BU11936" s="8"/>
      <c r="BY11936" s="8"/>
      <c r="CC11936" s="8"/>
      <c r="CG11936" s="8"/>
      <c r="CK11936" s="8"/>
    </row>
    <row r="11937" spans="5:89">
      <c r="E11937" s="8"/>
      <c r="I11937" s="8"/>
      <c r="M11937" s="8"/>
      <c r="Q11937" s="8"/>
      <c r="U11937" s="8"/>
      <c r="Y11937" s="8"/>
      <c r="AC11937" s="8"/>
      <c r="AG11937" s="8"/>
      <c r="AK11937" s="8"/>
      <c r="AO11937" s="8"/>
      <c r="AS11937" s="8"/>
      <c r="AW11937" s="8"/>
      <c r="BA11937" s="8"/>
      <c r="BE11937" s="8"/>
      <c r="BI11937" s="8"/>
      <c r="BM11937" s="8"/>
      <c r="BQ11937" s="8"/>
      <c r="BU11937" s="8"/>
      <c r="BY11937" s="8"/>
      <c r="CC11937" s="8"/>
      <c r="CG11937" s="8"/>
      <c r="CK11937" s="8"/>
    </row>
    <row r="11938" spans="5:89">
      <c r="E11938" s="8"/>
      <c r="I11938" s="8"/>
      <c r="M11938" s="8"/>
      <c r="Q11938" s="8"/>
      <c r="U11938" s="8"/>
      <c r="Y11938" s="8"/>
      <c r="AC11938" s="8"/>
      <c r="AG11938" s="8"/>
      <c r="AK11938" s="8"/>
      <c r="AO11938" s="8"/>
      <c r="AS11938" s="8"/>
      <c r="AW11938" s="8"/>
      <c r="BA11938" s="8"/>
      <c r="BE11938" s="8"/>
      <c r="BI11938" s="8"/>
      <c r="BM11938" s="8"/>
      <c r="BQ11938" s="8"/>
      <c r="BU11938" s="8"/>
      <c r="BY11938" s="8"/>
      <c r="CC11938" s="8"/>
      <c r="CG11938" s="8"/>
      <c r="CK11938" s="8"/>
    </row>
    <row r="11939" spans="5:89">
      <c r="E11939" s="8"/>
      <c r="I11939" s="8"/>
      <c r="M11939" s="8"/>
      <c r="Q11939" s="8"/>
      <c r="U11939" s="8"/>
      <c r="Y11939" s="8"/>
      <c r="AC11939" s="8"/>
      <c r="AG11939" s="8"/>
      <c r="AK11939" s="8"/>
      <c r="AO11939" s="8"/>
      <c r="AS11939" s="8"/>
      <c r="AW11939" s="8"/>
      <c r="BA11939" s="8"/>
      <c r="BE11939" s="8"/>
      <c r="BI11939" s="8"/>
      <c r="BM11939" s="8"/>
      <c r="BQ11939" s="8"/>
      <c r="BU11939" s="8"/>
      <c r="BY11939" s="8"/>
      <c r="CC11939" s="8"/>
      <c r="CG11939" s="8"/>
      <c r="CK11939" s="8"/>
    </row>
    <row r="11940" spans="5:89">
      <c r="E11940" s="8"/>
      <c r="I11940" s="8"/>
      <c r="M11940" s="8"/>
      <c r="Q11940" s="8"/>
      <c r="U11940" s="8"/>
      <c r="Y11940" s="8"/>
      <c r="AC11940" s="8"/>
      <c r="AG11940" s="8"/>
      <c r="AK11940" s="8"/>
      <c r="AO11940" s="8"/>
      <c r="AS11940" s="8"/>
      <c r="AW11940" s="8"/>
      <c r="BA11940" s="8"/>
      <c r="BE11940" s="8"/>
      <c r="BI11940" s="8"/>
      <c r="BM11940" s="8"/>
      <c r="BQ11940" s="8"/>
      <c r="BU11940" s="8"/>
      <c r="BY11940" s="8"/>
      <c r="CC11940" s="8"/>
      <c r="CG11940" s="8"/>
      <c r="CK11940" s="8"/>
    </row>
    <row r="11941" spans="5:89">
      <c r="E11941" s="8"/>
      <c r="I11941" s="8"/>
      <c r="M11941" s="8"/>
      <c r="Q11941" s="8"/>
      <c r="U11941" s="8"/>
      <c r="Y11941" s="8"/>
      <c r="AC11941" s="8"/>
      <c r="AG11941" s="8"/>
      <c r="AK11941" s="8"/>
      <c r="AO11941" s="8"/>
      <c r="AS11941" s="8"/>
      <c r="AW11941" s="8"/>
      <c r="BA11941" s="8"/>
      <c r="BE11941" s="8"/>
      <c r="BI11941" s="8"/>
      <c r="BM11941" s="8"/>
      <c r="BQ11941" s="8"/>
      <c r="BU11941" s="8"/>
      <c r="BY11941" s="8"/>
      <c r="CC11941" s="8"/>
      <c r="CG11941" s="8"/>
      <c r="CK11941" s="8"/>
    </row>
    <row r="11942" spans="5:89">
      <c r="E11942" s="8"/>
      <c r="I11942" s="8"/>
      <c r="M11942" s="8"/>
      <c r="Q11942" s="8"/>
      <c r="U11942" s="8"/>
      <c r="Y11942" s="8"/>
      <c r="AC11942" s="8"/>
      <c r="AG11942" s="8"/>
      <c r="AK11942" s="8"/>
      <c r="AO11942" s="8"/>
      <c r="AS11942" s="8"/>
      <c r="AW11942" s="8"/>
      <c r="BA11942" s="8"/>
      <c r="BE11942" s="8"/>
      <c r="BI11942" s="8"/>
      <c r="BM11942" s="8"/>
      <c r="BQ11942" s="8"/>
      <c r="BU11942" s="8"/>
      <c r="BY11942" s="8"/>
      <c r="CC11942" s="8"/>
      <c r="CG11942" s="8"/>
      <c r="CK11942" s="8"/>
    </row>
    <row r="11943" spans="5:89">
      <c r="E11943" s="8"/>
      <c r="I11943" s="8"/>
      <c r="M11943" s="8"/>
      <c r="Q11943" s="8"/>
      <c r="U11943" s="8"/>
      <c r="Y11943" s="8"/>
      <c r="AC11943" s="8"/>
      <c r="AG11943" s="8"/>
      <c r="AK11943" s="8"/>
      <c r="AO11943" s="8"/>
      <c r="AS11943" s="8"/>
      <c r="AW11943" s="8"/>
      <c r="BA11943" s="8"/>
      <c r="BE11943" s="8"/>
      <c r="BI11943" s="8"/>
      <c r="BM11943" s="8"/>
      <c r="BQ11943" s="8"/>
      <c r="BU11943" s="8"/>
      <c r="BY11943" s="8"/>
      <c r="CC11943" s="8"/>
      <c r="CG11943" s="8"/>
      <c r="CK11943" s="8"/>
    </row>
    <row r="11944" spans="5:89">
      <c r="E11944" s="8"/>
      <c r="I11944" s="8"/>
      <c r="M11944" s="8"/>
      <c r="Q11944" s="8"/>
      <c r="U11944" s="8"/>
      <c r="Y11944" s="8"/>
      <c r="AC11944" s="8"/>
      <c r="AG11944" s="8"/>
      <c r="AK11944" s="8"/>
      <c r="AO11944" s="8"/>
      <c r="AS11944" s="8"/>
      <c r="AW11944" s="8"/>
      <c r="BA11944" s="8"/>
      <c r="BE11944" s="8"/>
      <c r="BI11944" s="8"/>
      <c r="BM11944" s="8"/>
      <c r="BQ11944" s="8"/>
      <c r="BU11944" s="8"/>
      <c r="BY11944" s="8"/>
      <c r="CC11944" s="8"/>
      <c r="CG11944" s="8"/>
      <c r="CK11944" s="8"/>
    </row>
    <row r="11945" spans="5:89">
      <c r="E11945" s="8"/>
      <c r="I11945" s="8"/>
      <c r="M11945" s="8"/>
      <c r="Q11945" s="8"/>
      <c r="U11945" s="8"/>
      <c r="Y11945" s="8"/>
      <c r="AC11945" s="8"/>
      <c r="AG11945" s="8"/>
      <c r="AK11945" s="8"/>
      <c r="AO11945" s="8"/>
      <c r="AS11945" s="8"/>
      <c r="AW11945" s="8"/>
      <c r="BA11945" s="8"/>
      <c r="BE11945" s="8"/>
      <c r="BI11945" s="8"/>
      <c r="BM11945" s="8"/>
      <c r="BQ11945" s="8"/>
      <c r="BU11945" s="8"/>
      <c r="BY11945" s="8"/>
      <c r="CC11945" s="8"/>
      <c r="CG11945" s="8"/>
      <c r="CK11945" s="8"/>
    </row>
    <row r="11946" spans="5:89">
      <c r="E11946" s="8"/>
      <c r="I11946" s="8"/>
      <c r="M11946" s="8"/>
      <c r="Q11946" s="8"/>
      <c r="U11946" s="8"/>
      <c r="Y11946" s="8"/>
      <c r="AC11946" s="8"/>
      <c r="AG11946" s="8"/>
      <c r="AK11946" s="8"/>
      <c r="AO11946" s="8"/>
      <c r="AS11946" s="8"/>
      <c r="AW11946" s="8"/>
      <c r="BA11946" s="8"/>
      <c r="BE11946" s="8"/>
      <c r="BI11946" s="8"/>
      <c r="BM11946" s="8"/>
      <c r="BQ11946" s="8"/>
      <c r="BU11946" s="8"/>
      <c r="BY11946" s="8"/>
      <c r="CC11946" s="8"/>
      <c r="CG11946" s="8"/>
      <c r="CK11946" s="8"/>
    </row>
    <row r="11947" spans="5:89">
      <c r="E11947" s="8"/>
      <c r="I11947" s="8"/>
      <c r="M11947" s="8"/>
      <c r="Q11947" s="8"/>
      <c r="U11947" s="8"/>
      <c r="Y11947" s="8"/>
      <c r="AC11947" s="8"/>
      <c r="AG11947" s="8"/>
      <c r="AK11947" s="8"/>
      <c r="AO11947" s="8"/>
      <c r="AS11947" s="8"/>
      <c r="AW11947" s="8"/>
      <c r="BA11947" s="8"/>
      <c r="BE11947" s="8"/>
      <c r="BI11947" s="8"/>
      <c r="BM11947" s="8"/>
      <c r="BQ11947" s="8"/>
      <c r="BU11947" s="8"/>
      <c r="BY11947" s="8"/>
      <c r="CC11947" s="8"/>
      <c r="CG11947" s="8"/>
      <c r="CK11947" s="8"/>
    </row>
    <row r="11948" spans="5:89">
      <c r="E11948" s="8"/>
      <c r="I11948" s="8"/>
      <c r="M11948" s="8"/>
      <c r="Q11948" s="8"/>
      <c r="U11948" s="8"/>
      <c r="Y11948" s="8"/>
      <c r="AC11948" s="8"/>
      <c r="AG11948" s="8"/>
      <c r="AK11948" s="8"/>
      <c r="AO11948" s="8"/>
      <c r="AS11948" s="8"/>
      <c r="AW11948" s="8"/>
      <c r="BA11948" s="8"/>
      <c r="BE11948" s="8"/>
      <c r="BI11948" s="8"/>
      <c r="BM11948" s="8"/>
      <c r="BQ11948" s="8"/>
      <c r="BU11948" s="8"/>
      <c r="BY11948" s="8"/>
      <c r="CC11948" s="8"/>
      <c r="CG11948" s="8"/>
      <c r="CK11948" s="8"/>
    </row>
    <row r="11949" spans="5:89">
      <c r="E11949" s="8"/>
      <c r="I11949" s="8"/>
      <c r="M11949" s="8"/>
      <c r="Q11949" s="8"/>
      <c r="U11949" s="8"/>
      <c r="Y11949" s="8"/>
      <c r="AC11949" s="8"/>
      <c r="AG11949" s="8"/>
      <c r="AK11949" s="8"/>
      <c r="AO11949" s="8"/>
      <c r="AS11949" s="8"/>
      <c r="AW11949" s="8"/>
      <c r="BA11949" s="8"/>
      <c r="BE11949" s="8"/>
      <c r="BI11949" s="8"/>
      <c r="BM11949" s="8"/>
      <c r="BQ11949" s="8"/>
      <c r="BU11949" s="8"/>
      <c r="BY11949" s="8"/>
      <c r="CC11949" s="8"/>
      <c r="CG11949" s="8"/>
      <c r="CK11949" s="8"/>
    </row>
    <row r="11950" spans="5:89">
      <c r="E11950" s="8"/>
      <c r="I11950" s="8"/>
      <c r="M11950" s="8"/>
      <c r="Q11950" s="8"/>
      <c r="U11950" s="8"/>
      <c r="Y11950" s="8"/>
      <c r="AC11950" s="8"/>
      <c r="AG11950" s="8"/>
      <c r="AK11950" s="8"/>
      <c r="AO11950" s="8"/>
      <c r="AS11950" s="8"/>
      <c r="AW11950" s="8"/>
      <c r="BA11950" s="8"/>
      <c r="BE11950" s="8"/>
      <c r="BI11950" s="8"/>
      <c r="BM11950" s="8"/>
      <c r="BQ11950" s="8"/>
      <c r="BU11950" s="8"/>
      <c r="BY11950" s="8"/>
      <c r="CC11950" s="8"/>
      <c r="CG11950" s="8"/>
      <c r="CK11950" s="8"/>
    </row>
    <row r="11951" spans="5:89">
      <c r="E11951" s="8"/>
      <c r="I11951" s="8"/>
      <c r="M11951" s="8"/>
      <c r="Q11951" s="8"/>
      <c r="U11951" s="8"/>
      <c r="Y11951" s="8"/>
      <c r="AC11951" s="8"/>
      <c r="AG11951" s="8"/>
      <c r="AK11951" s="8"/>
      <c r="AO11951" s="8"/>
      <c r="AS11951" s="8"/>
      <c r="AW11951" s="8"/>
      <c r="BA11951" s="8"/>
      <c r="BE11951" s="8"/>
      <c r="BI11951" s="8"/>
      <c r="BM11951" s="8"/>
      <c r="BQ11951" s="8"/>
      <c r="BU11951" s="8"/>
      <c r="BY11951" s="8"/>
      <c r="CC11951" s="8"/>
      <c r="CG11951" s="8"/>
      <c r="CK11951" s="8"/>
    </row>
    <row r="11952" spans="5:89">
      <c r="E11952" s="8"/>
      <c r="I11952" s="8"/>
      <c r="M11952" s="8"/>
      <c r="Q11952" s="8"/>
      <c r="U11952" s="8"/>
      <c r="Y11952" s="8"/>
      <c r="AC11952" s="8"/>
      <c r="AG11952" s="8"/>
      <c r="AK11952" s="8"/>
      <c r="AO11952" s="8"/>
      <c r="AS11952" s="8"/>
      <c r="AW11952" s="8"/>
      <c r="BA11952" s="8"/>
      <c r="BE11952" s="8"/>
      <c r="BI11952" s="8"/>
      <c r="BM11952" s="8"/>
      <c r="BQ11952" s="8"/>
      <c r="BU11952" s="8"/>
      <c r="BY11952" s="8"/>
      <c r="CC11952" s="8"/>
      <c r="CG11952" s="8"/>
      <c r="CK11952" s="8"/>
    </row>
    <row r="11953" spans="5:89">
      <c r="E11953" s="8"/>
      <c r="I11953" s="8"/>
      <c r="M11953" s="8"/>
      <c r="Q11953" s="8"/>
      <c r="U11953" s="8"/>
      <c r="Y11953" s="8"/>
      <c r="AC11953" s="8"/>
      <c r="AG11953" s="8"/>
      <c r="AK11953" s="8"/>
      <c r="AO11953" s="8"/>
      <c r="AS11953" s="8"/>
      <c r="AW11953" s="8"/>
      <c r="BA11953" s="8"/>
      <c r="BE11953" s="8"/>
      <c r="BI11953" s="8"/>
      <c r="BM11953" s="8"/>
      <c r="BQ11953" s="8"/>
      <c r="BU11953" s="8"/>
      <c r="BY11953" s="8"/>
      <c r="CC11953" s="8"/>
      <c r="CG11953" s="8"/>
      <c r="CK11953" s="8"/>
    </row>
    <row r="11954" spans="5:89">
      <c r="E11954" s="8"/>
      <c r="I11954" s="8"/>
      <c r="M11954" s="8"/>
      <c r="Q11954" s="8"/>
      <c r="U11954" s="8"/>
      <c r="Y11954" s="8"/>
      <c r="AC11954" s="8"/>
      <c r="AG11954" s="8"/>
      <c r="AK11954" s="8"/>
      <c r="AO11954" s="8"/>
      <c r="AS11954" s="8"/>
      <c r="AW11954" s="8"/>
      <c r="BA11954" s="8"/>
      <c r="BE11954" s="8"/>
      <c r="BI11954" s="8"/>
      <c r="BM11954" s="8"/>
      <c r="BQ11954" s="8"/>
      <c r="BU11954" s="8"/>
      <c r="BY11954" s="8"/>
      <c r="CC11954" s="8"/>
      <c r="CG11954" s="8"/>
      <c r="CK11954" s="8"/>
    </row>
    <row r="11955" spans="5:89">
      <c r="E11955" s="8"/>
      <c r="I11955" s="8"/>
      <c r="M11955" s="8"/>
      <c r="Q11955" s="8"/>
      <c r="U11955" s="8"/>
      <c r="Y11955" s="8"/>
      <c r="AC11955" s="8"/>
      <c r="AG11955" s="8"/>
      <c r="AK11955" s="8"/>
      <c r="AO11955" s="8"/>
      <c r="AS11955" s="8"/>
      <c r="AW11955" s="8"/>
      <c r="BA11955" s="8"/>
      <c r="BE11955" s="8"/>
      <c r="BI11955" s="8"/>
      <c r="BM11955" s="8"/>
      <c r="BQ11955" s="8"/>
      <c r="BU11955" s="8"/>
      <c r="BY11955" s="8"/>
      <c r="CC11955" s="8"/>
      <c r="CG11955" s="8"/>
      <c r="CK11955" s="8"/>
    </row>
    <row r="11956" spans="5:89">
      <c r="E11956" s="8"/>
      <c r="I11956" s="8"/>
      <c r="M11956" s="8"/>
      <c r="Q11956" s="8"/>
      <c r="U11956" s="8"/>
      <c r="Y11956" s="8"/>
      <c r="AC11956" s="8"/>
      <c r="AG11956" s="8"/>
      <c r="AK11956" s="8"/>
      <c r="AO11956" s="8"/>
      <c r="AS11956" s="8"/>
      <c r="AW11956" s="8"/>
      <c r="BA11956" s="8"/>
      <c r="BE11956" s="8"/>
      <c r="BI11956" s="8"/>
      <c r="BM11956" s="8"/>
      <c r="BQ11956" s="8"/>
      <c r="BU11956" s="8"/>
      <c r="BY11956" s="8"/>
      <c r="CC11956" s="8"/>
      <c r="CG11956" s="8"/>
      <c r="CK11956" s="8"/>
    </row>
    <row r="11957" spans="5:89">
      <c r="E11957" s="8"/>
      <c r="I11957" s="8"/>
      <c r="M11957" s="8"/>
      <c r="Q11957" s="8"/>
      <c r="U11957" s="8"/>
      <c r="Y11957" s="8"/>
      <c r="AC11957" s="8"/>
      <c r="AG11957" s="8"/>
      <c r="AK11957" s="8"/>
      <c r="AO11957" s="8"/>
      <c r="AS11957" s="8"/>
      <c r="AW11957" s="8"/>
      <c r="BA11957" s="8"/>
      <c r="BE11957" s="8"/>
      <c r="BI11957" s="8"/>
      <c r="BM11957" s="8"/>
      <c r="BQ11957" s="8"/>
      <c r="BU11957" s="8"/>
      <c r="BY11957" s="8"/>
      <c r="CC11957" s="8"/>
      <c r="CG11957" s="8"/>
      <c r="CK11957" s="8"/>
    </row>
    <row r="11958" spans="5:89">
      <c r="E11958" s="8"/>
      <c r="I11958" s="8"/>
      <c r="M11958" s="8"/>
      <c r="Q11958" s="8"/>
      <c r="U11958" s="8"/>
      <c r="Y11958" s="8"/>
      <c r="AC11958" s="8"/>
      <c r="AG11958" s="8"/>
      <c r="AK11958" s="8"/>
      <c r="AO11958" s="8"/>
      <c r="AS11958" s="8"/>
      <c r="AW11958" s="8"/>
      <c r="BA11958" s="8"/>
      <c r="BE11958" s="8"/>
      <c r="BI11958" s="8"/>
      <c r="BM11958" s="8"/>
      <c r="BQ11958" s="8"/>
      <c r="BU11958" s="8"/>
      <c r="BY11958" s="8"/>
      <c r="CC11958" s="8"/>
      <c r="CG11958" s="8"/>
      <c r="CK11958" s="8"/>
    </row>
    <row r="11959" spans="5:89">
      <c r="E11959" s="8"/>
      <c r="I11959" s="8"/>
      <c r="M11959" s="8"/>
      <c r="Q11959" s="8"/>
      <c r="U11959" s="8"/>
      <c r="Y11959" s="8"/>
      <c r="AC11959" s="8"/>
      <c r="AG11959" s="8"/>
      <c r="AK11959" s="8"/>
      <c r="AO11959" s="8"/>
      <c r="AS11959" s="8"/>
      <c r="AW11959" s="8"/>
      <c r="BA11959" s="8"/>
      <c r="BE11959" s="8"/>
      <c r="BI11959" s="8"/>
      <c r="BM11959" s="8"/>
      <c r="BQ11959" s="8"/>
      <c r="BU11959" s="8"/>
      <c r="BY11959" s="8"/>
      <c r="CC11959" s="8"/>
      <c r="CG11959" s="8"/>
      <c r="CK11959" s="8"/>
    </row>
    <row r="11960" spans="5:89">
      <c r="E11960" s="8"/>
      <c r="I11960" s="8"/>
      <c r="M11960" s="8"/>
      <c r="Q11960" s="8"/>
      <c r="U11960" s="8"/>
      <c r="Y11960" s="8"/>
      <c r="AC11960" s="8"/>
      <c r="AG11960" s="8"/>
      <c r="AK11960" s="8"/>
      <c r="AO11960" s="8"/>
      <c r="AS11960" s="8"/>
      <c r="AW11960" s="8"/>
      <c r="BA11960" s="8"/>
      <c r="BE11960" s="8"/>
      <c r="BI11960" s="8"/>
      <c r="BM11960" s="8"/>
      <c r="BQ11960" s="8"/>
      <c r="BU11960" s="8"/>
      <c r="BY11960" s="8"/>
      <c r="CC11960" s="8"/>
      <c r="CG11960" s="8"/>
      <c r="CK11960" s="8"/>
    </row>
    <row r="11961" spans="5:89">
      <c r="E11961" s="8"/>
      <c r="I11961" s="8"/>
      <c r="M11961" s="8"/>
      <c r="Q11961" s="8"/>
      <c r="U11961" s="8"/>
      <c r="Y11961" s="8"/>
      <c r="AC11961" s="8"/>
      <c r="AG11961" s="8"/>
      <c r="AK11961" s="8"/>
      <c r="AO11961" s="8"/>
      <c r="AS11961" s="8"/>
      <c r="AW11961" s="8"/>
      <c r="BA11961" s="8"/>
      <c r="BE11961" s="8"/>
      <c r="BI11961" s="8"/>
      <c r="BM11961" s="8"/>
      <c r="BQ11961" s="8"/>
      <c r="BU11961" s="8"/>
      <c r="BY11961" s="8"/>
      <c r="CC11961" s="8"/>
      <c r="CG11961" s="8"/>
      <c r="CK11961" s="8"/>
    </row>
    <row r="11962" spans="5:89">
      <c r="E11962" s="8"/>
      <c r="I11962" s="8"/>
      <c r="M11962" s="8"/>
      <c r="Q11962" s="8"/>
      <c r="U11962" s="8"/>
      <c r="Y11962" s="8"/>
      <c r="AC11962" s="8"/>
      <c r="AG11962" s="8"/>
      <c r="AK11962" s="8"/>
      <c r="AO11962" s="8"/>
      <c r="AS11962" s="8"/>
      <c r="AW11962" s="8"/>
      <c r="BA11962" s="8"/>
      <c r="BE11962" s="8"/>
      <c r="BI11962" s="8"/>
      <c r="BM11962" s="8"/>
      <c r="BQ11962" s="8"/>
      <c r="BU11962" s="8"/>
      <c r="BY11962" s="8"/>
      <c r="CC11962" s="8"/>
      <c r="CG11962" s="8"/>
      <c r="CK11962" s="8"/>
    </row>
    <row r="11963" spans="5:89">
      <c r="E11963" s="8"/>
      <c r="I11963" s="8"/>
      <c r="M11963" s="8"/>
      <c r="Q11963" s="8"/>
      <c r="U11963" s="8"/>
      <c r="Y11963" s="8"/>
      <c r="AC11963" s="8"/>
      <c r="AG11963" s="8"/>
      <c r="AK11963" s="8"/>
      <c r="AO11963" s="8"/>
      <c r="AS11963" s="8"/>
      <c r="AW11963" s="8"/>
      <c r="BA11963" s="8"/>
      <c r="BE11963" s="8"/>
      <c r="BI11963" s="8"/>
      <c r="BM11963" s="8"/>
      <c r="BQ11963" s="8"/>
      <c r="BU11963" s="8"/>
      <c r="BY11963" s="8"/>
      <c r="CC11963" s="8"/>
      <c r="CG11963" s="8"/>
      <c r="CK11963" s="8"/>
    </row>
    <row r="11964" spans="5:89">
      <c r="E11964" s="8"/>
      <c r="I11964" s="8"/>
      <c r="M11964" s="8"/>
      <c r="Q11964" s="8"/>
      <c r="U11964" s="8"/>
      <c r="Y11964" s="8"/>
      <c r="AC11964" s="8"/>
      <c r="AG11964" s="8"/>
      <c r="AK11964" s="8"/>
      <c r="AO11964" s="8"/>
      <c r="AS11964" s="8"/>
      <c r="AW11964" s="8"/>
      <c r="BA11964" s="8"/>
      <c r="BE11964" s="8"/>
      <c r="BI11964" s="8"/>
      <c r="BM11964" s="8"/>
      <c r="BQ11964" s="8"/>
      <c r="BU11964" s="8"/>
      <c r="BY11964" s="8"/>
      <c r="CC11964" s="8"/>
      <c r="CG11964" s="8"/>
      <c r="CK11964" s="8"/>
    </row>
    <row r="11965" spans="5:89">
      <c r="E11965" s="8"/>
      <c r="I11965" s="8"/>
      <c r="M11965" s="8"/>
      <c r="Q11965" s="8"/>
      <c r="U11965" s="8"/>
      <c r="Y11965" s="8"/>
      <c r="AC11965" s="8"/>
      <c r="AG11965" s="8"/>
      <c r="AK11965" s="8"/>
      <c r="AO11965" s="8"/>
      <c r="AS11965" s="8"/>
      <c r="AW11965" s="8"/>
      <c r="BA11965" s="8"/>
      <c r="BE11965" s="8"/>
      <c r="BI11965" s="8"/>
      <c r="BM11965" s="8"/>
      <c r="BQ11965" s="8"/>
      <c r="BU11965" s="8"/>
      <c r="BY11965" s="8"/>
      <c r="CC11965" s="8"/>
      <c r="CG11965" s="8"/>
      <c r="CK11965" s="8"/>
    </row>
    <row r="11966" spans="5:89">
      <c r="E11966" s="8"/>
      <c r="I11966" s="8"/>
      <c r="M11966" s="8"/>
      <c r="Q11966" s="8"/>
      <c r="U11966" s="8"/>
      <c r="Y11966" s="8"/>
      <c r="AC11966" s="8"/>
      <c r="AG11966" s="8"/>
      <c r="AK11966" s="8"/>
      <c r="AO11966" s="8"/>
      <c r="AS11966" s="8"/>
      <c r="AW11966" s="8"/>
      <c r="BA11966" s="8"/>
      <c r="BE11966" s="8"/>
      <c r="BI11966" s="8"/>
      <c r="BM11966" s="8"/>
      <c r="BQ11966" s="8"/>
      <c r="BU11966" s="8"/>
      <c r="BY11966" s="8"/>
      <c r="CC11966" s="8"/>
      <c r="CG11966" s="8"/>
      <c r="CK11966" s="8"/>
    </row>
    <row r="11967" spans="5:89">
      <c r="E11967" s="8"/>
      <c r="I11967" s="8"/>
      <c r="M11967" s="8"/>
      <c r="Q11967" s="8"/>
      <c r="U11967" s="8"/>
      <c r="Y11967" s="8"/>
      <c r="AC11967" s="8"/>
      <c r="AG11967" s="8"/>
      <c r="AK11967" s="8"/>
      <c r="AO11967" s="8"/>
      <c r="AS11967" s="8"/>
      <c r="AW11967" s="8"/>
      <c r="BA11967" s="8"/>
      <c r="BE11967" s="8"/>
      <c r="BI11967" s="8"/>
      <c r="BM11967" s="8"/>
      <c r="BQ11967" s="8"/>
      <c r="BU11967" s="8"/>
      <c r="BY11967" s="8"/>
      <c r="CC11967" s="8"/>
      <c r="CG11967" s="8"/>
      <c r="CK11967" s="8"/>
    </row>
    <row r="11968" spans="5:89">
      <c r="E11968" s="8"/>
      <c r="I11968" s="8"/>
      <c r="M11968" s="8"/>
      <c r="Q11968" s="8"/>
      <c r="U11968" s="8"/>
      <c r="Y11968" s="8"/>
      <c r="AC11968" s="8"/>
      <c r="AG11968" s="8"/>
      <c r="AK11968" s="8"/>
      <c r="AO11968" s="8"/>
      <c r="AS11968" s="8"/>
      <c r="AW11968" s="8"/>
      <c r="BA11968" s="8"/>
      <c r="BE11968" s="8"/>
      <c r="BI11968" s="8"/>
      <c r="BM11968" s="8"/>
      <c r="BQ11968" s="8"/>
      <c r="BU11968" s="8"/>
      <c r="BY11968" s="8"/>
      <c r="CC11968" s="8"/>
      <c r="CG11968" s="8"/>
      <c r="CK11968" s="8"/>
    </row>
    <row r="11969" spans="5:89">
      <c r="E11969" s="8"/>
      <c r="I11969" s="8"/>
      <c r="M11969" s="8"/>
      <c r="Q11969" s="8"/>
      <c r="U11969" s="8"/>
      <c r="Y11969" s="8"/>
      <c r="AC11969" s="8"/>
      <c r="AG11969" s="8"/>
      <c r="AK11969" s="8"/>
      <c r="AO11969" s="8"/>
      <c r="AS11969" s="8"/>
      <c r="AW11969" s="8"/>
      <c r="BA11969" s="8"/>
      <c r="BE11969" s="8"/>
      <c r="BI11969" s="8"/>
      <c r="BM11969" s="8"/>
      <c r="BQ11969" s="8"/>
      <c r="BU11969" s="8"/>
      <c r="BY11969" s="8"/>
      <c r="CC11969" s="8"/>
      <c r="CG11969" s="8"/>
      <c r="CK11969" s="8"/>
    </row>
    <row r="11970" spans="5:89">
      <c r="E11970" s="8"/>
      <c r="I11970" s="8"/>
      <c r="M11970" s="8"/>
      <c r="Q11970" s="8"/>
      <c r="U11970" s="8"/>
      <c r="Y11970" s="8"/>
      <c r="AC11970" s="8"/>
      <c r="AG11970" s="8"/>
      <c r="AK11970" s="8"/>
      <c r="AO11970" s="8"/>
      <c r="AS11970" s="8"/>
      <c r="AW11970" s="8"/>
      <c r="BA11970" s="8"/>
      <c r="BE11970" s="8"/>
      <c r="BI11970" s="8"/>
      <c r="BM11970" s="8"/>
      <c r="BQ11970" s="8"/>
      <c r="BU11970" s="8"/>
      <c r="BY11970" s="8"/>
      <c r="CC11970" s="8"/>
      <c r="CG11970" s="8"/>
      <c r="CK11970" s="8"/>
    </row>
    <row r="11971" spans="5:89">
      <c r="E11971" s="8"/>
      <c r="I11971" s="8"/>
      <c r="M11971" s="8"/>
      <c r="Q11971" s="8"/>
      <c r="U11971" s="8"/>
      <c r="Y11971" s="8"/>
      <c r="AC11971" s="8"/>
      <c r="AG11971" s="8"/>
      <c r="AK11971" s="8"/>
      <c r="AO11971" s="8"/>
      <c r="AS11971" s="8"/>
      <c r="AW11971" s="8"/>
      <c r="BA11971" s="8"/>
      <c r="BE11971" s="8"/>
      <c r="BI11971" s="8"/>
      <c r="BM11971" s="8"/>
      <c r="BQ11971" s="8"/>
      <c r="BU11971" s="8"/>
      <c r="BY11971" s="8"/>
      <c r="CC11971" s="8"/>
      <c r="CG11971" s="8"/>
      <c r="CK11971" s="8"/>
    </row>
    <row r="11972" spans="5:89">
      <c r="E11972" s="8"/>
      <c r="I11972" s="8"/>
      <c r="M11972" s="8"/>
      <c r="Q11972" s="8"/>
      <c r="U11972" s="8"/>
      <c r="Y11972" s="8"/>
      <c r="AC11972" s="8"/>
      <c r="AG11972" s="8"/>
      <c r="AK11972" s="8"/>
      <c r="AO11972" s="8"/>
      <c r="AS11972" s="8"/>
      <c r="AW11972" s="8"/>
      <c r="BA11972" s="8"/>
      <c r="BE11972" s="8"/>
      <c r="BI11972" s="8"/>
      <c r="BM11972" s="8"/>
      <c r="BQ11972" s="8"/>
      <c r="BU11972" s="8"/>
      <c r="BY11972" s="8"/>
      <c r="CC11972" s="8"/>
      <c r="CG11972" s="8"/>
      <c r="CK11972" s="8"/>
    </row>
    <row r="11973" spans="5:89">
      <c r="E11973" s="8"/>
      <c r="I11973" s="8"/>
      <c r="M11973" s="8"/>
      <c r="Q11973" s="8"/>
      <c r="U11973" s="8"/>
      <c r="Y11973" s="8"/>
      <c r="AC11973" s="8"/>
      <c r="AG11973" s="8"/>
      <c r="AK11973" s="8"/>
      <c r="AO11973" s="8"/>
      <c r="AS11973" s="8"/>
      <c r="AW11973" s="8"/>
      <c r="BA11973" s="8"/>
      <c r="BE11973" s="8"/>
      <c r="BI11973" s="8"/>
      <c r="BM11973" s="8"/>
      <c r="BQ11973" s="8"/>
      <c r="BU11973" s="8"/>
      <c r="BY11973" s="8"/>
      <c r="CC11973" s="8"/>
      <c r="CG11973" s="8"/>
      <c r="CK11973" s="8"/>
    </row>
    <row r="11974" spans="5:89">
      <c r="E11974" s="8"/>
      <c r="I11974" s="8"/>
      <c r="M11974" s="8"/>
      <c r="Q11974" s="8"/>
      <c r="U11974" s="8"/>
      <c r="Y11974" s="8"/>
      <c r="AC11974" s="8"/>
      <c r="AG11974" s="8"/>
      <c r="AK11974" s="8"/>
      <c r="AO11974" s="8"/>
      <c r="AS11974" s="8"/>
      <c r="AW11974" s="8"/>
      <c r="BA11974" s="8"/>
      <c r="BE11974" s="8"/>
      <c r="BI11974" s="8"/>
      <c r="BM11974" s="8"/>
      <c r="BQ11974" s="8"/>
      <c r="BU11974" s="8"/>
      <c r="BY11974" s="8"/>
      <c r="CC11974" s="8"/>
      <c r="CG11974" s="8"/>
      <c r="CK11974" s="8"/>
    </row>
    <row r="11975" spans="5:89">
      <c r="E11975" s="8"/>
      <c r="I11975" s="8"/>
      <c r="M11975" s="8"/>
      <c r="Q11975" s="8"/>
      <c r="U11975" s="8"/>
      <c r="Y11975" s="8"/>
      <c r="AC11975" s="8"/>
      <c r="AG11975" s="8"/>
      <c r="AK11975" s="8"/>
      <c r="AO11975" s="8"/>
      <c r="AS11975" s="8"/>
      <c r="AW11975" s="8"/>
      <c r="BA11975" s="8"/>
      <c r="BE11975" s="8"/>
      <c r="BI11975" s="8"/>
      <c r="BM11975" s="8"/>
      <c r="BQ11975" s="8"/>
      <c r="BU11975" s="8"/>
      <c r="BY11975" s="8"/>
      <c r="CC11975" s="8"/>
      <c r="CG11975" s="8"/>
      <c r="CK11975" s="8"/>
    </row>
    <row r="11976" spans="5:89">
      <c r="E11976" s="8"/>
      <c r="I11976" s="8"/>
      <c r="M11976" s="8"/>
      <c r="Q11976" s="8"/>
      <c r="U11976" s="8"/>
      <c r="Y11976" s="8"/>
      <c r="AC11976" s="8"/>
      <c r="AG11976" s="8"/>
      <c r="AK11976" s="8"/>
      <c r="AO11976" s="8"/>
      <c r="AS11976" s="8"/>
      <c r="AW11976" s="8"/>
      <c r="BA11976" s="8"/>
      <c r="BE11976" s="8"/>
      <c r="BI11976" s="8"/>
      <c r="BM11976" s="8"/>
      <c r="BQ11976" s="8"/>
      <c r="BU11976" s="8"/>
      <c r="BY11976" s="8"/>
      <c r="CC11976" s="8"/>
      <c r="CG11976" s="8"/>
      <c r="CK11976" s="8"/>
    </row>
    <row r="11977" spans="5:89">
      <c r="E11977" s="8"/>
      <c r="I11977" s="8"/>
      <c r="M11977" s="8"/>
      <c r="Q11977" s="8"/>
      <c r="U11977" s="8"/>
      <c r="Y11977" s="8"/>
      <c r="AC11977" s="8"/>
      <c r="AG11977" s="8"/>
      <c r="AK11977" s="8"/>
      <c r="AO11977" s="8"/>
      <c r="AS11977" s="8"/>
      <c r="AW11977" s="8"/>
      <c r="BA11977" s="8"/>
      <c r="BE11977" s="8"/>
      <c r="BI11977" s="8"/>
      <c r="BM11977" s="8"/>
      <c r="BQ11977" s="8"/>
      <c r="BU11977" s="8"/>
      <c r="BY11977" s="8"/>
      <c r="CC11977" s="8"/>
      <c r="CG11977" s="8"/>
      <c r="CK11977" s="8"/>
    </row>
    <row r="11978" spans="5:89">
      <c r="E11978" s="8"/>
      <c r="I11978" s="8"/>
      <c r="M11978" s="8"/>
      <c r="Q11978" s="8"/>
      <c r="U11978" s="8"/>
      <c r="Y11978" s="8"/>
      <c r="AC11978" s="8"/>
      <c r="AG11978" s="8"/>
      <c r="AK11978" s="8"/>
      <c r="AO11978" s="8"/>
      <c r="AS11978" s="8"/>
      <c r="AW11978" s="8"/>
      <c r="BA11978" s="8"/>
      <c r="BE11978" s="8"/>
      <c r="BI11978" s="8"/>
      <c r="BM11978" s="8"/>
      <c r="BQ11978" s="8"/>
      <c r="BU11978" s="8"/>
      <c r="BY11978" s="8"/>
      <c r="CC11978" s="8"/>
      <c r="CG11978" s="8"/>
      <c r="CK11978" s="8"/>
    </row>
    <row r="11979" spans="5:89">
      <c r="E11979" s="8"/>
      <c r="I11979" s="8"/>
      <c r="M11979" s="8"/>
      <c r="Q11979" s="8"/>
      <c r="U11979" s="8"/>
      <c r="Y11979" s="8"/>
      <c r="AC11979" s="8"/>
      <c r="AG11979" s="8"/>
      <c r="AK11979" s="8"/>
      <c r="AO11979" s="8"/>
      <c r="AS11979" s="8"/>
      <c r="AW11979" s="8"/>
      <c r="BA11979" s="8"/>
      <c r="BE11979" s="8"/>
      <c r="BI11979" s="8"/>
      <c r="BM11979" s="8"/>
      <c r="BQ11979" s="8"/>
      <c r="BU11979" s="8"/>
      <c r="BY11979" s="8"/>
      <c r="CC11979" s="8"/>
      <c r="CG11979" s="8"/>
      <c r="CK11979" s="8"/>
    </row>
    <row r="11980" spans="5:89">
      <c r="E11980" s="8"/>
      <c r="I11980" s="8"/>
      <c r="M11980" s="8"/>
      <c r="Q11980" s="8"/>
      <c r="U11980" s="8"/>
      <c r="Y11980" s="8"/>
      <c r="AC11980" s="8"/>
      <c r="AG11980" s="8"/>
      <c r="AK11980" s="8"/>
      <c r="AO11980" s="8"/>
      <c r="AS11980" s="8"/>
      <c r="AW11980" s="8"/>
      <c r="BA11980" s="8"/>
      <c r="BE11980" s="8"/>
      <c r="BI11980" s="8"/>
      <c r="BM11980" s="8"/>
      <c r="BQ11980" s="8"/>
      <c r="BU11980" s="8"/>
      <c r="BY11980" s="8"/>
      <c r="CC11980" s="8"/>
      <c r="CG11980" s="8"/>
      <c r="CK11980" s="8"/>
    </row>
    <row r="11981" spans="5:89">
      <c r="E11981" s="8"/>
      <c r="I11981" s="8"/>
      <c r="M11981" s="8"/>
      <c r="Q11981" s="8"/>
      <c r="U11981" s="8"/>
      <c r="Y11981" s="8"/>
      <c r="AC11981" s="8"/>
      <c r="AG11981" s="8"/>
      <c r="AK11981" s="8"/>
      <c r="AO11981" s="8"/>
      <c r="AS11981" s="8"/>
      <c r="AW11981" s="8"/>
      <c r="BA11981" s="8"/>
      <c r="BE11981" s="8"/>
      <c r="BI11981" s="8"/>
      <c r="BM11981" s="8"/>
      <c r="BQ11981" s="8"/>
      <c r="BU11981" s="8"/>
      <c r="BY11981" s="8"/>
      <c r="CC11981" s="8"/>
      <c r="CG11981" s="8"/>
      <c r="CK11981" s="8"/>
    </row>
    <row r="11982" spans="5:89">
      <c r="E11982" s="8"/>
      <c r="I11982" s="8"/>
      <c r="M11982" s="8"/>
      <c r="Q11982" s="8"/>
      <c r="U11982" s="8"/>
      <c r="Y11982" s="8"/>
      <c r="AC11982" s="8"/>
      <c r="AG11982" s="8"/>
      <c r="AK11982" s="8"/>
      <c r="AO11982" s="8"/>
      <c r="AS11982" s="8"/>
      <c r="AW11982" s="8"/>
      <c r="BA11982" s="8"/>
      <c r="BE11982" s="8"/>
      <c r="BI11982" s="8"/>
      <c r="BM11982" s="8"/>
      <c r="BQ11982" s="8"/>
      <c r="BU11982" s="8"/>
      <c r="BY11982" s="8"/>
      <c r="CC11982" s="8"/>
      <c r="CG11982" s="8"/>
      <c r="CK11982" s="8"/>
    </row>
    <row r="11983" spans="5:89">
      <c r="E11983" s="8"/>
      <c r="I11983" s="8"/>
      <c r="M11983" s="8"/>
      <c r="Q11983" s="8"/>
      <c r="U11983" s="8"/>
      <c r="Y11983" s="8"/>
      <c r="AC11983" s="8"/>
      <c r="AG11983" s="8"/>
      <c r="AK11983" s="8"/>
      <c r="AO11983" s="8"/>
      <c r="AS11983" s="8"/>
      <c r="AW11983" s="8"/>
      <c r="BA11983" s="8"/>
      <c r="BE11983" s="8"/>
      <c r="BI11983" s="8"/>
      <c r="BM11983" s="8"/>
      <c r="BQ11983" s="8"/>
      <c r="BU11983" s="8"/>
      <c r="BY11983" s="8"/>
      <c r="CC11983" s="8"/>
      <c r="CG11983" s="8"/>
      <c r="CK11983" s="8"/>
    </row>
    <row r="11984" spans="5:89">
      <c r="E11984" s="8"/>
      <c r="I11984" s="8"/>
      <c r="M11984" s="8"/>
      <c r="Q11984" s="8"/>
      <c r="U11984" s="8"/>
      <c r="Y11984" s="8"/>
      <c r="AC11984" s="8"/>
      <c r="AG11984" s="8"/>
      <c r="AK11984" s="8"/>
      <c r="AO11984" s="8"/>
      <c r="AS11984" s="8"/>
      <c r="AW11984" s="8"/>
      <c r="BA11984" s="8"/>
      <c r="BE11984" s="8"/>
      <c r="BI11984" s="8"/>
      <c r="BM11984" s="8"/>
      <c r="BQ11984" s="8"/>
      <c r="BU11984" s="8"/>
      <c r="BY11984" s="8"/>
      <c r="CC11984" s="8"/>
      <c r="CG11984" s="8"/>
      <c r="CK11984" s="8"/>
    </row>
    <row r="11985" spans="5:89">
      <c r="E11985" s="8"/>
      <c r="I11985" s="8"/>
      <c r="M11985" s="8"/>
      <c r="Q11985" s="8"/>
      <c r="U11985" s="8"/>
      <c r="Y11985" s="8"/>
      <c r="AC11985" s="8"/>
      <c r="AG11985" s="8"/>
      <c r="AK11985" s="8"/>
      <c r="AO11985" s="8"/>
      <c r="AS11985" s="8"/>
      <c r="AW11985" s="8"/>
      <c r="BA11985" s="8"/>
      <c r="BE11985" s="8"/>
      <c r="BI11985" s="8"/>
      <c r="BM11985" s="8"/>
      <c r="BQ11985" s="8"/>
      <c r="BU11985" s="8"/>
      <c r="BY11985" s="8"/>
      <c r="CC11985" s="8"/>
      <c r="CG11985" s="8"/>
      <c r="CK11985" s="8"/>
    </row>
    <row r="11986" spans="5:89">
      <c r="E11986" s="8"/>
      <c r="I11986" s="8"/>
      <c r="M11986" s="8"/>
      <c r="Q11986" s="8"/>
      <c r="U11986" s="8"/>
      <c r="Y11986" s="8"/>
      <c r="AC11986" s="8"/>
      <c r="AG11986" s="8"/>
      <c r="AK11986" s="8"/>
      <c r="AO11986" s="8"/>
      <c r="AS11986" s="8"/>
      <c r="AW11986" s="8"/>
      <c r="BA11986" s="8"/>
      <c r="BE11986" s="8"/>
      <c r="BI11986" s="8"/>
      <c r="BM11986" s="8"/>
      <c r="BQ11986" s="8"/>
      <c r="BU11986" s="8"/>
      <c r="BY11986" s="8"/>
      <c r="CC11986" s="8"/>
      <c r="CG11986" s="8"/>
      <c r="CK11986" s="8"/>
    </row>
    <row r="11987" spans="5:89">
      <c r="E11987" s="8"/>
      <c r="I11987" s="8"/>
      <c r="M11987" s="8"/>
      <c r="Q11987" s="8"/>
      <c r="U11987" s="8"/>
      <c r="Y11987" s="8"/>
      <c r="AC11987" s="8"/>
      <c r="AG11987" s="8"/>
      <c r="AK11987" s="8"/>
      <c r="AO11987" s="8"/>
      <c r="AS11987" s="8"/>
      <c r="AW11987" s="8"/>
      <c r="BA11987" s="8"/>
      <c r="BE11987" s="8"/>
      <c r="BI11987" s="8"/>
      <c r="BM11987" s="8"/>
      <c r="BQ11987" s="8"/>
      <c r="BU11987" s="8"/>
      <c r="BY11987" s="8"/>
      <c r="CC11987" s="8"/>
      <c r="CG11987" s="8"/>
      <c r="CK11987" s="8"/>
    </row>
    <row r="11988" spans="5:89">
      <c r="E11988" s="8"/>
      <c r="I11988" s="8"/>
      <c r="M11988" s="8"/>
      <c r="Q11988" s="8"/>
      <c r="U11988" s="8"/>
      <c r="Y11988" s="8"/>
      <c r="AC11988" s="8"/>
      <c r="AG11988" s="8"/>
      <c r="AK11988" s="8"/>
      <c r="AO11988" s="8"/>
      <c r="AS11988" s="8"/>
      <c r="AW11988" s="8"/>
      <c r="BA11988" s="8"/>
      <c r="BE11988" s="8"/>
      <c r="BI11988" s="8"/>
      <c r="BM11988" s="8"/>
      <c r="BQ11988" s="8"/>
      <c r="BU11988" s="8"/>
      <c r="BY11988" s="8"/>
      <c r="CC11988" s="8"/>
      <c r="CG11988" s="8"/>
      <c r="CK11988" s="8"/>
    </row>
    <row r="11989" spans="5:89">
      <c r="E11989" s="8"/>
      <c r="I11989" s="8"/>
      <c r="M11989" s="8"/>
      <c r="Q11989" s="8"/>
      <c r="U11989" s="8"/>
      <c r="Y11989" s="8"/>
      <c r="AC11989" s="8"/>
      <c r="AG11989" s="8"/>
      <c r="AK11989" s="8"/>
      <c r="AO11989" s="8"/>
      <c r="AS11989" s="8"/>
      <c r="AW11989" s="8"/>
      <c r="BA11989" s="8"/>
      <c r="BE11989" s="8"/>
      <c r="BI11989" s="8"/>
      <c r="BM11989" s="8"/>
      <c r="BQ11989" s="8"/>
      <c r="BU11989" s="8"/>
      <c r="BY11989" s="8"/>
      <c r="CC11989" s="8"/>
      <c r="CG11989" s="8"/>
      <c r="CK11989" s="8"/>
    </row>
    <row r="11990" spans="5:89">
      <c r="E11990" s="8"/>
      <c r="I11990" s="8"/>
      <c r="M11990" s="8"/>
      <c r="Q11990" s="8"/>
      <c r="U11990" s="8"/>
      <c r="Y11990" s="8"/>
      <c r="AC11990" s="8"/>
      <c r="AG11990" s="8"/>
      <c r="AK11990" s="8"/>
      <c r="AO11990" s="8"/>
      <c r="AS11990" s="8"/>
      <c r="AW11990" s="8"/>
      <c r="BA11990" s="8"/>
      <c r="BE11990" s="8"/>
      <c r="BI11990" s="8"/>
      <c r="BM11990" s="8"/>
      <c r="BQ11990" s="8"/>
      <c r="BU11990" s="8"/>
      <c r="BY11990" s="8"/>
      <c r="CC11990" s="8"/>
      <c r="CG11990" s="8"/>
      <c r="CK11990" s="8"/>
    </row>
    <row r="11991" spans="5:89">
      <c r="E11991" s="8"/>
      <c r="I11991" s="8"/>
      <c r="M11991" s="8"/>
      <c r="Q11991" s="8"/>
      <c r="U11991" s="8"/>
      <c r="Y11991" s="8"/>
      <c r="AC11991" s="8"/>
      <c r="AG11991" s="8"/>
      <c r="AK11991" s="8"/>
      <c r="AO11991" s="8"/>
      <c r="AS11991" s="8"/>
      <c r="AW11991" s="8"/>
      <c r="BA11991" s="8"/>
      <c r="BE11991" s="8"/>
      <c r="BI11991" s="8"/>
      <c r="BM11991" s="8"/>
      <c r="BQ11991" s="8"/>
      <c r="BU11991" s="8"/>
      <c r="BY11991" s="8"/>
      <c r="CC11991" s="8"/>
      <c r="CG11991" s="8"/>
      <c r="CK11991" s="8"/>
    </row>
    <row r="11992" spans="5:89">
      <c r="E11992" s="8"/>
      <c r="I11992" s="8"/>
      <c r="M11992" s="8"/>
      <c r="Q11992" s="8"/>
      <c r="U11992" s="8"/>
      <c r="Y11992" s="8"/>
      <c r="AC11992" s="8"/>
      <c r="AG11992" s="8"/>
      <c r="AK11992" s="8"/>
      <c r="AO11992" s="8"/>
      <c r="AS11992" s="8"/>
      <c r="AW11992" s="8"/>
      <c r="BA11992" s="8"/>
      <c r="BE11992" s="8"/>
      <c r="BI11992" s="8"/>
      <c r="BM11992" s="8"/>
      <c r="BQ11992" s="8"/>
      <c r="BU11992" s="8"/>
      <c r="BY11992" s="8"/>
      <c r="CC11992" s="8"/>
      <c r="CG11992" s="8"/>
      <c r="CK11992" s="8"/>
    </row>
    <row r="11993" spans="5:89">
      <c r="E11993" s="8"/>
      <c r="I11993" s="8"/>
      <c r="M11993" s="8"/>
      <c r="Q11993" s="8"/>
      <c r="U11993" s="8"/>
      <c r="Y11993" s="8"/>
      <c r="AC11993" s="8"/>
      <c r="AG11993" s="8"/>
      <c r="AK11993" s="8"/>
      <c r="AO11993" s="8"/>
      <c r="AS11993" s="8"/>
      <c r="AW11993" s="8"/>
      <c r="BA11993" s="8"/>
      <c r="BE11993" s="8"/>
      <c r="BI11993" s="8"/>
      <c r="BM11993" s="8"/>
      <c r="BQ11993" s="8"/>
      <c r="BU11993" s="8"/>
      <c r="BY11993" s="8"/>
      <c r="CC11993" s="8"/>
      <c r="CG11993" s="8"/>
      <c r="CK11993" s="8"/>
    </row>
    <row r="11994" spans="5:89">
      <c r="E11994" s="8"/>
      <c r="I11994" s="8"/>
      <c r="M11994" s="8"/>
      <c r="Q11994" s="8"/>
      <c r="U11994" s="8"/>
      <c r="Y11994" s="8"/>
      <c r="AC11994" s="8"/>
      <c r="AG11994" s="8"/>
      <c r="AK11994" s="8"/>
      <c r="AO11994" s="8"/>
      <c r="AS11994" s="8"/>
      <c r="AW11994" s="8"/>
      <c r="BA11994" s="8"/>
      <c r="BE11994" s="8"/>
      <c r="BI11994" s="8"/>
      <c r="BM11994" s="8"/>
      <c r="BQ11994" s="8"/>
      <c r="BU11994" s="8"/>
      <c r="BY11994" s="8"/>
      <c r="CC11994" s="8"/>
      <c r="CG11994" s="8"/>
      <c r="CK11994" s="8"/>
    </row>
    <row r="11995" spans="5:89">
      <c r="E11995" s="8"/>
      <c r="I11995" s="8"/>
      <c r="M11995" s="8"/>
      <c r="Q11995" s="8"/>
      <c r="U11995" s="8"/>
      <c r="Y11995" s="8"/>
      <c r="AC11995" s="8"/>
      <c r="AG11995" s="8"/>
      <c r="AK11995" s="8"/>
      <c r="AO11995" s="8"/>
      <c r="AS11995" s="8"/>
      <c r="AW11995" s="8"/>
      <c r="BA11995" s="8"/>
      <c r="BE11995" s="8"/>
      <c r="BI11995" s="8"/>
      <c r="BM11995" s="8"/>
      <c r="BQ11995" s="8"/>
      <c r="BU11995" s="8"/>
      <c r="BY11995" s="8"/>
      <c r="CC11995" s="8"/>
      <c r="CG11995" s="8"/>
      <c r="CK11995" s="8"/>
    </row>
    <row r="11996" spans="5:89">
      <c r="E11996" s="8"/>
      <c r="I11996" s="8"/>
      <c r="M11996" s="8"/>
      <c r="Q11996" s="8"/>
      <c r="U11996" s="8"/>
      <c r="Y11996" s="8"/>
      <c r="AC11996" s="8"/>
      <c r="AG11996" s="8"/>
      <c r="AK11996" s="8"/>
      <c r="AO11996" s="8"/>
      <c r="AS11996" s="8"/>
      <c r="AW11996" s="8"/>
      <c r="BA11996" s="8"/>
      <c r="BE11996" s="8"/>
      <c r="BI11996" s="8"/>
      <c r="BM11996" s="8"/>
      <c r="BQ11996" s="8"/>
      <c r="BU11996" s="8"/>
      <c r="BY11996" s="8"/>
      <c r="CC11996" s="8"/>
      <c r="CG11996" s="8"/>
      <c r="CK11996" s="8"/>
    </row>
    <row r="11997" spans="5:89">
      <c r="E11997" s="8"/>
      <c r="I11997" s="8"/>
      <c r="M11997" s="8"/>
      <c r="Q11997" s="8"/>
      <c r="U11997" s="8"/>
      <c r="Y11997" s="8"/>
      <c r="AC11997" s="8"/>
      <c r="AG11997" s="8"/>
      <c r="AK11997" s="8"/>
      <c r="AO11997" s="8"/>
      <c r="AS11997" s="8"/>
      <c r="AW11997" s="8"/>
      <c r="BA11997" s="8"/>
      <c r="BE11997" s="8"/>
      <c r="BI11997" s="8"/>
      <c r="BM11997" s="8"/>
      <c r="BQ11997" s="8"/>
      <c r="BU11997" s="8"/>
      <c r="BY11997" s="8"/>
      <c r="CC11997" s="8"/>
      <c r="CG11997" s="8"/>
      <c r="CK11997" s="8"/>
    </row>
    <row r="11998" spans="5:89">
      <c r="E11998" s="8"/>
      <c r="I11998" s="8"/>
      <c r="M11998" s="8"/>
      <c r="Q11998" s="8"/>
      <c r="U11998" s="8"/>
      <c r="Y11998" s="8"/>
      <c r="AC11998" s="8"/>
      <c r="AG11998" s="8"/>
      <c r="AK11998" s="8"/>
      <c r="AO11998" s="8"/>
      <c r="AS11998" s="8"/>
      <c r="AW11998" s="8"/>
      <c r="BA11998" s="8"/>
      <c r="BE11998" s="8"/>
      <c r="BI11998" s="8"/>
      <c r="BM11998" s="8"/>
      <c r="BQ11998" s="8"/>
      <c r="BU11998" s="8"/>
      <c r="BY11998" s="8"/>
      <c r="CC11998" s="8"/>
      <c r="CG11998" s="8"/>
      <c r="CK11998" s="8"/>
    </row>
    <row r="11999" spans="5:89">
      <c r="E11999" s="8"/>
      <c r="I11999" s="8"/>
      <c r="M11999" s="8"/>
      <c r="Q11999" s="8"/>
      <c r="U11999" s="8"/>
      <c r="Y11999" s="8"/>
      <c r="AC11999" s="8"/>
      <c r="AG11999" s="8"/>
      <c r="AK11999" s="8"/>
      <c r="AO11999" s="8"/>
      <c r="AS11999" s="8"/>
      <c r="AW11999" s="8"/>
      <c r="BA11999" s="8"/>
      <c r="BE11999" s="8"/>
      <c r="BI11999" s="8"/>
      <c r="BM11999" s="8"/>
      <c r="BQ11999" s="8"/>
      <c r="BU11999" s="8"/>
      <c r="BY11999" s="8"/>
      <c r="CC11999" s="8"/>
      <c r="CG11999" s="8"/>
      <c r="CK11999" s="8"/>
    </row>
    <row r="12000" spans="5:89">
      <c r="E12000" s="8"/>
      <c r="I12000" s="8"/>
      <c r="M12000" s="8"/>
      <c r="Q12000" s="8"/>
      <c r="U12000" s="8"/>
      <c r="Y12000" s="8"/>
      <c r="AC12000" s="8"/>
      <c r="AG12000" s="8"/>
      <c r="AK12000" s="8"/>
      <c r="AO12000" s="8"/>
      <c r="AS12000" s="8"/>
      <c r="AW12000" s="8"/>
      <c r="BA12000" s="8"/>
      <c r="BE12000" s="8"/>
      <c r="BI12000" s="8"/>
      <c r="BM12000" s="8"/>
      <c r="BQ12000" s="8"/>
      <c r="BU12000" s="8"/>
      <c r="BY12000" s="8"/>
      <c r="CC12000" s="8"/>
      <c r="CG12000" s="8"/>
      <c r="CK12000" s="8"/>
    </row>
    <row r="12001" spans="5:89">
      <c r="E12001" s="8"/>
      <c r="I12001" s="8"/>
      <c r="M12001" s="8"/>
      <c r="Q12001" s="8"/>
      <c r="U12001" s="8"/>
      <c r="Y12001" s="8"/>
      <c r="AC12001" s="8"/>
      <c r="AG12001" s="8"/>
      <c r="AK12001" s="8"/>
      <c r="AO12001" s="8"/>
      <c r="AS12001" s="8"/>
      <c r="AW12001" s="8"/>
      <c r="BA12001" s="8"/>
      <c r="BE12001" s="8"/>
      <c r="BI12001" s="8"/>
      <c r="BM12001" s="8"/>
      <c r="BQ12001" s="8"/>
      <c r="BU12001" s="8"/>
      <c r="BY12001" s="8"/>
      <c r="CC12001" s="8"/>
      <c r="CG12001" s="8"/>
      <c r="CK12001" s="8"/>
    </row>
    <row r="12002" spans="5:89">
      <c r="E12002" s="8"/>
      <c r="I12002" s="8"/>
      <c r="M12002" s="8"/>
      <c r="Q12002" s="8"/>
      <c r="U12002" s="8"/>
      <c r="Y12002" s="8"/>
      <c r="AC12002" s="8"/>
      <c r="AG12002" s="8"/>
      <c r="AK12002" s="8"/>
      <c r="AO12002" s="8"/>
      <c r="AS12002" s="8"/>
      <c r="AW12002" s="8"/>
      <c r="BA12002" s="8"/>
      <c r="BE12002" s="8"/>
      <c r="BI12002" s="8"/>
      <c r="BM12002" s="8"/>
      <c r="BQ12002" s="8"/>
      <c r="BU12002" s="8"/>
      <c r="BY12002" s="8"/>
      <c r="CC12002" s="8"/>
      <c r="CG12002" s="8"/>
      <c r="CK12002" s="8"/>
    </row>
    <row r="12003" spans="5:89">
      <c r="E12003" s="8"/>
      <c r="I12003" s="8"/>
      <c r="M12003" s="8"/>
      <c r="Q12003" s="8"/>
      <c r="U12003" s="8"/>
      <c r="Y12003" s="8"/>
      <c r="AC12003" s="8"/>
      <c r="AG12003" s="8"/>
      <c r="AK12003" s="8"/>
      <c r="AO12003" s="8"/>
      <c r="AS12003" s="8"/>
      <c r="AW12003" s="8"/>
      <c r="BA12003" s="8"/>
      <c r="BE12003" s="8"/>
      <c r="BI12003" s="8"/>
      <c r="BM12003" s="8"/>
      <c r="BQ12003" s="8"/>
      <c r="BU12003" s="8"/>
      <c r="BY12003" s="8"/>
      <c r="CC12003" s="8"/>
      <c r="CG12003" s="8"/>
      <c r="CK12003" s="8"/>
    </row>
    <row r="12004" spans="5:89">
      <c r="E12004" s="8"/>
      <c r="I12004" s="8"/>
      <c r="M12004" s="8"/>
      <c r="Q12004" s="8"/>
      <c r="U12004" s="8"/>
      <c r="Y12004" s="8"/>
      <c r="AC12004" s="8"/>
      <c r="AG12004" s="8"/>
      <c r="AK12004" s="8"/>
      <c r="AO12004" s="8"/>
      <c r="AS12004" s="8"/>
      <c r="AW12004" s="8"/>
      <c r="BA12004" s="8"/>
      <c r="BE12004" s="8"/>
      <c r="BI12004" s="8"/>
      <c r="BM12004" s="8"/>
      <c r="BQ12004" s="8"/>
      <c r="BU12004" s="8"/>
      <c r="BY12004" s="8"/>
      <c r="CC12004" s="8"/>
      <c r="CG12004" s="8"/>
      <c r="CK12004" s="8"/>
    </row>
    <row r="12005" spans="5:89">
      <c r="E12005" s="8"/>
      <c r="I12005" s="8"/>
      <c r="M12005" s="8"/>
      <c r="Q12005" s="8"/>
      <c r="U12005" s="8"/>
      <c r="Y12005" s="8"/>
      <c r="AC12005" s="8"/>
      <c r="AG12005" s="8"/>
      <c r="AK12005" s="8"/>
      <c r="AO12005" s="8"/>
      <c r="AS12005" s="8"/>
      <c r="AW12005" s="8"/>
      <c r="BA12005" s="8"/>
      <c r="BE12005" s="8"/>
      <c r="BI12005" s="8"/>
      <c r="BM12005" s="8"/>
      <c r="BQ12005" s="8"/>
      <c r="BU12005" s="8"/>
      <c r="BY12005" s="8"/>
      <c r="CC12005" s="8"/>
      <c r="CG12005" s="8"/>
      <c r="CK12005" s="8"/>
    </row>
    <row r="12006" spans="5:89">
      <c r="E12006" s="8"/>
      <c r="I12006" s="8"/>
      <c r="M12006" s="8"/>
      <c r="Q12006" s="8"/>
      <c r="U12006" s="8"/>
      <c r="Y12006" s="8"/>
      <c r="AC12006" s="8"/>
      <c r="AG12006" s="8"/>
      <c r="AK12006" s="8"/>
      <c r="AO12006" s="8"/>
      <c r="AS12006" s="8"/>
      <c r="AW12006" s="8"/>
      <c r="BA12006" s="8"/>
      <c r="BE12006" s="8"/>
      <c r="BI12006" s="8"/>
      <c r="BM12006" s="8"/>
      <c r="BQ12006" s="8"/>
      <c r="BU12006" s="8"/>
      <c r="BY12006" s="8"/>
      <c r="CC12006" s="8"/>
      <c r="CG12006" s="8"/>
      <c r="CK12006" s="8"/>
    </row>
    <row r="12007" spans="5:89">
      <c r="E12007" s="8"/>
      <c r="I12007" s="8"/>
      <c r="M12007" s="8"/>
      <c r="Q12007" s="8"/>
      <c r="U12007" s="8"/>
      <c r="Y12007" s="8"/>
      <c r="AC12007" s="8"/>
      <c r="AG12007" s="8"/>
      <c r="AK12007" s="8"/>
      <c r="AO12007" s="8"/>
      <c r="AS12007" s="8"/>
      <c r="AW12007" s="8"/>
      <c r="BA12007" s="8"/>
      <c r="BE12007" s="8"/>
      <c r="BI12007" s="8"/>
      <c r="BM12007" s="8"/>
      <c r="BQ12007" s="8"/>
      <c r="BU12007" s="8"/>
      <c r="BY12007" s="8"/>
      <c r="CC12007" s="8"/>
      <c r="CG12007" s="8"/>
      <c r="CK12007" s="8"/>
    </row>
    <row r="12008" spans="5:89">
      <c r="E12008" s="8"/>
      <c r="I12008" s="8"/>
      <c r="M12008" s="8"/>
      <c r="Q12008" s="8"/>
      <c r="U12008" s="8"/>
      <c r="Y12008" s="8"/>
      <c r="AC12008" s="8"/>
      <c r="AG12008" s="8"/>
      <c r="AK12008" s="8"/>
      <c r="AO12008" s="8"/>
      <c r="AS12008" s="8"/>
      <c r="AW12008" s="8"/>
      <c r="BA12008" s="8"/>
      <c r="BE12008" s="8"/>
      <c r="BI12008" s="8"/>
      <c r="BM12008" s="8"/>
      <c r="BQ12008" s="8"/>
      <c r="BU12008" s="8"/>
      <c r="BY12008" s="8"/>
      <c r="CC12008" s="8"/>
      <c r="CG12008" s="8"/>
      <c r="CK12008" s="8"/>
    </row>
    <row r="12009" spans="5:89">
      <c r="E12009" s="8"/>
      <c r="I12009" s="8"/>
      <c r="M12009" s="8"/>
      <c r="Q12009" s="8"/>
      <c r="U12009" s="8"/>
      <c r="Y12009" s="8"/>
      <c r="AC12009" s="8"/>
      <c r="AG12009" s="8"/>
      <c r="AK12009" s="8"/>
      <c r="AO12009" s="8"/>
      <c r="AS12009" s="8"/>
      <c r="AW12009" s="8"/>
      <c r="BA12009" s="8"/>
      <c r="BE12009" s="8"/>
      <c r="BI12009" s="8"/>
      <c r="BM12009" s="8"/>
      <c r="BQ12009" s="8"/>
      <c r="BU12009" s="8"/>
      <c r="BY12009" s="8"/>
      <c r="CC12009" s="8"/>
      <c r="CG12009" s="8"/>
      <c r="CK12009" s="8"/>
    </row>
    <row r="12010" spans="5:89">
      <c r="E12010" s="8"/>
      <c r="I12010" s="8"/>
      <c r="M12010" s="8"/>
      <c r="Q12010" s="8"/>
      <c r="U12010" s="8"/>
      <c r="Y12010" s="8"/>
      <c r="AC12010" s="8"/>
      <c r="AG12010" s="8"/>
      <c r="AK12010" s="8"/>
      <c r="AO12010" s="8"/>
      <c r="AS12010" s="8"/>
      <c r="AW12010" s="8"/>
      <c r="BA12010" s="8"/>
      <c r="BE12010" s="8"/>
      <c r="BI12010" s="8"/>
      <c r="BM12010" s="8"/>
      <c r="BQ12010" s="8"/>
      <c r="BU12010" s="8"/>
      <c r="BY12010" s="8"/>
      <c r="CC12010" s="8"/>
      <c r="CG12010" s="8"/>
      <c r="CK12010" s="8"/>
    </row>
    <row r="12011" spans="5:89">
      <c r="E12011" s="8"/>
      <c r="I12011" s="8"/>
      <c r="M12011" s="8"/>
      <c r="Q12011" s="8"/>
      <c r="U12011" s="8"/>
      <c r="Y12011" s="8"/>
      <c r="AC12011" s="8"/>
      <c r="AG12011" s="8"/>
      <c r="AK12011" s="8"/>
      <c r="AO12011" s="8"/>
      <c r="AS12011" s="8"/>
      <c r="AW12011" s="8"/>
      <c r="BA12011" s="8"/>
      <c r="BE12011" s="8"/>
      <c r="BI12011" s="8"/>
      <c r="BM12011" s="8"/>
      <c r="BQ12011" s="8"/>
      <c r="BU12011" s="8"/>
      <c r="BY12011" s="8"/>
      <c r="CC12011" s="8"/>
      <c r="CG12011" s="8"/>
      <c r="CK12011" s="8"/>
    </row>
    <row r="12012" spans="5:89">
      <c r="E12012" s="8"/>
      <c r="I12012" s="8"/>
      <c r="M12012" s="8"/>
      <c r="Q12012" s="8"/>
      <c r="U12012" s="8"/>
      <c r="Y12012" s="8"/>
      <c r="AC12012" s="8"/>
      <c r="AG12012" s="8"/>
      <c r="AK12012" s="8"/>
      <c r="AO12012" s="8"/>
      <c r="AS12012" s="8"/>
      <c r="AW12012" s="8"/>
      <c r="BA12012" s="8"/>
      <c r="BE12012" s="8"/>
      <c r="BI12012" s="8"/>
      <c r="BM12012" s="8"/>
      <c r="BQ12012" s="8"/>
      <c r="BU12012" s="8"/>
      <c r="BY12012" s="8"/>
      <c r="CC12012" s="8"/>
      <c r="CG12012" s="8"/>
      <c r="CK12012" s="8"/>
    </row>
    <row r="12013" spans="5:89">
      <c r="E12013" s="8"/>
      <c r="I12013" s="8"/>
      <c r="M12013" s="8"/>
      <c r="Q12013" s="8"/>
      <c r="U12013" s="8"/>
      <c r="Y12013" s="8"/>
      <c r="AC12013" s="8"/>
      <c r="AG12013" s="8"/>
      <c r="AK12013" s="8"/>
      <c r="AO12013" s="8"/>
      <c r="AS12013" s="8"/>
      <c r="AW12013" s="8"/>
      <c r="BA12013" s="8"/>
      <c r="BE12013" s="8"/>
      <c r="BI12013" s="8"/>
      <c r="BM12013" s="8"/>
      <c r="BQ12013" s="8"/>
      <c r="BU12013" s="8"/>
      <c r="BY12013" s="8"/>
      <c r="CC12013" s="8"/>
      <c r="CG12013" s="8"/>
      <c r="CK12013" s="8"/>
    </row>
    <row r="12014" spans="5:89">
      <c r="E12014" s="8"/>
      <c r="I12014" s="8"/>
      <c r="M12014" s="8"/>
      <c r="Q12014" s="8"/>
      <c r="U12014" s="8"/>
      <c r="Y12014" s="8"/>
      <c r="AC12014" s="8"/>
      <c r="AG12014" s="8"/>
      <c r="AK12014" s="8"/>
      <c r="AO12014" s="8"/>
      <c r="AS12014" s="8"/>
      <c r="AW12014" s="8"/>
      <c r="BA12014" s="8"/>
      <c r="BE12014" s="8"/>
      <c r="BI12014" s="8"/>
      <c r="BM12014" s="8"/>
      <c r="BQ12014" s="8"/>
      <c r="BU12014" s="8"/>
      <c r="BY12014" s="8"/>
      <c r="CC12014" s="8"/>
      <c r="CG12014" s="8"/>
      <c r="CK12014" s="8"/>
    </row>
    <row r="12015" spans="5:89">
      <c r="E12015" s="8"/>
      <c r="I12015" s="8"/>
      <c r="M12015" s="8"/>
      <c r="Q12015" s="8"/>
      <c r="U12015" s="8"/>
      <c r="Y12015" s="8"/>
      <c r="AC12015" s="8"/>
      <c r="AG12015" s="8"/>
      <c r="AK12015" s="8"/>
      <c r="AO12015" s="8"/>
      <c r="AS12015" s="8"/>
      <c r="AW12015" s="8"/>
      <c r="BA12015" s="8"/>
      <c r="BE12015" s="8"/>
      <c r="BI12015" s="8"/>
      <c r="BM12015" s="8"/>
      <c r="BQ12015" s="8"/>
      <c r="BU12015" s="8"/>
      <c r="BY12015" s="8"/>
      <c r="CC12015" s="8"/>
      <c r="CG12015" s="8"/>
      <c r="CK12015" s="8"/>
    </row>
    <row r="12016" spans="5:89">
      <c r="E12016" s="8"/>
      <c r="I12016" s="8"/>
      <c r="M12016" s="8"/>
      <c r="Q12016" s="8"/>
      <c r="U12016" s="8"/>
      <c r="Y12016" s="8"/>
      <c r="AC12016" s="8"/>
      <c r="AG12016" s="8"/>
      <c r="AK12016" s="8"/>
      <c r="AO12016" s="8"/>
      <c r="AS12016" s="8"/>
      <c r="AW12016" s="8"/>
      <c r="BA12016" s="8"/>
      <c r="BE12016" s="8"/>
      <c r="BI12016" s="8"/>
      <c r="BM12016" s="8"/>
      <c r="BQ12016" s="8"/>
      <c r="BU12016" s="8"/>
      <c r="BY12016" s="8"/>
      <c r="CC12016" s="8"/>
      <c r="CG12016" s="8"/>
      <c r="CK12016" s="8"/>
    </row>
    <row r="12017" spans="5:89">
      <c r="E12017" s="8"/>
      <c r="I12017" s="8"/>
      <c r="M12017" s="8"/>
      <c r="Q12017" s="8"/>
      <c r="U12017" s="8"/>
      <c r="Y12017" s="8"/>
      <c r="AC12017" s="8"/>
      <c r="AG12017" s="8"/>
      <c r="AK12017" s="8"/>
      <c r="AO12017" s="8"/>
      <c r="AS12017" s="8"/>
      <c r="AW12017" s="8"/>
      <c r="BA12017" s="8"/>
      <c r="BE12017" s="8"/>
      <c r="BI12017" s="8"/>
      <c r="BM12017" s="8"/>
      <c r="BQ12017" s="8"/>
      <c r="BU12017" s="8"/>
      <c r="BY12017" s="8"/>
      <c r="CC12017" s="8"/>
      <c r="CG12017" s="8"/>
      <c r="CK12017" s="8"/>
    </row>
    <row r="12018" spans="5:89">
      <c r="E12018" s="8"/>
      <c r="I12018" s="8"/>
      <c r="M12018" s="8"/>
      <c r="Q12018" s="8"/>
      <c r="U12018" s="8"/>
      <c r="Y12018" s="8"/>
      <c r="AC12018" s="8"/>
      <c r="AG12018" s="8"/>
      <c r="AK12018" s="8"/>
      <c r="AO12018" s="8"/>
      <c r="AS12018" s="8"/>
      <c r="AW12018" s="8"/>
      <c r="BA12018" s="8"/>
      <c r="BE12018" s="8"/>
      <c r="BI12018" s="8"/>
      <c r="BM12018" s="8"/>
      <c r="BQ12018" s="8"/>
      <c r="BU12018" s="8"/>
      <c r="BY12018" s="8"/>
      <c r="CC12018" s="8"/>
      <c r="CG12018" s="8"/>
      <c r="CK12018" s="8"/>
    </row>
    <row r="12019" spans="5:89">
      <c r="E12019" s="8"/>
      <c r="I12019" s="8"/>
      <c r="M12019" s="8"/>
      <c r="Q12019" s="8"/>
      <c r="U12019" s="8"/>
      <c r="Y12019" s="8"/>
      <c r="AC12019" s="8"/>
      <c r="AG12019" s="8"/>
      <c r="AK12019" s="8"/>
      <c r="AO12019" s="8"/>
      <c r="AS12019" s="8"/>
      <c r="AW12019" s="8"/>
      <c r="BA12019" s="8"/>
      <c r="BE12019" s="8"/>
      <c r="BI12019" s="8"/>
      <c r="BM12019" s="8"/>
      <c r="BQ12019" s="8"/>
      <c r="BU12019" s="8"/>
      <c r="BY12019" s="8"/>
      <c r="CC12019" s="8"/>
      <c r="CG12019" s="8"/>
      <c r="CK12019" s="8"/>
    </row>
    <row r="12020" spans="5:89">
      <c r="E12020" s="8"/>
      <c r="I12020" s="8"/>
      <c r="M12020" s="8"/>
      <c r="Q12020" s="8"/>
      <c r="U12020" s="8"/>
      <c r="Y12020" s="8"/>
      <c r="AC12020" s="8"/>
      <c r="AG12020" s="8"/>
      <c r="AK12020" s="8"/>
      <c r="AO12020" s="8"/>
      <c r="AS12020" s="8"/>
      <c r="AW12020" s="8"/>
      <c r="BA12020" s="8"/>
      <c r="BE12020" s="8"/>
      <c r="BI12020" s="8"/>
      <c r="BM12020" s="8"/>
      <c r="BQ12020" s="8"/>
      <c r="BU12020" s="8"/>
      <c r="BY12020" s="8"/>
      <c r="CC12020" s="8"/>
      <c r="CG12020" s="8"/>
      <c r="CK12020" s="8"/>
    </row>
    <row r="12021" spans="5:89">
      <c r="E12021" s="8"/>
      <c r="I12021" s="8"/>
      <c r="M12021" s="8"/>
      <c r="Q12021" s="8"/>
      <c r="U12021" s="8"/>
      <c r="Y12021" s="8"/>
      <c r="AC12021" s="8"/>
      <c r="AG12021" s="8"/>
      <c r="AK12021" s="8"/>
      <c r="AO12021" s="8"/>
      <c r="AS12021" s="8"/>
      <c r="AW12021" s="8"/>
      <c r="BA12021" s="8"/>
      <c r="BE12021" s="8"/>
      <c r="BI12021" s="8"/>
      <c r="BM12021" s="8"/>
      <c r="BQ12021" s="8"/>
      <c r="BU12021" s="8"/>
      <c r="BY12021" s="8"/>
      <c r="CC12021" s="8"/>
      <c r="CG12021" s="8"/>
      <c r="CK12021" s="8"/>
    </row>
    <row r="12022" spans="5:89">
      <c r="E12022" s="8"/>
      <c r="I12022" s="8"/>
      <c r="M12022" s="8"/>
      <c r="Q12022" s="8"/>
      <c r="U12022" s="8"/>
      <c r="Y12022" s="8"/>
      <c r="AC12022" s="8"/>
      <c r="AG12022" s="8"/>
      <c r="AK12022" s="8"/>
      <c r="AO12022" s="8"/>
      <c r="AS12022" s="8"/>
      <c r="AW12022" s="8"/>
      <c r="BA12022" s="8"/>
      <c r="BE12022" s="8"/>
      <c r="BI12022" s="8"/>
      <c r="BM12022" s="8"/>
      <c r="BQ12022" s="8"/>
      <c r="BU12022" s="8"/>
      <c r="BY12022" s="8"/>
      <c r="CC12022" s="8"/>
      <c r="CG12022" s="8"/>
      <c r="CK12022" s="8"/>
    </row>
    <row r="12023" spans="5:89">
      <c r="E12023" s="8"/>
      <c r="I12023" s="8"/>
      <c r="M12023" s="8"/>
      <c r="Q12023" s="8"/>
      <c r="U12023" s="8"/>
      <c r="Y12023" s="8"/>
      <c r="AC12023" s="8"/>
      <c r="AG12023" s="8"/>
      <c r="AK12023" s="8"/>
      <c r="AO12023" s="8"/>
      <c r="AS12023" s="8"/>
      <c r="AW12023" s="8"/>
      <c r="BA12023" s="8"/>
      <c r="BE12023" s="8"/>
      <c r="BI12023" s="8"/>
      <c r="BM12023" s="8"/>
      <c r="BQ12023" s="8"/>
      <c r="BU12023" s="8"/>
      <c r="BY12023" s="8"/>
      <c r="CC12023" s="8"/>
      <c r="CG12023" s="8"/>
      <c r="CK12023" s="8"/>
    </row>
    <row r="12024" spans="5:89">
      <c r="E12024" s="8"/>
      <c r="I12024" s="8"/>
      <c r="M12024" s="8"/>
      <c r="Q12024" s="8"/>
      <c r="U12024" s="8"/>
      <c r="Y12024" s="8"/>
      <c r="AC12024" s="8"/>
      <c r="AG12024" s="8"/>
      <c r="AK12024" s="8"/>
      <c r="AO12024" s="8"/>
      <c r="AS12024" s="8"/>
      <c r="AW12024" s="8"/>
      <c r="BA12024" s="8"/>
      <c r="BE12024" s="8"/>
      <c r="BI12024" s="8"/>
      <c r="BM12024" s="8"/>
      <c r="BQ12024" s="8"/>
      <c r="BU12024" s="8"/>
      <c r="BY12024" s="8"/>
      <c r="CC12024" s="8"/>
      <c r="CG12024" s="8"/>
      <c r="CK12024" s="8"/>
    </row>
    <row r="12025" spans="5:89">
      <c r="E12025" s="8"/>
      <c r="I12025" s="8"/>
      <c r="M12025" s="8"/>
      <c r="Q12025" s="8"/>
      <c r="U12025" s="8"/>
      <c r="Y12025" s="8"/>
      <c r="AC12025" s="8"/>
      <c r="AG12025" s="8"/>
      <c r="AK12025" s="8"/>
      <c r="AO12025" s="8"/>
      <c r="AS12025" s="8"/>
      <c r="AW12025" s="8"/>
      <c r="BA12025" s="8"/>
      <c r="BE12025" s="8"/>
      <c r="BI12025" s="8"/>
      <c r="BM12025" s="8"/>
      <c r="BQ12025" s="8"/>
      <c r="BU12025" s="8"/>
      <c r="BY12025" s="8"/>
      <c r="CC12025" s="8"/>
      <c r="CG12025" s="8"/>
      <c r="CK12025" s="8"/>
    </row>
    <row r="12026" spans="5:89">
      <c r="E12026" s="8"/>
      <c r="I12026" s="8"/>
      <c r="M12026" s="8"/>
      <c r="Q12026" s="8"/>
      <c r="U12026" s="8"/>
      <c r="Y12026" s="8"/>
      <c r="AC12026" s="8"/>
      <c r="AG12026" s="8"/>
      <c r="AK12026" s="8"/>
      <c r="AO12026" s="8"/>
      <c r="AS12026" s="8"/>
      <c r="AW12026" s="8"/>
      <c r="BA12026" s="8"/>
      <c r="BE12026" s="8"/>
      <c r="BI12026" s="8"/>
      <c r="BM12026" s="8"/>
      <c r="BQ12026" s="8"/>
      <c r="BU12026" s="8"/>
      <c r="BY12026" s="8"/>
      <c r="CC12026" s="8"/>
      <c r="CG12026" s="8"/>
      <c r="CK12026" s="8"/>
    </row>
    <row r="12027" spans="5:89">
      <c r="E12027" s="8"/>
      <c r="I12027" s="8"/>
      <c r="M12027" s="8"/>
      <c r="Q12027" s="8"/>
      <c r="U12027" s="8"/>
      <c r="Y12027" s="8"/>
      <c r="AC12027" s="8"/>
      <c r="AG12027" s="8"/>
      <c r="AK12027" s="8"/>
      <c r="AO12027" s="8"/>
      <c r="AS12027" s="8"/>
      <c r="AW12027" s="8"/>
      <c r="BA12027" s="8"/>
      <c r="BE12027" s="8"/>
      <c r="BI12027" s="8"/>
      <c r="BM12027" s="8"/>
      <c r="BQ12027" s="8"/>
      <c r="BU12027" s="8"/>
      <c r="BY12027" s="8"/>
      <c r="CC12027" s="8"/>
      <c r="CG12027" s="8"/>
      <c r="CK12027" s="8"/>
    </row>
    <row r="12028" spans="5:89">
      <c r="E12028" s="8"/>
      <c r="I12028" s="8"/>
      <c r="M12028" s="8"/>
      <c r="Q12028" s="8"/>
      <c r="U12028" s="8"/>
      <c r="Y12028" s="8"/>
      <c r="AC12028" s="8"/>
      <c r="AG12028" s="8"/>
      <c r="AK12028" s="8"/>
      <c r="AO12028" s="8"/>
      <c r="AS12028" s="8"/>
      <c r="AW12028" s="8"/>
      <c r="BA12028" s="8"/>
      <c r="BE12028" s="8"/>
      <c r="BI12028" s="8"/>
      <c r="BM12028" s="8"/>
      <c r="BQ12028" s="8"/>
      <c r="BU12028" s="8"/>
      <c r="BY12028" s="8"/>
      <c r="CC12028" s="8"/>
      <c r="CG12028" s="8"/>
      <c r="CK12028" s="8"/>
    </row>
    <row r="12029" spans="5:89">
      <c r="E12029" s="8"/>
      <c r="I12029" s="8"/>
      <c r="M12029" s="8"/>
      <c r="Q12029" s="8"/>
      <c r="U12029" s="8"/>
      <c r="Y12029" s="8"/>
      <c r="AC12029" s="8"/>
      <c r="AG12029" s="8"/>
      <c r="AK12029" s="8"/>
      <c r="AO12029" s="8"/>
      <c r="AS12029" s="8"/>
      <c r="AW12029" s="8"/>
      <c r="BA12029" s="8"/>
      <c r="BE12029" s="8"/>
      <c r="BI12029" s="8"/>
      <c r="BM12029" s="8"/>
      <c r="BQ12029" s="8"/>
      <c r="BU12029" s="8"/>
      <c r="BY12029" s="8"/>
      <c r="CC12029" s="8"/>
      <c r="CG12029" s="8"/>
      <c r="CK12029" s="8"/>
    </row>
    <row r="12030" spans="5:89">
      <c r="E12030" s="8"/>
      <c r="I12030" s="8"/>
      <c r="M12030" s="8"/>
      <c r="Q12030" s="8"/>
      <c r="U12030" s="8"/>
      <c r="Y12030" s="8"/>
      <c r="AC12030" s="8"/>
      <c r="AG12030" s="8"/>
      <c r="AK12030" s="8"/>
      <c r="AO12030" s="8"/>
      <c r="AS12030" s="8"/>
      <c r="AW12030" s="8"/>
      <c r="BA12030" s="8"/>
      <c r="BE12030" s="8"/>
      <c r="BI12030" s="8"/>
      <c r="BM12030" s="8"/>
      <c r="BQ12030" s="8"/>
      <c r="BU12030" s="8"/>
      <c r="BY12030" s="8"/>
      <c r="CC12030" s="8"/>
      <c r="CG12030" s="8"/>
      <c r="CK12030" s="8"/>
    </row>
    <row r="12031" spans="5:89">
      <c r="E12031" s="8"/>
      <c r="I12031" s="8"/>
      <c r="M12031" s="8"/>
      <c r="Q12031" s="8"/>
      <c r="U12031" s="8"/>
      <c r="Y12031" s="8"/>
      <c r="AC12031" s="8"/>
      <c r="AG12031" s="8"/>
      <c r="AK12031" s="8"/>
      <c r="AO12031" s="8"/>
      <c r="AS12031" s="8"/>
      <c r="AW12031" s="8"/>
      <c r="BA12031" s="8"/>
      <c r="BE12031" s="8"/>
      <c r="BI12031" s="8"/>
      <c r="BM12031" s="8"/>
      <c r="BQ12031" s="8"/>
      <c r="BU12031" s="8"/>
      <c r="BY12031" s="8"/>
      <c r="CC12031" s="8"/>
      <c r="CG12031" s="8"/>
      <c r="CK12031" s="8"/>
    </row>
    <row r="12032" spans="5:89">
      <c r="E12032" s="8"/>
      <c r="I12032" s="8"/>
      <c r="M12032" s="8"/>
      <c r="Q12032" s="8"/>
      <c r="U12032" s="8"/>
      <c r="Y12032" s="8"/>
      <c r="AC12032" s="8"/>
      <c r="AG12032" s="8"/>
      <c r="AK12032" s="8"/>
      <c r="AO12032" s="8"/>
      <c r="AS12032" s="8"/>
      <c r="AW12032" s="8"/>
      <c r="BA12032" s="8"/>
      <c r="BE12032" s="8"/>
      <c r="BI12032" s="8"/>
      <c r="BM12032" s="8"/>
      <c r="BQ12032" s="8"/>
      <c r="BU12032" s="8"/>
      <c r="BY12032" s="8"/>
      <c r="CC12032" s="8"/>
      <c r="CG12032" s="8"/>
      <c r="CK12032" s="8"/>
    </row>
    <row r="12033" spans="5:89">
      <c r="E12033" s="8"/>
      <c r="I12033" s="8"/>
      <c r="M12033" s="8"/>
      <c r="Q12033" s="8"/>
      <c r="U12033" s="8"/>
      <c r="Y12033" s="8"/>
      <c r="AC12033" s="8"/>
      <c r="AG12033" s="8"/>
      <c r="AK12033" s="8"/>
      <c r="AO12033" s="8"/>
      <c r="AS12033" s="8"/>
      <c r="AW12033" s="8"/>
      <c r="BA12033" s="8"/>
      <c r="BE12033" s="8"/>
      <c r="BI12033" s="8"/>
      <c r="BM12033" s="8"/>
      <c r="BQ12033" s="8"/>
      <c r="BU12033" s="8"/>
      <c r="BY12033" s="8"/>
      <c r="CC12033" s="8"/>
      <c r="CG12033" s="8"/>
      <c r="CK12033" s="8"/>
    </row>
    <row r="12034" spans="5:89">
      <c r="E12034" s="8"/>
      <c r="I12034" s="8"/>
      <c r="M12034" s="8"/>
      <c r="Q12034" s="8"/>
      <c r="U12034" s="8"/>
      <c r="Y12034" s="8"/>
      <c r="AC12034" s="8"/>
      <c r="AG12034" s="8"/>
      <c r="AK12034" s="8"/>
      <c r="AO12034" s="8"/>
      <c r="AS12034" s="8"/>
      <c r="AW12034" s="8"/>
      <c r="BA12034" s="8"/>
      <c r="BE12034" s="8"/>
      <c r="BI12034" s="8"/>
      <c r="BM12034" s="8"/>
      <c r="BQ12034" s="8"/>
      <c r="BU12034" s="8"/>
      <c r="BY12034" s="8"/>
      <c r="CC12034" s="8"/>
      <c r="CG12034" s="8"/>
      <c r="CK12034" s="8"/>
    </row>
    <row r="12035" spans="5:89">
      <c r="E12035" s="8"/>
      <c r="I12035" s="8"/>
      <c r="M12035" s="8"/>
      <c r="Q12035" s="8"/>
      <c r="U12035" s="8"/>
      <c r="Y12035" s="8"/>
      <c r="AC12035" s="8"/>
      <c r="AG12035" s="8"/>
      <c r="AK12035" s="8"/>
      <c r="AO12035" s="8"/>
      <c r="AS12035" s="8"/>
      <c r="AW12035" s="8"/>
      <c r="BA12035" s="8"/>
      <c r="BE12035" s="8"/>
      <c r="BI12035" s="8"/>
      <c r="BM12035" s="8"/>
      <c r="BQ12035" s="8"/>
      <c r="BU12035" s="8"/>
      <c r="BY12035" s="8"/>
      <c r="CC12035" s="8"/>
      <c r="CG12035" s="8"/>
      <c r="CK12035" s="8"/>
    </row>
    <row r="12036" spans="5:89">
      <c r="E12036" s="8"/>
      <c r="I12036" s="8"/>
      <c r="M12036" s="8"/>
      <c r="Q12036" s="8"/>
      <c r="U12036" s="8"/>
      <c r="Y12036" s="8"/>
      <c r="AC12036" s="8"/>
      <c r="AG12036" s="8"/>
      <c r="AK12036" s="8"/>
      <c r="AO12036" s="8"/>
      <c r="AS12036" s="8"/>
      <c r="AW12036" s="8"/>
      <c r="BA12036" s="8"/>
      <c r="BE12036" s="8"/>
      <c r="BI12036" s="8"/>
      <c r="BM12036" s="8"/>
      <c r="BQ12036" s="8"/>
      <c r="BU12036" s="8"/>
      <c r="BY12036" s="8"/>
      <c r="CC12036" s="8"/>
      <c r="CG12036" s="8"/>
      <c r="CK12036" s="8"/>
    </row>
    <row r="12037" spans="5:89">
      <c r="E12037" s="8"/>
      <c r="I12037" s="8"/>
      <c r="M12037" s="8"/>
      <c r="Q12037" s="8"/>
      <c r="U12037" s="8"/>
      <c r="Y12037" s="8"/>
      <c r="AC12037" s="8"/>
      <c r="AG12037" s="8"/>
      <c r="AK12037" s="8"/>
      <c r="AO12037" s="8"/>
      <c r="AS12037" s="8"/>
      <c r="AW12037" s="8"/>
      <c r="BA12037" s="8"/>
      <c r="BE12037" s="8"/>
      <c r="BI12037" s="8"/>
      <c r="BM12037" s="8"/>
      <c r="BQ12037" s="8"/>
      <c r="BU12037" s="8"/>
      <c r="BY12037" s="8"/>
      <c r="CC12037" s="8"/>
      <c r="CG12037" s="8"/>
      <c r="CK12037" s="8"/>
    </row>
    <row r="12038" spans="5:89">
      <c r="E12038" s="8"/>
      <c r="I12038" s="8"/>
      <c r="M12038" s="8"/>
      <c r="Q12038" s="8"/>
      <c r="U12038" s="8"/>
      <c r="Y12038" s="8"/>
      <c r="AC12038" s="8"/>
      <c r="AG12038" s="8"/>
      <c r="AK12038" s="8"/>
      <c r="AO12038" s="8"/>
      <c r="AS12038" s="8"/>
      <c r="AW12038" s="8"/>
      <c r="BA12038" s="8"/>
      <c r="BE12038" s="8"/>
      <c r="BI12038" s="8"/>
      <c r="BM12038" s="8"/>
      <c r="BQ12038" s="8"/>
      <c r="BU12038" s="8"/>
      <c r="BY12038" s="8"/>
      <c r="CC12038" s="8"/>
      <c r="CG12038" s="8"/>
      <c r="CK12038" s="8"/>
    </row>
    <row r="12039" spans="5:89">
      <c r="E12039" s="8"/>
      <c r="I12039" s="8"/>
      <c r="M12039" s="8"/>
      <c r="Q12039" s="8"/>
      <c r="U12039" s="8"/>
      <c r="Y12039" s="8"/>
      <c r="AC12039" s="8"/>
      <c r="AG12039" s="8"/>
      <c r="AK12039" s="8"/>
      <c r="AO12039" s="8"/>
      <c r="AS12039" s="8"/>
      <c r="AW12039" s="8"/>
      <c r="BA12039" s="8"/>
      <c r="BE12039" s="8"/>
      <c r="BI12039" s="8"/>
      <c r="BM12039" s="8"/>
      <c r="BQ12039" s="8"/>
      <c r="BU12039" s="8"/>
      <c r="BY12039" s="8"/>
      <c r="CC12039" s="8"/>
      <c r="CG12039" s="8"/>
      <c r="CK12039" s="8"/>
    </row>
    <row r="12040" spans="5:89">
      <c r="E12040" s="8"/>
      <c r="I12040" s="8"/>
      <c r="M12040" s="8"/>
      <c r="Q12040" s="8"/>
      <c r="U12040" s="8"/>
      <c r="Y12040" s="8"/>
      <c r="AC12040" s="8"/>
      <c r="AG12040" s="8"/>
      <c r="AK12040" s="8"/>
      <c r="AO12040" s="8"/>
      <c r="AS12040" s="8"/>
      <c r="AW12040" s="8"/>
      <c r="BA12040" s="8"/>
      <c r="BE12040" s="8"/>
      <c r="BI12040" s="8"/>
      <c r="BM12040" s="8"/>
      <c r="BQ12040" s="8"/>
      <c r="BU12040" s="8"/>
      <c r="BY12040" s="8"/>
      <c r="CC12040" s="8"/>
      <c r="CG12040" s="8"/>
      <c r="CK12040" s="8"/>
    </row>
    <row r="12041" spans="5:89">
      <c r="E12041" s="8"/>
      <c r="I12041" s="8"/>
      <c r="M12041" s="8"/>
      <c r="Q12041" s="8"/>
      <c r="U12041" s="8"/>
      <c r="Y12041" s="8"/>
      <c r="AC12041" s="8"/>
      <c r="AG12041" s="8"/>
      <c r="AK12041" s="8"/>
      <c r="AO12041" s="8"/>
      <c r="AS12041" s="8"/>
      <c r="AW12041" s="8"/>
      <c r="BA12041" s="8"/>
      <c r="BE12041" s="8"/>
      <c r="BI12041" s="8"/>
      <c r="BM12041" s="8"/>
      <c r="BQ12041" s="8"/>
      <c r="BU12041" s="8"/>
      <c r="BY12041" s="8"/>
      <c r="CC12041" s="8"/>
      <c r="CG12041" s="8"/>
      <c r="CK12041" s="8"/>
    </row>
    <row r="12042" spans="5:89">
      <c r="E12042" s="8"/>
      <c r="I12042" s="8"/>
      <c r="M12042" s="8"/>
      <c r="Q12042" s="8"/>
      <c r="U12042" s="8"/>
      <c r="Y12042" s="8"/>
      <c r="AC12042" s="8"/>
      <c r="AG12042" s="8"/>
      <c r="AK12042" s="8"/>
      <c r="AO12042" s="8"/>
      <c r="AS12042" s="8"/>
      <c r="AW12042" s="8"/>
      <c r="BA12042" s="8"/>
      <c r="BE12042" s="8"/>
      <c r="BI12042" s="8"/>
      <c r="BM12042" s="8"/>
      <c r="BQ12042" s="8"/>
      <c r="BU12042" s="8"/>
      <c r="BY12042" s="8"/>
      <c r="CC12042" s="8"/>
      <c r="CG12042" s="8"/>
      <c r="CK12042" s="8"/>
    </row>
    <row r="12043" spans="5:89">
      <c r="E12043" s="8"/>
      <c r="I12043" s="8"/>
      <c r="M12043" s="8"/>
      <c r="Q12043" s="8"/>
      <c r="U12043" s="8"/>
      <c r="Y12043" s="8"/>
      <c r="AC12043" s="8"/>
      <c r="AG12043" s="8"/>
      <c r="AK12043" s="8"/>
      <c r="AO12043" s="8"/>
      <c r="AS12043" s="8"/>
      <c r="AW12043" s="8"/>
      <c r="BA12043" s="8"/>
      <c r="BE12043" s="8"/>
      <c r="BI12043" s="8"/>
      <c r="BM12043" s="8"/>
      <c r="BQ12043" s="8"/>
      <c r="BU12043" s="8"/>
      <c r="BY12043" s="8"/>
      <c r="CC12043" s="8"/>
      <c r="CG12043" s="8"/>
      <c r="CK12043" s="8"/>
    </row>
    <row r="12044" spans="5:89">
      <c r="E12044" s="8"/>
      <c r="I12044" s="8"/>
      <c r="M12044" s="8"/>
      <c r="Q12044" s="8"/>
      <c r="U12044" s="8"/>
      <c r="Y12044" s="8"/>
      <c r="AC12044" s="8"/>
      <c r="AG12044" s="8"/>
      <c r="AK12044" s="8"/>
      <c r="AO12044" s="8"/>
      <c r="AS12044" s="8"/>
      <c r="AW12044" s="8"/>
      <c r="BA12044" s="8"/>
      <c r="BE12044" s="8"/>
      <c r="BI12044" s="8"/>
      <c r="BM12044" s="8"/>
      <c r="BQ12044" s="8"/>
      <c r="BU12044" s="8"/>
      <c r="BY12044" s="8"/>
      <c r="CC12044" s="8"/>
      <c r="CG12044" s="8"/>
      <c r="CK12044" s="8"/>
    </row>
    <row r="12045" spans="5:89">
      <c r="E12045" s="8"/>
      <c r="I12045" s="8"/>
      <c r="M12045" s="8"/>
      <c r="Q12045" s="8"/>
      <c r="U12045" s="8"/>
      <c r="Y12045" s="8"/>
      <c r="AC12045" s="8"/>
      <c r="AG12045" s="8"/>
      <c r="AK12045" s="8"/>
      <c r="AO12045" s="8"/>
      <c r="AS12045" s="8"/>
      <c r="AW12045" s="8"/>
      <c r="BA12045" s="8"/>
      <c r="BE12045" s="8"/>
      <c r="BI12045" s="8"/>
      <c r="BM12045" s="8"/>
      <c r="BQ12045" s="8"/>
      <c r="BU12045" s="8"/>
      <c r="BY12045" s="8"/>
      <c r="CC12045" s="8"/>
      <c r="CG12045" s="8"/>
      <c r="CK12045" s="8"/>
    </row>
    <row r="12046" spans="5:89">
      <c r="E12046" s="8"/>
      <c r="I12046" s="8"/>
      <c r="M12046" s="8"/>
      <c r="Q12046" s="8"/>
      <c r="U12046" s="8"/>
      <c r="Y12046" s="8"/>
      <c r="AC12046" s="8"/>
      <c r="AG12046" s="8"/>
      <c r="AK12046" s="8"/>
      <c r="AO12046" s="8"/>
      <c r="AS12046" s="8"/>
      <c r="AW12046" s="8"/>
      <c r="BA12046" s="8"/>
      <c r="BE12046" s="8"/>
      <c r="BI12046" s="8"/>
      <c r="BM12046" s="8"/>
      <c r="BQ12046" s="8"/>
      <c r="BU12046" s="8"/>
      <c r="BY12046" s="8"/>
      <c r="CC12046" s="8"/>
      <c r="CG12046" s="8"/>
      <c r="CK12046" s="8"/>
    </row>
    <row r="12047" spans="5:89">
      <c r="E12047" s="8"/>
      <c r="I12047" s="8"/>
      <c r="M12047" s="8"/>
      <c r="Q12047" s="8"/>
      <c r="U12047" s="8"/>
      <c r="Y12047" s="8"/>
      <c r="AC12047" s="8"/>
      <c r="AG12047" s="8"/>
      <c r="AK12047" s="8"/>
      <c r="AO12047" s="8"/>
      <c r="AS12047" s="8"/>
      <c r="AW12047" s="8"/>
      <c r="BA12047" s="8"/>
      <c r="BE12047" s="8"/>
      <c r="BI12047" s="8"/>
      <c r="BM12047" s="8"/>
      <c r="BQ12047" s="8"/>
      <c r="BU12047" s="8"/>
      <c r="BY12047" s="8"/>
      <c r="CC12047" s="8"/>
      <c r="CG12047" s="8"/>
      <c r="CK12047" s="8"/>
    </row>
    <row r="12048" spans="5:89">
      <c r="E12048" s="8"/>
      <c r="I12048" s="8"/>
      <c r="M12048" s="8"/>
      <c r="Q12048" s="8"/>
      <c r="U12048" s="8"/>
      <c r="Y12048" s="8"/>
      <c r="AC12048" s="8"/>
      <c r="AG12048" s="8"/>
      <c r="AK12048" s="8"/>
      <c r="AO12048" s="8"/>
      <c r="AS12048" s="8"/>
      <c r="AW12048" s="8"/>
      <c r="BA12048" s="8"/>
      <c r="BE12048" s="8"/>
      <c r="BI12048" s="8"/>
      <c r="BM12048" s="8"/>
      <c r="BQ12048" s="8"/>
      <c r="BU12048" s="8"/>
      <c r="BY12048" s="8"/>
      <c r="CC12048" s="8"/>
      <c r="CG12048" s="8"/>
      <c r="CK12048" s="8"/>
    </row>
    <row r="12049" spans="5:89">
      <c r="E12049" s="8"/>
      <c r="I12049" s="8"/>
      <c r="M12049" s="8"/>
      <c r="Q12049" s="8"/>
      <c r="U12049" s="8"/>
      <c r="Y12049" s="8"/>
      <c r="AC12049" s="8"/>
      <c r="AG12049" s="8"/>
      <c r="AK12049" s="8"/>
      <c r="AO12049" s="8"/>
      <c r="AS12049" s="8"/>
      <c r="AW12049" s="8"/>
      <c r="BA12049" s="8"/>
      <c r="BE12049" s="8"/>
      <c r="BI12049" s="8"/>
      <c r="BM12049" s="8"/>
      <c r="BQ12049" s="8"/>
      <c r="BU12049" s="8"/>
      <c r="BY12049" s="8"/>
      <c r="CC12049" s="8"/>
      <c r="CG12049" s="8"/>
      <c r="CK12049" s="8"/>
    </row>
    <row r="12050" spans="5:89">
      <c r="E12050" s="8"/>
      <c r="I12050" s="8"/>
      <c r="M12050" s="8"/>
      <c r="Q12050" s="8"/>
      <c r="U12050" s="8"/>
      <c r="Y12050" s="8"/>
      <c r="AC12050" s="8"/>
      <c r="AG12050" s="8"/>
      <c r="AK12050" s="8"/>
      <c r="AO12050" s="8"/>
      <c r="AS12050" s="8"/>
      <c r="AW12050" s="8"/>
      <c r="BA12050" s="8"/>
      <c r="BE12050" s="8"/>
      <c r="BI12050" s="8"/>
      <c r="BM12050" s="8"/>
      <c r="BQ12050" s="8"/>
      <c r="BU12050" s="8"/>
      <c r="BY12050" s="8"/>
      <c r="CC12050" s="8"/>
      <c r="CG12050" s="8"/>
      <c r="CK12050" s="8"/>
    </row>
    <row r="12051" spans="5:89">
      <c r="E12051" s="8"/>
      <c r="I12051" s="8"/>
      <c r="M12051" s="8"/>
      <c r="Q12051" s="8"/>
      <c r="U12051" s="8"/>
      <c r="Y12051" s="8"/>
      <c r="AC12051" s="8"/>
      <c r="AG12051" s="8"/>
      <c r="AK12051" s="8"/>
      <c r="AO12051" s="8"/>
      <c r="AS12051" s="8"/>
      <c r="AW12051" s="8"/>
      <c r="BA12051" s="8"/>
      <c r="BE12051" s="8"/>
      <c r="BI12051" s="8"/>
      <c r="BM12051" s="8"/>
      <c r="BQ12051" s="8"/>
      <c r="BU12051" s="8"/>
      <c r="BY12051" s="8"/>
      <c r="CC12051" s="8"/>
      <c r="CG12051" s="8"/>
      <c r="CK12051" s="8"/>
    </row>
    <row r="12052" spans="5:89">
      <c r="E12052" s="8"/>
      <c r="I12052" s="8"/>
      <c r="M12052" s="8"/>
      <c r="Q12052" s="8"/>
      <c r="U12052" s="8"/>
      <c r="Y12052" s="8"/>
      <c r="AC12052" s="8"/>
      <c r="AG12052" s="8"/>
      <c r="AK12052" s="8"/>
      <c r="AO12052" s="8"/>
      <c r="AS12052" s="8"/>
      <c r="AW12052" s="8"/>
      <c r="BA12052" s="8"/>
      <c r="BE12052" s="8"/>
      <c r="BI12052" s="8"/>
      <c r="BM12052" s="8"/>
      <c r="BQ12052" s="8"/>
      <c r="BU12052" s="8"/>
      <c r="BY12052" s="8"/>
      <c r="CC12052" s="8"/>
      <c r="CG12052" s="8"/>
      <c r="CK12052" s="8"/>
    </row>
    <row r="12053" spans="5:89">
      <c r="E12053" s="8"/>
      <c r="I12053" s="8"/>
      <c r="M12053" s="8"/>
      <c r="Q12053" s="8"/>
      <c r="U12053" s="8"/>
      <c r="Y12053" s="8"/>
      <c r="AC12053" s="8"/>
      <c r="AG12053" s="8"/>
      <c r="AK12053" s="8"/>
      <c r="AO12053" s="8"/>
      <c r="AS12053" s="8"/>
      <c r="AW12053" s="8"/>
      <c r="BA12053" s="8"/>
      <c r="BE12053" s="8"/>
      <c r="BI12053" s="8"/>
      <c r="BM12053" s="8"/>
      <c r="BQ12053" s="8"/>
      <c r="BU12053" s="8"/>
      <c r="BY12053" s="8"/>
      <c r="CC12053" s="8"/>
      <c r="CG12053" s="8"/>
      <c r="CK12053" s="8"/>
    </row>
    <row r="12054" spans="5:89">
      <c r="E12054" s="8"/>
      <c r="I12054" s="8"/>
      <c r="M12054" s="8"/>
      <c r="Q12054" s="8"/>
      <c r="U12054" s="8"/>
      <c r="Y12054" s="8"/>
      <c r="AC12054" s="8"/>
      <c r="AG12054" s="8"/>
      <c r="AK12054" s="8"/>
      <c r="AO12054" s="8"/>
      <c r="AS12054" s="8"/>
      <c r="AW12054" s="8"/>
      <c r="BA12054" s="8"/>
      <c r="BE12054" s="8"/>
      <c r="BI12054" s="8"/>
      <c r="BM12054" s="8"/>
      <c r="BQ12054" s="8"/>
      <c r="BU12054" s="8"/>
      <c r="BY12054" s="8"/>
      <c r="CC12054" s="8"/>
      <c r="CG12054" s="8"/>
      <c r="CK12054" s="8"/>
    </row>
    <row r="12055" spans="5:89">
      <c r="E12055" s="8"/>
      <c r="I12055" s="8"/>
      <c r="M12055" s="8"/>
      <c r="Q12055" s="8"/>
      <c r="U12055" s="8"/>
      <c r="Y12055" s="8"/>
      <c r="AC12055" s="8"/>
      <c r="AG12055" s="8"/>
      <c r="AK12055" s="8"/>
      <c r="AO12055" s="8"/>
      <c r="AS12055" s="8"/>
      <c r="AW12055" s="8"/>
      <c r="BA12055" s="8"/>
      <c r="BE12055" s="8"/>
      <c r="BI12055" s="8"/>
      <c r="BM12055" s="8"/>
      <c r="BQ12055" s="8"/>
      <c r="BU12055" s="8"/>
      <c r="BY12055" s="8"/>
      <c r="CC12055" s="8"/>
      <c r="CG12055" s="8"/>
      <c r="CK12055" s="8"/>
    </row>
    <row r="12056" spans="5:89">
      <c r="E12056" s="8"/>
      <c r="I12056" s="8"/>
      <c r="M12056" s="8"/>
      <c r="Q12056" s="8"/>
      <c r="U12056" s="8"/>
      <c r="Y12056" s="8"/>
      <c r="AC12056" s="8"/>
      <c r="AG12056" s="8"/>
      <c r="AK12056" s="8"/>
      <c r="AO12056" s="8"/>
      <c r="AS12056" s="8"/>
      <c r="AW12056" s="8"/>
      <c r="BA12056" s="8"/>
      <c r="BE12056" s="8"/>
      <c r="BI12056" s="8"/>
      <c r="BM12056" s="8"/>
      <c r="BQ12056" s="8"/>
      <c r="BU12056" s="8"/>
      <c r="BY12056" s="8"/>
      <c r="CC12056" s="8"/>
      <c r="CG12056" s="8"/>
      <c r="CK12056" s="8"/>
    </row>
    <row r="12057" spans="5:89">
      <c r="E12057" s="8"/>
      <c r="I12057" s="8"/>
      <c r="M12057" s="8"/>
      <c r="Q12057" s="8"/>
      <c r="U12057" s="8"/>
      <c r="Y12057" s="8"/>
      <c r="AC12057" s="8"/>
      <c r="AG12057" s="8"/>
      <c r="AK12057" s="8"/>
      <c r="AO12057" s="8"/>
      <c r="AS12057" s="8"/>
      <c r="AW12057" s="8"/>
      <c r="BA12057" s="8"/>
      <c r="BE12057" s="8"/>
      <c r="BI12057" s="8"/>
      <c r="BM12057" s="8"/>
      <c r="BQ12057" s="8"/>
      <c r="BU12057" s="8"/>
      <c r="BY12057" s="8"/>
      <c r="CC12057" s="8"/>
      <c r="CG12057" s="8"/>
      <c r="CK12057" s="8"/>
    </row>
    <row r="12058" spans="5:89">
      <c r="E12058" s="8"/>
      <c r="I12058" s="8"/>
      <c r="M12058" s="8"/>
      <c r="Q12058" s="8"/>
      <c r="U12058" s="8"/>
      <c r="Y12058" s="8"/>
      <c r="AC12058" s="8"/>
      <c r="AG12058" s="8"/>
      <c r="AK12058" s="8"/>
      <c r="AO12058" s="8"/>
      <c r="AS12058" s="8"/>
      <c r="AW12058" s="8"/>
      <c r="BA12058" s="8"/>
      <c r="BE12058" s="8"/>
      <c r="BI12058" s="8"/>
      <c r="BM12058" s="8"/>
      <c r="BQ12058" s="8"/>
      <c r="BU12058" s="8"/>
      <c r="BY12058" s="8"/>
      <c r="CC12058" s="8"/>
      <c r="CG12058" s="8"/>
      <c r="CK12058" s="8"/>
    </row>
    <row r="12059" spans="5:89">
      <c r="E12059" s="8"/>
      <c r="I12059" s="8"/>
      <c r="M12059" s="8"/>
      <c r="Q12059" s="8"/>
      <c r="U12059" s="8"/>
      <c r="Y12059" s="8"/>
      <c r="AC12059" s="8"/>
      <c r="AG12059" s="8"/>
      <c r="AK12059" s="8"/>
      <c r="AO12059" s="8"/>
      <c r="AS12059" s="8"/>
      <c r="AW12059" s="8"/>
      <c r="BA12059" s="8"/>
      <c r="BE12059" s="8"/>
      <c r="BI12059" s="8"/>
      <c r="BM12059" s="8"/>
      <c r="BQ12059" s="8"/>
      <c r="BU12059" s="8"/>
      <c r="BY12059" s="8"/>
      <c r="CC12059" s="8"/>
      <c r="CG12059" s="8"/>
      <c r="CK12059" s="8"/>
    </row>
    <row r="12060" spans="5:89">
      <c r="E12060" s="8"/>
      <c r="I12060" s="8"/>
      <c r="M12060" s="8"/>
      <c r="Q12060" s="8"/>
      <c r="U12060" s="8"/>
      <c r="Y12060" s="8"/>
      <c r="AC12060" s="8"/>
      <c r="AG12060" s="8"/>
      <c r="AK12060" s="8"/>
      <c r="AO12060" s="8"/>
      <c r="AS12060" s="8"/>
      <c r="AW12060" s="8"/>
      <c r="BA12060" s="8"/>
      <c r="BE12060" s="8"/>
      <c r="BI12060" s="8"/>
      <c r="BM12060" s="8"/>
      <c r="BQ12060" s="8"/>
      <c r="BU12060" s="8"/>
      <c r="BY12060" s="8"/>
      <c r="CC12060" s="8"/>
      <c r="CG12060" s="8"/>
      <c r="CK12060" s="8"/>
    </row>
    <row r="12061" spans="5:89">
      <c r="E12061" s="8"/>
      <c r="I12061" s="8"/>
      <c r="M12061" s="8"/>
      <c r="Q12061" s="8"/>
      <c r="U12061" s="8"/>
      <c r="Y12061" s="8"/>
      <c r="AC12061" s="8"/>
      <c r="AG12061" s="8"/>
      <c r="AK12061" s="8"/>
      <c r="AO12061" s="8"/>
      <c r="AS12061" s="8"/>
      <c r="AW12061" s="8"/>
      <c r="BA12061" s="8"/>
      <c r="BE12061" s="8"/>
      <c r="BI12061" s="8"/>
      <c r="BM12061" s="8"/>
      <c r="BQ12061" s="8"/>
      <c r="BU12061" s="8"/>
      <c r="BY12061" s="8"/>
      <c r="CC12061" s="8"/>
      <c r="CG12061" s="8"/>
      <c r="CK12061" s="8"/>
    </row>
    <row r="12062" spans="5:89">
      <c r="E12062" s="8"/>
      <c r="I12062" s="8"/>
      <c r="M12062" s="8"/>
      <c r="Q12062" s="8"/>
      <c r="U12062" s="8"/>
      <c r="Y12062" s="8"/>
      <c r="AC12062" s="8"/>
      <c r="AG12062" s="8"/>
      <c r="AK12062" s="8"/>
      <c r="AO12062" s="8"/>
      <c r="AS12062" s="8"/>
      <c r="AW12062" s="8"/>
      <c r="BA12062" s="8"/>
      <c r="BE12062" s="8"/>
      <c r="BI12062" s="8"/>
      <c r="BM12062" s="8"/>
      <c r="BQ12062" s="8"/>
      <c r="BU12062" s="8"/>
      <c r="BY12062" s="8"/>
      <c r="CC12062" s="8"/>
      <c r="CG12062" s="8"/>
      <c r="CK12062" s="8"/>
    </row>
    <row r="12063" spans="5:89">
      <c r="E12063" s="8"/>
      <c r="I12063" s="8"/>
      <c r="M12063" s="8"/>
      <c r="Q12063" s="8"/>
      <c r="U12063" s="8"/>
      <c r="Y12063" s="8"/>
      <c r="AC12063" s="8"/>
      <c r="AG12063" s="8"/>
      <c r="AK12063" s="8"/>
      <c r="AO12063" s="8"/>
      <c r="AS12063" s="8"/>
      <c r="AW12063" s="8"/>
      <c r="BA12063" s="8"/>
      <c r="BE12063" s="8"/>
      <c r="BI12063" s="8"/>
      <c r="BM12063" s="8"/>
      <c r="BQ12063" s="8"/>
      <c r="BU12063" s="8"/>
      <c r="BY12063" s="8"/>
      <c r="CC12063" s="8"/>
      <c r="CG12063" s="8"/>
      <c r="CK12063" s="8"/>
    </row>
    <row r="12064" spans="5:89">
      <c r="E12064" s="8"/>
      <c r="I12064" s="8"/>
      <c r="M12064" s="8"/>
      <c r="Q12064" s="8"/>
      <c r="U12064" s="8"/>
      <c r="Y12064" s="8"/>
      <c r="AC12064" s="8"/>
      <c r="AG12064" s="8"/>
      <c r="AK12064" s="8"/>
      <c r="AO12064" s="8"/>
      <c r="AS12064" s="8"/>
      <c r="AW12064" s="8"/>
      <c r="BA12064" s="8"/>
      <c r="BE12064" s="8"/>
      <c r="BI12064" s="8"/>
      <c r="BM12064" s="8"/>
      <c r="BQ12064" s="8"/>
      <c r="BU12064" s="8"/>
      <c r="BY12064" s="8"/>
      <c r="CC12064" s="8"/>
      <c r="CG12064" s="8"/>
      <c r="CK12064" s="8"/>
    </row>
    <row r="12065" spans="5:89">
      <c r="E12065" s="8"/>
      <c r="I12065" s="8"/>
      <c r="M12065" s="8"/>
      <c r="Q12065" s="8"/>
      <c r="U12065" s="8"/>
      <c r="Y12065" s="8"/>
      <c r="AC12065" s="8"/>
      <c r="AG12065" s="8"/>
      <c r="AK12065" s="8"/>
      <c r="AO12065" s="8"/>
      <c r="AS12065" s="8"/>
      <c r="AW12065" s="8"/>
      <c r="BA12065" s="8"/>
      <c r="BE12065" s="8"/>
      <c r="BI12065" s="8"/>
      <c r="BM12065" s="8"/>
      <c r="BQ12065" s="8"/>
      <c r="BU12065" s="8"/>
      <c r="BY12065" s="8"/>
      <c r="CC12065" s="8"/>
      <c r="CG12065" s="8"/>
      <c r="CK12065" s="8"/>
    </row>
    <row r="12066" spans="5:89">
      <c r="E12066" s="8"/>
      <c r="I12066" s="8"/>
      <c r="M12066" s="8"/>
      <c r="Q12066" s="8"/>
      <c r="U12066" s="8"/>
      <c r="Y12066" s="8"/>
      <c r="AC12066" s="8"/>
      <c r="AG12066" s="8"/>
      <c r="AK12066" s="8"/>
      <c r="AO12066" s="8"/>
      <c r="AS12066" s="8"/>
      <c r="AW12066" s="8"/>
      <c r="BA12066" s="8"/>
      <c r="BE12066" s="8"/>
      <c r="BI12066" s="8"/>
      <c r="BM12066" s="8"/>
      <c r="BQ12066" s="8"/>
      <c r="BU12066" s="8"/>
      <c r="BY12066" s="8"/>
      <c r="CC12066" s="8"/>
      <c r="CG12066" s="8"/>
      <c r="CK12066" s="8"/>
    </row>
    <row r="12067" spans="5:89">
      <c r="E12067" s="8"/>
      <c r="I12067" s="8"/>
      <c r="M12067" s="8"/>
      <c r="Q12067" s="8"/>
      <c r="U12067" s="8"/>
      <c r="Y12067" s="8"/>
      <c r="AC12067" s="8"/>
      <c r="AG12067" s="8"/>
      <c r="AK12067" s="8"/>
      <c r="AO12067" s="8"/>
      <c r="AS12067" s="8"/>
      <c r="AW12067" s="8"/>
      <c r="BA12067" s="8"/>
      <c r="BE12067" s="8"/>
      <c r="BI12067" s="8"/>
      <c r="BM12067" s="8"/>
      <c r="BQ12067" s="8"/>
      <c r="BU12067" s="8"/>
      <c r="BY12067" s="8"/>
      <c r="CC12067" s="8"/>
      <c r="CG12067" s="8"/>
      <c r="CK12067" s="8"/>
    </row>
    <row r="12068" spans="5:89">
      <c r="E12068" s="8"/>
      <c r="I12068" s="8"/>
      <c r="M12068" s="8"/>
      <c r="Q12068" s="8"/>
      <c r="U12068" s="8"/>
      <c r="Y12068" s="8"/>
      <c r="AC12068" s="8"/>
      <c r="AG12068" s="8"/>
      <c r="AK12068" s="8"/>
      <c r="AO12068" s="8"/>
      <c r="AS12068" s="8"/>
      <c r="AW12068" s="8"/>
      <c r="BA12068" s="8"/>
      <c r="BE12068" s="8"/>
      <c r="BI12068" s="8"/>
      <c r="BM12068" s="8"/>
      <c r="BQ12068" s="8"/>
      <c r="BU12068" s="8"/>
      <c r="BY12068" s="8"/>
      <c r="CC12068" s="8"/>
      <c r="CG12068" s="8"/>
      <c r="CK12068" s="8"/>
    </row>
    <row r="12069" spans="5:89">
      <c r="E12069" s="8"/>
      <c r="I12069" s="8"/>
      <c r="M12069" s="8"/>
      <c r="Q12069" s="8"/>
      <c r="U12069" s="8"/>
      <c r="Y12069" s="8"/>
      <c r="AC12069" s="8"/>
      <c r="AG12069" s="8"/>
      <c r="AK12069" s="8"/>
      <c r="AO12069" s="8"/>
      <c r="AS12069" s="8"/>
      <c r="AW12069" s="8"/>
      <c r="BA12069" s="8"/>
      <c r="BE12069" s="8"/>
      <c r="BI12069" s="8"/>
      <c r="BM12069" s="8"/>
      <c r="BQ12069" s="8"/>
      <c r="BU12069" s="8"/>
      <c r="BY12069" s="8"/>
      <c r="CC12069" s="8"/>
      <c r="CG12069" s="8"/>
      <c r="CK12069" s="8"/>
    </row>
    <row r="12070" spans="5:89">
      <c r="E12070" s="8"/>
      <c r="I12070" s="8"/>
      <c r="M12070" s="8"/>
      <c r="Q12070" s="8"/>
      <c r="U12070" s="8"/>
      <c r="Y12070" s="8"/>
      <c r="AC12070" s="8"/>
      <c r="AG12070" s="8"/>
      <c r="AK12070" s="8"/>
      <c r="AO12070" s="8"/>
      <c r="AS12070" s="8"/>
      <c r="AW12070" s="8"/>
      <c r="BA12070" s="8"/>
      <c r="BE12070" s="8"/>
      <c r="BI12070" s="8"/>
      <c r="BM12070" s="8"/>
      <c r="BQ12070" s="8"/>
      <c r="BU12070" s="8"/>
      <c r="BY12070" s="8"/>
      <c r="CC12070" s="8"/>
      <c r="CG12070" s="8"/>
      <c r="CK12070" s="8"/>
    </row>
    <row r="12071" spans="5:89">
      <c r="E12071" s="8"/>
      <c r="I12071" s="8"/>
      <c r="M12071" s="8"/>
      <c r="Q12071" s="8"/>
      <c r="U12071" s="8"/>
      <c r="Y12071" s="8"/>
      <c r="AC12071" s="8"/>
      <c r="AG12071" s="8"/>
      <c r="AK12071" s="8"/>
      <c r="AO12071" s="8"/>
      <c r="AS12071" s="8"/>
      <c r="AW12071" s="8"/>
      <c r="BA12071" s="8"/>
      <c r="BE12071" s="8"/>
      <c r="BI12071" s="8"/>
      <c r="BM12071" s="8"/>
      <c r="BQ12071" s="8"/>
      <c r="BU12071" s="8"/>
      <c r="BY12071" s="8"/>
      <c r="CC12071" s="8"/>
      <c r="CG12071" s="8"/>
      <c r="CK12071" s="8"/>
    </row>
    <row r="12072" spans="5:89">
      <c r="E12072" s="8"/>
      <c r="I12072" s="8"/>
      <c r="M12072" s="8"/>
      <c r="Q12072" s="8"/>
      <c r="U12072" s="8"/>
      <c r="Y12072" s="8"/>
      <c r="AC12072" s="8"/>
      <c r="AG12072" s="8"/>
      <c r="AK12072" s="8"/>
      <c r="AO12072" s="8"/>
      <c r="AS12072" s="8"/>
      <c r="AW12072" s="8"/>
      <c r="BA12072" s="8"/>
      <c r="BE12072" s="8"/>
      <c r="BI12072" s="8"/>
      <c r="BM12072" s="8"/>
      <c r="BQ12072" s="8"/>
      <c r="BU12072" s="8"/>
      <c r="BY12072" s="8"/>
      <c r="CC12072" s="8"/>
      <c r="CG12072" s="8"/>
      <c r="CK12072" s="8"/>
    </row>
    <row r="12073" spans="5:89">
      <c r="E12073" s="8"/>
      <c r="I12073" s="8"/>
      <c r="M12073" s="8"/>
      <c r="Q12073" s="8"/>
      <c r="U12073" s="8"/>
      <c r="Y12073" s="8"/>
      <c r="AC12073" s="8"/>
      <c r="AG12073" s="8"/>
      <c r="AK12073" s="8"/>
      <c r="AO12073" s="8"/>
      <c r="AS12073" s="8"/>
      <c r="AW12073" s="8"/>
      <c r="BA12073" s="8"/>
      <c r="BE12073" s="8"/>
      <c r="BI12073" s="8"/>
      <c r="BM12073" s="8"/>
      <c r="BQ12073" s="8"/>
      <c r="BU12073" s="8"/>
      <c r="BY12073" s="8"/>
      <c r="CC12073" s="8"/>
      <c r="CG12073" s="8"/>
      <c r="CK12073" s="8"/>
    </row>
    <row r="12074" spans="5:89">
      <c r="E12074" s="8"/>
      <c r="I12074" s="8"/>
      <c r="M12074" s="8"/>
      <c r="Q12074" s="8"/>
      <c r="U12074" s="8"/>
      <c r="Y12074" s="8"/>
      <c r="AC12074" s="8"/>
      <c r="AG12074" s="8"/>
      <c r="AK12074" s="8"/>
      <c r="AO12074" s="8"/>
      <c r="AS12074" s="8"/>
      <c r="AW12074" s="8"/>
      <c r="BA12074" s="8"/>
      <c r="BE12074" s="8"/>
      <c r="BI12074" s="8"/>
      <c r="BM12074" s="8"/>
      <c r="BQ12074" s="8"/>
      <c r="BU12074" s="8"/>
      <c r="BY12074" s="8"/>
      <c r="CC12074" s="8"/>
      <c r="CG12074" s="8"/>
      <c r="CK12074" s="8"/>
    </row>
    <row r="12075" spans="5:89">
      <c r="E12075" s="8"/>
      <c r="I12075" s="8"/>
      <c r="M12075" s="8"/>
      <c r="Q12075" s="8"/>
      <c r="U12075" s="8"/>
      <c r="Y12075" s="8"/>
      <c r="AC12075" s="8"/>
      <c r="AG12075" s="8"/>
      <c r="AK12075" s="8"/>
      <c r="AO12075" s="8"/>
      <c r="AS12075" s="8"/>
      <c r="AW12075" s="8"/>
      <c r="BA12075" s="8"/>
      <c r="BE12075" s="8"/>
      <c r="BI12075" s="8"/>
      <c r="BM12075" s="8"/>
      <c r="BQ12075" s="8"/>
      <c r="BU12075" s="8"/>
      <c r="BY12075" s="8"/>
      <c r="CC12075" s="8"/>
      <c r="CG12075" s="8"/>
      <c r="CK12075" s="8"/>
    </row>
    <row r="12076" spans="5:89">
      <c r="E12076" s="8"/>
      <c r="I12076" s="8"/>
      <c r="M12076" s="8"/>
      <c r="Q12076" s="8"/>
      <c r="U12076" s="8"/>
      <c r="Y12076" s="8"/>
      <c r="AC12076" s="8"/>
      <c r="AG12076" s="8"/>
      <c r="AK12076" s="8"/>
      <c r="AO12076" s="8"/>
      <c r="AS12076" s="8"/>
      <c r="AW12076" s="8"/>
      <c r="BA12076" s="8"/>
      <c r="BE12076" s="8"/>
      <c r="BI12076" s="8"/>
      <c r="BM12076" s="8"/>
      <c r="BQ12076" s="8"/>
      <c r="BU12076" s="8"/>
      <c r="BY12076" s="8"/>
      <c r="CC12076" s="8"/>
      <c r="CG12076" s="8"/>
      <c r="CK12076" s="8"/>
    </row>
    <row r="12077" spans="5:89">
      <c r="E12077" s="8"/>
      <c r="I12077" s="8"/>
      <c r="M12077" s="8"/>
      <c r="Q12077" s="8"/>
      <c r="U12077" s="8"/>
      <c r="Y12077" s="8"/>
      <c r="AC12077" s="8"/>
      <c r="AG12077" s="8"/>
      <c r="AK12077" s="8"/>
      <c r="AO12077" s="8"/>
      <c r="AS12077" s="8"/>
      <c r="AW12077" s="8"/>
      <c r="BA12077" s="8"/>
      <c r="BE12077" s="8"/>
      <c r="BI12077" s="8"/>
      <c r="BM12077" s="8"/>
      <c r="BQ12077" s="8"/>
      <c r="BU12077" s="8"/>
      <c r="BY12077" s="8"/>
      <c r="CC12077" s="8"/>
      <c r="CG12077" s="8"/>
      <c r="CK12077" s="8"/>
    </row>
    <row r="12078" spans="5:89">
      <c r="E12078" s="8"/>
      <c r="I12078" s="8"/>
      <c r="M12078" s="8"/>
      <c r="Q12078" s="8"/>
      <c r="U12078" s="8"/>
      <c r="Y12078" s="8"/>
      <c r="AC12078" s="8"/>
      <c r="AG12078" s="8"/>
      <c r="AK12078" s="8"/>
      <c r="AO12078" s="8"/>
      <c r="AS12078" s="8"/>
      <c r="AW12078" s="8"/>
      <c r="BA12078" s="8"/>
      <c r="BE12078" s="8"/>
      <c r="BI12078" s="8"/>
      <c r="BM12078" s="8"/>
      <c r="BQ12078" s="8"/>
      <c r="BU12078" s="8"/>
      <c r="BY12078" s="8"/>
      <c r="CC12078" s="8"/>
      <c r="CG12078" s="8"/>
      <c r="CK12078" s="8"/>
    </row>
    <row r="12079" spans="5:89">
      <c r="E12079" s="8"/>
      <c r="I12079" s="8"/>
      <c r="M12079" s="8"/>
      <c r="Q12079" s="8"/>
      <c r="U12079" s="8"/>
      <c r="Y12079" s="8"/>
      <c r="AC12079" s="8"/>
      <c r="AG12079" s="8"/>
      <c r="AK12079" s="8"/>
      <c r="AO12079" s="8"/>
      <c r="AS12079" s="8"/>
      <c r="AW12079" s="8"/>
      <c r="BA12079" s="8"/>
      <c r="BE12079" s="8"/>
      <c r="BI12079" s="8"/>
      <c r="BM12079" s="8"/>
      <c r="BQ12079" s="8"/>
      <c r="BU12079" s="8"/>
      <c r="BY12079" s="8"/>
      <c r="CC12079" s="8"/>
      <c r="CG12079" s="8"/>
      <c r="CK12079" s="8"/>
    </row>
    <row r="12080" spans="5:89">
      <c r="E12080" s="8"/>
      <c r="I12080" s="8"/>
      <c r="M12080" s="8"/>
      <c r="Q12080" s="8"/>
      <c r="U12080" s="8"/>
      <c r="Y12080" s="8"/>
      <c r="AC12080" s="8"/>
      <c r="AG12080" s="8"/>
      <c r="AK12080" s="8"/>
      <c r="AO12080" s="8"/>
      <c r="AS12080" s="8"/>
      <c r="AW12080" s="8"/>
      <c r="BA12080" s="8"/>
      <c r="BE12080" s="8"/>
      <c r="BI12080" s="8"/>
      <c r="BM12080" s="8"/>
      <c r="BQ12080" s="8"/>
      <c r="BU12080" s="8"/>
      <c r="BY12080" s="8"/>
      <c r="CC12080" s="8"/>
      <c r="CG12080" s="8"/>
      <c r="CK12080" s="8"/>
    </row>
    <row r="12081" spans="5:89">
      <c r="E12081" s="8"/>
      <c r="I12081" s="8"/>
      <c r="M12081" s="8"/>
      <c r="Q12081" s="8"/>
      <c r="U12081" s="8"/>
      <c r="Y12081" s="8"/>
      <c r="AC12081" s="8"/>
      <c r="AG12081" s="8"/>
      <c r="AK12081" s="8"/>
      <c r="AO12081" s="8"/>
      <c r="AS12081" s="8"/>
      <c r="AW12081" s="8"/>
      <c r="BA12081" s="8"/>
      <c r="BE12081" s="8"/>
      <c r="BI12081" s="8"/>
      <c r="BM12081" s="8"/>
      <c r="BQ12081" s="8"/>
      <c r="BU12081" s="8"/>
      <c r="BY12081" s="8"/>
      <c r="CC12081" s="8"/>
      <c r="CG12081" s="8"/>
      <c r="CK12081" s="8"/>
    </row>
    <row r="12082" spans="5:89">
      <c r="E12082" s="8"/>
      <c r="I12082" s="8"/>
      <c r="M12082" s="8"/>
      <c r="Q12082" s="8"/>
      <c r="U12082" s="8"/>
      <c r="Y12082" s="8"/>
      <c r="AC12082" s="8"/>
      <c r="AG12082" s="8"/>
      <c r="AK12082" s="8"/>
      <c r="AO12082" s="8"/>
      <c r="AS12082" s="8"/>
      <c r="AW12082" s="8"/>
      <c r="BA12082" s="8"/>
      <c r="BE12082" s="8"/>
      <c r="BI12082" s="8"/>
      <c r="BM12082" s="8"/>
      <c r="BQ12082" s="8"/>
      <c r="BU12082" s="8"/>
      <c r="BY12082" s="8"/>
      <c r="CC12082" s="8"/>
      <c r="CG12082" s="8"/>
      <c r="CK12082" s="8"/>
    </row>
    <row r="12083" spans="5:89">
      <c r="E12083" s="8"/>
      <c r="I12083" s="8"/>
      <c r="M12083" s="8"/>
      <c r="Q12083" s="8"/>
      <c r="U12083" s="8"/>
      <c r="Y12083" s="8"/>
      <c r="AC12083" s="8"/>
      <c r="AG12083" s="8"/>
      <c r="AK12083" s="8"/>
      <c r="AO12083" s="8"/>
      <c r="AS12083" s="8"/>
      <c r="AW12083" s="8"/>
      <c r="BA12083" s="8"/>
      <c r="BE12083" s="8"/>
      <c r="BI12083" s="8"/>
      <c r="BM12083" s="8"/>
      <c r="BQ12083" s="8"/>
      <c r="BU12083" s="8"/>
      <c r="BY12083" s="8"/>
      <c r="CC12083" s="8"/>
      <c r="CG12083" s="8"/>
      <c r="CK12083" s="8"/>
    </row>
    <row r="12084" spans="5:89">
      <c r="E12084" s="8"/>
      <c r="I12084" s="8"/>
      <c r="M12084" s="8"/>
      <c r="Q12084" s="8"/>
      <c r="U12084" s="8"/>
      <c r="Y12084" s="8"/>
      <c r="AC12084" s="8"/>
      <c r="AG12084" s="8"/>
      <c r="AK12084" s="8"/>
      <c r="AO12084" s="8"/>
      <c r="AS12084" s="8"/>
      <c r="AW12084" s="8"/>
      <c r="BA12084" s="8"/>
      <c r="BE12084" s="8"/>
      <c r="BI12084" s="8"/>
      <c r="BM12084" s="8"/>
      <c r="BQ12084" s="8"/>
      <c r="BU12084" s="8"/>
      <c r="BY12084" s="8"/>
      <c r="CC12084" s="8"/>
      <c r="CG12084" s="8"/>
      <c r="CK12084" s="8"/>
    </row>
    <row r="12085" spans="5:89">
      <c r="E12085" s="8"/>
      <c r="I12085" s="8"/>
      <c r="M12085" s="8"/>
      <c r="Q12085" s="8"/>
      <c r="U12085" s="8"/>
      <c r="Y12085" s="8"/>
      <c r="AC12085" s="8"/>
      <c r="AG12085" s="8"/>
      <c r="AK12085" s="8"/>
      <c r="AO12085" s="8"/>
      <c r="AS12085" s="8"/>
      <c r="AW12085" s="8"/>
      <c r="BA12085" s="8"/>
      <c r="BE12085" s="8"/>
      <c r="BI12085" s="8"/>
      <c r="BM12085" s="8"/>
      <c r="BQ12085" s="8"/>
      <c r="BU12085" s="8"/>
      <c r="BY12085" s="8"/>
      <c r="CC12085" s="8"/>
      <c r="CG12085" s="8"/>
      <c r="CK12085" s="8"/>
    </row>
    <row r="12086" spans="5:89">
      <c r="E12086" s="8"/>
      <c r="I12086" s="8"/>
      <c r="M12086" s="8"/>
      <c r="Q12086" s="8"/>
      <c r="U12086" s="8"/>
      <c r="Y12086" s="8"/>
      <c r="AC12086" s="8"/>
      <c r="AG12086" s="8"/>
      <c r="AK12086" s="8"/>
      <c r="AO12086" s="8"/>
      <c r="AS12086" s="8"/>
      <c r="AW12086" s="8"/>
      <c r="BA12086" s="8"/>
      <c r="BE12086" s="8"/>
      <c r="BI12086" s="8"/>
      <c r="BM12086" s="8"/>
      <c r="BQ12086" s="8"/>
      <c r="BU12086" s="8"/>
      <c r="BY12086" s="8"/>
      <c r="CC12086" s="8"/>
      <c r="CG12086" s="8"/>
      <c r="CK12086" s="8"/>
    </row>
    <row r="12087" spans="5:89">
      <c r="E12087" s="8"/>
      <c r="I12087" s="8"/>
      <c r="M12087" s="8"/>
      <c r="Q12087" s="8"/>
      <c r="U12087" s="8"/>
      <c r="Y12087" s="8"/>
      <c r="AC12087" s="8"/>
      <c r="AG12087" s="8"/>
      <c r="AK12087" s="8"/>
      <c r="AO12087" s="8"/>
      <c r="AS12087" s="8"/>
      <c r="AW12087" s="8"/>
      <c r="BA12087" s="8"/>
      <c r="BE12087" s="8"/>
      <c r="BI12087" s="8"/>
      <c r="BM12087" s="8"/>
      <c r="BQ12087" s="8"/>
      <c r="BU12087" s="8"/>
      <c r="BY12087" s="8"/>
      <c r="CC12087" s="8"/>
      <c r="CG12087" s="8"/>
      <c r="CK12087" s="8"/>
    </row>
    <row r="12088" spans="5:89">
      <c r="E12088" s="8"/>
      <c r="I12088" s="8"/>
      <c r="M12088" s="8"/>
      <c r="Q12088" s="8"/>
      <c r="U12088" s="8"/>
      <c r="Y12088" s="8"/>
      <c r="AC12088" s="8"/>
      <c r="AG12088" s="8"/>
      <c r="AK12088" s="8"/>
      <c r="AO12088" s="8"/>
      <c r="AS12088" s="8"/>
      <c r="AW12088" s="8"/>
      <c r="BA12088" s="8"/>
      <c r="BE12088" s="8"/>
      <c r="BI12088" s="8"/>
      <c r="BM12088" s="8"/>
      <c r="BQ12088" s="8"/>
      <c r="BU12088" s="8"/>
      <c r="BY12088" s="8"/>
      <c r="CC12088" s="8"/>
      <c r="CG12088" s="8"/>
      <c r="CK12088" s="8"/>
    </row>
    <row r="12089" spans="5:89">
      <c r="E12089" s="8"/>
      <c r="I12089" s="8"/>
      <c r="M12089" s="8"/>
      <c r="Q12089" s="8"/>
      <c r="U12089" s="8"/>
      <c r="Y12089" s="8"/>
      <c r="AC12089" s="8"/>
      <c r="AG12089" s="8"/>
      <c r="AK12089" s="8"/>
      <c r="AO12089" s="8"/>
      <c r="AS12089" s="8"/>
      <c r="AW12089" s="8"/>
      <c r="BA12089" s="8"/>
      <c r="BE12089" s="8"/>
      <c r="BI12089" s="8"/>
      <c r="BM12089" s="8"/>
      <c r="BQ12089" s="8"/>
      <c r="BU12089" s="8"/>
      <c r="BY12089" s="8"/>
      <c r="CC12089" s="8"/>
      <c r="CG12089" s="8"/>
      <c r="CK12089" s="8"/>
    </row>
    <row r="12090" spans="5:89">
      <c r="E12090" s="8"/>
      <c r="I12090" s="8"/>
      <c r="M12090" s="8"/>
      <c r="Q12090" s="8"/>
      <c r="U12090" s="8"/>
      <c r="Y12090" s="8"/>
      <c r="AC12090" s="8"/>
      <c r="AG12090" s="8"/>
      <c r="AK12090" s="8"/>
      <c r="AO12090" s="8"/>
      <c r="AS12090" s="8"/>
      <c r="AW12090" s="8"/>
      <c r="BA12090" s="8"/>
      <c r="BE12090" s="8"/>
      <c r="BI12090" s="8"/>
      <c r="BM12090" s="8"/>
      <c r="BQ12090" s="8"/>
      <c r="BU12090" s="8"/>
      <c r="BY12090" s="8"/>
      <c r="CC12090" s="8"/>
      <c r="CG12090" s="8"/>
      <c r="CK12090" s="8"/>
    </row>
    <row r="12091" spans="5:89">
      <c r="E12091" s="8"/>
      <c r="I12091" s="8"/>
      <c r="M12091" s="8"/>
      <c r="Q12091" s="8"/>
      <c r="U12091" s="8"/>
      <c r="Y12091" s="8"/>
      <c r="AC12091" s="8"/>
      <c r="AG12091" s="8"/>
      <c r="AK12091" s="8"/>
      <c r="AO12091" s="8"/>
      <c r="AS12091" s="8"/>
      <c r="AW12091" s="8"/>
      <c r="BA12091" s="8"/>
      <c r="BE12091" s="8"/>
      <c r="BI12091" s="8"/>
      <c r="BM12091" s="8"/>
      <c r="BQ12091" s="8"/>
      <c r="BU12091" s="8"/>
      <c r="BY12091" s="8"/>
      <c r="CC12091" s="8"/>
      <c r="CG12091" s="8"/>
      <c r="CK12091" s="8"/>
    </row>
    <row r="12092" spans="5:89">
      <c r="E12092" s="8"/>
      <c r="I12092" s="8"/>
      <c r="M12092" s="8"/>
      <c r="Q12092" s="8"/>
      <c r="U12092" s="8"/>
      <c r="Y12092" s="8"/>
      <c r="AC12092" s="8"/>
      <c r="AG12092" s="8"/>
      <c r="AK12092" s="8"/>
      <c r="AO12092" s="8"/>
      <c r="AS12092" s="8"/>
      <c r="AW12092" s="8"/>
      <c r="BA12092" s="8"/>
      <c r="BE12092" s="8"/>
      <c r="BI12092" s="8"/>
      <c r="BM12092" s="8"/>
      <c r="BQ12092" s="8"/>
      <c r="BU12092" s="8"/>
      <c r="BY12092" s="8"/>
      <c r="CC12092" s="8"/>
      <c r="CG12092" s="8"/>
      <c r="CK12092" s="8"/>
    </row>
    <row r="12093" spans="5:89">
      <c r="E12093" s="8"/>
      <c r="I12093" s="8"/>
      <c r="M12093" s="8"/>
      <c r="Q12093" s="8"/>
      <c r="U12093" s="8"/>
      <c r="Y12093" s="8"/>
      <c r="AC12093" s="8"/>
      <c r="AG12093" s="8"/>
      <c r="AK12093" s="8"/>
      <c r="AO12093" s="8"/>
      <c r="AS12093" s="8"/>
      <c r="AW12093" s="8"/>
      <c r="BA12093" s="8"/>
      <c r="BE12093" s="8"/>
      <c r="BI12093" s="8"/>
      <c r="BM12093" s="8"/>
      <c r="BQ12093" s="8"/>
      <c r="BU12093" s="8"/>
      <c r="BY12093" s="8"/>
      <c r="CC12093" s="8"/>
      <c r="CG12093" s="8"/>
      <c r="CK12093" s="8"/>
    </row>
    <row r="12094" spans="5:89">
      <c r="E12094" s="8"/>
      <c r="I12094" s="8"/>
      <c r="M12094" s="8"/>
      <c r="Q12094" s="8"/>
      <c r="U12094" s="8"/>
      <c r="Y12094" s="8"/>
      <c r="AC12094" s="8"/>
      <c r="AG12094" s="8"/>
      <c r="AK12094" s="8"/>
      <c r="AO12094" s="8"/>
      <c r="AS12094" s="8"/>
      <c r="AW12094" s="8"/>
      <c r="BA12094" s="8"/>
      <c r="BE12094" s="8"/>
      <c r="BI12094" s="8"/>
      <c r="BM12094" s="8"/>
      <c r="BQ12094" s="8"/>
      <c r="BU12094" s="8"/>
      <c r="BY12094" s="8"/>
      <c r="CC12094" s="8"/>
      <c r="CG12094" s="8"/>
      <c r="CK12094" s="8"/>
    </row>
    <row r="12095" spans="5:89">
      <c r="E12095" s="8"/>
      <c r="I12095" s="8"/>
      <c r="M12095" s="8"/>
      <c r="Q12095" s="8"/>
      <c r="U12095" s="8"/>
      <c r="Y12095" s="8"/>
      <c r="AC12095" s="8"/>
      <c r="AG12095" s="8"/>
      <c r="AK12095" s="8"/>
      <c r="AO12095" s="8"/>
      <c r="AS12095" s="8"/>
      <c r="AW12095" s="8"/>
      <c r="BA12095" s="8"/>
      <c r="BE12095" s="8"/>
      <c r="BI12095" s="8"/>
      <c r="BM12095" s="8"/>
      <c r="BQ12095" s="8"/>
      <c r="BU12095" s="8"/>
      <c r="BY12095" s="8"/>
      <c r="CC12095" s="8"/>
      <c r="CG12095" s="8"/>
      <c r="CK12095" s="8"/>
    </row>
    <row r="12096" spans="5:89">
      <c r="E12096" s="8"/>
      <c r="I12096" s="8"/>
      <c r="M12096" s="8"/>
      <c r="Q12096" s="8"/>
      <c r="U12096" s="8"/>
      <c r="Y12096" s="8"/>
      <c r="AC12096" s="8"/>
      <c r="AG12096" s="8"/>
      <c r="AK12096" s="8"/>
      <c r="AO12096" s="8"/>
      <c r="AS12096" s="8"/>
      <c r="AW12096" s="8"/>
      <c r="BA12096" s="8"/>
      <c r="BE12096" s="8"/>
      <c r="BI12096" s="8"/>
      <c r="BM12096" s="8"/>
      <c r="BQ12096" s="8"/>
      <c r="BU12096" s="8"/>
      <c r="BY12096" s="8"/>
      <c r="CC12096" s="8"/>
      <c r="CG12096" s="8"/>
      <c r="CK12096" s="8"/>
    </row>
    <row r="12097" spans="5:89">
      <c r="E12097" s="8"/>
      <c r="I12097" s="8"/>
      <c r="M12097" s="8"/>
      <c r="Q12097" s="8"/>
      <c r="U12097" s="8"/>
      <c r="Y12097" s="8"/>
      <c r="AC12097" s="8"/>
      <c r="AG12097" s="8"/>
      <c r="AK12097" s="8"/>
      <c r="AO12097" s="8"/>
      <c r="AS12097" s="8"/>
      <c r="AW12097" s="8"/>
      <c r="BA12097" s="8"/>
      <c r="BE12097" s="8"/>
      <c r="BI12097" s="8"/>
      <c r="BM12097" s="8"/>
      <c r="BQ12097" s="8"/>
      <c r="BU12097" s="8"/>
      <c r="BY12097" s="8"/>
      <c r="CC12097" s="8"/>
      <c r="CG12097" s="8"/>
      <c r="CK12097" s="8"/>
    </row>
    <row r="12098" spans="5:89">
      <c r="E12098" s="8"/>
      <c r="I12098" s="8"/>
      <c r="M12098" s="8"/>
      <c r="Q12098" s="8"/>
      <c r="U12098" s="8"/>
      <c r="Y12098" s="8"/>
      <c r="AC12098" s="8"/>
      <c r="AG12098" s="8"/>
      <c r="AK12098" s="8"/>
      <c r="AO12098" s="8"/>
      <c r="AS12098" s="8"/>
      <c r="AW12098" s="8"/>
      <c r="BA12098" s="8"/>
      <c r="BE12098" s="8"/>
      <c r="BI12098" s="8"/>
      <c r="BM12098" s="8"/>
      <c r="BQ12098" s="8"/>
      <c r="BU12098" s="8"/>
      <c r="BY12098" s="8"/>
      <c r="CC12098" s="8"/>
      <c r="CG12098" s="8"/>
      <c r="CK12098" s="8"/>
    </row>
    <row r="12099" spans="5:89">
      <c r="E12099" s="8"/>
      <c r="I12099" s="8"/>
      <c r="M12099" s="8"/>
      <c r="Q12099" s="8"/>
      <c r="U12099" s="8"/>
      <c r="Y12099" s="8"/>
      <c r="AC12099" s="8"/>
      <c r="AG12099" s="8"/>
      <c r="AK12099" s="8"/>
      <c r="AO12099" s="8"/>
      <c r="AS12099" s="8"/>
      <c r="AW12099" s="8"/>
      <c r="BA12099" s="8"/>
      <c r="BE12099" s="8"/>
      <c r="BI12099" s="8"/>
      <c r="BM12099" s="8"/>
      <c r="BQ12099" s="8"/>
      <c r="BU12099" s="8"/>
      <c r="BY12099" s="8"/>
      <c r="CC12099" s="8"/>
      <c r="CG12099" s="8"/>
      <c r="CK12099" s="8"/>
    </row>
    <row r="12100" spans="5:89">
      <c r="E12100" s="8"/>
      <c r="I12100" s="8"/>
      <c r="M12100" s="8"/>
      <c r="Q12100" s="8"/>
      <c r="U12100" s="8"/>
      <c r="Y12100" s="8"/>
      <c r="AC12100" s="8"/>
      <c r="AG12100" s="8"/>
      <c r="AK12100" s="8"/>
      <c r="AO12100" s="8"/>
      <c r="AS12100" s="8"/>
      <c r="AW12100" s="8"/>
      <c r="BA12100" s="8"/>
      <c r="BE12100" s="8"/>
      <c r="BI12100" s="8"/>
      <c r="BM12100" s="8"/>
      <c r="BQ12100" s="8"/>
      <c r="BU12100" s="8"/>
      <c r="BY12100" s="8"/>
      <c r="CC12100" s="8"/>
      <c r="CG12100" s="8"/>
      <c r="CK12100" s="8"/>
    </row>
    <row r="12101" spans="5:89">
      <c r="E12101" s="8"/>
      <c r="I12101" s="8"/>
      <c r="M12101" s="8"/>
      <c r="Q12101" s="8"/>
      <c r="U12101" s="8"/>
      <c r="Y12101" s="8"/>
      <c r="AC12101" s="8"/>
      <c r="AG12101" s="8"/>
      <c r="AK12101" s="8"/>
      <c r="AO12101" s="8"/>
      <c r="AS12101" s="8"/>
      <c r="AW12101" s="8"/>
      <c r="BA12101" s="8"/>
      <c r="BE12101" s="8"/>
      <c r="BI12101" s="8"/>
      <c r="BM12101" s="8"/>
      <c r="BQ12101" s="8"/>
      <c r="BU12101" s="8"/>
      <c r="BY12101" s="8"/>
      <c r="CC12101" s="8"/>
      <c r="CG12101" s="8"/>
      <c r="CK12101" s="8"/>
    </row>
    <row r="12102" spans="5:89">
      <c r="E12102" s="8"/>
      <c r="I12102" s="8"/>
      <c r="M12102" s="8"/>
      <c r="Q12102" s="8"/>
      <c r="U12102" s="8"/>
      <c r="Y12102" s="8"/>
      <c r="AC12102" s="8"/>
      <c r="AG12102" s="8"/>
      <c r="AK12102" s="8"/>
      <c r="AO12102" s="8"/>
      <c r="AS12102" s="8"/>
      <c r="AW12102" s="8"/>
      <c r="BA12102" s="8"/>
      <c r="BE12102" s="8"/>
      <c r="BI12102" s="8"/>
      <c r="BM12102" s="8"/>
      <c r="BQ12102" s="8"/>
      <c r="BU12102" s="8"/>
      <c r="BY12102" s="8"/>
      <c r="CC12102" s="8"/>
      <c r="CG12102" s="8"/>
      <c r="CK12102" s="8"/>
    </row>
    <row r="12103" spans="5:89">
      <c r="E12103" s="8"/>
      <c r="I12103" s="8"/>
      <c r="M12103" s="8"/>
      <c r="Q12103" s="8"/>
      <c r="U12103" s="8"/>
      <c r="Y12103" s="8"/>
      <c r="AC12103" s="8"/>
      <c r="AG12103" s="8"/>
      <c r="AK12103" s="8"/>
      <c r="AO12103" s="8"/>
      <c r="AS12103" s="8"/>
      <c r="AW12103" s="8"/>
      <c r="BA12103" s="8"/>
      <c r="BE12103" s="8"/>
      <c r="BI12103" s="8"/>
      <c r="BM12103" s="8"/>
      <c r="BQ12103" s="8"/>
      <c r="BU12103" s="8"/>
      <c r="BY12103" s="8"/>
      <c r="CC12103" s="8"/>
      <c r="CG12103" s="8"/>
      <c r="CK12103" s="8"/>
    </row>
    <row r="12104" spans="5:89">
      <c r="E12104" s="8"/>
      <c r="I12104" s="8"/>
      <c r="M12104" s="8"/>
      <c r="Q12104" s="8"/>
      <c r="U12104" s="8"/>
      <c r="Y12104" s="8"/>
      <c r="AC12104" s="8"/>
      <c r="AG12104" s="8"/>
      <c r="AK12104" s="8"/>
      <c r="AO12104" s="8"/>
      <c r="AS12104" s="8"/>
      <c r="AW12104" s="8"/>
      <c r="BA12104" s="8"/>
      <c r="BE12104" s="8"/>
      <c r="BI12104" s="8"/>
      <c r="BM12104" s="8"/>
      <c r="BQ12104" s="8"/>
      <c r="BU12104" s="8"/>
      <c r="BY12104" s="8"/>
      <c r="CC12104" s="8"/>
      <c r="CG12104" s="8"/>
      <c r="CK12104" s="8"/>
    </row>
    <row r="12105" spans="5:89">
      <c r="E12105" s="8"/>
      <c r="I12105" s="8"/>
      <c r="M12105" s="8"/>
      <c r="Q12105" s="8"/>
      <c r="U12105" s="8"/>
      <c r="Y12105" s="8"/>
      <c r="AC12105" s="8"/>
      <c r="AG12105" s="8"/>
      <c r="AK12105" s="8"/>
      <c r="AO12105" s="8"/>
      <c r="AS12105" s="8"/>
      <c r="AW12105" s="8"/>
      <c r="BA12105" s="8"/>
      <c r="BE12105" s="8"/>
      <c r="BI12105" s="8"/>
      <c r="BM12105" s="8"/>
      <c r="BQ12105" s="8"/>
      <c r="BU12105" s="8"/>
      <c r="BY12105" s="8"/>
      <c r="CC12105" s="8"/>
      <c r="CG12105" s="8"/>
      <c r="CK12105" s="8"/>
    </row>
    <row r="12106" spans="5:89">
      <c r="E12106" s="8"/>
      <c r="I12106" s="8"/>
      <c r="M12106" s="8"/>
      <c r="Q12106" s="8"/>
      <c r="U12106" s="8"/>
      <c r="Y12106" s="8"/>
      <c r="AC12106" s="8"/>
      <c r="AG12106" s="8"/>
      <c r="AK12106" s="8"/>
      <c r="AO12106" s="8"/>
      <c r="AS12106" s="8"/>
      <c r="AW12106" s="8"/>
      <c r="BA12106" s="8"/>
      <c r="BE12106" s="8"/>
      <c r="BI12106" s="8"/>
      <c r="BM12106" s="8"/>
      <c r="BQ12106" s="8"/>
      <c r="BU12106" s="8"/>
      <c r="BY12106" s="8"/>
      <c r="CC12106" s="8"/>
      <c r="CG12106" s="8"/>
      <c r="CK12106" s="8"/>
    </row>
    <row r="12107" spans="5:89">
      <c r="E12107" s="8"/>
      <c r="I12107" s="8"/>
      <c r="M12107" s="8"/>
      <c r="Q12107" s="8"/>
      <c r="U12107" s="8"/>
      <c r="Y12107" s="8"/>
      <c r="AC12107" s="8"/>
      <c r="AG12107" s="8"/>
      <c r="AK12107" s="8"/>
      <c r="AO12107" s="8"/>
      <c r="AS12107" s="8"/>
      <c r="AW12107" s="8"/>
      <c r="BA12107" s="8"/>
      <c r="BE12107" s="8"/>
      <c r="BI12107" s="8"/>
      <c r="BM12107" s="8"/>
      <c r="BQ12107" s="8"/>
      <c r="BU12107" s="8"/>
      <c r="BY12107" s="8"/>
      <c r="CC12107" s="8"/>
      <c r="CG12107" s="8"/>
      <c r="CK12107" s="8"/>
    </row>
    <row r="12108" spans="5:89">
      <c r="E12108" s="8"/>
      <c r="I12108" s="8"/>
      <c r="M12108" s="8"/>
      <c r="Q12108" s="8"/>
      <c r="U12108" s="8"/>
      <c r="Y12108" s="8"/>
      <c r="AC12108" s="8"/>
      <c r="AG12108" s="8"/>
      <c r="AK12108" s="8"/>
      <c r="AO12108" s="8"/>
      <c r="AS12108" s="8"/>
      <c r="AW12108" s="8"/>
      <c r="BA12108" s="8"/>
      <c r="BE12108" s="8"/>
      <c r="BI12108" s="8"/>
      <c r="BM12108" s="8"/>
      <c r="BQ12108" s="8"/>
      <c r="BU12108" s="8"/>
      <c r="BY12108" s="8"/>
      <c r="CC12108" s="8"/>
      <c r="CG12108" s="8"/>
      <c r="CK12108" s="8"/>
    </row>
    <row r="12109" spans="5:89">
      <c r="E12109" s="8"/>
      <c r="I12109" s="8"/>
      <c r="M12109" s="8"/>
      <c r="Q12109" s="8"/>
      <c r="U12109" s="8"/>
      <c r="Y12109" s="8"/>
      <c r="AC12109" s="8"/>
      <c r="AG12109" s="8"/>
      <c r="AK12109" s="8"/>
      <c r="AO12109" s="8"/>
      <c r="AS12109" s="8"/>
      <c r="AW12109" s="8"/>
      <c r="BA12109" s="8"/>
      <c r="BE12109" s="8"/>
      <c r="BI12109" s="8"/>
      <c r="BM12109" s="8"/>
      <c r="BQ12109" s="8"/>
      <c r="BU12109" s="8"/>
      <c r="BY12109" s="8"/>
      <c r="CC12109" s="8"/>
      <c r="CG12109" s="8"/>
      <c r="CK12109" s="8"/>
    </row>
    <row r="12110" spans="5:89">
      <c r="E12110" s="8"/>
      <c r="I12110" s="8"/>
      <c r="M12110" s="8"/>
      <c r="Q12110" s="8"/>
      <c r="U12110" s="8"/>
      <c r="Y12110" s="8"/>
      <c r="AC12110" s="8"/>
      <c r="AG12110" s="8"/>
      <c r="AK12110" s="8"/>
      <c r="AO12110" s="8"/>
      <c r="AS12110" s="8"/>
      <c r="AW12110" s="8"/>
      <c r="BA12110" s="8"/>
      <c r="BE12110" s="8"/>
      <c r="BI12110" s="8"/>
      <c r="BM12110" s="8"/>
      <c r="BQ12110" s="8"/>
      <c r="BU12110" s="8"/>
      <c r="BY12110" s="8"/>
      <c r="CC12110" s="8"/>
      <c r="CG12110" s="8"/>
      <c r="CK12110" s="8"/>
    </row>
    <row r="12111" spans="5:89">
      <c r="E12111" s="8"/>
      <c r="I12111" s="8"/>
      <c r="M12111" s="8"/>
      <c r="Q12111" s="8"/>
      <c r="U12111" s="8"/>
      <c r="Y12111" s="8"/>
      <c r="AC12111" s="8"/>
      <c r="AG12111" s="8"/>
      <c r="AK12111" s="8"/>
      <c r="AO12111" s="8"/>
      <c r="AS12111" s="8"/>
      <c r="AW12111" s="8"/>
      <c r="BA12111" s="8"/>
      <c r="BE12111" s="8"/>
      <c r="BI12111" s="8"/>
      <c r="BM12111" s="8"/>
      <c r="BQ12111" s="8"/>
      <c r="BU12111" s="8"/>
      <c r="BY12111" s="8"/>
      <c r="CC12111" s="8"/>
      <c r="CG12111" s="8"/>
      <c r="CK12111" s="8"/>
    </row>
    <row r="12112" spans="5:89">
      <c r="E12112" s="8"/>
      <c r="I12112" s="8"/>
      <c r="M12112" s="8"/>
      <c r="Q12112" s="8"/>
      <c r="U12112" s="8"/>
      <c r="Y12112" s="8"/>
      <c r="AC12112" s="8"/>
      <c r="AG12112" s="8"/>
      <c r="AK12112" s="8"/>
      <c r="AO12112" s="8"/>
      <c r="AS12112" s="8"/>
      <c r="AW12112" s="8"/>
      <c r="BA12112" s="8"/>
      <c r="BE12112" s="8"/>
      <c r="BI12112" s="8"/>
      <c r="BM12112" s="8"/>
      <c r="BQ12112" s="8"/>
      <c r="BU12112" s="8"/>
      <c r="BY12112" s="8"/>
      <c r="CC12112" s="8"/>
      <c r="CG12112" s="8"/>
      <c r="CK12112" s="8"/>
    </row>
    <row r="12113" spans="5:89">
      <c r="E12113" s="8"/>
      <c r="I12113" s="8"/>
      <c r="M12113" s="8"/>
      <c r="Q12113" s="8"/>
      <c r="U12113" s="8"/>
      <c r="Y12113" s="8"/>
      <c r="AC12113" s="8"/>
      <c r="AG12113" s="8"/>
      <c r="AK12113" s="8"/>
      <c r="AO12113" s="8"/>
      <c r="AS12113" s="8"/>
      <c r="AW12113" s="8"/>
      <c r="BA12113" s="8"/>
      <c r="BE12113" s="8"/>
      <c r="BI12113" s="8"/>
      <c r="BM12113" s="8"/>
      <c r="BQ12113" s="8"/>
      <c r="BU12113" s="8"/>
      <c r="BY12113" s="8"/>
      <c r="CC12113" s="8"/>
      <c r="CG12113" s="8"/>
      <c r="CK12113" s="8"/>
    </row>
    <row r="12114" spans="5:89">
      <c r="E12114" s="8"/>
      <c r="I12114" s="8"/>
      <c r="M12114" s="8"/>
      <c r="Q12114" s="8"/>
      <c r="U12114" s="8"/>
      <c r="Y12114" s="8"/>
      <c r="AC12114" s="8"/>
      <c r="AG12114" s="8"/>
      <c r="AK12114" s="8"/>
      <c r="AO12114" s="8"/>
      <c r="AS12114" s="8"/>
      <c r="AW12114" s="8"/>
      <c r="BA12114" s="8"/>
      <c r="BE12114" s="8"/>
      <c r="BI12114" s="8"/>
      <c r="BM12114" s="8"/>
      <c r="BQ12114" s="8"/>
      <c r="BU12114" s="8"/>
      <c r="BY12114" s="8"/>
      <c r="CC12114" s="8"/>
      <c r="CG12114" s="8"/>
      <c r="CK12114" s="8"/>
    </row>
    <row r="12115" spans="5:89">
      <c r="E12115" s="8"/>
      <c r="I12115" s="8"/>
      <c r="M12115" s="8"/>
      <c r="Q12115" s="8"/>
      <c r="U12115" s="8"/>
      <c r="Y12115" s="8"/>
      <c r="AC12115" s="8"/>
      <c r="AG12115" s="8"/>
      <c r="AK12115" s="8"/>
      <c r="AO12115" s="8"/>
      <c r="AS12115" s="8"/>
      <c r="AW12115" s="8"/>
      <c r="BA12115" s="8"/>
      <c r="BE12115" s="8"/>
      <c r="BI12115" s="8"/>
      <c r="BM12115" s="8"/>
      <c r="BQ12115" s="8"/>
      <c r="BU12115" s="8"/>
      <c r="BY12115" s="8"/>
      <c r="CC12115" s="8"/>
      <c r="CG12115" s="8"/>
      <c r="CK12115" s="8"/>
    </row>
    <row r="12116" spans="5:89">
      <c r="E12116" s="8"/>
      <c r="I12116" s="8"/>
      <c r="M12116" s="8"/>
      <c r="Q12116" s="8"/>
      <c r="U12116" s="8"/>
      <c r="Y12116" s="8"/>
      <c r="AC12116" s="8"/>
      <c r="AG12116" s="8"/>
      <c r="AK12116" s="8"/>
      <c r="AO12116" s="8"/>
      <c r="AS12116" s="8"/>
      <c r="AW12116" s="8"/>
      <c r="BA12116" s="8"/>
      <c r="BE12116" s="8"/>
      <c r="BI12116" s="8"/>
      <c r="BM12116" s="8"/>
      <c r="BQ12116" s="8"/>
      <c r="BU12116" s="8"/>
      <c r="BY12116" s="8"/>
      <c r="CC12116" s="8"/>
      <c r="CG12116" s="8"/>
      <c r="CK12116" s="8"/>
    </row>
    <row r="12117" spans="5:89">
      <c r="E12117" s="8"/>
      <c r="I12117" s="8"/>
      <c r="M12117" s="8"/>
      <c r="Q12117" s="8"/>
      <c r="U12117" s="8"/>
      <c r="Y12117" s="8"/>
      <c r="AC12117" s="8"/>
      <c r="AG12117" s="8"/>
      <c r="AK12117" s="8"/>
      <c r="AO12117" s="8"/>
      <c r="AS12117" s="8"/>
      <c r="AW12117" s="8"/>
      <c r="BA12117" s="8"/>
      <c r="BE12117" s="8"/>
      <c r="BI12117" s="8"/>
      <c r="BM12117" s="8"/>
      <c r="BQ12117" s="8"/>
      <c r="BU12117" s="8"/>
      <c r="BY12117" s="8"/>
      <c r="CC12117" s="8"/>
      <c r="CG12117" s="8"/>
      <c r="CK12117" s="8"/>
    </row>
    <row r="12118" spans="5:89">
      <c r="E12118" s="8"/>
      <c r="I12118" s="8"/>
      <c r="M12118" s="8"/>
      <c r="Q12118" s="8"/>
      <c r="U12118" s="8"/>
      <c r="Y12118" s="8"/>
      <c r="AC12118" s="8"/>
      <c r="AG12118" s="8"/>
      <c r="AK12118" s="8"/>
      <c r="AO12118" s="8"/>
      <c r="AS12118" s="8"/>
      <c r="AW12118" s="8"/>
      <c r="BA12118" s="8"/>
      <c r="BE12118" s="8"/>
      <c r="BI12118" s="8"/>
      <c r="BM12118" s="8"/>
      <c r="BQ12118" s="8"/>
      <c r="BU12118" s="8"/>
      <c r="BY12118" s="8"/>
      <c r="CC12118" s="8"/>
      <c r="CG12118" s="8"/>
      <c r="CK12118" s="8"/>
    </row>
    <row r="12119" spans="5:89">
      <c r="E12119" s="8"/>
      <c r="I12119" s="8"/>
      <c r="M12119" s="8"/>
      <c r="Q12119" s="8"/>
      <c r="U12119" s="8"/>
      <c r="Y12119" s="8"/>
      <c r="AC12119" s="8"/>
      <c r="AG12119" s="8"/>
      <c r="AK12119" s="8"/>
      <c r="AO12119" s="8"/>
      <c r="AS12119" s="8"/>
      <c r="AW12119" s="8"/>
      <c r="BA12119" s="8"/>
      <c r="BE12119" s="8"/>
      <c r="BI12119" s="8"/>
      <c r="BM12119" s="8"/>
      <c r="BQ12119" s="8"/>
      <c r="BU12119" s="8"/>
      <c r="BY12119" s="8"/>
      <c r="CC12119" s="8"/>
      <c r="CG12119" s="8"/>
      <c r="CK12119" s="8"/>
    </row>
    <row r="12120" spans="5:89">
      <c r="E12120" s="8"/>
      <c r="I12120" s="8"/>
      <c r="M12120" s="8"/>
      <c r="Q12120" s="8"/>
      <c r="U12120" s="8"/>
      <c r="Y12120" s="8"/>
      <c r="AC12120" s="8"/>
      <c r="AG12120" s="8"/>
      <c r="AK12120" s="8"/>
      <c r="AO12120" s="8"/>
      <c r="AS12120" s="8"/>
      <c r="AW12120" s="8"/>
      <c r="BA12120" s="8"/>
      <c r="BE12120" s="8"/>
      <c r="BI12120" s="8"/>
      <c r="BM12120" s="8"/>
      <c r="BQ12120" s="8"/>
      <c r="BU12120" s="8"/>
      <c r="BY12120" s="8"/>
      <c r="CC12120" s="8"/>
      <c r="CG12120" s="8"/>
      <c r="CK12120" s="8"/>
    </row>
    <row r="12121" spans="5:89">
      <c r="E12121" s="8"/>
      <c r="I12121" s="8"/>
      <c r="M12121" s="8"/>
      <c r="Q12121" s="8"/>
      <c r="U12121" s="8"/>
      <c r="Y12121" s="8"/>
      <c r="AC12121" s="8"/>
      <c r="AG12121" s="8"/>
      <c r="AK12121" s="8"/>
      <c r="AO12121" s="8"/>
      <c r="AS12121" s="8"/>
      <c r="AW12121" s="8"/>
      <c r="BA12121" s="8"/>
      <c r="BE12121" s="8"/>
      <c r="BI12121" s="8"/>
      <c r="BM12121" s="8"/>
      <c r="BQ12121" s="8"/>
      <c r="BU12121" s="8"/>
      <c r="BY12121" s="8"/>
      <c r="CC12121" s="8"/>
      <c r="CG12121" s="8"/>
      <c r="CK12121" s="8"/>
    </row>
    <row r="12122" spans="5:89">
      <c r="E12122" s="8"/>
      <c r="I12122" s="8"/>
      <c r="M12122" s="8"/>
      <c r="Q12122" s="8"/>
      <c r="U12122" s="8"/>
      <c r="Y12122" s="8"/>
      <c r="AC12122" s="8"/>
      <c r="AG12122" s="8"/>
      <c r="AK12122" s="8"/>
      <c r="AO12122" s="8"/>
      <c r="AS12122" s="8"/>
      <c r="AW12122" s="8"/>
      <c r="BA12122" s="8"/>
      <c r="BE12122" s="8"/>
      <c r="BI12122" s="8"/>
      <c r="BM12122" s="8"/>
      <c r="BQ12122" s="8"/>
      <c r="BU12122" s="8"/>
      <c r="BY12122" s="8"/>
      <c r="CC12122" s="8"/>
      <c r="CG12122" s="8"/>
      <c r="CK12122" s="8"/>
    </row>
    <row r="12123" spans="5:89">
      <c r="E12123" s="8"/>
      <c r="I12123" s="8"/>
      <c r="M12123" s="8"/>
      <c r="Q12123" s="8"/>
      <c r="U12123" s="8"/>
      <c r="Y12123" s="8"/>
      <c r="AC12123" s="8"/>
      <c r="AG12123" s="8"/>
      <c r="AK12123" s="8"/>
      <c r="AO12123" s="8"/>
      <c r="AS12123" s="8"/>
      <c r="AW12123" s="8"/>
      <c r="BA12123" s="8"/>
      <c r="BE12123" s="8"/>
      <c r="BI12123" s="8"/>
      <c r="BM12123" s="8"/>
      <c r="BQ12123" s="8"/>
      <c r="BU12123" s="8"/>
      <c r="BY12123" s="8"/>
      <c r="CC12123" s="8"/>
      <c r="CG12123" s="8"/>
      <c r="CK12123" s="8"/>
    </row>
    <row r="12124" spans="5:89">
      <c r="E12124" s="8"/>
      <c r="I12124" s="8"/>
      <c r="M12124" s="8"/>
      <c r="Q12124" s="8"/>
      <c r="U12124" s="8"/>
      <c r="Y12124" s="8"/>
      <c r="AC12124" s="8"/>
      <c r="AG12124" s="8"/>
      <c r="AK12124" s="8"/>
      <c r="AO12124" s="8"/>
      <c r="AS12124" s="8"/>
      <c r="AW12124" s="8"/>
      <c r="BA12124" s="8"/>
      <c r="BE12124" s="8"/>
      <c r="BI12124" s="8"/>
      <c r="BM12124" s="8"/>
      <c r="BQ12124" s="8"/>
      <c r="BU12124" s="8"/>
      <c r="BY12124" s="8"/>
      <c r="CC12124" s="8"/>
      <c r="CG12124" s="8"/>
      <c r="CK12124" s="8"/>
    </row>
    <row r="12125" spans="5:89">
      <c r="E12125" s="8"/>
      <c r="I12125" s="8"/>
      <c r="M12125" s="8"/>
      <c r="Q12125" s="8"/>
      <c r="U12125" s="8"/>
      <c r="Y12125" s="8"/>
      <c r="AC12125" s="8"/>
      <c r="AG12125" s="8"/>
      <c r="AK12125" s="8"/>
      <c r="AO12125" s="8"/>
      <c r="AS12125" s="8"/>
      <c r="AW12125" s="8"/>
      <c r="BA12125" s="8"/>
      <c r="BE12125" s="8"/>
      <c r="BI12125" s="8"/>
      <c r="BM12125" s="8"/>
      <c r="BQ12125" s="8"/>
      <c r="BU12125" s="8"/>
      <c r="BY12125" s="8"/>
      <c r="CC12125" s="8"/>
      <c r="CG12125" s="8"/>
      <c r="CK12125" s="8"/>
    </row>
    <row r="12126" spans="5:89">
      <c r="E12126" s="8"/>
      <c r="I12126" s="8"/>
      <c r="M12126" s="8"/>
      <c r="Q12126" s="8"/>
      <c r="U12126" s="8"/>
      <c r="Y12126" s="8"/>
      <c r="AC12126" s="8"/>
      <c r="AG12126" s="8"/>
      <c r="AK12126" s="8"/>
      <c r="AO12126" s="8"/>
      <c r="AS12126" s="8"/>
      <c r="AW12126" s="8"/>
      <c r="BA12126" s="8"/>
      <c r="BE12126" s="8"/>
      <c r="BI12126" s="8"/>
      <c r="BM12126" s="8"/>
      <c r="BQ12126" s="8"/>
      <c r="BU12126" s="8"/>
      <c r="BY12126" s="8"/>
      <c r="CC12126" s="8"/>
      <c r="CG12126" s="8"/>
      <c r="CK12126" s="8"/>
    </row>
    <row r="12127" spans="5:89">
      <c r="E12127" s="8"/>
      <c r="I12127" s="8"/>
      <c r="M12127" s="8"/>
      <c r="Q12127" s="8"/>
      <c r="U12127" s="8"/>
      <c r="Y12127" s="8"/>
      <c r="AC12127" s="8"/>
      <c r="AG12127" s="8"/>
      <c r="AK12127" s="8"/>
      <c r="AO12127" s="8"/>
      <c r="AS12127" s="8"/>
      <c r="AW12127" s="8"/>
      <c r="BA12127" s="8"/>
      <c r="BE12127" s="8"/>
      <c r="BI12127" s="8"/>
      <c r="BM12127" s="8"/>
      <c r="BQ12127" s="8"/>
      <c r="BU12127" s="8"/>
      <c r="BY12127" s="8"/>
      <c r="CC12127" s="8"/>
      <c r="CG12127" s="8"/>
      <c r="CK12127" s="8"/>
    </row>
    <row r="12128" spans="5:89">
      <c r="E12128" s="8"/>
      <c r="I12128" s="8"/>
      <c r="M12128" s="8"/>
      <c r="Q12128" s="8"/>
      <c r="U12128" s="8"/>
      <c r="Y12128" s="8"/>
      <c r="AC12128" s="8"/>
      <c r="AG12128" s="8"/>
      <c r="AK12128" s="8"/>
      <c r="AO12128" s="8"/>
      <c r="AS12128" s="8"/>
      <c r="AW12128" s="8"/>
      <c r="BA12128" s="8"/>
      <c r="BE12128" s="8"/>
      <c r="BI12128" s="8"/>
      <c r="BM12128" s="8"/>
      <c r="BQ12128" s="8"/>
      <c r="BU12128" s="8"/>
      <c r="BY12128" s="8"/>
      <c r="CC12128" s="8"/>
      <c r="CG12128" s="8"/>
      <c r="CK12128" s="8"/>
    </row>
    <row r="12129" spans="5:89">
      <c r="E12129" s="8"/>
      <c r="I12129" s="8"/>
      <c r="M12129" s="8"/>
      <c r="Q12129" s="8"/>
      <c r="U12129" s="8"/>
      <c r="Y12129" s="8"/>
      <c r="AC12129" s="8"/>
      <c r="AG12129" s="8"/>
      <c r="AK12129" s="8"/>
      <c r="AO12129" s="8"/>
      <c r="AS12129" s="8"/>
      <c r="AW12129" s="8"/>
      <c r="BA12129" s="8"/>
      <c r="BE12129" s="8"/>
      <c r="BI12129" s="8"/>
      <c r="BM12129" s="8"/>
      <c r="BQ12129" s="8"/>
      <c r="BU12129" s="8"/>
      <c r="BY12129" s="8"/>
      <c r="CC12129" s="8"/>
      <c r="CG12129" s="8"/>
      <c r="CK12129" s="8"/>
    </row>
    <row r="12130" spans="5:89">
      <c r="E12130" s="8"/>
      <c r="I12130" s="8"/>
      <c r="M12130" s="8"/>
      <c r="Q12130" s="8"/>
      <c r="U12130" s="8"/>
      <c r="Y12130" s="8"/>
      <c r="AC12130" s="8"/>
      <c r="AG12130" s="8"/>
      <c r="AK12130" s="8"/>
      <c r="AO12130" s="8"/>
      <c r="AS12130" s="8"/>
      <c r="AW12130" s="8"/>
      <c r="BA12130" s="8"/>
      <c r="BE12130" s="8"/>
      <c r="BI12130" s="8"/>
      <c r="BM12130" s="8"/>
      <c r="BQ12130" s="8"/>
      <c r="BU12130" s="8"/>
      <c r="BY12130" s="8"/>
      <c r="CC12130" s="8"/>
      <c r="CG12130" s="8"/>
      <c r="CK12130" s="8"/>
    </row>
    <row r="12131" spans="5:89">
      <c r="E12131" s="8"/>
      <c r="I12131" s="8"/>
      <c r="M12131" s="8"/>
      <c r="Q12131" s="8"/>
      <c r="U12131" s="8"/>
      <c r="Y12131" s="8"/>
      <c r="AC12131" s="8"/>
      <c r="AG12131" s="8"/>
      <c r="AK12131" s="8"/>
      <c r="AO12131" s="8"/>
      <c r="AS12131" s="8"/>
      <c r="AW12131" s="8"/>
      <c r="BA12131" s="8"/>
      <c r="BE12131" s="8"/>
      <c r="BI12131" s="8"/>
      <c r="BM12131" s="8"/>
      <c r="BQ12131" s="8"/>
      <c r="BU12131" s="8"/>
      <c r="BY12131" s="8"/>
      <c r="CC12131" s="8"/>
      <c r="CG12131" s="8"/>
      <c r="CK12131" s="8"/>
    </row>
    <row r="12132" spans="5:89">
      <c r="E12132" s="8"/>
      <c r="I12132" s="8"/>
      <c r="M12132" s="8"/>
      <c r="Q12132" s="8"/>
      <c r="U12132" s="8"/>
      <c r="Y12132" s="8"/>
      <c r="AC12132" s="8"/>
      <c r="AG12132" s="8"/>
      <c r="AK12132" s="8"/>
      <c r="AO12132" s="8"/>
      <c r="AS12132" s="8"/>
      <c r="AW12132" s="8"/>
      <c r="BA12132" s="8"/>
      <c r="BE12132" s="8"/>
      <c r="BI12132" s="8"/>
      <c r="BM12132" s="8"/>
      <c r="BQ12132" s="8"/>
      <c r="BU12132" s="8"/>
      <c r="BY12132" s="8"/>
      <c r="CC12132" s="8"/>
      <c r="CG12132" s="8"/>
      <c r="CK12132" s="8"/>
    </row>
    <row r="12133" spans="5:89">
      <c r="E12133" s="8"/>
      <c r="I12133" s="8"/>
      <c r="M12133" s="8"/>
      <c r="Q12133" s="8"/>
      <c r="U12133" s="8"/>
      <c r="Y12133" s="8"/>
      <c r="AC12133" s="8"/>
      <c r="AG12133" s="8"/>
      <c r="AK12133" s="8"/>
      <c r="AO12133" s="8"/>
      <c r="AS12133" s="8"/>
      <c r="AW12133" s="8"/>
      <c r="BA12133" s="8"/>
      <c r="BE12133" s="8"/>
      <c r="BI12133" s="8"/>
      <c r="BM12133" s="8"/>
      <c r="BQ12133" s="8"/>
      <c r="BU12133" s="8"/>
      <c r="BY12133" s="8"/>
      <c r="CC12133" s="8"/>
      <c r="CG12133" s="8"/>
      <c r="CK12133" s="8"/>
    </row>
    <row r="12134" spans="5:89">
      <c r="E12134" s="8"/>
      <c r="I12134" s="8"/>
      <c r="M12134" s="8"/>
      <c r="Q12134" s="8"/>
      <c r="U12134" s="8"/>
      <c r="Y12134" s="8"/>
      <c r="AC12134" s="8"/>
      <c r="AG12134" s="8"/>
      <c r="AK12134" s="8"/>
      <c r="AO12134" s="8"/>
      <c r="AS12134" s="8"/>
      <c r="AW12134" s="8"/>
      <c r="BA12134" s="8"/>
      <c r="BE12134" s="8"/>
      <c r="BI12134" s="8"/>
      <c r="BM12134" s="8"/>
      <c r="BQ12134" s="8"/>
      <c r="BU12134" s="8"/>
      <c r="BY12134" s="8"/>
      <c r="CC12134" s="8"/>
      <c r="CG12134" s="8"/>
      <c r="CK12134" s="8"/>
    </row>
    <row r="12135" spans="5:89">
      <c r="E12135" s="8"/>
      <c r="I12135" s="8"/>
      <c r="M12135" s="8"/>
      <c r="Q12135" s="8"/>
      <c r="U12135" s="8"/>
      <c r="Y12135" s="8"/>
      <c r="AC12135" s="8"/>
      <c r="AG12135" s="8"/>
      <c r="AK12135" s="8"/>
      <c r="AO12135" s="8"/>
      <c r="AS12135" s="8"/>
      <c r="AW12135" s="8"/>
      <c r="BA12135" s="8"/>
      <c r="BE12135" s="8"/>
      <c r="BI12135" s="8"/>
      <c r="BM12135" s="8"/>
      <c r="BQ12135" s="8"/>
      <c r="BU12135" s="8"/>
      <c r="BY12135" s="8"/>
      <c r="CC12135" s="8"/>
      <c r="CG12135" s="8"/>
      <c r="CK12135" s="8"/>
    </row>
    <row r="12136" spans="5:89">
      <c r="E12136" s="8"/>
      <c r="I12136" s="8"/>
      <c r="M12136" s="8"/>
      <c r="Q12136" s="8"/>
      <c r="U12136" s="8"/>
      <c r="Y12136" s="8"/>
      <c r="AC12136" s="8"/>
      <c r="AG12136" s="8"/>
      <c r="AK12136" s="8"/>
      <c r="AO12136" s="8"/>
      <c r="AS12136" s="8"/>
      <c r="AW12136" s="8"/>
      <c r="BA12136" s="8"/>
      <c r="BE12136" s="8"/>
      <c r="BI12136" s="8"/>
      <c r="BM12136" s="8"/>
      <c r="BQ12136" s="8"/>
      <c r="BU12136" s="8"/>
      <c r="BY12136" s="8"/>
      <c r="CC12136" s="8"/>
      <c r="CG12136" s="8"/>
      <c r="CK12136" s="8"/>
    </row>
    <row r="12137" spans="5:89">
      <c r="E12137" s="8"/>
      <c r="I12137" s="8"/>
      <c r="M12137" s="8"/>
      <c r="Q12137" s="8"/>
      <c r="U12137" s="8"/>
      <c r="Y12137" s="8"/>
      <c r="AC12137" s="8"/>
      <c r="AG12137" s="8"/>
      <c r="AK12137" s="8"/>
      <c r="AO12137" s="8"/>
      <c r="AS12137" s="8"/>
      <c r="AW12137" s="8"/>
      <c r="BA12137" s="8"/>
      <c r="BE12137" s="8"/>
      <c r="BI12137" s="8"/>
      <c r="BM12137" s="8"/>
      <c r="BQ12137" s="8"/>
      <c r="BU12137" s="8"/>
      <c r="BY12137" s="8"/>
      <c r="CC12137" s="8"/>
      <c r="CG12137" s="8"/>
      <c r="CK12137" s="8"/>
    </row>
    <row r="12138" spans="5:89">
      <c r="E12138" s="8"/>
      <c r="I12138" s="8"/>
      <c r="M12138" s="8"/>
      <c r="Q12138" s="8"/>
      <c r="U12138" s="8"/>
      <c r="Y12138" s="8"/>
      <c r="AC12138" s="8"/>
      <c r="AG12138" s="8"/>
      <c r="AK12138" s="8"/>
      <c r="AO12138" s="8"/>
      <c r="AS12138" s="8"/>
      <c r="AW12138" s="8"/>
      <c r="BA12138" s="8"/>
      <c r="BE12138" s="8"/>
      <c r="BI12138" s="8"/>
      <c r="BM12138" s="8"/>
      <c r="BQ12138" s="8"/>
      <c r="BU12138" s="8"/>
      <c r="BY12138" s="8"/>
      <c r="CC12138" s="8"/>
      <c r="CG12138" s="8"/>
      <c r="CK12138" s="8"/>
    </row>
    <row r="12139" spans="5:89">
      <c r="E12139" s="8"/>
      <c r="I12139" s="8"/>
      <c r="M12139" s="8"/>
      <c r="Q12139" s="8"/>
      <c r="U12139" s="8"/>
      <c r="Y12139" s="8"/>
      <c r="AC12139" s="8"/>
      <c r="AG12139" s="8"/>
      <c r="AK12139" s="8"/>
      <c r="AO12139" s="8"/>
      <c r="AS12139" s="8"/>
      <c r="AW12139" s="8"/>
      <c r="BA12139" s="8"/>
      <c r="BE12139" s="8"/>
      <c r="BI12139" s="8"/>
      <c r="BM12139" s="8"/>
      <c r="BQ12139" s="8"/>
      <c r="BU12139" s="8"/>
      <c r="BY12139" s="8"/>
      <c r="CC12139" s="8"/>
      <c r="CG12139" s="8"/>
      <c r="CK12139" s="8"/>
    </row>
    <row r="12140" spans="5:89">
      <c r="E12140" s="8"/>
      <c r="I12140" s="8"/>
      <c r="M12140" s="8"/>
      <c r="Q12140" s="8"/>
      <c r="U12140" s="8"/>
      <c r="Y12140" s="8"/>
      <c r="AC12140" s="8"/>
      <c r="AG12140" s="8"/>
      <c r="AK12140" s="8"/>
      <c r="AO12140" s="8"/>
      <c r="AS12140" s="8"/>
      <c r="AW12140" s="8"/>
      <c r="BA12140" s="8"/>
      <c r="BE12140" s="8"/>
      <c r="BI12140" s="8"/>
      <c r="BM12140" s="8"/>
      <c r="BQ12140" s="8"/>
      <c r="BU12140" s="8"/>
      <c r="BY12140" s="8"/>
      <c r="CC12140" s="8"/>
      <c r="CG12140" s="8"/>
      <c r="CK12140" s="8"/>
    </row>
    <row r="12141" spans="5:89">
      <c r="E12141" s="8"/>
      <c r="I12141" s="8"/>
      <c r="M12141" s="8"/>
      <c r="Q12141" s="8"/>
      <c r="U12141" s="8"/>
      <c r="Y12141" s="8"/>
      <c r="AC12141" s="8"/>
      <c r="AG12141" s="8"/>
      <c r="AK12141" s="8"/>
      <c r="AO12141" s="8"/>
      <c r="AS12141" s="8"/>
      <c r="AW12141" s="8"/>
      <c r="BA12141" s="8"/>
      <c r="BE12141" s="8"/>
      <c r="BI12141" s="8"/>
      <c r="BM12141" s="8"/>
      <c r="BQ12141" s="8"/>
      <c r="BU12141" s="8"/>
      <c r="BY12141" s="8"/>
      <c r="CC12141" s="8"/>
      <c r="CG12141" s="8"/>
      <c r="CK12141" s="8"/>
    </row>
    <row r="12142" spans="5:89">
      <c r="E12142" s="8"/>
      <c r="I12142" s="8"/>
      <c r="M12142" s="8"/>
      <c r="Q12142" s="8"/>
      <c r="U12142" s="8"/>
      <c r="Y12142" s="8"/>
      <c r="AC12142" s="8"/>
      <c r="AG12142" s="8"/>
      <c r="AK12142" s="8"/>
      <c r="AO12142" s="8"/>
      <c r="AS12142" s="8"/>
      <c r="AW12142" s="8"/>
      <c r="BA12142" s="8"/>
      <c r="BE12142" s="8"/>
      <c r="BI12142" s="8"/>
      <c r="BM12142" s="8"/>
      <c r="BQ12142" s="8"/>
      <c r="BU12142" s="8"/>
      <c r="BY12142" s="8"/>
      <c r="CC12142" s="8"/>
      <c r="CG12142" s="8"/>
      <c r="CK12142" s="8"/>
    </row>
    <row r="12143" spans="5:89">
      <c r="E12143" s="8"/>
      <c r="I12143" s="8"/>
      <c r="M12143" s="8"/>
      <c r="Q12143" s="8"/>
      <c r="U12143" s="8"/>
      <c r="Y12143" s="8"/>
      <c r="AC12143" s="8"/>
      <c r="AG12143" s="8"/>
      <c r="AK12143" s="8"/>
      <c r="AO12143" s="8"/>
      <c r="AS12143" s="8"/>
      <c r="AW12143" s="8"/>
      <c r="BA12143" s="8"/>
      <c r="BE12143" s="8"/>
      <c r="BI12143" s="8"/>
      <c r="BM12143" s="8"/>
      <c r="BQ12143" s="8"/>
      <c r="BU12143" s="8"/>
      <c r="BY12143" s="8"/>
      <c r="CC12143" s="8"/>
      <c r="CG12143" s="8"/>
      <c r="CK12143" s="8"/>
    </row>
    <row r="12144" spans="5:89">
      <c r="E12144" s="8"/>
      <c r="I12144" s="8"/>
      <c r="M12144" s="8"/>
      <c r="Q12144" s="8"/>
      <c r="U12144" s="8"/>
      <c r="Y12144" s="8"/>
      <c r="AC12144" s="8"/>
      <c r="AG12144" s="8"/>
      <c r="AK12144" s="8"/>
      <c r="AO12144" s="8"/>
      <c r="AS12144" s="8"/>
      <c r="AW12144" s="8"/>
      <c r="BA12144" s="8"/>
      <c r="BE12144" s="8"/>
      <c r="BI12144" s="8"/>
      <c r="BM12144" s="8"/>
      <c r="BQ12144" s="8"/>
      <c r="BU12144" s="8"/>
      <c r="BY12144" s="8"/>
      <c r="CC12144" s="8"/>
      <c r="CG12144" s="8"/>
      <c r="CK12144" s="8"/>
    </row>
    <row r="12145" spans="5:89">
      <c r="E12145" s="8"/>
      <c r="I12145" s="8"/>
      <c r="M12145" s="8"/>
      <c r="Q12145" s="8"/>
      <c r="U12145" s="8"/>
      <c r="Y12145" s="8"/>
      <c r="AC12145" s="8"/>
      <c r="AG12145" s="8"/>
      <c r="AK12145" s="8"/>
      <c r="AO12145" s="8"/>
      <c r="AS12145" s="8"/>
      <c r="AW12145" s="8"/>
      <c r="BA12145" s="8"/>
      <c r="BE12145" s="8"/>
      <c r="BI12145" s="8"/>
      <c r="BM12145" s="8"/>
      <c r="BQ12145" s="8"/>
      <c r="BU12145" s="8"/>
      <c r="BY12145" s="8"/>
      <c r="CC12145" s="8"/>
      <c r="CG12145" s="8"/>
      <c r="CK12145" s="8"/>
    </row>
    <row r="12146" spans="5:89">
      <c r="E12146" s="8"/>
      <c r="I12146" s="8"/>
      <c r="M12146" s="8"/>
      <c r="Q12146" s="8"/>
      <c r="U12146" s="8"/>
      <c r="Y12146" s="8"/>
      <c r="AC12146" s="8"/>
      <c r="AG12146" s="8"/>
      <c r="AK12146" s="8"/>
      <c r="AO12146" s="8"/>
      <c r="AS12146" s="8"/>
      <c r="AW12146" s="8"/>
      <c r="BA12146" s="8"/>
      <c r="BE12146" s="8"/>
      <c r="BI12146" s="8"/>
      <c r="BM12146" s="8"/>
      <c r="BQ12146" s="8"/>
      <c r="BU12146" s="8"/>
      <c r="BY12146" s="8"/>
      <c r="CC12146" s="8"/>
      <c r="CG12146" s="8"/>
      <c r="CK12146" s="8"/>
    </row>
    <row r="12147" spans="5:89">
      <c r="E12147" s="8"/>
      <c r="I12147" s="8"/>
      <c r="M12147" s="8"/>
      <c r="Q12147" s="8"/>
      <c r="U12147" s="8"/>
      <c r="Y12147" s="8"/>
      <c r="AC12147" s="8"/>
      <c r="AG12147" s="8"/>
      <c r="AK12147" s="8"/>
      <c r="AO12147" s="8"/>
      <c r="AS12147" s="8"/>
      <c r="AW12147" s="8"/>
      <c r="BA12147" s="8"/>
      <c r="BE12147" s="8"/>
      <c r="BI12147" s="8"/>
      <c r="BM12147" s="8"/>
      <c r="BQ12147" s="8"/>
      <c r="BU12147" s="8"/>
      <c r="BY12147" s="8"/>
      <c r="CC12147" s="8"/>
      <c r="CG12147" s="8"/>
      <c r="CK12147" s="8"/>
    </row>
    <row r="12148" spans="5:89">
      <c r="E12148" s="8"/>
      <c r="I12148" s="8"/>
      <c r="M12148" s="8"/>
      <c r="Q12148" s="8"/>
      <c r="U12148" s="8"/>
      <c r="Y12148" s="8"/>
      <c r="AC12148" s="8"/>
      <c r="AG12148" s="8"/>
      <c r="AK12148" s="8"/>
      <c r="AO12148" s="8"/>
      <c r="AS12148" s="8"/>
      <c r="AW12148" s="8"/>
      <c r="BA12148" s="8"/>
      <c r="BE12148" s="8"/>
      <c r="BI12148" s="8"/>
      <c r="BM12148" s="8"/>
      <c r="BQ12148" s="8"/>
      <c r="BU12148" s="8"/>
      <c r="BY12148" s="8"/>
      <c r="CC12148" s="8"/>
      <c r="CG12148" s="8"/>
      <c r="CK12148" s="8"/>
    </row>
    <row r="12149" spans="5:89">
      <c r="E12149" s="8"/>
      <c r="I12149" s="8"/>
      <c r="M12149" s="8"/>
      <c r="Q12149" s="8"/>
      <c r="U12149" s="8"/>
      <c r="Y12149" s="8"/>
      <c r="AC12149" s="8"/>
      <c r="AG12149" s="8"/>
      <c r="AK12149" s="8"/>
      <c r="AO12149" s="8"/>
      <c r="AS12149" s="8"/>
      <c r="AW12149" s="8"/>
      <c r="BA12149" s="8"/>
      <c r="BE12149" s="8"/>
      <c r="BI12149" s="8"/>
      <c r="BM12149" s="8"/>
      <c r="BQ12149" s="8"/>
      <c r="BU12149" s="8"/>
      <c r="BY12149" s="8"/>
      <c r="CC12149" s="8"/>
      <c r="CG12149" s="8"/>
      <c r="CK12149" s="8"/>
    </row>
    <row r="12150" spans="5:89">
      <c r="E12150" s="8"/>
      <c r="I12150" s="8"/>
      <c r="M12150" s="8"/>
      <c r="Q12150" s="8"/>
      <c r="U12150" s="8"/>
      <c r="Y12150" s="8"/>
      <c r="AC12150" s="8"/>
      <c r="AG12150" s="8"/>
      <c r="AK12150" s="8"/>
      <c r="AO12150" s="8"/>
      <c r="AS12150" s="8"/>
      <c r="AW12150" s="8"/>
      <c r="BA12150" s="8"/>
      <c r="BE12150" s="8"/>
      <c r="BI12150" s="8"/>
      <c r="BM12150" s="8"/>
      <c r="BQ12150" s="8"/>
      <c r="BU12150" s="8"/>
      <c r="BY12150" s="8"/>
      <c r="CC12150" s="8"/>
      <c r="CG12150" s="8"/>
      <c r="CK12150" s="8"/>
    </row>
    <row r="12151" spans="5:89">
      <c r="E12151" s="8"/>
      <c r="I12151" s="8"/>
      <c r="M12151" s="8"/>
      <c r="Q12151" s="8"/>
      <c r="U12151" s="8"/>
      <c r="Y12151" s="8"/>
      <c r="AC12151" s="8"/>
      <c r="AG12151" s="8"/>
      <c r="AK12151" s="8"/>
      <c r="AO12151" s="8"/>
      <c r="AS12151" s="8"/>
      <c r="AW12151" s="8"/>
      <c r="BA12151" s="8"/>
      <c r="BE12151" s="8"/>
      <c r="BI12151" s="8"/>
      <c r="BM12151" s="8"/>
      <c r="BQ12151" s="8"/>
      <c r="BU12151" s="8"/>
      <c r="BY12151" s="8"/>
      <c r="CC12151" s="8"/>
      <c r="CG12151" s="8"/>
      <c r="CK12151" s="8"/>
    </row>
    <row r="12152" spans="5:89">
      <c r="E12152" s="8"/>
      <c r="I12152" s="8"/>
      <c r="M12152" s="8"/>
      <c r="Q12152" s="8"/>
      <c r="U12152" s="8"/>
      <c r="Y12152" s="8"/>
      <c r="AC12152" s="8"/>
      <c r="AG12152" s="8"/>
      <c r="AK12152" s="8"/>
      <c r="AO12152" s="8"/>
      <c r="AS12152" s="8"/>
      <c r="AW12152" s="8"/>
      <c r="BA12152" s="8"/>
      <c r="BE12152" s="8"/>
      <c r="BI12152" s="8"/>
      <c r="BM12152" s="8"/>
      <c r="BQ12152" s="8"/>
      <c r="BU12152" s="8"/>
      <c r="BY12152" s="8"/>
      <c r="CC12152" s="8"/>
      <c r="CG12152" s="8"/>
      <c r="CK12152" s="8"/>
    </row>
    <row r="12153" spans="5:89">
      <c r="E12153" s="8"/>
      <c r="I12153" s="8"/>
      <c r="M12153" s="8"/>
      <c r="Q12153" s="8"/>
      <c r="U12153" s="8"/>
      <c r="Y12153" s="8"/>
      <c r="AC12153" s="8"/>
      <c r="AG12153" s="8"/>
      <c r="AK12153" s="8"/>
      <c r="AO12153" s="8"/>
      <c r="AS12153" s="8"/>
      <c r="AW12153" s="8"/>
      <c r="BA12153" s="8"/>
      <c r="BE12153" s="8"/>
      <c r="BI12153" s="8"/>
      <c r="BM12153" s="8"/>
      <c r="BQ12153" s="8"/>
      <c r="BU12153" s="8"/>
      <c r="BY12153" s="8"/>
      <c r="CC12153" s="8"/>
      <c r="CG12153" s="8"/>
      <c r="CK12153" s="8"/>
    </row>
    <row r="12154" spans="5:89">
      <c r="E12154" s="8"/>
      <c r="I12154" s="8"/>
      <c r="M12154" s="8"/>
      <c r="Q12154" s="8"/>
      <c r="U12154" s="8"/>
      <c r="Y12154" s="8"/>
      <c r="AC12154" s="8"/>
      <c r="AG12154" s="8"/>
      <c r="AK12154" s="8"/>
      <c r="AO12154" s="8"/>
      <c r="AS12154" s="8"/>
      <c r="AW12154" s="8"/>
      <c r="BA12154" s="8"/>
      <c r="BE12154" s="8"/>
      <c r="BI12154" s="8"/>
      <c r="BM12154" s="8"/>
      <c r="BQ12154" s="8"/>
      <c r="BU12154" s="8"/>
      <c r="BY12154" s="8"/>
      <c r="CC12154" s="8"/>
      <c r="CG12154" s="8"/>
      <c r="CK12154" s="8"/>
    </row>
    <row r="12155" spans="5:89">
      <c r="E12155" s="8"/>
      <c r="I12155" s="8"/>
      <c r="M12155" s="8"/>
      <c r="Q12155" s="8"/>
      <c r="U12155" s="8"/>
      <c r="Y12155" s="8"/>
      <c r="AC12155" s="8"/>
      <c r="AG12155" s="8"/>
      <c r="AK12155" s="8"/>
      <c r="AO12155" s="8"/>
      <c r="AS12155" s="8"/>
      <c r="AW12155" s="8"/>
      <c r="BA12155" s="8"/>
      <c r="BE12155" s="8"/>
      <c r="BI12155" s="8"/>
      <c r="BM12155" s="8"/>
      <c r="BQ12155" s="8"/>
      <c r="BU12155" s="8"/>
      <c r="BY12155" s="8"/>
      <c r="CC12155" s="8"/>
      <c r="CG12155" s="8"/>
      <c r="CK12155" s="8"/>
    </row>
    <row r="12156" spans="5:89">
      <c r="E12156" s="8"/>
      <c r="I12156" s="8"/>
      <c r="M12156" s="8"/>
      <c r="Q12156" s="8"/>
      <c r="U12156" s="8"/>
      <c r="Y12156" s="8"/>
      <c r="AC12156" s="8"/>
      <c r="AG12156" s="8"/>
      <c r="AK12156" s="8"/>
      <c r="AO12156" s="8"/>
      <c r="AS12156" s="8"/>
      <c r="AW12156" s="8"/>
      <c r="BA12156" s="8"/>
      <c r="BE12156" s="8"/>
      <c r="BI12156" s="8"/>
      <c r="BM12156" s="8"/>
      <c r="BQ12156" s="8"/>
      <c r="BU12156" s="8"/>
      <c r="BY12156" s="8"/>
      <c r="CC12156" s="8"/>
      <c r="CG12156" s="8"/>
      <c r="CK12156" s="8"/>
    </row>
    <row r="12157" spans="5:89">
      <c r="E12157" s="8"/>
      <c r="I12157" s="8"/>
      <c r="M12157" s="8"/>
      <c r="Q12157" s="8"/>
      <c r="U12157" s="8"/>
      <c r="Y12157" s="8"/>
      <c r="AC12157" s="8"/>
      <c r="AG12157" s="8"/>
      <c r="AK12157" s="8"/>
      <c r="AO12157" s="8"/>
      <c r="AS12157" s="8"/>
      <c r="AW12157" s="8"/>
      <c r="BA12157" s="8"/>
      <c r="BE12157" s="8"/>
      <c r="BI12157" s="8"/>
      <c r="BM12157" s="8"/>
      <c r="BQ12157" s="8"/>
      <c r="BU12157" s="8"/>
      <c r="BY12157" s="8"/>
      <c r="CC12157" s="8"/>
      <c r="CG12157" s="8"/>
      <c r="CK12157" s="8"/>
    </row>
    <row r="12158" spans="5:89">
      <c r="E12158" s="8"/>
      <c r="I12158" s="8"/>
      <c r="M12158" s="8"/>
      <c r="Q12158" s="8"/>
      <c r="U12158" s="8"/>
      <c r="Y12158" s="8"/>
      <c r="AC12158" s="8"/>
      <c r="AG12158" s="8"/>
      <c r="AK12158" s="8"/>
      <c r="AO12158" s="8"/>
      <c r="AS12158" s="8"/>
      <c r="AW12158" s="8"/>
      <c r="BA12158" s="8"/>
      <c r="BE12158" s="8"/>
      <c r="BI12158" s="8"/>
      <c r="BM12158" s="8"/>
      <c r="BQ12158" s="8"/>
      <c r="BU12158" s="8"/>
      <c r="BY12158" s="8"/>
      <c r="CC12158" s="8"/>
      <c r="CG12158" s="8"/>
      <c r="CK12158" s="8"/>
    </row>
    <row r="12159" spans="5:89">
      <c r="E12159" s="8"/>
      <c r="I12159" s="8"/>
      <c r="M12159" s="8"/>
      <c r="Q12159" s="8"/>
      <c r="U12159" s="8"/>
      <c r="Y12159" s="8"/>
      <c r="AC12159" s="8"/>
      <c r="AG12159" s="8"/>
      <c r="AK12159" s="8"/>
      <c r="AO12159" s="8"/>
      <c r="AS12159" s="8"/>
      <c r="AW12159" s="8"/>
      <c r="BA12159" s="8"/>
      <c r="BE12159" s="8"/>
      <c r="BI12159" s="8"/>
      <c r="BM12159" s="8"/>
      <c r="BQ12159" s="8"/>
      <c r="BU12159" s="8"/>
      <c r="BY12159" s="8"/>
      <c r="CC12159" s="8"/>
      <c r="CG12159" s="8"/>
      <c r="CK12159" s="8"/>
    </row>
    <row r="12160" spans="5:89">
      <c r="E12160" s="8"/>
      <c r="I12160" s="8"/>
      <c r="M12160" s="8"/>
      <c r="Q12160" s="8"/>
      <c r="U12160" s="8"/>
      <c r="Y12160" s="8"/>
      <c r="AC12160" s="8"/>
      <c r="AG12160" s="8"/>
      <c r="AK12160" s="8"/>
      <c r="AO12160" s="8"/>
      <c r="AS12160" s="8"/>
      <c r="AW12160" s="8"/>
      <c r="BA12160" s="8"/>
      <c r="BE12160" s="8"/>
      <c r="BI12160" s="8"/>
      <c r="BM12160" s="8"/>
      <c r="BQ12160" s="8"/>
      <c r="BU12160" s="8"/>
      <c r="BY12160" s="8"/>
      <c r="CC12160" s="8"/>
      <c r="CG12160" s="8"/>
      <c r="CK12160" s="8"/>
    </row>
    <row r="12161" spans="5:89">
      <c r="E12161" s="8"/>
      <c r="I12161" s="8"/>
      <c r="M12161" s="8"/>
      <c r="Q12161" s="8"/>
      <c r="U12161" s="8"/>
      <c r="Y12161" s="8"/>
      <c r="AC12161" s="8"/>
      <c r="AG12161" s="8"/>
      <c r="AK12161" s="8"/>
      <c r="AO12161" s="8"/>
      <c r="AS12161" s="8"/>
      <c r="AW12161" s="8"/>
      <c r="BA12161" s="8"/>
      <c r="BE12161" s="8"/>
      <c r="BI12161" s="8"/>
      <c r="BM12161" s="8"/>
      <c r="BQ12161" s="8"/>
      <c r="BU12161" s="8"/>
      <c r="BY12161" s="8"/>
      <c r="CC12161" s="8"/>
      <c r="CG12161" s="8"/>
      <c r="CK12161" s="8"/>
    </row>
    <row r="12162" spans="5:89">
      <c r="E12162" s="8"/>
      <c r="I12162" s="8"/>
      <c r="M12162" s="8"/>
      <c r="Q12162" s="8"/>
      <c r="U12162" s="8"/>
      <c r="Y12162" s="8"/>
      <c r="AC12162" s="8"/>
      <c r="AG12162" s="8"/>
      <c r="AK12162" s="8"/>
      <c r="AO12162" s="8"/>
      <c r="AS12162" s="8"/>
      <c r="AW12162" s="8"/>
      <c r="BA12162" s="8"/>
      <c r="BE12162" s="8"/>
      <c r="BI12162" s="8"/>
      <c r="BM12162" s="8"/>
      <c r="BQ12162" s="8"/>
      <c r="BU12162" s="8"/>
      <c r="BY12162" s="8"/>
      <c r="CC12162" s="8"/>
      <c r="CG12162" s="8"/>
      <c r="CK12162" s="8"/>
    </row>
    <row r="12163" spans="5:89">
      <c r="E12163" s="8"/>
      <c r="I12163" s="8"/>
      <c r="M12163" s="8"/>
      <c r="Q12163" s="8"/>
      <c r="U12163" s="8"/>
      <c r="Y12163" s="8"/>
      <c r="AC12163" s="8"/>
      <c r="AG12163" s="8"/>
      <c r="AK12163" s="8"/>
      <c r="AO12163" s="8"/>
      <c r="AS12163" s="8"/>
      <c r="AW12163" s="8"/>
      <c r="BA12163" s="8"/>
      <c r="BE12163" s="8"/>
      <c r="BI12163" s="8"/>
      <c r="BM12163" s="8"/>
      <c r="BQ12163" s="8"/>
      <c r="BU12163" s="8"/>
      <c r="BY12163" s="8"/>
      <c r="CC12163" s="8"/>
      <c r="CG12163" s="8"/>
      <c r="CK12163" s="8"/>
    </row>
    <row r="12164" spans="5:89">
      <c r="E12164" s="8"/>
      <c r="I12164" s="8"/>
      <c r="M12164" s="8"/>
      <c r="Q12164" s="8"/>
      <c r="U12164" s="8"/>
      <c r="Y12164" s="8"/>
      <c r="AC12164" s="8"/>
      <c r="AG12164" s="8"/>
      <c r="AK12164" s="8"/>
      <c r="AO12164" s="8"/>
      <c r="AS12164" s="8"/>
      <c r="AW12164" s="8"/>
      <c r="BA12164" s="8"/>
      <c r="BE12164" s="8"/>
      <c r="BI12164" s="8"/>
      <c r="BM12164" s="8"/>
      <c r="BQ12164" s="8"/>
      <c r="BU12164" s="8"/>
      <c r="BY12164" s="8"/>
      <c r="CC12164" s="8"/>
      <c r="CG12164" s="8"/>
      <c r="CK12164" s="8"/>
    </row>
    <row r="12165" spans="5:89">
      <c r="E12165" s="8"/>
      <c r="I12165" s="8"/>
      <c r="M12165" s="8"/>
      <c r="Q12165" s="8"/>
      <c r="U12165" s="8"/>
      <c r="Y12165" s="8"/>
      <c r="AC12165" s="8"/>
      <c r="AG12165" s="8"/>
      <c r="AK12165" s="8"/>
      <c r="AO12165" s="8"/>
      <c r="AS12165" s="8"/>
      <c r="AW12165" s="8"/>
      <c r="BA12165" s="8"/>
      <c r="BE12165" s="8"/>
      <c r="BI12165" s="8"/>
      <c r="BM12165" s="8"/>
      <c r="BQ12165" s="8"/>
      <c r="BU12165" s="8"/>
      <c r="BY12165" s="8"/>
      <c r="CC12165" s="8"/>
      <c r="CG12165" s="8"/>
      <c r="CK12165" s="8"/>
    </row>
    <row r="12166" spans="5:89">
      <c r="E12166" s="8"/>
      <c r="I12166" s="8"/>
      <c r="M12166" s="8"/>
      <c r="Q12166" s="8"/>
      <c r="U12166" s="8"/>
      <c r="Y12166" s="8"/>
      <c r="AC12166" s="8"/>
      <c r="AG12166" s="8"/>
      <c r="AK12166" s="8"/>
      <c r="AO12166" s="8"/>
      <c r="AS12166" s="8"/>
      <c r="AW12166" s="8"/>
      <c r="BA12166" s="8"/>
      <c r="BE12166" s="8"/>
      <c r="BI12166" s="8"/>
      <c r="BM12166" s="8"/>
      <c r="BQ12166" s="8"/>
      <c r="BU12166" s="8"/>
      <c r="BY12166" s="8"/>
      <c r="CC12166" s="8"/>
      <c r="CG12166" s="8"/>
      <c r="CK12166" s="8"/>
    </row>
    <row r="12167" spans="5:89">
      <c r="E12167" s="8"/>
      <c r="I12167" s="8"/>
      <c r="M12167" s="8"/>
      <c r="Q12167" s="8"/>
      <c r="U12167" s="8"/>
      <c r="Y12167" s="8"/>
      <c r="AC12167" s="8"/>
      <c r="AG12167" s="8"/>
      <c r="AK12167" s="8"/>
      <c r="AO12167" s="8"/>
      <c r="AS12167" s="8"/>
      <c r="AW12167" s="8"/>
      <c r="BA12167" s="8"/>
      <c r="BE12167" s="8"/>
      <c r="BI12167" s="8"/>
      <c r="BM12167" s="8"/>
      <c r="BQ12167" s="8"/>
      <c r="BU12167" s="8"/>
      <c r="BY12167" s="8"/>
      <c r="CC12167" s="8"/>
      <c r="CG12167" s="8"/>
      <c r="CK12167" s="8"/>
    </row>
    <row r="12168" spans="5:89">
      <c r="E12168" s="8"/>
      <c r="I12168" s="8"/>
      <c r="M12168" s="8"/>
      <c r="Q12168" s="8"/>
      <c r="U12168" s="8"/>
      <c r="Y12168" s="8"/>
      <c r="AC12168" s="8"/>
      <c r="AG12168" s="8"/>
      <c r="AK12168" s="8"/>
      <c r="AO12168" s="8"/>
      <c r="AS12168" s="8"/>
      <c r="AW12168" s="8"/>
      <c r="BA12168" s="8"/>
      <c r="BE12168" s="8"/>
      <c r="BI12168" s="8"/>
      <c r="BM12168" s="8"/>
      <c r="BQ12168" s="8"/>
      <c r="BU12168" s="8"/>
      <c r="BY12168" s="8"/>
      <c r="CC12168" s="8"/>
      <c r="CG12168" s="8"/>
      <c r="CK12168" s="8"/>
    </row>
    <row r="12169" spans="5:89">
      <c r="E12169" s="8"/>
      <c r="I12169" s="8"/>
      <c r="M12169" s="8"/>
      <c r="Q12169" s="8"/>
      <c r="U12169" s="8"/>
      <c r="Y12169" s="8"/>
      <c r="AC12169" s="8"/>
      <c r="AG12169" s="8"/>
      <c r="AK12169" s="8"/>
      <c r="AO12169" s="8"/>
      <c r="AS12169" s="8"/>
      <c r="AW12169" s="8"/>
      <c r="BA12169" s="8"/>
      <c r="BE12169" s="8"/>
      <c r="BI12169" s="8"/>
      <c r="BM12169" s="8"/>
      <c r="BQ12169" s="8"/>
      <c r="BU12169" s="8"/>
      <c r="BY12169" s="8"/>
      <c r="CC12169" s="8"/>
      <c r="CG12169" s="8"/>
      <c r="CK12169" s="8"/>
    </row>
    <row r="12170" spans="5:89">
      <c r="E12170" s="8"/>
      <c r="I12170" s="8"/>
      <c r="M12170" s="8"/>
      <c r="Q12170" s="8"/>
      <c r="U12170" s="8"/>
      <c r="Y12170" s="8"/>
      <c r="AC12170" s="8"/>
      <c r="AG12170" s="8"/>
      <c r="AK12170" s="8"/>
      <c r="AO12170" s="8"/>
      <c r="AS12170" s="8"/>
      <c r="AW12170" s="8"/>
      <c r="BA12170" s="8"/>
      <c r="BE12170" s="8"/>
      <c r="BI12170" s="8"/>
      <c r="BM12170" s="8"/>
      <c r="BQ12170" s="8"/>
      <c r="BU12170" s="8"/>
      <c r="BY12170" s="8"/>
      <c r="CC12170" s="8"/>
      <c r="CG12170" s="8"/>
      <c r="CK12170" s="8"/>
    </row>
    <row r="12171" spans="5:89">
      <c r="E12171" s="8"/>
      <c r="I12171" s="8"/>
      <c r="M12171" s="8"/>
      <c r="Q12171" s="8"/>
      <c r="U12171" s="8"/>
      <c r="Y12171" s="8"/>
      <c r="AC12171" s="8"/>
      <c r="AG12171" s="8"/>
      <c r="AK12171" s="8"/>
      <c r="AO12171" s="8"/>
      <c r="AS12171" s="8"/>
      <c r="AW12171" s="8"/>
      <c r="BA12171" s="8"/>
      <c r="BE12171" s="8"/>
      <c r="BI12171" s="8"/>
      <c r="BM12171" s="8"/>
      <c r="BQ12171" s="8"/>
      <c r="BU12171" s="8"/>
      <c r="BY12171" s="8"/>
      <c r="CC12171" s="8"/>
      <c r="CG12171" s="8"/>
      <c r="CK12171" s="8"/>
    </row>
    <row r="12172" spans="5:89">
      <c r="E12172" s="8"/>
      <c r="I12172" s="8"/>
      <c r="M12172" s="8"/>
      <c r="Q12172" s="8"/>
      <c r="U12172" s="8"/>
      <c r="Y12172" s="8"/>
      <c r="AC12172" s="8"/>
      <c r="AG12172" s="8"/>
      <c r="AK12172" s="8"/>
      <c r="AO12172" s="8"/>
      <c r="AS12172" s="8"/>
      <c r="AW12172" s="8"/>
      <c r="BA12172" s="8"/>
      <c r="BE12172" s="8"/>
      <c r="BI12172" s="8"/>
      <c r="BM12172" s="8"/>
      <c r="BQ12172" s="8"/>
      <c r="BU12172" s="8"/>
      <c r="BY12172" s="8"/>
      <c r="CC12172" s="8"/>
      <c r="CG12172" s="8"/>
      <c r="CK12172" s="8"/>
    </row>
    <row r="12173" spans="5:89">
      <c r="E12173" s="8"/>
      <c r="I12173" s="8"/>
      <c r="M12173" s="8"/>
      <c r="Q12173" s="8"/>
      <c r="U12173" s="8"/>
      <c r="Y12173" s="8"/>
      <c r="AC12173" s="8"/>
      <c r="AG12173" s="8"/>
      <c r="AK12173" s="8"/>
      <c r="AO12173" s="8"/>
      <c r="AS12173" s="8"/>
      <c r="AW12173" s="8"/>
      <c r="BA12173" s="8"/>
      <c r="BE12173" s="8"/>
      <c r="BI12173" s="8"/>
      <c r="BM12173" s="8"/>
      <c r="BQ12173" s="8"/>
      <c r="BU12173" s="8"/>
      <c r="BY12173" s="8"/>
      <c r="CC12173" s="8"/>
      <c r="CG12173" s="8"/>
      <c r="CK12173" s="8"/>
    </row>
    <row r="12174" spans="5:89">
      <c r="E12174" s="8"/>
      <c r="I12174" s="8"/>
      <c r="M12174" s="8"/>
      <c r="Q12174" s="8"/>
      <c r="U12174" s="8"/>
      <c r="Y12174" s="8"/>
      <c r="AC12174" s="8"/>
      <c r="AG12174" s="8"/>
      <c r="AK12174" s="8"/>
      <c r="AO12174" s="8"/>
      <c r="AS12174" s="8"/>
      <c r="AW12174" s="8"/>
      <c r="BA12174" s="8"/>
      <c r="BE12174" s="8"/>
      <c r="BI12174" s="8"/>
      <c r="BM12174" s="8"/>
      <c r="BQ12174" s="8"/>
      <c r="BU12174" s="8"/>
      <c r="BY12174" s="8"/>
      <c r="CC12174" s="8"/>
      <c r="CG12174" s="8"/>
      <c r="CK12174" s="8"/>
    </row>
    <row r="12175" spans="5:89">
      <c r="E12175" s="8"/>
      <c r="I12175" s="8"/>
      <c r="M12175" s="8"/>
      <c r="Q12175" s="8"/>
      <c r="U12175" s="8"/>
      <c r="Y12175" s="8"/>
      <c r="AC12175" s="8"/>
      <c r="AG12175" s="8"/>
      <c r="AK12175" s="8"/>
      <c r="AO12175" s="8"/>
      <c r="AS12175" s="8"/>
      <c r="AW12175" s="8"/>
      <c r="BA12175" s="8"/>
      <c r="BE12175" s="8"/>
      <c r="BI12175" s="8"/>
      <c r="BM12175" s="8"/>
      <c r="BQ12175" s="8"/>
      <c r="BU12175" s="8"/>
      <c r="BY12175" s="8"/>
      <c r="CC12175" s="8"/>
      <c r="CG12175" s="8"/>
      <c r="CK12175" s="8"/>
    </row>
    <row r="12176" spans="5:89">
      <c r="E12176" s="8"/>
      <c r="I12176" s="8"/>
      <c r="M12176" s="8"/>
      <c r="Q12176" s="8"/>
      <c r="U12176" s="8"/>
      <c r="Y12176" s="8"/>
      <c r="AC12176" s="8"/>
      <c r="AG12176" s="8"/>
      <c r="AK12176" s="8"/>
      <c r="AO12176" s="8"/>
      <c r="AS12176" s="8"/>
      <c r="AW12176" s="8"/>
      <c r="BA12176" s="8"/>
      <c r="BE12176" s="8"/>
      <c r="BI12176" s="8"/>
      <c r="BM12176" s="8"/>
      <c r="BQ12176" s="8"/>
      <c r="BU12176" s="8"/>
      <c r="BY12176" s="8"/>
      <c r="CC12176" s="8"/>
      <c r="CG12176" s="8"/>
      <c r="CK12176" s="8"/>
    </row>
    <row r="12177" spans="5:89">
      <c r="E12177" s="8"/>
      <c r="I12177" s="8"/>
      <c r="M12177" s="8"/>
      <c r="Q12177" s="8"/>
      <c r="U12177" s="8"/>
      <c r="Y12177" s="8"/>
      <c r="AC12177" s="8"/>
      <c r="AG12177" s="8"/>
      <c r="AK12177" s="8"/>
      <c r="AO12177" s="8"/>
      <c r="AS12177" s="8"/>
      <c r="AW12177" s="8"/>
      <c r="BA12177" s="8"/>
      <c r="BE12177" s="8"/>
      <c r="BI12177" s="8"/>
      <c r="BM12177" s="8"/>
      <c r="BQ12177" s="8"/>
      <c r="BU12177" s="8"/>
      <c r="BY12177" s="8"/>
      <c r="CC12177" s="8"/>
      <c r="CG12177" s="8"/>
      <c r="CK12177" s="8"/>
    </row>
    <row r="12178" spans="5:89">
      <c r="E12178" s="8"/>
      <c r="I12178" s="8"/>
      <c r="M12178" s="8"/>
      <c r="Q12178" s="8"/>
      <c r="U12178" s="8"/>
      <c r="Y12178" s="8"/>
      <c r="AC12178" s="8"/>
      <c r="AG12178" s="8"/>
      <c r="AK12178" s="8"/>
      <c r="AO12178" s="8"/>
      <c r="AS12178" s="8"/>
      <c r="AW12178" s="8"/>
      <c r="BA12178" s="8"/>
      <c r="BE12178" s="8"/>
      <c r="BI12178" s="8"/>
      <c r="BM12178" s="8"/>
      <c r="BQ12178" s="8"/>
      <c r="BU12178" s="8"/>
      <c r="BY12178" s="8"/>
      <c r="CC12178" s="8"/>
      <c r="CG12178" s="8"/>
      <c r="CK12178" s="8"/>
    </row>
    <row r="12179" spans="5:89">
      <c r="E12179" s="8"/>
      <c r="I12179" s="8"/>
      <c r="M12179" s="8"/>
      <c r="Q12179" s="8"/>
      <c r="U12179" s="8"/>
      <c r="Y12179" s="8"/>
      <c r="AC12179" s="8"/>
      <c r="AG12179" s="8"/>
      <c r="AK12179" s="8"/>
      <c r="AO12179" s="8"/>
      <c r="AS12179" s="8"/>
      <c r="AW12179" s="8"/>
      <c r="BA12179" s="8"/>
      <c r="BE12179" s="8"/>
      <c r="BI12179" s="8"/>
      <c r="BM12179" s="8"/>
      <c r="BQ12179" s="8"/>
      <c r="BU12179" s="8"/>
      <c r="BY12179" s="8"/>
      <c r="CC12179" s="8"/>
      <c r="CG12179" s="8"/>
      <c r="CK12179" s="8"/>
    </row>
    <row r="12180" spans="5:89">
      <c r="E12180" s="8"/>
      <c r="I12180" s="8"/>
      <c r="M12180" s="8"/>
      <c r="Q12180" s="8"/>
      <c r="U12180" s="8"/>
      <c r="Y12180" s="8"/>
      <c r="AC12180" s="8"/>
      <c r="AG12180" s="8"/>
      <c r="AK12180" s="8"/>
      <c r="AO12180" s="8"/>
      <c r="AS12180" s="8"/>
      <c r="AW12180" s="8"/>
      <c r="BA12180" s="8"/>
      <c r="BE12180" s="8"/>
      <c r="BI12180" s="8"/>
      <c r="BM12180" s="8"/>
      <c r="BQ12180" s="8"/>
      <c r="BU12180" s="8"/>
      <c r="BY12180" s="8"/>
      <c r="CC12180" s="8"/>
      <c r="CG12180" s="8"/>
      <c r="CK12180" s="8"/>
    </row>
    <row r="12181" spans="5:89">
      <c r="E12181" s="8"/>
      <c r="I12181" s="8"/>
      <c r="M12181" s="8"/>
      <c r="Q12181" s="8"/>
      <c r="U12181" s="8"/>
      <c r="Y12181" s="8"/>
      <c r="AC12181" s="8"/>
      <c r="AG12181" s="8"/>
      <c r="AK12181" s="8"/>
      <c r="AO12181" s="8"/>
      <c r="AS12181" s="8"/>
      <c r="AW12181" s="8"/>
      <c r="BA12181" s="8"/>
      <c r="BE12181" s="8"/>
      <c r="BI12181" s="8"/>
      <c r="BM12181" s="8"/>
      <c r="BQ12181" s="8"/>
      <c r="BU12181" s="8"/>
      <c r="BY12181" s="8"/>
      <c r="CC12181" s="8"/>
      <c r="CG12181" s="8"/>
      <c r="CK12181" s="8"/>
    </row>
    <row r="12182" spans="5:89">
      <c r="E12182" s="8"/>
      <c r="I12182" s="8"/>
      <c r="M12182" s="8"/>
      <c r="Q12182" s="8"/>
      <c r="U12182" s="8"/>
      <c r="Y12182" s="8"/>
      <c r="AC12182" s="8"/>
      <c r="AG12182" s="8"/>
      <c r="AK12182" s="8"/>
      <c r="AO12182" s="8"/>
      <c r="AS12182" s="8"/>
      <c r="AW12182" s="8"/>
      <c r="BA12182" s="8"/>
      <c r="BE12182" s="8"/>
      <c r="BI12182" s="8"/>
      <c r="BM12182" s="8"/>
      <c r="BQ12182" s="8"/>
      <c r="BU12182" s="8"/>
      <c r="BY12182" s="8"/>
      <c r="CC12182" s="8"/>
      <c r="CG12182" s="8"/>
      <c r="CK12182" s="8"/>
    </row>
    <row r="12183" spans="5:89">
      <c r="E12183" s="8"/>
      <c r="I12183" s="8"/>
      <c r="M12183" s="8"/>
      <c r="Q12183" s="8"/>
      <c r="U12183" s="8"/>
      <c r="Y12183" s="8"/>
      <c r="AC12183" s="8"/>
      <c r="AG12183" s="8"/>
      <c r="AK12183" s="8"/>
      <c r="AO12183" s="8"/>
      <c r="AS12183" s="8"/>
      <c r="AW12183" s="8"/>
      <c r="BA12183" s="8"/>
      <c r="BE12183" s="8"/>
      <c r="BI12183" s="8"/>
      <c r="BM12183" s="8"/>
      <c r="BQ12183" s="8"/>
      <c r="BU12183" s="8"/>
      <c r="BY12183" s="8"/>
      <c r="CC12183" s="8"/>
      <c r="CG12183" s="8"/>
      <c r="CK12183" s="8"/>
    </row>
    <row r="12184" spans="5:89">
      <c r="E12184" s="8"/>
      <c r="I12184" s="8"/>
      <c r="M12184" s="8"/>
      <c r="Q12184" s="8"/>
      <c r="U12184" s="8"/>
      <c r="Y12184" s="8"/>
      <c r="AC12184" s="8"/>
      <c r="AG12184" s="8"/>
      <c r="AK12184" s="8"/>
      <c r="AO12184" s="8"/>
      <c r="AS12184" s="8"/>
      <c r="AW12184" s="8"/>
      <c r="BA12184" s="8"/>
      <c r="BE12184" s="8"/>
      <c r="BI12184" s="8"/>
      <c r="BM12184" s="8"/>
      <c r="BQ12184" s="8"/>
      <c r="BU12184" s="8"/>
      <c r="BY12184" s="8"/>
      <c r="CC12184" s="8"/>
      <c r="CG12184" s="8"/>
      <c r="CK12184" s="8"/>
    </row>
    <row r="12185" spans="5:89">
      <c r="E12185" s="8"/>
      <c r="I12185" s="8"/>
      <c r="M12185" s="8"/>
      <c r="Q12185" s="8"/>
      <c r="U12185" s="8"/>
      <c r="Y12185" s="8"/>
      <c r="AC12185" s="8"/>
      <c r="AG12185" s="8"/>
      <c r="AK12185" s="8"/>
      <c r="AO12185" s="8"/>
      <c r="AS12185" s="8"/>
      <c r="AW12185" s="8"/>
      <c r="BA12185" s="8"/>
      <c r="BE12185" s="8"/>
      <c r="BI12185" s="8"/>
      <c r="BM12185" s="8"/>
      <c r="BQ12185" s="8"/>
      <c r="BU12185" s="8"/>
      <c r="BY12185" s="8"/>
      <c r="CC12185" s="8"/>
      <c r="CG12185" s="8"/>
      <c r="CK12185" s="8"/>
    </row>
    <row r="12186" spans="5:89">
      <c r="E12186" s="8"/>
      <c r="I12186" s="8"/>
      <c r="M12186" s="8"/>
      <c r="Q12186" s="8"/>
      <c r="U12186" s="8"/>
      <c r="Y12186" s="8"/>
      <c r="AC12186" s="8"/>
      <c r="AG12186" s="8"/>
      <c r="AK12186" s="8"/>
      <c r="AO12186" s="8"/>
      <c r="AS12186" s="8"/>
      <c r="AW12186" s="8"/>
      <c r="BA12186" s="8"/>
      <c r="BE12186" s="8"/>
      <c r="BI12186" s="8"/>
      <c r="BM12186" s="8"/>
      <c r="BQ12186" s="8"/>
      <c r="BU12186" s="8"/>
      <c r="BY12186" s="8"/>
      <c r="CC12186" s="8"/>
      <c r="CG12186" s="8"/>
      <c r="CK12186" s="8"/>
    </row>
    <row r="12187" spans="5:89">
      <c r="E12187" s="8"/>
      <c r="I12187" s="8"/>
      <c r="M12187" s="8"/>
      <c r="Q12187" s="8"/>
      <c r="U12187" s="8"/>
      <c r="Y12187" s="8"/>
      <c r="AC12187" s="8"/>
      <c r="AG12187" s="8"/>
      <c r="AK12187" s="8"/>
      <c r="AO12187" s="8"/>
      <c r="AS12187" s="8"/>
      <c r="AW12187" s="8"/>
      <c r="BA12187" s="8"/>
      <c r="BE12187" s="8"/>
      <c r="BI12187" s="8"/>
      <c r="BM12187" s="8"/>
      <c r="BQ12187" s="8"/>
      <c r="BU12187" s="8"/>
      <c r="BY12187" s="8"/>
      <c r="CC12187" s="8"/>
      <c r="CG12187" s="8"/>
      <c r="CK12187" s="8"/>
    </row>
    <row r="12188" spans="5:89">
      <c r="E12188" s="8"/>
      <c r="I12188" s="8"/>
      <c r="M12188" s="8"/>
      <c r="Q12188" s="8"/>
      <c r="U12188" s="8"/>
      <c r="Y12188" s="8"/>
      <c r="AC12188" s="8"/>
      <c r="AG12188" s="8"/>
      <c r="AK12188" s="8"/>
      <c r="AO12188" s="8"/>
      <c r="AS12188" s="8"/>
      <c r="AW12188" s="8"/>
      <c r="BA12188" s="8"/>
      <c r="BE12188" s="8"/>
      <c r="BI12188" s="8"/>
      <c r="BM12188" s="8"/>
      <c r="BQ12188" s="8"/>
      <c r="BU12188" s="8"/>
      <c r="BY12188" s="8"/>
      <c r="CC12188" s="8"/>
      <c r="CG12188" s="8"/>
      <c r="CK12188" s="8"/>
    </row>
    <row r="12189" spans="5:89">
      <c r="E12189" s="8"/>
      <c r="I12189" s="8"/>
      <c r="M12189" s="8"/>
      <c r="Q12189" s="8"/>
      <c r="U12189" s="8"/>
      <c r="Y12189" s="8"/>
      <c r="AC12189" s="8"/>
      <c r="AG12189" s="8"/>
      <c r="AK12189" s="8"/>
      <c r="AO12189" s="8"/>
      <c r="AS12189" s="8"/>
      <c r="AW12189" s="8"/>
      <c r="BA12189" s="8"/>
      <c r="BE12189" s="8"/>
      <c r="BI12189" s="8"/>
      <c r="BM12189" s="8"/>
      <c r="BQ12189" s="8"/>
      <c r="BU12189" s="8"/>
      <c r="BY12189" s="8"/>
      <c r="CC12189" s="8"/>
      <c r="CG12189" s="8"/>
      <c r="CK12189" s="8"/>
    </row>
    <row r="12190" spans="5:89">
      <c r="E12190" s="8"/>
      <c r="I12190" s="8"/>
      <c r="M12190" s="8"/>
      <c r="Q12190" s="8"/>
      <c r="U12190" s="8"/>
      <c r="Y12190" s="8"/>
      <c r="AC12190" s="8"/>
      <c r="AG12190" s="8"/>
      <c r="AK12190" s="8"/>
      <c r="AO12190" s="8"/>
      <c r="AS12190" s="8"/>
      <c r="AW12190" s="8"/>
      <c r="BA12190" s="8"/>
      <c r="BE12190" s="8"/>
      <c r="BI12190" s="8"/>
      <c r="BM12190" s="8"/>
      <c r="BQ12190" s="8"/>
      <c r="BU12190" s="8"/>
      <c r="BY12190" s="8"/>
      <c r="CC12190" s="8"/>
      <c r="CG12190" s="8"/>
      <c r="CK12190" s="8"/>
    </row>
    <row r="12191" spans="5:89">
      <c r="E12191" s="8"/>
      <c r="I12191" s="8"/>
      <c r="M12191" s="8"/>
      <c r="Q12191" s="8"/>
      <c r="U12191" s="8"/>
      <c r="Y12191" s="8"/>
      <c r="AC12191" s="8"/>
      <c r="AG12191" s="8"/>
      <c r="AK12191" s="8"/>
      <c r="AO12191" s="8"/>
      <c r="AS12191" s="8"/>
      <c r="AW12191" s="8"/>
      <c r="BA12191" s="8"/>
      <c r="BE12191" s="8"/>
      <c r="BI12191" s="8"/>
      <c r="BM12191" s="8"/>
      <c r="BQ12191" s="8"/>
      <c r="BU12191" s="8"/>
      <c r="BY12191" s="8"/>
      <c r="CC12191" s="8"/>
      <c r="CG12191" s="8"/>
      <c r="CK12191" s="8"/>
    </row>
    <row r="12192" spans="5:89">
      <c r="E12192" s="8"/>
      <c r="I12192" s="8"/>
      <c r="M12192" s="8"/>
      <c r="Q12192" s="8"/>
      <c r="U12192" s="8"/>
      <c r="Y12192" s="8"/>
      <c r="AC12192" s="8"/>
      <c r="AG12192" s="8"/>
      <c r="AK12192" s="8"/>
      <c r="AO12192" s="8"/>
      <c r="AS12192" s="8"/>
      <c r="AW12192" s="8"/>
      <c r="BA12192" s="8"/>
      <c r="BE12192" s="8"/>
      <c r="BI12192" s="8"/>
      <c r="BM12192" s="8"/>
      <c r="BQ12192" s="8"/>
      <c r="BU12192" s="8"/>
      <c r="BY12192" s="8"/>
      <c r="CC12192" s="8"/>
      <c r="CG12192" s="8"/>
      <c r="CK12192" s="8"/>
    </row>
    <row r="12193" spans="5:89">
      <c r="E12193" s="8"/>
      <c r="I12193" s="8"/>
      <c r="M12193" s="8"/>
      <c r="Q12193" s="8"/>
      <c r="U12193" s="8"/>
      <c r="Y12193" s="8"/>
      <c r="AC12193" s="8"/>
      <c r="AG12193" s="8"/>
      <c r="AK12193" s="8"/>
      <c r="AO12193" s="8"/>
      <c r="AS12193" s="8"/>
      <c r="AW12193" s="8"/>
      <c r="BA12193" s="8"/>
      <c r="BE12193" s="8"/>
      <c r="BI12193" s="8"/>
      <c r="BM12193" s="8"/>
      <c r="BQ12193" s="8"/>
      <c r="BU12193" s="8"/>
      <c r="BY12193" s="8"/>
      <c r="CC12193" s="8"/>
      <c r="CG12193" s="8"/>
      <c r="CK12193" s="8"/>
    </row>
    <row r="12194" spans="5:89">
      <c r="E12194" s="8"/>
      <c r="I12194" s="8"/>
      <c r="M12194" s="8"/>
      <c r="Q12194" s="8"/>
      <c r="U12194" s="8"/>
      <c r="Y12194" s="8"/>
      <c r="AC12194" s="8"/>
      <c r="AG12194" s="8"/>
      <c r="AK12194" s="8"/>
      <c r="AO12194" s="8"/>
      <c r="AS12194" s="8"/>
      <c r="AW12194" s="8"/>
      <c r="BA12194" s="8"/>
      <c r="BE12194" s="8"/>
      <c r="BI12194" s="8"/>
      <c r="BM12194" s="8"/>
      <c r="BQ12194" s="8"/>
      <c r="BU12194" s="8"/>
      <c r="BY12194" s="8"/>
      <c r="CC12194" s="8"/>
      <c r="CG12194" s="8"/>
      <c r="CK12194" s="8"/>
    </row>
    <row r="12195" spans="5:89">
      <c r="E12195" s="8"/>
      <c r="I12195" s="8"/>
      <c r="M12195" s="8"/>
      <c r="Q12195" s="8"/>
      <c r="U12195" s="8"/>
      <c r="Y12195" s="8"/>
      <c r="AC12195" s="8"/>
      <c r="AG12195" s="8"/>
      <c r="AK12195" s="8"/>
      <c r="AO12195" s="8"/>
      <c r="AS12195" s="8"/>
      <c r="AW12195" s="8"/>
      <c r="BA12195" s="8"/>
      <c r="BE12195" s="8"/>
      <c r="BI12195" s="8"/>
      <c r="BM12195" s="8"/>
      <c r="BQ12195" s="8"/>
      <c r="BU12195" s="8"/>
      <c r="BY12195" s="8"/>
      <c r="CC12195" s="8"/>
      <c r="CG12195" s="8"/>
      <c r="CK12195" s="8"/>
    </row>
    <row r="12196" spans="5:89">
      <c r="E12196" s="8"/>
      <c r="I12196" s="8"/>
      <c r="M12196" s="8"/>
      <c r="Q12196" s="8"/>
      <c r="U12196" s="8"/>
      <c r="Y12196" s="8"/>
      <c r="AC12196" s="8"/>
      <c r="AG12196" s="8"/>
      <c r="AK12196" s="8"/>
      <c r="AO12196" s="8"/>
      <c r="AS12196" s="8"/>
      <c r="AW12196" s="8"/>
      <c r="BA12196" s="8"/>
      <c r="BE12196" s="8"/>
      <c r="BI12196" s="8"/>
      <c r="BM12196" s="8"/>
      <c r="BQ12196" s="8"/>
      <c r="BU12196" s="8"/>
      <c r="BY12196" s="8"/>
      <c r="CC12196" s="8"/>
      <c r="CG12196" s="8"/>
      <c r="CK12196" s="8"/>
    </row>
    <row r="12197" spans="5:89">
      <c r="E12197" s="8"/>
      <c r="I12197" s="8"/>
      <c r="M12197" s="8"/>
      <c r="Q12197" s="8"/>
      <c r="U12197" s="8"/>
      <c r="Y12197" s="8"/>
      <c r="AC12197" s="8"/>
      <c r="AG12197" s="8"/>
      <c r="AK12197" s="8"/>
      <c r="AO12197" s="8"/>
      <c r="AS12197" s="8"/>
      <c r="AW12197" s="8"/>
      <c r="BA12197" s="8"/>
      <c r="BE12197" s="8"/>
      <c r="BI12197" s="8"/>
      <c r="BM12197" s="8"/>
      <c r="BQ12197" s="8"/>
      <c r="BU12197" s="8"/>
      <c r="BY12197" s="8"/>
      <c r="CC12197" s="8"/>
      <c r="CG12197" s="8"/>
      <c r="CK12197" s="8"/>
    </row>
    <row r="12198" spans="5:89">
      <c r="E12198" s="8"/>
      <c r="I12198" s="8"/>
      <c r="M12198" s="8"/>
      <c r="Q12198" s="8"/>
      <c r="U12198" s="8"/>
      <c r="Y12198" s="8"/>
      <c r="AC12198" s="8"/>
      <c r="AG12198" s="8"/>
      <c r="AK12198" s="8"/>
      <c r="AO12198" s="8"/>
      <c r="AS12198" s="8"/>
      <c r="AW12198" s="8"/>
      <c r="BA12198" s="8"/>
      <c r="BE12198" s="8"/>
      <c r="BI12198" s="8"/>
      <c r="BM12198" s="8"/>
      <c r="BQ12198" s="8"/>
      <c r="BU12198" s="8"/>
      <c r="BY12198" s="8"/>
      <c r="CC12198" s="8"/>
      <c r="CG12198" s="8"/>
      <c r="CK12198" s="8"/>
    </row>
    <row r="12199" spans="5:89">
      <c r="E12199" s="8"/>
      <c r="I12199" s="8"/>
      <c r="M12199" s="8"/>
      <c r="Q12199" s="8"/>
      <c r="U12199" s="8"/>
      <c r="Y12199" s="8"/>
      <c r="AC12199" s="8"/>
      <c r="AG12199" s="8"/>
      <c r="AK12199" s="8"/>
      <c r="AO12199" s="8"/>
      <c r="AS12199" s="8"/>
      <c r="AW12199" s="8"/>
      <c r="BA12199" s="8"/>
      <c r="BE12199" s="8"/>
      <c r="BI12199" s="8"/>
      <c r="BM12199" s="8"/>
      <c r="BQ12199" s="8"/>
      <c r="BU12199" s="8"/>
      <c r="BY12199" s="8"/>
      <c r="CC12199" s="8"/>
      <c r="CG12199" s="8"/>
      <c r="CK12199" s="8"/>
    </row>
    <row r="12200" spans="5:89">
      <c r="E12200" s="8"/>
      <c r="I12200" s="8"/>
      <c r="M12200" s="8"/>
      <c r="Q12200" s="8"/>
      <c r="U12200" s="8"/>
      <c r="Y12200" s="8"/>
      <c r="AC12200" s="8"/>
      <c r="AG12200" s="8"/>
      <c r="AK12200" s="8"/>
      <c r="AO12200" s="8"/>
      <c r="AS12200" s="8"/>
      <c r="AW12200" s="8"/>
      <c r="BA12200" s="8"/>
      <c r="BE12200" s="8"/>
      <c r="BI12200" s="8"/>
      <c r="BM12200" s="8"/>
      <c r="BQ12200" s="8"/>
      <c r="BU12200" s="8"/>
      <c r="BY12200" s="8"/>
      <c r="CC12200" s="8"/>
      <c r="CG12200" s="8"/>
      <c r="CK12200" s="8"/>
    </row>
    <row r="12201" spans="5:89">
      <c r="E12201" s="8"/>
      <c r="I12201" s="8"/>
      <c r="M12201" s="8"/>
      <c r="Q12201" s="8"/>
      <c r="U12201" s="8"/>
      <c r="Y12201" s="8"/>
      <c r="AC12201" s="8"/>
      <c r="AG12201" s="8"/>
      <c r="AK12201" s="8"/>
      <c r="AO12201" s="8"/>
      <c r="AS12201" s="8"/>
      <c r="AW12201" s="8"/>
      <c r="BA12201" s="8"/>
      <c r="BE12201" s="8"/>
      <c r="BI12201" s="8"/>
      <c r="BM12201" s="8"/>
      <c r="BQ12201" s="8"/>
      <c r="BU12201" s="8"/>
      <c r="BY12201" s="8"/>
      <c r="CC12201" s="8"/>
      <c r="CG12201" s="8"/>
      <c r="CK12201" s="8"/>
    </row>
    <row r="12202" spans="5:89">
      <c r="E12202" s="8"/>
      <c r="I12202" s="8"/>
      <c r="M12202" s="8"/>
      <c r="Q12202" s="8"/>
      <c r="U12202" s="8"/>
      <c r="Y12202" s="8"/>
      <c r="AC12202" s="8"/>
      <c r="AG12202" s="8"/>
      <c r="AK12202" s="8"/>
      <c r="AO12202" s="8"/>
      <c r="AS12202" s="8"/>
      <c r="AW12202" s="8"/>
      <c r="BA12202" s="8"/>
      <c r="BE12202" s="8"/>
      <c r="BI12202" s="8"/>
      <c r="BM12202" s="8"/>
      <c r="BQ12202" s="8"/>
      <c r="BU12202" s="8"/>
      <c r="BY12202" s="8"/>
      <c r="CC12202" s="8"/>
      <c r="CG12202" s="8"/>
      <c r="CK12202" s="8"/>
    </row>
    <row r="12203" spans="5:89">
      <c r="E12203" s="8"/>
      <c r="I12203" s="8"/>
      <c r="M12203" s="8"/>
      <c r="Q12203" s="8"/>
      <c r="U12203" s="8"/>
      <c r="Y12203" s="8"/>
      <c r="AC12203" s="8"/>
      <c r="AG12203" s="8"/>
      <c r="AK12203" s="8"/>
      <c r="AO12203" s="8"/>
      <c r="AS12203" s="8"/>
      <c r="AW12203" s="8"/>
      <c r="BA12203" s="8"/>
      <c r="BE12203" s="8"/>
      <c r="BI12203" s="8"/>
      <c r="BM12203" s="8"/>
      <c r="BQ12203" s="8"/>
      <c r="BU12203" s="8"/>
      <c r="BY12203" s="8"/>
      <c r="CC12203" s="8"/>
      <c r="CG12203" s="8"/>
      <c r="CK12203" s="8"/>
    </row>
    <row r="12204" spans="5:89">
      <c r="E12204" s="8"/>
      <c r="I12204" s="8"/>
      <c r="M12204" s="8"/>
      <c r="Q12204" s="8"/>
      <c r="U12204" s="8"/>
      <c r="Y12204" s="8"/>
      <c r="AC12204" s="8"/>
      <c r="AG12204" s="8"/>
      <c r="AK12204" s="8"/>
      <c r="AO12204" s="8"/>
      <c r="AS12204" s="8"/>
      <c r="AW12204" s="8"/>
      <c r="BA12204" s="8"/>
      <c r="BE12204" s="8"/>
      <c r="BI12204" s="8"/>
      <c r="BM12204" s="8"/>
      <c r="BQ12204" s="8"/>
      <c r="BU12204" s="8"/>
      <c r="BY12204" s="8"/>
      <c r="CC12204" s="8"/>
      <c r="CG12204" s="8"/>
      <c r="CK12204" s="8"/>
    </row>
    <row r="12205" spans="5:89">
      <c r="E12205" s="8"/>
      <c r="I12205" s="8"/>
      <c r="M12205" s="8"/>
      <c r="Q12205" s="8"/>
      <c r="U12205" s="8"/>
      <c r="Y12205" s="8"/>
      <c r="AC12205" s="8"/>
      <c r="AG12205" s="8"/>
      <c r="AK12205" s="8"/>
      <c r="AO12205" s="8"/>
      <c r="AS12205" s="8"/>
      <c r="AW12205" s="8"/>
      <c r="BA12205" s="8"/>
      <c r="BE12205" s="8"/>
      <c r="BI12205" s="8"/>
      <c r="BM12205" s="8"/>
      <c r="BQ12205" s="8"/>
      <c r="BU12205" s="8"/>
      <c r="BY12205" s="8"/>
      <c r="CC12205" s="8"/>
      <c r="CG12205" s="8"/>
      <c r="CK12205" s="8"/>
    </row>
    <row r="12206" spans="5:89">
      <c r="E12206" s="8"/>
      <c r="I12206" s="8"/>
      <c r="M12206" s="8"/>
      <c r="Q12206" s="8"/>
      <c r="U12206" s="8"/>
      <c r="Y12206" s="8"/>
      <c r="AC12206" s="8"/>
      <c r="AG12206" s="8"/>
      <c r="AK12206" s="8"/>
      <c r="AO12206" s="8"/>
      <c r="AS12206" s="8"/>
      <c r="AW12206" s="8"/>
      <c r="BA12206" s="8"/>
      <c r="BE12206" s="8"/>
      <c r="BI12206" s="8"/>
      <c r="BM12206" s="8"/>
      <c r="BQ12206" s="8"/>
      <c r="BU12206" s="8"/>
      <c r="BY12206" s="8"/>
      <c r="CC12206" s="8"/>
      <c r="CG12206" s="8"/>
      <c r="CK12206" s="8"/>
    </row>
    <row r="12207" spans="5:89">
      <c r="E12207" s="8"/>
      <c r="I12207" s="8"/>
      <c r="M12207" s="8"/>
      <c r="Q12207" s="8"/>
      <c r="U12207" s="8"/>
      <c r="Y12207" s="8"/>
      <c r="AC12207" s="8"/>
      <c r="AG12207" s="8"/>
      <c r="AK12207" s="8"/>
      <c r="AO12207" s="8"/>
      <c r="AS12207" s="8"/>
      <c r="AW12207" s="8"/>
      <c r="BA12207" s="8"/>
      <c r="BE12207" s="8"/>
      <c r="BI12207" s="8"/>
      <c r="BM12207" s="8"/>
      <c r="BQ12207" s="8"/>
      <c r="BU12207" s="8"/>
      <c r="BY12207" s="8"/>
      <c r="CC12207" s="8"/>
      <c r="CG12207" s="8"/>
      <c r="CK12207" s="8"/>
    </row>
    <row r="12208" spans="5:89">
      <c r="E12208" s="8"/>
      <c r="I12208" s="8"/>
      <c r="M12208" s="8"/>
      <c r="Q12208" s="8"/>
      <c r="U12208" s="8"/>
      <c r="Y12208" s="8"/>
      <c r="AC12208" s="8"/>
      <c r="AG12208" s="8"/>
      <c r="AK12208" s="8"/>
      <c r="AO12208" s="8"/>
      <c r="AS12208" s="8"/>
      <c r="AW12208" s="8"/>
      <c r="BA12208" s="8"/>
      <c r="BE12208" s="8"/>
      <c r="BI12208" s="8"/>
      <c r="BM12208" s="8"/>
      <c r="BQ12208" s="8"/>
      <c r="BU12208" s="8"/>
      <c r="BY12208" s="8"/>
      <c r="CC12208" s="8"/>
      <c r="CG12208" s="8"/>
      <c r="CK12208" s="8"/>
    </row>
    <row r="12209" spans="5:89">
      <c r="E12209" s="8"/>
      <c r="I12209" s="8"/>
      <c r="M12209" s="8"/>
      <c r="Q12209" s="8"/>
      <c r="U12209" s="8"/>
      <c r="Y12209" s="8"/>
      <c r="AC12209" s="8"/>
      <c r="AG12209" s="8"/>
      <c r="AK12209" s="8"/>
      <c r="AO12209" s="8"/>
      <c r="AS12209" s="8"/>
      <c r="AW12209" s="8"/>
      <c r="BA12209" s="8"/>
      <c r="BE12209" s="8"/>
      <c r="BI12209" s="8"/>
      <c r="BM12209" s="8"/>
      <c r="BQ12209" s="8"/>
      <c r="BU12209" s="8"/>
      <c r="BY12209" s="8"/>
      <c r="CC12209" s="8"/>
      <c r="CG12209" s="8"/>
      <c r="CK12209" s="8"/>
    </row>
    <row r="12210" spans="5:89">
      <c r="E12210" s="8"/>
      <c r="I12210" s="8"/>
      <c r="M12210" s="8"/>
      <c r="Q12210" s="8"/>
      <c r="U12210" s="8"/>
      <c r="Y12210" s="8"/>
      <c r="AC12210" s="8"/>
      <c r="AG12210" s="8"/>
      <c r="AK12210" s="8"/>
      <c r="AO12210" s="8"/>
      <c r="AS12210" s="8"/>
      <c r="AW12210" s="8"/>
      <c r="BA12210" s="8"/>
      <c r="BE12210" s="8"/>
      <c r="BI12210" s="8"/>
      <c r="BM12210" s="8"/>
      <c r="BQ12210" s="8"/>
      <c r="BU12210" s="8"/>
      <c r="BY12210" s="8"/>
      <c r="CC12210" s="8"/>
      <c r="CG12210" s="8"/>
      <c r="CK12210" s="8"/>
    </row>
    <row r="12211" spans="5:89">
      <c r="E12211" s="8"/>
      <c r="I12211" s="8"/>
      <c r="M12211" s="8"/>
      <c r="Q12211" s="8"/>
      <c r="U12211" s="8"/>
      <c r="Y12211" s="8"/>
      <c r="AC12211" s="8"/>
      <c r="AG12211" s="8"/>
      <c r="AK12211" s="8"/>
      <c r="AO12211" s="8"/>
      <c r="AS12211" s="8"/>
      <c r="AW12211" s="8"/>
      <c r="BA12211" s="8"/>
      <c r="BE12211" s="8"/>
      <c r="BI12211" s="8"/>
      <c r="BM12211" s="8"/>
      <c r="BQ12211" s="8"/>
      <c r="BU12211" s="8"/>
      <c r="BY12211" s="8"/>
      <c r="CC12211" s="8"/>
      <c r="CG12211" s="8"/>
      <c r="CK12211" s="8"/>
    </row>
    <row r="12212" spans="5:89">
      <c r="E12212" s="8"/>
      <c r="I12212" s="8"/>
      <c r="M12212" s="8"/>
      <c r="Q12212" s="8"/>
      <c r="U12212" s="8"/>
      <c r="Y12212" s="8"/>
      <c r="AC12212" s="8"/>
      <c r="AG12212" s="8"/>
      <c r="AK12212" s="8"/>
      <c r="AO12212" s="8"/>
      <c r="AS12212" s="8"/>
      <c r="AW12212" s="8"/>
      <c r="BA12212" s="8"/>
      <c r="BE12212" s="8"/>
      <c r="BI12212" s="8"/>
      <c r="BM12212" s="8"/>
      <c r="BQ12212" s="8"/>
      <c r="BU12212" s="8"/>
      <c r="BY12212" s="8"/>
      <c r="CC12212" s="8"/>
      <c r="CG12212" s="8"/>
      <c r="CK12212" s="8"/>
    </row>
    <row r="12213" spans="5:89">
      <c r="E12213" s="8"/>
      <c r="I12213" s="8"/>
      <c r="M12213" s="8"/>
      <c r="Q12213" s="8"/>
      <c r="U12213" s="8"/>
      <c r="Y12213" s="8"/>
      <c r="AC12213" s="8"/>
      <c r="AG12213" s="8"/>
      <c r="AK12213" s="8"/>
      <c r="AO12213" s="8"/>
      <c r="AS12213" s="8"/>
      <c r="AW12213" s="8"/>
      <c r="BA12213" s="8"/>
      <c r="BE12213" s="8"/>
      <c r="BI12213" s="8"/>
      <c r="BM12213" s="8"/>
      <c r="BQ12213" s="8"/>
      <c r="BU12213" s="8"/>
      <c r="BY12213" s="8"/>
      <c r="CC12213" s="8"/>
      <c r="CG12213" s="8"/>
      <c r="CK12213" s="8"/>
    </row>
    <row r="12214" spans="5:89">
      <c r="E12214" s="8"/>
      <c r="I12214" s="8"/>
      <c r="M12214" s="8"/>
      <c r="Q12214" s="8"/>
      <c r="U12214" s="8"/>
      <c r="Y12214" s="8"/>
      <c r="AC12214" s="8"/>
      <c r="AG12214" s="8"/>
      <c r="AK12214" s="8"/>
      <c r="AO12214" s="8"/>
      <c r="AS12214" s="8"/>
      <c r="AW12214" s="8"/>
      <c r="BA12214" s="8"/>
      <c r="BE12214" s="8"/>
      <c r="BI12214" s="8"/>
      <c r="BM12214" s="8"/>
      <c r="BQ12214" s="8"/>
      <c r="BU12214" s="8"/>
      <c r="BY12214" s="8"/>
      <c r="CC12214" s="8"/>
      <c r="CG12214" s="8"/>
      <c r="CK12214" s="8"/>
    </row>
    <row r="12215" spans="5:89">
      <c r="E12215" s="8"/>
      <c r="I12215" s="8"/>
      <c r="M12215" s="8"/>
      <c r="Q12215" s="8"/>
      <c r="U12215" s="8"/>
      <c r="Y12215" s="8"/>
      <c r="AC12215" s="8"/>
      <c r="AG12215" s="8"/>
      <c r="AK12215" s="8"/>
      <c r="AO12215" s="8"/>
      <c r="AS12215" s="8"/>
      <c r="AW12215" s="8"/>
      <c r="BA12215" s="8"/>
      <c r="BE12215" s="8"/>
      <c r="BI12215" s="8"/>
      <c r="BM12215" s="8"/>
      <c r="BQ12215" s="8"/>
      <c r="BU12215" s="8"/>
      <c r="BY12215" s="8"/>
      <c r="CC12215" s="8"/>
      <c r="CG12215" s="8"/>
      <c r="CK12215" s="8"/>
    </row>
    <row r="12216" spans="5:89">
      <c r="E12216" s="8"/>
      <c r="I12216" s="8"/>
      <c r="M12216" s="8"/>
      <c r="Q12216" s="8"/>
      <c r="U12216" s="8"/>
      <c r="Y12216" s="8"/>
      <c r="AC12216" s="8"/>
      <c r="AG12216" s="8"/>
      <c r="AK12216" s="8"/>
      <c r="AO12216" s="8"/>
      <c r="AS12216" s="8"/>
      <c r="AW12216" s="8"/>
      <c r="BA12216" s="8"/>
      <c r="BE12216" s="8"/>
      <c r="BI12216" s="8"/>
      <c r="BM12216" s="8"/>
      <c r="BQ12216" s="8"/>
      <c r="BU12216" s="8"/>
      <c r="BY12216" s="8"/>
      <c r="CC12216" s="8"/>
      <c r="CG12216" s="8"/>
      <c r="CK12216" s="8"/>
    </row>
    <row r="12217" spans="5:89">
      <c r="E12217" s="8"/>
      <c r="I12217" s="8"/>
      <c r="M12217" s="8"/>
      <c r="Q12217" s="8"/>
      <c r="U12217" s="8"/>
      <c r="Y12217" s="8"/>
      <c r="AC12217" s="8"/>
      <c r="AG12217" s="8"/>
      <c r="AK12217" s="8"/>
      <c r="AO12217" s="8"/>
      <c r="AS12217" s="8"/>
      <c r="AW12217" s="8"/>
      <c r="BA12217" s="8"/>
      <c r="BE12217" s="8"/>
      <c r="BI12217" s="8"/>
      <c r="BM12217" s="8"/>
      <c r="BQ12217" s="8"/>
      <c r="BU12217" s="8"/>
      <c r="BY12217" s="8"/>
      <c r="CC12217" s="8"/>
      <c r="CG12217" s="8"/>
      <c r="CK12217" s="8"/>
    </row>
    <row r="12218" spans="5:89">
      <c r="E12218" s="8"/>
      <c r="I12218" s="8"/>
      <c r="M12218" s="8"/>
      <c r="Q12218" s="8"/>
      <c r="U12218" s="8"/>
      <c r="Y12218" s="8"/>
      <c r="AC12218" s="8"/>
      <c r="AG12218" s="8"/>
      <c r="AK12218" s="8"/>
      <c r="AO12218" s="8"/>
      <c r="AS12218" s="8"/>
      <c r="AW12218" s="8"/>
      <c r="BA12218" s="8"/>
      <c r="BE12218" s="8"/>
      <c r="BI12218" s="8"/>
      <c r="BM12218" s="8"/>
      <c r="BQ12218" s="8"/>
      <c r="BU12218" s="8"/>
      <c r="BY12218" s="8"/>
      <c r="CC12218" s="8"/>
      <c r="CG12218" s="8"/>
      <c r="CK12218" s="8"/>
    </row>
    <row r="12219" spans="5:89">
      <c r="E12219" s="8"/>
      <c r="I12219" s="8"/>
      <c r="M12219" s="8"/>
      <c r="Q12219" s="8"/>
      <c r="U12219" s="8"/>
      <c r="Y12219" s="8"/>
      <c r="AC12219" s="8"/>
      <c r="AG12219" s="8"/>
      <c r="AK12219" s="8"/>
      <c r="AO12219" s="8"/>
      <c r="AS12219" s="8"/>
      <c r="AW12219" s="8"/>
      <c r="BA12219" s="8"/>
      <c r="BE12219" s="8"/>
      <c r="BI12219" s="8"/>
      <c r="BM12219" s="8"/>
      <c r="BQ12219" s="8"/>
      <c r="BU12219" s="8"/>
      <c r="BY12219" s="8"/>
      <c r="CC12219" s="8"/>
      <c r="CG12219" s="8"/>
      <c r="CK12219" s="8"/>
    </row>
    <row r="12220" spans="5:89">
      <c r="E12220" s="8"/>
      <c r="I12220" s="8"/>
      <c r="M12220" s="8"/>
      <c r="Q12220" s="8"/>
      <c r="U12220" s="8"/>
      <c r="Y12220" s="8"/>
      <c r="AC12220" s="8"/>
      <c r="AG12220" s="8"/>
      <c r="AK12220" s="8"/>
      <c r="AO12220" s="8"/>
      <c r="AS12220" s="8"/>
      <c r="AW12220" s="8"/>
      <c r="BA12220" s="8"/>
      <c r="BE12220" s="8"/>
      <c r="BI12220" s="8"/>
      <c r="BM12220" s="8"/>
      <c r="BQ12220" s="8"/>
      <c r="BU12220" s="8"/>
      <c r="BY12220" s="8"/>
      <c r="CC12220" s="8"/>
      <c r="CG12220" s="8"/>
      <c r="CK12220" s="8"/>
    </row>
    <row r="12221" spans="5:89">
      <c r="E12221" s="8"/>
      <c r="I12221" s="8"/>
      <c r="M12221" s="8"/>
      <c r="Q12221" s="8"/>
      <c r="U12221" s="8"/>
      <c r="Y12221" s="8"/>
      <c r="AC12221" s="8"/>
      <c r="AG12221" s="8"/>
      <c r="AK12221" s="8"/>
      <c r="AO12221" s="8"/>
      <c r="AS12221" s="8"/>
      <c r="AW12221" s="8"/>
      <c r="BA12221" s="8"/>
      <c r="BE12221" s="8"/>
      <c r="BI12221" s="8"/>
      <c r="BM12221" s="8"/>
      <c r="BQ12221" s="8"/>
      <c r="BU12221" s="8"/>
      <c r="BY12221" s="8"/>
      <c r="CC12221" s="8"/>
      <c r="CG12221" s="8"/>
      <c r="CK12221" s="8"/>
    </row>
    <row r="12222" spans="5:89">
      <c r="E12222" s="8"/>
      <c r="I12222" s="8"/>
      <c r="M12222" s="8"/>
      <c r="Q12222" s="8"/>
      <c r="U12222" s="8"/>
      <c r="Y12222" s="8"/>
      <c r="AC12222" s="8"/>
      <c r="AG12222" s="8"/>
      <c r="AK12222" s="8"/>
      <c r="AO12222" s="8"/>
      <c r="AS12222" s="8"/>
      <c r="AW12222" s="8"/>
      <c r="BA12222" s="8"/>
      <c r="BE12222" s="8"/>
      <c r="BI12222" s="8"/>
      <c r="BM12222" s="8"/>
      <c r="BQ12222" s="8"/>
      <c r="BU12222" s="8"/>
      <c r="BY12222" s="8"/>
      <c r="CC12222" s="8"/>
      <c r="CG12222" s="8"/>
      <c r="CK12222" s="8"/>
    </row>
    <row r="12223" spans="5:89">
      <c r="E12223" s="8"/>
      <c r="I12223" s="8"/>
      <c r="M12223" s="8"/>
      <c r="Q12223" s="8"/>
      <c r="U12223" s="8"/>
      <c r="Y12223" s="8"/>
      <c r="AC12223" s="8"/>
      <c r="AG12223" s="8"/>
      <c r="AK12223" s="8"/>
      <c r="AO12223" s="8"/>
      <c r="AS12223" s="8"/>
      <c r="AW12223" s="8"/>
      <c r="BA12223" s="8"/>
      <c r="BE12223" s="8"/>
      <c r="BI12223" s="8"/>
      <c r="BM12223" s="8"/>
      <c r="BQ12223" s="8"/>
      <c r="BU12223" s="8"/>
      <c r="BY12223" s="8"/>
      <c r="CC12223" s="8"/>
      <c r="CG12223" s="8"/>
      <c r="CK12223" s="8"/>
    </row>
    <row r="12224" spans="5:89">
      <c r="E12224" s="8"/>
      <c r="I12224" s="8"/>
      <c r="M12224" s="8"/>
      <c r="Q12224" s="8"/>
      <c r="U12224" s="8"/>
      <c r="Y12224" s="8"/>
      <c r="AC12224" s="8"/>
      <c r="AG12224" s="8"/>
      <c r="AK12224" s="8"/>
      <c r="AO12224" s="8"/>
      <c r="AS12224" s="8"/>
      <c r="AW12224" s="8"/>
      <c r="BA12224" s="8"/>
      <c r="BE12224" s="8"/>
      <c r="BI12224" s="8"/>
      <c r="BM12224" s="8"/>
      <c r="BQ12224" s="8"/>
      <c r="BU12224" s="8"/>
      <c r="BY12224" s="8"/>
      <c r="CC12224" s="8"/>
      <c r="CG12224" s="8"/>
      <c r="CK12224" s="8"/>
    </row>
    <row r="12225" spans="5:89">
      <c r="E12225" s="8"/>
      <c r="I12225" s="8"/>
      <c r="M12225" s="8"/>
      <c r="Q12225" s="8"/>
      <c r="U12225" s="8"/>
      <c r="Y12225" s="8"/>
      <c r="AC12225" s="8"/>
      <c r="AG12225" s="8"/>
      <c r="AK12225" s="8"/>
      <c r="AO12225" s="8"/>
      <c r="AS12225" s="8"/>
      <c r="AW12225" s="8"/>
      <c r="BA12225" s="8"/>
      <c r="BE12225" s="8"/>
      <c r="BI12225" s="8"/>
      <c r="BM12225" s="8"/>
      <c r="BQ12225" s="8"/>
      <c r="BU12225" s="8"/>
      <c r="BY12225" s="8"/>
      <c r="CC12225" s="8"/>
      <c r="CG12225" s="8"/>
      <c r="CK12225" s="8"/>
    </row>
    <row r="12226" spans="5:89">
      <c r="E12226" s="8"/>
      <c r="I12226" s="8"/>
      <c r="M12226" s="8"/>
      <c r="Q12226" s="8"/>
      <c r="U12226" s="8"/>
      <c r="Y12226" s="8"/>
      <c r="AC12226" s="8"/>
      <c r="AG12226" s="8"/>
      <c r="AK12226" s="8"/>
      <c r="AO12226" s="8"/>
      <c r="AS12226" s="8"/>
      <c r="AW12226" s="8"/>
      <c r="BA12226" s="8"/>
      <c r="BE12226" s="8"/>
      <c r="BI12226" s="8"/>
      <c r="BM12226" s="8"/>
      <c r="BQ12226" s="8"/>
      <c r="BU12226" s="8"/>
      <c r="BY12226" s="8"/>
      <c r="CC12226" s="8"/>
      <c r="CG12226" s="8"/>
      <c r="CK12226" s="8"/>
    </row>
    <row r="12227" spans="5:89">
      <c r="E12227" s="8"/>
      <c r="I12227" s="8"/>
      <c r="M12227" s="8"/>
      <c r="Q12227" s="8"/>
      <c r="U12227" s="8"/>
      <c r="Y12227" s="8"/>
      <c r="AC12227" s="8"/>
      <c r="AG12227" s="8"/>
      <c r="AK12227" s="8"/>
      <c r="AO12227" s="8"/>
      <c r="AS12227" s="8"/>
      <c r="AW12227" s="8"/>
      <c r="BA12227" s="8"/>
      <c r="BE12227" s="8"/>
      <c r="BI12227" s="8"/>
      <c r="BM12227" s="8"/>
      <c r="BQ12227" s="8"/>
      <c r="BU12227" s="8"/>
      <c r="BY12227" s="8"/>
      <c r="CC12227" s="8"/>
      <c r="CG12227" s="8"/>
      <c r="CK12227" s="8"/>
    </row>
    <row r="12228" spans="5:89">
      <c r="E12228" s="8"/>
      <c r="I12228" s="8"/>
      <c r="M12228" s="8"/>
      <c r="Q12228" s="8"/>
      <c r="U12228" s="8"/>
      <c r="Y12228" s="8"/>
      <c r="AC12228" s="8"/>
      <c r="AG12228" s="8"/>
      <c r="AK12228" s="8"/>
      <c r="AO12228" s="8"/>
      <c r="AS12228" s="8"/>
      <c r="AW12228" s="8"/>
      <c r="BA12228" s="8"/>
      <c r="BE12228" s="8"/>
      <c r="BI12228" s="8"/>
      <c r="BM12228" s="8"/>
      <c r="BQ12228" s="8"/>
      <c r="BU12228" s="8"/>
      <c r="BY12228" s="8"/>
      <c r="CC12228" s="8"/>
      <c r="CG12228" s="8"/>
      <c r="CK12228" s="8"/>
    </row>
    <row r="12229" spans="5:89">
      <c r="E12229" s="8"/>
      <c r="I12229" s="8"/>
      <c r="M12229" s="8"/>
      <c r="Q12229" s="8"/>
      <c r="U12229" s="8"/>
      <c r="Y12229" s="8"/>
      <c r="AC12229" s="8"/>
      <c r="AG12229" s="8"/>
      <c r="AK12229" s="8"/>
      <c r="AO12229" s="8"/>
      <c r="AS12229" s="8"/>
      <c r="AW12229" s="8"/>
      <c r="BA12229" s="8"/>
      <c r="BE12229" s="8"/>
      <c r="BI12229" s="8"/>
      <c r="BM12229" s="8"/>
      <c r="BQ12229" s="8"/>
      <c r="BU12229" s="8"/>
      <c r="BY12229" s="8"/>
      <c r="CC12229" s="8"/>
      <c r="CG12229" s="8"/>
      <c r="CK12229" s="8"/>
    </row>
    <row r="12230" spans="5:89">
      <c r="E12230" s="8"/>
      <c r="I12230" s="8"/>
      <c r="M12230" s="8"/>
      <c r="Q12230" s="8"/>
      <c r="U12230" s="8"/>
      <c r="Y12230" s="8"/>
      <c r="AC12230" s="8"/>
      <c r="AG12230" s="8"/>
      <c r="AK12230" s="8"/>
      <c r="AO12230" s="8"/>
      <c r="AS12230" s="8"/>
      <c r="AW12230" s="8"/>
      <c r="BA12230" s="8"/>
      <c r="BE12230" s="8"/>
      <c r="BI12230" s="8"/>
      <c r="BM12230" s="8"/>
      <c r="BQ12230" s="8"/>
      <c r="BU12230" s="8"/>
      <c r="BY12230" s="8"/>
      <c r="CC12230" s="8"/>
      <c r="CG12230" s="8"/>
      <c r="CK12230" s="8"/>
    </row>
    <row r="12231" spans="5:89">
      <c r="E12231" s="8"/>
      <c r="I12231" s="8"/>
      <c r="M12231" s="8"/>
      <c r="Q12231" s="8"/>
      <c r="U12231" s="8"/>
      <c r="Y12231" s="8"/>
      <c r="AC12231" s="8"/>
      <c r="AG12231" s="8"/>
      <c r="AK12231" s="8"/>
      <c r="AO12231" s="8"/>
      <c r="AS12231" s="8"/>
      <c r="AW12231" s="8"/>
      <c r="BA12231" s="8"/>
      <c r="BE12231" s="8"/>
      <c r="BI12231" s="8"/>
      <c r="BM12231" s="8"/>
      <c r="BQ12231" s="8"/>
      <c r="BU12231" s="8"/>
      <c r="BY12231" s="8"/>
      <c r="CC12231" s="8"/>
      <c r="CG12231" s="8"/>
      <c r="CK12231" s="8"/>
    </row>
    <row r="12232" spans="5:89">
      <c r="E12232" s="8"/>
      <c r="I12232" s="8"/>
      <c r="M12232" s="8"/>
      <c r="Q12232" s="8"/>
      <c r="U12232" s="8"/>
      <c r="Y12232" s="8"/>
      <c r="AC12232" s="8"/>
      <c r="AG12232" s="8"/>
      <c r="AK12232" s="8"/>
      <c r="AO12232" s="8"/>
      <c r="AS12232" s="8"/>
      <c r="AW12232" s="8"/>
      <c r="BA12232" s="8"/>
      <c r="BE12232" s="8"/>
      <c r="BI12232" s="8"/>
      <c r="BM12232" s="8"/>
      <c r="BQ12232" s="8"/>
      <c r="BU12232" s="8"/>
      <c r="BY12232" s="8"/>
      <c r="CC12232" s="8"/>
      <c r="CG12232" s="8"/>
      <c r="CK12232" s="8"/>
    </row>
    <row r="12233" spans="5:89">
      <c r="E12233" s="8"/>
      <c r="I12233" s="8"/>
      <c r="M12233" s="8"/>
      <c r="Q12233" s="8"/>
      <c r="U12233" s="8"/>
      <c r="Y12233" s="8"/>
      <c r="AC12233" s="8"/>
      <c r="AG12233" s="8"/>
      <c r="AK12233" s="8"/>
      <c r="AO12233" s="8"/>
      <c r="AS12233" s="8"/>
      <c r="AW12233" s="8"/>
      <c r="BA12233" s="8"/>
      <c r="BE12233" s="8"/>
      <c r="BI12233" s="8"/>
      <c r="BM12233" s="8"/>
      <c r="BQ12233" s="8"/>
      <c r="BU12233" s="8"/>
      <c r="BY12233" s="8"/>
      <c r="CC12233" s="8"/>
      <c r="CG12233" s="8"/>
      <c r="CK12233" s="8"/>
    </row>
    <row r="12234" spans="5:89">
      <c r="E12234" s="8"/>
      <c r="I12234" s="8"/>
      <c r="M12234" s="8"/>
      <c r="Q12234" s="8"/>
      <c r="U12234" s="8"/>
      <c r="Y12234" s="8"/>
      <c r="AC12234" s="8"/>
      <c r="AG12234" s="8"/>
      <c r="AK12234" s="8"/>
      <c r="AO12234" s="8"/>
      <c r="AS12234" s="8"/>
      <c r="AW12234" s="8"/>
      <c r="BA12234" s="8"/>
      <c r="BE12234" s="8"/>
      <c r="BI12234" s="8"/>
      <c r="BM12234" s="8"/>
      <c r="BQ12234" s="8"/>
      <c r="BU12234" s="8"/>
      <c r="BY12234" s="8"/>
      <c r="CC12234" s="8"/>
      <c r="CG12234" s="8"/>
      <c r="CK12234" s="8"/>
    </row>
    <row r="12235" spans="5:89">
      <c r="E12235" s="8"/>
      <c r="I12235" s="8"/>
      <c r="M12235" s="8"/>
      <c r="Q12235" s="8"/>
      <c r="U12235" s="8"/>
      <c r="Y12235" s="8"/>
      <c r="AC12235" s="8"/>
      <c r="AG12235" s="8"/>
      <c r="AK12235" s="8"/>
      <c r="AO12235" s="8"/>
      <c r="AS12235" s="8"/>
      <c r="AW12235" s="8"/>
      <c r="BA12235" s="8"/>
      <c r="BE12235" s="8"/>
      <c r="BI12235" s="8"/>
      <c r="BM12235" s="8"/>
      <c r="BQ12235" s="8"/>
      <c r="BU12235" s="8"/>
      <c r="BY12235" s="8"/>
      <c r="CC12235" s="8"/>
      <c r="CG12235" s="8"/>
      <c r="CK12235" s="8"/>
    </row>
    <row r="12236" spans="5:89">
      <c r="E12236" s="8"/>
      <c r="I12236" s="8"/>
      <c r="M12236" s="8"/>
      <c r="Q12236" s="8"/>
      <c r="U12236" s="8"/>
      <c r="Y12236" s="8"/>
      <c r="AC12236" s="8"/>
      <c r="AG12236" s="8"/>
      <c r="AK12236" s="8"/>
      <c r="AO12236" s="8"/>
      <c r="AS12236" s="8"/>
      <c r="AW12236" s="8"/>
      <c r="BA12236" s="8"/>
      <c r="BE12236" s="8"/>
      <c r="BI12236" s="8"/>
      <c r="BM12236" s="8"/>
      <c r="BQ12236" s="8"/>
      <c r="BU12236" s="8"/>
      <c r="BY12236" s="8"/>
      <c r="CC12236" s="8"/>
      <c r="CG12236" s="8"/>
      <c r="CK12236" s="8"/>
    </row>
    <row r="12237" spans="5:89">
      <c r="E12237" s="8"/>
      <c r="I12237" s="8"/>
      <c r="M12237" s="8"/>
      <c r="Q12237" s="8"/>
      <c r="U12237" s="8"/>
      <c r="Y12237" s="8"/>
      <c r="AC12237" s="8"/>
      <c r="AG12237" s="8"/>
      <c r="AK12237" s="8"/>
      <c r="AO12237" s="8"/>
      <c r="AS12237" s="8"/>
      <c r="AW12237" s="8"/>
      <c r="BA12237" s="8"/>
      <c r="BE12237" s="8"/>
      <c r="BI12237" s="8"/>
      <c r="BM12237" s="8"/>
      <c r="BQ12237" s="8"/>
      <c r="BU12237" s="8"/>
      <c r="BY12237" s="8"/>
      <c r="CC12237" s="8"/>
      <c r="CG12237" s="8"/>
      <c r="CK12237" s="8"/>
    </row>
    <row r="12238" spans="5:89">
      <c r="E12238" s="8"/>
      <c r="I12238" s="8"/>
      <c r="M12238" s="8"/>
      <c r="Q12238" s="8"/>
      <c r="U12238" s="8"/>
      <c r="Y12238" s="8"/>
      <c r="AC12238" s="8"/>
      <c r="AG12238" s="8"/>
      <c r="AK12238" s="8"/>
      <c r="AO12238" s="8"/>
      <c r="AS12238" s="8"/>
      <c r="AW12238" s="8"/>
      <c r="BA12238" s="8"/>
      <c r="BE12238" s="8"/>
      <c r="BI12238" s="8"/>
      <c r="BM12238" s="8"/>
      <c r="BQ12238" s="8"/>
      <c r="BU12238" s="8"/>
      <c r="BY12238" s="8"/>
      <c r="CC12238" s="8"/>
      <c r="CG12238" s="8"/>
      <c r="CK12238" s="8"/>
    </row>
    <row r="12239" spans="5:89">
      <c r="E12239" s="8"/>
      <c r="I12239" s="8"/>
      <c r="M12239" s="8"/>
      <c r="Q12239" s="8"/>
      <c r="U12239" s="8"/>
      <c r="Y12239" s="8"/>
      <c r="AC12239" s="8"/>
      <c r="AG12239" s="8"/>
      <c r="AK12239" s="8"/>
      <c r="AO12239" s="8"/>
      <c r="AS12239" s="8"/>
      <c r="AW12239" s="8"/>
      <c r="BA12239" s="8"/>
      <c r="BE12239" s="8"/>
      <c r="BI12239" s="8"/>
      <c r="BM12239" s="8"/>
      <c r="BQ12239" s="8"/>
      <c r="BU12239" s="8"/>
      <c r="BY12239" s="8"/>
      <c r="CC12239" s="8"/>
      <c r="CG12239" s="8"/>
      <c r="CK12239" s="8"/>
    </row>
    <row r="12240" spans="5:89">
      <c r="E12240" s="8"/>
      <c r="I12240" s="8"/>
      <c r="M12240" s="8"/>
      <c r="Q12240" s="8"/>
      <c r="U12240" s="8"/>
      <c r="Y12240" s="8"/>
      <c r="AC12240" s="8"/>
      <c r="AG12240" s="8"/>
      <c r="AK12240" s="8"/>
      <c r="AO12240" s="8"/>
      <c r="AS12240" s="8"/>
      <c r="AW12240" s="8"/>
      <c r="BA12240" s="8"/>
      <c r="BE12240" s="8"/>
      <c r="BI12240" s="8"/>
      <c r="BM12240" s="8"/>
      <c r="BQ12240" s="8"/>
      <c r="BU12240" s="8"/>
      <c r="BY12240" s="8"/>
      <c r="CC12240" s="8"/>
      <c r="CG12240" s="8"/>
      <c r="CK12240" s="8"/>
    </row>
    <row r="12241" spans="5:89">
      <c r="E12241" s="8"/>
      <c r="I12241" s="8"/>
      <c r="M12241" s="8"/>
      <c r="Q12241" s="8"/>
      <c r="U12241" s="8"/>
      <c r="Y12241" s="8"/>
      <c r="AC12241" s="8"/>
      <c r="AG12241" s="8"/>
      <c r="AK12241" s="8"/>
      <c r="AO12241" s="8"/>
      <c r="AS12241" s="8"/>
      <c r="AW12241" s="8"/>
      <c r="BA12241" s="8"/>
      <c r="BE12241" s="8"/>
      <c r="BI12241" s="8"/>
      <c r="BM12241" s="8"/>
      <c r="BQ12241" s="8"/>
      <c r="BU12241" s="8"/>
      <c r="BY12241" s="8"/>
      <c r="CC12241" s="8"/>
      <c r="CG12241" s="8"/>
      <c r="CK12241" s="8"/>
    </row>
    <row r="12242" spans="5:89">
      <c r="E12242" s="8"/>
      <c r="I12242" s="8"/>
      <c r="M12242" s="8"/>
      <c r="Q12242" s="8"/>
      <c r="U12242" s="8"/>
      <c r="Y12242" s="8"/>
      <c r="AC12242" s="8"/>
      <c r="AG12242" s="8"/>
      <c r="AK12242" s="8"/>
      <c r="AO12242" s="8"/>
      <c r="AS12242" s="8"/>
      <c r="AW12242" s="8"/>
      <c r="BA12242" s="8"/>
      <c r="BE12242" s="8"/>
      <c r="BI12242" s="8"/>
      <c r="BM12242" s="8"/>
      <c r="BQ12242" s="8"/>
      <c r="BU12242" s="8"/>
      <c r="BY12242" s="8"/>
      <c r="CC12242" s="8"/>
      <c r="CG12242" s="8"/>
      <c r="CK12242" s="8"/>
    </row>
    <row r="12243" spans="5:89">
      <c r="E12243" s="8"/>
      <c r="I12243" s="8"/>
      <c r="M12243" s="8"/>
      <c r="Q12243" s="8"/>
      <c r="U12243" s="8"/>
      <c r="Y12243" s="8"/>
      <c r="AC12243" s="8"/>
      <c r="AG12243" s="8"/>
      <c r="AK12243" s="8"/>
      <c r="AO12243" s="8"/>
      <c r="AS12243" s="8"/>
      <c r="AW12243" s="8"/>
      <c r="BA12243" s="8"/>
      <c r="BE12243" s="8"/>
      <c r="BI12243" s="8"/>
      <c r="BM12243" s="8"/>
      <c r="BQ12243" s="8"/>
      <c r="BU12243" s="8"/>
      <c r="BY12243" s="8"/>
      <c r="CC12243" s="8"/>
      <c r="CG12243" s="8"/>
      <c r="CK12243" s="8"/>
    </row>
    <row r="12244" spans="5:89">
      <c r="E12244" s="8"/>
      <c r="I12244" s="8"/>
      <c r="M12244" s="8"/>
      <c r="Q12244" s="8"/>
      <c r="U12244" s="8"/>
      <c r="Y12244" s="8"/>
      <c r="AC12244" s="8"/>
      <c r="AG12244" s="8"/>
      <c r="AK12244" s="8"/>
      <c r="AO12244" s="8"/>
      <c r="AS12244" s="8"/>
      <c r="AW12244" s="8"/>
      <c r="BA12244" s="8"/>
      <c r="BE12244" s="8"/>
      <c r="BI12244" s="8"/>
      <c r="BM12244" s="8"/>
      <c r="BQ12244" s="8"/>
      <c r="BU12244" s="8"/>
      <c r="BY12244" s="8"/>
      <c r="CC12244" s="8"/>
      <c r="CG12244" s="8"/>
      <c r="CK12244" s="8"/>
    </row>
    <row r="12245" spans="5:89">
      <c r="E12245" s="8"/>
      <c r="I12245" s="8"/>
      <c r="M12245" s="8"/>
      <c r="Q12245" s="8"/>
      <c r="U12245" s="8"/>
      <c r="Y12245" s="8"/>
      <c r="AC12245" s="8"/>
      <c r="AG12245" s="8"/>
      <c r="AK12245" s="8"/>
      <c r="AO12245" s="8"/>
      <c r="AS12245" s="8"/>
      <c r="AW12245" s="8"/>
      <c r="BA12245" s="8"/>
      <c r="BE12245" s="8"/>
      <c r="BI12245" s="8"/>
      <c r="BM12245" s="8"/>
      <c r="BQ12245" s="8"/>
      <c r="BU12245" s="8"/>
      <c r="BY12245" s="8"/>
      <c r="CC12245" s="8"/>
      <c r="CG12245" s="8"/>
      <c r="CK12245" s="8"/>
    </row>
    <row r="12246" spans="5:89">
      <c r="E12246" s="8"/>
      <c r="I12246" s="8"/>
      <c r="M12246" s="8"/>
      <c r="Q12246" s="8"/>
      <c r="U12246" s="8"/>
      <c r="Y12246" s="8"/>
      <c r="AC12246" s="8"/>
      <c r="AG12246" s="8"/>
      <c r="AK12246" s="8"/>
      <c r="AO12246" s="8"/>
      <c r="AS12246" s="8"/>
      <c r="AW12246" s="8"/>
      <c r="BA12246" s="8"/>
      <c r="BE12246" s="8"/>
      <c r="BI12246" s="8"/>
      <c r="BM12246" s="8"/>
      <c r="BQ12246" s="8"/>
      <c r="BU12246" s="8"/>
      <c r="BY12246" s="8"/>
      <c r="CC12246" s="8"/>
      <c r="CG12246" s="8"/>
      <c r="CK12246" s="8"/>
    </row>
    <row r="12247" spans="5:89">
      <c r="E12247" s="8"/>
      <c r="I12247" s="8"/>
      <c r="M12247" s="8"/>
      <c r="Q12247" s="8"/>
      <c r="U12247" s="8"/>
      <c r="Y12247" s="8"/>
      <c r="AC12247" s="8"/>
      <c r="AG12247" s="8"/>
      <c r="AK12247" s="8"/>
      <c r="AO12247" s="8"/>
      <c r="AS12247" s="8"/>
      <c r="AW12247" s="8"/>
      <c r="BA12247" s="8"/>
      <c r="BE12247" s="8"/>
      <c r="BI12247" s="8"/>
      <c r="BM12247" s="8"/>
      <c r="BQ12247" s="8"/>
      <c r="BU12247" s="8"/>
      <c r="BY12247" s="8"/>
      <c r="CC12247" s="8"/>
      <c r="CG12247" s="8"/>
      <c r="CK12247" s="8"/>
    </row>
    <row r="12248" spans="5:89">
      <c r="E12248" s="8"/>
      <c r="I12248" s="8"/>
      <c r="M12248" s="8"/>
      <c r="Q12248" s="8"/>
      <c r="U12248" s="8"/>
      <c r="Y12248" s="8"/>
      <c r="AC12248" s="8"/>
      <c r="AG12248" s="8"/>
      <c r="AK12248" s="8"/>
      <c r="AO12248" s="8"/>
      <c r="AS12248" s="8"/>
      <c r="AW12248" s="8"/>
      <c r="BA12248" s="8"/>
      <c r="BE12248" s="8"/>
      <c r="BI12248" s="8"/>
      <c r="BM12248" s="8"/>
      <c r="BQ12248" s="8"/>
      <c r="BU12248" s="8"/>
      <c r="BY12248" s="8"/>
      <c r="CC12248" s="8"/>
      <c r="CG12248" s="8"/>
      <c r="CK12248" s="8"/>
    </row>
    <row r="12249" spans="5:89">
      <c r="E12249" s="8"/>
      <c r="I12249" s="8"/>
      <c r="M12249" s="8"/>
      <c r="Q12249" s="8"/>
      <c r="U12249" s="8"/>
      <c r="Y12249" s="8"/>
      <c r="AC12249" s="8"/>
      <c r="AG12249" s="8"/>
      <c r="AK12249" s="8"/>
      <c r="AO12249" s="8"/>
      <c r="AS12249" s="8"/>
      <c r="AW12249" s="8"/>
      <c r="BA12249" s="8"/>
      <c r="BE12249" s="8"/>
      <c r="BI12249" s="8"/>
      <c r="BM12249" s="8"/>
      <c r="BQ12249" s="8"/>
      <c r="BU12249" s="8"/>
      <c r="BY12249" s="8"/>
      <c r="CC12249" s="8"/>
      <c r="CG12249" s="8"/>
      <c r="CK12249" s="8"/>
    </row>
    <row r="12250" spans="5:89">
      <c r="E12250" s="8"/>
      <c r="I12250" s="8"/>
      <c r="M12250" s="8"/>
      <c r="Q12250" s="8"/>
      <c r="U12250" s="8"/>
      <c r="Y12250" s="8"/>
      <c r="AC12250" s="8"/>
      <c r="AG12250" s="8"/>
      <c r="AK12250" s="8"/>
      <c r="AO12250" s="8"/>
      <c r="AS12250" s="8"/>
      <c r="AW12250" s="8"/>
      <c r="BA12250" s="8"/>
      <c r="BE12250" s="8"/>
      <c r="BI12250" s="8"/>
      <c r="BM12250" s="8"/>
      <c r="BQ12250" s="8"/>
      <c r="BU12250" s="8"/>
      <c r="BY12250" s="8"/>
      <c r="CC12250" s="8"/>
      <c r="CG12250" s="8"/>
      <c r="CK12250" s="8"/>
    </row>
    <row r="12251" spans="5:89">
      <c r="E12251" s="8"/>
      <c r="I12251" s="8"/>
      <c r="M12251" s="8"/>
      <c r="Q12251" s="8"/>
      <c r="U12251" s="8"/>
      <c r="Y12251" s="8"/>
      <c r="AC12251" s="8"/>
      <c r="AG12251" s="8"/>
      <c r="AK12251" s="8"/>
      <c r="AO12251" s="8"/>
      <c r="AS12251" s="8"/>
      <c r="AW12251" s="8"/>
      <c r="BA12251" s="8"/>
      <c r="BE12251" s="8"/>
      <c r="BI12251" s="8"/>
      <c r="BM12251" s="8"/>
      <c r="BQ12251" s="8"/>
      <c r="BU12251" s="8"/>
      <c r="BY12251" s="8"/>
      <c r="CC12251" s="8"/>
      <c r="CG12251" s="8"/>
      <c r="CK12251" s="8"/>
    </row>
    <row r="12252" spans="5:89">
      <c r="E12252" s="8"/>
      <c r="I12252" s="8"/>
      <c r="M12252" s="8"/>
      <c r="Q12252" s="8"/>
      <c r="U12252" s="8"/>
      <c r="Y12252" s="8"/>
      <c r="AC12252" s="8"/>
      <c r="AG12252" s="8"/>
      <c r="AK12252" s="8"/>
      <c r="AO12252" s="8"/>
      <c r="AS12252" s="8"/>
      <c r="AW12252" s="8"/>
      <c r="BA12252" s="8"/>
      <c r="BE12252" s="8"/>
      <c r="BI12252" s="8"/>
      <c r="BM12252" s="8"/>
      <c r="BQ12252" s="8"/>
      <c r="BU12252" s="8"/>
      <c r="BY12252" s="8"/>
      <c r="CC12252" s="8"/>
      <c r="CG12252" s="8"/>
      <c r="CK12252" s="8"/>
    </row>
    <row r="12253" spans="5:89">
      <c r="E12253" s="8"/>
      <c r="I12253" s="8"/>
      <c r="M12253" s="8"/>
      <c r="Q12253" s="8"/>
      <c r="U12253" s="8"/>
      <c r="Y12253" s="8"/>
      <c r="AC12253" s="8"/>
      <c r="AG12253" s="8"/>
      <c r="AK12253" s="8"/>
      <c r="AO12253" s="8"/>
      <c r="AS12253" s="8"/>
      <c r="AW12253" s="8"/>
      <c r="BA12253" s="8"/>
      <c r="BE12253" s="8"/>
      <c r="BI12253" s="8"/>
      <c r="BM12253" s="8"/>
      <c r="BQ12253" s="8"/>
      <c r="BU12253" s="8"/>
      <c r="BY12253" s="8"/>
      <c r="CC12253" s="8"/>
      <c r="CG12253" s="8"/>
      <c r="CK12253" s="8"/>
    </row>
    <row r="12254" spans="5:89">
      <c r="E12254" s="8"/>
      <c r="I12254" s="8"/>
      <c r="M12254" s="8"/>
      <c r="Q12254" s="8"/>
      <c r="U12254" s="8"/>
      <c r="Y12254" s="8"/>
      <c r="AC12254" s="8"/>
      <c r="AG12254" s="8"/>
      <c r="AK12254" s="8"/>
      <c r="AO12254" s="8"/>
      <c r="AS12254" s="8"/>
      <c r="AW12254" s="8"/>
      <c r="BA12254" s="8"/>
      <c r="BE12254" s="8"/>
      <c r="BI12254" s="8"/>
      <c r="BM12254" s="8"/>
      <c r="BQ12254" s="8"/>
      <c r="BU12254" s="8"/>
      <c r="BY12254" s="8"/>
      <c r="CC12254" s="8"/>
      <c r="CG12254" s="8"/>
      <c r="CK12254" s="8"/>
    </row>
    <row r="12255" spans="5:89">
      <c r="E12255" s="8"/>
      <c r="I12255" s="8"/>
      <c r="M12255" s="8"/>
      <c r="Q12255" s="8"/>
      <c r="U12255" s="8"/>
      <c r="Y12255" s="8"/>
      <c r="AC12255" s="8"/>
      <c r="AG12255" s="8"/>
      <c r="AK12255" s="8"/>
      <c r="AO12255" s="8"/>
      <c r="AS12255" s="8"/>
      <c r="AW12255" s="8"/>
      <c r="BA12255" s="8"/>
      <c r="BE12255" s="8"/>
      <c r="BI12255" s="8"/>
      <c r="BM12255" s="8"/>
      <c r="BQ12255" s="8"/>
      <c r="BU12255" s="8"/>
      <c r="BY12255" s="8"/>
      <c r="CC12255" s="8"/>
      <c r="CG12255" s="8"/>
      <c r="CK12255" s="8"/>
    </row>
    <row r="12256" spans="5:89">
      <c r="E12256" s="8"/>
      <c r="I12256" s="8"/>
      <c r="M12256" s="8"/>
      <c r="Q12256" s="8"/>
      <c r="U12256" s="8"/>
      <c r="Y12256" s="8"/>
      <c r="AC12256" s="8"/>
      <c r="AG12256" s="8"/>
      <c r="AK12256" s="8"/>
      <c r="AO12256" s="8"/>
      <c r="AS12256" s="8"/>
      <c r="AW12256" s="8"/>
      <c r="BA12256" s="8"/>
      <c r="BE12256" s="8"/>
      <c r="BI12256" s="8"/>
      <c r="BM12256" s="8"/>
      <c r="BQ12256" s="8"/>
      <c r="BU12256" s="8"/>
      <c r="BY12256" s="8"/>
      <c r="CC12256" s="8"/>
      <c r="CG12256" s="8"/>
      <c r="CK12256" s="8"/>
    </row>
    <row r="12257" spans="5:89">
      <c r="E12257" s="8"/>
      <c r="I12257" s="8"/>
      <c r="M12257" s="8"/>
      <c r="Q12257" s="8"/>
      <c r="U12257" s="8"/>
      <c r="Y12257" s="8"/>
      <c r="AC12257" s="8"/>
      <c r="AG12257" s="8"/>
      <c r="AK12257" s="8"/>
      <c r="AO12257" s="8"/>
      <c r="AS12257" s="8"/>
      <c r="AW12257" s="8"/>
      <c r="BA12257" s="8"/>
      <c r="BE12257" s="8"/>
      <c r="BI12257" s="8"/>
      <c r="BM12257" s="8"/>
      <c r="BQ12257" s="8"/>
      <c r="BU12257" s="8"/>
      <c r="BY12257" s="8"/>
      <c r="CC12257" s="8"/>
      <c r="CG12257" s="8"/>
      <c r="CK12257" s="8"/>
    </row>
    <row r="12258" spans="5:89">
      <c r="E12258" s="8"/>
      <c r="I12258" s="8"/>
      <c r="M12258" s="8"/>
      <c r="Q12258" s="8"/>
      <c r="U12258" s="8"/>
      <c r="Y12258" s="8"/>
      <c r="AC12258" s="8"/>
      <c r="AG12258" s="8"/>
      <c r="AK12258" s="8"/>
      <c r="AO12258" s="8"/>
      <c r="AS12258" s="8"/>
      <c r="AW12258" s="8"/>
      <c r="BA12258" s="8"/>
      <c r="BE12258" s="8"/>
      <c r="BI12258" s="8"/>
      <c r="BM12258" s="8"/>
      <c r="BQ12258" s="8"/>
      <c r="BU12258" s="8"/>
      <c r="BY12258" s="8"/>
      <c r="CC12258" s="8"/>
      <c r="CG12258" s="8"/>
      <c r="CK12258" s="8"/>
    </row>
    <row r="12259" spans="5:89">
      <c r="E12259" s="8"/>
      <c r="I12259" s="8"/>
      <c r="M12259" s="8"/>
      <c r="Q12259" s="8"/>
      <c r="U12259" s="8"/>
      <c r="Y12259" s="8"/>
      <c r="AC12259" s="8"/>
      <c r="AG12259" s="8"/>
      <c r="AK12259" s="8"/>
      <c r="AO12259" s="8"/>
      <c r="AS12259" s="8"/>
      <c r="AW12259" s="8"/>
      <c r="BA12259" s="8"/>
      <c r="BE12259" s="8"/>
      <c r="BI12259" s="8"/>
      <c r="BM12259" s="8"/>
      <c r="BQ12259" s="8"/>
      <c r="BU12259" s="8"/>
      <c r="BY12259" s="8"/>
      <c r="CC12259" s="8"/>
      <c r="CG12259" s="8"/>
      <c r="CK12259" s="8"/>
    </row>
    <row r="12260" spans="5:89">
      <c r="E12260" s="8"/>
      <c r="I12260" s="8"/>
      <c r="M12260" s="8"/>
      <c r="Q12260" s="8"/>
      <c r="U12260" s="8"/>
      <c r="Y12260" s="8"/>
      <c r="AC12260" s="8"/>
      <c r="AG12260" s="8"/>
      <c r="AK12260" s="8"/>
      <c r="AO12260" s="8"/>
      <c r="AS12260" s="8"/>
      <c r="AW12260" s="8"/>
      <c r="BA12260" s="8"/>
      <c r="BE12260" s="8"/>
      <c r="BI12260" s="8"/>
      <c r="BM12260" s="8"/>
      <c r="BQ12260" s="8"/>
      <c r="BU12260" s="8"/>
      <c r="BY12260" s="8"/>
      <c r="CC12260" s="8"/>
      <c r="CG12260" s="8"/>
      <c r="CK12260" s="8"/>
    </row>
    <row r="12261" spans="5:89">
      <c r="E12261" s="8"/>
      <c r="I12261" s="8"/>
      <c r="M12261" s="8"/>
      <c r="Q12261" s="8"/>
      <c r="U12261" s="8"/>
      <c r="Y12261" s="8"/>
      <c r="AC12261" s="8"/>
      <c r="AG12261" s="8"/>
      <c r="AK12261" s="8"/>
      <c r="AO12261" s="8"/>
      <c r="AS12261" s="8"/>
      <c r="AW12261" s="8"/>
      <c r="BA12261" s="8"/>
      <c r="BE12261" s="8"/>
      <c r="BI12261" s="8"/>
      <c r="BM12261" s="8"/>
      <c r="BQ12261" s="8"/>
      <c r="BU12261" s="8"/>
      <c r="BY12261" s="8"/>
      <c r="CC12261" s="8"/>
      <c r="CG12261" s="8"/>
      <c r="CK12261" s="8"/>
    </row>
    <row r="12262" spans="5:89">
      <c r="E12262" s="8"/>
      <c r="I12262" s="8"/>
      <c r="M12262" s="8"/>
      <c r="Q12262" s="8"/>
      <c r="U12262" s="8"/>
      <c r="Y12262" s="8"/>
      <c r="AC12262" s="8"/>
      <c r="AG12262" s="8"/>
      <c r="AK12262" s="8"/>
      <c r="AO12262" s="8"/>
      <c r="AS12262" s="8"/>
      <c r="AW12262" s="8"/>
      <c r="BA12262" s="8"/>
      <c r="BE12262" s="8"/>
      <c r="BI12262" s="8"/>
      <c r="BM12262" s="8"/>
      <c r="BQ12262" s="8"/>
      <c r="BU12262" s="8"/>
      <c r="BY12262" s="8"/>
      <c r="CC12262" s="8"/>
      <c r="CG12262" s="8"/>
      <c r="CK12262" s="8"/>
    </row>
    <row r="12263" spans="5:89">
      <c r="E12263" s="8"/>
      <c r="I12263" s="8"/>
      <c r="M12263" s="8"/>
      <c r="Q12263" s="8"/>
      <c r="U12263" s="8"/>
      <c r="Y12263" s="8"/>
      <c r="AC12263" s="8"/>
      <c r="AG12263" s="8"/>
      <c r="AK12263" s="8"/>
      <c r="AO12263" s="8"/>
      <c r="AS12263" s="8"/>
      <c r="AW12263" s="8"/>
      <c r="BA12263" s="8"/>
      <c r="BE12263" s="8"/>
      <c r="BI12263" s="8"/>
      <c r="BM12263" s="8"/>
      <c r="BQ12263" s="8"/>
      <c r="BU12263" s="8"/>
      <c r="BY12263" s="8"/>
      <c r="CC12263" s="8"/>
      <c r="CG12263" s="8"/>
      <c r="CK12263" s="8"/>
    </row>
    <row r="12264" spans="5:89">
      <c r="E12264" s="8"/>
      <c r="I12264" s="8"/>
      <c r="M12264" s="8"/>
      <c r="Q12264" s="8"/>
      <c r="U12264" s="8"/>
      <c r="Y12264" s="8"/>
      <c r="AC12264" s="8"/>
      <c r="AG12264" s="8"/>
      <c r="AK12264" s="8"/>
      <c r="AO12264" s="8"/>
      <c r="AS12264" s="8"/>
      <c r="AW12264" s="8"/>
      <c r="BA12264" s="8"/>
      <c r="BE12264" s="8"/>
      <c r="BI12264" s="8"/>
      <c r="BM12264" s="8"/>
      <c r="BQ12264" s="8"/>
      <c r="BU12264" s="8"/>
      <c r="BY12264" s="8"/>
      <c r="CC12264" s="8"/>
      <c r="CG12264" s="8"/>
      <c r="CK12264" s="8"/>
    </row>
    <row r="12265" spans="5:89">
      <c r="E12265" s="8"/>
      <c r="I12265" s="8"/>
      <c r="M12265" s="8"/>
      <c r="Q12265" s="8"/>
      <c r="U12265" s="8"/>
      <c r="Y12265" s="8"/>
      <c r="AC12265" s="8"/>
      <c r="AG12265" s="8"/>
      <c r="AK12265" s="8"/>
      <c r="AO12265" s="8"/>
      <c r="AS12265" s="8"/>
      <c r="AW12265" s="8"/>
      <c r="BA12265" s="8"/>
      <c r="BE12265" s="8"/>
      <c r="BI12265" s="8"/>
      <c r="BM12265" s="8"/>
      <c r="BQ12265" s="8"/>
      <c r="BU12265" s="8"/>
      <c r="BY12265" s="8"/>
      <c r="CC12265" s="8"/>
      <c r="CG12265" s="8"/>
      <c r="CK12265" s="8"/>
    </row>
    <row r="12266" spans="5:89">
      <c r="E12266" s="8"/>
      <c r="I12266" s="8"/>
      <c r="M12266" s="8"/>
      <c r="Q12266" s="8"/>
      <c r="U12266" s="8"/>
      <c r="Y12266" s="8"/>
      <c r="AC12266" s="8"/>
      <c r="AG12266" s="8"/>
      <c r="AK12266" s="8"/>
      <c r="AO12266" s="8"/>
      <c r="AS12266" s="8"/>
      <c r="AW12266" s="8"/>
      <c r="BA12266" s="8"/>
      <c r="BE12266" s="8"/>
      <c r="BI12266" s="8"/>
      <c r="BM12266" s="8"/>
      <c r="BQ12266" s="8"/>
      <c r="BU12266" s="8"/>
      <c r="BY12266" s="8"/>
      <c r="CC12266" s="8"/>
      <c r="CG12266" s="8"/>
      <c r="CK12266" s="8"/>
    </row>
    <row r="12267" spans="5:89">
      <c r="E12267" s="8"/>
      <c r="I12267" s="8"/>
      <c r="M12267" s="8"/>
      <c r="Q12267" s="8"/>
      <c r="U12267" s="8"/>
      <c r="Y12267" s="8"/>
      <c r="AC12267" s="8"/>
      <c r="AG12267" s="8"/>
      <c r="AK12267" s="8"/>
      <c r="AO12267" s="8"/>
      <c r="AS12267" s="8"/>
      <c r="AW12267" s="8"/>
      <c r="BA12267" s="8"/>
      <c r="BE12267" s="8"/>
      <c r="BI12267" s="8"/>
      <c r="BM12267" s="8"/>
      <c r="BQ12267" s="8"/>
      <c r="BU12267" s="8"/>
      <c r="BY12267" s="8"/>
      <c r="CC12267" s="8"/>
      <c r="CG12267" s="8"/>
      <c r="CK12267" s="8"/>
    </row>
    <row r="12268" spans="5:89">
      <c r="E12268" s="8"/>
      <c r="I12268" s="8"/>
      <c r="M12268" s="8"/>
      <c r="Q12268" s="8"/>
      <c r="U12268" s="8"/>
      <c r="Y12268" s="8"/>
      <c r="AC12268" s="8"/>
      <c r="AG12268" s="8"/>
      <c r="AK12268" s="8"/>
      <c r="AO12268" s="8"/>
      <c r="AS12268" s="8"/>
      <c r="AW12268" s="8"/>
      <c r="BA12268" s="8"/>
      <c r="BE12268" s="8"/>
      <c r="BI12268" s="8"/>
      <c r="BM12268" s="8"/>
      <c r="BQ12268" s="8"/>
      <c r="BU12268" s="8"/>
      <c r="BY12268" s="8"/>
      <c r="CC12268" s="8"/>
      <c r="CG12268" s="8"/>
      <c r="CK12268" s="8"/>
    </row>
    <row r="12269" spans="5:89">
      <c r="E12269" s="8"/>
      <c r="I12269" s="8"/>
      <c r="M12269" s="8"/>
      <c r="Q12269" s="8"/>
      <c r="U12269" s="8"/>
      <c r="Y12269" s="8"/>
      <c r="AC12269" s="8"/>
      <c r="AG12269" s="8"/>
      <c r="AK12269" s="8"/>
      <c r="AO12269" s="8"/>
      <c r="AS12269" s="8"/>
      <c r="AW12269" s="8"/>
      <c r="BA12269" s="8"/>
      <c r="BE12269" s="8"/>
      <c r="BI12269" s="8"/>
      <c r="BM12269" s="8"/>
      <c r="BQ12269" s="8"/>
      <c r="BU12269" s="8"/>
      <c r="BY12269" s="8"/>
      <c r="CC12269" s="8"/>
      <c r="CG12269" s="8"/>
      <c r="CK12269" s="8"/>
    </row>
    <row r="12270" spans="5:89">
      <c r="E12270" s="8"/>
      <c r="I12270" s="8"/>
      <c r="M12270" s="8"/>
      <c r="Q12270" s="8"/>
      <c r="U12270" s="8"/>
      <c r="Y12270" s="8"/>
      <c r="AC12270" s="8"/>
      <c r="AG12270" s="8"/>
      <c r="AK12270" s="8"/>
      <c r="AO12270" s="8"/>
      <c r="AS12270" s="8"/>
      <c r="AW12270" s="8"/>
      <c r="BA12270" s="8"/>
      <c r="BE12270" s="8"/>
      <c r="BI12270" s="8"/>
      <c r="BM12270" s="8"/>
      <c r="BQ12270" s="8"/>
      <c r="BU12270" s="8"/>
      <c r="BY12270" s="8"/>
      <c r="CC12270" s="8"/>
      <c r="CG12270" s="8"/>
      <c r="CK12270" s="8"/>
    </row>
    <row r="12271" spans="5:89">
      <c r="E12271" s="8"/>
      <c r="I12271" s="8"/>
      <c r="M12271" s="8"/>
      <c r="Q12271" s="8"/>
      <c r="U12271" s="8"/>
      <c r="Y12271" s="8"/>
      <c r="AC12271" s="8"/>
      <c r="AG12271" s="8"/>
      <c r="AK12271" s="8"/>
      <c r="AO12271" s="8"/>
      <c r="AS12271" s="8"/>
      <c r="AW12271" s="8"/>
      <c r="BA12271" s="8"/>
      <c r="BE12271" s="8"/>
      <c r="BI12271" s="8"/>
      <c r="BM12271" s="8"/>
      <c r="BQ12271" s="8"/>
      <c r="BU12271" s="8"/>
      <c r="BY12271" s="8"/>
      <c r="CC12271" s="8"/>
      <c r="CG12271" s="8"/>
      <c r="CK12271" s="8"/>
    </row>
    <row r="12272" spans="5:89">
      <c r="E12272" s="8"/>
      <c r="I12272" s="8"/>
      <c r="M12272" s="8"/>
      <c r="Q12272" s="8"/>
      <c r="U12272" s="8"/>
      <c r="Y12272" s="8"/>
      <c r="AC12272" s="8"/>
      <c r="AG12272" s="8"/>
      <c r="AK12272" s="8"/>
      <c r="AO12272" s="8"/>
      <c r="AS12272" s="8"/>
      <c r="AW12272" s="8"/>
      <c r="BA12272" s="8"/>
      <c r="BE12272" s="8"/>
      <c r="BI12272" s="8"/>
      <c r="BM12272" s="8"/>
      <c r="BQ12272" s="8"/>
      <c r="BU12272" s="8"/>
      <c r="BY12272" s="8"/>
      <c r="CC12272" s="8"/>
      <c r="CG12272" s="8"/>
      <c r="CK12272" s="8"/>
    </row>
    <row r="12273" spans="5:89">
      <c r="E12273" s="8"/>
      <c r="I12273" s="8"/>
      <c r="M12273" s="8"/>
      <c r="Q12273" s="8"/>
      <c r="U12273" s="8"/>
      <c r="Y12273" s="8"/>
      <c r="AC12273" s="8"/>
      <c r="AG12273" s="8"/>
      <c r="AK12273" s="8"/>
      <c r="AO12273" s="8"/>
      <c r="AS12273" s="8"/>
      <c r="AW12273" s="8"/>
      <c r="BA12273" s="8"/>
      <c r="BE12273" s="8"/>
      <c r="BI12273" s="8"/>
      <c r="BM12273" s="8"/>
      <c r="BQ12273" s="8"/>
      <c r="BU12273" s="8"/>
      <c r="BY12273" s="8"/>
      <c r="CC12273" s="8"/>
      <c r="CG12273" s="8"/>
      <c r="CK12273" s="8"/>
    </row>
    <row r="12274" spans="5:89">
      <c r="E12274" s="8"/>
      <c r="I12274" s="8"/>
      <c r="M12274" s="8"/>
      <c r="Q12274" s="8"/>
      <c r="U12274" s="8"/>
      <c r="Y12274" s="8"/>
      <c r="AC12274" s="8"/>
      <c r="AG12274" s="8"/>
      <c r="AK12274" s="8"/>
      <c r="AO12274" s="8"/>
      <c r="AS12274" s="8"/>
      <c r="AW12274" s="8"/>
      <c r="BA12274" s="8"/>
      <c r="BE12274" s="8"/>
      <c r="BI12274" s="8"/>
      <c r="BM12274" s="8"/>
      <c r="BQ12274" s="8"/>
      <c r="BU12274" s="8"/>
      <c r="BY12274" s="8"/>
      <c r="CC12274" s="8"/>
      <c r="CG12274" s="8"/>
      <c r="CK12274" s="8"/>
    </row>
    <row r="12275" spans="5:89">
      <c r="E12275" s="8"/>
      <c r="I12275" s="8"/>
      <c r="M12275" s="8"/>
      <c r="Q12275" s="8"/>
      <c r="U12275" s="8"/>
      <c r="Y12275" s="8"/>
      <c r="AC12275" s="8"/>
      <c r="AG12275" s="8"/>
      <c r="AK12275" s="8"/>
      <c r="AO12275" s="8"/>
      <c r="AS12275" s="8"/>
      <c r="AW12275" s="8"/>
      <c r="BA12275" s="8"/>
      <c r="BE12275" s="8"/>
      <c r="BI12275" s="8"/>
      <c r="BM12275" s="8"/>
      <c r="BQ12275" s="8"/>
      <c r="BU12275" s="8"/>
      <c r="BY12275" s="8"/>
      <c r="CC12275" s="8"/>
      <c r="CG12275" s="8"/>
      <c r="CK12275" s="8"/>
    </row>
    <row r="12276" spans="5:89">
      <c r="E12276" s="8"/>
      <c r="I12276" s="8"/>
      <c r="M12276" s="8"/>
      <c r="Q12276" s="8"/>
      <c r="U12276" s="8"/>
      <c r="Y12276" s="8"/>
      <c r="AC12276" s="8"/>
      <c r="AG12276" s="8"/>
      <c r="AK12276" s="8"/>
      <c r="AO12276" s="8"/>
      <c r="AS12276" s="8"/>
      <c r="AW12276" s="8"/>
      <c r="BA12276" s="8"/>
      <c r="BE12276" s="8"/>
      <c r="BI12276" s="8"/>
      <c r="BM12276" s="8"/>
      <c r="BQ12276" s="8"/>
      <c r="BU12276" s="8"/>
      <c r="BY12276" s="8"/>
      <c r="CC12276" s="8"/>
      <c r="CG12276" s="8"/>
      <c r="CK12276" s="8"/>
    </row>
    <row r="12277" spans="5:89">
      <c r="E12277" s="8"/>
      <c r="I12277" s="8"/>
      <c r="M12277" s="8"/>
      <c r="Q12277" s="8"/>
      <c r="U12277" s="8"/>
      <c r="Y12277" s="8"/>
      <c r="AC12277" s="8"/>
      <c r="AG12277" s="8"/>
      <c r="AK12277" s="8"/>
      <c r="AO12277" s="8"/>
      <c r="AS12277" s="8"/>
      <c r="AW12277" s="8"/>
      <c r="BA12277" s="8"/>
      <c r="BE12277" s="8"/>
      <c r="BI12277" s="8"/>
      <c r="BM12277" s="8"/>
      <c r="BQ12277" s="8"/>
      <c r="BU12277" s="8"/>
      <c r="BY12277" s="8"/>
      <c r="CC12277" s="8"/>
      <c r="CG12277" s="8"/>
      <c r="CK12277" s="8"/>
    </row>
    <row r="12278" spans="5:89">
      <c r="E12278" s="8"/>
      <c r="I12278" s="8"/>
      <c r="M12278" s="8"/>
      <c r="Q12278" s="8"/>
      <c r="U12278" s="8"/>
      <c r="Y12278" s="8"/>
      <c r="AC12278" s="8"/>
      <c r="AG12278" s="8"/>
      <c r="AK12278" s="8"/>
      <c r="AO12278" s="8"/>
      <c r="AS12278" s="8"/>
      <c r="AW12278" s="8"/>
      <c r="BA12278" s="8"/>
      <c r="BE12278" s="8"/>
      <c r="BI12278" s="8"/>
      <c r="BM12278" s="8"/>
      <c r="BQ12278" s="8"/>
      <c r="BU12278" s="8"/>
      <c r="BY12278" s="8"/>
      <c r="CC12278" s="8"/>
      <c r="CG12278" s="8"/>
      <c r="CK12278" s="8"/>
    </row>
    <row r="12279" spans="5:89">
      <c r="E12279" s="8"/>
      <c r="I12279" s="8"/>
      <c r="M12279" s="8"/>
      <c r="Q12279" s="8"/>
      <c r="U12279" s="8"/>
      <c r="Y12279" s="8"/>
      <c r="AC12279" s="8"/>
      <c r="AG12279" s="8"/>
      <c r="AK12279" s="8"/>
      <c r="AO12279" s="8"/>
      <c r="AS12279" s="8"/>
      <c r="AW12279" s="8"/>
      <c r="BA12279" s="8"/>
      <c r="BE12279" s="8"/>
      <c r="BI12279" s="8"/>
      <c r="BM12279" s="8"/>
      <c r="BQ12279" s="8"/>
      <c r="BU12279" s="8"/>
      <c r="BY12279" s="8"/>
      <c r="CC12279" s="8"/>
      <c r="CG12279" s="8"/>
      <c r="CK12279" s="8"/>
    </row>
    <row r="12280" spans="5:89">
      <c r="E12280" s="8"/>
      <c r="I12280" s="8"/>
      <c r="M12280" s="8"/>
      <c r="Q12280" s="8"/>
      <c r="U12280" s="8"/>
      <c r="Y12280" s="8"/>
      <c r="AC12280" s="8"/>
      <c r="AG12280" s="8"/>
      <c r="AK12280" s="8"/>
      <c r="AO12280" s="8"/>
      <c r="AS12280" s="8"/>
      <c r="AW12280" s="8"/>
      <c r="BA12280" s="8"/>
      <c r="BE12280" s="8"/>
      <c r="BI12280" s="8"/>
      <c r="BM12280" s="8"/>
      <c r="BQ12280" s="8"/>
      <c r="BU12280" s="8"/>
      <c r="BY12280" s="8"/>
      <c r="CC12280" s="8"/>
      <c r="CG12280" s="8"/>
      <c r="CK12280" s="8"/>
    </row>
    <row r="12281" spans="5:89">
      <c r="E12281" s="8"/>
      <c r="I12281" s="8"/>
      <c r="M12281" s="8"/>
      <c r="Q12281" s="8"/>
      <c r="U12281" s="8"/>
      <c r="Y12281" s="8"/>
      <c r="AC12281" s="8"/>
      <c r="AG12281" s="8"/>
      <c r="AK12281" s="8"/>
      <c r="AO12281" s="8"/>
      <c r="AS12281" s="8"/>
      <c r="AW12281" s="8"/>
      <c r="BA12281" s="8"/>
      <c r="BE12281" s="8"/>
      <c r="BI12281" s="8"/>
      <c r="BM12281" s="8"/>
      <c r="BQ12281" s="8"/>
      <c r="BU12281" s="8"/>
      <c r="BY12281" s="8"/>
      <c r="CC12281" s="8"/>
      <c r="CG12281" s="8"/>
      <c r="CK12281" s="8"/>
    </row>
    <row r="12282" spans="5:89">
      <c r="E12282" s="8"/>
      <c r="I12282" s="8"/>
      <c r="M12282" s="8"/>
      <c r="Q12282" s="8"/>
      <c r="U12282" s="8"/>
      <c r="Y12282" s="8"/>
      <c r="AC12282" s="8"/>
      <c r="AG12282" s="8"/>
      <c r="AK12282" s="8"/>
      <c r="AO12282" s="8"/>
      <c r="AS12282" s="8"/>
      <c r="AW12282" s="8"/>
      <c r="BA12282" s="8"/>
      <c r="BE12282" s="8"/>
      <c r="BI12282" s="8"/>
      <c r="BM12282" s="8"/>
      <c r="BQ12282" s="8"/>
      <c r="BU12282" s="8"/>
      <c r="BY12282" s="8"/>
      <c r="CC12282" s="8"/>
      <c r="CG12282" s="8"/>
      <c r="CK12282" s="8"/>
    </row>
    <row r="12283" spans="5:89">
      <c r="E12283" s="8"/>
      <c r="I12283" s="8"/>
      <c r="M12283" s="8"/>
      <c r="Q12283" s="8"/>
      <c r="U12283" s="8"/>
      <c r="Y12283" s="8"/>
      <c r="AC12283" s="8"/>
      <c r="AG12283" s="8"/>
      <c r="AK12283" s="8"/>
      <c r="AO12283" s="8"/>
      <c r="AS12283" s="8"/>
      <c r="AW12283" s="8"/>
      <c r="BA12283" s="8"/>
      <c r="BE12283" s="8"/>
      <c r="BI12283" s="8"/>
      <c r="BM12283" s="8"/>
      <c r="BQ12283" s="8"/>
      <c r="BU12283" s="8"/>
      <c r="BY12283" s="8"/>
      <c r="CC12283" s="8"/>
      <c r="CG12283" s="8"/>
      <c r="CK12283" s="8"/>
    </row>
    <row r="12284" spans="5:89">
      <c r="E12284" s="8"/>
      <c r="I12284" s="8"/>
      <c r="M12284" s="8"/>
      <c r="Q12284" s="8"/>
      <c r="U12284" s="8"/>
      <c r="Y12284" s="8"/>
      <c r="AC12284" s="8"/>
      <c r="AG12284" s="8"/>
      <c r="AK12284" s="8"/>
      <c r="AO12284" s="8"/>
      <c r="AS12284" s="8"/>
      <c r="AW12284" s="8"/>
      <c r="BA12284" s="8"/>
      <c r="BE12284" s="8"/>
      <c r="BI12284" s="8"/>
      <c r="BM12284" s="8"/>
      <c r="BQ12284" s="8"/>
      <c r="BU12284" s="8"/>
      <c r="BY12284" s="8"/>
      <c r="CC12284" s="8"/>
      <c r="CG12284" s="8"/>
      <c r="CK12284" s="8"/>
    </row>
    <row r="12285" spans="5:89">
      <c r="E12285" s="8"/>
      <c r="I12285" s="8"/>
      <c r="M12285" s="8"/>
      <c r="Q12285" s="8"/>
      <c r="U12285" s="8"/>
      <c r="Y12285" s="8"/>
      <c r="AC12285" s="8"/>
      <c r="AG12285" s="8"/>
      <c r="AK12285" s="8"/>
      <c r="AO12285" s="8"/>
      <c r="AS12285" s="8"/>
      <c r="AW12285" s="8"/>
      <c r="BA12285" s="8"/>
      <c r="BE12285" s="8"/>
      <c r="BI12285" s="8"/>
      <c r="BM12285" s="8"/>
      <c r="BQ12285" s="8"/>
      <c r="BU12285" s="8"/>
      <c r="BY12285" s="8"/>
      <c r="CC12285" s="8"/>
      <c r="CG12285" s="8"/>
      <c r="CK12285" s="8"/>
    </row>
    <row r="12286" spans="5:89">
      <c r="E12286" s="8"/>
      <c r="I12286" s="8"/>
      <c r="M12286" s="8"/>
      <c r="Q12286" s="8"/>
      <c r="U12286" s="8"/>
      <c r="Y12286" s="8"/>
      <c r="AC12286" s="8"/>
      <c r="AG12286" s="8"/>
      <c r="AK12286" s="8"/>
      <c r="AO12286" s="8"/>
      <c r="AS12286" s="8"/>
      <c r="AW12286" s="8"/>
      <c r="BA12286" s="8"/>
      <c r="BE12286" s="8"/>
      <c r="BI12286" s="8"/>
      <c r="BM12286" s="8"/>
      <c r="BQ12286" s="8"/>
      <c r="BU12286" s="8"/>
      <c r="BY12286" s="8"/>
      <c r="CC12286" s="8"/>
      <c r="CG12286" s="8"/>
      <c r="CK12286" s="8"/>
    </row>
    <row r="12287" spans="5:89">
      <c r="E12287" s="8"/>
      <c r="I12287" s="8"/>
      <c r="M12287" s="8"/>
      <c r="Q12287" s="8"/>
      <c r="U12287" s="8"/>
      <c r="Y12287" s="8"/>
      <c r="AC12287" s="8"/>
      <c r="AG12287" s="8"/>
      <c r="AK12287" s="8"/>
      <c r="AO12287" s="8"/>
      <c r="AS12287" s="8"/>
      <c r="AW12287" s="8"/>
      <c r="BA12287" s="8"/>
      <c r="BE12287" s="8"/>
      <c r="BI12287" s="8"/>
      <c r="BM12287" s="8"/>
      <c r="BQ12287" s="8"/>
      <c r="BU12287" s="8"/>
      <c r="BY12287" s="8"/>
      <c r="CC12287" s="8"/>
      <c r="CG12287" s="8"/>
      <c r="CK12287" s="8"/>
    </row>
    <row r="12288" spans="5:89">
      <c r="E12288" s="8"/>
      <c r="I12288" s="8"/>
      <c r="M12288" s="8"/>
      <c r="Q12288" s="8"/>
      <c r="U12288" s="8"/>
      <c r="Y12288" s="8"/>
      <c r="AC12288" s="8"/>
      <c r="AG12288" s="8"/>
      <c r="AK12288" s="8"/>
      <c r="AO12288" s="8"/>
      <c r="AS12288" s="8"/>
      <c r="AW12288" s="8"/>
      <c r="BA12288" s="8"/>
      <c r="BE12288" s="8"/>
      <c r="BI12288" s="8"/>
      <c r="BM12288" s="8"/>
      <c r="BQ12288" s="8"/>
      <c r="BU12288" s="8"/>
      <c r="BY12288" s="8"/>
      <c r="CC12288" s="8"/>
      <c r="CG12288" s="8"/>
      <c r="CK12288" s="8"/>
    </row>
    <row r="12289" spans="5:89">
      <c r="E12289" s="8"/>
      <c r="I12289" s="8"/>
      <c r="M12289" s="8"/>
      <c r="Q12289" s="8"/>
      <c r="U12289" s="8"/>
      <c r="Y12289" s="8"/>
      <c r="AC12289" s="8"/>
      <c r="AG12289" s="8"/>
      <c r="AK12289" s="8"/>
      <c r="AO12289" s="8"/>
      <c r="AS12289" s="8"/>
      <c r="AW12289" s="8"/>
      <c r="BA12289" s="8"/>
      <c r="BE12289" s="8"/>
      <c r="BI12289" s="8"/>
      <c r="BM12289" s="8"/>
      <c r="BQ12289" s="8"/>
      <c r="BU12289" s="8"/>
      <c r="BY12289" s="8"/>
      <c r="CC12289" s="8"/>
      <c r="CG12289" s="8"/>
      <c r="CK12289" s="8"/>
    </row>
    <row r="12290" spans="5:89">
      <c r="E12290" s="8"/>
      <c r="I12290" s="8"/>
      <c r="M12290" s="8"/>
      <c r="Q12290" s="8"/>
      <c r="U12290" s="8"/>
      <c r="Y12290" s="8"/>
      <c r="AC12290" s="8"/>
      <c r="AG12290" s="8"/>
      <c r="AK12290" s="8"/>
      <c r="AO12290" s="8"/>
      <c r="AS12290" s="8"/>
      <c r="AW12290" s="8"/>
      <c r="BA12290" s="8"/>
      <c r="BE12290" s="8"/>
      <c r="BI12290" s="8"/>
      <c r="BM12290" s="8"/>
      <c r="BQ12290" s="8"/>
      <c r="BU12290" s="8"/>
      <c r="BY12290" s="8"/>
      <c r="CC12290" s="8"/>
      <c r="CG12290" s="8"/>
      <c r="CK12290" s="8"/>
    </row>
    <row r="12291" spans="5:89">
      <c r="E12291" s="8"/>
      <c r="I12291" s="8"/>
      <c r="M12291" s="8"/>
      <c r="Q12291" s="8"/>
      <c r="U12291" s="8"/>
      <c r="Y12291" s="8"/>
      <c r="AC12291" s="8"/>
      <c r="AG12291" s="8"/>
      <c r="AK12291" s="8"/>
      <c r="AO12291" s="8"/>
      <c r="AS12291" s="8"/>
      <c r="AW12291" s="8"/>
      <c r="BA12291" s="8"/>
      <c r="BE12291" s="8"/>
      <c r="BI12291" s="8"/>
      <c r="BM12291" s="8"/>
      <c r="BQ12291" s="8"/>
      <c r="BU12291" s="8"/>
      <c r="BY12291" s="8"/>
      <c r="CC12291" s="8"/>
      <c r="CG12291" s="8"/>
      <c r="CK12291" s="8"/>
    </row>
    <row r="12292" spans="5:89">
      <c r="E12292" s="8"/>
      <c r="I12292" s="8"/>
      <c r="M12292" s="8"/>
      <c r="Q12292" s="8"/>
      <c r="U12292" s="8"/>
      <c r="Y12292" s="8"/>
      <c r="AC12292" s="8"/>
      <c r="AG12292" s="8"/>
      <c r="AK12292" s="8"/>
      <c r="AO12292" s="8"/>
      <c r="AS12292" s="8"/>
      <c r="AW12292" s="8"/>
      <c r="BA12292" s="8"/>
      <c r="BE12292" s="8"/>
      <c r="BI12292" s="8"/>
      <c r="BM12292" s="8"/>
      <c r="BQ12292" s="8"/>
      <c r="BU12292" s="8"/>
      <c r="BY12292" s="8"/>
      <c r="CC12292" s="8"/>
      <c r="CG12292" s="8"/>
      <c r="CK12292" s="8"/>
    </row>
    <row r="12293" spans="5:89">
      <c r="E12293" s="8"/>
      <c r="I12293" s="8"/>
      <c r="M12293" s="8"/>
      <c r="Q12293" s="8"/>
      <c r="U12293" s="8"/>
      <c r="Y12293" s="8"/>
      <c r="AC12293" s="8"/>
      <c r="AG12293" s="8"/>
      <c r="AK12293" s="8"/>
      <c r="AO12293" s="8"/>
      <c r="AS12293" s="8"/>
      <c r="AW12293" s="8"/>
      <c r="BA12293" s="8"/>
      <c r="BE12293" s="8"/>
      <c r="BI12293" s="8"/>
      <c r="BM12293" s="8"/>
      <c r="BQ12293" s="8"/>
      <c r="BU12293" s="8"/>
      <c r="BY12293" s="8"/>
      <c r="CC12293" s="8"/>
      <c r="CG12293" s="8"/>
      <c r="CK12293" s="8"/>
    </row>
    <row r="12294" spans="5:89">
      <c r="E12294" s="8"/>
      <c r="I12294" s="8"/>
      <c r="M12294" s="8"/>
      <c r="Q12294" s="8"/>
      <c r="U12294" s="8"/>
      <c r="Y12294" s="8"/>
      <c r="AC12294" s="8"/>
      <c r="AG12294" s="8"/>
      <c r="AK12294" s="8"/>
      <c r="AO12294" s="8"/>
      <c r="AS12294" s="8"/>
      <c r="AW12294" s="8"/>
      <c r="BA12294" s="8"/>
      <c r="BE12294" s="8"/>
      <c r="BI12294" s="8"/>
      <c r="BM12294" s="8"/>
      <c r="BQ12294" s="8"/>
      <c r="BU12294" s="8"/>
      <c r="BY12294" s="8"/>
      <c r="CC12294" s="8"/>
      <c r="CG12294" s="8"/>
      <c r="CK12294" s="8"/>
    </row>
    <row r="12295" spans="5:89">
      <c r="E12295" s="8"/>
      <c r="I12295" s="8"/>
      <c r="M12295" s="8"/>
      <c r="Q12295" s="8"/>
      <c r="U12295" s="8"/>
      <c r="Y12295" s="8"/>
      <c r="AC12295" s="8"/>
      <c r="AG12295" s="8"/>
      <c r="AK12295" s="8"/>
      <c r="AO12295" s="8"/>
      <c r="AS12295" s="8"/>
      <c r="AW12295" s="8"/>
      <c r="BA12295" s="8"/>
      <c r="BE12295" s="8"/>
      <c r="BI12295" s="8"/>
      <c r="BM12295" s="8"/>
      <c r="BQ12295" s="8"/>
      <c r="BU12295" s="8"/>
      <c r="BY12295" s="8"/>
      <c r="CC12295" s="8"/>
      <c r="CG12295" s="8"/>
      <c r="CK12295" s="8"/>
    </row>
    <row r="12296" spans="5:89">
      <c r="E12296" s="8"/>
      <c r="I12296" s="8"/>
      <c r="M12296" s="8"/>
      <c r="Q12296" s="8"/>
      <c r="U12296" s="8"/>
      <c r="Y12296" s="8"/>
      <c r="AC12296" s="8"/>
      <c r="AG12296" s="8"/>
      <c r="AK12296" s="8"/>
      <c r="AO12296" s="8"/>
      <c r="AS12296" s="8"/>
      <c r="AW12296" s="8"/>
      <c r="BA12296" s="8"/>
      <c r="BE12296" s="8"/>
      <c r="BI12296" s="8"/>
      <c r="BM12296" s="8"/>
      <c r="BQ12296" s="8"/>
      <c r="BU12296" s="8"/>
      <c r="BY12296" s="8"/>
      <c r="CC12296" s="8"/>
      <c r="CG12296" s="8"/>
      <c r="CK12296" s="8"/>
    </row>
    <row r="12297" spans="5:89">
      <c r="E12297" s="8"/>
      <c r="I12297" s="8"/>
      <c r="M12297" s="8"/>
      <c r="Q12297" s="8"/>
      <c r="U12297" s="8"/>
      <c r="Y12297" s="8"/>
      <c r="AC12297" s="8"/>
      <c r="AG12297" s="8"/>
      <c r="AK12297" s="8"/>
      <c r="AO12297" s="8"/>
      <c r="AS12297" s="8"/>
      <c r="AW12297" s="8"/>
      <c r="BA12297" s="8"/>
      <c r="BE12297" s="8"/>
      <c r="BI12297" s="8"/>
      <c r="BM12297" s="8"/>
      <c r="BQ12297" s="8"/>
      <c r="BU12297" s="8"/>
      <c r="BY12297" s="8"/>
      <c r="CC12297" s="8"/>
      <c r="CG12297" s="8"/>
      <c r="CK12297" s="8"/>
    </row>
    <row r="12298" spans="5:89">
      <c r="E12298" s="8"/>
      <c r="I12298" s="8"/>
      <c r="M12298" s="8"/>
      <c r="Q12298" s="8"/>
      <c r="U12298" s="8"/>
      <c r="Y12298" s="8"/>
      <c r="AC12298" s="8"/>
      <c r="AG12298" s="8"/>
      <c r="AK12298" s="8"/>
      <c r="AO12298" s="8"/>
      <c r="AS12298" s="8"/>
      <c r="AW12298" s="8"/>
      <c r="BA12298" s="8"/>
      <c r="BE12298" s="8"/>
      <c r="BI12298" s="8"/>
      <c r="BM12298" s="8"/>
      <c r="BQ12298" s="8"/>
      <c r="BU12298" s="8"/>
      <c r="BY12298" s="8"/>
      <c r="CC12298" s="8"/>
      <c r="CG12298" s="8"/>
      <c r="CK12298" s="8"/>
    </row>
    <row r="12299" spans="5:89">
      <c r="E12299" s="8"/>
      <c r="I12299" s="8"/>
      <c r="M12299" s="8"/>
      <c r="Q12299" s="8"/>
      <c r="U12299" s="8"/>
      <c r="Y12299" s="8"/>
      <c r="AC12299" s="8"/>
      <c r="AG12299" s="8"/>
      <c r="AK12299" s="8"/>
      <c r="AO12299" s="8"/>
      <c r="AS12299" s="8"/>
      <c r="AW12299" s="8"/>
      <c r="BA12299" s="8"/>
      <c r="BE12299" s="8"/>
      <c r="BI12299" s="8"/>
      <c r="BM12299" s="8"/>
      <c r="BQ12299" s="8"/>
      <c r="BU12299" s="8"/>
      <c r="BY12299" s="8"/>
      <c r="CC12299" s="8"/>
      <c r="CG12299" s="8"/>
      <c r="CK12299" s="8"/>
    </row>
    <row r="12300" spans="5:89">
      <c r="E12300" s="8"/>
      <c r="I12300" s="8"/>
      <c r="M12300" s="8"/>
      <c r="Q12300" s="8"/>
      <c r="U12300" s="8"/>
      <c r="Y12300" s="8"/>
      <c r="AC12300" s="8"/>
      <c r="AG12300" s="8"/>
      <c r="AK12300" s="8"/>
      <c r="AO12300" s="8"/>
      <c r="AS12300" s="8"/>
      <c r="AW12300" s="8"/>
      <c r="BA12300" s="8"/>
      <c r="BE12300" s="8"/>
      <c r="BI12300" s="8"/>
      <c r="BM12300" s="8"/>
      <c r="BQ12300" s="8"/>
      <c r="BU12300" s="8"/>
      <c r="BY12300" s="8"/>
      <c r="CC12300" s="8"/>
      <c r="CG12300" s="8"/>
      <c r="CK12300" s="8"/>
    </row>
    <row r="12301" spans="5:89">
      <c r="E12301" s="8"/>
      <c r="I12301" s="8"/>
      <c r="M12301" s="8"/>
      <c r="Q12301" s="8"/>
      <c r="U12301" s="8"/>
      <c r="Y12301" s="8"/>
      <c r="AC12301" s="8"/>
      <c r="AG12301" s="8"/>
      <c r="AK12301" s="8"/>
      <c r="AO12301" s="8"/>
      <c r="AS12301" s="8"/>
      <c r="AW12301" s="8"/>
      <c r="BA12301" s="8"/>
      <c r="BE12301" s="8"/>
      <c r="BI12301" s="8"/>
      <c r="BM12301" s="8"/>
      <c r="BQ12301" s="8"/>
      <c r="BU12301" s="8"/>
      <c r="BY12301" s="8"/>
      <c r="CC12301" s="8"/>
      <c r="CG12301" s="8"/>
      <c r="CK12301" s="8"/>
    </row>
    <row r="12302" spans="5:89">
      <c r="E12302" s="8"/>
      <c r="I12302" s="8"/>
      <c r="M12302" s="8"/>
      <c r="Q12302" s="8"/>
      <c r="U12302" s="8"/>
      <c r="Y12302" s="8"/>
      <c r="AC12302" s="8"/>
      <c r="AG12302" s="8"/>
      <c r="AK12302" s="8"/>
      <c r="AO12302" s="8"/>
      <c r="AS12302" s="8"/>
      <c r="AW12302" s="8"/>
      <c r="BA12302" s="8"/>
      <c r="BE12302" s="8"/>
      <c r="BI12302" s="8"/>
      <c r="BM12302" s="8"/>
      <c r="BQ12302" s="8"/>
      <c r="BU12302" s="8"/>
      <c r="BY12302" s="8"/>
      <c r="CC12302" s="8"/>
      <c r="CG12302" s="8"/>
      <c r="CK12302" s="8"/>
    </row>
    <row r="12303" spans="5:89">
      <c r="E12303" s="8"/>
      <c r="I12303" s="8"/>
      <c r="M12303" s="8"/>
      <c r="Q12303" s="8"/>
      <c r="U12303" s="8"/>
      <c r="Y12303" s="8"/>
      <c r="AC12303" s="8"/>
      <c r="AG12303" s="8"/>
      <c r="AK12303" s="8"/>
      <c r="AO12303" s="8"/>
      <c r="AS12303" s="8"/>
      <c r="AW12303" s="8"/>
      <c r="BA12303" s="8"/>
      <c r="BE12303" s="8"/>
      <c r="BI12303" s="8"/>
      <c r="BM12303" s="8"/>
      <c r="BQ12303" s="8"/>
      <c r="BU12303" s="8"/>
      <c r="BY12303" s="8"/>
      <c r="CC12303" s="8"/>
      <c r="CG12303" s="8"/>
      <c r="CK12303" s="8"/>
    </row>
    <row r="12304" spans="5:89">
      <c r="E12304" s="8"/>
      <c r="I12304" s="8"/>
      <c r="M12304" s="8"/>
      <c r="Q12304" s="8"/>
      <c r="U12304" s="8"/>
      <c r="Y12304" s="8"/>
      <c r="AC12304" s="8"/>
      <c r="AG12304" s="8"/>
      <c r="AK12304" s="8"/>
      <c r="AO12304" s="8"/>
      <c r="AS12304" s="8"/>
      <c r="AW12304" s="8"/>
      <c r="BA12304" s="8"/>
      <c r="BE12304" s="8"/>
      <c r="BI12304" s="8"/>
      <c r="BM12304" s="8"/>
      <c r="BQ12304" s="8"/>
      <c r="BU12304" s="8"/>
      <c r="BY12304" s="8"/>
      <c r="CC12304" s="8"/>
      <c r="CG12304" s="8"/>
      <c r="CK12304" s="8"/>
    </row>
    <row r="12305" spans="5:89">
      <c r="E12305" s="8"/>
      <c r="I12305" s="8"/>
      <c r="M12305" s="8"/>
      <c r="Q12305" s="8"/>
      <c r="U12305" s="8"/>
      <c r="Y12305" s="8"/>
      <c r="AC12305" s="8"/>
      <c r="AG12305" s="8"/>
      <c r="AK12305" s="8"/>
      <c r="AO12305" s="8"/>
      <c r="AS12305" s="8"/>
      <c r="AW12305" s="8"/>
      <c r="BA12305" s="8"/>
      <c r="BE12305" s="8"/>
      <c r="BI12305" s="8"/>
      <c r="BM12305" s="8"/>
      <c r="BQ12305" s="8"/>
      <c r="BU12305" s="8"/>
      <c r="BY12305" s="8"/>
      <c r="CC12305" s="8"/>
      <c r="CG12305" s="8"/>
      <c r="CK12305" s="8"/>
    </row>
    <row r="12306" spans="5:89">
      <c r="E12306" s="8"/>
      <c r="I12306" s="8"/>
      <c r="M12306" s="8"/>
      <c r="Q12306" s="8"/>
      <c r="U12306" s="8"/>
      <c r="Y12306" s="8"/>
      <c r="AC12306" s="8"/>
      <c r="AG12306" s="8"/>
      <c r="AK12306" s="8"/>
      <c r="AO12306" s="8"/>
      <c r="AS12306" s="8"/>
      <c r="AW12306" s="8"/>
      <c r="BA12306" s="8"/>
      <c r="BE12306" s="8"/>
      <c r="BI12306" s="8"/>
      <c r="BM12306" s="8"/>
      <c r="BQ12306" s="8"/>
      <c r="BU12306" s="8"/>
      <c r="BY12306" s="8"/>
      <c r="CC12306" s="8"/>
      <c r="CG12306" s="8"/>
      <c r="CK12306" s="8"/>
    </row>
    <row r="12307" spans="5:89">
      <c r="E12307" s="8"/>
      <c r="I12307" s="8"/>
      <c r="M12307" s="8"/>
      <c r="Q12307" s="8"/>
      <c r="U12307" s="8"/>
      <c r="Y12307" s="8"/>
      <c r="AC12307" s="8"/>
      <c r="AG12307" s="8"/>
      <c r="AK12307" s="8"/>
      <c r="AO12307" s="8"/>
      <c r="AS12307" s="8"/>
      <c r="AW12307" s="8"/>
      <c r="BA12307" s="8"/>
      <c r="BE12307" s="8"/>
      <c r="BI12307" s="8"/>
      <c r="BM12307" s="8"/>
      <c r="BQ12307" s="8"/>
      <c r="BU12307" s="8"/>
      <c r="BY12307" s="8"/>
      <c r="CC12307" s="8"/>
      <c r="CG12307" s="8"/>
      <c r="CK12307" s="8"/>
    </row>
    <row r="12308" spans="5:89">
      <c r="E12308" s="8"/>
      <c r="I12308" s="8"/>
      <c r="M12308" s="8"/>
      <c r="Q12308" s="8"/>
      <c r="U12308" s="8"/>
      <c r="Y12308" s="8"/>
      <c r="AC12308" s="8"/>
      <c r="AG12308" s="8"/>
      <c r="AK12308" s="8"/>
      <c r="AO12308" s="8"/>
      <c r="AS12308" s="8"/>
      <c r="AW12308" s="8"/>
      <c r="BA12308" s="8"/>
      <c r="BE12308" s="8"/>
      <c r="BI12308" s="8"/>
      <c r="BM12308" s="8"/>
      <c r="BQ12308" s="8"/>
      <c r="BU12308" s="8"/>
      <c r="BY12308" s="8"/>
      <c r="CC12308" s="8"/>
      <c r="CG12308" s="8"/>
      <c r="CK12308" s="8"/>
    </row>
    <row r="12309" spans="5:89">
      <c r="E12309" s="8"/>
      <c r="I12309" s="8"/>
      <c r="M12309" s="8"/>
      <c r="Q12309" s="8"/>
      <c r="U12309" s="8"/>
      <c r="Y12309" s="8"/>
      <c r="AC12309" s="8"/>
      <c r="AG12309" s="8"/>
      <c r="AK12309" s="8"/>
      <c r="AO12309" s="8"/>
      <c r="AS12309" s="8"/>
      <c r="AW12309" s="8"/>
      <c r="BA12309" s="8"/>
      <c r="BE12309" s="8"/>
      <c r="BI12309" s="8"/>
      <c r="BM12309" s="8"/>
      <c r="BQ12309" s="8"/>
      <c r="BU12309" s="8"/>
      <c r="BY12309" s="8"/>
      <c r="CC12309" s="8"/>
      <c r="CG12309" s="8"/>
      <c r="CK12309" s="8"/>
    </row>
    <row r="12310" spans="5:89">
      <c r="E12310" s="8"/>
      <c r="I12310" s="8"/>
      <c r="M12310" s="8"/>
      <c r="Q12310" s="8"/>
      <c r="U12310" s="8"/>
      <c r="Y12310" s="8"/>
      <c r="AC12310" s="8"/>
      <c r="AG12310" s="8"/>
      <c r="AK12310" s="8"/>
      <c r="AO12310" s="8"/>
      <c r="AS12310" s="8"/>
      <c r="AW12310" s="8"/>
      <c r="BA12310" s="8"/>
      <c r="BE12310" s="8"/>
      <c r="BI12310" s="8"/>
      <c r="BM12310" s="8"/>
      <c r="BQ12310" s="8"/>
      <c r="BU12310" s="8"/>
      <c r="BY12310" s="8"/>
      <c r="CC12310" s="8"/>
      <c r="CG12310" s="8"/>
      <c r="CK12310" s="8"/>
    </row>
    <row r="12311" spans="5:89">
      <c r="E12311" s="8"/>
      <c r="I12311" s="8"/>
      <c r="M12311" s="8"/>
      <c r="Q12311" s="8"/>
      <c r="U12311" s="8"/>
      <c r="Y12311" s="8"/>
      <c r="AC12311" s="8"/>
      <c r="AG12311" s="8"/>
      <c r="AK12311" s="8"/>
      <c r="AO12311" s="8"/>
      <c r="AS12311" s="8"/>
      <c r="AW12311" s="8"/>
      <c r="BA12311" s="8"/>
      <c r="BE12311" s="8"/>
      <c r="BI12311" s="8"/>
      <c r="BM12311" s="8"/>
      <c r="BQ12311" s="8"/>
      <c r="BU12311" s="8"/>
      <c r="BY12311" s="8"/>
      <c r="CC12311" s="8"/>
      <c r="CG12311" s="8"/>
      <c r="CK12311" s="8"/>
    </row>
    <row r="12312" spans="5:89">
      <c r="E12312" s="8"/>
      <c r="I12312" s="8"/>
      <c r="M12312" s="8"/>
      <c r="Q12312" s="8"/>
      <c r="U12312" s="8"/>
      <c r="Y12312" s="8"/>
      <c r="AC12312" s="8"/>
      <c r="AG12312" s="8"/>
      <c r="AK12312" s="8"/>
      <c r="AO12312" s="8"/>
      <c r="AS12312" s="8"/>
      <c r="AW12312" s="8"/>
      <c r="BA12312" s="8"/>
      <c r="BE12312" s="8"/>
      <c r="BI12312" s="8"/>
      <c r="BM12312" s="8"/>
      <c r="BQ12312" s="8"/>
      <c r="BU12312" s="8"/>
      <c r="BY12312" s="8"/>
      <c r="CC12312" s="8"/>
      <c r="CG12312" s="8"/>
      <c r="CK12312" s="8"/>
    </row>
    <row r="12313" spans="5:89">
      <c r="E12313" s="8"/>
      <c r="I12313" s="8"/>
      <c r="M12313" s="8"/>
      <c r="Q12313" s="8"/>
      <c r="U12313" s="8"/>
      <c r="Y12313" s="8"/>
      <c r="AC12313" s="8"/>
      <c r="AG12313" s="8"/>
      <c r="AK12313" s="8"/>
      <c r="AO12313" s="8"/>
      <c r="AS12313" s="8"/>
      <c r="AW12313" s="8"/>
      <c r="BA12313" s="8"/>
      <c r="BE12313" s="8"/>
      <c r="BI12313" s="8"/>
      <c r="BM12313" s="8"/>
      <c r="BQ12313" s="8"/>
      <c r="BU12313" s="8"/>
      <c r="BY12313" s="8"/>
      <c r="CC12313" s="8"/>
      <c r="CG12313" s="8"/>
      <c r="CK12313" s="8"/>
    </row>
    <row r="12314" spans="5:89">
      <c r="E12314" s="8"/>
      <c r="I12314" s="8"/>
      <c r="M12314" s="8"/>
      <c r="Q12314" s="8"/>
      <c r="U12314" s="8"/>
      <c r="Y12314" s="8"/>
      <c r="AC12314" s="8"/>
      <c r="AG12314" s="8"/>
      <c r="AK12314" s="8"/>
      <c r="AO12314" s="8"/>
      <c r="AS12314" s="8"/>
      <c r="AW12314" s="8"/>
      <c r="BA12314" s="8"/>
      <c r="BE12314" s="8"/>
      <c r="BI12314" s="8"/>
      <c r="BM12314" s="8"/>
      <c r="BQ12314" s="8"/>
      <c r="BU12314" s="8"/>
      <c r="BY12314" s="8"/>
      <c r="CC12314" s="8"/>
      <c r="CG12314" s="8"/>
      <c r="CK12314" s="8"/>
    </row>
    <row r="12315" spans="5:89">
      <c r="E12315" s="8"/>
      <c r="I12315" s="8"/>
      <c r="M12315" s="8"/>
      <c r="Q12315" s="8"/>
      <c r="U12315" s="8"/>
      <c r="Y12315" s="8"/>
      <c r="AC12315" s="8"/>
      <c r="AG12315" s="8"/>
      <c r="AK12315" s="8"/>
      <c r="AO12315" s="8"/>
      <c r="AS12315" s="8"/>
      <c r="AW12315" s="8"/>
      <c r="BA12315" s="8"/>
      <c r="BE12315" s="8"/>
      <c r="BI12315" s="8"/>
      <c r="BM12315" s="8"/>
      <c r="BQ12315" s="8"/>
      <c r="BU12315" s="8"/>
      <c r="BY12315" s="8"/>
      <c r="CC12315" s="8"/>
      <c r="CG12315" s="8"/>
      <c r="CK12315" s="8"/>
    </row>
    <row r="12316" spans="5:89">
      <c r="E12316" s="8"/>
      <c r="I12316" s="8"/>
      <c r="M12316" s="8"/>
      <c r="Q12316" s="8"/>
      <c r="U12316" s="8"/>
      <c r="Y12316" s="8"/>
      <c r="AC12316" s="8"/>
      <c r="AG12316" s="8"/>
      <c r="AK12316" s="8"/>
      <c r="AO12316" s="8"/>
      <c r="AS12316" s="8"/>
      <c r="AW12316" s="8"/>
      <c r="BA12316" s="8"/>
      <c r="BE12316" s="8"/>
      <c r="BI12316" s="8"/>
      <c r="BM12316" s="8"/>
      <c r="BQ12316" s="8"/>
      <c r="BU12316" s="8"/>
      <c r="BY12316" s="8"/>
      <c r="CC12316" s="8"/>
      <c r="CG12316" s="8"/>
      <c r="CK12316" s="8"/>
    </row>
    <row r="12317" spans="5:89">
      <c r="E12317" s="8"/>
      <c r="I12317" s="8"/>
      <c r="M12317" s="8"/>
      <c r="Q12317" s="8"/>
      <c r="U12317" s="8"/>
      <c r="Y12317" s="8"/>
      <c r="AC12317" s="8"/>
      <c r="AG12317" s="8"/>
      <c r="AK12317" s="8"/>
      <c r="AO12317" s="8"/>
      <c r="AS12317" s="8"/>
      <c r="AW12317" s="8"/>
      <c r="BA12317" s="8"/>
      <c r="BE12317" s="8"/>
      <c r="BI12317" s="8"/>
      <c r="BM12317" s="8"/>
      <c r="BQ12317" s="8"/>
      <c r="BU12317" s="8"/>
      <c r="BY12317" s="8"/>
      <c r="CC12317" s="8"/>
      <c r="CG12317" s="8"/>
      <c r="CK12317" s="8"/>
    </row>
    <row r="12318" spans="5:89">
      <c r="E12318" s="8"/>
      <c r="I12318" s="8"/>
      <c r="M12318" s="8"/>
      <c r="Q12318" s="8"/>
      <c r="U12318" s="8"/>
      <c r="Y12318" s="8"/>
      <c r="AC12318" s="8"/>
      <c r="AG12318" s="8"/>
      <c r="AK12318" s="8"/>
      <c r="AO12318" s="8"/>
      <c r="AS12318" s="8"/>
      <c r="AW12318" s="8"/>
      <c r="BA12318" s="8"/>
      <c r="BE12318" s="8"/>
      <c r="BI12318" s="8"/>
      <c r="BM12318" s="8"/>
      <c r="BQ12318" s="8"/>
      <c r="BU12318" s="8"/>
      <c r="BY12318" s="8"/>
      <c r="CC12318" s="8"/>
      <c r="CG12318" s="8"/>
      <c r="CK12318" s="8"/>
    </row>
    <row r="12319" spans="5:89">
      <c r="E12319" s="8"/>
      <c r="I12319" s="8"/>
      <c r="M12319" s="8"/>
      <c r="Q12319" s="8"/>
      <c r="U12319" s="8"/>
      <c r="Y12319" s="8"/>
      <c r="AC12319" s="8"/>
      <c r="AG12319" s="8"/>
      <c r="AK12319" s="8"/>
      <c r="AO12319" s="8"/>
      <c r="AS12319" s="8"/>
      <c r="AW12319" s="8"/>
      <c r="BA12319" s="8"/>
      <c r="BE12319" s="8"/>
      <c r="BI12319" s="8"/>
      <c r="BM12319" s="8"/>
      <c r="BQ12319" s="8"/>
      <c r="BU12319" s="8"/>
      <c r="BY12319" s="8"/>
      <c r="CC12319" s="8"/>
      <c r="CG12319" s="8"/>
      <c r="CK12319" s="8"/>
    </row>
    <row r="12320" spans="5:89">
      <c r="E12320" s="8"/>
      <c r="I12320" s="8"/>
      <c r="M12320" s="8"/>
      <c r="Q12320" s="8"/>
      <c r="U12320" s="8"/>
      <c r="Y12320" s="8"/>
      <c r="AC12320" s="8"/>
      <c r="AG12320" s="8"/>
      <c r="AK12320" s="8"/>
      <c r="AO12320" s="8"/>
      <c r="AS12320" s="8"/>
      <c r="AW12320" s="8"/>
      <c r="BA12320" s="8"/>
      <c r="BE12320" s="8"/>
      <c r="BI12320" s="8"/>
      <c r="BM12320" s="8"/>
      <c r="BQ12320" s="8"/>
      <c r="BU12320" s="8"/>
      <c r="BY12320" s="8"/>
      <c r="CC12320" s="8"/>
      <c r="CG12320" s="8"/>
      <c r="CK12320" s="8"/>
    </row>
    <row r="12321" spans="5:89">
      <c r="E12321" s="8"/>
      <c r="I12321" s="8"/>
      <c r="M12321" s="8"/>
      <c r="Q12321" s="8"/>
      <c r="U12321" s="8"/>
      <c r="Y12321" s="8"/>
      <c r="AC12321" s="8"/>
      <c r="AG12321" s="8"/>
      <c r="AK12321" s="8"/>
      <c r="AO12321" s="8"/>
      <c r="AS12321" s="8"/>
      <c r="AW12321" s="8"/>
      <c r="BA12321" s="8"/>
      <c r="BE12321" s="8"/>
      <c r="BI12321" s="8"/>
      <c r="BM12321" s="8"/>
      <c r="BQ12321" s="8"/>
      <c r="BU12321" s="8"/>
      <c r="BY12321" s="8"/>
      <c r="CC12321" s="8"/>
      <c r="CG12321" s="8"/>
      <c r="CK12321" s="8"/>
    </row>
    <row r="12322" spans="5:89">
      <c r="E12322" s="8"/>
      <c r="I12322" s="8"/>
      <c r="M12322" s="8"/>
      <c r="Q12322" s="8"/>
      <c r="U12322" s="8"/>
      <c r="Y12322" s="8"/>
      <c r="AC12322" s="8"/>
      <c r="AG12322" s="8"/>
      <c r="AK12322" s="8"/>
      <c r="AO12322" s="8"/>
      <c r="AS12322" s="8"/>
      <c r="AW12322" s="8"/>
      <c r="BA12322" s="8"/>
      <c r="BE12322" s="8"/>
      <c r="BI12322" s="8"/>
      <c r="BM12322" s="8"/>
      <c r="BQ12322" s="8"/>
      <c r="BU12322" s="8"/>
      <c r="BY12322" s="8"/>
      <c r="CC12322" s="8"/>
      <c r="CG12322" s="8"/>
      <c r="CK12322" s="8"/>
    </row>
    <row r="12323" spans="5:89">
      <c r="E12323" s="8"/>
      <c r="I12323" s="8"/>
      <c r="M12323" s="8"/>
      <c r="Q12323" s="8"/>
      <c r="U12323" s="8"/>
      <c r="Y12323" s="8"/>
      <c r="AC12323" s="8"/>
      <c r="AG12323" s="8"/>
      <c r="AK12323" s="8"/>
      <c r="AO12323" s="8"/>
      <c r="AS12323" s="8"/>
      <c r="AW12323" s="8"/>
      <c r="BA12323" s="8"/>
      <c r="BE12323" s="8"/>
      <c r="BI12323" s="8"/>
      <c r="BM12323" s="8"/>
      <c r="BQ12323" s="8"/>
      <c r="BU12323" s="8"/>
      <c r="BY12323" s="8"/>
      <c r="CC12323" s="8"/>
      <c r="CG12323" s="8"/>
      <c r="CK12323" s="8"/>
    </row>
    <row r="12324" spans="5:89">
      <c r="E12324" s="8"/>
      <c r="I12324" s="8"/>
      <c r="M12324" s="8"/>
      <c r="Q12324" s="8"/>
      <c r="U12324" s="8"/>
      <c r="Y12324" s="8"/>
      <c r="AC12324" s="8"/>
      <c r="AG12324" s="8"/>
      <c r="AK12324" s="8"/>
      <c r="AO12324" s="8"/>
      <c r="AS12324" s="8"/>
      <c r="AW12324" s="8"/>
      <c r="BA12324" s="8"/>
      <c r="BE12324" s="8"/>
      <c r="BI12324" s="8"/>
      <c r="BM12324" s="8"/>
      <c r="BQ12324" s="8"/>
      <c r="BU12324" s="8"/>
      <c r="BY12324" s="8"/>
      <c r="CC12324" s="8"/>
      <c r="CG12324" s="8"/>
      <c r="CK12324" s="8"/>
    </row>
    <row r="12325" spans="5:89">
      <c r="E12325" s="8"/>
      <c r="I12325" s="8"/>
      <c r="M12325" s="8"/>
      <c r="Q12325" s="8"/>
      <c r="U12325" s="8"/>
      <c r="Y12325" s="8"/>
      <c r="AC12325" s="8"/>
      <c r="AG12325" s="8"/>
      <c r="AK12325" s="8"/>
      <c r="AO12325" s="8"/>
      <c r="AS12325" s="8"/>
      <c r="AW12325" s="8"/>
      <c r="BA12325" s="8"/>
      <c r="BE12325" s="8"/>
      <c r="BI12325" s="8"/>
      <c r="BM12325" s="8"/>
      <c r="BQ12325" s="8"/>
      <c r="BU12325" s="8"/>
      <c r="BY12325" s="8"/>
      <c r="CC12325" s="8"/>
      <c r="CG12325" s="8"/>
      <c r="CK12325" s="8"/>
    </row>
    <row r="12326" spans="5:89">
      <c r="E12326" s="8"/>
      <c r="I12326" s="8"/>
      <c r="M12326" s="8"/>
      <c r="Q12326" s="8"/>
      <c r="U12326" s="8"/>
      <c r="Y12326" s="8"/>
      <c r="AC12326" s="8"/>
      <c r="AG12326" s="8"/>
      <c r="AK12326" s="8"/>
      <c r="AO12326" s="8"/>
      <c r="AS12326" s="8"/>
      <c r="AW12326" s="8"/>
      <c r="BA12326" s="8"/>
      <c r="BE12326" s="8"/>
      <c r="BI12326" s="8"/>
      <c r="BM12326" s="8"/>
      <c r="BQ12326" s="8"/>
      <c r="BU12326" s="8"/>
      <c r="BY12326" s="8"/>
      <c r="CC12326" s="8"/>
      <c r="CG12326" s="8"/>
      <c r="CK12326" s="8"/>
    </row>
    <row r="12327" spans="5:89">
      <c r="E12327" s="8"/>
      <c r="I12327" s="8"/>
      <c r="M12327" s="8"/>
      <c r="Q12327" s="8"/>
      <c r="U12327" s="8"/>
      <c r="Y12327" s="8"/>
      <c r="AC12327" s="8"/>
      <c r="AG12327" s="8"/>
      <c r="AK12327" s="8"/>
      <c r="AO12327" s="8"/>
      <c r="AS12327" s="8"/>
      <c r="AW12327" s="8"/>
      <c r="BA12327" s="8"/>
      <c r="BE12327" s="8"/>
      <c r="BI12327" s="8"/>
      <c r="BM12327" s="8"/>
      <c r="BQ12327" s="8"/>
      <c r="BU12327" s="8"/>
      <c r="BY12327" s="8"/>
      <c r="CC12327" s="8"/>
      <c r="CG12327" s="8"/>
      <c r="CK12327" s="8"/>
    </row>
    <row r="12328" spans="5:89">
      <c r="E12328" s="8"/>
      <c r="I12328" s="8"/>
      <c r="M12328" s="8"/>
      <c r="Q12328" s="8"/>
      <c r="U12328" s="8"/>
      <c r="Y12328" s="8"/>
      <c r="AC12328" s="8"/>
      <c r="AG12328" s="8"/>
      <c r="AK12328" s="8"/>
      <c r="AO12328" s="8"/>
      <c r="AS12328" s="8"/>
      <c r="AW12328" s="8"/>
      <c r="BA12328" s="8"/>
      <c r="BE12328" s="8"/>
      <c r="BI12328" s="8"/>
      <c r="BM12328" s="8"/>
      <c r="BQ12328" s="8"/>
      <c r="BU12328" s="8"/>
      <c r="BY12328" s="8"/>
      <c r="CC12328" s="8"/>
      <c r="CG12328" s="8"/>
      <c r="CK12328" s="8"/>
    </row>
    <row r="12329" spans="5:89">
      <c r="E12329" s="8"/>
      <c r="I12329" s="8"/>
      <c r="M12329" s="8"/>
      <c r="Q12329" s="8"/>
      <c r="U12329" s="8"/>
      <c r="Y12329" s="8"/>
      <c r="AC12329" s="8"/>
      <c r="AG12329" s="8"/>
      <c r="AK12329" s="8"/>
      <c r="AO12329" s="8"/>
      <c r="AS12329" s="8"/>
      <c r="AW12329" s="8"/>
      <c r="BA12329" s="8"/>
      <c r="BE12329" s="8"/>
      <c r="BI12329" s="8"/>
      <c r="BM12329" s="8"/>
      <c r="BQ12329" s="8"/>
      <c r="BU12329" s="8"/>
      <c r="BY12329" s="8"/>
      <c r="CC12329" s="8"/>
      <c r="CG12329" s="8"/>
      <c r="CK12329" s="8"/>
    </row>
    <row r="12330" spans="5:89">
      <c r="E12330" s="8"/>
      <c r="I12330" s="8"/>
      <c r="M12330" s="8"/>
      <c r="Q12330" s="8"/>
      <c r="U12330" s="8"/>
      <c r="Y12330" s="8"/>
      <c r="AC12330" s="8"/>
      <c r="AG12330" s="8"/>
      <c r="AK12330" s="8"/>
      <c r="AO12330" s="8"/>
      <c r="AS12330" s="8"/>
      <c r="AW12330" s="8"/>
      <c r="BA12330" s="8"/>
      <c r="BE12330" s="8"/>
      <c r="BI12330" s="8"/>
      <c r="BM12330" s="8"/>
      <c r="BQ12330" s="8"/>
      <c r="BU12330" s="8"/>
      <c r="BY12330" s="8"/>
      <c r="CC12330" s="8"/>
      <c r="CG12330" s="8"/>
      <c r="CK12330" s="8"/>
    </row>
    <row r="12331" spans="5:89">
      <c r="E12331" s="8"/>
      <c r="I12331" s="8"/>
      <c r="M12331" s="8"/>
      <c r="Q12331" s="8"/>
      <c r="U12331" s="8"/>
      <c r="Y12331" s="8"/>
      <c r="AC12331" s="8"/>
      <c r="AG12331" s="8"/>
      <c r="AK12331" s="8"/>
      <c r="AO12331" s="8"/>
      <c r="AS12331" s="8"/>
      <c r="AW12331" s="8"/>
      <c r="BA12331" s="8"/>
      <c r="BE12331" s="8"/>
      <c r="BI12331" s="8"/>
      <c r="BM12331" s="8"/>
      <c r="BQ12331" s="8"/>
      <c r="BU12331" s="8"/>
      <c r="BY12331" s="8"/>
      <c r="CC12331" s="8"/>
      <c r="CG12331" s="8"/>
      <c r="CK12331" s="8"/>
    </row>
    <row r="12332" spans="5:89">
      <c r="E12332" s="8"/>
      <c r="I12332" s="8"/>
      <c r="M12332" s="8"/>
      <c r="Q12332" s="8"/>
      <c r="U12332" s="8"/>
      <c r="Y12332" s="8"/>
      <c r="AC12332" s="8"/>
      <c r="AG12332" s="8"/>
      <c r="AK12332" s="8"/>
      <c r="AO12332" s="8"/>
      <c r="AS12332" s="8"/>
      <c r="AW12332" s="8"/>
      <c r="BA12332" s="8"/>
      <c r="BE12332" s="8"/>
      <c r="BI12332" s="8"/>
      <c r="BM12332" s="8"/>
      <c r="BQ12332" s="8"/>
      <c r="BU12332" s="8"/>
      <c r="BY12332" s="8"/>
      <c r="CC12332" s="8"/>
      <c r="CG12332" s="8"/>
      <c r="CK12332" s="8"/>
    </row>
    <row r="12333" spans="5:89">
      <c r="E12333" s="8"/>
      <c r="I12333" s="8"/>
      <c r="M12333" s="8"/>
      <c r="Q12333" s="8"/>
      <c r="U12333" s="8"/>
      <c r="Y12333" s="8"/>
      <c r="AC12333" s="8"/>
      <c r="AG12333" s="8"/>
      <c r="AK12333" s="8"/>
      <c r="AO12333" s="8"/>
      <c r="AS12333" s="8"/>
      <c r="AW12333" s="8"/>
      <c r="BA12333" s="8"/>
      <c r="BE12333" s="8"/>
      <c r="BI12333" s="8"/>
      <c r="BM12333" s="8"/>
      <c r="BQ12333" s="8"/>
      <c r="BU12333" s="8"/>
      <c r="BY12333" s="8"/>
      <c r="CC12333" s="8"/>
      <c r="CG12333" s="8"/>
      <c r="CK12333" s="8"/>
    </row>
    <row r="12334" spans="5:89">
      <c r="E12334" s="8"/>
      <c r="I12334" s="8"/>
      <c r="M12334" s="8"/>
      <c r="Q12334" s="8"/>
      <c r="U12334" s="8"/>
      <c r="Y12334" s="8"/>
      <c r="AC12334" s="8"/>
      <c r="AG12334" s="8"/>
      <c r="AK12334" s="8"/>
      <c r="AO12334" s="8"/>
      <c r="AS12334" s="8"/>
      <c r="AW12334" s="8"/>
      <c r="BA12334" s="8"/>
      <c r="BE12334" s="8"/>
      <c r="BI12334" s="8"/>
      <c r="BM12334" s="8"/>
      <c r="BQ12334" s="8"/>
      <c r="BU12334" s="8"/>
      <c r="BY12334" s="8"/>
      <c r="CC12334" s="8"/>
      <c r="CG12334" s="8"/>
      <c r="CK12334" s="8"/>
    </row>
    <row r="12335" spans="5:89">
      <c r="E12335" s="8"/>
      <c r="I12335" s="8"/>
      <c r="M12335" s="8"/>
      <c r="Q12335" s="8"/>
      <c r="U12335" s="8"/>
      <c r="Y12335" s="8"/>
      <c r="AC12335" s="8"/>
      <c r="AG12335" s="8"/>
      <c r="AK12335" s="8"/>
      <c r="AO12335" s="8"/>
      <c r="AS12335" s="8"/>
      <c r="AW12335" s="8"/>
      <c r="BA12335" s="8"/>
      <c r="BE12335" s="8"/>
      <c r="BI12335" s="8"/>
      <c r="BM12335" s="8"/>
      <c r="BQ12335" s="8"/>
      <c r="BU12335" s="8"/>
      <c r="BY12335" s="8"/>
      <c r="CC12335" s="8"/>
      <c r="CG12335" s="8"/>
      <c r="CK12335" s="8"/>
    </row>
    <row r="12336" spans="5:89">
      <c r="E12336" s="8"/>
      <c r="I12336" s="8"/>
      <c r="M12336" s="8"/>
      <c r="Q12336" s="8"/>
      <c r="U12336" s="8"/>
      <c r="Y12336" s="8"/>
      <c r="AC12336" s="8"/>
      <c r="AG12336" s="8"/>
      <c r="AK12336" s="8"/>
      <c r="AO12336" s="8"/>
      <c r="AS12336" s="8"/>
      <c r="AW12336" s="8"/>
      <c r="BA12336" s="8"/>
      <c r="BE12336" s="8"/>
      <c r="BI12336" s="8"/>
      <c r="BM12336" s="8"/>
      <c r="BQ12336" s="8"/>
      <c r="BU12336" s="8"/>
      <c r="BY12336" s="8"/>
      <c r="CC12336" s="8"/>
      <c r="CG12336" s="8"/>
      <c r="CK12336" s="8"/>
    </row>
    <row r="12337" spans="5:89">
      <c r="E12337" s="8"/>
      <c r="I12337" s="8"/>
      <c r="M12337" s="8"/>
      <c r="Q12337" s="8"/>
      <c r="U12337" s="8"/>
      <c r="Y12337" s="8"/>
      <c r="AC12337" s="8"/>
      <c r="AG12337" s="8"/>
      <c r="AK12337" s="8"/>
      <c r="AO12337" s="8"/>
      <c r="AS12337" s="8"/>
      <c r="AW12337" s="8"/>
      <c r="BA12337" s="8"/>
      <c r="BE12337" s="8"/>
      <c r="BI12337" s="8"/>
      <c r="BM12337" s="8"/>
      <c r="BQ12337" s="8"/>
      <c r="BU12337" s="8"/>
      <c r="BY12337" s="8"/>
      <c r="CC12337" s="8"/>
      <c r="CG12337" s="8"/>
      <c r="CK12337" s="8"/>
    </row>
    <row r="12338" spans="5:89">
      <c r="E12338" s="8"/>
      <c r="I12338" s="8"/>
      <c r="M12338" s="8"/>
      <c r="Q12338" s="8"/>
      <c r="U12338" s="8"/>
      <c r="Y12338" s="8"/>
      <c r="AC12338" s="8"/>
      <c r="AG12338" s="8"/>
      <c r="AK12338" s="8"/>
      <c r="AO12338" s="8"/>
      <c r="AS12338" s="8"/>
      <c r="AW12338" s="8"/>
      <c r="BA12338" s="8"/>
      <c r="BE12338" s="8"/>
      <c r="BI12338" s="8"/>
      <c r="BM12338" s="8"/>
      <c r="BQ12338" s="8"/>
      <c r="BU12338" s="8"/>
      <c r="BY12338" s="8"/>
      <c r="CC12338" s="8"/>
      <c r="CG12338" s="8"/>
      <c r="CK12338" s="8"/>
    </row>
    <row r="12339" spans="5:89">
      <c r="E12339" s="8"/>
      <c r="I12339" s="8"/>
      <c r="M12339" s="8"/>
      <c r="Q12339" s="8"/>
      <c r="U12339" s="8"/>
      <c r="Y12339" s="8"/>
      <c r="AC12339" s="8"/>
      <c r="AG12339" s="8"/>
      <c r="AK12339" s="8"/>
      <c r="AO12339" s="8"/>
      <c r="AS12339" s="8"/>
      <c r="AW12339" s="8"/>
      <c r="BA12339" s="8"/>
      <c r="BE12339" s="8"/>
      <c r="BI12339" s="8"/>
      <c r="BM12339" s="8"/>
      <c r="BQ12339" s="8"/>
      <c r="BU12339" s="8"/>
      <c r="BY12339" s="8"/>
      <c r="CC12339" s="8"/>
      <c r="CG12339" s="8"/>
      <c r="CK12339" s="8"/>
    </row>
    <row r="12340" spans="5:89">
      <c r="E12340" s="8"/>
      <c r="I12340" s="8"/>
      <c r="M12340" s="8"/>
      <c r="Q12340" s="8"/>
      <c r="U12340" s="8"/>
      <c r="Y12340" s="8"/>
      <c r="AC12340" s="8"/>
      <c r="AG12340" s="8"/>
      <c r="AK12340" s="8"/>
      <c r="AO12340" s="8"/>
      <c r="AS12340" s="8"/>
      <c r="AW12340" s="8"/>
      <c r="BA12340" s="8"/>
      <c r="BE12340" s="8"/>
      <c r="BI12340" s="8"/>
      <c r="BM12340" s="8"/>
      <c r="BQ12340" s="8"/>
      <c r="BU12340" s="8"/>
      <c r="BY12340" s="8"/>
      <c r="CC12340" s="8"/>
      <c r="CG12340" s="8"/>
      <c r="CK12340" s="8"/>
    </row>
    <row r="12341" spans="5:89">
      <c r="E12341" s="8"/>
      <c r="I12341" s="8"/>
      <c r="M12341" s="8"/>
      <c r="Q12341" s="8"/>
      <c r="U12341" s="8"/>
      <c r="Y12341" s="8"/>
      <c r="AC12341" s="8"/>
      <c r="AG12341" s="8"/>
      <c r="AK12341" s="8"/>
      <c r="AO12341" s="8"/>
      <c r="AS12341" s="8"/>
      <c r="AW12341" s="8"/>
      <c r="BA12341" s="8"/>
      <c r="BE12341" s="8"/>
      <c r="BI12341" s="8"/>
      <c r="BM12341" s="8"/>
      <c r="BQ12341" s="8"/>
      <c r="BU12341" s="8"/>
      <c r="BY12341" s="8"/>
      <c r="CC12341" s="8"/>
      <c r="CG12341" s="8"/>
      <c r="CK12341" s="8"/>
    </row>
    <row r="12342" spans="5:89">
      <c r="E12342" s="8"/>
      <c r="I12342" s="8"/>
      <c r="M12342" s="8"/>
      <c r="Q12342" s="8"/>
      <c r="U12342" s="8"/>
      <c r="Y12342" s="8"/>
      <c r="AC12342" s="8"/>
      <c r="AG12342" s="8"/>
      <c r="AK12342" s="8"/>
      <c r="AO12342" s="8"/>
      <c r="AS12342" s="8"/>
      <c r="AW12342" s="8"/>
      <c r="BA12342" s="8"/>
      <c r="BE12342" s="8"/>
      <c r="BI12342" s="8"/>
      <c r="BM12342" s="8"/>
      <c r="BQ12342" s="8"/>
      <c r="BU12342" s="8"/>
      <c r="BY12342" s="8"/>
      <c r="CC12342" s="8"/>
      <c r="CG12342" s="8"/>
      <c r="CK12342" s="8"/>
    </row>
    <row r="12343" spans="5:89">
      <c r="E12343" s="8"/>
      <c r="I12343" s="8"/>
      <c r="M12343" s="8"/>
      <c r="Q12343" s="8"/>
      <c r="U12343" s="8"/>
      <c r="Y12343" s="8"/>
      <c r="AC12343" s="8"/>
      <c r="AG12343" s="8"/>
      <c r="AK12343" s="8"/>
      <c r="AO12343" s="8"/>
      <c r="AS12343" s="8"/>
      <c r="AW12343" s="8"/>
      <c r="BA12343" s="8"/>
      <c r="BE12343" s="8"/>
      <c r="BI12343" s="8"/>
      <c r="BM12343" s="8"/>
      <c r="BQ12343" s="8"/>
      <c r="BU12343" s="8"/>
      <c r="BY12343" s="8"/>
      <c r="CC12343" s="8"/>
      <c r="CG12343" s="8"/>
      <c r="CK12343" s="8"/>
    </row>
    <row r="12344" spans="5:89">
      <c r="E12344" s="8"/>
      <c r="I12344" s="8"/>
      <c r="M12344" s="8"/>
      <c r="Q12344" s="8"/>
      <c r="U12344" s="8"/>
      <c r="Y12344" s="8"/>
      <c r="AC12344" s="8"/>
      <c r="AG12344" s="8"/>
      <c r="AK12344" s="8"/>
      <c r="AO12344" s="8"/>
      <c r="AS12344" s="8"/>
      <c r="AW12344" s="8"/>
      <c r="BA12344" s="8"/>
      <c r="BE12344" s="8"/>
      <c r="BI12344" s="8"/>
      <c r="BM12344" s="8"/>
      <c r="BQ12344" s="8"/>
      <c r="BU12344" s="8"/>
      <c r="BY12344" s="8"/>
      <c r="CC12344" s="8"/>
      <c r="CG12344" s="8"/>
      <c r="CK12344" s="8"/>
    </row>
    <row r="12345" spans="5:89">
      <c r="E12345" s="8"/>
      <c r="I12345" s="8"/>
      <c r="M12345" s="8"/>
      <c r="Q12345" s="8"/>
      <c r="U12345" s="8"/>
      <c r="Y12345" s="8"/>
      <c r="AC12345" s="8"/>
      <c r="AG12345" s="8"/>
      <c r="AK12345" s="8"/>
      <c r="AO12345" s="8"/>
      <c r="AS12345" s="8"/>
      <c r="AW12345" s="8"/>
      <c r="BA12345" s="8"/>
      <c r="BE12345" s="8"/>
      <c r="BI12345" s="8"/>
      <c r="BM12345" s="8"/>
      <c r="BQ12345" s="8"/>
      <c r="BU12345" s="8"/>
      <c r="BY12345" s="8"/>
      <c r="CC12345" s="8"/>
      <c r="CG12345" s="8"/>
      <c r="CK12345" s="8"/>
    </row>
    <row r="12346" spans="5:89">
      <c r="E12346" s="8"/>
      <c r="I12346" s="8"/>
      <c r="M12346" s="8"/>
      <c r="Q12346" s="8"/>
      <c r="U12346" s="8"/>
      <c r="Y12346" s="8"/>
      <c r="AC12346" s="8"/>
      <c r="AG12346" s="8"/>
      <c r="AK12346" s="8"/>
      <c r="AO12346" s="8"/>
      <c r="AS12346" s="8"/>
      <c r="AW12346" s="8"/>
      <c r="BA12346" s="8"/>
      <c r="BE12346" s="8"/>
      <c r="BI12346" s="8"/>
      <c r="BM12346" s="8"/>
      <c r="BQ12346" s="8"/>
      <c r="BU12346" s="8"/>
      <c r="BY12346" s="8"/>
      <c r="CC12346" s="8"/>
      <c r="CG12346" s="8"/>
      <c r="CK12346" s="8"/>
    </row>
    <row r="12347" spans="5:89">
      <c r="E12347" s="8"/>
      <c r="I12347" s="8"/>
      <c r="M12347" s="8"/>
      <c r="Q12347" s="8"/>
      <c r="U12347" s="8"/>
      <c r="Y12347" s="8"/>
      <c r="AC12347" s="8"/>
      <c r="AG12347" s="8"/>
      <c r="AK12347" s="8"/>
      <c r="AO12347" s="8"/>
      <c r="AS12347" s="8"/>
      <c r="AW12347" s="8"/>
      <c r="BA12347" s="8"/>
      <c r="BE12347" s="8"/>
      <c r="BI12347" s="8"/>
      <c r="BM12347" s="8"/>
      <c r="BQ12347" s="8"/>
      <c r="BU12347" s="8"/>
      <c r="BY12347" s="8"/>
      <c r="CC12347" s="8"/>
      <c r="CG12347" s="8"/>
      <c r="CK12347" s="8"/>
    </row>
    <row r="12348" spans="5:89">
      <c r="E12348" s="8"/>
      <c r="I12348" s="8"/>
      <c r="M12348" s="8"/>
      <c r="Q12348" s="8"/>
      <c r="U12348" s="8"/>
      <c r="Y12348" s="8"/>
      <c r="AC12348" s="8"/>
      <c r="AG12348" s="8"/>
      <c r="AK12348" s="8"/>
      <c r="AO12348" s="8"/>
      <c r="AS12348" s="8"/>
      <c r="AW12348" s="8"/>
      <c r="BA12348" s="8"/>
      <c r="BE12348" s="8"/>
      <c r="BI12348" s="8"/>
      <c r="BM12348" s="8"/>
      <c r="BQ12348" s="8"/>
      <c r="BU12348" s="8"/>
      <c r="BY12348" s="8"/>
      <c r="CC12348" s="8"/>
      <c r="CG12348" s="8"/>
      <c r="CK12348" s="8"/>
    </row>
    <row r="12349" spans="5:89">
      <c r="E12349" s="8"/>
      <c r="I12349" s="8"/>
      <c r="M12349" s="8"/>
      <c r="Q12349" s="8"/>
      <c r="U12349" s="8"/>
      <c r="Y12349" s="8"/>
      <c r="AC12349" s="8"/>
      <c r="AG12349" s="8"/>
      <c r="AK12349" s="8"/>
      <c r="AO12349" s="8"/>
      <c r="AS12349" s="8"/>
      <c r="AW12349" s="8"/>
      <c r="BA12349" s="8"/>
      <c r="BE12349" s="8"/>
      <c r="BI12349" s="8"/>
      <c r="BM12349" s="8"/>
      <c r="BQ12349" s="8"/>
      <c r="BU12349" s="8"/>
      <c r="BY12349" s="8"/>
      <c r="CC12349" s="8"/>
      <c r="CG12349" s="8"/>
      <c r="CK12349" s="8"/>
    </row>
    <row r="12350" spans="5:89">
      <c r="E12350" s="8"/>
      <c r="I12350" s="8"/>
      <c r="M12350" s="8"/>
      <c r="Q12350" s="8"/>
      <c r="U12350" s="8"/>
      <c r="Y12350" s="8"/>
      <c r="AC12350" s="8"/>
      <c r="AG12350" s="8"/>
      <c r="AK12350" s="8"/>
      <c r="AO12350" s="8"/>
      <c r="AS12350" s="8"/>
      <c r="AW12350" s="8"/>
      <c r="BA12350" s="8"/>
      <c r="BE12350" s="8"/>
      <c r="BI12350" s="8"/>
      <c r="BM12350" s="8"/>
      <c r="BQ12350" s="8"/>
      <c r="BU12350" s="8"/>
      <c r="BY12350" s="8"/>
      <c r="CC12350" s="8"/>
      <c r="CG12350" s="8"/>
      <c r="CK12350" s="8"/>
    </row>
    <row r="12351" spans="5:89">
      <c r="E12351" s="8"/>
      <c r="I12351" s="8"/>
      <c r="M12351" s="8"/>
      <c r="Q12351" s="8"/>
      <c r="U12351" s="8"/>
      <c r="Y12351" s="8"/>
      <c r="AC12351" s="8"/>
      <c r="AG12351" s="8"/>
      <c r="AK12351" s="8"/>
      <c r="AO12351" s="8"/>
      <c r="AS12351" s="8"/>
      <c r="AW12351" s="8"/>
      <c r="BA12351" s="8"/>
      <c r="BE12351" s="8"/>
      <c r="BI12351" s="8"/>
      <c r="BM12351" s="8"/>
      <c r="BQ12351" s="8"/>
      <c r="BU12351" s="8"/>
      <c r="BY12351" s="8"/>
      <c r="CC12351" s="8"/>
      <c r="CG12351" s="8"/>
      <c r="CK12351" s="8"/>
    </row>
    <row r="12352" spans="5:89">
      <c r="E12352" s="8"/>
      <c r="I12352" s="8"/>
      <c r="M12352" s="8"/>
      <c r="Q12352" s="8"/>
      <c r="U12352" s="8"/>
      <c r="Y12352" s="8"/>
      <c r="AC12352" s="8"/>
      <c r="AG12352" s="8"/>
      <c r="AK12352" s="8"/>
      <c r="AO12352" s="8"/>
      <c r="AS12352" s="8"/>
      <c r="AW12352" s="8"/>
      <c r="BA12352" s="8"/>
      <c r="BE12352" s="8"/>
      <c r="BI12352" s="8"/>
      <c r="BM12352" s="8"/>
      <c r="BQ12352" s="8"/>
      <c r="BU12352" s="8"/>
      <c r="BY12352" s="8"/>
      <c r="CC12352" s="8"/>
      <c r="CG12352" s="8"/>
      <c r="CK12352" s="8"/>
    </row>
    <row r="12353" spans="5:89">
      <c r="E12353" s="8"/>
      <c r="I12353" s="8"/>
      <c r="M12353" s="8"/>
      <c r="Q12353" s="8"/>
      <c r="U12353" s="8"/>
      <c r="Y12353" s="8"/>
      <c r="AC12353" s="8"/>
      <c r="AG12353" s="8"/>
      <c r="AK12353" s="8"/>
      <c r="AO12353" s="8"/>
      <c r="AS12353" s="8"/>
      <c r="AW12353" s="8"/>
      <c r="BA12353" s="8"/>
      <c r="BE12353" s="8"/>
      <c r="BI12353" s="8"/>
      <c r="BM12353" s="8"/>
      <c r="BQ12353" s="8"/>
      <c r="BU12353" s="8"/>
      <c r="BY12353" s="8"/>
      <c r="CC12353" s="8"/>
      <c r="CG12353" s="8"/>
      <c r="CK12353" s="8"/>
    </row>
    <row r="12354" spans="5:89">
      <c r="E12354" s="8"/>
      <c r="I12354" s="8"/>
      <c r="M12354" s="8"/>
      <c r="Q12354" s="8"/>
      <c r="U12354" s="8"/>
      <c r="Y12354" s="8"/>
      <c r="AC12354" s="8"/>
      <c r="AG12354" s="8"/>
      <c r="AK12354" s="8"/>
      <c r="AO12354" s="8"/>
      <c r="AS12354" s="8"/>
      <c r="AW12354" s="8"/>
      <c r="BA12354" s="8"/>
      <c r="BE12354" s="8"/>
      <c r="BI12354" s="8"/>
      <c r="BM12354" s="8"/>
      <c r="BQ12354" s="8"/>
      <c r="BU12354" s="8"/>
      <c r="BY12354" s="8"/>
      <c r="CC12354" s="8"/>
      <c r="CG12354" s="8"/>
      <c r="CK12354" s="8"/>
    </row>
    <row r="12355" spans="5:89">
      <c r="E12355" s="8"/>
      <c r="I12355" s="8"/>
      <c r="M12355" s="8"/>
      <c r="Q12355" s="8"/>
      <c r="U12355" s="8"/>
      <c r="Y12355" s="8"/>
      <c r="AC12355" s="8"/>
      <c r="AG12355" s="8"/>
      <c r="AK12355" s="8"/>
      <c r="AO12355" s="8"/>
      <c r="AS12355" s="8"/>
      <c r="AW12355" s="8"/>
      <c r="BA12355" s="8"/>
      <c r="BE12355" s="8"/>
      <c r="BI12355" s="8"/>
      <c r="BM12355" s="8"/>
      <c r="BQ12355" s="8"/>
      <c r="BU12355" s="8"/>
      <c r="BY12355" s="8"/>
      <c r="CC12355" s="8"/>
      <c r="CG12355" s="8"/>
      <c r="CK12355" s="8"/>
    </row>
    <row r="12356" spans="5:89">
      <c r="E12356" s="8"/>
      <c r="I12356" s="8"/>
      <c r="M12356" s="8"/>
      <c r="Q12356" s="8"/>
      <c r="U12356" s="8"/>
      <c r="Y12356" s="8"/>
      <c r="AC12356" s="8"/>
      <c r="AG12356" s="8"/>
      <c r="AK12356" s="8"/>
      <c r="AO12356" s="8"/>
      <c r="AS12356" s="8"/>
      <c r="AW12356" s="8"/>
      <c r="BA12356" s="8"/>
      <c r="BE12356" s="8"/>
      <c r="BI12356" s="8"/>
      <c r="BM12356" s="8"/>
      <c r="BQ12356" s="8"/>
      <c r="BU12356" s="8"/>
      <c r="BY12356" s="8"/>
      <c r="CC12356" s="8"/>
      <c r="CG12356" s="8"/>
      <c r="CK12356" s="8"/>
    </row>
    <row r="12357" spans="5:89">
      <c r="E12357" s="8"/>
      <c r="I12357" s="8"/>
      <c r="M12357" s="8"/>
      <c r="Q12357" s="8"/>
      <c r="U12357" s="8"/>
      <c r="Y12357" s="8"/>
      <c r="AC12357" s="8"/>
      <c r="AG12357" s="8"/>
      <c r="AK12357" s="8"/>
      <c r="AO12357" s="8"/>
      <c r="AS12357" s="8"/>
      <c r="AW12357" s="8"/>
      <c r="BA12357" s="8"/>
      <c r="BE12357" s="8"/>
      <c r="BI12357" s="8"/>
      <c r="BM12357" s="8"/>
      <c r="BQ12357" s="8"/>
      <c r="BU12357" s="8"/>
      <c r="BY12357" s="8"/>
      <c r="CC12357" s="8"/>
      <c r="CG12357" s="8"/>
      <c r="CK12357" s="8"/>
    </row>
    <row r="12358" spans="5:89">
      <c r="E12358" s="8"/>
      <c r="I12358" s="8"/>
      <c r="M12358" s="8"/>
      <c r="Q12358" s="8"/>
      <c r="U12358" s="8"/>
      <c r="Y12358" s="8"/>
      <c r="AC12358" s="8"/>
      <c r="AG12358" s="8"/>
      <c r="AK12358" s="8"/>
      <c r="AO12358" s="8"/>
      <c r="AS12358" s="8"/>
      <c r="AW12358" s="8"/>
      <c r="BA12358" s="8"/>
      <c r="BE12358" s="8"/>
      <c r="BI12358" s="8"/>
      <c r="BM12358" s="8"/>
      <c r="BQ12358" s="8"/>
      <c r="BU12358" s="8"/>
      <c r="BY12358" s="8"/>
      <c r="CC12358" s="8"/>
      <c r="CG12358" s="8"/>
      <c r="CK12358" s="8"/>
    </row>
    <row r="12359" spans="5:89">
      <c r="E12359" s="8"/>
      <c r="I12359" s="8"/>
      <c r="M12359" s="8"/>
      <c r="Q12359" s="8"/>
      <c r="U12359" s="8"/>
      <c r="Y12359" s="8"/>
      <c r="AC12359" s="8"/>
      <c r="AG12359" s="8"/>
      <c r="AK12359" s="8"/>
      <c r="AO12359" s="8"/>
      <c r="AS12359" s="8"/>
      <c r="AW12359" s="8"/>
      <c r="BA12359" s="8"/>
      <c r="BE12359" s="8"/>
      <c r="BI12359" s="8"/>
      <c r="BM12359" s="8"/>
      <c r="BQ12359" s="8"/>
      <c r="BU12359" s="8"/>
      <c r="BY12359" s="8"/>
      <c r="CC12359" s="8"/>
      <c r="CG12359" s="8"/>
      <c r="CK12359" s="8"/>
    </row>
    <row r="12360" spans="5:89">
      <c r="E12360" s="8"/>
      <c r="I12360" s="8"/>
      <c r="M12360" s="8"/>
      <c r="Q12360" s="8"/>
      <c r="U12360" s="8"/>
      <c r="Y12360" s="8"/>
      <c r="AC12360" s="8"/>
      <c r="AG12360" s="8"/>
      <c r="AK12360" s="8"/>
      <c r="AO12360" s="8"/>
      <c r="AS12360" s="8"/>
      <c r="AW12360" s="8"/>
      <c r="BA12360" s="8"/>
      <c r="BE12360" s="8"/>
      <c r="BI12360" s="8"/>
      <c r="BM12360" s="8"/>
      <c r="BQ12360" s="8"/>
      <c r="BU12360" s="8"/>
      <c r="BY12360" s="8"/>
      <c r="CC12360" s="8"/>
      <c r="CG12360" s="8"/>
      <c r="CK12360" s="8"/>
    </row>
    <row r="12361" spans="5:89">
      <c r="E12361" s="8"/>
      <c r="I12361" s="8"/>
      <c r="M12361" s="8"/>
      <c r="Q12361" s="8"/>
      <c r="U12361" s="8"/>
      <c r="Y12361" s="8"/>
      <c r="AC12361" s="8"/>
      <c r="AG12361" s="8"/>
      <c r="AK12361" s="8"/>
      <c r="AO12361" s="8"/>
      <c r="AS12361" s="8"/>
      <c r="AW12361" s="8"/>
      <c r="BA12361" s="8"/>
      <c r="BE12361" s="8"/>
      <c r="BI12361" s="8"/>
      <c r="BM12361" s="8"/>
      <c r="BQ12361" s="8"/>
      <c r="BU12361" s="8"/>
      <c r="BY12361" s="8"/>
      <c r="CC12361" s="8"/>
      <c r="CG12361" s="8"/>
      <c r="CK12361" s="8"/>
    </row>
    <row r="12362" spans="5:89">
      <c r="E12362" s="8"/>
      <c r="I12362" s="8"/>
      <c r="M12362" s="8"/>
      <c r="Q12362" s="8"/>
      <c r="U12362" s="8"/>
      <c r="Y12362" s="8"/>
      <c r="AC12362" s="8"/>
      <c r="AG12362" s="8"/>
      <c r="AK12362" s="8"/>
      <c r="AO12362" s="8"/>
      <c r="AS12362" s="8"/>
      <c r="AW12362" s="8"/>
      <c r="BA12362" s="8"/>
      <c r="BE12362" s="8"/>
      <c r="BI12362" s="8"/>
      <c r="BM12362" s="8"/>
      <c r="BQ12362" s="8"/>
      <c r="BU12362" s="8"/>
      <c r="BY12362" s="8"/>
      <c r="CC12362" s="8"/>
      <c r="CG12362" s="8"/>
      <c r="CK12362" s="8"/>
    </row>
    <row r="12363" spans="5:89">
      <c r="E12363" s="8"/>
      <c r="I12363" s="8"/>
      <c r="M12363" s="8"/>
      <c r="Q12363" s="8"/>
      <c r="U12363" s="8"/>
      <c r="Y12363" s="8"/>
      <c r="AC12363" s="8"/>
      <c r="AG12363" s="8"/>
      <c r="AK12363" s="8"/>
      <c r="AO12363" s="8"/>
      <c r="AS12363" s="8"/>
      <c r="AW12363" s="8"/>
      <c r="BA12363" s="8"/>
      <c r="BE12363" s="8"/>
      <c r="BI12363" s="8"/>
      <c r="BM12363" s="8"/>
      <c r="BQ12363" s="8"/>
      <c r="BU12363" s="8"/>
      <c r="BY12363" s="8"/>
      <c r="CC12363" s="8"/>
      <c r="CG12363" s="8"/>
      <c r="CK12363" s="8"/>
    </row>
    <row r="12364" spans="5:89">
      <c r="E12364" s="8"/>
      <c r="I12364" s="8"/>
      <c r="M12364" s="8"/>
      <c r="Q12364" s="8"/>
      <c r="U12364" s="8"/>
      <c r="Y12364" s="8"/>
      <c r="AC12364" s="8"/>
      <c r="AG12364" s="8"/>
      <c r="AK12364" s="8"/>
      <c r="AO12364" s="8"/>
      <c r="AS12364" s="8"/>
      <c r="AW12364" s="8"/>
      <c r="BA12364" s="8"/>
      <c r="BE12364" s="8"/>
      <c r="BI12364" s="8"/>
      <c r="BM12364" s="8"/>
      <c r="BQ12364" s="8"/>
      <c r="BU12364" s="8"/>
      <c r="BY12364" s="8"/>
      <c r="CC12364" s="8"/>
      <c r="CG12364" s="8"/>
      <c r="CK12364" s="8"/>
    </row>
    <row r="12365" spans="5:89">
      <c r="E12365" s="8"/>
      <c r="I12365" s="8"/>
      <c r="M12365" s="8"/>
      <c r="Q12365" s="8"/>
      <c r="U12365" s="8"/>
      <c r="Y12365" s="8"/>
      <c r="AC12365" s="8"/>
      <c r="AG12365" s="8"/>
      <c r="AK12365" s="8"/>
      <c r="AO12365" s="8"/>
      <c r="AS12365" s="8"/>
      <c r="AW12365" s="8"/>
      <c r="BA12365" s="8"/>
      <c r="BE12365" s="8"/>
      <c r="BI12365" s="8"/>
      <c r="BM12365" s="8"/>
      <c r="BQ12365" s="8"/>
      <c r="BU12365" s="8"/>
      <c r="BY12365" s="8"/>
      <c r="CC12365" s="8"/>
      <c r="CG12365" s="8"/>
      <c r="CK12365" s="8"/>
    </row>
    <row r="12366" spans="5:89">
      <c r="E12366" s="8"/>
      <c r="I12366" s="8"/>
      <c r="M12366" s="8"/>
      <c r="Q12366" s="8"/>
      <c r="U12366" s="8"/>
      <c r="Y12366" s="8"/>
      <c r="AC12366" s="8"/>
      <c r="AG12366" s="8"/>
      <c r="AK12366" s="8"/>
      <c r="AO12366" s="8"/>
      <c r="AS12366" s="8"/>
      <c r="AW12366" s="8"/>
      <c r="BA12366" s="8"/>
      <c r="BE12366" s="8"/>
      <c r="BI12366" s="8"/>
      <c r="BM12366" s="8"/>
      <c r="BQ12366" s="8"/>
      <c r="BU12366" s="8"/>
      <c r="BY12366" s="8"/>
      <c r="CC12366" s="8"/>
      <c r="CG12366" s="8"/>
      <c r="CK12366" s="8"/>
    </row>
    <row r="12367" spans="5:89">
      <c r="E12367" s="8"/>
      <c r="I12367" s="8"/>
      <c r="M12367" s="8"/>
      <c r="Q12367" s="8"/>
      <c r="U12367" s="8"/>
      <c r="Y12367" s="8"/>
      <c r="AC12367" s="8"/>
      <c r="AG12367" s="8"/>
      <c r="AK12367" s="8"/>
      <c r="AO12367" s="8"/>
      <c r="AS12367" s="8"/>
      <c r="AW12367" s="8"/>
      <c r="BA12367" s="8"/>
      <c r="BE12367" s="8"/>
      <c r="BI12367" s="8"/>
      <c r="BM12367" s="8"/>
      <c r="BQ12367" s="8"/>
      <c r="BU12367" s="8"/>
      <c r="BY12367" s="8"/>
      <c r="CC12367" s="8"/>
      <c r="CG12367" s="8"/>
      <c r="CK12367" s="8"/>
    </row>
    <row r="12368" spans="5:89">
      <c r="E12368" s="8"/>
      <c r="I12368" s="8"/>
      <c r="M12368" s="8"/>
      <c r="Q12368" s="8"/>
      <c r="U12368" s="8"/>
      <c r="Y12368" s="8"/>
      <c r="AC12368" s="8"/>
      <c r="AG12368" s="8"/>
      <c r="AK12368" s="8"/>
      <c r="AO12368" s="8"/>
      <c r="AS12368" s="8"/>
      <c r="AW12368" s="8"/>
      <c r="BA12368" s="8"/>
      <c r="BE12368" s="8"/>
      <c r="BI12368" s="8"/>
      <c r="BM12368" s="8"/>
      <c r="BQ12368" s="8"/>
      <c r="BU12368" s="8"/>
      <c r="BY12368" s="8"/>
      <c r="CC12368" s="8"/>
      <c r="CG12368" s="8"/>
      <c r="CK12368" s="8"/>
    </row>
    <row r="12369" spans="5:89">
      <c r="E12369" s="8"/>
      <c r="I12369" s="8"/>
      <c r="M12369" s="8"/>
      <c r="Q12369" s="8"/>
      <c r="U12369" s="8"/>
      <c r="Y12369" s="8"/>
      <c r="AC12369" s="8"/>
      <c r="AG12369" s="8"/>
      <c r="AK12369" s="8"/>
      <c r="AO12369" s="8"/>
      <c r="AS12369" s="8"/>
      <c r="AW12369" s="8"/>
      <c r="BA12369" s="8"/>
      <c r="BE12369" s="8"/>
      <c r="BI12369" s="8"/>
      <c r="BM12369" s="8"/>
      <c r="BQ12369" s="8"/>
      <c r="BU12369" s="8"/>
      <c r="BY12369" s="8"/>
      <c r="CC12369" s="8"/>
      <c r="CG12369" s="8"/>
      <c r="CK12369" s="8"/>
    </row>
    <row r="12370" spans="5:89">
      <c r="E12370" s="8"/>
      <c r="I12370" s="8"/>
      <c r="M12370" s="8"/>
      <c r="Q12370" s="8"/>
      <c r="U12370" s="8"/>
      <c r="Y12370" s="8"/>
      <c r="AC12370" s="8"/>
      <c r="AG12370" s="8"/>
      <c r="AK12370" s="8"/>
      <c r="AO12370" s="8"/>
      <c r="AS12370" s="8"/>
      <c r="AW12370" s="8"/>
      <c r="BA12370" s="8"/>
      <c r="BE12370" s="8"/>
      <c r="BI12370" s="8"/>
      <c r="BM12370" s="8"/>
      <c r="BQ12370" s="8"/>
      <c r="BU12370" s="8"/>
      <c r="BY12370" s="8"/>
      <c r="CC12370" s="8"/>
      <c r="CG12370" s="8"/>
      <c r="CK12370" s="8"/>
    </row>
    <row r="12371" spans="5:89">
      <c r="E12371" s="8"/>
      <c r="I12371" s="8"/>
      <c r="M12371" s="8"/>
      <c r="Q12371" s="8"/>
      <c r="U12371" s="8"/>
      <c r="Y12371" s="8"/>
      <c r="AC12371" s="8"/>
      <c r="AG12371" s="8"/>
      <c r="AK12371" s="8"/>
      <c r="AO12371" s="8"/>
      <c r="AS12371" s="8"/>
      <c r="AW12371" s="8"/>
      <c r="BA12371" s="8"/>
      <c r="BE12371" s="8"/>
      <c r="BI12371" s="8"/>
      <c r="BM12371" s="8"/>
      <c r="BQ12371" s="8"/>
      <c r="BU12371" s="8"/>
      <c r="BY12371" s="8"/>
      <c r="CC12371" s="8"/>
      <c r="CG12371" s="8"/>
      <c r="CK12371" s="8"/>
    </row>
    <row r="12372" spans="5:89">
      <c r="E12372" s="8"/>
      <c r="I12372" s="8"/>
      <c r="M12372" s="8"/>
      <c r="Q12372" s="8"/>
      <c r="U12372" s="8"/>
      <c r="Y12372" s="8"/>
      <c r="AC12372" s="8"/>
      <c r="AG12372" s="8"/>
      <c r="AK12372" s="8"/>
      <c r="AO12372" s="8"/>
      <c r="AS12372" s="8"/>
      <c r="AW12372" s="8"/>
      <c r="BA12372" s="8"/>
      <c r="BE12372" s="8"/>
      <c r="BI12372" s="8"/>
      <c r="BM12372" s="8"/>
      <c r="BQ12372" s="8"/>
      <c r="BU12372" s="8"/>
      <c r="BY12372" s="8"/>
      <c r="CC12372" s="8"/>
      <c r="CG12372" s="8"/>
      <c r="CK12372" s="8"/>
    </row>
    <row r="12373" spans="5:89">
      <c r="E12373" s="8"/>
      <c r="I12373" s="8"/>
      <c r="M12373" s="8"/>
      <c r="Q12373" s="8"/>
      <c r="U12373" s="8"/>
      <c r="Y12373" s="8"/>
      <c r="AC12373" s="8"/>
      <c r="AG12373" s="8"/>
      <c r="AK12373" s="8"/>
      <c r="AO12373" s="8"/>
      <c r="AS12373" s="8"/>
      <c r="AW12373" s="8"/>
      <c r="BA12373" s="8"/>
      <c r="BE12373" s="8"/>
      <c r="BI12373" s="8"/>
      <c r="BM12373" s="8"/>
      <c r="BQ12373" s="8"/>
      <c r="BU12373" s="8"/>
      <c r="BY12373" s="8"/>
      <c r="CC12373" s="8"/>
      <c r="CG12373" s="8"/>
      <c r="CK12373" s="8"/>
    </row>
    <row r="12374" spans="5:89">
      <c r="E12374" s="8"/>
      <c r="I12374" s="8"/>
      <c r="M12374" s="8"/>
      <c r="Q12374" s="8"/>
      <c r="U12374" s="8"/>
      <c r="Y12374" s="8"/>
      <c r="AC12374" s="8"/>
      <c r="AG12374" s="8"/>
      <c r="AK12374" s="8"/>
      <c r="AO12374" s="8"/>
      <c r="AS12374" s="8"/>
      <c r="AW12374" s="8"/>
      <c r="BA12374" s="8"/>
      <c r="BE12374" s="8"/>
      <c r="BI12374" s="8"/>
      <c r="BM12374" s="8"/>
      <c r="BQ12374" s="8"/>
      <c r="BU12374" s="8"/>
      <c r="BY12374" s="8"/>
      <c r="CC12374" s="8"/>
      <c r="CG12374" s="8"/>
      <c r="CK12374" s="8"/>
    </row>
    <row r="12375" spans="5:89">
      <c r="E12375" s="8"/>
      <c r="I12375" s="8"/>
      <c r="M12375" s="8"/>
      <c r="Q12375" s="8"/>
      <c r="U12375" s="8"/>
      <c r="Y12375" s="8"/>
      <c r="AC12375" s="8"/>
      <c r="AG12375" s="8"/>
      <c r="AK12375" s="8"/>
      <c r="AO12375" s="8"/>
      <c r="AS12375" s="8"/>
      <c r="AW12375" s="8"/>
      <c r="BA12375" s="8"/>
      <c r="BE12375" s="8"/>
      <c r="BI12375" s="8"/>
      <c r="BM12375" s="8"/>
      <c r="BQ12375" s="8"/>
      <c r="BU12375" s="8"/>
      <c r="BY12375" s="8"/>
      <c r="CC12375" s="8"/>
      <c r="CG12375" s="8"/>
      <c r="CK12375" s="8"/>
    </row>
    <row r="12376" spans="5:89">
      <c r="E12376" s="8"/>
      <c r="I12376" s="8"/>
      <c r="M12376" s="8"/>
      <c r="Q12376" s="8"/>
      <c r="U12376" s="8"/>
      <c r="Y12376" s="8"/>
      <c r="AC12376" s="8"/>
      <c r="AG12376" s="8"/>
      <c r="AK12376" s="8"/>
      <c r="AO12376" s="8"/>
      <c r="AS12376" s="8"/>
      <c r="AW12376" s="8"/>
      <c r="BA12376" s="8"/>
      <c r="BE12376" s="8"/>
      <c r="BI12376" s="8"/>
      <c r="BM12376" s="8"/>
      <c r="BQ12376" s="8"/>
      <c r="BU12376" s="8"/>
      <c r="BY12376" s="8"/>
      <c r="CC12376" s="8"/>
      <c r="CG12376" s="8"/>
      <c r="CK12376" s="8"/>
    </row>
    <row r="12377" spans="5:89">
      <c r="E12377" s="8"/>
      <c r="I12377" s="8"/>
      <c r="M12377" s="8"/>
      <c r="Q12377" s="8"/>
      <c r="U12377" s="8"/>
      <c r="Y12377" s="8"/>
      <c r="AC12377" s="8"/>
      <c r="AG12377" s="8"/>
      <c r="AK12377" s="8"/>
      <c r="AO12377" s="8"/>
      <c r="AS12377" s="8"/>
      <c r="AW12377" s="8"/>
      <c r="BA12377" s="8"/>
      <c r="BE12377" s="8"/>
      <c r="BI12377" s="8"/>
      <c r="BM12377" s="8"/>
      <c r="BQ12377" s="8"/>
      <c r="BU12377" s="8"/>
      <c r="BY12377" s="8"/>
      <c r="CC12377" s="8"/>
      <c r="CG12377" s="8"/>
      <c r="CK12377" s="8"/>
    </row>
    <row r="12378" spans="5:89">
      <c r="E12378" s="8"/>
      <c r="I12378" s="8"/>
      <c r="M12378" s="8"/>
      <c r="Q12378" s="8"/>
      <c r="U12378" s="8"/>
      <c r="Y12378" s="8"/>
      <c r="AC12378" s="8"/>
      <c r="AG12378" s="8"/>
      <c r="AK12378" s="8"/>
      <c r="AO12378" s="8"/>
      <c r="AS12378" s="8"/>
      <c r="AW12378" s="8"/>
      <c r="BA12378" s="8"/>
      <c r="BE12378" s="8"/>
      <c r="BI12378" s="8"/>
      <c r="BM12378" s="8"/>
      <c r="BQ12378" s="8"/>
      <c r="BU12378" s="8"/>
      <c r="BY12378" s="8"/>
      <c r="CC12378" s="8"/>
      <c r="CG12378" s="8"/>
      <c r="CK12378" s="8"/>
    </row>
    <row r="12379" spans="5:89">
      <c r="E12379" s="8"/>
      <c r="I12379" s="8"/>
      <c r="M12379" s="8"/>
      <c r="Q12379" s="8"/>
      <c r="U12379" s="8"/>
      <c r="Y12379" s="8"/>
      <c r="AC12379" s="8"/>
      <c r="AG12379" s="8"/>
      <c r="AK12379" s="8"/>
      <c r="AO12379" s="8"/>
      <c r="AS12379" s="8"/>
      <c r="AW12379" s="8"/>
      <c r="BA12379" s="8"/>
      <c r="BE12379" s="8"/>
      <c r="BI12379" s="8"/>
      <c r="BM12379" s="8"/>
      <c r="BQ12379" s="8"/>
      <c r="BU12379" s="8"/>
      <c r="BY12379" s="8"/>
      <c r="CC12379" s="8"/>
      <c r="CG12379" s="8"/>
      <c r="CK12379" s="8"/>
    </row>
    <row r="12380" spans="5:89">
      <c r="E12380" s="8"/>
      <c r="I12380" s="8"/>
      <c r="M12380" s="8"/>
      <c r="Q12380" s="8"/>
      <c r="U12380" s="8"/>
      <c r="Y12380" s="8"/>
      <c r="AC12380" s="8"/>
      <c r="AG12380" s="8"/>
      <c r="AK12380" s="8"/>
      <c r="AO12380" s="8"/>
      <c r="AS12380" s="8"/>
      <c r="AW12380" s="8"/>
      <c r="BA12380" s="8"/>
      <c r="BE12380" s="8"/>
      <c r="BI12380" s="8"/>
      <c r="BM12380" s="8"/>
      <c r="BQ12380" s="8"/>
      <c r="BU12380" s="8"/>
      <c r="BY12380" s="8"/>
      <c r="CC12380" s="8"/>
      <c r="CG12380" s="8"/>
      <c r="CK12380" s="8"/>
    </row>
    <row r="12381" spans="5:89">
      <c r="E12381" s="8"/>
      <c r="I12381" s="8"/>
      <c r="M12381" s="8"/>
      <c r="Q12381" s="8"/>
      <c r="U12381" s="8"/>
      <c r="Y12381" s="8"/>
      <c r="AC12381" s="8"/>
      <c r="AG12381" s="8"/>
      <c r="AK12381" s="8"/>
      <c r="AO12381" s="8"/>
      <c r="AS12381" s="8"/>
      <c r="AW12381" s="8"/>
      <c r="BA12381" s="8"/>
      <c r="BE12381" s="8"/>
      <c r="BI12381" s="8"/>
      <c r="BM12381" s="8"/>
      <c r="BQ12381" s="8"/>
      <c r="BU12381" s="8"/>
      <c r="BY12381" s="8"/>
      <c r="CC12381" s="8"/>
      <c r="CG12381" s="8"/>
      <c r="CK12381" s="8"/>
    </row>
    <row r="12382" spans="5:89">
      <c r="E12382" s="8"/>
      <c r="I12382" s="8"/>
      <c r="M12382" s="8"/>
      <c r="Q12382" s="8"/>
      <c r="U12382" s="8"/>
      <c r="Y12382" s="8"/>
      <c r="AC12382" s="8"/>
      <c r="AG12382" s="8"/>
      <c r="AK12382" s="8"/>
      <c r="AO12382" s="8"/>
      <c r="AS12382" s="8"/>
      <c r="AW12382" s="8"/>
      <c r="BA12382" s="8"/>
      <c r="BE12382" s="8"/>
      <c r="BI12382" s="8"/>
      <c r="BM12382" s="8"/>
      <c r="BQ12382" s="8"/>
      <c r="BU12382" s="8"/>
      <c r="BY12382" s="8"/>
      <c r="CC12382" s="8"/>
      <c r="CG12382" s="8"/>
      <c r="CK12382" s="8"/>
    </row>
    <row r="12383" spans="5:89">
      <c r="E12383" s="8"/>
      <c r="I12383" s="8"/>
      <c r="M12383" s="8"/>
      <c r="Q12383" s="8"/>
      <c r="U12383" s="8"/>
      <c r="Y12383" s="8"/>
      <c r="AC12383" s="8"/>
      <c r="AG12383" s="8"/>
      <c r="AK12383" s="8"/>
      <c r="AO12383" s="8"/>
      <c r="AS12383" s="8"/>
      <c r="AW12383" s="8"/>
      <c r="BA12383" s="8"/>
      <c r="BE12383" s="8"/>
      <c r="BI12383" s="8"/>
      <c r="BM12383" s="8"/>
      <c r="BQ12383" s="8"/>
      <c r="BU12383" s="8"/>
      <c r="BY12383" s="8"/>
      <c r="CC12383" s="8"/>
      <c r="CG12383" s="8"/>
      <c r="CK12383" s="8"/>
    </row>
    <row r="12384" spans="5:89">
      <c r="E12384" s="8"/>
      <c r="I12384" s="8"/>
      <c r="M12384" s="8"/>
      <c r="Q12384" s="8"/>
      <c r="U12384" s="8"/>
      <c r="Y12384" s="8"/>
      <c r="AC12384" s="8"/>
      <c r="AG12384" s="8"/>
      <c r="AK12384" s="8"/>
      <c r="AO12384" s="8"/>
      <c r="AS12384" s="8"/>
      <c r="AW12384" s="8"/>
      <c r="BA12384" s="8"/>
      <c r="BE12384" s="8"/>
      <c r="BI12384" s="8"/>
      <c r="BM12384" s="8"/>
      <c r="BQ12384" s="8"/>
      <c r="BU12384" s="8"/>
      <c r="BY12384" s="8"/>
      <c r="CC12384" s="8"/>
      <c r="CG12384" s="8"/>
      <c r="CK12384" s="8"/>
    </row>
    <row r="12385" spans="5:89">
      <c r="E12385" s="8"/>
      <c r="I12385" s="8"/>
      <c r="M12385" s="8"/>
      <c r="Q12385" s="8"/>
      <c r="U12385" s="8"/>
      <c r="Y12385" s="8"/>
      <c r="AC12385" s="8"/>
      <c r="AG12385" s="8"/>
      <c r="AK12385" s="8"/>
      <c r="AO12385" s="8"/>
      <c r="AS12385" s="8"/>
      <c r="AW12385" s="8"/>
      <c r="BA12385" s="8"/>
      <c r="BE12385" s="8"/>
      <c r="BI12385" s="8"/>
      <c r="BM12385" s="8"/>
      <c r="BQ12385" s="8"/>
      <c r="BU12385" s="8"/>
      <c r="BY12385" s="8"/>
      <c r="CC12385" s="8"/>
      <c r="CG12385" s="8"/>
      <c r="CK12385" s="8"/>
    </row>
    <row r="12386" spans="5:89">
      <c r="E12386" s="8"/>
      <c r="I12386" s="8"/>
      <c r="M12386" s="8"/>
      <c r="Q12386" s="8"/>
      <c r="U12386" s="8"/>
      <c r="Y12386" s="8"/>
      <c r="AC12386" s="8"/>
      <c r="AG12386" s="8"/>
      <c r="AK12386" s="8"/>
      <c r="AO12386" s="8"/>
      <c r="AS12386" s="8"/>
      <c r="AW12386" s="8"/>
      <c r="BA12386" s="8"/>
      <c r="BE12386" s="8"/>
      <c r="BI12386" s="8"/>
      <c r="BM12386" s="8"/>
      <c r="BQ12386" s="8"/>
      <c r="BU12386" s="8"/>
      <c r="BY12386" s="8"/>
      <c r="CC12386" s="8"/>
      <c r="CG12386" s="8"/>
      <c r="CK12386" s="8"/>
    </row>
    <row r="12387" spans="5:89">
      <c r="E12387" s="8"/>
      <c r="I12387" s="8"/>
      <c r="M12387" s="8"/>
      <c r="Q12387" s="8"/>
      <c r="U12387" s="8"/>
      <c r="Y12387" s="8"/>
      <c r="AC12387" s="8"/>
      <c r="AG12387" s="8"/>
      <c r="AK12387" s="8"/>
      <c r="AO12387" s="8"/>
      <c r="AS12387" s="8"/>
      <c r="AW12387" s="8"/>
      <c r="BA12387" s="8"/>
      <c r="BE12387" s="8"/>
      <c r="BI12387" s="8"/>
      <c r="BM12387" s="8"/>
      <c r="BQ12387" s="8"/>
      <c r="BU12387" s="8"/>
      <c r="BY12387" s="8"/>
      <c r="CC12387" s="8"/>
      <c r="CG12387" s="8"/>
      <c r="CK12387" s="8"/>
    </row>
    <row r="12388" spans="5:89">
      <c r="E12388" s="8"/>
      <c r="I12388" s="8"/>
      <c r="M12388" s="8"/>
      <c r="Q12388" s="8"/>
      <c r="U12388" s="8"/>
      <c r="Y12388" s="8"/>
      <c r="AC12388" s="8"/>
      <c r="AG12388" s="8"/>
      <c r="AK12388" s="8"/>
      <c r="AO12388" s="8"/>
      <c r="AS12388" s="8"/>
      <c r="AW12388" s="8"/>
      <c r="BA12388" s="8"/>
      <c r="BE12388" s="8"/>
      <c r="BI12388" s="8"/>
      <c r="BM12388" s="8"/>
      <c r="BQ12388" s="8"/>
      <c r="BU12388" s="8"/>
      <c r="BY12388" s="8"/>
      <c r="CC12388" s="8"/>
      <c r="CG12388" s="8"/>
      <c r="CK12388" s="8"/>
    </row>
    <row r="12389" spans="5:89">
      <c r="E12389" s="8"/>
      <c r="I12389" s="8"/>
      <c r="M12389" s="8"/>
      <c r="Q12389" s="8"/>
      <c r="U12389" s="8"/>
      <c r="Y12389" s="8"/>
      <c r="AC12389" s="8"/>
      <c r="AG12389" s="8"/>
      <c r="AK12389" s="8"/>
      <c r="AO12389" s="8"/>
      <c r="AS12389" s="8"/>
      <c r="AW12389" s="8"/>
      <c r="BA12389" s="8"/>
      <c r="BE12389" s="8"/>
      <c r="BI12389" s="8"/>
      <c r="BM12389" s="8"/>
      <c r="BQ12389" s="8"/>
      <c r="BU12389" s="8"/>
      <c r="BY12389" s="8"/>
      <c r="CC12389" s="8"/>
      <c r="CG12389" s="8"/>
      <c r="CK12389" s="8"/>
    </row>
    <row r="12390" spans="5:89">
      <c r="E12390" s="8"/>
      <c r="I12390" s="8"/>
      <c r="M12390" s="8"/>
      <c r="Q12390" s="8"/>
      <c r="U12390" s="8"/>
      <c r="Y12390" s="8"/>
      <c r="AC12390" s="8"/>
      <c r="AG12390" s="8"/>
      <c r="AK12390" s="8"/>
      <c r="AO12390" s="8"/>
      <c r="AS12390" s="8"/>
      <c r="AW12390" s="8"/>
      <c r="BA12390" s="8"/>
      <c r="BE12390" s="8"/>
      <c r="BI12390" s="8"/>
      <c r="BM12390" s="8"/>
      <c r="BQ12390" s="8"/>
      <c r="BU12390" s="8"/>
      <c r="BY12390" s="8"/>
      <c r="CC12390" s="8"/>
      <c r="CG12390" s="8"/>
      <c r="CK12390" s="8"/>
    </row>
    <row r="12391" spans="5:89">
      <c r="E12391" s="8"/>
      <c r="I12391" s="8"/>
      <c r="M12391" s="8"/>
      <c r="Q12391" s="8"/>
      <c r="U12391" s="8"/>
      <c r="Y12391" s="8"/>
      <c r="AC12391" s="8"/>
      <c r="AG12391" s="8"/>
      <c r="AK12391" s="8"/>
      <c r="AO12391" s="8"/>
      <c r="AS12391" s="8"/>
      <c r="AW12391" s="8"/>
      <c r="BA12391" s="8"/>
      <c r="BE12391" s="8"/>
      <c r="BI12391" s="8"/>
      <c r="BM12391" s="8"/>
      <c r="BQ12391" s="8"/>
      <c r="BU12391" s="8"/>
      <c r="BY12391" s="8"/>
      <c r="CC12391" s="8"/>
      <c r="CG12391" s="8"/>
      <c r="CK12391" s="8"/>
    </row>
    <row r="12392" spans="5:89">
      <c r="E12392" s="8"/>
      <c r="I12392" s="8"/>
      <c r="M12392" s="8"/>
      <c r="Q12392" s="8"/>
      <c r="U12392" s="8"/>
      <c r="Y12392" s="8"/>
      <c r="AC12392" s="8"/>
      <c r="AG12392" s="8"/>
      <c r="AK12392" s="8"/>
      <c r="AO12392" s="8"/>
      <c r="AS12392" s="8"/>
      <c r="AW12392" s="8"/>
      <c r="BA12392" s="8"/>
      <c r="BE12392" s="8"/>
      <c r="BI12392" s="8"/>
      <c r="BM12392" s="8"/>
      <c r="BQ12392" s="8"/>
      <c r="BU12392" s="8"/>
      <c r="BY12392" s="8"/>
      <c r="CC12392" s="8"/>
      <c r="CG12392" s="8"/>
      <c r="CK12392" s="8"/>
    </row>
    <row r="12393" spans="5:89">
      <c r="E12393" s="8"/>
      <c r="I12393" s="8"/>
      <c r="M12393" s="8"/>
      <c r="Q12393" s="8"/>
      <c r="U12393" s="8"/>
      <c r="Y12393" s="8"/>
      <c r="AC12393" s="8"/>
      <c r="AG12393" s="8"/>
      <c r="AK12393" s="8"/>
      <c r="AO12393" s="8"/>
      <c r="AS12393" s="8"/>
      <c r="AW12393" s="8"/>
      <c r="BA12393" s="8"/>
      <c r="BE12393" s="8"/>
      <c r="BI12393" s="8"/>
      <c r="BM12393" s="8"/>
      <c r="BQ12393" s="8"/>
      <c r="BU12393" s="8"/>
      <c r="BY12393" s="8"/>
      <c r="CC12393" s="8"/>
      <c r="CG12393" s="8"/>
      <c r="CK12393" s="8"/>
    </row>
    <row r="12394" spans="5:89">
      <c r="E12394" s="8"/>
      <c r="I12394" s="8"/>
      <c r="M12394" s="8"/>
      <c r="Q12394" s="8"/>
      <c r="U12394" s="8"/>
      <c r="Y12394" s="8"/>
      <c r="AC12394" s="8"/>
      <c r="AG12394" s="8"/>
      <c r="AK12394" s="8"/>
      <c r="AO12394" s="8"/>
      <c r="AS12394" s="8"/>
      <c r="AW12394" s="8"/>
      <c r="BA12394" s="8"/>
      <c r="BE12394" s="8"/>
      <c r="BI12394" s="8"/>
      <c r="BM12394" s="8"/>
      <c r="BQ12394" s="8"/>
      <c r="BU12394" s="8"/>
      <c r="BY12394" s="8"/>
      <c r="CC12394" s="8"/>
      <c r="CG12394" s="8"/>
      <c r="CK12394" s="8"/>
    </row>
    <row r="12395" spans="5:89">
      <c r="E12395" s="8"/>
      <c r="I12395" s="8"/>
      <c r="M12395" s="8"/>
      <c r="Q12395" s="8"/>
      <c r="U12395" s="8"/>
      <c r="Y12395" s="8"/>
      <c r="AC12395" s="8"/>
      <c r="AG12395" s="8"/>
      <c r="AK12395" s="8"/>
      <c r="AO12395" s="8"/>
      <c r="AS12395" s="8"/>
      <c r="AW12395" s="8"/>
      <c r="BA12395" s="8"/>
      <c r="BE12395" s="8"/>
      <c r="BI12395" s="8"/>
      <c r="BM12395" s="8"/>
      <c r="BQ12395" s="8"/>
      <c r="BU12395" s="8"/>
      <c r="BY12395" s="8"/>
      <c r="CC12395" s="8"/>
      <c r="CG12395" s="8"/>
      <c r="CK12395" s="8"/>
    </row>
    <row r="12396" spans="5:89">
      <c r="E12396" s="8"/>
      <c r="I12396" s="8"/>
      <c r="M12396" s="8"/>
      <c r="Q12396" s="8"/>
      <c r="U12396" s="8"/>
      <c r="Y12396" s="8"/>
      <c r="AC12396" s="8"/>
      <c r="AG12396" s="8"/>
      <c r="AK12396" s="8"/>
      <c r="AO12396" s="8"/>
      <c r="AS12396" s="8"/>
      <c r="AW12396" s="8"/>
      <c r="BA12396" s="8"/>
      <c r="BE12396" s="8"/>
      <c r="BI12396" s="8"/>
      <c r="BM12396" s="8"/>
      <c r="BQ12396" s="8"/>
      <c r="BU12396" s="8"/>
      <c r="BY12396" s="8"/>
      <c r="CC12396" s="8"/>
      <c r="CG12396" s="8"/>
      <c r="CK12396" s="8"/>
    </row>
    <row r="12397" spans="5:89">
      <c r="E12397" s="8"/>
      <c r="I12397" s="8"/>
      <c r="M12397" s="8"/>
      <c r="Q12397" s="8"/>
      <c r="U12397" s="8"/>
      <c r="Y12397" s="8"/>
      <c r="AC12397" s="8"/>
      <c r="AG12397" s="8"/>
      <c r="AK12397" s="8"/>
      <c r="AO12397" s="8"/>
      <c r="AS12397" s="8"/>
      <c r="AW12397" s="8"/>
      <c r="BA12397" s="8"/>
      <c r="BE12397" s="8"/>
      <c r="BI12397" s="8"/>
      <c r="BM12397" s="8"/>
      <c r="BQ12397" s="8"/>
      <c r="BU12397" s="8"/>
      <c r="BY12397" s="8"/>
      <c r="CC12397" s="8"/>
      <c r="CG12397" s="8"/>
      <c r="CK12397" s="8"/>
    </row>
    <row r="12398" spans="5:89">
      <c r="E12398" s="8"/>
      <c r="I12398" s="8"/>
      <c r="M12398" s="8"/>
      <c r="Q12398" s="8"/>
      <c r="U12398" s="8"/>
      <c r="Y12398" s="8"/>
      <c r="AC12398" s="8"/>
      <c r="AG12398" s="8"/>
      <c r="AK12398" s="8"/>
      <c r="AO12398" s="8"/>
      <c r="AS12398" s="8"/>
      <c r="AW12398" s="8"/>
      <c r="BA12398" s="8"/>
      <c r="BE12398" s="8"/>
      <c r="BI12398" s="8"/>
      <c r="BM12398" s="8"/>
      <c r="BQ12398" s="8"/>
      <c r="BU12398" s="8"/>
      <c r="BY12398" s="8"/>
      <c r="CC12398" s="8"/>
      <c r="CG12398" s="8"/>
      <c r="CK12398" s="8"/>
    </row>
    <row r="12399" spans="5:89">
      <c r="E12399" s="8"/>
      <c r="I12399" s="8"/>
      <c r="M12399" s="8"/>
      <c r="Q12399" s="8"/>
      <c r="U12399" s="8"/>
      <c r="Y12399" s="8"/>
      <c r="AC12399" s="8"/>
      <c r="AG12399" s="8"/>
      <c r="AK12399" s="8"/>
      <c r="AO12399" s="8"/>
      <c r="AS12399" s="8"/>
      <c r="AW12399" s="8"/>
      <c r="BA12399" s="8"/>
      <c r="BE12399" s="8"/>
      <c r="BI12399" s="8"/>
      <c r="BM12399" s="8"/>
      <c r="BQ12399" s="8"/>
      <c r="BU12399" s="8"/>
      <c r="BY12399" s="8"/>
      <c r="CC12399" s="8"/>
      <c r="CG12399" s="8"/>
      <c r="CK12399" s="8"/>
    </row>
    <row r="12400" spans="5:89">
      <c r="E12400" s="8"/>
      <c r="I12400" s="8"/>
      <c r="M12400" s="8"/>
      <c r="Q12400" s="8"/>
      <c r="U12400" s="8"/>
      <c r="Y12400" s="8"/>
      <c r="AC12400" s="8"/>
      <c r="AG12400" s="8"/>
      <c r="AK12400" s="8"/>
      <c r="AO12400" s="8"/>
      <c r="AS12400" s="8"/>
      <c r="AW12400" s="8"/>
      <c r="BA12400" s="8"/>
      <c r="BE12400" s="8"/>
      <c r="BI12400" s="8"/>
      <c r="BM12400" s="8"/>
      <c r="BQ12400" s="8"/>
      <c r="BU12400" s="8"/>
      <c r="BY12400" s="8"/>
      <c r="CC12400" s="8"/>
      <c r="CG12400" s="8"/>
      <c r="CK12400" s="8"/>
    </row>
    <row r="12401" spans="5:89">
      <c r="E12401" s="8"/>
      <c r="I12401" s="8"/>
      <c r="M12401" s="8"/>
      <c r="Q12401" s="8"/>
      <c r="U12401" s="8"/>
      <c r="Y12401" s="8"/>
      <c r="AC12401" s="8"/>
      <c r="AG12401" s="8"/>
      <c r="AK12401" s="8"/>
      <c r="AO12401" s="8"/>
      <c r="AS12401" s="8"/>
      <c r="AW12401" s="8"/>
      <c r="BA12401" s="8"/>
      <c r="BE12401" s="8"/>
      <c r="BI12401" s="8"/>
      <c r="BM12401" s="8"/>
      <c r="BQ12401" s="8"/>
      <c r="BU12401" s="8"/>
      <c r="BY12401" s="8"/>
      <c r="CC12401" s="8"/>
      <c r="CG12401" s="8"/>
      <c r="CK12401" s="8"/>
    </row>
    <row r="12402" spans="5:89">
      <c r="E12402" s="8"/>
      <c r="I12402" s="8"/>
      <c r="M12402" s="8"/>
      <c r="Q12402" s="8"/>
      <c r="U12402" s="8"/>
      <c r="Y12402" s="8"/>
      <c r="AC12402" s="8"/>
      <c r="AG12402" s="8"/>
      <c r="AK12402" s="8"/>
      <c r="AO12402" s="8"/>
      <c r="AS12402" s="8"/>
      <c r="AW12402" s="8"/>
      <c r="BA12402" s="8"/>
      <c r="BE12402" s="8"/>
      <c r="BI12402" s="8"/>
      <c r="BM12402" s="8"/>
      <c r="BQ12402" s="8"/>
      <c r="BU12402" s="8"/>
      <c r="BY12402" s="8"/>
      <c r="CC12402" s="8"/>
      <c r="CG12402" s="8"/>
      <c r="CK12402" s="8"/>
    </row>
    <row r="12403" spans="5:89">
      <c r="E12403" s="8"/>
      <c r="I12403" s="8"/>
      <c r="M12403" s="8"/>
      <c r="Q12403" s="8"/>
      <c r="U12403" s="8"/>
      <c r="Y12403" s="8"/>
      <c r="AC12403" s="8"/>
      <c r="AG12403" s="8"/>
      <c r="AK12403" s="8"/>
      <c r="AO12403" s="8"/>
      <c r="AS12403" s="8"/>
      <c r="AW12403" s="8"/>
      <c r="BA12403" s="8"/>
      <c r="BE12403" s="8"/>
      <c r="BI12403" s="8"/>
      <c r="BM12403" s="8"/>
      <c r="BQ12403" s="8"/>
      <c r="BU12403" s="8"/>
      <c r="BY12403" s="8"/>
      <c r="CC12403" s="8"/>
      <c r="CG12403" s="8"/>
      <c r="CK12403" s="8"/>
    </row>
    <row r="12404" spans="5:89">
      <c r="E12404" s="8"/>
      <c r="I12404" s="8"/>
      <c r="M12404" s="8"/>
      <c r="Q12404" s="8"/>
      <c r="U12404" s="8"/>
      <c r="Y12404" s="8"/>
      <c r="AC12404" s="8"/>
      <c r="AG12404" s="8"/>
      <c r="AK12404" s="8"/>
      <c r="AO12404" s="8"/>
      <c r="AS12404" s="8"/>
      <c r="AW12404" s="8"/>
      <c r="BA12404" s="8"/>
      <c r="BE12404" s="8"/>
      <c r="BI12404" s="8"/>
      <c r="BM12404" s="8"/>
      <c r="BQ12404" s="8"/>
      <c r="BU12404" s="8"/>
      <c r="BY12404" s="8"/>
      <c r="CC12404" s="8"/>
      <c r="CG12404" s="8"/>
      <c r="CK12404" s="8"/>
    </row>
    <row r="12405" spans="5:89">
      <c r="E12405" s="8"/>
      <c r="I12405" s="8"/>
      <c r="M12405" s="8"/>
      <c r="Q12405" s="8"/>
      <c r="U12405" s="8"/>
      <c r="Y12405" s="8"/>
      <c r="AC12405" s="8"/>
      <c r="AG12405" s="8"/>
      <c r="AK12405" s="8"/>
      <c r="AO12405" s="8"/>
      <c r="AS12405" s="8"/>
      <c r="AW12405" s="8"/>
      <c r="BA12405" s="8"/>
      <c r="BE12405" s="8"/>
      <c r="BI12405" s="8"/>
      <c r="BM12405" s="8"/>
      <c r="BQ12405" s="8"/>
      <c r="BU12405" s="8"/>
      <c r="BY12405" s="8"/>
      <c r="CC12405" s="8"/>
      <c r="CG12405" s="8"/>
      <c r="CK12405" s="8"/>
    </row>
    <row r="12406" spans="5:89">
      <c r="E12406" s="8"/>
      <c r="I12406" s="8"/>
      <c r="M12406" s="8"/>
      <c r="Q12406" s="8"/>
      <c r="U12406" s="8"/>
      <c r="Y12406" s="8"/>
      <c r="AC12406" s="8"/>
      <c r="AG12406" s="8"/>
      <c r="AK12406" s="8"/>
      <c r="AO12406" s="8"/>
      <c r="AS12406" s="8"/>
      <c r="AW12406" s="8"/>
      <c r="BA12406" s="8"/>
      <c r="BE12406" s="8"/>
      <c r="BI12406" s="8"/>
      <c r="BM12406" s="8"/>
      <c r="BQ12406" s="8"/>
      <c r="BU12406" s="8"/>
      <c r="BY12406" s="8"/>
      <c r="CC12406" s="8"/>
      <c r="CG12406" s="8"/>
      <c r="CK12406" s="8"/>
    </row>
    <row r="12407" spans="5:89">
      <c r="E12407" s="8"/>
      <c r="I12407" s="8"/>
      <c r="M12407" s="8"/>
      <c r="Q12407" s="8"/>
      <c r="U12407" s="8"/>
      <c r="Y12407" s="8"/>
      <c r="AC12407" s="8"/>
      <c r="AG12407" s="8"/>
      <c r="AK12407" s="8"/>
      <c r="AO12407" s="8"/>
      <c r="AS12407" s="8"/>
      <c r="AW12407" s="8"/>
      <c r="BA12407" s="8"/>
      <c r="BE12407" s="8"/>
      <c r="BI12407" s="8"/>
      <c r="BM12407" s="8"/>
      <c r="BQ12407" s="8"/>
      <c r="BU12407" s="8"/>
      <c r="BY12407" s="8"/>
      <c r="CC12407" s="8"/>
      <c r="CG12407" s="8"/>
      <c r="CK12407" s="8"/>
    </row>
    <row r="12408" spans="5:89">
      <c r="E12408" s="8"/>
      <c r="I12408" s="8"/>
      <c r="M12408" s="8"/>
      <c r="Q12408" s="8"/>
      <c r="U12408" s="8"/>
      <c r="Y12408" s="8"/>
      <c r="AC12408" s="8"/>
      <c r="AG12408" s="8"/>
      <c r="AK12408" s="8"/>
      <c r="AO12408" s="8"/>
      <c r="AS12408" s="8"/>
      <c r="AW12408" s="8"/>
      <c r="BA12408" s="8"/>
      <c r="BE12408" s="8"/>
      <c r="BI12408" s="8"/>
      <c r="BM12408" s="8"/>
      <c r="BQ12408" s="8"/>
      <c r="BU12408" s="8"/>
      <c r="BY12408" s="8"/>
      <c r="CC12408" s="8"/>
      <c r="CG12408" s="8"/>
      <c r="CK12408" s="8"/>
    </row>
    <row r="12409" spans="5:89">
      <c r="E12409" s="8"/>
      <c r="I12409" s="8"/>
      <c r="M12409" s="8"/>
      <c r="Q12409" s="8"/>
      <c r="U12409" s="8"/>
      <c r="Y12409" s="8"/>
      <c r="AC12409" s="8"/>
      <c r="AG12409" s="8"/>
      <c r="AK12409" s="8"/>
      <c r="AO12409" s="8"/>
      <c r="AS12409" s="8"/>
      <c r="AW12409" s="8"/>
      <c r="BA12409" s="8"/>
      <c r="BE12409" s="8"/>
      <c r="BI12409" s="8"/>
      <c r="BM12409" s="8"/>
      <c r="BQ12409" s="8"/>
      <c r="BU12409" s="8"/>
      <c r="BY12409" s="8"/>
      <c r="CC12409" s="8"/>
      <c r="CG12409" s="8"/>
      <c r="CK12409" s="8"/>
    </row>
    <row r="12410" spans="5:89">
      <c r="E12410" s="8"/>
      <c r="I12410" s="8"/>
      <c r="M12410" s="8"/>
      <c r="Q12410" s="8"/>
      <c r="U12410" s="8"/>
      <c r="Y12410" s="8"/>
      <c r="AC12410" s="8"/>
      <c r="AG12410" s="8"/>
      <c r="AK12410" s="8"/>
      <c r="AO12410" s="8"/>
      <c r="AS12410" s="8"/>
      <c r="AW12410" s="8"/>
      <c r="BA12410" s="8"/>
      <c r="BE12410" s="8"/>
      <c r="BI12410" s="8"/>
      <c r="BM12410" s="8"/>
      <c r="BQ12410" s="8"/>
      <c r="BU12410" s="8"/>
      <c r="BY12410" s="8"/>
      <c r="CC12410" s="8"/>
      <c r="CG12410" s="8"/>
      <c r="CK12410" s="8"/>
    </row>
    <row r="12411" spans="5:89">
      <c r="E12411" s="8"/>
      <c r="I12411" s="8"/>
      <c r="M12411" s="8"/>
      <c r="Q12411" s="8"/>
      <c r="U12411" s="8"/>
      <c r="Y12411" s="8"/>
      <c r="AC12411" s="8"/>
      <c r="AG12411" s="8"/>
      <c r="AK12411" s="8"/>
      <c r="AO12411" s="8"/>
      <c r="AS12411" s="8"/>
      <c r="AW12411" s="8"/>
      <c r="BA12411" s="8"/>
      <c r="BE12411" s="8"/>
      <c r="BI12411" s="8"/>
      <c r="BM12411" s="8"/>
      <c r="BQ12411" s="8"/>
      <c r="BU12411" s="8"/>
      <c r="BY12411" s="8"/>
      <c r="CC12411" s="8"/>
      <c r="CG12411" s="8"/>
      <c r="CK12411" s="8"/>
    </row>
    <row r="12412" spans="5:89">
      <c r="E12412" s="8"/>
      <c r="I12412" s="8"/>
      <c r="M12412" s="8"/>
      <c r="Q12412" s="8"/>
      <c r="U12412" s="8"/>
      <c r="Y12412" s="8"/>
      <c r="AC12412" s="8"/>
      <c r="AG12412" s="8"/>
      <c r="AK12412" s="8"/>
      <c r="AO12412" s="8"/>
      <c r="AS12412" s="8"/>
      <c r="AW12412" s="8"/>
      <c r="BA12412" s="8"/>
      <c r="BE12412" s="8"/>
      <c r="BI12412" s="8"/>
      <c r="BM12412" s="8"/>
      <c r="BQ12412" s="8"/>
      <c r="BU12412" s="8"/>
      <c r="BY12412" s="8"/>
      <c r="CC12412" s="8"/>
      <c r="CG12412" s="8"/>
      <c r="CK12412" s="8"/>
    </row>
    <row r="12413" spans="5:89">
      <c r="E12413" s="8"/>
      <c r="I12413" s="8"/>
      <c r="M12413" s="8"/>
      <c r="Q12413" s="8"/>
      <c r="U12413" s="8"/>
      <c r="Y12413" s="8"/>
      <c r="AC12413" s="8"/>
      <c r="AG12413" s="8"/>
      <c r="AK12413" s="8"/>
      <c r="AO12413" s="8"/>
      <c r="AS12413" s="8"/>
      <c r="AW12413" s="8"/>
      <c r="BA12413" s="8"/>
      <c r="BE12413" s="8"/>
      <c r="BI12413" s="8"/>
      <c r="BM12413" s="8"/>
      <c r="BQ12413" s="8"/>
      <c r="BU12413" s="8"/>
      <c r="BY12413" s="8"/>
      <c r="CC12413" s="8"/>
      <c r="CG12413" s="8"/>
      <c r="CK12413" s="8"/>
    </row>
    <row r="12414" spans="5:89">
      <c r="E12414" s="8"/>
      <c r="I12414" s="8"/>
      <c r="M12414" s="8"/>
      <c r="Q12414" s="8"/>
      <c r="U12414" s="8"/>
      <c r="Y12414" s="8"/>
      <c r="AC12414" s="8"/>
      <c r="AG12414" s="8"/>
      <c r="AK12414" s="8"/>
      <c r="AO12414" s="8"/>
      <c r="AS12414" s="8"/>
      <c r="AW12414" s="8"/>
      <c r="BA12414" s="8"/>
      <c r="BE12414" s="8"/>
      <c r="BI12414" s="8"/>
      <c r="BM12414" s="8"/>
      <c r="BQ12414" s="8"/>
      <c r="BU12414" s="8"/>
      <c r="BY12414" s="8"/>
      <c r="CC12414" s="8"/>
      <c r="CG12414" s="8"/>
      <c r="CK12414" s="8"/>
    </row>
    <row r="12415" spans="5:89">
      <c r="E12415" s="8"/>
      <c r="I12415" s="8"/>
      <c r="M12415" s="8"/>
      <c r="Q12415" s="8"/>
      <c r="U12415" s="8"/>
      <c r="Y12415" s="8"/>
      <c r="AC12415" s="8"/>
      <c r="AG12415" s="8"/>
      <c r="AK12415" s="8"/>
      <c r="AO12415" s="8"/>
      <c r="AS12415" s="8"/>
      <c r="AW12415" s="8"/>
      <c r="BA12415" s="8"/>
      <c r="BE12415" s="8"/>
      <c r="BI12415" s="8"/>
      <c r="BM12415" s="8"/>
      <c r="BQ12415" s="8"/>
      <c r="BU12415" s="8"/>
      <c r="BY12415" s="8"/>
      <c r="CC12415" s="8"/>
      <c r="CG12415" s="8"/>
      <c r="CK12415" s="8"/>
    </row>
    <row r="12416" spans="5:89">
      <c r="E12416" s="8"/>
      <c r="I12416" s="8"/>
      <c r="M12416" s="8"/>
      <c r="Q12416" s="8"/>
      <c r="U12416" s="8"/>
      <c r="Y12416" s="8"/>
      <c r="AC12416" s="8"/>
      <c r="AG12416" s="8"/>
      <c r="AK12416" s="8"/>
      <c r="AO12416" s="8"/>
      <c r="AS12416" s="8"/>
      <c r="AW12416" s="8"/>
      <c r="BA12416" s="8"/>
      <c r="BE12416" s="8"/>
      <c r="BI12416" s="8"/>
      <c r="BM12416" s="8"/>
      <c r="BQ12416" s="8"/>
      <c r="BU12416" s="8"/>
      <c r="BY12416" s="8"/>
      <c r="CC12416" s="8"/>
      <c r="CG12416" s="8"/>
      <c r="CK12416" s="8"/>
    </row>
    <row r="12417" spans="5:89">
      <c r="E12417" s="8"/>
      <c r="I12417" s="8"/>
      <c r="M12417" s="8"/>
      <c r="Q12417" s="8"/>
      <c r="U12417" s="8"/>
      <c r="Y12417" s="8"/>
      <c r="AC12417" s="8"/>
      <c r="AG12417" s="8"/>
      <c r="AK12417" s="8"/>
      <c r="AO12417" s="8"/>
      <c r="AS12417" s="8"/>
      <c r="AW12417" s="8"/>
      <c r="BA12417" s="8"/>
      <c r="BE12417" s="8"/>
      <c r="BI12417" s="8"/>
      <c r="BM12417" s="8"/>
      <c r="BQ12417" s="8"/>
      <c r="BU12417" s="8"/>
      <c r="BY12417" s="8"/>
      <c r="CC12417" s="8"/>
      <c r="CG12417" s="8"/>
      <c r="CK12417" s="8"/>
    </row>
    <row r="12418" spans="5:89">
      <c r="E12418" s="8"/>
      <c r="I12418" s="8"/>
      <c r="M12418" s="8"/>
      <c r="Q12418" s="8"/>
      <c r="U12418" s="8"/>
      <c r="Y12418" s="8"/>
      <c r="AC12418" s="8"/>
      <c r="AG12418" s="8"/>
      <c r="AK12418" s="8"/>
      <c r="AO12418" s="8"/>
      <c r="AS12418" s="8"/>
      <c r="AW12418" s="8"/>
      <c r="BA12418" s="8"/>
      <c r="BE12418" s="8"/>
      <c r="BI12418" s="8"/>
      <c r="BM12418" s="8"/>
      <c r="BQ12418" s="8"/>
      <c r="BU12418" s="8"/>
      <c r="BY12418" s="8"/>
      <c r="CC12418" s="8"/>
      <c r="CG12418" s="8"/>
      <c r="CK12418" s="8"/>
    </row>
    <row r="12419" spans="5:89">
      <c r="E12419" s="8"/>
      <c r="I12419" s="8"/>
      <c r="M12419" s="8"/>
      <c r="Q12419" s="8"/>
      <c r="U12419" s="8"/>
      <c r="Y12419" s="8"/>
      <c r="AC12419" s="8"/>
      <c r="AG12419" s="8"/>
      <c r="AK12419" s="8"/>
      <c r="AO12419" s="8"/>
      <c r="AS12419" s="8"/>
      <c r="AW12419" s="8"/>
      <c r="BA12419" s="8"/>
      <c r="BE12419" s="8"/>
      <c r="BI12419" s="8"/>
      <c r="BM12419" s="8"/>
      <c r="BQ12419" s="8"/>
      <c r="BU12419" s="8"/>
      <c r="BY12419" s="8"/>
      <c r="CC12419" s="8"/>
      <c r="CG12419" s="8"/>
      <c r="CK12419" s="8"/>
    </row>
    <row r="12420" spans="5:89">
      <c r="E12420" s="8"/>
      <c r="I12420" s="8"/>
      <c r="M12420" s="8"/>
      <c r="Q12420" s="8"/>
      <c r="U12420" s="8"/>
      <c r="Y12420" s="8"/>
      <c r="AC12420" s="8"/>
      <c r="AG12420" s="8"/>
      <c r="AK12420" s="8"/>
      <c r="AO12420" s="8"/>
      <c r="AS12420" s="8"/>
      <c r="AW12420" s="8"/>
      <c r="BA12420" s="8"/>
      <c r="BE12420" s="8"/>
      <c r="BI12420" s="8"/>
      <c r="BM12420" s="8"/>
      <c r="BQ12420" s="8"/>
      <c r="BU12420" s="8"/>
      <c r="BY12420" s="8"/>
      <c r="CC12420" s="8"/>
      <c r="CG12420" s="8"/>
      <c r="CK12420" s="8"/>
    </row>
    <row r="12421" spans="5:89">
      <c r="E12421" s="8"/>
      <c r="I12421" s="8"/>
      <c r="M12421" s="8"/>
      <c r="Q12421" s="8"/>
      <c r="U12421" s="8"/>
      <c r="Y12421" s="8"/>
      <c r="AC12421" s="8"/>
      <c r="AG12421" s="8"/>
      <c r="AK12421" s="8"/>
      <c r="AO12421" s="8"/>
      <c r="AS12421" s="8"/>
      <c r="AW12421" s="8"/>
      <c r="BA12421" s="8"/>
      <c r="BE12421" s="8"/>
      <c r="BI12421" s="8"/>
      <c r="BM12421" s="8"/>
      <c r="BQ12421" s="8"/>
      <c r="BU12421" s="8"/>
      <c r="BY12421" s="8"/>
      <c r="CC12421" s="8"/>
      <c r="CG12421" s="8"/>
      <c r="CK12421" s="8"/>
    </row>
    <row r="12422" spans="5:89">
      <c r="E12422" s="8"/>
      <c r="I12422" s="8"/>
      <c r="M12422" s="8"/>
      <c r="Q12422" s="8"/>
      <c r="U12422" s="8"/>
      <c r="Y12422" s="8"/>
      <c r="AC12422" s="8"/>
      <c r="AG12422" s="8"/>
      <c r="AK12422" s="8"/>
      <c r="AO12422" s="8"/>
      <c r="AS12422" s="8"/>
      <c r="AW12422" s="8"/>
      <c r="BA12422" s="8"/>
      <c r="BE12422" s="8"/>
      <c r="BI12422" s="8"/>
      <c r="BM12422" s="8"/>
      <c r="BQ12422" s="8"/>
      <c r="BU12422" s="8"/>
      <c r="BY12422" s="8"/>
      <c r="CC12422" s="8"/>
      <c r="CG12422" s="8"/>
      <c r="CK12422" s="8"/>
    </row>
    <row r="12423" spans="5:89">
      <c r="E12423" s="8"/>
      <c r="I12423" s="8"/>
      <c r="M12423" s="8"/>
      <c r="Q12423" s="8"/>
      <c r="U12423" s="8"/>
      <c r="Y12423" s="8"/>
      <c r="AC12423" s="8"/>
      <c r="AG12423" s="8"/>
      <c r="AK12423" s="8"/>
      <c r="AO12423" s="8"/>
      <c r="AS12423" s="8"/>
      <c r="AW12423" s="8"/>
      <c r="BA12423" s="8"/>
      <c r="BE12423" s="8"/>
      <c r="BI12423" s="8"/>
      <c r="BM12423" s="8"/>
      <c r="BQ12423" s="8"/>
      <c r="BU12423" s="8"/>
      <c r="BY12423" s="8"/>
      <c r="CC12423" s="8"/>
      <c r="CG12423" s="8"/>
      <c r="CK12423" s="8"/>
    </row>
    <row r="12424" spans="5:89">
      <c r="E12424" s="8"/>
      <c r="I12424" s="8"/>
      <c r="M12424" s="8"/>
      <c r="Q12424" s="8"/>
      <c r="U12424" s="8"/>
      <c r="Y12424" s="8"/>
      <c r="AC12424" s="8"/>
      <c r="AG12424" s="8"/>
      <c r="AK12424" s="8"/>
      <c r="AO12424" s="8"/>
      <c r="AS12424" s="8"/>
      <c r="AW12424" s="8"/>
      <c r="BA12424" s="8"/>
      <c r="BE12424" s="8"/>
      <c r="BI12424" s="8"/>
      <c r="BM12424" s="8"/>
      <c r="BQ12424" s="8"/>
      <c r="BU12424" s="8"/>
      <c r="BY12424" s="8"/>
      <c r="CC12424" s="8"/>
      <c r="CG12424" s="8"/>
      <c r="CK12424" s="8"/>
    </row>
    <row r="12425" spans="5:89">
      <c r="E12425" s="8"/>
      <c r="I12425" s="8"/>
      <c r="M12425" s="8"/>
      <c r="Q12425" s="8"/>
      <c r="U12425" s="8"/>
      <c r="Y12425" s="8"/>
      <c r="AC12425" s="8"/>
      <c r="AG12425" s="8"/>
      <c r="AK12425" s="8"/>
      <c r="AO12425" s="8"/>
      <c r="AS12425" s="8"/>
      <c r="AW12425" s="8"/>
      <c r="BA12425" s="8"/>
      <c r="BE12425" s="8"/>
      <c r="BI12425" s="8"/>
      <c r="BM12425" s="8"/>
      <c r="BQ12425" s="8"/>
      <c r="BU12425" s="8"/>
      <c r="BY12425" s="8"/>
      <c r="CC12425" s="8"/>
      <c r="CG12425" s="8"/>
      <c r="CK12425" s="8"/>
    </row>
    <row r="12426" spans="5:89">
      <c r="E12426" s="8"/>
      <c r="I12426" s="8"/>
      <c r="M12426" s="8"/>
      <c r="Q12426" s="8"/>
      <c r="U12426" s="8"/>
      <c r="Y12426" s="8"/>
      <c r="AC12426" s="8"/>
      <c r="AG12426" s="8"/>
      <c r="AK12426" s="8"/>
      <c r="AO12426" s="8"/>
      <c r="AS12426" s="8"/>
      <c r="AW12426" s="8"/>
      <c r="BA12426" s="8"/>
      <c r="BE12426" s="8"/>
      <c r="BI12426" s="8"/>
      <c r="BM12426" s="8"/>
      <c r="BQ12426" s="8"/>
      <c r="BU12426" s="8"/>
      <c r="BY12426" s="8"/>
      <c r="CC12426" s="8"/>
      <c r="CG12426" s="8"/>
      <c r="CK12426" s="8"/>
    </row>
    <row r="12427" spans="5:89">
      <c r="E12427" s="8"/>
      <c r="I12427" s="8"/>
      <c r="M12427" s="8"/>
      <c r="Q12427" s="8"/>
      <c r="U12427" s="8"/>
      <c r="Y12427" s="8"/>
      <c r="AC12427" s="8"/>
      <c r="AG12427" s="8"/>
      <c r="AK12427" s="8"/>
      <c r="AO12427" s="8"/>
      <c r="AS12427" s="8"/>
      <c r="AW12427" s="8"/>
      <c r="BA12427" s="8"/>
      <c r="BE12427" s="8"/>
      <c r="BI12427" s="8"/>
      <c r="BM12427" s="8"/>
      <c r="BQ12427" s="8"/>
      <c r="BU12427" s="8"/>
      <c r="BY12427" s="8"/>
      <c r="CC12427" s="8"/>
      <c r="CG12427" s="8"/>
      <c r="CK12427" s="8"/>
    </row>
    <row r="12428" spans="5:89">
      <c r="E12428" s="8"/>
      <c r="I12428" s="8"/>
      <c r="M12428" s="8"/>
      <c r="Q12428" s="8"/>
      <c r="U12428" s="8"/>
      <c r="Y12428" s="8"/>
      <c r="AC12428" s="8"/>
      <c r="AG12428" s="8"/>
      <c r="AK12428" s="8"/>
      <c r="AO12428" s="8"/>
      <c r="AS12428" s="8"/>
      <c r="AW12428" s="8"/>
      <c r="BA12428" s="8"/>
      <c r="BE12428" s="8"/>
      <c r="BI12428" s="8"/>
      <c r="BM12428" s="8"/>
      <c r="BQ12428" s="8"/>
      <c r="BU12428" s="8"/>
      <c r="BY12428" s="8"/>
      <c r="CC12428" s="8"/>
      <c r="CG12428" s="8"/>
      <c r="CK12428" s="8"/>
    </row>
    <row r="12429" spans="5:89">
      <c r="E12429" s="8"/>
      <c r="I12429" s="8"/>
      <c r="M12429" s="8"/>
      <c r="Q12429" s="8"/>
      <c r="U12429" s="8"/>
      <c r="Y12429" s="8"/>
      <c r="AC12429" s="8"/>
      <c r="AG12429" s="8"/>
      <c r="AK12429" s="8"/>
      <c r="AO12429" s="8"/>
      <c r="AS12429" s="8"/>
      <c r="AW12429" s="8"/>
      <c r="BA12429" s="8"/>
      <c r="BE12429" s="8"/>
      <c r="BI12429" s="8"/>
      <c r="BM12429" s="8"/>
      <c r="BQ12429" s="8"/>
      <c r="BU12429" s="8"/>
      <c r="BY12429" s="8"/>
      <c r="CC12429" s="8"/>
      <c r="CG12429" s="8"/>
      <c r="CK12429" s="8"/>
    </row>
    <row r="12430" spans="5:89">
      <c r="E12430" s="8"/>
      <c r="I12430" s="8"/>
      <c r="M12430" s="8"/>
      <c r="Q12430" s="8"/>
      <c r="U12430" s="8"/>
      <c r="Y12430" s="8"/>
      <c r="AC12430" s="8"/>
      <c r="AG12430" s="8"/>
      <c r="AK12430" s="8"/>
      <c r="AO12430" s="8"/>
      <c r="AS12430" s="8"/>
      <c r="AW12430" s="8"/>
      <c r="BA12430" s="8"/>
      <c r="BE12430" s="8"/>
      <c r="BI12430" s="8"/>
      <c r="BM12430" s="8"/>
      <c r="BQ12430" s="8"/>
      <c r="BU12430" s="8"/>
      <c r="BY12430" s="8"/>
      <c r="CC12430" s="8"/>
      <c r="CG12430" s="8"/>
      <c r="CK12430" s="8"/>
    </row>
    <row r="12431" spans="5:89">
      <c r="E12431" s="8"/>
      <c r="I12431" s="8"/>
      <c r="M12431" s="8"/>
      <c r="Q12431" s="8"/>
      <c r="U12431" s="8"/>
      <c r="Y12431" s="8"/>
      <c r="AC12431" s="8"/>
      <c r="AG12431" s="8"/>
      <c r="AK12431" s="8"/>
      <c r="AO12431" s="8"/>
      <c r="AS12431" s="8"/>
      <c r="AW12431" s="8"/>
      <c r="BA12431" s="8"/>
      <c r="BE12431" s="8"/>
      <c r="BI12431" s="8"/>
      <c r="BM12431" s="8"/>
      <c r="BQ12431" s="8"/>
      <c r="BU12431" s="8"/>
      <c r="BY12431" s="8"/>
      <c r="CC12431" s="8"/>
      <c r="CG12431" s="8"/>
      <c r="CK12431" s="8"/>
    </row>
    <row r="12432" spans="5:89">
      <c r="E12432" s="8"/>
      <c r="I12432" s="8"/>
      <c r="M12432" s="8"/>
      <c r="Q12432" s="8"/>
      <c r="U12432" s="8"/>
      <c r="Y12432" s="8"/>
      <c r="AC12432" s="8"/>
      <c r="AG12432" s="8"/>
      <c r="AK12432" s="8"/>
      <c r="AO12432" s="8"/>
      <c r="AS12432" s="8"/>
      <c r="AW12432" s="8"/>
      <c r="BA12432" s="8"/>
      <c r="BE12432" s="8"/>
      <c r="BI12432" s="8"/>
      <c r="BM12432" s="8"/>
      <c r="BQ12432" s="8"/>
      <c r="BU12432" s="8"/>
      <c r="BY12432" s="8"/>
      <c r="CC12432" s="8"/>
      <c r="CG12432" s="8"/>
      <c r="CK12432" s="8"/>
    </row>
    <row r="12433" spans="5:89">
      <c r="E12433" s="8"/>
      <c r="I12433" s="8"/>
      <c r="M12433" s="8"/>
      <c r="Q12433" s="8"/>
      <c r="U12433" s="8"/>
      <c r="Y12433" s="8"/>
      <c r="AC12433" s="8"/>
      <c r="AG12433" s="8"/>
      <c r="AK12433" s="8"/>
      <c r="AO12433" s="8"/>
      <c r="AS12433" s="8"/>
      <c r="AW12433" s="8"/>
      <c r="BA12433" s="8"/>
      <c r="BE12433" s="8"/>
      <c r="BI12433" s="8"/>
      <c r="BM12433" s="8"/>
      <c r="BQ12433" s="8"/>
      <c r="BU12433" s="8"/>
      <c r="BY12433" s="8"/>
      <c r="CC12433" s="8"/>
      <c r="CG12433" s="8"/>
      <c r="CK12433" s="8"/>
    </row>
    <row r="12434" spans="5:89">
      <c r="E12434" s="8"/>
      <c r="I12434" s="8"/>
      <c r="M12434" s="8"/>
      <c r="Q12434" s="8"/>
      <c r="U12434" s="8"/>
      <c r="Y12434" s="8"/>
      <c r="AC12434" s="8"/>
      <c r="AG12434" s="8"/>
      <c r="AK12434" s="8"/>
      <c r="AO12434" s="8"/>
      <c r="AS12434" s="8"/>
      <c r="AW12434" s="8"/>
      <c r="BA12434" s="8"/>
      <c r="BE12434" s="8"/>
      <c r="BI12434" s="8"/>
      <c r="BM12434" s="8"/>
      <c r="BQ12434" s="8"/>
      <c r="BU12434" s="8"/>
      <c r="BY12434" s="8"/>
      <c r="CC12434" s="8"/>
      <c r="CG12434" s="8"/>
      <c r="CK12434" s="8"/>
    </row>
    <row r="12435" spans="5:89">
      <c r="E12435" s="8"/>
      <c r="I12435" s="8"/>
      <c r="M12435" s="8"/>
      <c r="Q12435" s="8"/>
      <c r="U12435" s="8"/>
      <c r="Y12435" s="8"/>
      <c r="AC12435" s="8"/>
      <c r="AG12435" s="8"/>
      <c r="AK12435" s="8"/>
      <c r="AO12435" s="8"/>
      <c r="AS12435" s="8"/>
      <c r="AW12435" s="8"/>
      <c r="BA12435" s="8"/>
      <c r="BE12435" s="8"/>
      <c r="BI12435" s="8"/>
      <c r="BM12435" s="8"/>
      <c r="BQ12435" s="8"/>
      <c r="BU12435" s="8"/>
      <c r="BY12435" s="8"/>
      <c r="CC12435" s="8"/>
      <c r="CG12435" s="8"/>
      <c r="CK12435" s="8"/>
    </row>
    <row r="12436" spans="5:89">
      <c r="E12436" s="8"/>
      <c r="I12436" s="8"/>
      <c r="M12436" s="8"/>
      <c r="Q12436" s="8"/>
      <c r="U12436" s="8"/>
      <c r="Y12436" s="8"/>
      <c r="AC12436" s="8"/>
      <c r="AG12436" s="8"/>
      <c r="AK12436" s="8"/>
      <c r="AO12436" s="8"/>
      <c r="AS12436" s="8"/>
      <c r="AW12436" s="8"/>
      <c r="BA12436" s="8"/>
      <c r="BE12436" s="8"/>
      <c r="BI12436" s="8"/>
      <c r="BM12436" s="8"/>
      <c r="BQ12436" s="8"/>
      <c r="BU12436" s="8"/>
      <c r="BY12436" s="8"/>
      <c r="CC12436" s="8"/>
      <c r="CG12436" s="8"/>
      <c r="CK12436" s="8"/>
    </row>
    <row r="12437" spans="5:89">
      <c r="E12437" s="8"/>
      <c r="I12437" s="8"/>
      <c r="M12437" s="8"/>
      <c r="Q12437" s="8"/>
      <c r="U12437" s="8"/>
      <c r="Y12437" s="8"/>
      <c r="AC12437" s="8"/>
      <c r="AG12437" s="8"/>
      <c r="AK12437" s="8"/>
      <c r="AO12437" s="8"/>
      <c r="AS12437" s="8"/>
      <c r="AW12437" s="8"/>
      <c r="BA12437" s="8"/>
      <c r="BE12437" s="8"/>
      <c r="BI12437" s="8"/>
      <c r="BM12437" s="8"/>
      <c r="BQ12437" s="8"/>
      <c r="BU12437" s="8"/>
      <c r="BY12437" s="8"/>
      <c r="CC12437" s="8"/>
      <c r="CG12437" s="8"/>
      <c r="CK12437" s="8"/>
    </row>
    <row r="12438" spans="5:89">
      <c r="E12438" s="8"/>
      <c r="I12438" s="8"/>
      <c r="M12438" s="8"/>
      <c r="Q12438" s="8"/>
      <c r="U12438" s="8"/>
      <c r="Y12438" s="8"/>
      <c r="AC12438" s="8"/>
      <c r="AG12438" s="8"/>
      <c r="AK12438" s="8"/>
      <c r="AO12438" s="8"/>
      <c r="AS12438" s="8"/>
      <c r="AW12438" s="8"/>
      <c r="BA12438" s="8"/>
      <c r="BE12438" s="8"/>
      <c r="BI12438" s="8"/>
      <c r="BM12438" s="8"/>
      <c r="BQ12438" s="8"/>
      <c r="BU12438" s="8"/>
      <c r="BY12438" s="8"/>
      <c r="CC12438" s="8"/>
      <c r="CG12438" s="8"/>
      <c r="CK12438" s="8"/>
    </row>
    <row r="12439" spans="5:89">
      <c r="E12439" s="8"/>
      <c r="I12439" s="8"/>
      <c r="M12439" s="8"/>
      <c r="Q12439" s="8"/>
      <c r="U12439" s="8"/>
      <c r="Y12439" s="8"/>
      <c r="AC12439" s="8"/>
      <c r="AG12439" s="8"/>
      <c r="AK12439" s="8"/>
      <c r="AO12439" s="8"/>
      <c r="AS12439" s="8"/>
      <c r="AW12439" s="8"/>
      <c r="BA12439" s="8"/>
      <c r="BE12439" s="8"/>
      <c r="BI12439" s="8"/>
      <c r="BM12439" s="8"/>
      <c r="BQ12439" s="8"/>
      <c r="BU12439" s="8"/>
      <c r="BY12439" s="8"/>
      <c r="CC12439" s="8"/>
      <c r="CG12439" s="8"/>
      <c r="CK12439" s="8"/>
    </row>
    <row r="12440" spans="5:89">
      <c r="E12440" s="8"/>
      <c r="I12440" s="8"/>
      <c r="M12440" s="8"/>
      <c r="Q12440" s="8"/>
      <c r="U12440" s="8"/>
      <c r="Y12440" s="8"/>
      <c r="AC12440" s="8"/>
      <c r="AG12440" s="8"/>
      <c r="AK12440" s="8"/>
      <c r="AO12440" s="8"/>
      <c r="AS12440" s="8"/>
      <c r="AW12440" s="8"/>
      <c r="BA12440" s="8"/>
      <c r="BE12440" s="8"/>
      <c r="BI12440" s="8"/>
      <c r="BM12440" s="8"/>
      <c r="BQ12440" s="8"/>
      <c r="BU12440" s="8"/>
      <c r="BY12440" s="8"/>
      <c r="CC12440" s="8"/>
      <c r="CG12440" s="8"/>
      <c r="CK12440" s="8"/>
    </row>
    <row r="12441" spans="5:89">
      <c r="E12441" s="8"/>
      <c r="I12441" s="8"/>
      <c r="M12441" s="8"/>
      <c r="Q12441" s="8"/>
      <c r="U12441" s="8"/>
      <c r="Y12441" s="8"/>
      <c r="AC12441" s="8"/>
      <c r="AG12441" s="8"/>
      <c r="AK12441" s="8"/>
      <c r="AO12441" s="8"/>
      <c r="AS12441" s="8"/>
      <c r="AW12441" s="8"/>
      <c r="BA12441" s="8"/>
      <c r="BE12441" s="8"/>
      <c r="BI12441" s="8"/>
      <c r="BM12441" s="8"/>
      <c r="BQ12441" s="8"/>
      <c r="BU12441" s="8"/>
      <c r="BY12441" s="8"/>
      <c r="CC12441" s="8"/>
      <c r="CG12441" s="8"/>
      <c r="CK12441" s="8"/>
    </row>
    <row r="12442" spans="5:89">
      <c r="E12442" s="8"/>
      <c r="I12442" s="8"/>
      <c r="M12442" s="8"/>
      <c r="Q12442" s="8"/>
      <c r="U12442" s="8"/>
      <c r="Y12442" s="8"/>
      <c r="AC12442" s="8"/>
      <c r="AG12442" s="8"/>
      <c r="AK12442" s="8"/>
      <c r="AO12442" s="8"/>
      <c r="AS12442" s="8"/>
      <c r="AW12442" s="8"/>
      <c r="BA12442" s="8"/>
      <c r="BE12442" s="8"/>
      <c r="BI12442" s="8"/>
      <c r="BM12442" s="8"/>
      <c r="BQ12442" s="8"/>
      <c r="BU12442" s="8"/>
      <c r="BY12442" s="8"/>
      <c r="CC12442" s="8"/>
      <c r="CG12442" s="8"/>
      <c r="CK12442" s="8"/>
    </row>
    <row r="12443" spans="5:89">
      <c r="E12443" s="8"/>
      <c r="I12443" s="8"/>
      <c r="M12443" s="8"/>
      <c r="Q12443" s="8"/>
      <c r="U12443" s="8"/>
      <c r="Y12443" s="8"/>
      <c r="AC12443" s="8"/>
      <c r="AG12443" s="8"/>
      <c r="AK12443" s="8"/>
      <c r="AO12443" s="8"/>
      <c r="AS12443" s="8"/>
      <c r="AW12443" s="8"/>
      <c r="BA12443" s="8"/>
      <c r="BE12443" s="8"/>
      <c r="BI12443" s="8"/>
      <c r="BM12443" s="8"/>
      <c r="BQ12443" s="8"/>
      <c r="BU12443" s="8"/>
      <c r="BY12443" s="8"/>
      <c r="CC12443" s="8"/>
      <c r="CG12443" s="8"/>
      <c r="CK12443" s="8"/>
    </row>
    <row r="12444" spans="5:89">
      <c r="E12444" s="8"/>
      <c r="I12444" s="8"/>
      <c r="M12444" s="8"/>
      <c r="Q12444" s="8"/>
      <c r="U12444" s="8"/>
      <c r="Y12444" s="8"/>
      <c r="AC12444" s="8"/>
      <c r="AG12444" s="8"/>
      <c r="AK12444" s="8"/>
      <c r="AO12444" s="8"/>
      <c r="AS12444" s="8"/>
      <c r="AW12444" s="8"/>
      <c r="BA12444" s="8"/>
      <c r="BE12444" s="8"/>
      <c r="BI12444" s="8"/>
      <c r="BM12444" s="8"/>
      <c r="BQ12444" s="8"/>
      <c r="BU12444" s="8"/>
      <c r="BY12444" s="8"/>
      <c r="CC12444" s="8"/>
      <c r="CG12444" s="8"/>
      <c r="CK12444" s="8"/>
    </row>
    <row r="12445" spans="5:89">
      <c r="E12445" s="8"/>
      <c r="I12445" s="8"/>
      <c r="M12445" s="8"/>
      <c r="Q12445" s="8"/>
      <c r="U12445" s="8"/>
      <c r="Y12445" s="8"/>
      <c r="AC12445" s="8"/>
      <c r="AG12445" s="8"/>
      <c r="AK12445" s="8"/>
      <c r="AO12445" s="8"/>
      <c r="AS12445" s="8"/>
      <c r="AW12445" s="8"/>
      <c r="BA12445" s="8"/>
      <c r="BE12445" s="8"/>
      <c r="BI12445" s="8"/>
      <c r="BM12445" s="8"/>
      <c r="BQ12445" s="8"/>
      <c r="BU12445" s="8"/>
      <c r="BY12445" s="8"/>
      <c r="CC12445" s="8"/>
      <c r="CG12445" s="8"/>
      <c r="CK12445" s="8"/>
    </row>
    <row r="12446" spans="5:89">
      <c r="E12446" s="8"/>
      <c r="I12446" s="8"/>
      <c r="M12446" s="8"/>
      <c r="Q12446" s="8"/>
      <c r="U12446" s="8"/>
      <c r="Y12446" s="8"/>
      <c r="AC12446" s="8"/>
      <c r="AG12446" s="8"/>
      <c r="AK12446" s="8"/>
      <c r="AO12446" s="8"/>
      <c r="AS12446" s="8"/>
      <c r="AW12446" s="8"/>
      <c r="BA12446" s="8"/>
      <c r="BE12446" s="8"/>
      <c r="BI12446" s="8"/>
      <c r="BM12446" s="8"/>
      <c r="BQ12446" s="8"/>
      <c r="BU12446" s="8"/>
      <c r="BY12446" s="8"/>
      <c r="CC12446" s="8"/>
      <c r="CG12446" s="8"/>
      <c r="CK12446" s="8"/>
    </row>
    <row r="12447" spans="5:89">
      <c r="E12447" s="8"/>
      <c r="I12447" s="8"/>
      <c r="M12447" s="8"/>
      <c r="Q12447" s="8"/>
      <c r="U12447" s="8"/>
      <c r="Y12447" s="8"/>
      <c r="AC12447" s="8"/>
      <c r="AG12447" s="8"/>
      <c r="AK12447" s="8"/>
      <c r="AO12447" s="8"/>
      <c r="AS12447" s="8"/>
      <c r="AW12447" s="8"/>
      <c r="BA12447" s="8"/>
      <c r="BE12447" s="8"/>
      <c r="BI12447" s="8"/>
      <c r="BM12447" s="8"/>
      <c r="BQ12447" s="8"/>
      <c r="BU12447" s="8"/>
      <c r="BY12447" s="8"/>
      <c r="CC12447" s="8"/>
      <c r="CG12447" s="8"/>
      <c r="CK12447" s="8"/>
    </row>
    <row r="12448" spans="5:89">
      <c r="E12448" s="8"/>
      <c r="I12448" s="8"/>
      <c r="M12448" s="8"/>
      <c r="Q12448" s="8"/>
      <c r="U12448" s="8"/>
      <c r="Y12448" s="8"/>
      <c r="AC12448" s="8"/>
      <c r="AG12448" s="8"/>
      <c r="AK12448" s="8"/>
      <c r="AO12448" s="8"/>
      <c r="AS12448" s="8"/>
      <c r="AW12448" s="8"/>
      <c r="BA12448" s="8"/>
      <c r="BE12448" s="8"/>
      <c r="BI12448" s="8"/>
      <c r="BM12448" s="8"/>
      <c r="BQ12448" s="8"/>
      <c r="BU12448" s="8"/>
      <c r="BY12448" s="8"/>
      <c r="CC12448" s="8"/>
      <c r="CG12448" s="8"/>
      <c r="CK12448" s="8"/>
    </row>
    <row r="12449" spans="5:89">
      <c r="E12449" s="8"/>
      <c r="I12449" s="8"/>
      <c r="M12449" s="8"/>
      <c r="Q12449" s="8"/>
      <c r="U12449" s="8"/>
      <c r="Y12449" s="8"/>
      <c r="AC12449" s="8"/>
      <c r="AG12449" s="8"/>
      <c r="AK12449" s="8"/>
      <c r="AO12449" s="8"/>
      <c r="AS12449" s="8"/>
      <c r="AW12449" s="8"/>
      <c r="BA12449" s="8"/>
      <c r="BE12449" s="8"/>
      <c r="BI12449" s="8"/>
      <c r="BM12449" s="8"/>
      <c r="BQ12449" s="8"/>
      <c r="BU12449" s="8"/>
      <c r="BY12449" s="8"/>
      <c r="CC12449" s="8"/>
      <c r="CG12449" s="8"/>
      <c r="CK12449" s="8"/>
    </row>
    <row r="12450" spans="5:89">
      <c r="E12450" s="8"/>
      <c r="I12450" s="8"/>
      <c r="M12450" s="8"/>
      <c r="Q12450" s="8"/>
      <c r="U12450" s="8"/>
      <c r="Y12450" s="8"/>
      <c r="AC12450" s="8"/>
      <c r="AG12450" s="8"/>
      <c r="AK12450" s="8"/>
      <c r="AO12450" s="8"/>
      <c r="AS12450" s="8"/>
      <c r="AW12450" s="8"/>
      <c r="BA12450" s="8"/>
      <c r="BE12450" s="8"/>
      <c r="BI12450" s="8"/>
      <c r="BM12450" s="8"/>
      <c r="BQ12450" s="8"/>
      <c r="BU12450" s="8"/>
      <c r="BY12450" s="8"/>
      <c r="CC12450" s="8"/>
      <c r="CG12450" s="8"/>
      <c r="CK12450" s="8"/>
    </row>
    <row r="12451" spans="5:89">
      <c r="E12451" s="8"/>
      <c r="I12451" s="8"/>
      <c r="M12451" s="8"/>
      <c r="Q12451" s="8"/>
      <c r="U12451" s="8"/>
      <c r="Y12451" s="8"/>
      <c r="AC12451" s="8"/>
      <c r="AG12451" s="8"/>
      <c r="AK12451" s="8"/>
      <c r="AO12451" s="8"/>
      <c r="AS12451" s="8"/>
      <c r="AW12451" s="8"/>
      <c r="BA12451" s="8"/>
      <c r="BE12451" s="8"/>
      <c r="BI12451" s="8"/>
      <c r="BM12451" s="8"/>
      <c r="BQ12451" s="8"/>
      <c r="BU12451" s="8"/>
      <c r="BY12451" s="8"/>
      <c r="CC12451" s="8"/>
      <c r="CG12451" s="8"/>
      <c r="CK12451" s="8"/>
    </row>
    <row r="12452" spans="5:89">
      <c r="E12452" s="8"/>
      <c r="I12452" s="8"/>
      <c r="M12452" s="8"/>
      <c r="Q12452" s="8"/>
      <c r="U12452" s="8"/>
      <c r="Y12452" s="8"/>
      <c r="AC12452" s="8"/>
      <c r="AG12452" s="8"/>
      <c r="AK12452" s="8"/>
      <c r="AO12452" s="8"/>
      <c r="AS12452" s="8"/>
      <c r="AW12452" s="8"/>
      <c r="BA12452" s="8"/>
      <c r="BE12452" s="8"/>
      <c r="BI12452" s="8"/>
      <c r="BM12452" s="8"/>
      <c r="BQ12452" s="8"/>
      <c r="BU12452" s="8"/>
      <c r="BY12452" s="8"/>
      <c r="CC12452" s="8"/>
      <c r="CG12452" s="8"/>
      <c r="CK12452" s="8"/>
    </row>
    <row r="12453" spans="5:89">
      <c r="E12453" s="8"/>
      <c r="I12453" s="8"/>
      <c r="M12453" s="8"/>
      <c r="Q12453" s="8"/>
      <c r="U12453" s="8"/>
      <c r="Y12453" s="8"/>
      <c r="AC12453" s="8"/>
      <c r="AG12453" s="8"/>
      <c r="AK12453" s="8"/>
      <c r="AO12453" s="8"/>
      <c r="AS12453" s="8"/>
      <c r="AW12453" s="8"/>
      <c r="BA12453" s="8"/>
      <c r="BE12453" s="8"/>
      <c r="BI12453" s="8"/>
      <c r="BM12453" s="8"/>
      <c r="BQ12453" s="8"/>
      <c r="BU12453" s="8"/>
      <c r="BY12453" s="8"/>
      <c r="CC12453" s="8"/>
      <c r="CG12453" s="8"/>
      <c r="CK12453" s="8"/>
    </row>
    <row r="12454" spans="5:89">
      <c r="E12454" s="8"/>
      <c r="I12454" s="8"/>
      <c r="M12454" s="8"/>
      <c r="Q12454" s="8"/>
      <c r="U12454" s="8"/>
      <c r="Y12454" s="8"/>
      <c r="AC12454" s="8"/>
      <c r="AG12454" s="8"/>
      <c r="AK12454" s="8"/>
      <c r="AO12454" s="8"/>
      <c r="AS12454" s="8"/>
      <c r="AW12454" s="8"/>
      <c r="BA12454" s="8"/>
      <c r="BE12454" s="8"/>
      <c r="BI12454" s="8"/>
      <c r="BM12454" s="8"/>
      <c r="BQ12454" s="8"/>
      <c r="BU12454" s="8"/>
      <c r="BY12454" s="8"/>
      <c r="CC12454" s="8"/>
      <c r="CG12454" s="8"/>
      <c r="CK12454" s="8"/>
    </row>
    <row r="12455" spans="5:89">
      <c r="E12455" s="8"/>
      <c r="I12455" s="8"/>
      <c r="M12455" s="8"/>
      <c r="Q12455" s="8"/>
      <c r="U12455" s="8"/>
      <c r="Y12455" s="8"/>
      <c r="AC12455" s="8"/>
      <c r="AG12455" s="8"/>
      <c r="AK12455" s="8"/>
      <c r="AO12455" s="8"/>
      <c r="AS12455" s="8"/>
      <c r="AW12455" s="8"/>
      <c r="BA12455" s="8"/>
      <c r="BE12455" s="8"/>
      <c r="BI12455" s="8"/>
      <c r="BM12455" s="8"/>
      <c r="BQ12455" s="8"/>
      <c r="BU12455" s="8"/>
      <c r="BY12455" s="8"/>
      <c r="CC12455" s="8"/>
      <c r="CG12455" s="8"/>
      <c r="CK12455" s="8"/>
    </row>
    <row r="12456" spans="5:89">
      <c r="E12456" s="8"/>
      <c r="I12456" s="8"/>
      <c r="M12456" s="8"/>
      <c r="Q12456" s="8"/>
      <c r="U12456" s="8"/>
      <c r="Y12456" s="8"/>
      <c r="AC12456" s="8"/>
      <c r="AG12456" s="8"/>
      <c r="AK12456" s="8"/>
      <c r="AO12456" s="8"/>
      <c r="AS12456" s="8"/>
      <c r="AW12456" s="8"/>
      <c r="BA12456" s="8"/>
      <c r="BE12456" s="8"/>
      <c r="BI12456" s="8"/>
      <c r="BM12456" s="8"/>
      <c r="BQ12456" s="8"/>
      <c r="BU12456" s="8"/>
      <c r="BY12456" s="8"/>
      <c r="CC12456" s="8"/>
      <c r="CG12456" s="8"/>
      <c r="CK12456" s="8"/>
    </row>
    <row r="12457" spans="5:89">
      <c r="E12457" s="8"/>
      <c r="I12457" s="8"/>
      <c r="M12457" s="8"/>
      <c r="Q12457" s="8"/>
      <c r="U12457" s="8"/>
      <c r="Y12457" s="8"/>
      <c r="AC12457" s="8"/>
      <c r="AG12457" s="8"/>
      <c r="AK12457" s="8"/>
      <c r="AO12457" s="8"/>
      <c r="AS12457" s="8"/>
      <c r="AW12457" s="8"/>
      <c r="BA12457" s="8"/>
      <c r="BE12457" s="8"/>
      <c r="BI12457" s="8"/>
      <c r="BM12457" s="8"/>
      <c r="BQ12457" s="8"/>
      <c r="BU12457" s="8"/>
      <c r="BY12457" s="8"/>
      <c r="CC12457" s="8"/>
      <c r="CG12457" s="8"/>
      <c r="CK12457" s="8"/>
    </row>
    <row r="12458" spans="5:89">
      <c r="E12458" s="8"/>
      <c r="I12458" s="8"/>
      <c r="M12458" s="8"/>
      <c r="Q12458" s="8"/>
      <c r="U12458" s="8"/>
      <c r="Y12458" s="8"/>
      <c r="AC12458" s="8"/>
      <c r="AG12458" s="8"/>
      <c r="AK12458" s="8"/>
      <c r="AO12458" s="8"/>
      <c r="AS12458" s="8"/>
      <c r="AW12458" s="8"/>
      <c r="BA12458" s="8"/>
      <c r="BE12458" s="8"/>
      <c r="BI12458" s="8"/>
      <c r="BM12458" s="8"/>
      <c r="BQ12458" s="8"/>
      <c r="BU12458" s="8"/>
      <c r="BY12458" s="8"/>
      <c r="CC12458" s="8"/>
      <c r="CG12458" s="8"/>
      <c r="CK12458" s="8"/>
    </row>
    <row r="12459" spans="5:89">
      <c r="E12459" s="8"/>
      <c r="I12459" s="8"/>
      <c r="M12459" s="8"/>
      <c r="Q12459" s="8"/>
      <c r="U12459" s="8"/>
      <c r="Y12459" s="8"/>
      <c r="AC12459" s="8"/>
      <c r="AG12459" s="8"/>
      <c r="AK12459" s="8"/>
      <c r="AO12459" s="8"/>
      <c r="AS12459" s="8"/>
      <c r="AW12459" s="8"/>
      <c r="BA12459" s="8"/>
      <c r="BE12459" s="8"/>
      <c r="BI12459" s="8"/>
      <c r="BM12459" s="8"/>
      <c r="BQ12459" s="8"/>
      <c r="BU12459" s="8"/>
      <c r="BY12459" s="8"/>
      <c r="CC12459" s="8"/>
      <c r="CG12459" s="8"/>
      <c r="CK12459" s="8"/>
    </row>
    <row r="12460" spans="5:89">
      <c r="E12460" s="8"/>
      <c r="I12460" s="8"/>
      <c r="M12460" s="8"/>
      <c r="Q12460" s="8"/>
      <c r="U12460" s="8"/>
      <c r="Y12460" s="8"/>
      <c r="AC12460" s="8"/>
      <c r="AG12460" s="8"/>
      <c r="AK12460" s="8"/>
      <c r="AO12460" s="8"/>
      <c r="AS12460" s="8"/>
      <c r="AW12460" s="8"/>
      <c r="BA12460" s="8"/>
      <c r="BE12460" s="8"/>
      <c r="BI12460" s="8"/>
      <c r="BM12460" s="8"/>
      <c r="BQ12460" s="8"/>
      <c r="BU12460" s="8"/>
      <c r="BY12460" s="8"/>
      <c r="CC12460" s="8"/>
      <c r="CG12460" s="8"/>
      <c r="CK12460" s="8"/>
    </row>
    <row r="12461" spans="5:89">
      <c r="E12461" s="8"/>
      <c r="I12461" s="8"/>
      <c r="M12461" s="8"/>
      <c r="Q12461" s="8"/>
      <c r="U12461" s="8"/>
      <c r="Y12461" s="8"/>
      <c r="AC12461" s="8"/>
      <c r="AG12461" s="8"/>
      <c r="AK12461" s="8"/>
      <c r="AO12461" s="8"/>
      <c r="AS12461" s="8"/>
      <c r="AW12461" s="8"/>
      <c r="BA12461" s="8"/>
      <c r="BE12461" s="8"/>
      <c r="BI12461" s="8"/>
      <c r="BM12461" s="8"/>
      <c r="BQ12461" s="8"/>
      <c r="BU12461" s="8"/>
      <c r="BY12461" s="8"/>
      <c r="CC12461" s="8"/>
      <c r="CG12461" s="8"/>
      <c r="CK12461" s="8"/>
    </row>
    <row r="12462" spans="5:89">
      <c r="E12462" s="8"/>
      <c r="I12462" s="8"/>
      <c r="M12462" s="8"/>
      <c r="Q12462" s="8"/>
      <c r="U12462" s="8"/>
      <c r="Y12462" s="8"/>
      <c r="AC12462" s="8"/>
      <c r="AG12462" s="8"/>
      <c r="AK12462" s="8"/>
      <c r="AO12462" s="8"/>
      <c r="AS12462" s="8"/>
      <c r="AW12462" s="8"/>
      <c r="BA12462" s="8"/>
      <c r="BE12462" s="8"/>
      <c r="BI12462" s="8"/>
      <c r="BM12462" s="8"/>
      <c r="BQ12462" s="8"/>
      <c r="BU12462" s="8"/>
      <c r="BY12462" s="8"/>
      <c r="CC12462" s="8"/>
      <c r="CG12462" s="8"/>
      <c r="CK12462" s="8"/>
    </row>
    <row r="12463" spans="5:89">
      <c r="E12463" s="8"/>
      <c r="I12463" s="8"/>
      <c r="M12463" s="8"/>
      <c r="Q12463" s="8"/>
      <c r="U12463" s="8"/>
      <c r="Y12463" s="8"/>
      <c r="AC12463" s="8"/>
      <c r="AG12463" s="8"/>
      <c r="AK12463" s="8"/>
      <c r="AO12463" s="8"/>
      <c r="AS12463" s="8"/>
      <c r="AW12463" s="8"/>
      <c r="BA12463" s="8"/>
      <c r="BE12463" s="8"/>
      <c r="BI12463" s="8"/>
      <c r="BM12463" s="8"/>
      <c r="BQ12463" s="8"/>
      <c r="BU12463" s="8"/>
      <c r="BY12463" s="8"/>
      <c r="CC12463" s="8"/>
      <c r="CG12463" s="8"/>
      <c r="CK12463" s="8"/>
    </row>
    <row r="12464" spans="5:89">
      <c r="E12464" s="8"/>
      <c r="I12464" s="8"/>
      <c r="M12464" s="8"/>
      <c r="Q12464" s="8"/>
      <c r="U12464" s="8"/>
      <c r="Y12464" s="8"/>
      <c r="AC12464" s="8"/>
      <c r="AG12464" s="8"/>
      <c r="AK12464" s="8"/>
      <c r="AO12464" s="8"/>
      <c r="AS12464" s="8"/>
      <c r="AW12464" s="8"/>
      <c r="BA12464" s="8"/>
      <c r="BE12464" s="8"/>
      <c r="BI12464" s="8"/>
      <c r="BM12464" s="8"/>
      <c r="BQ12464" s="8"/>
      <c r="BU12464" s="8"/>
      <c r="BY12464" s="8"/>
      <c r="CC12464" s="8"/>
      <c r="CG12464" s="8"/>
      <c r="CK12464" s="8"/>
    </row>
    <row r="12465" spans="5:89">
      <c r="E12465" s="8"/>
      <c r="I12465" s="8"/>
      <c r="M12465" s="8"/>
      <c r="Q12465" s="8"/>
      <c r="U12465" s="8"/>
      <c r="Y12465" s="8"/>
      <c r="AC12465" s="8"/>
      <c r="AG12465" s="8"/>
      <c r="AK12465" s="8"/>
      <c r="AO12465" s="8"/>
      <c r="AS12465" s="8"/>
      <c r="AW12465" s="8"/>
      <c r="BA12465" s="8"/>
      <c r="BE12465" s="8"/>
      <c r="BI12465" s="8"/>
      <c r="BM12465" s="8"/>
      <c r="BQ12465" s="8"/>
      <c r="BU12465" s="8"/>
      <c r="BY12465" s="8"/>
      <c r="CC12465" s="8"/>
      <c r="CG12465" s="8"/>
      <c r="CK12465" s="8"/>
    </row>
    <row r="12466" spans="5:89">
      <c r="E12466" s="8"/>
      <c r="I12466" s="8"/>
      <c r="M12466" s="8"/>
      <c r="Q12466" s="8"/>
      <c r="U12466" s="8"/>
      <c r="Y12466" s="8"/>
      <c r="AC12466" s="8"/>
      <c r="AG12466" s="8"/>
      <c r="AK12466" s="8"/>
      <c r="AO12466" s="8"/>
      <c r="AS12466" s="8"/>
      <c r="AW12466" s="8"/>
      <c r="BA12466" s="8"/>
      <c r="BE12466" s="8"/>
      <c r="BI12466" s="8"/>
      <c r="BM12466" s="8"/>
      <c r="BQ12466" s="8"/>
      <c r="BU12466" s="8"/>
      <c r="BY12466" s="8"/>
      <c r="CC12466" s="8"/>
      <c r="CG12466" s="8"/>
      <c r="CK12466" s="8"/>
    </row>
    <row r="12467" spans="5:89">
      <c r="E12467" s="8"/>
      <c r="I12467" s="8"/>
      <c r="M12467" s="8"/>
      <c r="Q12467" s="8"/>
      <c r="U12467" s="8"/>
      <c r="Y12467" s="8"/>
      <c r="AC12467" s="8"/>
      <c r="AG12467" s="8"/>
      <c r="AK12467" s="8"/>
      <c r="AO12467" s="8"/>
      <c r="AS12467" s="8"/>
      <c r="AW12467" s="8"/>
      <c r="BA12467" s="8"/>
      <c r="BE12467" s="8"/>
      <c r="BI12467" s="8"/>
      <c r="BM12467" s="8"/>
      <c r="BQ12467" s="8"/>
      <c r="BU12467" s="8"/>
      <c r="BY12467" s="8"/>
      <c r="CC12467" s="8"/>
      <c r="CG12467" s="8"/>
      <c r="CK12467" s="8"/>
    </row>
    <row r="12468" spans="5:89">
      <c r="E12468" s="8"/>
      <c r="I12468" s="8"/>
      <c r="M12468" s="8"/>
      <c r="Q12468" s="8"/>
      <c r="U12468" s="8"/>
      <c r="Y12468" s="8"/>
      <c r="AC12468" s="8"/>
      <c r="AG12468" s="8"/>
      <c r="AK12468" s="8"/>
      <c r="AO12468" s="8"/>
      <c r="AS12468" s="8"/>
      <c r="AW12468" s="8"/>
      <c r="BA12468" s="8"/>
      <c r="BE12468" s="8"/>
      <c r="BI12468" s="8"/>
      <c r="BM12468" s="8"/>
      <c r="BQ12468" s="8"/>
      <c r="BU12468" s="8"/>
      <c r="BY12468" s="8"/>
      <c r="CC12468" s="8"/>
      <c r="CG12468" s="8"/>
      <c r="CK12468" s="8"/>
    </row>
    <row r="12469" spans="5:89">
      <c r="E12469" s="8"/>
      <c r="I12469" s="8"/>
      <c r="M12469" s="8"/>
      <c r="Q12469" s="8"/>
      <c r="U12469" s="8"/>
      <c r="Y12469" s="8"/>
      <c r="AC12469" s="8"/>
      <c r="AG12469" s="8"/>
      <c r="AK12469" s="8"/>
      <c r="AO12469" s="8"/>
      <c r="AS12469" s="8"/>
      <c r="AW12469" s="8"/>
      <c r="BA12469" s="8"/>
      <c r="BE12469" s="8"/>
      <c r="BI12469" s="8"/>
      <c r="BM12469" s="8"/>
      <c r="BQ12469" s="8"/>
      <c r="BU12469" s="8"/>
      <c r="BY12469" s="8"/>
      <c r="CC12469" s="8"/>
      <c r="CG12469" s="8"/>
      <c r="CK12469" s="8"/>
    </row>
    <row r="12470" spans="5:89">
      <c r="E12470" s="8"/>
      <c r="I12470" s="8"/>
      <c r="M12470" s="8"/>
      <c r="Q12470" s="8"/>
      <c r="U12470" s="8"/>
      <c r="Y12470" s="8"/>
      <c r="AC12470" s="8"/>
      <c r="AG12470" s="8"/>
      <c r="AK12470" s="8"/>
      <c r="AO12470" s="8"/>
      <c r="AS12470" s="8"/>
      <c r="AW12470" s="8"/>
      <c r="BA12470" s="8"/>
      <c r="BE12470" s="8"/>
      <c r="BI12470" s="8"/>
      <c r="BM12470" s="8"/>
      <c r="BQ12470" s="8"/>
      <c r="BU12470" s="8"/>
      <c r="BY12470" s="8"/>
      <c r="CC12470" s="8"/>
      <c r="CG12470" s="8"/>
      <c r="CK12470" s="8"/>
    </row>
    <row r="12471" spans="5:89">
      <c r="E12471" s="8"/>
      <c r="I12471" s="8"/>
      <c r="M12471" s="8"/>
      <c r="Q12471" s="8"/>
      <c r="U12471" s="8"/>
      <c r="Y12471" s="8"/>
      <c r="AC12471" s="8"/>
      <c r="AG12471" s="8"/>
      <c r="AK12471" s="8"/>
      <c r="AO12471" s="8"/>
      <c r="AS12471" s="8"/>
      <c r="AW12471" s="8"/>
      <c r="BA12471" s="8"/>
      <c r="BE12471" s="8"/>
      <c r="BI12471" s="8"/>
      <c r="BM12471" s="8"/>
      <c r="BQ12471" s="8"/>
      <c r="BU12471" s="8"/>
      <c r="BY12471" s="8"/>
      <c r="CC12471" s="8"/>
      <c r="CG12471" s="8"/>
      <c r="CK12471" s="8"/>
    </row>
    <row r="12472" spans="5:89">
      <c r="E12472" s="8"/>
      <c r="I12472" s="8"/>
      <c r="M12472" s="8"/>
      <c r="Q12472" s="8"/>
      <c r="U12472" s="8"/>
      <c r="Y12472" s="8"/>
      <c r="AC12472" s="8"/>
      <c r="AG12472" s="8"/>
      <c r="AK12472" s="8"/>
      <c r="AO12472" s="8"/>
      <c r="AS12472" s="8"/>
      <c r="AW12472" s="8"/>
      <c r="BA12472" s="8"/>
      <c r="BE12472" s="8"/>
      <c r="BI12472" s="8"/>
      <c r="BM12472" s="8"/>
      <c r="BQ12472" s="8"/>
      <c r="BU12472" s="8"/>
      <c r="BY12472" s="8"/>
      <c r="CC12472" s="8"/>
      <c r="CG12472" s="8"/>
      <c r="CK12472" s="8"/>
    </row>
    <row r="12473" spans="5:89">
      <c r="E12473" s="8"/>
      <c r="I12473" s="8"/>
      <c r="M12473" s="8"/>
      <c r="Q12473" s="8"/>
      <c r="U12473" s="8"/>
      <c r="Y12473" s="8"/>
      <c r="AC12473" s="8"/>
      <c r="AG12473" s="8"/>
      <c r="AK12473" s="8"/>
      <c r="AO12473" s="8"/>
      <c r="AS12473" s="8"/>
      <c r="AW12473" s="8"/>
      <c r="BA12473" s="8"/>
      <c r="BE12473" s="8"/>
      <c r="BI12473" s="8"/>
      <c r="BM12473" s="8"/>
      <c r="BQ12473" s="8"/>
      <c r="BU12473" s="8"/>
      <c r="BY12473" s="8"/>
      <c r="CC12473" s="8"/>
      <c r="CG12473" s="8"/>
      <c r="CK12473" s="8"/>
    </row>
    <row r="12474" spans="5:89">
      <c r="E12474" s="8"/>
      <c r="I12474" s="8"/>
      <c r="M12474" s="8"/>
      <c r="Q12474" s="8"/>
      <c r="U12474" s="8"/>
      <c r="Y12474" s="8"/>
      <c r="AC12474" s="8"/>
      <c r="AG12474" s="8"/>
      <c r="AK12474" s="8"/>
      <c r="AO12474" s="8"/>
      <c r="AS12474" s="8"/>
      <c r="AW12474" s="8"/>
      <c r="BA12474" s="8"/>
      <c r="BE12474" s="8"/>
      <c r="BI12474" s="8"/>
      <c r="BM12474" s="8"/>
      <c r="BQ12474" s="8"/>
      <c r="BU12474" s="8"/>
      <c r="BY12474" s="8"/>
      <c r="CC12474" s="8"/>
      <c r="CG12474" s="8"/>
      <c r="CK12474" s="8"/>
    </row>
    <row r="12475" spans="5:89">
      <c r="E12475" s="8"/>
      <c r="I12475" s="8"/>
      <c r="M12475" s="8"/>
      <c r="Q12475" s="8"/>
      <c r="U12475" s="8"/>
      <c r="Y12475" s="8"/>
      <c r="AC12475" s="8"/>
      <c r="AG12475" s="8"/>
      <c r="AK12475" s="8"/>
      <c r="AO12475" s="8"/>
      <c r="AS12475" s="8"/>
      <c r="AW12475" s="8"/>
      <c r="BA12475" s="8"/>
      <c r="BE12475" s="8"/>
      <c r="BI12475" s="8"/>
      <c r="BM12475" s="8"/>
      <c r="BQ12475" s="8"/>
      <c r="BU12475" s="8"/>
      <c r="BY12475" s="8"/>
      <c r="CC12475" s="8"/>
      <c r="CG12475" s="8"/>
      <c r="CK12475" s="8"/>
    </row>
    <row r="12476" spans="5:89">
      <c r="E12476" s="8"/>
      <c r="I12476" s="8"/>
      <c r="M12476" s="8"/>
      <c r="Q12476" s="8"/>
      <c r="U12476" s="8"/>
      <c r="Y12476" s="8"/>
      <c r="AC12476" s="8"/>
      <c r="AG12476" s="8"/>
      <c r="AK12476" s="8"/>
      <c r="AO12476" s="8"/>
      <c r="AS12476" s="8"/>
      <c r="AW12476" s="8"/>
      <c r="BA12476" s="8"/>
      <c r="BE12476" s="8"/>
      <c r="BI12476" s="8"/>
      <c r="BM12476" s="8"/>
      <c r="BQ12476" s="8"/>
      <c r="BU12476" s="8"/>
      <c r="BY12476" s="8"/>
      <c r="CC12476" s="8"/>
      <c r="CG12476" s="8"/>
      <c r="CK12476" s="8"/>
    </row>
    <row r="12477" spans="5:89">
      <c r="E12477" s="8"/>
      <c r="I12477" s="8"/>
      <c r="M12477" s="8"/>
      <c r="Q12477" s="8"/>
      <c r="U12477" s="8"/>
      <c r="Y12477" s="8"/>
      <c r="AC12477" s="8"/>
      <c r="AG12477" s="8"/>
      <c r="AK12477" s="8"/>
      <c r="AO12477" s="8"/>
      <c r="AS12477" s="8"/>
      <c r="AW12477" s="8"/>
      <c r="BA12477" s="8"/>
      <c r="BE12477" s="8"/>
      <c r="BI12477" s="8"/>
      <c r="BM12477" s="8"/>
      <c r="BQ12477" s="8"/>
      <c r="BU12477" s="8"/>
      <c r="BY12477" s="8"/>
      <c r="CC12477" s="8"/>
      <c r="CG12477" s="8"/>
      <c r="CK12477" s="8"/>
    </row>
    <row r="12478" spans="5:89">
      <c r="E12478" s="8"/>
      <c r="I12478" s="8"/>
      <c r="M12478" s="8"/>
      <c r="Q12478" s="8"/>
      <c r="U12478" s="8"/>
      <c r="Y12478" s="8"/>
      <c r="AC12478" s="8"/>
      <c r="AG12478" s="8"/>
      <c r="AK12478" s="8"/>
      <c r="AO12478" s="8"/>
      <c r="AS12478" s="8"/>
      <c r="AW12478" s="8"/>
      <c r="BA12478" s="8"/>
      <c r="BE12478" s="8"/>
      <c r="BI12478" s="8"/>
      <c r="BM12478" s="8"/>
      <c r="BQ12478" s="8"/>
      <c r="BU12478" s="8"/>
      <c r="BY12478" s="8"/>
      <c r="CC12478" s="8"/>
      <c r="CG12478" s="8"/>
      <c r="CK12478" s="8"/>
    </row>
    <row r="12479" spans="5:89">
      <c r="E12479" s="8"/>
      <c r="I12479" s="8"/>
      <c r="M12479" s="8"/>
      <c r="Q12479" s="8"/>
      <c r="U12479" s="8"/>
      <c r="Y12479" s="8"/>
      <c r="AC12479" s="8"/>
      <c r="AG12479" s="8"/>
      <c r="AK12479" s="8"/>
      <c r="AO12479" s="8"/>
      <c r="AS12479" s="8"/>
      <c r="AW12479" s="8"/>
      <c r="BA12479" s="8"/>
      <c r="BE12479" s="8"/>
      <c r="BI12479" s="8"/>
      <c r="BM12479" s="8"/>
      <c r="BQ12479" s="8"/>
      <c r="BU12479" s="8"/>
      <c r="BY12479" s="8"/>
      <c r="CC12479" s="8"/>
      <c r="CG12479" s="8"/>
      <c r="CK12479" s="8"/>
    </row>
    <row r="12480" spans="5:89">
      <c r="E12480" s="8"/>
      <c r="I12480" s="8"/>
      <c r="M12480" s="8"/>
      <c r="Q12480" s="8"/>
      <c r="U12480" s="8"/>
      <c r="Y12480" s="8"/>
      <c r="AC12480" s="8"/>
      <c r="AG12480" s="8"/>
      <c r="AK12480" s="8"/>
      <c r="AO12480" s="8"/>
      <c r="AS12480" s="8"/>
      <c r="AW12480" s="8"/>
      <c r="BA12480" s="8"/>
      <c r="BE12480" s="8"/>
      <c r="BI12480" s="8"/>
      <c r="BM12480" s="8"/>
      <c r="BQ12480" s="8"/>
      <c r="BU12480" s="8"/>
      <c r="BY12480" s="8"/>
      <c r="CC12480" s="8"/>
      <c r="CG12480" s="8"/>
      <c r="CK12480" s="8"/>
    </row>
    <row r="12481" spans="5:89">
      <c r="E12481" s="8"/>
      <c r="I12481" s="8"/>
      <c r="M12481" s="8"/>
      <c r="Q12481" s="8"/>
      <c r="U12481" s="8"/>
      <c r="Y12481" s="8"/>
      <c r="AC12481" s="8"/>
      <c r="AG12481" s="8"/>
      <c r="AK12481" s="8"/>
      <c r="AO12481" s="8"/>
      <c r="AS12481" s="8"/>
      <c r="AW12481" s="8"/>
      <c r="BA12481" s="8"/>
      <c r="BE12481" s="8"/>
      <c r="BI12481" s="8"/>
      <c r="BM12481" s="8"/>
      <c r="BQ12481" s="8"/>
      <c r="BU12481" s="8"/>
      <c r="BY12481" s="8"/>
      <c r="CC12481" s="8"/>
      <c r="CG12481" s="8"/>
      <c r="CK12481" s="8"/>
    </row>
    <row r="12482" spans="5:89">
      <c r="E12482" s="8"/>
      <c r="I12482" s="8"/>
      <c r="M12482" s="8"/>
      <c r="Q12482" s="8"/>
      <c r="U12482" s="8"/>
      <c r="Y12482" s="8"/>
      <c r="AC12482" s="8"/>
      <c r="AG12482" s="8"/>
      <c r="AK12482" s="8"/>
      <c r="AO12482" s="8"/>
      <c r="AS12482" s="8"/>
      <c r="AW12482" s="8"/>
      <c r="BA12482" s="8"/>
      <c r="BE12482" s="8"/>
      <c r="BI12482" s="8"/>
      <c r="BM12482" s="8"/>
      <c r="BQ12482" s="8"/>
      <c r="BU12482" s="8"/>
      <c r="BY12482" s="8"/>
      <c r="CC12482" s="8"/>
      <c r="CG12482" s="8"/>
      <c r="CK12482" s="8"/>
    </row>
    <row r="12483" spans="5:89">
      <c r="E12483" s="8"/>
      <c r="I12483" s="8"/>
      <c r="M12483" s="8"/>
      <c r="Q12483" s="8"/>
      <c r="U12483" s="8"/>
      <c r="Y12483" s="8"/>
      <c r="AC12483" s="8"/>
      <c r="AG12483" s="8"/>
      <c r="AK12483" s="8"/>
      <c r="AO12483" s="8"/>
      <c r="AS12483" s="8"/>
      <c r="AW12483" s="8"/>
      <c r="BA12483" s="8"/>
      <c r="BE12483" s="8"/>
      <c r="BI12483" s="8"/>
      <c r="BM12483" s="8"/>
      <c r="BQ12483" s="8"/>
      <c r="BU12483" s="8"/>
      <c r="BY12483" s="8"/>
      <c r="CC12483" s="8"/>
      <c r="CG12483" s="8"/>
      <c r="CK12483" s="8"/>
    </row>
    <row r="12484" spans="5:89">
      <c r="E12484" s="8"/>
      <c r="I12484" s="8"/>
      <c r="M12484" s="8"/>
      <c r="Q12484" s="8"/>
      <c r="U12484" s="8"/>
      <c r="Y12484" s="8"/>
      <c r="AC12484" s="8"/>
      <c r="AG12484" s="8"/>
      <c r="AK12484" s="8"/>
      <c r="AO12484" s="8"/>
      <c r="AS12484" s="8"/>
      <c r="AW12484" s="8"/>
      <c r="BA12484" s="8"/>
      <c r="BE12484" s="8"/>
      <c r="BI12484" s="8"/>
      <c r="BM12484" s="8"/>
      <c r="BQ12484" s="8"/>
      <c r="BU12484" s="8"/>
      <c r="BY12484" s="8"/>
      <c r="CC12484" s="8"/>
      <c r="CG12484" s="8"/>
      <c r="CK12484" s="8"/>
    </row>
    <row r="12485" spans="5:89">
      <c r="E12485" s="8"/>
      <c r="I12485" s="8"/>
      <c r="M12485" s="8"/>
      <c r="Q12485" s="8"/>
      <c r="U12485" s="8"/>
      <c r="Y12485" s="8"/>
      <c r="AC12485" s="8"/>
      <c r="AG12485" s="8"/>
      <c r="AK12485" s="8"/>
      <c r="AO12485" s="8"/>
      <c r="AS12485" s="8"/>
      <c r="AW12485" s="8"/>
      <c r="BA12485" s="8"/>
      <c r="BE12485" s="8"/>
      <c r="BI12485" s="8"/>
      <c r="BM12485" s="8"/>
      <c r="BQ12485" s="8"/>
      <c r="BU12485" s="8"/>
      <c r="BY12485" s="8"/>
      <c r="CC12485" s="8"/>
      <c r="CG12485" s="8"/>
      <c r="CK12485" s="8"/>
    </row>
    <row r="12486" spans="5:89">
      <c r="E12486" s="8"/>
      <c r="I12486" s="8"/>
      <c r="M12486" s="8"/>
      <c r="Q12486" s="8"/>
      <c r="U12486" s="8"/>
      <c r="Y12486" s="8"/>
      <c r="AC12486" s="8"/>
      <c r="AG12486" s="8"/>
      <c r="AK12486" s="8"/>
      <c r="AO12486" s="8"/>
      <c r="AS12486" s="8"/>
      <c r="AW12486" s="8"/>
      <c r="BA12486" s="8"/>
      <c r="BE12486" s="8"/>
      <c r="BI12486" s="8"/>
      <c r="BM12486" s="8"/>
      <c r="BQ12486" s="8"/>
      <c r="BU12486" s="8"/>
      <c r="BY12486" s="8"/>
      <c r="CC12486" s="8"/>
      <c r="CG12486" s="8"/>
      <c r="CK12486" s="8"/>
    </row>
    <row r="12487" spans="5:89">
      <c r="E12487" s="8"/>
      <c r="I12487" s="8"/>
      <c r="M12487" s="8"/>
      <c r="Q12487" s="8"/>
      <c r="U12487" s="8"/>
      <c r="Y12487" s="8"/>
      <c r="AC12487" s="8"/>
      <c r="AG12487" s="8"/>
      <c r="AK12487" s="8"/>
      <c r="AO12487" s="8"/>
      <c r="AS12487" s="8"/>
      <c r="AW12487" s="8"/>
      <c r="BA12487" s="8"/>
      <c r="BE12487" s="8"/>
      <c r="BI12487" s="8"/>
      <c r="BM12487" s="8"/>
      <c r="BQ12487" s="8"/>
      <c r="BU12487" s="8"/>
      <c r="BY12487" s="8"/>
      <c r="CC12487" s="8"/>
      <c r="CG12487" s="8"/>
      <c r="CK12487" s="8"/>
    </row>
    <row r="12488" spans="5:89">
      <c r="E12488" s="8"/>
      <c r="I12488" s="8"/>
      <c r="M12488" s="8"/>
      <c r="Q12488" s="8"/>
      <c r="U12488" s="8"/>
      <c r="Y12488" s="8"/>
      <c r="AC12488" s="8"/>
      <c r="AG12488" s="8"/>
      <c r="AK12488" s="8"/>
      <c r="AO12488" s="8"/>
      <c r="AS12488" s="8"/>
      <c r="AW12488" s="8"/>
      <c r="BA12488" s="8"/>
      <c r="BE12488" s="8"/>
      <c r="BI12488" s="8"/>
      <c r="BM12488" s="8"/>
      <c r="BQ12488" s="8"/>
      <c r="BU12488" s="8"/>
      <c r="BY12488" s="8"/>
      <c r="CC12488" s="8"/>
      <c r="CG12488" s="8"/>
      <c r="CK12488" s="8"/>
    </row>
    <row r="12489" spans="5:89">
      <c r="E12489" s="8"/>
      <c r="I12489" s="8"/>
      <c r="M12489" s="8"/>
      <c r="Q12489" s="8"/>
      <c r="U12489" s="8"/>
      <c r="Y12489" s="8"/>
      <c r="AC12489" s="8"/>
      <c r="AG12489" s="8"/>
      <c r="AK12489" s="8"/>
      <c r="AO12489" s="8"/>
      <c r="AS12489" s="8"/>
      <c r="AW12489" s="8"/>
      <c r="BA12489" s="8"/>
      <c r="BE12489" s="8"/>
      <c r="BI12489" s="8"/>
      <c r="BM12489" s="8"/>
      <c r="BQ12489" s="8"/>
      <c r="BU12489" s="8"/>
      <c r="BY12489" s="8"/>
      <c r="CC12489" s="8"/>
      <c r="CG12489" s="8"/>
      <c r="CK12489" s="8"/>
    </row>
    <row r="12490" spans="5:89">
      <c r="E12490" s="8"/>
      <c r="I12490" s="8"/>
      <c r="M12490" s="8"/>
      <c r="Q12490" s="8"/>
      <c r="U12490" s="8"/>
      <c r="Y12490" s="8"/>
      <c r="AC12490" s="8"/>
      <c r="AG12490" s="8"/>
      <c r="AK12490" s="8"/>
      <c r="AO12490" s="8"/>
      <c r="AS12490" s="8"/>
      <c r="AW12490" s="8"/>
      <c r="BA12490" s="8"/>
      <c r="BE12490" s="8"/>
      <c r="BI12490" s="8"/>
      <c r="BM12490" s="8"/>
      <c r="BQ12490" s="8"/>
      <c r="BU12490" s="8"/>
      <c r="BY12490" s="8"/>
      <c r="CC12490" s="8"/>
      <c r="CG12490" s="8"/>
      <c r="CK12490" s="8"/>
    </row>
    <row r="12491" spans="5:89">
      <c r="E12491" s="8"/>
      <c r="I12491" s="8"/>
      <c r="M12491" s="8"/>
      <c r="Q12491" s="8"/>
      <c r="U12491" s="8"/>
      <c r="Y12491" s="8"/>
      <c r="AC12491" s="8"/>
      <c r="AG12491" s="8"/>
      <c r="AK12491" s="8"/>
      <c r="AO12491" s="8"/>
      <c r="AS12491" s="8"/>
      <c r="AW12491" s="8"/>
      <c r="BA12491" s="8"/>
      <c r="BE12491" s="8"/>
      <c r="BI12491" s="8"/>
      <c r="BM12491" s="8"/>
      <c r="BQ12491" s="8"/>
      <c r="BU12491" s="8"/>
      <c r="BY12491" s="8"/>
      <c r="CC12491" s="8"/>
      <c r="CG12491" s="8"/>
      <c r="CK12491" s="8"/>
    </row>
    <row r="12492" spans="5:89">
      <c r="E12492" s="8"/>
      <c r="I12492" s="8"/>
      <c r="M12492" s="8"/>
      <c r="Q12492" s="8"/>
      <c r="U12492" s="8"/>
      <c r="Y12492" s="8"/>
      <c r="AC12492" s="8"/>
      <c r="AG12492" s="8"/>
      <c r="AK12492" s="8"/>
      <c r="AO12492" s="8"/>
      <c r="AS12492" s="8"/>
      <c r="AW12492" s="8"/>
      <c r="BA12492" s="8"/>
      <c r="BE12492" s="8"/>
      <c r="BI12492" s="8"/>
      <c r="BM12492" s="8"/>
      <c r="BQ12492" s="8"/>
      <c r="BU12492" s="8"/>
      <c r="BY12492" s="8"/>
      <c r="CC12492" s="8"/>
      <c r="CG12492" s="8"/>
      <c r="CK12492" s="8"/>
    </row>
    <row r="12493" spans="5:89">
      <c r="E12493" s="8"/>
      <c r="I12493" s="8"/>
      <c r="M12493" s="8"/>
      <c r="Q12493" s="8"/>
      <c r="U12493" s="8"/>
      <c r="Y12493" s="8"/>
      <c r="AC12493" s="8"/>
      <c r="AG12493" s="8"/>
      <c r="AK12493" s="8"/>
      <c r="AO12493" s="8"/>
      <c r="AS12493" s="8"/>
      <c r="AW12493" s="8"/>
      <c r="BA12493" s="8"/>
      <c r="BE12493" s="8"/>
      <c r="BI12493" s="8"/>
      <c r="BM12493" s="8"/>
      <c r="BQ12493" s="8"/>
      <c r="BU12493" s="8"/>
      <c r="BY12493" s="8"/>
      <c r="CC12493" s="8"/>
      <c r="CG12493" s="8"/>
      <c r="CK12493" s="8"/>
    </row>
    <row r="12494" spans="5:89">
      <c r="E12494" s="8"/>
      <c r="I12494" s="8"/>
      <c r="M12494" s="8"/>
      <c r="Q12494" s="8"/>
      <c r="U12494" s="8"/>
      <c r="Y12494" s="8"/>
      <c r="AC12494" s="8"/>
      <c r="AG12494" s="8"/>
      <c r="AK12494" s="8"/>
      <c r="AO12494" s="8"/>
      <c r="AS12494" s="8"/>
      <c r="AW12494" s="8"/>
      <c r="BA12494" s="8"/>
      <c r="BE12494" s="8"/>
      <c r="BI12494" s="8"/>
      <c r="BM12494" s="8"/>
      <c r="BQ12494" s="8"/>
      <c r="BU12494" s="8"/>
      <c r="BY12494" s="8"/>
      <c r="CC12494" s="8"/>
      <c r="CG12494" s="8"/>
      <c r="CK12494" s="8"/>
    </row>
    <row r="12495" spans="5:89">
      <c r="E12495" s="8"/>
      <c r="I12495" s="8"/>
      <c r="M12495" s="8"/>
      <c r="Q12495" s="8"/>
      <c r="U12495" s="8"/>
      <c r="Y12495" s="8"/>
      <c r="AC12495" s="8"/>
      <c r="AG12495" s="8"/>
      <c r="AK12495" s="8"/>
      <c r="AO12495" s="8"/>
      <c r="AS12495" s="8"/>
      <c r="AW12495" s="8"/>
      <c r="BA12495" s="8"/>
      <c r="BE12495" s="8"/>
      <c r="BI12495" s="8"/>
      <c r="BM12495" s="8"/>
      <c r="BQ12495" s="8"/>
      <c r="BU12495" s="8"/>
      <c r="BY12495" s="8"/>
      <c r="CC12495" s="8"/>
      <c r="CG12495" s="8"/>
      <c r="CK12495" s="8"/>
    </row>
    <row r="12496" spans="5:89">
      <c r="E12496" s="8"/>
      <c r="I12496" s="8"/>
      <c r="M12496" s="8"/>
      <c r="Q12496" s="8"/>
      <c r="U12496" s="8"/>
      <c r="Y12496" s="8"/>
      <c r="AC12496" s="8"/>
      <c r="AG12496" s="8"/>
      <c r="AK12496" s="8"/>
      <c r="AO12496" s="8"/>
      <c r="AS12496" s="8"/>
      <c r="AW12496" s="8"/>
      <c r="BA12496" s="8"/>
      <c r="BE12496" s="8"/>
      <c r="BI12496" s="8"/>
      <c r="BM12496" s="8"/>
      <c r="BQ12496" s="8"/>
      <c r="BU12496" s="8"/>
      <c r="BY12496" s="8"/>
      <c r="CC12496" s="8"/>
      <c r="CG12496" s="8"/>
      <c r="CK12496" s="8"/>
    </row>
    <row r="12497" spans="5:89">
      <c r="E12497" s="8"/>
      <c r="I12497" s="8"/>
      <c r="M12497" s="8"/>
      <c r="Q12497" s="8"/>
      <c r="U12497" s="8"/>
      <c r="Y12497" s="8"/>
      <c r="AC12497" s="8"/>
      <c r="AG12497" s="8"/>
      <c r="AK12497" s="8"/>
      <c r="AO12497" s="8"/>
      <c r="AS12497" s="8"/>
      <c r="AW12497" s="8"/>
      <c r="BA12497" s="8"/>
      <c r="BE12497" s="8"/>
      <c r="BI12497" s="8"/>
      <c r="BM12497" s="8"/>
      <c r="BQ12497" s="8"/>
      <c r="BU12497" s="8"/>
      <c r="BY12497" s="8"/>
      <c r="CC12497" s="8"/>
      <c r="CG12497" s="8"/>
      <c r="CK12497" s="8"/>
    </row>
    <row r="12498" spans="5:89">
      <c r="E12498" s="8"/>
      <c r="I12498" s="8"/>
      <c r="M12498" s="8"/>
      <c r="Q12498" s="8"/>
      <c r="U12498" s="8"/>
      <c r="Y12498" s="8"/>
      <c r="AC12498" s="8"/>
      <c r="AG12498" s="8"/>
      <c r="AK12498" s="8"/>
      <c r="AO12498" s="8"/>
      <c r="AS12498" s="8"/>
      <c r="AW12498" s="8"/>
      <c r="BA12498" s="8"/>
      <c r="BE12498" s="8"/>
      <c r="BI12498" s="8"/>
      <c r="BM12498" s="8"/>
      <c r="BQ12498" s="8"/>
      <c r="BU12498" s="8"/>
      <c r="BY12498" s="8"/>
      <c r="CC12498" s="8"/>
      <c r="CG12498" s="8"/>
      <c r="CK12498" s="8"/>
    </row>
    <row r="12499" spans="5:89">
      <c r="E12499" s="8"/>
      <c r="I12499" s="8"/>
      <c r="M12499" s="8"/>
      <c r="Q12499" s="8"/>
      <c r="U12499" s="8"/>
      <c r="Y12499" s="8"/>
      <c r="AC12499" s="8"/>
      <c r="AG12499" s="8"/>
      <c r="AK12499" s="8"/>
      <c r="AO12499" s="8"/>
      <c r="AS12499" s="8"/>
      <c r="AW12499" s="8"/>
      <c r="BA12499" s="8"/>
      <c r="BE12499" s="8"/>
      <c r="BI12499" s="8"/>
      <c r="BM12499" s="8"/>
      <c r="BQ12499" s="8"/>
      <c r="BU12499" s="8"/>
      <c r="BY12499" s="8"/>
      <c r="CC12499" s="8"/>
      <c r="CG12499" s="8"/>
      <c r="CK12499" s="8"/>
    </row>
    <row r="12500" spans="5:89">
      <c r="E12500" s="8"/>
      <c r="I12500" s="8"/>
      <c r="M12500" s="8"/>
      <c r="Q12500" s="8"/>
      <c r="U12500" s="8"/>
      <c r="Y12500" s="8"/>
      <c r="AC12500" s="8"/>
      <c r="AG12500" s="8"/>
      <c r="AK12500" s="8"/>
      <c r="AO12500" s="8"/>
      <c r="AS12500" s="8"/>
      <c r="AW12500" s="8"/>
      <c r="BA12500" s="8"/>
      <c r="BE12500" s="8"/>
      <c r="BI12500" s="8"/>
      <c r="BM12500" s="8"/>
      <c r="BQ12500" s="8"/>
      <c r="BU12500" s="8"/>
      <c r="BY12500" s="8"/>
      <c r="CC12500" s="8"/>
      <c r="CG12500" s="8"/>
      <c r="CK12500" s="8"/>
    </row>
    <row r="12501" spans="5:89">
      <c r="E12501" s="8"/>
      <c r="I12501" s="8"/>
      <c r="M12501" s="8"/>
      <c r="Q12501" s="8"/>
      <c r="U12501" s="8"/>
      <c r="Y12501" s="8"/>
      <c r="AC12501" s="8"/>
      <c r="AG12501" s="8"/>
      <c r="AK12501" s="8"/>
      <c r="AO12501" s="8"/>
      <c r="AS12501" s="8"/>
      <c r="AW12501" s="8"/>
      <c r="BA12501" s="8"/>
      <c r="BE12501" s="8"/>
      <c r="BI12501" s="8"/>
      <c r="BM12501" s="8"/>
      <c r="BQ12501" s="8"/>
      <c r="BU12501" s="8"/>
      <c r="BY12501" s="8"/>
      <c r="CC12501" s="8"/>
      <c r="CG12501" s="8"/>
      <c r="CK12501" s="8"/>
    </row>
    <row r="12502" spans="5:89">
      <c r="E12502" s="8"/>
      <c r="I12502" s="8"/>
      <c r="M12502" s="8"/>
      <c r="Q12502" s="8"/>
      <c r="U12502" s="8"/>
      <c r="Y12502" s="8"/>
      <c r="AC12502" s="8"/>
      <c r="AG12502" s="8"/>
      <c r="AK12502" s="8"/>
      <c r="AO12502" s="8"/>
      <c r="AS12502" s="8"/>
      <c r="AW12502" s="8"/>
      <c r="BA12502" s="8"/>
      <c r="BE12502" s="8"/>
      <c r="BI12502" s="8"/>
      <c r="BM12502" s="8"/>
      <c r="BQ12502" s="8"/>
      <c r="BU12502" s="8"/>
      <c r="BY12502" s="8"/>
      <c r="CC12502" s="8"/>
      <c r="CG12502" s="8"/>
      <c r="CK12502" s="8"/>
    </row>
    <row r="12503" spans="5:89">
      <c r="E12503" s="8"/>
      <c r="I12503" s="8"/>
      <c r="M12503" s="8"/>
      <c r="Q12503" s="8"/>
      <c r="U12503" s="8"/>
      <c r="Y12503" s="8"/>
      <c r="AC12503" s="8"/>
      <c r="AG12503" s="8"/>
      <c r="AK12503" s="8"/>
      <c r="AO12503" s="8"/>
      <c r="AS12503" s="8"/>
      <c r="AW12503" s="8"/>
      <c r="BA12503" s="8"/>
      <c r="BE12503" s="8"/>
      <c r="BI12503" s="8"/>
      <c r="BM12503" s="8"/>
      <c r="BQ12503" s="8"/>
      <c r="BU12503" s="8"/>
      <c r="BY12503" s="8"/>
      <c r="CC12503" s="8"/>
      <c r="CG12503" s="8"/>
      <c r="CK12503" s="8"/>
    </row>
    <row r="12504" spans="5:89">
      <c r="E12504" s="8"/>
      <c r="I12504" s="8"/>
      <c r="M12504" s="8"/>
      <c r="Q12504" s="8"/>
      <c r="U12504" s="8"/>
      <c r="Y12504" s="8"/>
      <c r="AC12504" s="8"/>
      <c r="AG12504" s="8"/>
      <c r="AK12504" s="8"/>
      <c r="AO12504" s="8"/>
      <c r="AS12504" s="8"/>
      <c r="AW12504" s="8"/>
      <c r="BA12504" s="8"/>
      <c r="BE12504" s="8"/>
      <c r="BI12504" s="8"/>
      <c r="BM12504" s="8"/>
      <c r="BQ12504" s="8"/>
      <c r="BU12504" s="8"/>
      <c r="BY12504" s="8"/>
      <c r="CC12504" s="8"/>
      <c r="CG12504" s="8"/>
      <c r="CK12504" s="8"/>
    </row>
    <row r="12505" spans="5:89">
      <c r="E12505" s="8"/>
      <c r="I12505" s="8"/>
      <c r="M12505" s="8"/>
      <c r="Q12505" s="8"/>
      <c r="U12505" s="8"/>
      <c r="Y12505" s="8"/>
      <c r="AC12505" s="8"/>
      <c r="AG12505" s="8"/>
      <c r="AK12505" s="8"/>
      <c r="AO12505" s="8"/>
      <c r="AS12505" s="8"/>
      <c r="AW12505" s="8"/>
      <c r="BA12505" s="8"/>
      <c r="BE12505" s="8"/>
      <c r="BI12505" s="8"/>
      <c r="BM12505" s="8"/>
      <c r="BQ12505" s="8"/>
      <c r="BU12505" s="8"/>
      <c r="BY12505" s="8"/>
      <c r="CC12505" s="8"/>
      <c r="CG12505" s="8"/>
      <c r="CK12505" s="8"/>
    </row>
    <row r="12506" spans="5:89">
      <c r="E12506" s="8"/>
      <c r="I12506" s="8"/>
      <c r="M12506" s="8"/>
      <c r="Q12506" s="8"/>
      <c r="U12506" s="8"/>
      <c r="Y12506" s="8"/>
      <c r="AC12506" s="8"/>
      <c r="AG12506" s="8"/>
      <c r="AK12506" s="8"/>
      <c r="AO12506" s="8"/>
      <c r="AS12506" s="8"/>
      <c r="AW12506" s="8"/>
      <c r="BA12506" s="8"/>
      <c r="BE12506" s="8"/>
      <c r="BI12506" s="8"/>
      <c r="BM12506" s="8"/>
      <c r="BQ12506" s="8"/>
      <c r="BU12506" s="8"/>
      <c r="BY12506" s="8"/>
      <c r="CC12506" s="8"/>
      <c r="CG12506" s="8"/>
      <c r="CK12506" s="8"/>
    </row>
    <row r="12507" spans="5:89">
      <c r="E12507" s="8"/>
      <c r="I12507" s="8"/>
      <c r="M12507" s="8"/>
      <c r="Q12507" s="8"/>
      <c r="U12507" s="8"/>
      <c r="Y12507" s="8"/>
      <c r="AC12507" s="8"/>
      <c r="AG12507" s="8"/>
      <c r="AK12507" s="8"/>
      <c r="AO12507" s="8"/>
      <c r="AS12507" s="8"/>
      <c r="AW12507" s="8"/>
      <c r="BA12507" s="8"/>
      <c r="BE12507" s="8"/>
      <c r="BI12507" s="8"/>
      <c r="BM12507" s="8"/>
      <c r="BQ12507" s="8"/>
      <c r="BU12507" s="8"/>
      <c r="BY12507" s="8"/>
      <c r="CC12507" s="8"/>
      <c r="CG12507" s="8"/>
      <c r="CK12507" s="8"/>
    </row>
    <row r="12508" spans="5:89">
      <c r="E12508" s="8"/>
      <c r="I12508" s="8"/>
      <c r="M12508" s="8"/>
      <c r="Q12508" s="8"/>
      <c r="U12508" s="8"/>
      <c r="Y12508" s="8"/>
      <c r="AC12508" s="8"/>
      <c r="AG12508" s="8"/>
      <c r="AK12508" s="8"/>
      <c r="AO12508" s="8"/>
      <c r="AS12508" s="8"/>
      <c r="AW12508" s="8"/>
      <c r="BA12508" s="8"/>
      <c r="BE12508" s="8"/>
      <c r="BI12508" s="8"/>
      <c r="BM12508" s="8"/>
      <c r="BQ12508" s="8"/>
      <c r="BU12508" s="8"/>
      <c r="BY12508" s="8"/>
      <c r="CC12508" s="8"/>
      <c r="CG12508" s="8"/>
      <c r="CK12508" s="8"/>
    </row>
    <row r="12509" spans="5:89">
      <c r="E12509" s="8"/>
      <c r="I12509" s="8"/>
      <c r="M12509" s="8"/>
      <c r="Q12509" s="8"/>
      <c r="U12509" s="8"/>
      <c r="Y12509" s="8"/>
      <c r="AC12509" s="8"/>
      <c r="AG12509" s="8"/>
      <c r="AK12509" s="8"/>
      <c r="AO12509" s="8"/>
      <c r="AS12509" s="8"/>
      <c r="AW12509" s="8"/>
      <c r="BA12509" s="8"/>
      <c r="BE12509" s="8"/>
      <c r="BI12509" s="8"/>
      <c r="BM12509" s="8"/>
      <c r="BQ12509" s="8"/>
      <c r="BU12509" s="8"/>
      <c r="BY12509" s="8"/>
      <c r="CC12509" s="8"/>
      <c r="CG12509" s="8"/>
      <c r="CK12509" s="8"/>
    </row>
    <row r="12510" spans="5:89">
      <c r="E12510" s="8"/>
      <c r="I12510" s="8"/>
      <c r="M12510" s="8"/>
      <c r="Q12510" s="8"/>
      <c r="U12510" s="8"/>
      <c r="Y12510" s="8"/>
      <c r="AC12510" s="8"/>
      <c r="AG12510" s="8"/>
      <c r="AK12510" s="8"/>
      <c r="AO12510" s="8"/>
      <c r="AS12510" s="8"/>
      <c r="AW12510" s="8"/>
      <c r="BA12510" s="8"/>
      <c r="BE12510" s="8"/>
      <c r="BI12510" s="8"/>
      <c r="BM12510" s="8"/>
      <c r="BQ12510" s="8"/>
      <c r="BU12510" s="8"/>
      <c r="BY12510" s="8"/>
      <c r="CC12510" s="8"/>
      <c r="CG12510" s="8"/>
      <c r="CK12510" s="8"/>
    </row>
    <row r="12511" spans="5:89">
      <c r="E12511" s="8"/>
      <c r="I12511" s="8"/>
      <c r="M12511" s="8"/>
      <c r="Q12511" s="8"/>
      <c r="U12511" s="8"/>
      <c r="Y12511" s="8"/>
      <c r="AC12511" s="8"/>
      <c r="AG12511" s="8"/>
      <c r="AK12511" s="8"/>
      <c r="AO12511" s="8"/>
      <c r="AS12511" s="8"/>
      <c r="AW12511" s="8"/>
      <c r="BA12511" s="8"/>
      <c r="BE12511" s="8"/>
      <c r="BI12511" s="8"/>
      <c r="BM12511" s="8"/>
      <c r="BQ12511" s="8"/>
      <c r="BU12511" s="8"/>
      <c r="BY12511" s="8"/>
      <c r="CC12511" s="8"/>
      <c r="CG12511" s="8"/>
      <c r="CK12511" s="8"/>
    </row>
    <row r="12512" spans="5:89">
      <c r="E12512" s="8"/>
      <c r="I12512" s="8"/>
      <c r="M12512" s="8"/>
      <c r="Q12512" s="8"/>
      <c r="U12512" s="8"/>
      <c r="Y12512" s="8"/>
      <c r="AC12512" s="8"/>
      <c r="AG12512" s="8"/>
      <c r="AK12512" s="8"/>
      <c r="AO12512" s="8"/>
      <c r="AS12512" s="8"/>
      <c r="AW12512" s="8"/>
      <c r="BA12512" s="8"/>
      <c r="BE12512" s="8"/>
      <c r="BI12512" s="8"/>
      <c r="BM12512" s="8"/>
      <c r="BQ12512" s="8"/>
      <c r="BU12512" s="8"/>
      <c r="BY12512" s="8"/>
      <c r="CC12512" s="8"/>
      <c r="CG12512" s="8"/>
      <c r="CK12512" s="8"/>
    </row>
    <row r="12513" spans="5:89">
      <c r="E12513" s="8"/>
      <c r="I12513" s="8"/>
      <c r="M12513" s="8"/>
      <c r="Q12513" s="8"/>
      <c r="U12513" s="8"/>
      <c r="Y12513" s="8"/>
      <c r="AC12513" s="8"/>
      <c r="AG12513" s="8"/>
      <c r="AK12513" s="8"/>
      <c r="AO12513" s="8"/>
      <c r="AS12513" s="8"/>
      <c r="AW12513" s="8"/>
      <c r="BA12513" s="8"/>
      <c r="BE12513" s="8"/>
      <c r="BI12513" s="8"/>
      <c r="BM12513" s="8"/>
      <c r="BQ12513" s="8"/>
      <c r="BU12513" s="8"/>
      <c r="BY12513" s="8"/>
      <c r="CC12513" s="8"/>
      <c r="CG12513" s="8"/>
      <c r="CK12513" s="8"/>
    </row>
    <row r="12514" spans="5:89">
      <c r="E12514" s="8"/>
      <c r="I12514" s="8"/>
      <c r="M12514" s="8"/>
      <c r="Q12514" s="8"/>
      <c r="U12514" s="8"/>
      <c r="Y12514" s="8"/>
      <c r="AC12514" s="8"/>
      <c r="AG12514" s="8"/>
      <c r="AK12514" s="8"/>
      <c r="AO12514" s="8"/>
      <c r="AS12514" s="8"/>
      <c r="AW12514" s="8"/>
      <c r="BA12514" s="8"/>
      <c r="BE12514" s="8"/>
      <c r="BI12514" s="8"/>
      <c r="BM12514" s="8"/>
      <c r="BQ12514" s="8"/>
      <c r="BU12514" s="8"/>
      <c r="BY12514" s="8"/>
      <c r="CC12514" s="8"/>
      <c r="CG12514" s="8"/>
      <c r="CK12514" s="8"/>
    </row>
    <row r="12515" spans="5:89">
      <c r="E12515" s="8"/>
      <c r="I12515" s="8"/>
      <c r="M12515" s="8"/>
      <c r="Q12515" s="8"/>
      <c r="U12515" s="8"/>
      <c r="Y12515" s="8"/>
      <c r="AC12515" s="8"/>
      <c r="AG12515" s="8"/>
      <c r="AK12515" s="8"/>
      <c r="AO12515" s="8"/>
      <c r="AS12515" s="8"/>
      <c r="AW12515" s="8"/>
      <c r="BA12515" s="8"/>
      <c r="BE12515" s="8"/>
      <c r="BI12515" s="8"/>
      <c r="BM12515" s="8"/>
      <c r="BQ12515" s="8"/>
      <c r="BU12515" s="8"/>
      <c r="BY12515" s="8"/>
      <c r="CC12515" s="8"/>
      <c r="CG12515" s="8"/>
      <c r="CK12515" s="8"/>
    </row>
    <row r="12516" spans="5:89">
      <c r="E12516" s="8"/>
      <c r="I12516" s="8"/>
      <c r="M12516" s="8"/>
      <c r="Q12516" s="8"/>
      <c r="U12516" s="8"/>
      <c r="Y12516" s="8"/>
      <c r="AC12516" s="8"/>
      <c r="AG12516" s="8"/>
      <c r="AK12516" s="8"/>
      <c r="AO12516" s="8"/>
      <c r="AS12516" s="8"/>
      <c r="AW12516" s="8"/>
      <c r="BA12516" s="8"/>
      <c r="BE12516" s="8"/>
      <c r="BI12516" s="8"/>
      <c r="BM12516" s="8"/>
      <c r="BQ12516" s="8"/>
      <c r="BU12516" s="8"/>
      <c r="BY12516" s="8"/>
      <c r="CC12516" s="8"/>
      <c r="CG12516" s="8"/>
      <c r="CK12516" s="8"/>
    </row>
    <row r="12517" spans="5:89">
      <c r="E12517" s="8"/>
      <c r="I12517" s="8"/>
      <c r="M12517" s="8"/>
      <c r="Q12517" s="8"/>
      <c r="U12517" s="8"/>
      <c r="Y12517" s="8"/>
      <c r="AC12517" s="8"/>
      <c r="AG12517" s="8"/>
      <c r="AK12517" s="8"/>
      <c r="AO12517" s="8"/>
      <c r="AS12517" s="8"/>
      <c r="AW12517" s="8"/>
      <c r="BA12517" s="8"/>
      <c r="BE12517" s="8"/>
      <c r="BI12517" s="8"/>
      <c r="BM12517" s="8"/>
      <c r="BQ12517" s="8"/>
      <c r="BU12517" s="8"/>
      <c r="BY12517" s="8"/>
      <c r="CC12517" s="8"/>
      <c r="CG12517" s="8"/>
      <c r="CK12517" s="8"/>
    </row>
    <row r="12518" spans="5:89">
      <c r="E12518" s="8"/>
      <c r="I12518" s="8"/>
      <c r="M12518" s="8"/>
      <c r="Q12518" s="8"/>
      <c r="U12518" s="8"/>
      <c r="Y12518" s="8"/>
      <c r="AC12518" s="8"/>
      <c r="AG12518" s="8"/>
      <c r="AK12518" s="8"/>
      <c r="AO12518" s="8"/>
      <c r="AS12518" s="8"/>
      <c r="AW12518" s="8"/>
      <c r="BA12518" s="8"/>
      <c r="BE12518" s="8"/>
      <c r="BI12518" s="8"/>
      <c r="BM12518" s="8"/>
      <c r="BQ12518" s="8"/>
      <c r="BU12518" s="8"/>
      <c r="BY12518" s="8"/>
      <c r="CC12518" s="8"/>
      <c r="CG12518" s="8"/>
      <c r="CK12518" s="8"/>
    </row>
    <row r="12519" spans="5:89">
      <c r="E12519" s="8"/>
      <c r="I12519" s="8"/>
      <c r="M12519" s="8"/>
      <c r="Q12519" s="8"/>
      <c r="U12519" s="8"/>
      <c r="Y12519" s="8"/>
      <c r="AC12519" s="8"/>
      <c r="AG12519" s="8"/>
      <c r="AK12519" s="8"/>
      <c r="AO12519" s="8"/>
      <c r="AS12519" s="8"/>
      <c r="AW12519" s="8"/>
      <c r="BA12519" s="8"/>
      <c r="BE12519" s="8"/>
      <c r="BI12519" s="8"/>
      <c r="BM12519" s="8"/>
      <c r="BQ12519" s="8"/>
      <c r="BU12519" s="8"/>
      <c r="BY12519" s="8"/>
      <c r="CC12519" s="8"/>
      <c r="CG12519" s="8"/>
      <c r="CK12519" s="8"/>
    </row>
    <row r="12520" spans="5:89">
      <c r="E12520" s="8"/>
      <c r="I12520" s="8"/>
      <c r="M12520" s="8"/>
      <c r="Q12520" s="8"/>
      <c r="U12520" s="8"/>
      <c r="Y12520" s="8"/>
      <c r="AC12520" s="8"/>
      <c r="AG12520" s="8"/>
      <c r="AK12520" s="8"/>
      <c r="AO12520" s="8"/>
      <c r="AS12520" s="8"/>
      <c r="AW12520" s="8"/>
      <c r="BA12520" s="8"/>
      <c r="BE12520" s="8"/>
      <c r="BI12520" s="8"/>
      <c r="BM12520" s="8"/>
      <c r="BQ12520" s="8"/>
      <c r="BU12520" s="8"/>
      <c r="BY12520" s="8"/>
      <c r="CC12520" s="8"/>
      <c r="CG12520" s="8"/>
      <c r="CK12520" s="8"/>
    </row>
    <row r="12521" spans="5:89">
      <c r="E12521" s="8"/>
      <c r="I12521" s="8"/>
      <c r="M12521" s="8"/>
      <c r="Q12521" s="8"/>
      <c r="U12521" s="8"/>
      <c r="Y12521" s="8"/>
      <c r="AC12521" s="8"/>
      <c r="AG12521" s="8"/>
      <c r="AK12521" s="8"/>
      <c r="AO12521" s="8"/>
      <c r="AS12521" s="8"/>
      <c r="AW12521" s="8"/>
      <c r="BA12521" s="8"/>
      <c r="BE12521" s="8"/>
      <c r="BI12521" s="8"/>
      <c r="BM12521" s="8"/>
      <c r="BQ12521" s="8"/>
      <c r="BU12521" s="8"/>
      <c r="BY12521" s="8"/>
      <c r="CC12521" s="8"/>
      <c r="CG12521" s="8"/>
      <c r="CK12521" s="8"/>
    </row>
    <row r="12522" spans="5:89">
      <c r="E12522" s="8"/>
      <c r="I12522" s="8"/>
      <c r="M12522" s="8"/>
      <c r="Q12522" s="8"/>
      <c r="U12522" s="8"/>
      <c r="Y12522" s="8"/>
      <c r="AC12522" s="8"/>
      <c r="AG12522" s="8"/>
      <c r="AK12522" s="8"/>
      <c r="AO12522" s="8"/>
      <c r="AS12522" s="8"/>
      <c r="AW12522" s="8"/>
      <c r="BA12522" s="8"/>
      <c r="BE12522" s="8"/>
      <c r="BI12522" s="8"/>
      <c r="BM12522" s="8"/>
      <c r="BQ12522" s="8"/>
      <c r="BU12522" s="8"/>
      <c r="BY12522" s="8"/>
      <c r="CC12522" s="8"/>
      <c r="CG12522" s="8"/>
      <c r="CK12522" s="8"/>
    </row>
    <row r="12523" spans="5:89">
      <c r="E12523" s="8"/>
      <c r="I12523" s="8"/>
      <c r="M12523" s="8"/>
      <c r="Q12523" s="8"/>
      <c r="U12523" s="8"/>
      <c r="Y12523" s="8"/>
      <c r="AC12523" s="8"/>
      <c r="AG12523" s="8"/>
      <c r="AK12523" s="8"/>
      <c r="AO12523" s="8"/>
      <c r="AS12523" s="8"/>
      <c r="AW12523" s="8"/>
      <c r="BA12523" s="8"/>
      <c r="BE12523" s="8"/>
      <c r="BI12523" s="8"/>
      <c r="BM12523" s="8"/>
      <c r="BQ12523" s="8"/>
      <c r="BU12523" s="8"/>
      <c r="BY12523" s="8"/>
      <c r="CC12523" s="8"/>
      <c r="CG12523" s="8"/>
      <c r="CK12523" s="8"/>
    </row>
    <row r="12524" spans="5:89">
      <c r="E12524" s="8"/>
      <c r="I12524" s="8"/>
      <c r="M12524" s="8"/>
      <c r="Q12524" s="8"/>
      <c r="U12524" s="8"/>
      <c r="Y12524" s="8"/>
      <c r="AC12524" s="8"/>
      <c r="AG12524" s="8"/>
      <c r="AK12524" s="8"/>
      <c r="AO12524" s="8"/>
      <c r="AS12524" s="8"/>
      <c r="AW12524" s="8"/>
      <c r="BA12524" s="8"/>
      <c r="BE12524" s="8"/>
      <c r="BI12524" s="8"/>
      <c r="BM12524" s="8"/>
      <c r="BQ12524" s="8"/>
      <c r="BU12524" s="8"/>
      <c r="BY12524" s="8"/>
      <c r="CC12524" s="8"/>
      <c r="CG12524" s="8"/>
      <c r="CK12524" s="8"/>
    </row>
    <row r="12525" spans="5:89">
      <c r="E12525" s="8"/>
      <c r="I12525" s="8"/>
      <c r="M12525" s="8"/>
      <c r="Q12525" s="8"/>
      <c r="U12525" s="8"/>
      <c r="Y12525" s="8"/>
      <c r="AC12525" s="8"/>
      <c r="AG12525" s="8"/>
      <c r="AK12525" s="8"/>
      <c r="AO12525" s="8"/>
      <c r="AS12525" s="8"/>
      <c r="AW12525" s="8"/>
      <c r="BA12525" s="8"/>
      <c r="BE12525" s="8"/>
      <c r="BI12525" s="8"/>
      <c r="BM12525" s="8"/>
      <c r="BQ12525" s="8"/>
      <c r="BU12525" s="8"/>
      <c r="BY12525" s="8"/>
      <c r="CC12525" s="8"/>
      <c r="CG12525" s="8"/>
      <c r="CK12525" s="8"/>
    </row>
    <row r="12526" spans="5:89">
      <c r="E12526" s="8"/>
      <c r="I12526" s="8"/>
      <c r="M12526" s="8"/>
      <c r="Q12526" s="8"/>
      <c r="U12526" s="8"/>
      <c r="Y12526" s="8"/>
      <c r="AC12526" s="8"/>
      <c r="AG12526" s="8"/>
      <c r="AK12526" s="8"/>
      <c r="AO12526" s="8"/>
      <c r="AS12526" s="8"/>
      <c r="AW12526" s="8"/>
      <c r="BA12526" s="8"/>
      <c r="BE12526" s="8"/>
      <c r="BI12526" s="8"/>
      <c r="BM12526" s="8"/>
      <c r="BQ12526" s="8"/>
      <c r="BU12526" s="8"/>
      <c r="BY12526" s="8"/>
      <c r="CC12526" s="8"/>
      <c r="CG12526" s="8"/>
      <c r="CK12526" s="8"/>
    </row>
    <row r="12527" spans="5:89">
      <c r="E12527" s="8"/>
      <c r="I12527" s="8"/>
      <c r="M12527" s="8"/>
      <c r="Q12527" s="8"/>
      <c r="U12527" s="8"/>
      <c r="Y12527" s="8"/>
      <c r="AC12527" s="8"/>
      <c r="AG12527" s="8"/>
      <c r="AK12527" s="8"/>
      <c r="AO12527" s="8"/>
      <c r="AS12527" s="8"/>
      <c r="AW12527" s="8"/>
      <c r="BA12527" s="8"/>
      <c r="BE12527" s="8"/>
      <c r="BI12527" s="8"/>
      <c r="BM12527" s="8"/>
      <c r="BQ12527" s="8"/>
      <c r="BU12527" s="8"/>
      <c r="BY12527" s="8"/>
      <c r="CC12527" s="8"/>
      <c r="CG12527" s="8"/>
      <c r="CK12527" s="8"/>
    </row>
    <row r="12528" spans="5:89">
      <c r="E12528" s="8"/>
      <c r="I12528" s="8"/>
      <c r="M12528" s="8"/>
      <c r="Q12528" s="8"/>
      <c r="U12528" s="8"/>
      <c r="Y12528" s="8"/>
      <c r="AC12528" s="8"/>
      <c r="AG12528" s="8"/>
      <c r="AK12528" s="8"/>
      <c r="AO12528" s="8"/>
      <c r="AS12528" s="8"/>
      <c r="AW12528" s="8"/>
      <c r="BA12528" s="8"/>
      <c r="BE12528" s="8"/>
      <c r="BI12528" s="8"/>
      <c r="BM12528" s="8"/>
      <c r="BQ12528" s="8"/>
      <c r="BU12528" s="8"/>
      <c r="BY12528" s="8"/>
      <c r="CC12528" s="8"/>
      <c r="CG12528" s="8"/>
      <c r="CK12528" s="8"/>
    </row>
    <row r="12529" spans="5:89">
      <c r="E12529" s="8"/>
      <c r="I12529" s="8"/>
      <c r="M12529" s="8"/>
      <c r="Q12529" s="8"/>
      <c r="U12529" s="8"/>
      <c r="Y12529" s="8"/>
      <c r="AC12529" s="8"/>
      <c r="AG12529" s="8"/>
      <c r="AK12529" s="8"/>
      <c r="AO12529" s="8"/>
      <c r="AS12529" s="8"/>
      <c r="AW12529" s="8"/>
      <c r="BA12529" s="8"/>
      <c r="BE12529" s="8"/>
      <c r="BI12529" s="8"/>
      <c r="BM12529" s="8"/>
      <c r="BQ12529" s="8"/>
      <c r="BU12529" s="8"/>
      <c r="BY12529" s="8"/>
      <c r="CC12529" s="8"/>
      <c r="CG12529" s="8"/>
      <c r="CK12529" s="8"/>
    </row>
    <row r="12530" spans="5:89">
      <c r="E12530" s="8"/>
      <c r="I12530" s="8"/>
      <c r="M12530" s="8"/>
      <c r="Q12530" s="8"/>
      <c r="U12530" s="8"/>
      <c r="Y12530" s="8"/>
      <c r="AC12530" s="8"/>
      <c r="AG12530" s="8"/>
      <c r="AK12530" s="8"/>
      <c r="AO12530" s="8"/>
      <c r="AS12530" s="8"/>
      <c r="AW12530" s="8"/>
      <c r="BA12530" s="8"/>
      <c r="BE12530" s="8"/>
      <c r="BI12530" s="8"/>
      <c r="BM12530" s="8"/>
      <c r="BQ12530" s="8"/>
      <c r="BU12530" s="8"/>
      <c r="BY12530" s="8"/>
      <c r="CC12530" s="8"/>
      <c r="CG12530" s="8"/>
      <c r="CK12530" s="8"/>
    </row>
    <row r="12531" spans="5:89">
      <c r="E12531" s="8"/>
      <c r="I12531" s="8"/>
      <c r="M12531" s="8"/>
      <c r="Q12531" s="8"/>
      <c r="U12531" s="8"/>
      <c r="Y12531" s="8"/>
      <c r="AC12531" s="8"/>
      <c r="AG12531" s="8"/>
      <c r="AK12531" s="8"/>
      <c r="AO12531" s="8"/>
      <c r="AS12531" s="8"/>
      <c r="AW12531" s="8"/>
      <c r="BA12531" s="8"/>
      <c r="BE12531" s="8"/>
      <c r="BI12531" s="8"/>
      <c r="BM12531" s="8"/>
      <c r="BQ12531" s="8"/>
      <c r="BU12531" s="8"/>
      <c r="BY12531" s="8"/>
      <c r="CC12531" s="8"/>
      <c r="CG12531" s="8"/>
      <c r="CK12531" s="8"/>
    </row>
    <row r="12532" spans="5:89">
      <c r="E12532" s="8"/>
      <c r="I12532" s="8"/>
      <c r="M12532" s="8"/>
      <c r="Q12532" s="8"/>
      <c r="U12532" s="8"/>
      <c r="Y12532" s="8"/>
      <c r="AC12532" s="8"/>
      <c r="AG12532" s="8"/>
      <c r="AK12532" s="8"/>
      <c r="AO12532" s="8"/>
      <c r="AS12532" s="8"/>
      <c r="AW12532" s="8"/>
      <c r="BA12532" s="8"/>
      <c r="BE12532" s="8"/>
      <c r="BI12532" s="8"/>
      <c r="BM12532" s="8"/>
      <c r="BQ12532" s="8"/>
      <c r="BU12532" s="8"/>
      <c r="BY12532" s="8"/>
      <c r="CC12532" s="8"/>
      <c r="CG12532" s="8"/>
      <c r="CK12532" s="8"/>
    </row>
    <row r="12533" spans="5:89">
      <c r="E12533" s="8"/>
      <c r="I12533" s="8"/>
      <c r="M12533" s="8"/>
      <c r="Q12533" s="8"/>
      <c r="U12533" s="8"/>
      <c r="Y12533" s="8"/>
      <c r="AC12533" s="8"/>
      <c r="AG12533" s="8"/>
      <c r="AK12533" s="8"/>
      <c r="AO12533" s="8"/>
      <c r="AS12533" s="8"/>
      <c r="AW12533" s="8"/>
      <c r="BA12533" s="8"/>
      <c r="BE12533" s="8"/>
      <c r="BI12533" s="8"/>
      <c r="BM12533" s="8"/>
      <c r="BQ12533" s="8"/>
      <c r="BU12533" s="8"/>
      <c r="BY12533" s="8"/>
      <c r="CC12533" s="8"/>
      <c r="CG12533" s="8"/>
      <c r="CK12533" s="8"/>
    </row>
    <row r="12534" spans="5:89">
      <c r="E12534" s="8"/>
      <c r="I12534" s="8"/>
      <c r="M12534" s="8"/>
      <c r="Q12534" s="8"/>
      <c r="U12534" s="8"/>
      <c r="Y12534" s="8"/>
      <c r="AC12534" s="8"/>
      <c r="AG12534" s="8"/>
      <c r="AK12534" s="8"/>
      <c r="AO12534" s="8"/>
      <c r="AS12534" s="8"/>
      <c r="AW12534" s="8"/>
      <c r="BA12534" s="8"/>
      <c r="BE12534" s="8"/>
      <c r="BI12534" s="8"/>
      <c r="BM12534" s="8"/>
      <c r="BQ12534" s="8"/>
      <c r="BU12534" s="8"/>
      <c r="BY12534" s="8"/>
      <c r="CC12534" s="8"/>
      <c r="CG12534" s="8"/>
      <c r="CK12534" s="8"/>
    </row>
    <row r="12535" spans="5:89">
      <c r="E12535" s="8"/>
      <c r="I12535" s="8"/>
      <c r="M12535" s="8"/>
      <c r="Q12535" s="8"/>
      <c r="U12535" s="8"/>
      <c r="Y12535" s="8"/>
      <c r="AC12535" s="8"/>
      <c r="AG12535" s="8"/>
      <c r="AK12535" s="8"/>
      <c r="AO12535" s="8"/>
      <c r="AS12535" s="8"/>
      <c r="AW12535" s="8"/>
      <c r="BA12535" s="8"/>
      <c r="BE12535" s="8"/>
      <c r="BI12535" s="8"/>
      <c r="BM12535" s="8"/>
      <c r="BQ12535" s="8"/>
      <c r="BU12535" s="8"/>
      <c r="BY12535" s="8"/>
      <c r="CC12535" s="8"/>
      <c r="CG12535" s="8"/>
      <c r="CK12535" s="8"/>
    </row>
    <row r="12536" spans="5:89">
      <c r="E12536" s="8"/>
      <c r="I12536" s="8"/>
      <c r="M12536" s="8"/>
      <c r="Q12536" s="8"/>
      <c r="U12536" s="8"/>
      <c r="Y12536" s="8"/>
      <c r="AC12536" s="8"/>
      <c r="AG12536" s="8"/>
      <c r="AK12536" s="8"/>
      <c r="AO12536" s="8"/>
      <c r="AS12536" s="8"/>
      <c r="AW12536" s="8"/>
      <c r="BA12536" s="8"/>
      <c r="BE12536" s="8"/>
      <c r="BI12536" s="8"/>
      <c r="BM12536" s="8"/>
      <c r="BQ12536" s="8"/>
      <c r="BU12536" s="8"/>
      <c r="BY12536" s="8"/>
      <c r="CC12536" s="8"/>
      <c r="CG12536" s="8"/>
      <c r="CK12536" s="8"/>
    </row>
    <row r="12537" spans="5:89">
      <c r="E12537" s="8"/>
      <c r="I12537" s="8"/>
      <c r="M12537" s="8"/>
      <c r="Q12537" s="8"/>
      <c r="U12537" s="8"/>
      <c r="Y12537" s="8"/>
      <c r="AC12537" s="8"/>
      <c r="AG12537" s="8"/>
      <c r="AK12537" s="8"/>
      <c r="AO12537" s="8"/>
      <c r="AS12537" s="8"/>
      <c r="AW12537" s="8"/>
      <c r="BA12537" s="8"/>
      <c r="BE12537" s="8"/>
      <c r="BI12537" s="8"/>
      <c r="BM12537" s="8"/>
      <c r="BQ12537" s="8"/>
      <c r="BU12537" s="8"/>
      <c r="BY12537" s="8"/>
      <c r="CC12537" s="8"/>
      <c r="CG12537" s="8"/>
      <c r="CK12537" s="8"/>
    </row>
    <row r="12538" spans="5:89">
      <c r="E12538" s="8"/>
      <c r="I12538" s="8"/>
      <c r="M12538" s="8"/>
      <c r="Q12538" s="8"/>
      <c r="U12538" s="8"/>
      <c r="Y12538" s="8"/>
      <c r="AC12538" s="8"/>
      <c r="AG12538" s="8"/>
      <c r="AK12538" s="8"/>
      <c r="AO12538" s="8"/>
      <c r="AS12538" s="8"/>
      <c r="AW12538" s="8"/>
      <c r="BA12538" s="8"/>
      <c r="BE12538" s="8"/>
      <c r="BI12538" s="8"/>
      <c r="BM12538" s="8"/>
      <c r="BQ12538" s="8"/>
      <c r="BU12538" s="8"/>
      <c r="BY12538" s="8"/>
      <c r="CC12538" s="8"/>
      <c r="CG12538" s="8"/>
      <c r="CK12538" s="8"/>
    </row>
    <row r="12539" spans="5:89">
      <c r="E12539" s="8"/>
      <c r="I12539" s="8"/>
      <c r="M12539" s="8"/>
      <c r="Q12539" s="8"/>
      <c r="U12539" s="8"/>
      <c r="Y12539" s="8"/>
      <c r="AC12539" s="8"/>
      <c r="AG12539" s="8"/>
      <c r="AK12539" s="8"/>
      <c r="AO12539" s="8"/>
      <c r="AS12539" s="8"/>
      <c r="AW12539" s="8"/>
      <c r="BA12539" s="8"/>
      <c r="BE12539" s="8"/>
      <c r="BI12539" s="8"/>
      <c r="BM12539" s="8"/>
      <c r="BQ12539" s="8"/>
      <c r="BU12539" s="8"/>
      <c r="BY12539" s="8"/>
      <c r="CC12539" s="8"/>
      <c r="CG12539" s="8"/>
      <c r="CK12539" s="8"/>
    </row>
    <row r="12540" spans="5:89">
      <c r="E12540" s="8"/>
      <c r="I12540" s="8"/>
      <c r="M12540" s="8"/>
      <c r="Q12540" s="8"/>
      <c r="U12540" s="8"/>
      <c r="Y12540" s="8"/>
      <c r="AC12540" s="8"/>
      <c r="AG12540" s="8"/>
      <c r="AK12540" s="8"/>
      <c r="AO12540" s="8"/>
      <c r="AS12540" s="8"/>
      <c r="AW12540" s="8"/>
      <c r="BA12540" s="8"/>
      <c r="BE12540" s="8"/>
      <c r="BI12540" s="8"/>
      <c r="BM12540" s="8"/>
      <c r="BQ12540" s="8"/>
      <c r="BU12540" s="8"/>
      <c r="BY12540" s="8"/>
      <c r="CC12540" s="8"/>
      <c r="CG12540" s="8"/>
      <c r="CK12540" s="8"/>
    </row>
    <row r="12541" spans="5:89">
      <c r="E12541" s="8"/>
      <c r="I12541" s="8"/>
      <c r="M12541" s="8"/>
      <c r="Q12541" s="8"/>
      <c r="U12541" s="8"/>
      <c r="Y12541" s="8"/>
      <c r="AC12541" s="8"/>
      <c r="AG12541" s="8"/>
      <c r="AK12541" s="8"/>
      <c r="AO12541" s="8"/>
      <c r="AS12541" s="8"/>
      <c r="AW12541" s="8"/>
      <c r="BA12541" s="8"/>
      <c r="BE12541" s="8"/>
      <c r="BI12541" s="8"/>
      <c r="BM12541" s="8"/>
      <c r="BQ12541" s="8"/>
      <c r="BU12541" s="8"/>
      <c r="BY12541" s="8"/>
      <c r="CC12541" s="8"/>
      <c r="CG12541" s="8"/>
      <c r="CK12541" s="8"/>
    </row>
    <row r="12542" spans="5:89">
      <c r="E12542" s="8"/>
      <c r="I12542" s="8"/>
      <c r="M12542" s="8"/>
      <c r="Q12542" s="8"/>
      <c r="U12542" s="8"/>
      <c r="Y12542" s="8"/>
      <c r="AC12542" s="8"/>
      <c r="AG12542" s="8"/>
      <c r="AK12542" s="8"/>
      <c r="AO12542" s="8"/>
      <c r="AS12542" s="8"/>
      <c r="AW12542" s="8"/>
      <c r="BA12542" s="8"/>
      <c r="BE12542" s="8"/>
      <c r="BI12542" s="8"/>
      <c r="BM12542" s="8"/>
      <c r="BQ12542" s="8"/>
      <c r="BU12542" s="8"/>
      <c r="BY12542" s="8"/>
      <c r="CC12542" s="8"/>
      <c r="CG12542" s="8"/>
      <c r="CK12542" s="8"/>
    </row>
    <row r="12543" spans="5:89">
      <c r="E12543" s="8"/>
      <c r="I12543" s="8"/>
      <c r="M12543" s="8"/>
      <c r="Q12543" s="8"/>
      <c r="U12543" s="8"/>
      <c r="Y12543" s="8"/>
      <c r="AC12543" s="8"/>
      <c r="AG12543" s="8"/>
      <c r="AK12543" s="8"/>
      <c r="AO12543" s="8"/>
      <c r="AS12543" s="8"/>
      <c r="AW12543" s="8"/>
      <c r="BA12543" s="8"/>
      <c r="BE12543" s="8"/>
      <c r="BI12543" s="8"/>
      <c r="BM12543" s="8"/>
      <c r="BQ12543" s="8"/>
      <c r="BU12543" s="8"/>
      <c r="BY12543" s="8"/>
      <c r="CC12543" s="8"/>
      <c r="CG12543" s="8"/>
      <c r="CK12543" s="8"/>
    </row>
    <row r="12544" spans="5:89">
      <c r="E12544" s="8"/>
      <c r="I12544" s="8"/>
      <c r="M12544" s="8"/>
      <c r="Q12544" s="8"/>
      <c r="U12544" s="8"/>
      <c r="Y12544" s="8"/>
      <c r="AC12544" s="8"/>
      <c r="AG12544" s="8"/>
      <c r="AK12544" s="8"/>
      <c r="AO12544" s="8"/>
      <c r="AS12544" s="8"/>
      <c r="AW12544" s="8"/>
      <c r="BA12544" s="8"/>
      <c r="BE12544" s="8"/>
      <c r="BI12544" s="8"/>
      <c r="BM12544" s="8"/>
      <c r="BQ12544" s="8"/>
      <c r="BU12544" s="8"/>
      <c r="BY12544" s="8"/>
      <c r="CC12544" s="8"/>
      <c r="CG12544" s="8"/>
      <c r="CK12544" s="8"/>
    </row>
    <row r="12545" spans="5:89">
      <c r="E12545" s="8"/>
      <c r="I12545" s="8"/>
      <c r="M12545" s="8"/>
      <c r="Q12545" s="8"/>
      <c r="U12545" s="8"/>
      <c r="Y12545" s="8"/>
      <c r="AC12545" s="8"/>
      <c r="AG12545" s="8"/>
      <c r="AK12545" s="8"/>
      <c r="AO12545" s="8"/>
      <c r="AS12545" s="8"/>
      <c r="AW12545" s="8"/>
      <c r="BA12545" s="8"/>
      <c r="BE12545" s="8"/>
      <c r="BI12545" s="8"/>
      <c r="BM12545" s="8"/>
      <c r="BQ12545" s="8"/>
      <c r="BU12545" s="8"/>
      <c r="BY12545" s="8"/>
      <c r="CC12545" s="8"/>
      <c r="CG12545" s="8"/>
      <c r="CK12545" s="8"/>
    </row>
    <row r="12546" spans="5:89">
      <c r="E12546" s="8"/>
      <c r="I12546" s="8"/>
      <c r="M12546" s="8"/>
      <c r="Q12546" s="8"/>
      <c r="U12546" s="8"/>
      <c r="Y12546" s="8"/>
      <c r="AC12546" s="8"/>
      <c r="AG12546" s="8"/>
      <c r="AK12546" s="8"/>
      <c r="AO12546" s="8"/>
      <c r="AS12546" s="8"/>
      <c r="AW12546" s="8"/>
      <c r="BA12546" s="8"/>
      <c r="BE12546" s="8"/>
      <c r="BI12546" s="8"/>
      <c r="BM12546" s="8"/>
      <c r="BQ12546" s="8"/>
      <c r="BU12546" s="8"/>
      <c r="BY12546" s="8"/>
      <c r="CC12546" s="8"/>
      <c r="CG12546" s="8"/>
      <c r="CK12546" s="8"/>
    </row>
    <row r="12547" spans="5:89">
      <c r="E12547" s="8"/>
      <c r="I12547" s="8"/>
      <c r="M12547" s="8"/>
      <c r="Q12547" s="8"/>
      <c r="U12547" s="8"/>
      <c r="Y12547" s="8"/>
      <c r="AC12547" s="8"/>
      <c r="AG12547" s="8"/>
      <c r="AK12547" s="8"/>
      <c r="AO12547" s="8"/>
      <c r="AS12547" s="8"/>
      <c r="AW12547" s="8"/>
      <c r="BA12547" s="8"/>
      <c r="BE12547" s="8"/>
      <c r="BI12547" s="8"/>
      <c r="BM12547" s="8"/>
      <c r="BQ12547" s="8"/>
      <c r="BU12547" s="8"/>
      <c r="BY12547" s="8"/>
      <c r="CC12547" s="8"/>
      <c r="CG12547" s="8"/>
      <c r="CK12547" s="8"/>
    </row>
    <row r="12548" spans="5:89">
      <c r="E12548" s="8"/>
      <c r="I12548" s="8"/>
      <c r="M12548" s="8"/>
      <c r="Q12548" s="8"/>
      <c r="U12548" s="8"/>
      <c r="Y12548" s="8"/>
      <c r="AC12548" s="8"/>
      <c r="AG12548" s="8"/>
      <c r="AK12548" s="8"/>
      <c r="AO12548" s="8"/>
      <c r="AS12548" s="8"/>
      <c r="AW12548" s="8"/>
      <c r="BA12548" s="8"/>
      <c r="BE12548" s="8"/>
      <c r="BI12548" s="8"/>
      <c r="BM12548" s="8"/>
      <c r="BQ12548" s="8"/>
      <c r="BU12548" s="8"/>
      <c r="BY12548" s="8"/>
      <c r="CC12548" s="8"/>
      <c r="CG12548" s="8"/>
      <c r="CK12548" s="8"/>
    </row>
    <row r="12549" spans="5:89">
      <c r="E12549" s="8"/>
      <c r="I12549" s="8"/>
      <c r="M12549" s="8"/>
      <c r="Q12549" s="8"/>
      <c r="U12549" s="8"/>
      <c r="Y12549" s="8"/>
      <c r="AC12549" s="8"/>
      <c r="AG12549" s="8"/>
      <c r="AK12549" s="8"/>
      <c r="AO12549" s="8"/>
      <c r="AS12549" s="8"/>
      <c r="AW12549" s="8"/>
      <c r="BA12549" s="8"/>
      <c r="BE12549" s="8"/>
      <c r="BI12549" s="8"/>
      <c r="BM12549" s="8"/>
      <c r="BQ12549" s="8"/>
      <c r="BU12549" s="8"/>
      <c r="BY12549" s="8"/>
      <c r="CC12549" s="8"/>
      <c r="CG12549" s="8"/>
      <c r="CK12549" s="8"/>
    </row>
    <row r="12550" spans="5:89">
      <c r="E12550" s="8"/>
      <c r="I12550" s="8"/>
      <c r="M12550" s="8"/>
      <c r="Q12550" s="8"/>
      <c r="U12550" s="8"/>
      <c r="Y12550" s="8"/>
      <c r="AC12550" s="8"/>
      <c r="AG12550" s="8"/>
      <c r="AK12550" s="8"/>
      <c r="AO12550" s="8"/>
      <c r="AS12550" s="8"/>
      <c r="AW12550" s="8"/>
      <c r="BA12550" s="8"/>
      <c r="BE12550" s="8"/>
      <c r="BI12550" s="8"/>
      <c r="BM12550" s="8"/>
      <c r="BQ12550" s="8"/>
      <c r="BU12550" s="8"/>
      <c r="BY12550" s="8"/>
      <c r="CC12550" s="8"/>
      <c r="CG12550" s="8"/>
      <c r="CK12550" s="8"/>
    </row>
    <row r="12551" spans="5:89">
      <c r="E12551" s="8"/>
      <c r="I12551" s="8"/>
      <c r="M12551" s="8"/>
      <c r="Q12551" s="8"/>
      <c r="U12551" s="8"/>
      <c r="Y12551" s="8"/>
      <c r="AC12551" s="8"/>
      <c r="AG12551" s="8"/>
      <c r="AK12551" s="8"/>
      <c r="AO12551" s="8"/>
      <c r="AS12551" s="8"/>
      <c r="AW12551" s="8"/>
      <c r="BA12551" s="8"/>
      <c r="BE12551" s="8"/>
      <c r="BI12551" s="8"/>
      <c r="BM12551" s="8"/>
      <c r="BQ12551" s="8"/>
      <c r="BU12551" s="8"/>
      <c r="BY12551" s="8"/>
      <c r="CC12551" s="8"/>
      <c r="CG12551" s="8"/>
      <c r="CK12551" s="8"/>
    </row>
    <row r="12552" spans="5:89">
      <c r="E12552" s="8"/>
      <c r="I12552" s="8"/>
      <c r="M12552" s="8"/>
      <c r="Q12552" s="8"/>
      <c r="U12552" s="8"/>
      <c r="Y12552" s="8"/>
      <c r="AC12552" s="8"/>
      <c r="AG12552" s="8"/>
      <c r="AK12552" s="8"/>
      <c r="AO12552" s="8"/>
      <c r="AS12552" s="8"/>
      <c r="AW12552" s="8"/>
      <c r="BA12552" s="8"/>
      <c r="BE12552" s="8"/>
      <c r="BI12552" s="8"/>
      <c r="BM12552" s="8"/>
      <c r="BQ12552" s="8"/>
      <c r="BU12552" s="8"/>
      <c r="BY12552" s="8"/>
      <c r="CC12552" s="8"/>
      <c r="CG12552" s="8"/>
      <c r="CK12552" s="8"/>
    </row>
    <row r="12553" spans="5:89">
      <c r="E12553" s="8"/>
      <c r="I12553" s="8"/>
      <c r="M12553" s="8"/>
      <c r="Q12553" s="8"/>
      <c r="U12553" s="8"/>
      <c r="Y12553" s="8"/>
      <c r="AC12553" s="8"/>
      <c r="AG12553" s="8"/>
      <c r="AK12553" s="8"/>
      <c r="AO12553" s="8"/>
      <c r="AS12553" s="8"/>
      <c r="AW12553" s="8"/>
      <c r="BA12553" s="8"/>
      <c r="BE12553" s="8"/>
      <c r="BI12553" s="8"/>
      <c r="BM12553" s="8"/>
      <c r="BQ12553" s="8"/>
      <c r="BU12553" s="8"/>
      <c r="BY12553" s="8"/>
      <c r="CC12553" s="8"/>
      <c r="CG12553" s="8"/>
      <c r="CK12553" s="8"/>
    </row>
    <row r="12554" spans="5:89">
      <c r="E12554" s="8"/>
      <c r="I12554" s="8"/>
      <c r="M12554" s="8"/>
      <c r="Q12554" s="8"/>
      <c r="U12554" s="8"/>
      <c r="Y12554" s="8"/>
      <c r="AC12554" s="8"/>
      <c r="AG12554" s="8"/>
      <c r="AK12554" s="8"/>
      <c r="AO12554" s="8"/>
      <c r="AS12554" s="8"/>
      <c r="AW12554" s="8"/>
      <c r="BA12554" s="8"/>
      <c r="BE12554" s="8"/>
      <c r="BI12554" s="8"/>
      <c r="BM12554" s="8"/>
      <c r="BQ12554" s="8"/>
      <c r="BU12554" s="8"/>
      <c r="BY12554" s="8"/>
      <c r="CC12554" s="8"/>
      <c r="CG12554" s="8"/>
      <c r="CK12554" s="8"/>
    </row>
    <row r="12555" spans="5:89">
      <c r="E12555" s="8"/>
      <c r="I12555" s="8"/>
      <c r="M12555" s="8"/>
      <c r="Q12555" s="8"/>
      <c r="U12555" s="8"/>
      <c r="Y12555" s="8"/>
      <c r="AC12555" s="8"/>
      <c r="AG12555" s="8"/>
      <c r="AK12555" s="8"/>
      <c r="AO12555" s="8"/>
      <c r="AS12555" s="8"/>
      <c r="AW12555" s="8"/>
      <c r="BA12555" s="8"/>
      <c r="BE12555" s="8"/>
      <c r="BI12555" s="8"/>
      <c r="BM12555" s="8"/>
      <c r="BQ12555" s="8"/>
      <c r="BU12555" s="8"/>
      <c r="BY12555" s="8"/>
      <c r="CC12555" s="8"/>
      <c r="CG12555" s="8"/>
      <c r="CK12555" s="8"/>
    </row>
    <row r="12556" spans="5:89">
      <c r="E12556" s="8"/>
      <c r="I12556" s="8"/>
      <c r="M12556" s="8"/>
      <c r="Q12556" s="8"/>
      <c r="U12556" s="8"/>
      <c r="Y12556" s="8"/>
      <c r="AC12556" s="8"/>
      <c r="AG12556" s="8"/>
      <c r="AK12556" s="8"/>
      <c r="AO12556" s="8"/>
      <c r="AS12556" s="8"/>
      <c r="AW12556" s="8"/>
      <c r="BA12556" s="8"/>
      <c r="BE12556" s="8"/>
      <c r="BI12556" s="8"/>
      <c r="BM12556" s="8"/>
      <c r="BQ12556" s="8"/>
      <c r="BU12556" s="8"/>
      <c r="BY12556" s="8"/>
      <c r="CC12556" s="8"/>
      <c r="CG12556" s="8"/>
      <c r="CK12556" s="8"/>
    </row>
    <row r="12557" spans="5:89">
      <c r="E12557" s="8"/>
      <c r="I12557" s="8"/>
      <c r="M12557" s="8"/>
      <c r="Q12557" s="8"/>
      <c r="U12557" s="8"/>
      <c r="Y12557" s="8"/>
      <c r="AC12557" s="8"/>
      <c r="AG12557" s="8"/>
      <c r="AK12557" s="8"/>
      <c r="AO12557" s="8"/>
      <c r="AS12557" s="8"/>
      <c r="AW12557" s="8"/>
      <c r="BA12557" s="8"/>
      <c r="BE12557" s="8"/>
      <c r="BI12557" s="8"/>
      <c r="BM12557" s="8"/>
      <c r="BQ12557" s="8"/>
      <c r="BU12557" s="8"/>
      <c r="BY12557" s="8"/>
      <c r="CC12557" s="8"/>
      <c r="CG12557" s="8"/>
      <c r="CK12557" s="8"/>
    </row>
    <row r="12558" spans="5:89">
      <c r="E12558" s="8"/>
      <c r="I12558" s="8"/>
      <c r="M12558" s="8"/>
      <c r="Q12558" s="8"/>
      <c r="U12558" s="8"/>
      <c r="Y12558" s="8"/>
      <c r="AC12558" s="8"/>
      <c r="AG12558" s="8"/>
      <c r="AK12558" s="8"/>
      <c r="AO12558" s="8"/>
      <c r="AS12558" s="8"/>
      <c r="AW12558" s="8"/>
      <c r="BA12558" s="8"/>
      <c r="BE12558" s="8"/>
      <c r="BI12558" s="8"/>
      <c r="BM12558" s="8"/>
      <c r="BQ12558" s="8"/>
      <c r="BU12558" s="8"/>
      <c r="BY12558" s="8"/>
      <c r="CC12558" s="8"/>
      <c r="CG12558" s="8"/>
      <c r="CK12558" s="8"/>
    </row>
    <row r="12559" spans="5:89">
      <c r="E12559" s="8"/>
      <c r="I12559" s="8"/>
      <c r="M12559" s="8"/>
      <c r="Q12559" s="8"/>
      <c r="U12559" s="8"/>
      <c r="Y12559" s="8"/>
      <c r="AC12559" s="8"/>
      <c r="AG12559" s="8"/>
      <c r="AK12559" s="8"/>
      <c r="AO12559" s="8"/>
      <c r="AS12559" s="8"/>
      <c r="AW12559" s="8"/>
      <c r="BA12559" s="8"/>
      <c r="BE12559" s="8"/>
      <c r="BI12559" s="8"/>
      <c r="BM12559" s="8"/>
      <c r="BQ12559" s="8"/>
      <c r="BU12559" s="8"/>
      <c r="BY12559" s="8"/>
      <c r="CC12559" s="8"/>
      <c r="CG12559" s="8"/>
      <c r="CK12559" s="8"/>
    </row>
    <row r="12560" spans="5:89">
      <c r="E12560" s="8"/>
      <c r="I12560" s="8"/>
      <c r="M12560" s="8"/>
      <c r="Q12560" s="8"/>
      <c r="U12560" s="8"/>
      <c r="Y12560" s="8"/>
      <c r="AC12560" s="8"/>
      <c r="AG12560" s="8"/>
      <c r="AK12560" s="8"/>
      <c r="AO12560" s="8"/>
      <c r="AS12560" s="8"/>
      <c r="AW12560" s="8"/>
      <c r="BA12560" s="8"/>
      <c r="BE12560" s="8"/>
      <c r="BI12560" s="8"/>
      <c r="BM12560" s="8"/>
      <c r="BQ12560" s="8"/>
      <c r="BU12560" s="8"/>
      <c r="BY12560" s="8"/>
      <c r="CC12560" s="8"/>
      <c r="CG12560" s="8"/>
      <c r="CK12560" s="8"/>
    </row>
    <row r="12561" spans="5:89">
      <c r="E12561" s="8"/>
      <c r="I12561" s="8"/>
      <c r="M12561" s="8"/>
      <c r="Q12561" s="8"/>
      <c r="U12561" s="8"/>
      <c r="Y12561" s="8"/>
      <c r="AC12561" s="8"/>
      <c r="AG12561" s="8"/>
      <c r="AK12561" s="8"/>
      <c r="AO12561" s="8"/>
      <c r="AS12561" s="8"/>
      <c r="AW12561" s="8"/>
      <c r="BA12561" s="8"/>
      <c r="BE12561" s="8"/>
      <c r="BI12561" s="8"/>
      <c r="BM12561" s="8"/>
      <c r="BQ12561" s="8"/>
      <c r="BU12561" s="8"/>
      <c r="BY12561" s="8"/>
      <c r="CC12561" s="8"/>
      <c r="CG12561" s="8"/>
      <c r="CK12561" s="8"/>
    </row>
    <row r="12562" spans="5:89">
      <c r="E12562" s="8"/>
      <c r="I12562" s="8"/>
      <c r="M12562" s="8"/>
      <c r="Q12562" s="8"/>
      <c r="U12562" s="8"/>
      <c r="Y12562" s="8"/>
      <c r="AC12562" s="8"/>
      <c r="AG12562" s="8"/>
      <c r="AK12562" s="8"/>
      <c r="AO12562" s="8"/>
      <c r="AS12562" s="8"/>
      <c r="AW12562" s="8"/>
      <c r="BA12562" s="8"/>
      <c r="BE12562" s="8"/>
      <c r="BI12562" s="8"/>
      <c r="BM12562" s="8"/>
      <c r="BQ12562" s="8"/>
      <c r="BU12562" s="8"/>
      <c r="BY12562" s="8"/>
      <c r="CC12562" s="8"/>
      <c r="CG12562" s="8"/>
      <c r="CK12562" s="8"/>
    </row>
    <row r="12563" spans="5:89">
      <c r="E12563" s="8"/>
      <c r="I12563" s="8"/>
      <c r="M12563" s="8"/>
      <c r="Q12563" s="8"/>
      <c r="U12563" s="8"/>
      <c r="Y12563" s="8"/>
      <c r="AC12563" s="8"/>
      <c r="AG12563" s="8"/>
      <c r="AK12563" s="8"/>
      <c r="AO12563" s="8"/>
      <c r="AS12563" s="8"/>
      <c r="AW12563" s="8"/>
      <c r="BA12563" s="8"/>
      <c r="BE12563" s="8"/>
      <c r="BI12563" s="8"/>
      <c r="BM12563" s="8"/>
      <c r="BQ12563" s="8"/>
      <c r="BU12563" s="8"/>
      <c r="BY12563" s="8"/>
      <c r="CC12563" s="8"/>
      <c r="CG12563" s="8"/>
      <c r="CK12563" s="8"/>
    </row>
    <row r="12564" spans="5:89">
      <c r="E12564" s="8"/>
      <c r="I12564" s="8"/>
      <c r="M12564" s="8"/>
      <c r="Q12564" s="8"/>
      <c r="U12564" s="8"/>
      <c r="Y12564" s="8"/>
      <c r="AC12564" s="8"/>
      <c r="AG12564" s="8"/>
      <c r="AK12564" s="8"/>
      <c r="AO12564" s="8"/>
      <c r="AS12564" s="8"/>
      <c r="AW12564" s="8"/>
      <c r="BA12564" s="8"/>
      <c r="BE12564" s="8"/>
      <c r="BI12564" s="8"/>
      <c r="BM12564" s="8"/>
      <c r="BQ12564" s="8"/>
      <c r="BU12564" s="8"/>
      <c r="BY12564" s="8"/>
      <c r="CC12564" s="8"/>
      <c r="CG12564" s="8"/>
      <c r="CK12564" s="8"/>
    </row>
    <row r="12565" spans="5:89">
      <c r="E12565" s="8"/>
      <c r="I12565" s="8"/>
      <c r="M12565" s="8"/>
      <c r="Q12565" s="8"/>
      <c r="U12565" s="8"/>
      <c r="Y12565" s="8"/>
      <c r="AC12565" s="8"/>
      <c r="AG12565" s="8"/>
      <c r="AK12565" s="8"/>
      <c r="AO12565" s="8"/>
      <c r="AS12565" s="8"/>
      <c r="AW12565" s="8"/>
      <c r="BA12565" s="8"/>
      <c r="BE12565" s="8"/>
      <c r="BI12565" s="8"/>
      <c r="BM12565" s="8"/>
      <c r="BQ12565" s="8"/>
      <c r="BU12565" s="8"/>
      <c r="BY12565" s="8"/>
      <c r="CC12565" s="8"/>
      <c r="CG12565" s="8"/>
      <c r="CK12565" s="8"/>
    </row>
    <row r="12566" spans="5:89">
      <c r="E12566" s="8"/>
      <c r="I12566" s="8"/>
      <c r="M12566" s="8"/>
      <c r="Q12566" s="8"/>
      <c r="U12566" s="8"/>
      <c r="Y12566" s="8"/>
      <c r="AC12566" s="8"/>
      <c r="AG12566" s="8"/>
      <c r="AK12566" s="8"/>
      <c r="AO12566" s="8"/>
      <c r="AS12566" s="8"/>
      <c r="AW12566" s="8"/>
      <c r="BA12566" s="8"/>
      <c r="BE12566" s="8"/>
      <c r="BI12566" s="8"/>
      <c r="BM12566" s="8"/>
      <c r="BQ12566" s="8"/>
      <c r="BU12566" s="8"/>
      <c r="BY12566" s="8"/>
      <c r="CC12566" s="8"/>
      <c r="CG12566" s="8"/>
      <c r="CK12566" s="8"/>
    </row>
    <row r="12567" spans="5:89">
      <c r="E12567" s="8"/>
      <c r="I12567" s="8"/>
      <c r="M12567" s="8"/>
      <c r="Q12567" s="8"/>
      <c r="U12567" s="8"/>
      <c r="Y12567" s="8"/>
      <c r="AC12567" s="8"/>
      <c r="AG12567" s="8"/>
      <c r="AK12567" s="8"/>
      <c r="AO12567" s="8"/>
      <c r="AS12567" s="8"/>
      <c r="AW12567" s="8"/>
      <c r="BA12567" s="8"/>
      <c r="BE12567" s="8"/>
      <c r="BI12567" s="8"/>
      <c r="BM12567" s="8"/>
      <c r="BQ12567" s="8"/>
      <c r="BU12567" s="8"/>
      <c r="BY12567" s="8"/>
      <c r="CC12567" s="8"/>
      <c r="CG12567" s="8"/>
      <c r="CK12567" s="8"/>
    </row>
    <row r="12568" spans="5:89">
      <c r="E12568" s="8"/>
      <c r="I12568" s="8"/>
      <c r="M12568" s="8"/>
      <c r="Q12568" s="8"/>
      <c r="U12568" s="8"/>
      <c r="Y12568" s="8"/>
      <c r="AC12568" s="8"/>
      <c r="AG12568" s="8"/>
      <c r="AK12568" s="8"/>
      <c r="AO12568" s="8"/>
      <c r="AS12568" s="8"/>
      <c r="AW12568" s="8"/>
      <c r="BA12568" s="8"/>
      <c r="BE12568" s="8"/>
      <c r="BI12568" s="8"/>
      <c r="BM12568" s="8"/>
      <c r="BQ12568" s="8"/>
      <c r="BU12568" s="8"/>
      <c r="BY12568" s="8"/>
      <c r="CC12568" s="8"/>
      <c r="CG12568" s="8"/>
      <c r="CK12568" s="8"/>
    </row>
    <row r="12569" spans="5:89">
      <c r="E12569" s="8"/>
      <c r="I12569" s="8"/>
      <c r="M12569" s="8"/>
      <c r="Q12569" s="8"/>
      <c r="U12569" s="8"/>
      <c r="Y12569" s="8"/>
      <c r="AC12569" s="8"/>
      <c r="AG12569" s="8"/>
      <c r="AK12569" s="8"/>
      <c r="AO12569" s="8"/>
      <c r="AS12569" s="8"/>
      <c r="AW12569" s="8"/>
      <c r="BA12569" s="8"/>
      <c r="BE12569" s="8"/>
      <c r="BI12569" s="8"/>
      <c r="BM12569" s="8"/>
      <c r="BQ12569" s="8"/>
      <c r="BU12569" s="8"/>
      <c r="BY12569" s="8"/>
      <c r="CC12569" s="8"/>
      <c r="CG12569" s="8"/>
      <c r="CK12569" s="8"/>
    </row>
    <row r="12570" spans="5:89">
      <c r="E12570" s="8"/>
      <c r="I12570" s="8"/>
      <c r="M12570" s="8"/>
      <c r="Q12570" s="8"/>
      <c r="U12570" s="8"/>
      <c r="Y12570" s="8"/>
      <c r="AC12570" s="8"/>
      <c r="AG12570" s="8"/>
      <c r="AK12570" s="8"/>
      <c r="AO12570" s="8"/>
      <c r="AS12570" s="8"/>
      <c r="AW12570" s="8"/>
      <c r="BA12570" s="8"/>
      <c r="BE12570" s="8"/>
      <c r="BI12570" s="8"/>
      <c r="BM12570" s="8"/>
      <c r="BQ12570" s="8"/>
      <c r="BU12570" s="8"/>
      <c r="BY12570" s="8"/>
      <c r="CC12570" s="8"/>
      <c r="CG12570" s="8"/>
      <c r="CK12570" s="8"/>
    </row>
    <row r="12571" spans="5:89">
      <c r="E12571" s="8"/>
      <c r="I12571" s="8"/>
      <c r="M12571" s="8"/>
      <c r="Q12571" s="8"/>
      <c r="U12571" s="8"/>
      <c r="Y12571" s="8"/>
      <c r="AC12571" s="8"/>
      <c r="AG12571" s="8"/>
      <c r="AK12571" s="8"/>
      <c r="AO12571" s="8"/>
      <c r="AS12571" s="8"/>
      <c r="AW12571" s="8"/>
      <c r="BA12571" s="8"/>
      <c r="BE12571" s="8"/>
      <c r="BI12571" s="8"/>
      <c r="BM12571" s="8"/>
      <c r="BQ12571" s="8"/>
      <c r="BU12571" s="8"/>
      <c r="BY12571" s="8"/>
      <c r="CC12571" s="8"/>
      <c r="CG12571" s="8"/>
      <c r="CK12571" s="8"/>
    </row>
    <row r="12572" spans="5:89">
      <c r="E12572" s="8"/>
      <c r="I12572" s="8"/>
      <c r="M12572" s="8"/>
      <c r="Q12572" s="8"/>
      <c r="U12572" s="8"/>
      <c r="Y12572" s="8"/>
      <c r="AC12572" s="8"/>
      <c r="AG12572" s="8"/>
      <c r="AK12572" s="8"/>
      <c r="AO12572" s="8"/>
      <c r="AS12572" s="8"/>
      <c r="AW12572" s="8"/>
      <c r="BA12572" s="8"/>
      <c r="BE12572" s="8"/>
      <c r="BI12572" s="8"/>
      <c r="BM12572" s="8"/>
      <c r="BQ12572" s="8"/>
      <c r="BU12572" s="8"/>
      <c r="BY12572" s="8"/>
      <c r="CC12572" s="8"/>
      <c r="CG12572" s="8"/>
      <c r="CK12572" s="8"/>
    </row>
    <row r="12573" spans="5:89">
      <c r="E12573" s="8"/>
      <c r="I12573" s="8"/>
      <c r="M12573" s="8"/>
      <c r="Q12573" s="8"/>
      <c r="U12573" s="8"/>
      <c r="Y12573" s="8"/>
      <c r="AC12573" s="8"/>
      <c r="AG12573" s="8"/>
      <c r="AK12573" s="8"/>
      <c r="AO12573" s="8"/>
      <c r="AS12573" s="8"/>
      <c r="AW12573" s="8"/>
      <c r="BA12573" s="8"/>
      <c r="BE12573" s="8"/>
      <c r="BI12573" s="8"/>
      <c r="BM12573" s="8"/>
      <c r="BQ12573" s="8"/>
      <c r="BU12573" s="8"/>
      <c r="BY12573" s="8"/>
      <c r="CC12573" s="8"/>
      <c r="CG12573" s="8"/>
      <c r="CK12573" s="8"/>
    </row>
    <row r="12574" spans="5:89">
      <c r="E12574" s="8"/>
      <c r="I12574" s="8"/>
      <c r="M12574" s="8"/>
      <c r="Q12574" s="8"/>
      <c r="U12574" s="8"/>
      <c r="Y12574" s="8"/>
      <c r="AC12574" s="8"/>
      <c r="AG12574" s="8"/>
      <c r="AK12574" s="8"/>
      <c r="AO12574" s="8"/>
      <c r="AS12574" s="8"/>
      <c r="AW12574" s="8"/>
      <c r="BA12574" s="8"/>
      <c r="BE12574" s="8"/>
      <c r="BI12574" s="8"/>
      <c r="BM12574" s="8"/>
      <c r="BQ12574" s="8"/>
      <c r="BU12574" s="8"/>
      <c r="BY12574" s="8"/>
      <c r="CC12574" s="8"/>
      <c r="CG12574" s="8"/>
      <c r="CK12574" s="8"/>
    </row>
    <row r="12575" spans="5:89">
      <c r="E12575" s="8"/>
      <c r="I12575" s="8"/>
      <c r="M12575" s="8"/>
      <c r="Q12575" s="8"/>
      <c r="U12575" s="8"/>
      <c r="Y12575" s="8"/>
      <c r="AC12575" s="8"/>
      <c r="AG12575" s="8"/>
      <c r="AK12575" s="8"/>
      <c r="AO12575" s="8"/>
      <c r="AS12575" s="8"/>
      <c r="AW12575" s="8"/>
      <c r="BA12575" s="8"/>
      <c r="BE12575" s="8"/>
      <c r="BI12575" s="8"/>
      <c r="BM12575" s="8"/>
      <c r="BQ12575" s="8"/>
      <c r="BU12575" s="8"/>
      <c r="BY12575" s="8"/>
      <c r="CC12575" s="8"/>
      <c r="CG12575" s="8"/>
      <c r="CK12575" s="8"/>
    </row>
    <row r="12576" spans="5:89">
      <c r="E12576" s="8"/>
      <c r="I12576" s="8"/>
      <c r="M12576" s="8"/>
      <c r="Q12576" s="8"/>
      <c r="U12576" s="8"/>
      <c r="Y12576" s="8"/>
      <c r="AC12576" s="8"/>
      <c r="AG12576" s="8"/>
      <c r="AK12576" s="8"/>
      <c r="AO12576" s="8"/>
      <c r="AS12576" s="8"/>
      <c r="AW12576" s="8"/>
      <c r="BA12576" s="8"/>
      <c r="BE12576" s="8"/>
      <c r="BI12576" s="8"/>
      <c r="BM12576" s="8"/>
      <c r="BQ12576" s="8"/>
      <c r="BU12576" s="8"/>
      <c r="BY12576" s="8"/>
      <c r="CC12576" s="8"/>
      <c r="CG12576" s="8"/>
      <c r="CK12576" s="8"/>
    </row>
    <row r="12577" spans="5:89">
      <c r="E12577" s="8"/>
      <c r="I12577" s="8"/>
      <c r="M12577" s="8"/>
      <c r="Q12577" s="8"/>
      <c r="U12577" s="8"/>
      <c r="Y12577" s="8"/>
      <c r="AC12577" s="8"/>
      <c r="AG12577" s="8"/>
      <c r="AK12577" s="8"/>
      <c r="AO12577" s="8"/>
      <c r="AS12577" s="8"/>
      <c r="AW12577" s="8"/>
      <c r="BA12577" s="8"/>
      <c r="BE12577" s="8"/>
      <c r="BI12577" s="8"/>
      <c r="BM12577" s="8"/>
      <c r="BQ12577" s="8"/>
      <c r="BU12577" s="8"/>
      <c r="BY12577" s="8"/>
      <c r="CC12577" s="8"/>
      <c r="CG12577" s="8"/>
      <c r="CK12577" s="8"/>
    </row>
    <row r="12578" spans="5:89">
      <c r="E12578" s="8"/>
      <c r="I12578" s="8"/>
      <c r="M12578" s="8"/>
      <c r="Q12578" s="8"/>
      <c r="U12578" s="8"/>
      <c r="Y12578" s="8"/>
      <c r="AC12578" s="8"/>
      <c r="AG12578" s="8"/>
      <c r="AK12578" s="8"/>
      <c r="AO12578" s="8"/>
      <c r="AS12578" s="8"/>
      <c r="AW12578" s="8"/>
      <c r="BA12578" s="8"/>
      <c r="BE12578" s="8"/>
      <c r="BI12578" s="8"/>
      <c r="BM12578" s="8"/>
      <c r="BQ12578" s="8"/>
      <c r="BU12578" s="8"/>
      <c r="BY12578" s="8"/>
      <c r="CC12578" s="8"/>
      <c r="CG12578" s="8"/>
      <c r="CK12578" s="8"/>
    </row>
    <row r="12579" spans="5:89">
      <c r="E12579" s="8"/>
      <c r="I12579" s="8"/>
      <c r="M12579" s="8"/>
      <c r="Q12579" s="8"/>
      <c r="U12579" s="8"/>
      <c r="Y12579" s="8"/>
      <c r="AC12579" s="8"/>
      <c r="AG12579" s="8"/>
      <c r="AK12579" s="8"/>
      <c r="AO12579" s="8"/>
      <c r="AS12579" s="8"/>
      <c r="AW12579" s="8"/>
      <c r="BA12579" s="8"/>
      <c r="BE12579" s="8"/>
      <c r="BI12579" s="8"/>
      <c r="BM12579" s="8"/>
      <c r="BQ12579" s="8"/>
      <c r="BU12579" s="8"/>
      <c r="BY12579" s="8"/>
      <c r="CC12579" s="8"/>
      <c r="CG12579" s="8"/>
      <c r="CK12579" s="8"/>
    </row>
    <row r="12580" spans="5:89">
      <c r="E12580" s="8"/>
      <c r="I12580" s="8"/>
      <c r="M12580" s="8"/>
      <c r="Q12580" s="8"/>
      <c r="U12580" s="8"/>
      <c r="Y12580" s="8"/>
      <c r="AC12580" s="8"/>
      <c r="AG12580" s="8"/>
      <c r="AK12580" s="8"/>
      <c r="AO12580" s="8"/>
      <c r="AS12580" s="8"/>
      <c r="AW12580" s="8"/>
      <c r="BA12580" s="8"/>
      <c r="BE12580" s="8"/>
      <c r="BI12580" s="8"/>
      <c r="BM12580" s="8"/>
      <c r="BQ12580" s="8"/>
      <c r="BU12580" s="8"/>
      <c r="BY12580" s="8"/>
      <c r="CC12580" s="8"/>
      <c r="CG12580" s="8"/>
      <c r="CK12580" s="8"/>
    </row>
    <row r="12581" spans="5:89">
      <c r="E12581" s="8"/>
      <c r="I12581" s="8"/>
      <c r="M12581" s="8"/>
      <c r="Q12581" s="8"/>
      <c r="U12581" s="8"/>
      <c r="Y12581" s="8"/>
      <c r="AC12581" s="8"/>
      <c r="AG12581" s="8"/>
      <c r="AK12581" s="8"/>
      <c r="AO12581" s="8"/>
      <c r="AS12581" s="8"/>
      <c r="AW12581" s="8"/>
      <c r="BA12581" s="8"/>
      <c r="BE12581" s="8"/>
      <c r="BI12581" s="8"/>
      <c r="BM12581" s="8"/>
      <c r="BQ12581" s="8"/>
      <c r="BU12581" s="8"/>
      <c r="BY12581" s="8"/>
      <c r="CC12581" s="8"/>
      <c r="CG12581" s="8"/>
      <c r="CK12581" s="8"/>
    </row>
    <row r="12582" spans="5:89">
      <c r="E12582" s="8"/>
      <c r="I12582" s="8"/>
      <c r="M12582" s="8"/>
      <c r="Q12582" s="8"/>
      <c r="U12582" s="8"/>
      <c r="Y12582" s="8"/>
      <c r="AC12582" s="8"/>
      <c r="AG12582" s="8"/>
      <c r="AK12582" s="8"/>
      <c r="AO12582" s="8"/>
      <c r="AS12582" s="8"/>
      <c r="AW12582" s="8"/>
      <c r="BA12582" s="8"/>
      <c r="BE12582" s="8"/>
      <c r="BI12582" s="8"/>
      <c r="BM12582" s="8"/>
      <c r="BQ12582" s="8"/>
      <c r="BU12582" s="8"/>
      <c r="BY12582" s="8"/>
      <c r="CC12582" s="8"/>
      <c r="CG12582" s="8"/>
      <c r="CK12582" s="8"/>
    </row>
    <row r="12583" spans="5:89">
      <c r="E12583" s="8"/>
      <c r="I12583" s="8"/>
      <c r="M12583" s="8"/>
      <c r="Q12583" s="8"/>
      <c r="U12583" s="8"/>
      <c r="Y12583" s="8"/>
      <c r="AC12583" s="8"/>
      <c r="AG12583" s="8"/>
      <c r="AK12583" s="8"/>
      <c r="AO12583" s="8"/>
      <c r="AS12583" s="8"/>
      <c r="AW12583" s="8"/>
      <c r="BA12583" s="8"/>
      <c r="BE12583" s="8"/>
      <c r="BI12583" s="8"/>
      <c r="BM12583" s="8"/>
      <c r="BQ12583" s="8"/>
      <c r="BU12583" s="8"/>
      <c r="BY12583" s="8"/>
      <c r="CC12583" s="8"/>
      <c r="CG12583" s="8"/>
      <c r="CK12583" s="8"/>
    </row>
    <row r="12584" spans="5:89">
      <c r="E12584" s="8"/>
      <c r="I12584" s="8"/>
      <c r="M12584" s="8"/>
      <c r="Q12584" s="8"/>
      <c r="U12584" s="8"/>
      <c r="Y12584" s="8"/>
      <c r="AC12584" s="8"/>
      <c r="AG12584" s="8"/>
      <c r="AK12584" s="8"/>
      <c r="AO12584" s="8"/>
      <c r="AS12584" s="8"/>
      <c r="AW12584" s="8"/>
      <c r="BA12584" s="8"/>
      <c r="BE12584" s="8"/>
      <c r="BI12584" s="8"/>
      <c r="BM12584" s="8"/>
      <c r="BQ12584" s="8"/>
      <c r="BU12584" s="8"/>
      <c r="BY12584" s="8"/>
      <c r="CC12584" s="8"/>
      <c r="CG12584" s="8"/>
      <c r="CK12584" s="8"/>
    </row>
    <row r="12585" spans="5:89">
      <c r="E12585" s="8"/>
      <c r="I12585" s="8"/>
      <c r="M12585" s="8"/>
      <c r="Q12585" s="8"/>
      <c r="U12585" s="8"/>
      <c r="Y12585" s="8"/>
      <c r="AC12585" s="8"/>
      <c r="AG12585" s="8"/>
      <c r="AK12585" s="8"/>
      <c r="AO12585" s="8"/>
      <c r="AS12585" s="8"/>
      <c r="AW12585" s="8"/>
      <c r="BA12585" s="8"/>
      <c r="BE12585" s="8"/>
      <c r="BI12585" s="8"/>
      <c r="BM12585" s="8"/>
      <c r="BQ12585" s="8"/>
      <c r="BU12585" s="8"/>
      <c r="BY12585" s="8"/>
      <c r="CC12585" s="8"/>
      <c r="CG12585" s="8"/>
      <c r="CK12585" s="8"/>
    </row>
    <row r="12586" spans="5:89">
      <c r="E12586" s="8"/>
      <c r="I12586" s="8"/>
      <c r="M12586" s="8"/>
      <c r="Q12586" s="8"/>
      <c r="U12586" s="8"/>
      <c r="Y12586" s="8"/>
      <c r="AC12586" s="8"/>
      <c r="AG12586" s="8"/>
      <c r="AK12586" s="8"/>
      <c r="AO12586" s="8"/>
      <c r="AS12586" s="8"/>
      <c r="AW12586" s="8"/>
      <c r="BA12586" s="8"/>
      <c r="BE12586" s="8"/>
      <c r="BI12586" s="8"/>
      <c r="BM12586" s="8"/>
      <c r="BQ12586" s="8"/>
      <c r="BU12586" s="8"/>
      <c r="BY12586" s="8"/>
      <c r="CC12586" s="8"/>
      <c r="CG12586" s="8"/>
      <c r="CK12586" s="8"/>
    </row>
    <row r="12587" spans="5:89">
      <c r="E12587" s="8"/>
      <c r="I12587" s="8"/>
      <c r="M12587" s="8"/>
      <c r="Q12587" s="8"/>
      <c r="U12587" s="8"/>
      <c r="Y12587" s="8"/>
      <c r="AC12587" s="8"/>
      <c r="AG12587" s="8"/>
      <c r="AK12587" s="8"/>
      <c r="AO12587" s="8"/>
      <c r="AS12587" s="8"/>
      <c r="AW12587" s="8"/>
      <c r="BA12587" s="8"/>
      <c r="BE12587" s="8"/>
      <c r="BI12587" s="8"/>
      <c r="BM12587" s="8"/>
      <c r="BQ12587" s="8"/>
      <c r="BU12587" s="8"/>
      <c r="BY12587" s="8"/>
      <c r="CC12587" s="8"/>
      <c r="CG12587" s="8"/>
      <c r="CK12587" s="8"/>
    </row>
    <row r="12588" spans="5:89">
      <c r="E12588" s="8"/>
      <c r="I12588" s="8"/>
      <c r="M12588" s="8"/>
      <c r="Q12588" s="8"/>
      <c r="U12588" s="8"/>
      <c r="Y12588" s="8"/>
      <c r="AC12588" s="8"/>
      <c r="AG12588" s="8"/>
      <c r="AK12588" s="8"/>
      <c r="AO12588" s="8"/>
      <c r="AS12588" s="8"/>
      <c r="AW12588" s="8"/>
      <c r="BA12588" s="8"/>
      <c r="BE12588" s="8"/>
      <c r="BI12588" s="8"/>
      <c r="BM12588" s="8"/>
      <c r="BQ12588" s="8"/>
      <c r="BU12588" s="8"/>
      <c r="BY12588" s="8"/>
      <c r="CC12588" s="8"/>
      <c r="CG12588" s="8"/>
      <c r="CK12588" s="8"/>
    </row>
    <row r="12589" spans="5:89">
      <c r="E12589" s="8"/>
      <c r="I12589" s="8"/>
      <c r="M12589" s="8"/>
      <c r="Q12589" s="8"/>
      <c r="U12589" s="8"/>
      <c r="Y12589" s="8"/>
      <c r="AC12589" s="8"/>
      <c r="AG12589" s="8"/>
      <c r="AK12589" s="8"/>
      <c r="AO12589" s="8"/>
      <c r="AS12589" s="8"/>
      <c r="AW12589" s="8"/>
      <c r="BA12589" s="8"/>
      <c r="BE12589" s="8"/>
      <c r="BI12589" s="8"/>
      <c r="BM12589" s="8"/>
      <c r="BQ12589" s="8"/>
      <c r="BU12589" s="8"/>
      <c r="BY12589" s="8"/>
      <c r="CC12589" s="8"/>
      <c r="CG12589" s="8"/>
      <c r="CK12589" s="8"/>
    </row>
    <row r="12590" spans="5:89">
      <c r="E12590" s="8"/>
      <c r="I12590" s="8"/>
      <c r="M12590" s="8"/>
      <c r="Q12590" s="8"/>
      <c r="U12590" s="8"/>
      <c r="Y12590" s="8"/>
      <c r="AC12590" s="8"/>
      <c r="AG12590" s="8"/>
      <c r="AK12590" s="8"/>
      <c r="AO12590" s="8"/>
      <c r="AS12590" s="8"/>
      <c r="AW12590" s="8"/>
      <c r="BA12590" s="8"/>
      <c r="BE12590" s="8"/>
      <c r="BI12590" s="8"/>
      <c r="BM12590" s="8"/>
      <c r="BQ12590" s="8"/>
      <c r="BU12590" s="8"/>
      <c r="BY12590" s="8"/>
      <c r="CC12590" s="8"/>
      <c r="CG12590" s="8"/>
      <c r="CK12590" s="8"/>
    </row>
    <row r="12591" spans="5:89">
      <c r="E12591" s="8"/>
      <c r="I12591" s="8"/>
      <c r="M12591" s="8"/>
      <c r="Q12591" s="8"/>
      <c r="U12591" s="8"/>
      <c r="Y12591" s="8"/>
      <c r="AC12591" s="8"/>
      <c r="AG12591" s="8"/>
      <c r="AK12591" s="8"/>
      <c r="AO12591" s="8"/>
      <c r="AS12591" s="8"/>
      <c r="AW12591" s="8"/>
      <c r="BA12591" s="8"/>
      <c r="BE12591" s="8"/>
      <c r="BI12591" s="8"/>
      <c r="BM12591" s="8"/>
      <c r="BQ12591" s="8"/>
      <c r="BU12591" s="8"/>
      <c r="BY12591" s="8"/>
      <c r="CC12591" s="8"/>
      <c r="CG12591" s="8"/>
      <c r="CK12591" s="8"/>
    </row>
    <row r="12592" spans="5:89">
      <c r="E12592" s="8"/>
      <c r="I12592" s="8"/>
      <c r="M12592" s="8"/>
      <c r="Q12592" s="8"/>
      <c r="U12592" s="8"/>
      <c r="Y12592" s="8"/>
      <c r="AC12592" s="8"/>
      <c r="AG12592" s="8"/>
      <c r="AK12592" s="8"/>
      <c r="AO12592" s="8"/>
      <c r="AS12592" s="8"/>
      <c r="AW12592" s="8"/>
      <c r="BA12592" s="8"/>
      <c r="BE12592" s="8"/>
      <c r="BI12592" s="8"/>
      <c r="BM12592" s="8"/>
      <c r="BQ12592" s="8"/>
      <c r="BU12592" s="8"/>
      <c r="BY12592" s="8"/>
      <c r="CC12592" s="8"/>
      <c r="CG12592" s="8"/>
      <c r="CK12592" s="8"/>
    </row>
    <row r="12593" spans="5:89">
      <c r="E12593" s="8"/>
      <c r="I12593" s="8"/>
      <c r="M12593" s="8"/>
      <c r="Q12593" s="8"/>
      <c r="U12593" s="8"/>
      <c r="Y12593" s="8"/>
      <c r="AC12593" s="8"/>
      <c r="AG12593" s="8"/>
      <c r="AK12593" s="8"/>
      <c r="AO12593" s="8"/>
      <c r="AS12593" s="8"/>
      <c r="AW12593" s="8"/>
      <c r="BA12593" s="8"/>
      <c r="BE12593" s="8"/>
      <c r="BI12593" s="8"/>
      <c r="BM12593" s="8"/>
      <c r="BQ12593" s="8"/>
      <c r="BU12593" s="8"/>
      <c r="BY12593" s="8"/>
      <c r="CC12593" s="8"/>
      <c r="CG12593" s="8"/>
      <c r="CK12593" s="8"/>
    </row>
    <row r="12594" spans="5:89">
      <c r="E12594" s="8"/>
      <c r="I12594" s="8"/>
      <c r="M12594" s="8"/>
      <c r="Q12594" s="8"/>
      <c r="U12594" s="8"/>
      <c r="Y12594" s="8"/>
      <c r="AC12594" s="8"/>
      <c r="AG12594" s="8"/>
      <c r="AK12594" s="8"/>
      <c r="AO12594" s="8"/>
      <c r="AS12594" s="8"/>
      <c r="AW12594" s="8"/>
      <c r="BA12594" s="8"/>
      <c r="BE12594" s="8"/>
      <c r="BI12594" s="8"/>
      <c r="BM12594" s="8"/>
      <c r="BQ12594" s="8"/>
      <c r="BU12594" s="8"/>
      <c r="BY12594" s="8"/>
      <c r="CC12594" s="8"/>
      <c r="CG12594" s="8"/>
      <c r="CK12594" s="8"/>
    </row>
    <row r="12595" spans="5:89">
      <c r="E12595" s="8"/>
      <c r="I12595" s="8"/>
      <c r="M12595" s="8"/>
      <c r="Q12595" s="8"/>
      <c r="U12595" s="8"/>
      <c r="Y12595" s="8"/>
      <c r="AC12595" s="8"/>
      <c r="AG12595" s="8"/>
      <c r="AK12595" s="8"/>
      <c r="AO12595" s="8"/>
      <c r="AS12595" s="8"/>
      <c r="AW12595" s="8"/>
      <c r="BA12595" s="8"/>
      <c r="BE12595" s="8"/>
      <c r="BI12595" s="8"/>
      <c r="BM12595" s="8"/>
      <c r="BQ12595" s="8"/>
      <c r="BU12595" s="8"/>
      <c r="BY12595" s="8"/>
      <c r="CC12595" s="8"/>
      <c r="CG12595" s="8"/>
      <c r="CK12595" s="8"/>
    </row>
    <row r="12596" spans="5:89">
      <c r="E12596" s="8"/>
      <c r="I12596" s="8"/>
      <c r="M12596" s="8"/>
      <c r="Q12596" s="8"/>
      <c r="U12596" s="8"/>
      <c r="Y12596" s="8"/>
      <c r="AC12596" s="8"/>
      <c r="AG12596" s="8"/>
      <c r="AK12596" s="8"/>
      <c r="AO12596" s="8"/>
      <c r="AS12596" s="8"/>
      <c r="AW12596" s="8"/>
      <c r="BA12596" s="8"/>
      <c r="BE12596" s="8"/>
      <c r="BI12596" s="8"/>
      <c r="BM12596" s="8"/>
      <c r="BQ12596" s="8"/>
      <c r="BU12596" s="8"/>
      <c r="BY12596" s="8"/>
      <c r="CC12596" s="8"/>
      <c r="CG12596" s="8"/>
      <c r="CK12596" s="8"/>
    </row>
    <row r="12597" spans="5:89">
      <c r="E12597" s="8"/>
      <c r="I12597" s="8"/>
      <c r="M12597" s="8"/>
      <c r="Q12597" s="8"/>
      <c r="U12597" s="8"/>
      <c r="Y12597" s="8"/>
      <c r="AC12597" s="8"/>
      <c r="AG12597" s="8"/>
      <c r="AK12597" s="8"/>
      <c r="AO12597" s="8"/>
      <c r="AS12597" s="8"/>
      <c r="AW12597" s="8"/>
      <c r="BA12597" s="8"/>
      <c r="BE12597" s="8"/>
      <c r="BI12597" s="8"/>
      <c r="BM12597" s="8"/>
      <c r="BQ12597" s="8"/>
      <c r="BU12597" s="8"/>
      <c r="BY12597" s="8"/>
      <c r="CC12597" s="8"/>
      <c r="CG12597" s="8"/>
      <c r="CK12597" s="8"/>
    </row>
    <row r="12598" spans="5:89">
      <c r="E12598" s="8"/>
      <c r="I12598" s="8"/>
      <c r="M12598" s="8"/>
      <c r="Q12598" s="8"/>
      <c r="U12598" s="8"/>
      <c r="Y12598" s="8"/>
      <c r="AC12598" s="8"/>
      <c r="AG12598" s="8"/>
      <c r="AK12598" s="8"/>
      <c r="AO12598" s="8"/>
      <c r="AS12598" s="8"/>
      <c r="AW12598" s="8"/>
      <c r="BA12598" s="8"/>
      <c r="BE12598" s="8"/>
      <c r="BI12598" s="8"/>
      <c r="BM12598" s="8"/>
      <c r="BQ12598" s="8"/>
      <c r="BU12598" s="8"/>
      <c r="BY12598" s="8"/>
      <c r="CC12598" s="8"/>
      <c r="CG12598" s="8"/>
      <c r="CK12598" s="8"/>
    </row>
    <row r="12599" spans="5:89">
      <c r="E12599" s="8"/>
      <c r="I12599" s="8"/>
      <c r="M12599" s="8"/>
      <c r="Q12599" s="8"/>
      <c r="U12599" s="8"/>
      <c r="Y12599" s="8"/>
      <c r="AC12599" s="8"/>
      <c r="AG12599" s="8"/>
      <c r="AK12599" s="8"/>
      <c r="AO12599" s="8"/>
      <c r="AS12599" s="8"/>
      <c r="AW12599" s="8"/>
      <c r="BA12599" s="8"/>
      <c r="BE12599" s="8"/>
      <c r="BI12599" s="8"/>
      <c r="BM12599" s="8"/>
      <c r="BQ12599" s="8"/>
      <c r="BU12599" s="8"/>
      <c r="BY12599" s="8"/>
      <c r="CC12599" s="8"/>
      <c r="CG12599" s="8"/>
      <c r="CK12599" s="8"/>
    </row>
    <row r="12600" spans="5:89">
      <c r="E12600" s="8"/>
      <c r="I12600" s="8"/>
      <c r="M12600" s="8"/>
      <c r="Q12600" s="8"/>
      <c r="U12600" s="8"/>
      <c r="Y12600" s="8"/>
      <c r="AC12600" s="8"/>
      <c r="AG12600" s="8"/>
      <c r="AK12600" s="8"/>
      <c r="AO12600" s="8"/>
      <c r="AS12600" s="8"/>
      <c r="AW12600" s="8"/>
      <c r="BA12600" s="8"/>
      <c r="BE12600" s="8"/>
      <c r="BI12600" s="8"/>
      <c r="BM12600" s="8"/>
      <c r="BQ12600" s="8"/>
      <c r="BU12600" s="8"/>
      <c r="BY12600" s="8"/>
      <c r="CC12600" s="8"/>
      <c r="CG12600" s="8"/>
      <c r="CK12600" s="8"/>
    </row>
    <row r="12601" spans="5:89">
      <c r="E12601" s="8"/>
      <c r="I12601" s="8"/>
      <c r="M12601" s="8"/>
      <c r="Q12601" s="8"/>
      <c r="U12601" s="8"/>
      <c r="Y12601" s="8"/>
      <c r="AC12601" s="8"/>
      <c r="AG12601" s="8"/>
      <c r="AK12601" s="8"/>
      <c r="AO12601" s="8"/>
      <c r="AS12601" s="8"/>
      <c r="AW12601" s="8"/>
      <c r="BA12601" s="8"/>
      <c r="BE12601" s="8"/>
      <c r="BI12601" s="8"/>
      <c r="BM12601" s="8"/>
      <c r="BQ12601" s="8"/>
      <c r="BU12601" s="8"/>
      <c r="BY12601" s="8"/>
      <c r="CC12601" s="8"/>
      <c r="CG12601" s="8"/>
      <c r="CK12601" s="8"/>
    </row>
    <row r="12602" spans="5:89">
      <c r="E12602" s="8"/>
      <c r="I12602" s="8"/>
      <c r="M12602" s="8"/>
      <c r="Q12602" s="8"/>
      <c r="U12602" s="8"/>
      <c r="Y12602" s="8"/>
      <c r="AC12602" s="8"/>
      <c r="AG12602" s="8"/>
      <c r="AK12602" s="8"/>
      <c r="AO12602" s="8"/>
      <c r="AS12602" s="8"/>
      <c r="AW12602" s="8"/>
      <c r="BA12602" s="8"/>
      <c r="BE12602" s="8"/>
      <c r="BI12602" s="8"/>
      <c r="BM12602" s="8"/>
      <c r="BQ12602" s="8"/>
      <c r="BU12602" s="8"/>
      <c r="BY12602" s="8"/>
      <c r="CC12602" s="8"/>
      <c r="CG12602" s="8"/>
      <c r="CK12602" s="8"/>
    </row>
    <row r="12603" spans="5:89">
      <c r="E12603" s="8"/>
      <c r="I12603" s="8"/>
      <c r="M12603" s="8"/>
      <c r="Q12603" s="8"/>
      <c r="U12603" s="8"/>
      <c r="Y12603" s="8"/>
      <c r="AC12603" s="8"/>
      <c r="AG12603" s="8"/>
      <c r="AK12603" s="8"/>
      <c r="AO12603" s="8"/>
      <c r="AS12603" s="8"/>
      <c r="AW12603" s="8"/>
      <c r="BA12603" s="8"/>
      <c r="BE12603" s="8"/>
      <c r="BI12603" s="8"/>
      <c r="BM12603" s="8"/>
      <c r="BQ12603" s="8"/>
      <c r="BU12603" s="8"/>
      <c r="BY12603" s="8"/>
      <c r="CC12603" s="8"/>
      <c r="CG12603" s="8"/>
      <c r="CK12603" s="8"/>
    </row>
    <row r="12604" spans="5:89">
      <c r="E12604" s="8"/>
      <c r="I12604" s="8"/>
      <c r="M12604" s="8"/>
      <c r="Q12604" s="8"/>
      <c r="U12604" s="8"/>
      <c r="Y12604" s="8"/>
      <c r="AC12604" s="8"/>
      <c r="AG12604" s="8"/>
      <c r="AK12604" s="8"/>
      <c r="AO12604" s="8"/>
      <c r="AS12604" s="8"/>
      <c r="AW12604" s="8"/>
      <c r="BA12604" s="8"/>
      <c r="BE12604" s="8"/>
      <c r="BI12604" s="8"/>
      <c r="BM12604" s="8"/>
      <c r="BQ12604" s="8"/>
      <c r="BU12604" s="8"/>
      <c r="BY12604" s="8"/>
      <c r="CC12604" s="8"/>
      <c r="CG12604" s="8"/>
      <c r="CK12604" s="8"/>
    </row>
    <row r="12605" spans="5:89">
      <c r="E12605" s="8"/>
      <c r="I12605" s="8"/>
      <c r="M12605" s="8"/>
      <c r="Q12605" s="8"/>
      <c r="U12605" s="8"/>
      <c r="Y12605" s="8"/>
      <c r="AC12605" s="8"/>
      <c r="AG12605" s="8"/>
      <c r="AK12605" s="8"/>
      <c r="AO12605" s="8"/>
      <c r="AS12605" s="8"/>
      <c r="AW12605" s="8"/>
      <c r="BA12605" s="8"/>
      <c r="BE12605" s="8"/>
      <c r="BI12605" s="8"/>
      <c r="BM12605" s="8"/>
      <c r="BQ12605" s="8"/>
      <c r="BU12605" s="8"/>
      <c r="BY12605" s="8"/>
      <c r="CC12605" s="8"/>
      <c r="CG12605" s="8"/>
      <c r="CK12605" s="8"/>
    </row>
    <row r="12606" spans="5:89">
      <c r="E12606" s="8"/>
      <c r="I12606" s="8"/>
      <c r="M12606" s="8"/>
      <c r="Q12606" s="8"/>
      <c r="U12606" s="8"/>
      <c r="Y12606" s="8"/>
      <c r="AC12606" s="8"/>
      <c r="AG12606" s="8"/>
      <c r="AK12606" s="8"/>
      <c r="AO12606" s="8"/>
      <c r="AS12606" s="8"/>
      <c r="AW12606" s="8"/>
      <c r="BA12606" s="8"/>
      <c r="BE12606" s="8"/>
      <c r="BI12606" s="8"/>
      <c r="BM12606" s="8"/>
      <c r="BQ12606" s="8"/>
      <c r="BU12606" s="8"/>
      <c r="BY12606" s="8"/>
      <c r="CC12606" s="8"/>
      <c r="CG12606" s="8"/>
      <c r="CK12606" s="8"/>
    </row>
    <row r="12607" spans="5:89">
      <c r="E12607" s="8"/>
      <c r="I12607" s="8"/>
      <c r="M12607" s="8"/>
      <c r="Q12607" s="8"/>
      <c r="U12607" s="8"/>
      <c r="Y12607" s="8"/>
      <c r="AC12607" s="8"/>
      <c r="AG12607" s="8"/>
      <c r="AK12607" s="8"/>
      <c r="AO12607" s="8"/>
      <c r="AS12607" s="8"/>
      <c r="AW12607" s="8"/>
      <c r="BA12607" s="8"/>
      <c r="BE12607" s="8"/>
      <c r="BI12607" s="8"/>
      <c r="BM12607" s="8"/>
      <c r="BQ12607" s="8"/>
      <c r="BU12607" s="8"/>
      <c r="BY12607" s="8"/>
      <c r="CC12607" s="8"/>
      <c r="CG12607" s="8"/>
      <c r="CK12607" s="8"/>
    </row>
    <row r="12608" spans="5:89">
      <c r="E12608" s="8"/>
      <c r="I12608" s="8"/>
      <c r="M12608" s="8"/>
      <c r="Q12608" s="8"/>
      <c r="U12608" s="8"/>
      <c r="Y12608" s="8"/>
      <c r="AC12608" s="8"/>
      <c r="AG12608" s="8"/>
      <c r="AK12608" s="8"/>
      <c r="AO12608" s="8"/>
      <c r="AS12608" s="8"/>
      <c r="AW12608" s="8"/>
      <c r="BA12608" s="8"/>
      <c r="BE12608" s="8"/>
      <c r="BI12608" s="8"/>
      <c r="BM12608" s="8"/>
      <c r="BQ12608" s="8"/>
      <c r="BU12608" s="8"/>
      <c r="BY12608" s="8"/>
      <c r="CC12608" s="8"/>
      <c r="CG12608" s="8"/>
      <c r="CK12608" s="8"/>
    </row>
    <row r="12609" spans="5:89">
      <c r="E12609" s="8"/>
      <c r="I12609" s="8"/>
      <c r="M12609" s="8"/>
      <c r="Q12609" s="8"/>
      <c r="U12609" s="8"/>
      <c r="Y12609" s="8"/>
      <c r="AC12609" s="8"/>
      <c r="AG12609" s="8"/>
      <c r="AK12609" s="8"/>
      <c r="AO12609" s="8"/>
      <c r="AS12609" s="8"/>
      <c r="AW12609" s="8"/>
      <c r="BA12609" s="8"/>
      <c r="BE12609" s="8"/>
      <c r="BI12609" s="8"/>
      <c r="BM12609" s="8"/>
      <c r="BQ12609" s="8"/>
      <c r="BU12609" s="8"/>
      <c r="BY12609" s="8"/>
      <c r="CC12609" s="8"/>
      <c r="CG12609" s="8"/>
      <c r="CK12609" s="8"/>
    </row>
    <row r="12610" spans="5:89">
      <c r="E12610" s="8"/>
      <c r="I12610" s="8"/>
      <c r="M12610" s="8"/>
      <c r="Q12610" s="8"/>
      <c r="U12610" s="8"/>
      <c r="Y12610" s="8"/>
      <c r="AC12610" s="8"/>
      <c r="AG12610" s="8"/>
      <c r="AK12610" s="8"/>
      <c r="AO12610" s="8"/>
      <c r="AS12610" s="8"/>
      <c r="AW12610" s="8"/>
      <c r="BA12610" s="8"/>
      <c r="BE12610" s="8"/>
      <c r="BI12610" s="8"/>
      <c r="BM12610" s="8"/>
      <c r="BQ12610" s="8"/>
      <c r="BU12610" s="8"/>
      <c r="BY12610" s="8"/>
      <c r="CC12610" s="8"/>
      <c r="CG12610" s="8"/>
      <c r="CK12610" s="8"/>
    </row>
    <row r="12611" spans="5:89">
      <c r="E12611" s="8"/>
      <c r="I12611" s="8"/>
      <c r="M12611" s="8"/>
      <c r="Q12611" s="8"/>
      <c r="U12611" s="8"/>
      <c r="Y12611" s="8"/>
      <c r="AC12611" s="8"/>
      <c r="AG12611" s="8"/>
      <c r="AK12611" s="8"/>
      <c r="AO12611" s="8"/>
      <c r="AS12611" s="8"/>
      <c r="AW12611" s="8"/>
      <c r="BA12611" s="8"/>
      <c r="BE12611" s="8"/>
      <c r="BI12611" s="8"/>
      <c r="BM12611" s="8"/>
      <c r="BQ12611" s="8"/>
      <c r="BU12611" s="8"/>
      <c r="BY12611" s="8"/>
      <c r="CC12611" s="8"/>
      <c r="CG12611" s="8"/>
      <c r="CK12611" s="8"/>
    </row>
    <row r="12612" spans="5:89">
      <c r="E12612" s="8"/>
      <c r="I12612" s="8"/>
      <c r="M12612" s="8"/>
      <c r="Q12612" s="8"/>
      <c r="U12612" s="8"/>
      <c r="Y12612" s="8"/>
      <c r="AC12612" s="8"/>
      <c r="AG12612" s="8"/>
      <c r="AK12612" s="8"/>
      <c r="AO12612" s="8"/>
      <c r="AS12612" s="8"/>
      <c r="AW12612" s="8"/>
      <c r="BA12612" s="8"/>
      <c r="BE12612" s="8"/>
      <c r="BI12612" s="8"/>
      <c r="BM12612" s="8"/>
      <c r="BQ12612" s="8"/>
      <c r="BU12612" s="8"/>
      <c r="BY12612" s="8"/>
      <c r="CC12612" s="8"/>
      <c r="CG12612" s="8"/>
      <c r="CK12612" s="8"/>
    </row>
    <row r="12613" spans="5:89">
      <c r="E12613" s="8"/>
      <c r="I12613" s="8"/>
      <c r="M12613" s="8"/>
      <c r="Q12613" s="8"/>
      <c r="U12613" s="8"/>
      <c r="Y12613" s="8"/>
      <c r="AC12613" s="8"/>
      <c r="AG12613" s="8"/>
      <c r="AK12613" s="8"/>
      <c r="AO12613" s="8"/>
      <c r="AS12613" s="8"/>
      <c r="AW12613" s="8"/>
      <c r="BA12613" s="8"/>
      <c r="BE12613" s="8"/>
      <c r="BI12613" s="8"/>
      <c r="BM12613" s="8"/>
      <c r="BQ12613" s="8"/>
      <c r="BU12613" s="8"/>
      <c r="BY12613" s="8"/>
      <c r="CC12613" s="8"/>
      <c r="CG12613" s="8"/>
      <c r="CK12613" s="8"/>
    </row>
    <row r="12614" spans="5:89">
      <c r="E12614" s="8"/>
      <c r="I12614" s="8"/>
      <c r="M12614" s="8"/>
      <c r="Q12614" s="8"/>
      <c r="U12614" s="8"/>
      <c r="Y12614" s="8"/>
      <c r="AC12614" s="8"/>
      <c r="AG12614" s="8"/>
      <c r="AK12614" s="8"/>
      <c r="AO12614" s="8"/>
      <c r="AS12614" s="8"/>
      <c r="AW12614" s="8"/>
      <c r="BA12614" s="8"/>
      <c r="BE12614" s="8"/>
      <c r="BI12614" s="8"/>
      <c r="BM12614" s="8"/>
      <c r="BQ12614" s="8"/>
      <c r="BU12614" s="8"/>
      <c r="BY12614" s="8"/>
      <c r="CC12614" s="8"/>
      <c r="CG12614" s="8"/>
      <c r="CK12614" s="8"/>
    </row>
    <row r="12615" spans="5:89">
      <c r="E12615" s="8"/>
      <c r="I12615" s="8"/>
      <c r="M12615" s="8"/>
      <c r="Q12615" s="8"/>
      <c r="U12615" s="8"/>
      <c r="Y12615" s="8"/>
      <c r="AC12615" s="8"/>
      <c r="AG12615" s="8"/>
      <c r="AK12615" s="8"/>
      <c r="AO12615" s="8"/>
      <c r="AS12615" s="8"/>
      <c r="AW12615" s="8"/>
      <c r="BA12615" s="8"/>
      <c r="BE12615" s="8"/>
      <c r="BI12615" s="8"/>
      <c r="BM12615" s="8"/>
      <c r="BQ12615" s="8"/>
      <c r="BU12615" s="8"/>
      <c r="BY12615" s="8"/>
      <c r="CC12615" s="8"/>
      <c r="CG12615" s="8"/>
      <c r="CK12615" s="8"/>
    </row>
    <row r="12616" spans="5:89">
      <c r="E12616" s="8"/>
      <c r="I12616" s="8"/>
      <c r="M12616" s="8"/>
      <c r="Q12616" s="8"/>
      <c r="U12616" s="8"/>
      <c r="Y12616" s="8"/>
      <c r="AC12616" s="8"/>
      <c r="AG12616" s="8"/>
      <c r="AK12616" s="8"/>
      <c r="AO12616" s="8"/>
      <c r="AS12616" s="8"/>
      <c r="AW12616" s="8"/>
      <c r="BA12616" s="8"/>
      <c r="BE12616" s="8"/>
      <c r="BI12616" s="8"/>
      <c r="BM12616" s="8"/>
      <c r="BQ12616" s="8"/>
      <c r="BU12616" s="8"/>
      <c r="BY12616" s="8"/>
      <c r="CC12616" s="8"/>
      <c r="CG12616" s="8"/>
      <c r="CK12616" s="8"/>
    </row>
    <row r="12617" spans="5:89">
      <c r="E12617" s="8"/>
      <c r="I12617" s="8"/>
      <c r="M12617" s="8"/>
      <c r="Q12617" s="8"/>
      <c r="U12617" s="8"/>
      <c r="Y12617" s="8"/>
      <c r="AC12617" s="8"/>
      <c r="AG12617" s="8"/>
      <c r="AK12617" s="8"/>
      <c r="AO12617" s="8"/>
      <c r="AS12617" s="8"/>
      <c r="AW12617" s="8"/>
      <c r="BA12617" s="8"/>
      <c r="BE12617" s="8"/>
      <c r="BI12617" s="8"/>
      <c r="BM12617" s="8"/>
      <c r="BQ12617" s="8"/>
      <c r="BU12617" s="8"/>
      <c r="BY12617" s="8"/>
      <c r="CC12617" s="8"/>
      <c r="CG12617" s="8"/>
      <c r="CK12617" s="8"/>
    </row>
    <row r="12618" spans="5:89">
      <c r="E12618" s="8"/>
      <c r="I12618" s="8"/>
      <c r="M12618" s="8"/>
      <c r="Q12618" s="8"/>
      <c r="U12618" s="8"/>
      <c r="Y12618" s="8"/>
      <c r="AC12618" s="8"/>
      <c r="AG12618" s="8"/>
      <c r="AK12618" s="8"/>
      <c r="AO12618" s="8"/>
      <c r="AS12618" s="8"/>
      <c r="AW12618" s="8"/>
      <c r="BA12618" s="8"/>
      <c r="BE12618" s="8"/>
      <c r="BI12618" s="8"/>
      <c r="BM12618" s="8"/>
      <c r="BQ12618" s="8"/>
      <c r="BU12618" s="8"/>
      <c r="BY12618" s="8"/>
      <c r="CC12618" s="8"/>
      <c r="CG12618" s="8"/>
      <c r="CK12618" s="8"/>
    </row>
    <row r="12619" spans="5:89">
      <c r="E12619" s="8"/>
      <c r="I12619" s="8"/>
      <c r="M12619" s="8"/>
      <c r="Q12619" s="8"/>
      <c r="U12619" s="8"/>
      <c r="Y12619" s="8"/>
      <c r="AC12619" s="8"/>
      <c r="AG12619" s="8"/>
      <c r="AK12619" s="8"/>
      <c r="AO12619" s="8"/>
      <c r="AS12619" s="8"/>
      <c r="AW12619" s="8"/>
      <c r="BA12619" s="8"/>
      <c r="BE12619" s="8"/>
      <c r="BI12619" s="8"/>
      <c r="BM12619" s="8"/>
      <c r="BQ12619" s="8"/>
      <c r="BU12619" s="8"/>
      <c r="BY12619" s="8"/>
      <c r="CC12619" s="8"/>
      <c r="CG12619" s="8"/>
      <c r="CK12619" s="8"/>
    </row>
    <row r="12620" spans="5:89">
      <c r="E12620" s="8"/>
      <c r="I12620" s="8"/>
      <c r="M12620" s="8"/>
      <c r="Q12620" s="8"/>
      <c r="U12620" s="8"/>
      <c r="Y12620" s="8"/>
      <c r="AC12620" s="8"/>
      <c r="AG12620" s="8"/>
      <c r="AK12620" s="8"/>
      <c r="AO12620" s="8"/>
      <c r="AS12620" s="8"/>
      <c r="AW12620" s="8"/>
      <c r="BA12620" s="8"/>
      <c r="BE12620" s="8"/>
      <c r="BI12620" s="8"/>
      <c r="BM12620" s="8"/>
      <c r="BQ12620" s="8"/>
      <c r="BU12620" s="8"/>
      <c r="BY12620" s="8"/>
      <c r="CC12620" s="8"/>
      <c r="CG12620" s="8"/>
      <c r="CK12620" s="8"/>
    </row>
    <row r="12621" spans="5:89">
      <c r="E12621" s="8"/>
      <c r="I12621" s="8"/>
      <c r="M12621" s="8"/>
      <c r="Q12621" s="8"/>
      <c r="U12621" s="8"/>
      <c r="Y12621" s="8"/>
      <c r="AC12621" s="8"/>
      <c r="AG12621" s="8"/>
      <c r="AK12621" s="8"/>
      <c r="AO12621" s="8"/>
      <c r="AS12621" s="8"/>
      <c r="AW12621" s="8"/>
      <c r="BA12621" s="8"/>
      <c r="BE12621" s="8"/>
      <c r="BI12621" s="8"/>
      <c r="BM12621" s="8"/>
      <c r="BQ12621" s="8"/>
      <c r="BU12621" s="8"/>
      <c r="BY12621" s="8"/>
      <c r="CC12621" s="8"/>
      <c r="CG12621" s="8"/>
      <c r="CK12621" s="8"/>
    </row>
    <row r="12622" spans="5:89">
      <c r="E12622" s="8"/>
      <c r="I12622" s="8"/>
      <c r="M12622" s="8"/>
      <c r="Q12622" s="8"/>
      <c r="U12622" s="8"/>
      <c r="Y12622" s="8"/>
      <c r="AC12622" s="8"/>
      <c r="AG12622" s="8"/>
      <c r="AK12622" s="8"/>
      <c r="AO12622" s="8"/>
      <c r="AS12622" s="8"/>
      <c r="AW12622" s="8"/>
      <c r="BA12622" s="8"/>
      <c r="BE12622" s="8"/>
      <c r="BI12622" s="8"/>
      <c r="BM12622" s="8"/>
      <c r="BQ12622" s="8"/>
      <c r="BU12622" s="8"/>
      <c r="BY12622" s="8"/>
      <c r="CC12622" s="8"/>
      <c r="CG12622" s="8"/>
      <c r="CK12622" s="8"/>
    </row>
    <row r="12623" spans="5:89">
      <c r="E12623" s="8"/>
      <c r="I12623" s="8"/>
      <c r="M12623" s="8"/>
      <c r="Q12623" s="8"/>
      <c r="U12623" s="8"/>
      <c r="Y12623" s="8"/>
      <c r="AC12623" s="8"/>
      <c r="AG12623" s="8"/>
      <c r="AK12623" s="8"/>
      <c r="AO12623" s="8"/>
      <c r="AS12623" s="8"/>
      <c r="AW12623" s="8"/>
      <c r="BA12623" s="8"/>
      <c r="BE12623" s="8"/>
      <c r="BI12623" s="8"/>
      <c r="BM12623" s="8"/>
      <c r="BQ12623" s="8"/>
      <c r="BU12623" s="8"/>
      <c r="BY12623" s="8"/>
      <c r="CC12623" s="8"/>
      <c r="CG12623" s="8"/>
      <c r="CK12623" s="8"/>
    </row>
    <row r="12624" spans="5:89">
      <c r="E12624" s="8"/>
      <c r="I12624" s="8"/>
      <c r="M12624" s="8"/>
      <c r="Q12624" s="8"/>
      <c r="U12624" s="8"/>
      <c r="Y12624" s="8"/>
      <c r="AC12624" s="8"/>
      <c r="AG12624" s="8"/>
      <c r="AK12624" s="8"/>
      <c r="AO12624" s="8"/>
      <c r="AS12624" s="8"/>
      <c r="AW12624" s="8"/>
      <c r="BA12624" s="8"/>
      <c r="BE12624" s="8"/>
      <c r="BI12624" s="8"/>
      <c r="BM12624" s="8"/>
      <c r="BQ12624" s="8"/>
      <c r="BU12624" s="8"/>
      <c r="BY12624" s="8"/>
      <c r="CC12624" s="8"/>
      <c r="CG12624" s="8"/>
      <c r="CK12624" s="8"/>
    </row>
    <row r="12625" spans="5:89">
      <c r="E12625" s="8"/>
      <c r="I12625" s="8"/>
      <c r="M12625" s="8"/>
      <c r="Q12625" s="8"/>
      <c r="U12625" s="8"/>
      <c r="Y12625" s="8"/>
      <c r="AC12625" s="8"/>
      <c r="AG12625" s="8"/>
      <c r="AK12625" s="8"/>
      <c r="AO12625" s="8"/>
      <c r="AS12625" s="8"/>
      <c r="AW12625" s="8"/>
      <c r="BA12625" s="8"/>
      <c r="BE12625" s="8"/>
      <c r="BI12625" s="8"/>
      <c r="BM12625" s="8"/>
      <c r="BQ12625" s="8"/>
      <c r="BU12625" s="8"/>
      <c r="BY12625" s="8"/>
      <c r="CC12625" s="8"/>
      <c r="CG12625" s="8"/>
      <c r="CK12625" s="8"/>
    </row>
    <row r="12626" spans="5:89">
      <c r="E12626" s="8"/>
      <c r="I12626" s="8"/>
      <c r="M12626" s="8"/>
      <c r="Q12626" s="8"/>
      <c r="U12626" s="8"/>
      <c r="Y12626" s="8"/>
      <c r="AC12626" s="8"/>
      <c r="AG12626" s="8"/>
      <c r="AK12626" s="8"/>
      <c r="AO12626" s="8"/>
      <c r="AS12626" s="8"/>
      <c r="AW12626" s="8"/>
      <c r="BA12626" s="8"/>
      <c r="BE12626" s="8"/>
      <c r="BI12626" s="8"/>
      <c r="BM12626" s="8"/>
      <c r="BQ12626" s="8"/>
      <c r="BU12626" s="8"/>
      <c r="BY12626" s="8"/>
      <c r="CC12626" s="8"/>
      <c r="CG12626" s="8"/>
      <c r="CK12626" s="8"/>
    </row>
    <row r="12627" spans="5:89">
      <c r="E12627" s="8"/>
      <c r="I12627" s="8"/>
      <c r="M12627" s="8"/>
      <c r="Q12627" s="8"/>
      <c r="U12627" s="8"/>
      <c r="Y12627" s="8"/>
      <c r="AC12627" s="8"/>
      <c r="AG12627" s="8"/>
      <c r="AK12627" s="8"/>
      <c r="AO12627" s="8"/>
      <c r="AS12627" s="8"/>
      <c r="AW12627" s="8"/>
      <c r="BA12627" s="8"/>
      <c r="BE12627" s="8"/>
      <c r="BI12627" s="8"/>
      <c r="BM12627" s="8"/>
      <c r="BQ12627" s="8"/>
      <c r="BU12627" s="8"/>
      <c r="BY12627" s="8"/>
      <c r="CC12627" s="8"/>
      <c r="CG12627" s="8"/>
      <c r="CK12627" s="8"/>
    </row>
    <row r="12628" spans="5:89">
      <c r="E12628" s="8"/>
      <c r="I12628" s="8"/>
      <c r="M12628" s="8"/>
      <c r="Q12628" s="8"/>
      <c r="U12628" s="8"/>
      <c r="Y12628" s="8"/>
      <c r="AC12628" s="8"/>
      <c r="AG12628" s="8"/>
      <c r="AK12628" s="8"/>
      <c r="AO12628" s="8"/>
      <c r="AS12628" s="8"/>
      <c r="AW12628" s="8"/>
      <c r="BA12628" s="8"/>
      <c r="BE12628" s="8"/>
      <c r="BI12628" s="8"/>
      <c r="BM12628" s="8"/>
      <c r="BQ12628" s="8"/>
      <c r="BU12628" s="8"/>
      <c r="BY12628" s="8"/>
      <c r="CC12628" s="8"/>
      <c r="CG12628" s="8"/>
      <c r="CK12628" s="8"/>
    </row>
    <row r="12629" spans="5:89">
      <c r="E12629" s="8"/>
      <c r="I12629" s="8"/>
      <c r="M12629" s="8"/>
      <c r="Q12629" s="8"/>
      <c r="U12629" s="8"/>
      <c r="Y12629" s="8"/>
      <c r="AC12629" s="8"/>
      <c r="AG12629" s="8"/>
      <c r="AK12629" s="8"/>
      <c r="AO12629" s="8"/>
      <c r="AS12629" s="8"/>
      <c r="AW12629" s="8"/>
      <c r="BA12629" s="8"/>
      <c r="BE12629" s="8"/>
      <c r="BI12629" s="8"/>
      <c r="BM12629" s="8"/>
      <c r="BQ12629" s="8"/>
      <c r="BU12629" s="8"/>
      <c r="BY12629" s="8"/>
      <c r="CC12629" s="8"/>
      <c r="CG12629" s="8"/>
      <c r="CK12629" s="8"/>
    </row>
    <row r="12630" spans="5:89">
      <c r="E12630" s="8"/>
      <c r="I12630" s="8"/>
      <c r="M12630" s="8"/>
      <c r="Q12630" s="8"/>
      <c r="U12630" s="8"/>
      <c r="Y12630" s="8"/>
      <c r="AC12630" s="8"/>
      <c r="AG12630" s="8"/>
      <c r="AK12630" s="8"/>
      <c r="AO12630" s="8"/>
      <c r="AS12630" s="8"/>
      <c r="AW12630" s="8"/>
      <c r="BA12630" s="8"/>
      <c r="BE12630" s="8"/>
      <c r="BI12630" s="8"/>
      <c r="BM12630" s="8"/>
      <c r="BQ12630" s="8"/>
      <c r="BU12630" s="8"/>
      <c r="BY12630" s="8"/>
      <c r="CC12630" s="8"/>
      <c r="CG12630" s="8"/>
      <c r="CK12630" s="8"/>
    </row>
    <row r="12631" spans="5:89">
      <c r="E12631" s="8"/>
      <c r="I12631" s="8"/>
      <c r="M12631" s="8"/>
      <c r="Q12631" s="8"/>
      <c r="U12631" s="8"/>
      <c r="Y12631" s="8"/>
      <c r="AC12631" s="8"/>
      <c r="AG12631" s="8"/>
      <c r="AK12631" s="8"/>
      <c r="AO12631" s="8"/>
      <c r="AS12631" s="8"/>
      <c r="AW12631" s="8"/>
      <c r="BA12631" s="8"/>
      <c r="BE12631" s="8"/>
      <c r="BI12631" s="8"/>
      <c r="BM12631" s="8"/>
      <c r="BQ12631" s="8"/>
      <c r="BU12631" s="8"/>
      <c r="BY12631" s="8"/>
      <c r="CC12631" s="8"/>
      <c r="CG12631" s="8"/>
      <c r="CK12631" s="8"/>
    </row>
    <row r="12632" spans="5:89">
      <c r="E12632" s="8"/>
      <c r="I12632" s="8"/>
      <c r="M12632" s="8"/>
      <c r="Q12632" s="8"/>
      <c r="U12632" s="8"/>
      <c r="Y12632" s="8"/>
      <c r="AC12632" s="8"/>
      <c r="AG12632" s="8"/>
      <c r="AK12632" s="8"/>
      <c r="AO12632" s="8"/>
      <c r="AS12632" s="8"/>
      <c r="AW12632" s="8"/>
      <c r="BA12632" s="8"/>
      <c r="BE12632" s="8"/>
      <c r="BI12632" s="8"/>
      <c r="BM12632" s="8"/>
      <c r="BQ12632" s="8"/>
      <c r="BU12632" s="8"/>
      <c r="BY12632" s="8"/>
      <c r="CC12632" s="8"/>
      <c r="CG12632" s="8"/>
      <c r="CK12632" s="8"/>
    </row>
    <row r="12633" spans="5:89">
      <c r="E12633" s="8"/>
      <c r="I12633" s="8"/>
      <c r="M12633" s="8"/>
      <c r="Q12633" s="8"/>
      <c r="U12633" s="8"/>
      <c r="Y12633" s="8"/>
      <c r="AC12633" s="8"/>
      <c r="AG12633" s="8"/>
      <c r="AK12633" s="8"/>
      <c r="AO12633" s="8"/>
      <c r="AS12633" s="8"/>
      <c r="AW12633" s="8"/>
      <c r="BA12633" s="8"/>
      <c r="BE12633" s="8"/>
      <c r="BI12633" s="8"/>
      <c r="BM12633" s="8"/>
      <c r="BQ12633" s="8"/>
      <c r="BU12633" s="8"/>
      <c r="BY12633" s="8"/>
      <c r="CC12633" s="8"/>
      <c r="CG12633" s="8"/>
      <c r="CK12633" s="8"/>
    </row>
    <row r="12634" spans="5:89">
      <c r="E12634" s="8"/>
      <c r="I12634" s="8"/>
      <c r="M12634" s="8"/>
      <c r="Q12634" s="8"/>
      <c r="U12634" s="8"/>
      <c r="Y12634" s="8"/>
      <c r="AC12634" s="8"/>
      <c r="AG12634" s="8"/>
      <c r="AK12634" s="8"/>
      <c r="AO12634" s="8"/>
      <c r="AS12634" s="8"/>
      <c r="AW12634" s="8"/>
      <c r="BA12634" s="8"/>
      <c r="BE12634" s="8"/>
      <c r="BI12634" s="8"/>
      <c r="BM12634" s="8"/>
      <c r="BQ12634" s="8"/>
      <c r="BU12634" s="8"/>
      <c r="BY12634" s="8"/>
      <c r="CC12634" s="8"/>
      <c r="CG12634" s="8"/>
      <c r="CK12634" s="8"/>
    </row>
    <row r="12635" spans="5:89">
      <c r="E12635" s="8"/>
      <c r="I12635" s="8"/>
      <c r="M12635" s="8"/>
      <c r="Q12635" s="8"/>
      <c r="U12635" s="8"/>
      <c r="Y12635" s="8"/>
      <c r="AC12635" s="8"/>
      <c r="AG12635" s="8"/>
      <c r="AK12635" s="8"/>
      <c r="AO12635" s="8"/>
      <c r="AS12635" s="8"/>
      <c r="AW12635" s="8"/>
      <c r="BA12635" s="8"/>
      <c r="BE12635" s="8"/>
      <c r="BI12635" s="8"/>
      <c r="BM12635" s="8"/>
      <c r="BQ12635" s="8"/>
      <c r="BU12635" s="8"/>
      <c r="BY12635" s="8"/>
      <c r="CC12635" s="8"/>
      <c r="CG12635" s="8"/>
      <c r="CK12635" s="8"/>
    </row>
    <row r="12636" spans="5:89">
      <c r="E12636" s="8"/>
      <c r="I12636" s="8"/>
      <c r="M12636" s="8"/>
      <c r="Q12636" s="8"/>
      <c r="U12636" s="8"/>
      <c r="Y12636" s="8"/>
      <c r="AC12636" s="8"/>
      <c r="AG12636" s="8"/>
      <c r="AK12636" s="8"/>
      <c r="AO12636" s="8"/>
      <c r="AS12636" s="8"/>
      <c r="AW12636" s="8"/>
      <c r="BA12636" s="8"/>
      <c r="BE12636" s="8"/>
      <c r="BI12636" s="8"/>
      <c r="BM12636" s="8"/>
      <c r="BQ12636" s="8"/>
      <c r="BU12636" s="8"/>
      <c r="BY12636" s="8"/>
      <c r="CC12636" s="8"/>
      <c r="CG12636" s="8"/>
      <c r="CK12636" s="8"/>
    </row>
    <row r="12637" spans="5:89">
      <c r="E12637" s="8"/>
      <c r="I12637" s="8"/>
      <c r="M12637" s="8"/>
      <c r="Q12637" s="8"/>
      <c r="U12637" s="8"/>
      <c r="Y12637" s="8"/>
      <c r="AC12637" s="8"/>
      <c r="AG12637" s="8"/>
      <c r="AK12637" s="8"/>
      <c r="AO12637" s="8"/>
      <c r="AS12637" s="8"/>
      <c r="AW12637" s="8"/>
      <c r="BA12637" s="8"/>
      <c r="BE12637" s="8"/>
      <c r="BI12637" s="8"/>
      <c r="BM12637" s="8"/>
      <c r="BQ12637" s="8"/>
      <c r="BU12637" s="8"/>
      <c r="BY12637" s="8"/>
      <c r="CC12637" s="8"/>
      <c r="CG12637" s="8"/>
      <c r="CK12637" s="8"/>
    </row>
    <row r="12638" spans="5:89">
      <c r="E12638" s="8"/>
      <c r="I12638" s="8"/>
      <c r="M12638" s="8"/>
      <c r="Q12638" s="8"/>
      <c r="U12638" s="8"/>
      <c r="Y12638" s="8"/>
      <c r="AC12638" s="8"/>
      <c r="AG12638" s="8"/>
      <c r="AK12638" s="8"/>
      <c r="AO12638" s="8"/>
      <c r="AS12638" s="8"/>
      <c r="AW12638" s="8"/>
      <c r="BA12638" s="8"/>
      <c r="BE12638" s="8"/>
      <c r="BI12638" s="8"/>
      <c r="BM12638" s="8"/>
      <c r="BQ12638" s="8"/>
      <c r="BU12638" s="8"/>
      <c r="BY12638" s="8"/>
      <c r="CC12638" s="8"/>
      <c r="CG12638" s="8"/>
      <c r="CK12638" s="8"/>
    </row>
    <row r="12639" spans="5:89">
      <c r="E12639" s="8"/>
      <c r="I12639" s="8"/>
      <c r="M12639" s="8"/>
      <c r="Q12639" s="8"/>
      <c r="U12639" s="8"/>
      <c r="Y12639" s="8"/>
      <c r="AC12639" s="8"/>
      <c r="AG12639" s="8"/>
      <c r="AK12639" s="8"/>
      <c r="AO12639" s="8"/>
      <c r="AS12639" s="8"/>
      <c r="AW12639" s="8"/>
      <c r="BA12639" s="8"/>
      <c r="BE12639" s="8"/>
      <c r="BI12639" s="8"/>
      <c r="BM12639" s="8"/>
      <c r="BQ12639" s="8"/>
      <c r="BU12639" s="8"/>
      <c r="BY12639" s="8"/>
      <c r="CC12639" s="8"/>
      <c r="CG12639" s="8"/>
      <c r="CK12639" s="8"/>
    </row>
    <row r="12640" spans="5:89">
      <c r="E12640" s="8"/>
      <c r="I12640" s="8"/>
      <c r="M12640" s="8"/>
      <c r="Q12640" s="8"/>
      <c r="U12640" s="8"/>
      <c r="Y12640" s="8"/>
      <c r="AC12640" s="8"/>
      <c r="AG12640" s="8"/>
      <c r="AK12640" s="8"/>
      <c r="AO12640" s="8"/>
      <c r="AS12640" s="8"/>
      <c r="AW12640" s="8"/>
      <c r="BA12640" s="8"/>
      <c r="BE12640" s="8"/>
      <c r="BI12640" s="8"/>
      <c r="BM12640" s="8"/>
      <c r="BQ12640" s="8"/>
      <c r="BU12640" s="8"/>
      <c r="BY12640" s="8"/>
      <c r="CC12640" s="8"/>
      <c r="CG12640" s="8"/>
      <c r="CK12640" s="8"/>
    </row>
    <row r="12641" spans="5:89">
      <c r="E12641" s="8"/>
      <c r="I12641" s="8"/>
      <c r="M12641" s="8"/>
      <c r="Q12641" s="8"/>
      <c r="U12641" s="8"/>
      <c r="Y12641" s="8"/>
      <c r="AC12641" s="8"/>
      <c r="AG12641" s="8"/>
      <c r="AK12641" s="8"/>
      <c r="AO12641" s="8"/>
      <c r="AS12641" s="8"/>
      <c r="AW12641" s="8"/>
      <c r="BA12641" s="8"/>
      <c r="BE12641" s="8"/>
      <c r="BI12641" s="8"/>
      <c r="BM12641" s="8"/>
      <c r="BQ12641" s="8"/>
      <c r="BU12641" s="8"/>
      <c r="BY12641" s="8"/>
      <c r="CC12641" s="8"/>
      <c r="CG12641" s="8"/>
      <c r="CK12641" s="8"/>
    </row>
    <row r="12642" spans="5:89">
      <c r="E12642" s="8"/>
      <c r="I12642" s="8"/>
      <c r="M12642" s="8"/>
      <c r="Q12642" s="8"/>
      <c r="U12642" s="8"/>
      <c r="Y12642" s="8"/>
      <c r="AC12642" s="8"/>
      <c r="AG12642" s="8"/>
      <c r="AK12642" s="8"/>
      <c r="AO12642" s="8"/>
      <c r="AS12642" s="8"/>
      <c r="AW12642" s="8"/>
      <c r="BA12642" s="8"/>
      <c r="BE12642" s="8"/>
      <c r="BI12642" s="8"/>
      <c r="BM12642" s="8"/>
      <c r="BQ12642" s="8"/>
      <c r="BU12642" s="8"/>
      <c r="BY12642" s="8"/>
      <c r="CC12642" s="8"/>
      <c r="CG12642" s="8"/>
      <c r="CK12642" s="8"/>
    </row>
    <row r="12643" spans="5:89">
      <c r="E12643" s="8"/>
      <c r="I12643" s="8"/>
      <c r="M12643" s="8"/>
      <c r="Q12643" s="8"/>
      <c r="U12643" s="8"/>
      <c r="Y12643" s="8"/>
      <c r="AC12643" s="8"/>
      <c r="AG12643" s="8"/>
      <c r="AK12643" s="8"/>
      <c r="AO12643" s="8"/>
      <c r="AS12643" s="8"/>
      <c r="AW12643" s="8"/>
      <c r="BA12643" s="8"/>
      <c r="BE12643" s="8"/>
      <c r="BI12643" s="8"/>
      <c r="BM12643" s="8"/>
      <c r="BQ12643" s="8"/>
      <c r="BU12643" s="8"/>
      <c r="BY12643" s="8"/>
      <c r="CC12643" s="8"/>
      <c r="CG12643" s="8"/>
      <c r="CK12643" s="8"/>
    </row>
    <row r="12644" spans="5:89">
      <c r="E12644" s="8"/>
      <c r="I12644" s="8"/>
      <c r="M12644" s="8"/>
      <c r="Q12644" s="8"/>
      <c r="U12644" s="8"/>
      <c r="Y12644" s="8"/>
      <c r="AC12644" s="8"/>
      <c r="AG12644" s="8"/>
      <c r="AK12644" s="8"/>
      <c r="AO12644" s="8"/>
      <c r="AS12644" s="8"/>
      <c r="AW12644" s="8"/>
      <c r="BA12644" s="8"/>
      <c r="BE12644" s="8"/>
      <c r="BI12644" s="8"/>
      <c r="BM12644" s="8"/>
      <c r="BQ12644" s="8"/>
      <c r="BU12644" s="8"/>
      <c r="BY12644" s="8"/>
      <c r="CC12644" s="8"/>
      <c r="CG12644" s="8"/>
      <c r="CK12644" s="8"/>
    </row>
    <row r="12645" spans="5:89">
      <c r="E12645" s="8"/>
      <c r="I12645" s="8"/>
      <c r="M12645" s="8"/>
      <c r="Q12645" s="8"/>
      <c r="U12645" s="8"/>
      <c r="Y12645" s="8"/>
      <c r="AC12645" s="8"/>
      <c r="AG12645" s="8"/>
      <c r="AK12645" s="8"/>
      <c r="AO12645" s="8"/>
      <c r="AS12645" s="8"/>
      <c r="AW12645" s="8"/>
      <c r="BA12645" s="8"/>
      <c r="BE12645" s="8"/>
      <c r="BI12645" s="8"/>
      <c r="BM12645" s="8"/>
      <c r="BQ12645" s="8"/>
      <c r="BU12645" s="8"/>
      <c r="BY12645" s="8"/>
      <c r="CC12645" s="8"/>
      <c r="CG12645" s="8"/>
      <c r="CK12645" s="8"/>
    </row>
    <row r="12646" spans="5:89">
      <c r="E12646" s="8"/>
      <c r="I12646" s="8"/>
      <c r="M12646" s="8"/>
      <c r="Q12646" s="8"/>
      <c r="U12646" s="8"/>
      <c r="Y12646" s="8"/>
      <c r="AC12646" s="8"/>
      <c r="AG12646" s="8"/>
      <c r="AK12646" s="8"/>
      <c r="AO12646" s="8"/>
      <c r="AS12646" s="8"/>
      <c r="AW12646" s="8"/>
      <c r="BA12646" s="8"/>
      <c r="BE12646" s="8"/>
      <c r="BI12646" s="8"/>
      <c r="BM12646" s="8"/>
      <c r="BQ12646" s="8"/>
      <c r="BU12646" s="8"/>
      <c r="BY12646" s="8"/>
      <c r="CC12646" s="8"/>
      <c r="CG12646" s="8"/>
      <c r="CK12646" s="8"/>
    </row>
    <row r="12647" spans="5:89">
      <c r="E12647" s="8"/>
      <c r="I12647" s="8"/>
      <c r="M12647" s="8"/>
      <c r="Q12647" s="8"/>
      <c r="U12647" s="8"/>
      <c r="Y12647" s="8"/>
      <c r="AC12647" s="8"/>
      <c r="AG12647" s="8"/>
      <c r="AK12647" s="8"/>
      <c r="AO12647" s="8"/>
      <c r="AS12647" s="8"/>
      <c r="AW12647" s="8"/>
      <c r="BA12647" s="8"/>
      <c r="BE12647" s="8"/>
      <c r="BI12647" s="8"/>
      <c r="BM12647" s="8"/>
      <c r="BQ12647" s="8"/>
      <c r="BU12647" s="8"/>
      <c r="BY12647" s="8"/>
      <c r="CC12647" s="8"/>
      <c r="CG12647" s="8"/>
      <c r="CK12647" s="8"/>
    </row>
    <row r="12648" spans="5:89">
      <c r="E12648" s="8"/>
      <c r="I12648" s="8"/>
      <c r="M12648" s="8"/>
      <c r="Q12648" s="8"/>
      <c r="U12648" s="8"/>
      <c r="Y12648" s="8"/>
      <c r="AC12648" s="8"/>
      <c r="AG12648" s="8"/>
      <c r="AK12648" s="8"/>
      <c r="AO12648" s="8"/>
      <c r="AS12648" s="8"/>
      <c r="AW12648" s="8"/>
      <c r="BA12648" s="8"/>
      <c r="BE12648" s="8"/>
      <c r="BI12648" s="8"/>
      <c r="BM12648" s="8"/>
      <c r="BQ12648" s="8"/>
      <c r="BU12648" s="8"/>
      <c r="BY12648" s="8"/>
      <c r="CC12648" s="8"/>
      <c r="CG12648" s="8"/>
      <c r="CK12648" s="8"/>
    </row>
    <row r="12649" spans="5:89">
      <c r="E12649" s="8"/>
      <c r="I12649" s="8"/>
      <c r="M12649" s="8"/>
      <c r="Q12649" s="8"/>
      <c r="U12649" s="8"/>
      <c r="Y12649" s="8"/>
      <c r="AC12649" s="8"/>
      <c r="AG12649" s="8"/>
      <c r="AK12649" s="8"/>
      <c r="AO12649" s="8"/>
      <c r="AS12649" s="8"/>
      <c r="AW12649" s="8"/>
      <c r="BA12649" s="8"/>
      <c r="BE12649" s="8"/>
      <c r="BI12649" s="8"/>
      <c r="BM12649" s="8"/>
      <c r="BQ12649" s="8"/>
      <c r="BU12649" s="8"/>
      <c r="BY12649" s="8"/>
      <c r="CC12649" s="8"/>
      <c r="CG12649" s="8"/>
      <c r="CK12649" s="8"/>
    </row>
    <row r="12650" spans="5:89">
      <c r="E12650" s="8"/>
      <c r="I12650" s="8"/>
      <c r="M12650" s="8"/>
      <c r="Q12650" s="8"/>
      <c r="U12650" s="8"/>
      <c r="Y12650" s="8"/>
      <c r="AC12650" s="8"/>
      <c r="AG12650" s="8"/>
      <c r="AK12650" s="8"/>
      <c r="AO12650" s="8"/>
      <c r="AS12650" s="8"/>
      <c r="AW12650" s="8"/>
      <c r="BA12650" s="8"/>
      <c r="BE12650" s="8"/>
      <c r="BI12650" s="8"/>
      <c r="BM12650" s="8"/>
      <c r="BQ12650" s="8"/>
      <c r="BU12650" s="8"/>
      <c r="BY12650" s="8"/>
      <c r="CC12650" s="8"/>
      <c r="CG12650" s="8"/>
      <c r="CK12650" s="8"/>
    </row>
    <row r="12651" spans="5:89">
      <c r="E12651" s="8"/>
      <c r="I12651" s="8"/>
      <c r="M12651" s="8"/>
      <c r="Q12651" s="8"/>
      <c r="U12651" s="8"/>
      <c r="Y12651" s="8"/>
      <c r="AC12651" s="8"/>
      <c r="AG12651" s="8"/>
      <c r="AK12651" s="8"/>
      <c r="AO12651" s="8"/>
      <c r="AS12651" s="8"/>
      <c r="AW12651" s="8"/>
      <c r="BA12651" s="8"/>
      <c r="BE12651" s="8"/>
      <c r="BI12651" s="8"/>
      <c r="BM12651" s="8"/>
      <c r="BQ12651" s="8"/>
      <c r="BU12651" s="8"/>
      <c r="BY12651" s="8"/>
      <c r="CC12651" s="8"/>
      <c r="CG12651" s="8"/>
      <c r="CK12651" s="8"/>
    </row>
    <row r="12652" spans="5:89">
      <c r="E12652" s="8"/>
      <c r="I12652" s="8"/>
      <c r="M12652" s="8"/>
      <c r="Q12652" s="8"/>
      <c r="U12652" s="8"/>
      <c r="Y12652" s="8"/>
      <c r="AC12652" s="8"/>
      <c r="AG12652" s="8"/>
      <c r="AK12652" s="8"/>
      <c r="AO12652" s="8"/>
      <c r="AS12652" s="8"/>
      <c r="AW12652" s="8"/>
      <c r="BA12652" s="8"/>
      <c r="BE12652" s="8"/>
      <c r="BI12652" s="8"/>
      <c r="BM12652" s="8"/>
      <c r="BQ12652" s="8"/>
      <c r="BU12652" s="8"/>
      <c r="BY12652" s="8"/>
      <c r="CC12652" s="8"/>
      <c r="CG12652" s="8"/>
      <c r="CK12652" s="8"/>
    </row>
    <row r="12653" spans="5:89">
      <c r="E12653" s="8"/>
      <c r="I12653" s="8"/>
      <c r="M12653" s="8"/>
      <c r="Q12653" s="8"/>
      <c r="U12653" s="8"/>
      <c r="Y12653" s="8"/>
      <c r="AC12653" s="8"/>
      <c r="AG12653" s="8"/>
      <c r="AK12653" s="8"/>
      <c r="AO12653" s="8"/>
      <c r="AS12653" s="8"/>
      <c r="AW12653" s="8"/>
      <c r="BA12653" s="8"/>
      <c r="BE12653" s="8"/>
      <c r="BI12653" s="8"/>
      <c r="BM12653" s="8"/>
      <c r="BQ12653" s="8"/>
      <c r="BU12653" s="8"/>
      <c r="BY12653" s="8"/>
      <c r="CC12653" s="8"/>
      <c r="CG12653" s="8"/>
      <c r="CK12653" s="8"/>
    </row>
    <row r="12654" spans="5:89">
      <c r="E12654" s="8"/>
      <c r="I12654" s="8"/>
      <c r="M12654" s="8"/>
      <c r="Q12654" s="8"/>
      <c r="U12654" s="8"/>
      <c r="Y12654" s="8"/>
      <c r="AC12654" s="8"/>
      <c r="AG12654" s="8"/>
      <c r="AK12654" s="8"/>
      <c r="AO12654" s="8"/>
      <c r="AS12654" s="8"/>
      <c r="AW12654" s="8"/>
      <c r="BA12654" s="8"/>
      <c r="BE12654" s="8"/>
      <c r="BI12654" s="8"/>
      <c r="BM12654" s="8"/>
      <c r="BQ12654" s="8"/>
      <c r="BU12654" s="8"/>
      <c r="BY12654" s="8"/>
      <c r="CC12654" s="8"/>
      <c r="CG12654" s="8"/>
      <c r="CK12654" s="8"/>
    </row>
    <row r="12655" spans="5:89">
      <c r="E12655" s="8"/>
      <c r="I12655" s="8"/>
      <c r="M12655" s="8"/>
      <c r="Q12655" s="8"/>
      <c r="U12655" s="8"/>
      <c r="Y12655" s="8"/>
      <c r="AC12655" s="8"/>
      <c r="AG12655" s="8"/>
      <c r="AK12655" s="8"/>
      <c r="AO12655" s="8"/>
      <c r="AS12655" s="8"/>
      <c r="AW12655" s="8"/>
      <c r="BA12655" s="8"/>
      <c r="BE12655" s="8"/>
      <c r="BI12655" s="8"/>
      <c r="BM12655" s="8"/>
      <c r="BQ12655" s="8"/>
      <c r="BU12655" s="8"/>
      <c r="BY12655" s="8"/>
      <c r="CC12655" s="8"/>
      <c r="CG12655" s="8"/>
      <c r="CK12655" s="8"/>
    </row>
    <row r="12656" spans="5:89">
      <c r="E12656" s="8"/>
      <c r="I12656" s="8"/>
      <c r="M12656" s="8"/>
      <c r="Q12656" s="8"/>
      <c r="U12656" s="8"/>
      <c r="Y12656" s="8"/>
      <c r="AC12656" s="8"/>
      <c r="AG12656" s="8"/>
      <c r="AK12656" s="8"/>
      <c r="AO12656" s="8"/>
      <c r="AS12656" s="8"/>
      <c r="AW12656" s="8"/>
      <c r="BA12656" s="8"/>
      <c r="BE12656" s="8"/>
      <c r="BI12656" s="8"/>
      <c r="BM12656" s="8"/>
      <c r="BQ12656" s="8"/>
      <c r="BU12656" s="8"/>
      <c r="BY12656" s="8"/>
      <c r="CC12656" s="8"/>
      <c r="CG12656" s="8"/>
      <c r="CK12656" s="8"/>
    </row>
    <row r="12657" spans="5:89">
      <c r="E12657" s="8"/>
      <c r="I12657" s="8"/>
      <c r="M12657" s="8"/>
      <c r="Q12657" s="8"/>
      <c r="U12657" s="8"/>
      <c r="Y12657" s="8"/>
      <c r="AC12657" s="8"/>
      <c r="AG12657" s="8"/>
      <c r="AK12657" s="8"/>
      <c r="AO12657" s="8"/>
      <c r="AS12657" s="8"/>
      <c r="AW12657" s="8"/>
      <c r="BA12657" s="8"/>
      <c r="BE12657" s="8"/>
      <c r="BI12657" s="8"/>
      <c r="BM12657" s="8"/>
      <c r="BQ12657" s="8"/>
      <c r="BU12657" s="8"/>
      <c r="BY12657" s="8"/>
      <c r="CC12657" s="8"/>
      <c r="CG12657" s="8"/>
      <c r="CK12657" s="8"/>
    </row>
    <row r="12658" spans="5:89">
      <c r="E12658" s="8"/>
      <c r="I12658" s="8"/>
      <c r="M12658" s="8"/>
      <c r="Q12658" s="8"/>
      <c r="U12658" s="8"/>
      <c r="Y12658" s="8"/>
      <c r="AC12658" s="8"/>
      <c r="AG12658" s="8"/>
      <c r="AK12658" s="8"/>
      <c r="AO12658" s="8"/>
      <c r="AS12658" s="8"/>
      <c r="AW12658" s="8"/>
      <c r="BA12658" s="8"/>
      <c r="BE12658" s="8"/>
      <c r="BI12658" s="8"/>
      <c r="BM12658" s="8"/>
      <c r="BQ12658" s="8"/>
      <c r="BU12658" s="8"/>
      <c r="BY12658" s="8"/>
      <c r="CC12658" s="8"/>
      <c r="CG12658" s="8"/>
      <c r="CK12658" s="8"/>
    </row>
    <row r="12659" spans="5:89">
      <c r="E12659" s="8"/>
      <c r="I12659" s="8"/>
      <c r="M12659" s="8"/>
      <c r="Q12659" s="8"/>
      <c r="U12659" s="8"/>
      <c r="Y12659" s="8"/>
      <c r="AC12659" s="8"/>
      <c r="AG12659" s="8"/>
      <c r="AK12659" s="8"/>
      <c r="AO12659" s="8"/>
      <c r="AS12659" s="8"/>
      <c r="AW12659" s="8"/>
      <c r="BA12659" s="8"/>
      <c r="BE12659" s="8"/>
      <c r="BI12659" s="8"/>
      <c r="BM12659" s="8"/>
      <c r="BQ12659" s="8"/>
      <c r="BU12659" s="8"/>
      <c r="BY12659" s="8"/>
      <c r="CC12659" s="8"/>
      <c r="CG12659" s="8"/>
      <c r="CK12659" s="8"/>
    </row>
    <row r="12660" spans="5:89">
      <c r="E12660" s="8"/>
      <c r="I12660" s="8"/>
      <c r="M12660" s="8"/>
      <c r="Q12660" s="8"/>
      <c r="U12660" s="8"/>
      <c r="Y12660" s="8"/>
      <c r="AC12660" s="8"/>
      <c r="AG12660" s="8"/>
      <c r="AK12660" s="8"/>
      <c r="AO12660" s="8"/>
      <c r="AS12660" s="8"/>
      <c r="AW12660" s="8"/>
      <c r="BA12660" s="8"/>
      <c r="BE12660" s="8"/>
      <c r="BI12660" s="8"/>
      <c r="BM12660" s="8"/>
      <c r="BQ12660" s="8"/>
      <c r="BU12660" s="8"/>
      <c r="BY12660" s="8"/>
      <c r="CC12660" s="8"/>
      <c r="CG12660" s="8"/>
      <c r="CK12660" s="8"/>
    </row>
    <row r="12661" spans="5:89">
      <c r="E12661" s="8"/>
      <c r="I12661" s="8"/>
      <c r="M12661" s="8"/>
      <c r="Q12661" s="8"/>
      <c r="U12661" s="8"/>
      <c r="Y12661" s="8"/>
      <c r="AC12661" s="8"/>
      <c r="AG12661" s="8"/>
      <c r="AK12661" s="8"/>
      <c r="AO12661" s="8"/>
      <c r="AS12661" s="8"/>
      <c r="AW12661" s="8"/>
      <c r="BA12661" s="8"/>
      <c r="BE12661" s="8"/>
      <c r="BI12661" s="8"/>
      <c r="BM12661" s="8"/>
      <c r="BQ12661" s="8"/>
      <c r="BU12661" s="8"/>
      <c r="BY12661" s="8"/>
      <c r="CC12661" s="8"/>
      <c r="CG12661" s="8"/>
      <c r="CK12661" s="8"/>
    </row>
    <row r="12662" spans="5:89">
      <c r="E12662" s="8"/>
      <c r="I12662" s="8"/>
      <c r="M12662" s="8"/>
      <c r="Q12662" s="8"/>
      <c r="U12662" s="8"/>
      <c r="Y12662" s="8"/>
      <c r="AC12662" s="8"/>
      <c r="AG12662" s="8"/>
      <c r="AK12662" s="8"/>
      <c r="AO12662" s="8"/>
      <c r="AS12662" s="8"/>
      <c r="AW12662" s="8"/>
      <c r="BA12662" s="8"/>
      <c r="BE12662" s="8"/>
      <c r="BI12662" s="8"/>
      <c r="BM12662" s="8"/>
      <c r="BQ12662" s="8"/>
      <c r="BU12662" s="8"/>
      <c r="BY12662" s="8"/>
      <c r="CC12662" s="8"/>
      <c r="CG12662" s="8"/>
      <c r="CK12662" s="8"/>
    </row>
    <row r="12663" spans="5:89">
      <c r="E12663" s="8"/>
      <c r="I12663" s="8"/>
      <c r="M12663" s="8"/>
      <c r="Q12663" s="8"/>
      <c r="U12663" s="8"/>
      <c r="Y12663" s="8"/>
      <c r="AC12663" s="8"/>
      <c r="AG12663" s="8"/>
      <c r="AK12663" s="8"/>
      <c r="AO12663" s="8"/>
      <c r="AS12663" s="8"/>
      <c r="AW12663" s="8"/>
      <c r="BA12663" s="8"/>
      <c r="BE12663" s="8"/>
      <c r="BI12663" s="8"/>
      <c r="BM12663" s="8"/>
      <c r="BQ12663" s="8"/>
      <c r="BU12663" s="8"/>
      <c r="BY12663" s="8"/>
      <c r="CC12663" s="8"/>
      <c r="CG12663" s="8"/>
      <c r="CK12663" s="8"/>
    </row>
    <row r="12664" spans="5:89">
      <c r="E12664" s="8"/>
      <c r="I12664" s="8"/>
      <c r="M12664" s="8"/>
      <c r="Q12664" s="8"/>
      <c r="U12664" s="8"/>
      <c r="Y12664" s="8"/>
      <c r="AC12664" s="8"/>
      <c r="AG12664" s="8"/>
      <c r="AK12664" s="8"/>
      <c r="AO12664" s="8"/>
      <c r="AS12664" s="8"/>
      <c r="AW12664" s="8"/>
      <c r="BA12664" s="8"/>
      <c r="BE12664" s="8"/>
      <c r="BI12664" s="8"/>
      <c r="BM12664" s="8"/>
      <c r="BQ12664" s="8"/>
      <c r="BU12664" s="8"/>
      <c r="BY12664" s="8"/>
      <c r="CC12664" s="8"/>
      <c r="CG12664" s="8"/>
      <c r="CK12664" s="8"/>
    </row>
    <row r="12665" spans="5:89">
      <c r="E12665" s="8"/>
      <c r="I12665" s="8"/>
      <c r="M12665" s="8"/>
      <c r="Q12665" s="8"/>
      <c r="U12665" s="8"/>
      <c r="Y12665" s="8"/>
      <c r="AC12665" s="8"/>
      <c r="AG12665" s="8"/>
      <c r="AK12665" s="8"/>
      <c r="AO12665" s="8"/>
      <c r="AS12665" s="8"/>
      <c r="AW12665" s="8"/>
      <c r="BA12665" s="8"/>
      <c r="BE12665" s="8"/>
      <c r="BI12665" s="8"/>
      <c r="BM12665" s="8"/>
      <c r="BQ12665" s="8"/>
      <c r="BU12665" s="8"/>
      <c r="BY12665" s="8"/>
      <c r="CC12665" s="8"/>
      <c r="CG12665" s="8"/>
      <c r="CK12665" s="8"/>
    </row>
    <row r="12666" spans="5:89">
      <c r="E12666" s="8"/>
      <c r="I12666" s="8"/>
      <c r="M12666" s="8"/>
      <c r="Q12666" s="8"/>
      <c r="U12666" s="8"/>
      <c r="Y12666" s="8"/>
      <c r="AC12666" s="8"/>
      <c r="AG12666" s="8"/>
      <c r="AK12666" s="8"/>
      <c r="AO12666" s="8"/>
      <c r="AS12666" s="8"/>
      <c r="AW12666" s="8"/>
      <c r="BA12666" s="8"/>
      <c r="BE12666" s="8"/>
      <c r="BI12666" s="8"/>
      <c r="BM12666" s="8"/>
      <c r="BQ12666" s="8"/>
      <c r="BU12666" s="8"/>
      <c r="BY12666" s="8"/>
      <c r="CC12666" s="8"/>
      <c r="CG12666" s="8"/>
      <c r="CK12666" s="8"/>
    </row>
    <row r="12667" spans="5:89">
      <c r="E12667" s="8"/>
      <c r="I12667" s="8"/>
      <c r="M12667" s="8"/>
      <c r="Q12667" s="8"/>
      <c r="U12667" s="8"/>
      <c r="Y12667" s="8"/>
      <c r="AC12667" s="8"/>
      <c r="AG12667" s="8"/>
      <c r="AK12667" s="8"/>
      <c r="AO12667" s="8"/>
      <c r="AS12667" s="8"/>
      <c r="AW12667" s="8"/>
      <c r="BA12667" s="8"/>
      <c r="BE12667" s="8"/>
      <c r="BI12667" s="8"/>
      <c r="BM12667" s="8"/>
      <c r="BQ12667" s="8"/>
      <c r="BU12667" s="8"/>
      <c r="BY12667" s="8"/>
      <c r="CC12667" s="8"/>
      <c r="CG12667" s="8"/>
      <c r="CK12667" s="8"/>
    </row>
    <row r="12668" spans="5:89">
      <c r="E12668" s="8"/>
      <c r="I12668" s="8"/>
      <c r="M12668" s="8"/>
      <c r="Q12668" s="8"/>
      <c r="U12668" s="8"/>
      <c r="Y12668" s="8"/>
      <c r="AC12668" s="8"/>
      <c r="AG12668" s="8"/>
      <c r="AK12668" s="8"/>
      <c r="AO12668" s="8"/>
      <c r="AS12668" s="8"/>
      <c r="AW12668" s="8"/>
      <c r="BA12668" s="8"/>
      <c r="BE12668" s="8"/>
      <c r="BI12668" s="8"/>
      <c r="BM12668" s="8"/>
      <c r="BQ12668" s="8"/>
      <c r="BU12668" s="8"/>
      <c r="BY12668" s="8"/>
      <c r="CC12668" s="8"/>
      <c r="CG12668" s="8"/>
      <c r="CK12668" s="8"/>
    </row>
    <row r="12669" spans="5:89">
      <c r="E12669" s="8"/>
      <c r="I12669" s="8"/>
      <c r="M12669" s="8"/>
      <c r="Q12669" s="8"/>
      <c r="U12669" s="8"/>
      <c r="Y12669" s="8"/>
      <c r="AC12669" s="8"/>
      <c r="AG12669" s="8"/>
      <c r="AK12669" s="8"/>
      <c r="AO12669" s="8"/>
      <c r="AS12669" s="8"/>
      <c r="AW12669" s="8"/>
      <c r="BA12669" s="8"/>
      <c r="BE12669" s="8"/>
      <c r="BI12669" s="8"/>
      <c r="BM12669" s="8"/>
      <c r="BQ12669" s="8"/>
      <c r="BU12669" s="8"/>
      <c r="BY12669" s="8"/>
      <c r="CC12669" s="8"/>
      <c r="CG12669" s="8"/>
      <c r="CK12669" s="8"/>
    </row>
    <row r="12670" spans="5:89">
      <c r="E12670" s="8"/>
      <c r="I12670" s="8"/>
      <c r="M12670" s="8"/>
      <c r="Q12670" s="8"/>
      <c r="U12670" s="8"/>
      <c r="Y12670" s="8"/>
      <c r="AC12670" s="8"/>
      <c r="AG12670" s="8"/>
      <c r="AK12670" s="8"/>
      <c r="AO12670" s="8"/>
      <c r="AS12670" s="8"/>
      <c r="AW12670" s="8"/>
      <c r="BA12670" s="8"/>
      <c r="BE12670" s="8"/>
      <c r="BI12670" s="8"/>
      <c r="BM12670" s="8"/>
      <c r="BQ12670" s="8"/>
      <c r="BU12670" s="8"/>
      <c r="BY12670" s="8"/>
      <c r="CC12670" s="8"/>
      <c r="CG12670" s="8"/>
      <c r="CK12670" s="8"/>
    </row>
    <row r="12671" spans="5:89">
      <c r="E12671" s="8"/>
      <c r="I12671" s="8"/>
      <c r="M12671" s="8"/>
      <c r="Q12671" s="8"/>
      <c r="U12671" s="8"/>
      <c r="Y12671" s="8"/>
      <c r="AC12671" s="8"/>
      <c r="AG12671" s="8"/>
      <c r="AK12671" s="8"/>
      <c r="AO12671" s="8"/>
      <c r="AS12671" s="8"/>
      <c r="AW12671" s="8"/>
      <c r="BA12671" s="8"/>
      <c r="BE12671" s="8"/>
      <c r="BI12671" s="8"/>
      <c r="BM12671" s="8"/>
      <c r="BQ12671" s="8"/>
      <c r="BU12671" s="8"/>
      <c r="BY12671" s="8"/>
      <c r="CC12671" s="8"/>
      <c r="CG12671" s="8"/>
      <c r="CK12671" s="8"/>
    </row>
    <row r="12672" spans="5:89">
      <c r="E12672" s="8"/>
      <c r="I12672" s="8"/>
      <c r="M12672" s="8"/>
      <c r="Q12672" s="8"/>
      <c r="U12672" s="8"/>
      <c r="Y12672" s="8"/>
      <c r="AC12672" s="8"/>
      <c r="AG12672" s="8"/>
      <c r="AK12672" s="8"/>
      <c r="AO12672" s="8"/>
      <c r="AS12672" s="8"/>
      <c r="AW12672" s="8"/>
      <c r="BA12672" s="8"/>
      <c r="BE12672" s="8"/>
      <c r="BI12672" s="8"/>
      <c r="BM12672" s="8"/>
      <c r="BQ12672" s="8"/>
      <c r="BU12672" s="8"/>
      <c r="BY12672" s="8"/>
      <c r="CC12672" s="8"/>
      <c r="CG12672" s="8"/>
      <c r="CK12672" s="8"/>
    </row>
    <row r="12673" spans="5:89">
      <c r="E12673" s="8"/>
      <c r="I12673" s="8"/>
      <c r="M12673" s="8"/>
      <c r="Q12673" s="8"/>
      <c r="U12673" s="8"/>
      <c r="Y12673" s="8"/>
      <c r="AC12673" s="8"/>
      <c r="AG12673" s="8"/>
      <c r="AK12673" s="8"/>
      <c r="AO12673" s="8"/>
      <c r="AS12673" s="8"/>
      <c r="AW12673" s="8"/>
      <c r="BA12673" s="8"/>
      <c r="BE12673" s="8"/>
      <c r="BI12673" s="8"/>
      <c r="BM12673" s="8"/>
      <c r="BQ12673" s="8"/>
      <c r="BU12673" s="8"/>
      <c r="BY12673" s="8"/>
      <c r="CC12673" s="8"/>
      <c r="CG12673" s="8"/>
      <c r="CK12673" s="8"/>
    </row>
    <row r="12674" spans="5:89">
      <c r="E12674" s="8"/>
      <c r="I12674" s="8"/>
      <c r="M12674" s="8"/>
      <c r="Q12674" s="8"/>
      <c r="U12674" s="8"/>
      <c r="Y12674" s="8"/>
      <c r="AC12674" s="8"/>
      <c r="AG12674" s="8"/>
      <c r="AK12674" s="8"/>
      <c r="AO12674" s="8"/>
      <c r="AS12674" s="8"/>
      <c r="AW12674" s="8"/>
      <c r="BA12674" s="8"/>
      <c r="BE12674" s="8"/>
      <c r="BI12674" s="8"/>
      <c r="BM12674" s="8"/>
      <c r="BQ12674" s="8"/>
      <c r="BU12674" s="8"/>
      <c r="BY12674" s="8"/>
      <c r="CC12674" s="8"/>
      <c r="CG12674" s="8"/>
      <c r="CK12674" s="8"/>
    </row>
    <row r="12675" spans="5:89">
      <c r="E12675" s="8"/>
      <c r="I12675" s="8"/>
      <c r="M12675" s="8"/>
      <c r="Q12675" s="8"/>
      <c r="U12675" s="8"/>
      <c r="Y12675" s="8"/>
      <c r="AC12675" s="8"/>
      <c r="AG12675" s="8"/>
      <c r="AK12675" s="8"/>
      <c r="AO12675" s="8"/>
      <c r="AS12675" s="8"/>
      <c r="AW12675" s="8"/>
      <c r="BA12675" s="8"/>
      <c r="BE12675" s="8"/>
      <c r="BI12675" s="8"/>
      <c r="BM12675" s="8"/>
      <c r="BQ12675" s="8"/>
      <c r="BU12675" s="8"/>
      <c r="BY12675" s="8"/>
      <c r="CC12675" s="8"/>
      <c r="CG12675" s="8"/>
      <c r="CK12675" s="8"/>
    </row>
    <row r="12676" spans="5:89">
      <c r="E12676" s="8"/>
      <c r="I12676" s="8"/>
      <c r="M12676" s="8"/>
      <c r="Q12676" s="8"/>
      <c r="U12676" s="8"/>
      <c r="Y12676" s="8"/>
      <c r="AC12676" s="8"/>
      <c r="AG12676" s="8"/>
      <c r="AK12676" s="8"/>
      <c r="AO12676" s="8"/>
      <c r="AS12676" s="8"/>
      <c r="AW12676" s="8"/>
      <c r="BA12676" s="8"/>
      <c r="BE12676" s="8"/>
      <c r="BI12676" s="8"/>
      <c r="BM12676" s="8"/>
      <c r="BQ12676" s="8"/>
      <c r="BU12676" s="8"/>
      <c r="BY12676" s="8"/>
      <c r="CC12676" s="8"/>
      <c r="CG12676" s="8"/>
      <c r="CK12676" s="8"/>
    </row>
    <row r="12677" spans="5:89">
      <c r="E12677" s="8"/>
      <c r="I12677" s="8"/>
      <c r="M12677" s="8"/>
      <c r="Q12677" s="8"/>
      <c r="U12677" s="8"/>
      <c r="Y12677" s="8"/>
      <c r="AC12677" s="8"/>
      <c r="AG12677" s="8"/>
      <c r="AK12677" s="8"/>
      <c r="AO12677" s="8"/>
      <c r="AS12677" s="8"/>
      <c r="AW12677" s="8"/>
      <c r="BA12677" s="8"/>
      <c r="BE12677" s="8"/>
      <c r="BI12677" s="8"/>
      <c r="BM12677" s="8"/>
      <c r="BQ12677" s="8"/>
      <c r="BU12677" s="8"/>
      <c r="BY12677" s="8"/>
      <c r="CC12677" s="8"/>
      <c r="CG12677" s="8"/>
      <c r="CK12677" s="8"/>
    </row>
    <row r="12678" spans="5:89">
      <c r="E12678" s="8"/>
      <c r="I12678" s="8"/>
      <c r="M12678" s="8"/>
      <c r="Q12678" s="8"/>
      <c r="U12678" s="8"/>
      <c r="Y12678" s="8"/>
      <c r="AC12678" s="8"/>
      <c r="AG12678" s="8"/>
      <c r="AK12678" s="8"/>
      <c r="AO12678" s="8"/>
      <c r="AS12678" s="8"/>
      <c r="AW12678" s="8"/>
      <c r="BA12678" s="8"/>
      <c r="BE12678" s="8"/>
      <c r="BI12678" s="8"/>
      <c r="BM12678" s="8"/>
      <c r="BQ12678" s="8"/>
      <c r="BU12678" s="8"/>
      <c r="BY12678" s="8"/>
      <c r="CC12678" s="8"/>
      <c r="CG12678" s="8"/>
      <c r="CK12678" s="8"/>
    </row>
    <row r="12679" spans="5:89">
      <c r="E12679" s="8"/>
      <c r="I12679" s="8"/>
      <c r="M12679" s="8"/>
      <c r="Q12679" s="8"/>
      <c r="U12679" s="8"/>
      <c r="Y12679" s="8"/>
      <c r="AC12679" s="8"/>
      <c r="AG12679" s="8"/>
      <c r="AK12679" s="8"/>
      <c r="AO12679" s="8"/>
      <c r="AS12679" s="8"/>
      <c r="AW12679" s="8"/>
      <c r="BA12679" s="8"/>
      <c r="BE12679" s="8"/>
      <c r="BI12679" s="8"/>
      <c r="BM12679" s="8"/>
      <c r="BQ12679" s="8"/>
      <c r="BU12679" s="8"/>
      <c r="BY12679" s="8"/>
      <c r="CC12679" s="8"/>
      <c r="CG12679" s="8"/>
      <c r="CK12679" s="8"/>
    </row>
    <row r="12680" spans="5:89">
      <c r="E12680" s="8"/>
      <c r="I12680" s="8"/>
      <c r="M12680" s="8"/>
      <c r="Q12680" s="8"/>
      <c r="U12680" s="8"/>
      <c r="Y12680" s="8"/>
      <c r="AC12680" s="8"/>
      <c r="AG12680" s="8"/>
      <c r="AK12680" s="8"/>
      <c r="AO12680" s="8"/>
      <c r="AS12680" s="8"/>
      <c r="AW12680" s="8"/>
      <c r="BA12680" s="8"/>
      <c r="BE12680" s="8"/>
      <c r="BI12680" s="8"/>
      <c r="BM12680" s="8"/>
      <c r="BQ12680" s="8"/>
      <c r="BU12680" s="8"/>
      <c r="BY12680" s="8"/>
      <c r="CC12680" s="8"/>
      <c r="CG12680" s="8"/>
      <c r="CK12680" s="8"/>
    </row>
    <row r="12681" spans="5:89">
      <c r="E12681" s="8"/>
      <c r="I12681" s="8"/>
      <c r="M12681" s="8"/>
      <c r="Q12681" s="8"/>
      <c r="U12681" s="8"/>
      <c r="Y12681" s="8"/>
      <c r="AC12681" s="8"/>
      <c r="AG12681" s="8"/>
      <c r="AK12681" s="8"/>
      <c r="AO12681" s="8"/>
      <c r="AS12681" s="8"/>
      <c r="AW12681" s="8"/>
      <c r="BA12681" s="8"/>
      <c r="BE12681" s="8"/>
      <c r="BI12681" s="8"/>
      <c r="BM12681" s="8"/>
      <c r="BQ12681" s="8"/>
      <c r="BU12681" s="8"/>
      <c r="BY12681" s="8"/>
      <c r="CC12681" s="8"/>
      <c r="CG12681" s="8"/>
      <c r="CK12681" s="8"/>
    </row>
    <row r="12682" spans="5:89">
      <c r="E12682" s="8"/>
      <c r="I12682" s="8"/>
      <c r="M12682" s="8"/>
      <c r="Q12682" s="8"/>
      <c r="U12682" s="8"/>
      <c r="Y12682" s="8"/>
      <c r="AC12682" s="8"/>
      <c r="AG12682" s="8"/>
      <c r="AK12682" s="8"/>
      <c r="AO12682" s="8"/>
      <c r="AS12682" s="8"/>
      <c r="AW12682" s="8"/>
      <c r="BA12682" s="8"/>
      <c r="BE12682" s="8"/>
      <c r="BI12682" s="8"/>
      <c r="BM12682" s="8"/>
      <c r="BQ12682" s="8"/>
      <c r="BU12682" s="8"/>
      <c r="BY12682" s="8"/>
      <c r="CC12682" s="8"/>
      <c r="CG12682" s="8"/>
      <c r="CK12682" s="8"/>
    </row>
    <row r="12683" spans="5:89">
      <c r="E12683" s="8"/>
      <c r="I12683" s="8"/>
      <c r="M12683" s="8"/>
      <c r="Q12683" s="8"/>
      <c r="U12683" s="8"/>
      <c r="Y12683" s="8"/>
      <c r="AC12683" s="8"/>
      <c r="AG12683" s="8"/>
      <c r="AK12683" s="8"/>
      <c r="AO12683" s="8"/>
      <c r="AS12683" s="8"/>
      <c r="AW12683" s="8"/>
      <c r="BA12683" s="8"/>
      <c r="BE12683" s="8"/>
      <c r="BI12683" s="8"/>
      <c r="BM12683" s="8"/>
      <c r="BQ12683" s="8"/>
      <c r="BU12683" s="8"/>
      <c r="BY12683" s="8"/>
      <c r="CC12683" s="8"/>
      <c r="CG12683" s="8"/>
      <c r="CK12683" s="8"/>
    </row>
    <row r="12684" spans="5:89">
      <c r="E12684" s="8"/>
      <c r="I12684" s="8"/>
      <c r="M12684" s="8"/>
      <c r="Q12684" s="8"/>
      <c r="U12684" s="8"/>
      <c r="Y12684" s="8"/>
      <c r="AC12684" s="8"/>
      <c r="AG12684" s="8"/>
      <c r="AK12684" s="8"/>
      <c r="AO12684" s="8"/>
      <c r="AS12684" s="8"/>
      <c r="AW12684" s="8"/>
      <c r="BA12684" s="8"/>
      <c r="BE12684" s="8"/>
      <c r="BI12684" s="8"/>
      <c r="BM12684" s="8"/>
      <c r="BQ12684" s="8"/>
      <c r="BU12684" s="8"/>
      <c r="BY12684" s="8"/>
      <c r="CC12684" s="8"/>
      <c r="CG12684" s="8"/>
      <c r="CK12684" s="8"/>
    </row>
    <row r="12685" spans="5:89">
      <c r="E12685" s="8"/>
      <c r="I12685" s="8"/>
      <c r="M12685" s="8"/>
      <c r="Q12685" s="8"/>
      <c r="U12685" s="8"/>
      <c r="Y12685" s="8"/>
      <c r="AC12685" s="8"/>
      <c r="AG12685" s="8"/>
      <c r="AK12685" s="8"/>
      <c r="AO12685" s="8"/>
      <c r="AS12685" s="8"/>
      <c r="AW12685" s="8"/>
      <c r="BA12685" s="8"/>
      <c r="BE12685" s="8"/>
      <c r="BI12685" s="8"/>
      <c r="BM12685" s="8"/>
      <c r="BQ12685" s="8"/>
      <c r="BU12685" s="8"/>
      <c r="BY12685" s="8"/>
      <c r="CC12685" s="8"/>
      <c r="CG12685" s="8"/>
      <c r="CK12685" s="8"/>
    </row>
    <row r="12686" spans="5:89">
      <c r="E12686" s="8"/>
      <c r="I12686" s="8"/>
      <c r="M12686" s="8"/>
      <c r="Q12686" s="8"/>
      <c r="U12686" s="8"/>
      <c r="Y12686" s="8"/>
      <c r="AC12686" s="8"/>
      <c r="AG12686" s="8"/>
      <c r="AK12686" s="8"/>
      <c r="AO12686" s="8"/>
      <c r="AS12686" s="8"/>
      <c r="AW12686" s="8"/>
      <c r="BA12686" s="8"/>
      <c r="BE12686" s="8"/>
      <c r="BI12686" s="8"/>
      <c r="BM12686" s="8"/>
      <c r="BQ12686" s="8"/>
      <c r="BU12686" s="8"/>
      <c r="BY12686" s="8"/>
      <c r="CC12686" s="8"/>
      <c r="CG12686" s="8"/>
      <c r="CK12686" s="8"/>
    </row>
    <row r="12687" spans="5:89">
      <c r="E12687" s="8"/>
      <c r="I12687" s="8"/>
      <c r="M12687" s="8"/>
      <c r="Q12687" s="8"/>
      <c r="U12687" s="8"/>
      <c r="Y12687" s="8"/>
      <c r="AC12687" s="8"/>
      <c r="AG12687" s="8"/>
      <c r="AK12687" s="8"/>
      <c r="AO12687" s="8"/>
      <c r="AS12687" s="8"/>
      <c r="AW12687" s="8"/>
      <c r="BA12687" s="8"/>
      <c r="BE12687" s="8"/>
      <c r="BI12687" s="8"/>
      <c r="BM12687" s="8"/>
      <c r="BQ12687" s="8"/>
      <c r="BU12687" s="8"/>
      <c r="BY12687" s="8"/>
      <c r="CC12687" s="8"/>
      <c r="CG12687" s="8"/>
      <c r="CK12687" s="8"/>
    </row>
    <row r="12688" spans="5:89">
      <c r="E12688" s="8"/>
      <c r="I12688" s="8"/>
      <c r="M12688" s="8"/>
      <c r="Q12688" s="8"/>
      <c r="U12688" s="8"/>
      <c r="Y12688" s="8"/>
      <c r="AC12688" s="8"/>
      <c r="AG12688" s="8"/>
      <c r="AK12688" s="8"/>
      <c r="AO12688" s="8"/>
      <c r="AS12688" s="8"/>
      <c r="AW12688" s="8"/>
      <c r="BA12688" s="8"/>
      <c r="BE12688" s="8"/>
      <c r="BI12688" s="8"/>
      <c r="BM12688" s="8"/>
      <c r="BQ12688" s="8"/>
      <c r="BU12688" s="8"/>
      <c r="BY12688" s="8"/>
      <c r="CC12688" s="8"/>
      <c r="CG12688" s="8"/>
      <c r="CK12688" s="8"/>
    </row>
    <row r="12689" spans="5:89">
      <c r="E12689" s="8"/>
      <c r="I12689" s="8"/>
      <c r="M12689" s="8"/>
      <c r="Q12689" s="8"/>
      <c r="U12689" s="8"/>
      <c r="Y12689" s="8"/>
      <c r="AC12689" s="8"/>
      <c r="AG12689" s="8"/>
      <c r="AK12689" s="8"/>
      <c r="AO12689" s="8"/>
      <c r="AS12689" s="8"/>
      <c r="AW12689" s="8"/>
      <c r="BA12689" s="8"/>
      <c r="BE12689" s="8"/>
      <c r="BI12689" s="8"/>
      <c r="BM12689" s="8"/>
      <c r="BQ12689" s="8"/>
      <c r="BU12689" s="8"/>
      <c r="BY12689" s="8"/>
      <c r="CC12689" s="8"/>
      <c r="CG12689" s="8"/>
      <c r="CK12689" s="8"/>
    </row>
    <row r="12690" spans="5:89">
      <c r="E12690" s="8"/>
      <c r="I12690" s="8"/>
      <c r="M12690" s="8"/>
      <c r="Q12690" s="8"/>
      <c r="U12690" s="8"/>
      <c r="Y12690" s="8"/>
      <c r="AC12690" s="8"/>
      <c r="AG12690" s="8"/>
      <c r="AK12690" s="8"/>
      <c r="AO12690" s="8"/>
      <c r="AS12690" s="8"/>
      <c r="AW12690" s="8"/>
      <c r="BA12690" s="8"/>
      <c r="BE12690" s="8"/>
      <c r="BI12690" s="8"/>
      <c r="BM12690" s="8"/>
      <c r="BQ12690" s="8"/>
      <c r="BU12690" s="8"/>
      <c r="BY12690" s="8"/>
      <c r="CC12690" s="8"/>
      <c r="CG12690" s="8"/>
      <c r="CK12690" s="8"/>
    </row>
    <row r="12691" spans="5:89">
      <c r="E12691" s="8"/>
      <c r="I12691" s="8"/>
      <c r="M12691" s="8"/>
      <c r="Q12691" s="8"/>
      <c r="U12691" s="8"/>
      <c r="Y12691" s="8"/>
      <c r="AC12691" s="8"/>
      <c r="AG12691" s="8"/>
      <c r="AK12691" s="8"/>
      <c r="AO12691" s="8"/>
      <c r="AS12691" s="8"/>
      <c r="AW12691" s="8"/>
      <c r="BA12691" s="8"/>
      <c r="BE12691" s="8"/>
      <c r="BI12691" s="8"/>
      <c r="BM12691" s="8"/>
      <c r="BQ12691" s="8"/>
      <c r="BU12691" s="8"/>
      <c r="BY12691" s="8"/>
      <c r="CC12691" s="8"/>
      <c r="CG12691" s="8"/>
      <c r="CK12691" s="8"/>
    </row>
    <row r="12692" spans="5:89">
      <c r="E12692" s="8"/>
      <c r="I12692" s="8"/>
      <c r="M12692" s="8"/>
      <c r="Q12692" s="8"/>
      <c r="U12692" s="8"/>
      <c r="Y12692" s="8"/>
      <c r="AC12692" s="8"/>
      <c r="AG12692" s="8"/>
      <c r="AK12692" s="8"/>
      <c r="AO12692" s="8"/>
      <c r="AS12692" s="8"/>
      <c r="AW12692" s="8"/>
      <c r="BA12692" s="8"/>
      <c r="BE12692" s="8"/>
      <c r="BI12692" s="8"/>
      <c r="BM12692" s="8"/>
      <c r="BQ12692" s="8"/>
      <c r="BU12692" s="8"/>
      <c r="BY12692" s="8"/>
      <c r="CC12692" s="8"/>
      <c r="CG12692" s="8"/>
      <c r="CK12692" s="8"/>
    </row>
    <row r="12693" spans="5:89">
      <c r="E12693" s="8"/>
      <c r="I12693" s="8"/>
      <c r="M12693" s="8"/>
      <c r="Q12693" s="8"/>
      <c r="U12693" s="8"/>
      <c r="Y12693" s="8"/>
      <c r="AC12693" s="8"/>
      <c r="AG12693" s="8"/>
      <c r="AK12693" s="8"/>
      <c r="AO12693" s="8"/>
      <c r="AS12693" s="8"/>
      <c r="AW12693" s="8"/>
      <c r="BA12693" s="8"/>
      <c r="BE12693" s="8"/>
      <c r="BI12693" s="8"/>
      <c r="BM12693" s="8"/>
      <c r="BQ12693" s="8"/>
      <c r="BU12693" s="8"/>
      <c r="BY12693" s="8"/>
      <c r="CC12693" s="8"/>
      <c r="CG12693" s="8"/>
      <c r="CK12693" s="8"/>
    </row>
    <row r="12694" spans="5:89">
      <c r="E12694" s="8"/>
      <c r="I12694" s="8"/>
      <c r="M12694" s="8"/>
      <c r="Q12694" s="8"/>
      <c r="U12694" s="8"/>
      <c r="Y12694" s="8"/>
      <c r="AC12694" s="8"/>
      <c r="AG12694" s="8"/>
      <c r="AK12694" s="8"/>
      <c r="AO12694" s="8"/>
      <c r="AS12694" s="8"/>
      <c r="AW12694" s="8"/>
      <c r="BA12694" s="8"/>
      <c r="BE12694" s="8"/>
      <c r="BI12694" s="8"/>
      <c r="BM12694" s="8"/>
      <c r="BQ12694" s="8"/>
      <c r="BU12694" s="8"/>
      <c r="BY12694" s="8"/>
      <c r="CC12694" s="8"/>
      <c r="CG12694" s="8"/>
      <c r="CK12694" s="8"/>
    </row>
    <row r="12695" spans="5:89">
      <c r="E12695" s="8"/>
      <c r="I12695" s="8"/>
      <c r="M12695" s="8"/>
      <c r="Q12695" s="8"/>
      <c r="U12695" s="8"/>
      <c r="Y12695" s="8"/>
      <c r="AC12695" s="8"/>
      <c r="AG12695" s="8"/>
      <c r="AK12695" s="8"/>
      <c r="AO12695" s="8"/>
      <c r="AS12695" s="8"/>
      <c r="AW12695" s="8"/>
      <c r="BA12695" s="8"/>
      <c r="BE12695" s="8"/>
      <c r="BI12695" s="8"/>
      <c r="BM12695" s="8"/>
      <c r="BQ12695" s="8"/>
      <c r="BU12695" s="8"/>
      <c r="BY12695" s="8"/>
      <c r="CC12695" s="8"/>
      <c r="CG12695" s="8"/>
      <c r="CK12695" s="8"/>
    </row>
    <row r="12696" spans="5:89">
      <c r="E12696" s="8"/>
      <c r="I12696" s="8"/>
      <c r="M12696" s="8"/>
      <c r="Q12696" s="8"/>
      <c r="U12696" s="8"/>
      <c r="Y12696" s="8"/>
      <c r="AC12696" s="8"/>
      <c r="AG12696" s="8"/>
      <c r="AK12696" s="8"/>
      <c r="AO12696" s="8"/>
      <c r="AS12696" s="8"/>
      <c r="AW12696" s="8"/>
      <c r="BA12696" s="8"/>
      <c r="BE12696" s="8"/>
      <c r="BI12696" s="8"/>
      <c r="BM12696" s="8"/>
      <c r="BQ12696" s="8"/>
      <c r="BU12696" s="8"/>
      <c r="BY12696" s="8"/>
      <c r="CC12696" s="8"/>
      <c r="CG12696" s="8"/>
      <c r="CK12696" s="8"/>
    </row>
    <row r="12697" spans="5:89">
      <c r="E12697" s="8"/>
      <c r="I12697" s="8"/>
      <c r="M12697" s="8"/>
      <c r="Q12697" s="8"/>
      <c r="U12697" s="8"/>
      <c r="Y12697" s="8"/>
      <c r="AC12697" s="8"/>
      <c r="AG12697" s="8"/>
      <c r="AK12697" s="8"/>
      <c r="AO12697" s="8"/>
      <c r="AS12697" s="8"/>
      <c r="AW12697" s="8"/>
      <c r="BA12697" s="8"/>
      <c r="BE12697" s="8"/>
      <c r="BI12697" s="8"/>
      <c r="BM12697" s="8"/>
      <c r="BQ12697" s="8"/>
      <c r="BU12697" s="8"/>
      <c r="BY12697" s="8"/>
      <c r="CC12697" s="8"/>
      <c r="CG12697" s="8"/>
      <c r="CK12697" s="8"/>
    </row>
    <row r="12698" spans="5:89">
      <c r="E12698" s="8"/>
      <c r="I12698" s="8"/>
      <c r="M12698" s="8"/>
      <c r="Q12698" s="8"/>
      <c r="U12698" s="8"/>
      <c r="Y12698" s="8"/>
      <c r="AC12698" s="8"/>
      <c r="AG12698" s="8"/>
      <c r="AK12698" s="8"/>
      <c r="AO12698" s="8"/>
      <c r="AS12698" s="8"/>
      <c r="AW12698" s="8"/>
      <c r="BA12698" s="8"/>
      <c r="BE12698" s="8"/>
      <c r="BI12698" s="8"/>
      <c r="BM12698" s="8"/>
      <c r="BQ12698" s="8"/>
      <c r="BU12698" s="8"/>
      <c r="BY12698" s="8"/>
      <c r="CC12698" s="8"/>
      <c r="CG12698" s="8"/>
      <c r="CK12698" s="8"/>
    </row>
    <row r="12699" spans="5:89">
      <c r="E12699" s="8"/>
      <c r="I12699" s="8"/>
      <c r="M12699" s="8"/>
      <c r="Q12699" s="8"/>
      <c r="U12699" s="8"/>
      <c r="Y12699" s="8"/>
      <c r="AC12699" s="8"/>
      <c r="AG12699" s="8"/>
      <c r="AK12699" s="8"/>
      <c r="AO12699" s="8"/>
      <c r="AS12699" s="8"/>
      <c r="AW12699" s="8"/>
      <c r="BA12699" s="8"/>
      <c r="BE12699" s="8"/>
      <c r="BI12699" s="8"/>
      <c r="BM12699" s="8"/>
      <c r="BQ12699" s="8"/>
      <c r="BU12699" s="8"/>
      <c r="BY12699" s="8"/>
      <c r="CC12699" s="8"/>
      <c r="CG12699" s="8"/>
      <c r="CK12699" s="8"/>
    </row>
    <row r="12700" spans="5:89">
      <c r="E12700" s="8"/>
      <c r="I12700" s="8"/>
      <c r="M12700" s="8"/>
      <c r="Q12700" s="8"/>
      <c r="U12700" s="8"/>
      <c r="Y12700" s="8"/>
      <c r="AC12700" s="8"/>
      <c r="AG12700" s="8"/>
      <c r="AK12700" s="8"/>
      <c r="AO12700" s="8"/>
      <c r="AS12700" s="8"/>
      <c r="AW12700" s="8"/>
      <c r="BA12700" s="8"/>
      <c r="BE12700" s="8"/>
      <c r="BI12700" s="8"/>
      <c r="BM12700" s="8"/>
      <c r="BQ12700" s="8"/>
      <c r="BU12700" s="8"/>
      <c r="BY12700" s="8"/>
      <c r="CC12700" s="8"/>
      <c r="CG12700" s="8"/>
      <c r="CK12700" s="8"/>
    </row>
    <row r="12701" spans="5:89">
      <c r="E12701" s="8"/>
      <c r="I12701" s="8"/>
      <c r="M12701" s="8"/>
      <c r="Q12701" s="8"/>
      <c r="U12701" s="8"/>
      <c r="Y12701" s="8"/>
      <c r="AC12701" s="8"/>
      <c r="AG12701" s="8"/>
      <c r="AK12701" s="8"/>
      <c r="AO12701" s="8"/>
      <c r="AS12701" s="8"/>
      <c r="AW12701" s="8"/>
      <c r="BA12701" s="8"/>
      <c r="BE12701" s="8"/>
      <c r="BI12701" s="8"/>
      <c r="BM12701" s="8"/>
      <c r="BQ12701" s="8"/>
      <c r="BU12701" s="8"/>
      <c r="BY12701" s="8"/>
      <c r="CC12701" s="8"/>
      <c r="CG12701" s="8"/>
      <c r="CK12701" s="8"/>
    </row>
    <row r="12702" spans="5:89">
      <c r="E12702" s="8"/>
      <c r="I12702" s="8"/>
      <c r="M12702" s="8"/>
      <c r="Q12702" s="8"/>
      <c r="U12702" s="8"/>
      <c r="Y12702" s="8"/>
      <c r="AC12702" s="8"/>
      <c r="AG12702" s="8"/>
      <c r="AK12702" s="8"/>
      <c r="AO12702" s="8"/>
      <c r="AS12702" s="8"/>
      <c r="AW12702" s="8"/>
      <c r="BA12702" s="8"/>
      <c r="BE12702" s="8"/>
      <c r="BI12702" s="8"/>
      <c r="BM12702" s="8"/>
      <c r="BQ12702" s="8"/>
      <c r="BU12702" s="8"/>
      <c r="BY12702" s="8"/>
      <c r="CC12702" s="8"/>
      <c r="CG12702" s="8"/>
      <c r="CK12702" s="8"/>
    </row>
    <row r="12703" spans="5:89">
      <c r="E12703" s="8"/>
      <c r="I12703" s="8"/>
      <c r="M12703" s="8"/>
      <c r="Q12703" s="8"/>
      <c r="U12703" s="8"/>
      <c r="Y12703" s="8"/>
      <c r="AC12703" s="8"/>
      <c r="AG12703" s="8"/>
      <c r="AK12703" s="8"/>
      <c r="AO12703" s="8"/>
      <c r="AS12703" s="8"/>
      <c r="AW12703" s="8"/>
      <c r="BA12703" s="8"/>
      <c r="BE12703" s="8"/>
      <c r="BI12703" s="8"/>
      <c r="BM12703" s="8"/>
      <c r="BQ12703" s="8"/>
      <c r="BU12703" s="8"/>
      <c r="BY12703" s="8"/>
      <c r="CC12703" s="8"/>
      <c r="CG12703" s="8"/>
      <c r="CK12703" s="8"/>
    </row>
    <row r="12704" spans="5:89">
      <c r="E12704" s="8"/>
      <c r="I12704" s="8"/>
      <c r="M12704" s="8"/>
      <c r="Q12704" s="8"/>
      <c r="U12704" s="8"/>
      <c r="Y12704" s="8"/>
      <c r="AC12704" s="8"/>
      <c r="AG12704" s="8"/>
      <c r="AK12704" s="8"/>
      <c r="AO12704" s="8"/>
      <c r="AS12704" s="8"/>
      <c r="AW12704" s="8"/>
      <c r="BA12704" s="8"/>
      <c r="BE12704" s="8"/>
      <c r="BI12704" s="8"/>
      <c r="BM12704" s="8"/>
      <c r="BQ12704" s="8"/>
      <c r="BU12704" s="8"/>
      <c r="BY12704" s="8"/>
      <c r="CC12704" s="8"/>
      <c r="CG12704" s="8"/>
      <c r="CK12704" s="8"/>
    </row>
    <row r="12705" spans="5:89">
      <c r="E12705" s="8"/>
      <c r="I12705" s="8"/>
      <c r="M12705" s="8"/>
      <c r="Q12705" s="8"/>
      <c r="U12705" s="8"/>
      <c r="Y12705" s="8"/>
      <c r="AC12705" s="8"/>
      <c r="AG12705" s="8"/>
      <c r="AK12705" s="8"/>
      <c r="AO12705" s="8"/>
      <c r="AS12705" s="8"/>
      <c r="AW12705" s="8"/>
      <c r="BA12705" s="8"/>
      <c r="BE12705" s="8"/>
      <c r="BI12705" s="8"/>
      <c r="BM12705" s="8"/>
      <c r="BQ12705" s="8"/>
      <c r="BU12705" s="8"/>
      <c r="BY12705" s="8"/>
      <c r="CC12705" s="8"/>
      <c r="CG12705" s="8"/>
      <c r="CK12705" s="8"/>
    </row>
    <row r="12706" spans="5:89">
      <c r="E12706" s="8"/>
      <c r="I12706" s="8"/>
      <c r="M12706" s="8"/>
      <c r="Q12706" s="8"/>
      <c r="U12706" s="8"/>
      <c r="Y12706" s="8"/>
      <c r="AC12706" s="8"/>
      <c r="AG12706" s="8"/>
      <c r="AK12706" s="8"/>
      <c r="AO12706" s="8"/>
      <c r="AS12706" s="8"/>
      <c r="AW12706" s="8"/>
      <c r="BA12706" s="8"/>
      <c r="BE12706" s="8"/>
      <c r="BI12706" s="8"/>
      <c r="BM12706" s="8"/>
      <c r="BQ12706" s="8"/>
      <c r="BU12706" s="8"/>
      <c r="BY12706" s="8"/>
      <c r="CC12706" s="8"/>
      <c r="CG12706" s="8"/>
      <c r="CK12706" s="8"/>
    </row>
    <row r="12707" spans="5:89">
      <c r="E12707" s="8"/>
      <c r="I12707" s="8"/>
      <c r="M12707" s="8"/>
      <c r="Q12707" s="8"/>
      <c r="U12707" s="8"/>
      <c r="Y12707" s="8"/>
      <c r="AC12707" s="8"/>
      <c r="AG12707" s="8"/>
      <c r="AK12707" s="8"/>
      <c r="AO12707" s="8"/>
      <c r="AS12707" s="8"/>
      <c r="AW12707" s="8"/>
      <c r="BA12707" s="8"/>
      <c r="BE12707" s="8"/>
      <c r="BI12707" s="8"/>
      <c r="BM12707" s="8"/>
      <c r="BQ12707" s="8"/>
      <c r="BU12707" s="8"/>
      <c r="BY12707" s="8"/>
      <c r="CC12707" s="8"/>
      <c r="CG12707" s="8"/>
      <c r="CK12707" s="8"/>
    </row>
    <row r="12708" spans="5:89">
      <c r="E12708" s="8"/>
      <c r="I12708" s="8"/>
      <c r="M12708" s="8"/>
      <c r="Q12708" s="8"/>
      <c r="U12708" s="8"/>
      <c r="Y12708" s="8"/>
      <c r="AC12708" s="8"/>
      <c r="AG12708" s="8"/>
      <c r="AK12708" s="8"/>
      <c r="AO12708" s="8"/>
      <c r="AS12708" s="8"/>
      <c r="AW12708" s="8"/>
      <c r="BA12708" s="8"/>
      <c r="BE12708" s="8"/>
      <c r="BI12708" s="8"/>
      <c r="BM12708" s="8"/>
      <c r="BQ12708" s="8"/>
      <c r="BU12708" s="8"/>
      <c r="BY12708" s="8"/>
      <c r="CC12708" s="8"/>
      <c r="CG12708" s="8"/>
      <c r="CK12708" s="8"/>
    </row>
    <row r="12709" spans="5:89">
      <c r="E12709" s="8"/>
      <c r="I12709" s="8"/>
      <c r="M12709" s="8"/>
      <c r="Q12709" s="8"/>
      <c r="U12709" s="8"/>
      <c r="Y12709" s="8"/>
      <c r="AC12709" s="8"/>
      <c r="AG12709" s="8"/>
      <c r="AK12709" s="8"/>
      <c r="AO12709" s="8"/>
      <c r="AS12709" s="8"/>
      <c r="AW12709" s="8"/>
      <c r="BA12709" s="8"/>
      <c r="BE12709" s="8"/>
      <c r="BI12709" s="8"/>
      <c r="BM12709" s="8"/>
      <c r="BQ12709" s="8"/>
      <c r="BU12709" s="8"/>
      <c r="BY12709" s="8"/>
      <c r="CC12709" s="8"/>
      <c r="CG12709" s="8"/>
      <c r="CK12709" s="8"/>
    </row>
    <row r="12710" spans="5:89">
      <c r="E12710" s="8"/>
      <c r="I12710" s="8"/>
      <c r="M12710" s="8"/>
      <c r="Q12710" s="8"/>
      <c r="U12710" s="8"/>
      <c r="Y12710" s="8"/>
      <c r="AC12710" s="8"/>
      <c r="AG12710" s="8"/>
      <c r="AK12710" s="8"/>
      <c r="AO12710" s="8"/>
      <c r="AS12710" s="8"/>
      <c r="AW12710" s="8"/>
      <c r="BA12710" s="8"/>
      <c r="BE12710" s="8"/>
      <c r="BI12710" s="8"/>
      <c r="BM12710" s="8"/>
      <c r="BQ12710" s="8"/>
      <c r="BU12710" s="8"/>
      <c r="BY12710" s="8"/>
      <c r="CC12710" s="8"/>
      <c r="CG12710" s="8"/>
      <c r="CK12710" s="8"/>
    </row>
    <row r="12711" spans="5:89">
      <c r="E12711" s="8"/>
      <c r="I12711" s="8"/>
      <c r="M12711" s="8"/>
      <c r="Q12711" s="8"/>
      <c r="U12711" s="8"/>
      <c r="Y12711" s="8"/>
      <c r="AC12711" s="8"/>
      <c r="AG12711" s="8"/>
      <c r="AK12711" s="8"/>
      <c r="AO12711" s="8"/>
      <c r="AS12711" s="8"/>
      <c r="AW12711" s="8"/>
      <c r="BA12711" s="8"/>
      <c r="BE12711" s="8"/>
      <c r="BI12711" s="8"/>
      <c r="BM12711" s="8"/>
      <c r="BQ12711" s="8"/>
      <c r="BU12711" s="8"/>
      <c r="BY12711" s="8"/>
      <c r="CC12711" s="8"/>
      <c r="CG12711" s="8"/>
      <c r="CK12711" s="8"/>
    </row>
    <row r="12712" spans="5:89">
      <c r="E12712" s="8"/>
      <c r="I12712" s="8"/>
      <c r="M12712" s="8"/>
      <c r="Q12712" s="8"/>
      <c r="U12712" s="8"/>
      <c r="Y12712" s="8"/>
      <c r="AC12712" s="8"/>
      <c r="AG12712" s="8"/>
      <c r="AK12712" s="8"/>
      <c r="AO12712" s="8"/>
      <c r="AS12712" s="8"/>
      <c r="AW12712" s="8"/>
      <c r="BA12712" s="8"/>
      <c r="BE12712" s="8"/>
      <c r="BI12712" s="8"/>
      <c r="BM12712" s="8"/>
      <c r="BQ12712" s="8"/>
      <c r="BU12712" s="8"/>
      <c r="BY12712" s="8"/>
      <c r="CC12712" s="8"/>
      <c r="CG12712" s="8"/>
      <c r="CK12712" s="8"/>
    </row>
    <row r="12713" spans="5:89">
      <c r="E12713" s="8"/>
      <c r="I12713" s="8"/>
      <c r="M12713" s="8"/>
      <c r="Q12713" s="8"/>
      <c r="U12713" s="8"/>
      <c r="Y12713" s="8"/>
      <c r="AC12713" s="8"/>
      <c r="AG12713" s="8"/>
      <c r="AK12713" s="8"/>
      <c r="AO12713" s="8"/>
      <c r="AS12713" s="8"/>
      <c r="AW12713" s="8"/>
      <c r="BA12713" s="8"/>
      <c r="BE12713" s="8"/>
      <c r="BI12713" s="8"/>
      <c r="BM12713" s="8"/>
      <c r="BQ12713" s="8"/>
      <c r="BU12713" s="8"/>
      <c r="BY12713" s="8"/>
      <c r="CC12713" s="8"/>
      <c r="CG12713" s="8"/>
      <c r="CK12713" s="8"/>
    </row>
    <row r="12714" spans="5:89">
      <c r="E12714" s="8"/>
      <c r="I12714" s="8"/>
      <c r="M12714" s="8"/>
      <c r="Q12714" s="8"/>
      <c r="U12714" s="8"/>
      <c r="Y12714" s="8"/>
      <c r="AC12714" s="8"/>
      <c r="AG12714" s="8"/>
      <c r="AK12714" s="8"/>
      <c r="AO12714" s="8"/>
      <c r="AS12714" s="8"/>
      <c r="AW12714" s="8"/>
      <c r="BA12714" s="8"/>
      <c r="BE12714" s="8"/>
      <c r="BI12714" s="8"/>
      <c r="BM12714" s="8"/>
      <c r="BQ12714" s="8"/>
      <c r="BU12714" s="8"/>
      <c r="BY12714" s="8"/>
      <c r="CC12714" s="8"/>
      <c r="CG12714" s="8"/>
      <c r="CK12714" s="8"/>
    </row>
    <row r="12715" spans="5:89">
      <c r="E12715" s="8"/>
      <c r="I12715" s="8"/>
      <c r="M12715" s="8"/>
      <c r="Q12715" s="8"/>
      <c r="U12715" s="8"/>
      <c r="Y12715" s="8"/>
      <c r="AC12715" s="8"/>
      <c r="AG12715" s="8"/>
      <c r="AK12715" s="8"/>
      <c r="AO12715" s="8"/>
      <c r="AS12715" s="8"/>
      <c r="AW12715" s="8"/>
      <c r="BA12715" s="8"/>
      <c r="BE12715" s="8"/>
      <c r="BI12715" s="8"/>
      <c r="BM12715" s="8"/>
      <c r="BQ12715" s="8"/>
      <c r="BU12715" s="8"/>
      <c r="BY12715" s="8"/>
      <c r="CC12715" s="8"/>
      <c r="CG12715" s="8"/>
      <c r="CK12715" s="8"/>
    </row>
    <row r="12716" spans="5:89">
      <c r="E12716" s="8"/>
      <c r="I12716" s="8"/>
      <c r="M12716" s="8"/>
      <c r="Q12716" s="8"/>
      <c r="U12716" s="8"/>
      <c r="Y12716" s="8"/>
      <c r="AC12716" s="8"/>
      <c r="AG12716" s="8"/>
      <c r="AK12716" s="8"/>
      <c r="AO12716" s="8"/>
      <c r="AS12716" s="8"/>
      <c r="AW12716" s="8"/>
      <c r="BA12716" s="8"/>
      <c r="BE12716" s="8"/>
      <c r="BI12716" s="8"/>
      <c r="BM12716" s="8"/>
      <c r="BQ12716" s="8"/>
      <c r="BU12716" s="8"/>
      <c r="BY12716" s="8"/>
      <c r="CC12716" s="8"/>
      <c r="CG12716" s="8"/>
      <c r="CK12716" s="8"/>
    </row>
    <row r="12717" spans="5:89">
      <c r="E12717" s="8"/>
      <c r="I12717" s="8"/>
      <c r="M12717" s="8"/>
      <c r="Q12717" s="8"/>
      <c r="U12717" s="8"/>
      <c r="Y12717" s="8"/>
      <c r="AC12717" s="8"/>
      <c r="AG12717" s="8"/>
      <c r="AK12717" s="8"/>
      <c r="AO12717" s="8"/>
      <c r="AS12717" s="8"/>
      <c r="AW12717" s="8"/>
      <c r="BA12717" s="8"/>
      <c r="BE12717" s="8"/>
      <c r="BI12717" s="8"/>
      <c r="BM12717" s="8"/>
      <c r="BQ12717" s="8"/>
      <c r="BU12717" s="8"/>
      <c r="BY12717" s="8"/>
      <c r="CC12717" s="8"/>
      <c r="CG12717" s="8"/>
      <c r="CK12717" s="8"/>
    </row>
    <row r="12718" spans="5:89">
      <c r="E12718" s="8"/>
      <c r="I12718" s="8"/>
      <c r="M12718" s="8"/>
      <c r="Q12718" s="8"/>
      <c r="U12718" s="8"/>
      <c r="Y12718" s="8"/>
      <c r="AC12718" s="8"/>
      <c r="AG12718" s="8"/>
      <c r="AK12718" s="8"/>
      <c r="AO12718" s="8"/>
      <c r="AS12718" s="8"/>
      <c r="AW12718" s="8"/>
      <c r="BA12718" s="8"/>
      <c r="BE12718" s="8"/>
      <c r="BI12718" s="8"/>
      <c r="BM12718" s="8"/>
      <c r="BQ12718" s="8"/>
      <c r="BU12718" s="8"/>
      <c r="BY12718" s="8"/>
      <c r="CC12718" s="8"/>
      <c r="CG12718" s="8"/>
      <c r="CK12718" s="8"/>
    </row>
    <row r="12719" spans="5:89">
      <c r="E12719" s="8"/>
      <c r="I12719" s="8"/>
      <c r="M12719" s="8"/>
      <c r="Q12719" s="8"/>
      <c r="U12719" s="8"/>
      <c r="Y12719" s="8"/>
      <c r="AC12719" s="8"/>
      <c r="AG12719" s="8"/>
      <c r="AK12719" s="8"/>
      <c r="AO12719" s="8"/>
      <c r="AS12719" s="8"/>
      <c r="AW12719" s="8"/>
      <c r="BA12719" s="8"/>
      <c r="BE12719" s="8"/>
      <c r="BI12719" s="8"/>
      <c r="BM12719" s="8"/>
      <c r="BQ12719" s="8"/>
      <c r="BU12719" s="8"/>
      <c r="BY12719" s="8"/>
      <c r="CC12719" s="8"/>
      <c r="CG12719" s="8"/>
      <c r="CK12719" s="8"/>
    </row>
    <row r="12720" spans="5:89">
      <c r="E12720" s="8"/>
      <c r="I12720" s="8"/>
      <c r="M12720" s="8"/>
      <c r="Q12720" s="8"/>
      <c r="U12720" s="8"/>
      <c r="Y12720" s="8"/>
      <c r="AC12720" s="8"/>
      <c r="AG12720" s="8"/>
      <c r="AK12720" s="8"/>
      <c r="AO12720" s="8"/>
      <c r="AS12720" s="8"/>
      <c r="AW12720" s="8"/>
      <c r="BA12720" s="8"/>
      <c r="BE12720" s="8"/>
      <c r="BI12720" s="8"/>
      <c r="BM12720" s="8"/>
      <c r="BQ12720" s="8"/>
      <c r="BU12720" s="8"/>
      <c r="BY12720" s="8"/>
      <c r="CC12720" s="8"/>
      <c r="CG12720" s="8"/>
      <c r="CK12720" s="8"/>
    </row>
    <row r="12721" spans="5:89">
      <c r="E12721" s="8"/>
      <c r="I12721" s="8"/>
      <c r="M12721" s="8"/>
      <c r="Q12721" s="8"/>
      <c r="U12721" s="8"/>
      <c r="Y12721" s="8"/>
      <c r="AC12721" s="8"/>
      <c r="AG12721" s="8"/>
      <c r="AK12721" s="8"/>
      <c r="AO12721" s="8"/>
      <c r="AS12721" s="8"/>
      <c r="AW12721" s="8"/>
      <c r="BA12721" s="8"/>
      <c r="BE12721" s="8"/>
      <c r="BI12721" s="8"/>
      <c r="BM12721" s="8"/>
      <c r="BQ12721" s="8"/>
      <c r="BU12721" s="8"/>
      <c r="BY12721" s="8"/>
      <c r="CC12721" s="8"/>
      <c r="CG12721" s="8"/>
      <c r="CK12721" s="8"/>
    </row>
    <row r="12722" spans="5:89">
      <c r="E12722" s="8"/>
      <c r="I12722" s="8"/>
      <c r="M12722" s="8"/>
      <c r="Q12722" s="8"/>
      <c r="U12722" s="8"/>
      <c r="Y12722" s="8"/>
      <c r="AC12722" s="8"/>
      <c r="AG12722" s="8"/>
      <c r="AK12722" s="8"/>
      <c r="AO12722" s="8"/>
      <c r="AS12722" s="8"/>
      <c r="AW12722" s="8"/>
      <c r="BA12722" s="8"/>
      <c r="BE12722" s="8"/>
      <c r="BI12722" s="8"/>
      <c r="BM12722" s="8"/>
      <c r="BQ12722" s="8"/>
      <c r="BU12722" s="8"/>
      <c r="BY12722" s="8"/>
      <c r="CC12722" s="8"/>
      <c r="CG12722" s="8"/>
      <c r="CK12722" s="8"/>
    </row>
    <row r="12723" spans="5:89">
      <c r="E12723" s="8"/>
      <c r="I12723" s="8"/>
      <c r="M12723" s="8"/>
      <c r="Q12723" s="8"/>
      <c r="U12723" s="8"/>
      <c r="Y12723" s="8"/>
      <c r="AC12723" s="8"/>
      <c r="AG12723" s="8"/>
      <c r="AK12723" s="8"/>
      <c r="AO12723" s="8"/>
      <c r="AS12723" s="8"/>
      <c r="AW12723" s="8"/>
      <c r="BA12723" s="8"/>
      <c r="BE12723" s="8"/>
      <c r="BI12723" s="8"/>
      <c r="BM12723" s="8"/>
      <c r="BQ12723" s="8"/>
      <c r="BU12723" s="8"/>
      <c r="BY12723" s="8"/>
      <c r="CC12723" s="8"/>
      <c r="CG12723" s="8"/>
      <c r="CK12723" s="8"/>
    </row>
    <row r="12724" spans="5:89">
      <c r="E12724" s="8"/>
      <c r="I12724" s="8"/>
      <c r="M12724" s="8"/>
      <c r="Q12724" s="8"/>
      <c r="U12724" s="8"/>
      <c r="Y12724" s="8"/>
      <c r="AC12724" s="8"/>
      <c r="AG12724" s="8"/>
      <c r="AK12724" s="8"/>
      <c r="AO12724" s="8"/>
      <c r="AS12724" s="8"/>
      <c r="AW12724" s="8"/>
      <c r="BA12724" s="8"/>
      <c r="BE12724" s="8"/>
      <c r="BI12724" s="8"/>
      <c r="BM12724" s="8"/>
      <c r="BQ12724" s="8"/>
      <c r="BU12724" s="8"/>
      <c r="BY12724" s="8"/>
      <c r="CC12724" s="8"/>
      <c r="CG12724" s="8"/>
      <c r="CK12724" s="8"/>
    </row>
    <row r="12725" spans="5:89">
      <c r="E12725" s="8"/>
      <c r="I12725" s="8"/>
      <c r="M12725" s="8"/>
      <c r="Q12725" s="8"/>
      <c r="U12725" s="8"/>
      <c r="Y12725" s="8"/>
      <c r="AC12725" s="8"/>
      <c r="AG12725" s="8"/>
      <c r="AK12725" s="8"/>
      <c r="AO12725" s="8"/>
      <c r="AS12725" s="8"/>
      <c r="AW12725" s="8"/>
      <c r="BA12725" s="8"/>
      <c r="BE12725" s="8"/>
      <c r="BI12725" s="8"/>
      <c r="BM12725" s="8"/>
      <c r="BQ12725" s="8"/>
      <c r="BU12725" s="8"/>
      <c r="BY12725" s="8"/>
      <c r="CC12725" s="8"/>
      <c r="CG12725" s="8"/>
      <c r="CK12725" s="8"/>
    </row>
    <row r="12726" spans="5:89">
      <c r="E12726" s="8"/>
      <c r="I12726" s="8"/>
      <c r="M12726" s="8"/>
      <c r="Q12726" s="8"/>
      <c r="U12726" s="8"/>
      <c r="Y12726" s="8"/>
      <c r="AC12726" s="8"/>
      <c r="AG12726" s="8"/>
      <c r="AK12726" s="8"/>
      <c r="AO12726" s="8"/>
      <c r="AS12726" s="8"/>
      <c r="AW12726" s="8"/>
      <c r="BA12726" s="8"/>
      <c r="BE12726" s="8"/>
      <c r="BI12726" s="8"/>
      <c r="BM12726" s="8"/>
      <c r="BQ12726" s="8"/>
      <c r="BU12726" s="8"/>
      <c r="BY12726" s="8"/>
      <c r="CC12726" s="8"/>
      <c r="CG12726" s="8"/>
      <c r="CK12726" s="8"/>
    </row>
    <row r="12727" spans="5:89">
      <c r="E12727" s="8"/>
      <c r="I12727" s="8"/>
      <c r="M12727" s="8"/>
      <c r="Q12727" s="8"/>
      <c r="U12727" s="8"/>
      <c r="Y12727" s="8"/>
      <c r="AC12727" s="8"/>
      <c r="AG12727" s="8"/>
      <c r="AK12727" s="8"/>
      <c r="AO12727" s="8"/>
      <c r="AS12727" s="8"/>
      <c r="AW12727" s="8"/>
      <c r="BA12727" s="8"/>
      <c r="BE12727" s="8"/>
      <c r="BI12727" s="8"/>
      <c r="BM12727" s="8"/>
      <c r="BQ12727" s="8"/>
      <c r="BU12727" s="8"/>
      <c r="BY12727" s="8"/>
      <c r="CC12727" s="8"/>
      <c r="CG12727" s="8"/>
      <c r="CK12727" s="8"/>
    </row>
    <row r="12728" spans="5:89">
      <c r="E12728" s="8"/>
      <c r="I12728" s="8"/>
      <c r="M12728" s="8"/>
      <c r="Q12728" s="8"/>
      <c r="U12728" s="8"/>
      <c r="Y12728" s="8"/>
      <c r="AC12728" s="8"/>
      <c r="AG12728" s="8"/>
      <c r="AK12728" s="8"/>
      <c r="AO12728" s="8"/>
      <c r="AS12728" s="8"/>
      <c r="AW12728" s="8"/>
      <c r="BA12728" s="8"/>
      <c r="BE12728" s="8"/>
      <c r="BI12728" s="8"/>
      <c r="BM12728" s="8"/>
      <c r="BQ12728" s="8"/>
      <c r="BU12728" s="8"/>
      <c r="BY12728" s="8"/>
      <c r="CC12728" s="8"/>
      <c r="CG12728" s="8"/>
      <c r="CK12728" s="8"/>
    </row>
    <row r="12729" spans="5:89">
      <c r="E12729" s="8"/>
      <c r="I12729" s="8"/>
      <c r="M12729" s="8"/>
      <c r="Q12729" s="8"/>
      <c r="U12729" s="8"/>
      <c r="Y12729" s="8"/>
      <c r="AC12729" s="8"/>
      <c r="AG12729" s="8"/>
      <c r="AK12729" s="8"/>
      <c r="AO12729" s="8"/>
      <c r="AS12729" s="8"/>
      <c r="AW12729" s="8"/>
      <c r="BA12729" s="8"/>
      <c r="BE12729" s="8"/>
      <c r="BI12729" s="8"/>
      <c r="BM12729" s="8"/>
      <c r="BQ12729" s="8"/>
      <c r="BU12729" s="8"/>
      <c r="BY12729" s="8"/>
      <c r="CC12729" s="8"/>
      <c r="CG12729" s="8"/>
      <c r="CK12729" s="8"/>
    </row>
    <row r="12730" spans="5:89">
      <c r="E12730" s="8"/>
      <c r="I12730" s="8"/>
      <c r="M12730" s="8"/>
      <c r="Q12730" s="8"/>
      <c r="U12730" s="8"/>
      <c r="Y12730" s="8"/>
      <c r="AC12730" s="8"/>
      <c r="AG12730" s="8"/>
      <c r="AK12730" s="8"/>
      <c r="AO12730" s="8"/>
      <c r="AS12730" s="8"/>
      <c r="AW12730" s="8"/>
      <c r="BA12730" s="8"/>
      <c r="BE12730" s="8"/>
      <c r="BI12730" s="8"/>
      <c r="BM12730" s="8"/>
      <c r="BQ12730" s="8"/>
      <c r="BU12730" s="8"/>
      <c r="BY12730" s="8"/>
      <c r="CC12730" s="8"/>
      <c r="CG12730" s="8"/>
      <c r="CK12730" s="8"/>
    </row>
    <row r="12731" spans="5:89">
      <c r="E12731" s="8"/>
      <c r="I12731" s="8"/>
      <c r="M12731" s="8"/>
      <c r="Q12731" s="8"/>
      <c r="U12731" s="8"/>
      <c r="Y12731" s="8"/>
      <c r="AC12731" s="8"/>
      <c r="AG12731" s="8"/>
      <c r="AK12731" s="8"/>
      <c r="AO12731" s="8"/>
      <c r="AS12731" s="8"/>
      <c r="AW12731" s="8"/>
      <c r="BA12731" s="8"/>
      <c r="BE12731" s="8"/>
      <c r="BI12731" s="8"/>
      <c r="BM12731" s="8"/>
      <c r="BQ12731" s="8"/>
      <c r="BU12731" s="8"/>
      <c r="BY12731" s="8"/>
      <c r="CC12731" s="8"/>
      <c r="CG12731" s="8"/>
      <c r="CK12731" s="8"/>
    </row>
    <row r="12732" spans="5:89">
      <c r="E12732" s="8"/>
      <c r="I12732" s="8"/>
      <c r="M12732" s="8"/>
      <c r="Q12732" s="8"/>
      <c r="U12732" s="8"/>
      <c r="Y12732" s="8"/>
      <c r="AC12732" s="8"/>
      <c r="AG12732" s="8"/>
      <c r="AK12732" s="8"/>
      <c r="AO12732" s="8"/>
      <c r="AS12732" s="8"/>
      <c r="AW12732" s="8"/>
      <c r="BA12732" s="8"/>
      <c r="BE12732" s="8"/>
      <c r="BI12732" s="8"/>
      <c r="BM12732" s="8"/>
      <c r="BQ12732" s="8"/>
      <c r="BU12732" s="8"/>
      <c r="BY12732" s="8"/>
      <c r="CC12732" s="8"/>
      <c r="CG12732" s="8"/>
      <c r="CK12732" s="8"/>
    </row>
    <row r="12733" spans="5:89">
      <c r="E12733" s="8"/>
      <c r="I12733" s="8"/>
      <c r="M12733" s="8"/>
      <c r="Q12733" s="8"/>
      <c r="U12733" s="8"/>
      <c r="Y12733" s="8"/>
      <c r="AC12733" s="8"/>
      <c r="AG12733" s="8"/>
      <c r="AK12733" s="8"/>
      <c r="AO12733" s="8"/>
      <c r="AS12733" s="8"/>
      <c r="AW12733" s="8"/>
      <c r="BA12733" s="8"/>
      <c r="BE12733" s="8"/>
      <c r="BI12733" s="8"/>
      <c r="BM12733" s="8"/>
      <c r="BQ12733" s="8"/>
      <c r="BU12733" s="8"/>
      <c r="BY12733" s="8"/>
      <c r="CC12733" s="8"/>
      <c r="CG12733" s="8"/>
      <c r="CK12733" s="8"/>
    </row>
    <row r="12734" spans="5:89">
      <c r="E12734" s="8"/>
      <c r="I12734" s="8"/>
      <c r="M12734" s="8"/>
      <c r="Q12734" s="8"/>
      <c r="U12734" s="8"/>
      <c r="Y12734" s="8"/>
      <c r="AC12734" s="8"/>
      <c r="AG12734" s="8"/>
      <c r="AK12734" s="8"/>
      <c r="AO12734" s="8"/>
      <c r="AS12734" s="8"/>
      <c r="AW12734" s="8"/>
      <c r="BA12734" s="8"/>
      <c r="BE12734" s="8"/>
      <c r="BI12734" s="8"/>
      <c r="BM12734" s="8"/>
      <c r="BQ12734" s="8"/>
      <c r="BU12734" s="8"/>
      <c r="BY12734" s="8"/>
      <c r="CC12734" s="8"/>
      <c r="CG12734" s="8"/>
      <c r="CK12734" s="8"/>
    </row>
    <row r="12735" spans="5:89">
      <c r="E12735" s="8"/>
      <c r="I12735" s="8"/>
      <c r="M12735" s="8"/>
      <c r="Q12735" s="8"/>
      <c r="U12735" s="8"/>
      <c r="Y12735" s="8"/>
      <c r="AC12735" s="8"/>
      <c r="AG12735" s="8"/>
      <c r="AK12735" s="8"/>
      <c r="AO12735" s="8"/>
      <c r="AS12735" s="8"/>
      <c r="AW12735" s="8"/>
      <c r="BA12735" s="8"/>
      <c r="BE12735" s="8"/>
      <c r="BI12735" s="8"/>
      <c r="BM12735" s="8"/>
      <c r="BQ12735" s="8"/>
      <c r="BU12735" s="8"/>
      <c r="BY12735" s="8"/>
      <c r="CC12735" s="8"/>
      <c r="CG12735" s="8"/>
      <c r="CK12735" s="8"/>
    </row>
    <row r="12736" spans="5:89">
      <c r="E12736" s="8"/>
      <c r="I12736" s="8"/>
      <c r="M12736" s="8"/>
      <c r="Q12736" s="8"/>
      <c r="U12736" s="8"/>
      <c r="Y12736" s="8"/>
      <c r="AC12736" s="8"/>
      <c r="AG12736" s="8"/>
      <c r="AK12736" s="8"/>
      <c r="AO12736" s="8"/>
      <c r="AS12736" s="8"/>
      <c r="AW12736" s="8"/>
      <c r="BA12736" s="8"/>
      <c r="BE12736" s="8"/>
      <c r="BI12736" s="8"/>
      <c r="BM12736" s="8"/>
      <c r="BQ12736" s="8"/>
      <c r="BU12736" s="8"/>
      <c r="BY12736" s="8"/>
      <c r="CC12736" s="8"/>
      <c r="CG12736" s="8"/>
      <c r="CK12736" s="8"/>
    </row>
    <row r="12737" spans="5:89">
      <c r="E12737" s="8"/>
      <c r="I12737" s="8"/>
      <c r="M12737" s="8"/>
      <c r="Q12737" s="8"/>
      <c r="U12737" s="8"/>
      <c r="Y12737" s="8"/>
      <c r="AC12737" s="8"/>
      <c r="AG12737" s="8"/>
      <c r="AK12737" s="8"/>
      <c r="AO12737" s="8"/>
      <c r="AS12737" s="8"/>
      <c r="AW12737" s="8"/>
      <c r="BA12737" s="8"/>
      <c r="BE12737" s="8"/>
      <c r="BI12737" s="8"/>
      <c r="BM12737" s="8"/>
      <c r="BQ12737" s="8"/>
      <c r="BU12737" s="8"/>
      <c r="BY12737" s="8"/>
      <c r="CC12737" s="8"/>
      <c r="CG12737" s="8"/>
      <c r="CK12737" s="8"/>
    </row>
    <row r="12738" spans="5:89">
      <c r="E12738" s="8"/>
      <c r="I12738" s="8"/>
      <c r="M12738" s="8"/>
      <c r="Q12738" s="8"/>
      <c r="U12738" s="8"/>
      <c r="Y12738" s="8"/>
      <c r="AC12738" s="8"/>
      <c r="AG12738" s="8"/>
      <c r="AK12738" s="8"/>
      <c r="AO12738" s="8"/>
      <c r="AS12738" s="8"/>
      <c r="AW12738" s="8"/>
      <c r="BA12738" s="8"/>
      <c r="BE12738" s="8"/>
      <c r="BI12738" s="8"/>
      <c r="BM12738" s="8"/>
      <c r="BQ12738" s="8"/>
      <c r="BU12738" s="8"/>
      <c r="BY12738" s="8"/>
      <c r="CC12738" s="8"/>
      <c r="CG12738" s="8"/>
      <c r="CK12738" s="8"/>
    </row>
    <row r="12739" spans="5:89">
      <c r="E12739" s="8"/>
      <c r="I12739" s="8"/>
      <c r="M12739" s="8"/>
      <c r="Q12739" s="8"/>
      <c r="U12739" s="8"/>
      <c r="Y12739" s="8"/>
      <c r="AC12739" s="8"/>
      <c r="AG12739" s="8"/>
      <c r="AK12739" s="8"/>
      <c r="AO12739" s="8"/>
      <c r="AS12739" s="8"/>
      <c r="AW12739" s="8"/>
      <c r="BA12739" s="8"/>
      <c r="BE12739" s="8"/>
      <c r="BI12739" s="8"/>
      <c r="BM12739" s="8"/>
      <c r="BQ12739" s="8"/>
      <c r="BU12739" s="8"/>
      <c r="BY12739" s="8"/>
      <c r="CC12739" s="8"/>
      <c r="CG12739" s="8"/>
      <c r="CK12739" s="8"/>
    </row>
    <row r="12740" spans="5:89">
      <c r="E12740" s="8"/>
      <c r="I12740" s="8"/>
      <c r="M12740" s="8"/>
      <c r="Q12740" s="8"/>
      <c r="U12740" s="8"/>
      <c r="Y12740" s="8"/>
      <c r="AC12740" s="8"/>
      <c r="AG12740" s="8"/>
      <c r="AK12740" s="8"/>
      <c r="AO12740" s="8"/>
      <c r="AS12740" s="8"/>
      <c r="AW12740" s="8"/>
      <c r="BA12740" s="8"/>
      <c r="BE12740" s="8"/>
      <c r="BI12740" s="8"/>
      <c r="BM12740" s="8"/>
      <c r="BQ12740" s="8"/>
      <c r="BU12740" s="8"/>
      <c r="BY12740" s="8"/>
      <c r="CC12740" s="8"/>
      <c r="CG12740" s="8"/>
      <c r="CK12740" s="8"/>
    </row>
    <row r="12741" spans="5:89">
      <c r="E12741" s="8"/>
      <c r="I12741" s="8"/>
      <c r="M12741" s="8"/>
      <c r="Q12741" s="8"/>
      <c r="U12741" s="8"/>
      <c r="Y12741" s="8"/>
      <c r="AC12741" s="8"/>
      <c r="AG12741" s="8"/>
      <c r="AK12741" s="8"/>
      <c r="AO12741" s="8"/>
      <c r="AS12741" s="8"/>
      <c r="AW12741" s="8"/>
      <c r="BA12741" s="8"/>
      <c r="BE12741" s="8"/>
      <c r="BI12741" s="8"/>
      <c r="BM12741" s="8"/>
      <c r="BQ12741" s="8"/>
      <c r="BU12741" s="8"/>
      <c r="BY12741" s="8"/>
      <c r="CC12741" s="8"/>
      <c r="CG12741" s="8"/>
      <c r="CK12741" s="8"/>
    </row>
    <row r="12742" spans="5:89">
      <c r="E12742" s="8"/>
      <c r="I12742" s="8"/>
      <c r="M12742" s="8"/>
      <c r="Q12742" s="8"/>
      <c r="U12742" s="8"/>
      <c r="Y12742" s="8"/>
      <c r="AC12742" s="8"/>
      <c r="AG12742" s="8"/>
      <c r="AK12742" s="8"/>
      <c r="AO12742" s="8"/>
      <c r="AS12742" s="8"/>
      <c r="AW12742" s="8"/>
      <c r="BA12742" s="8"/>
      <c r="BE12742" s="8"/>
      <c r="BI12742" s="8"/>
      <c r="BM12742" s="8"/>
      <c r="BQ12742" s="8"/>
      <c r="BU12742" s="8"/>
      <c r="BY12742" s="8"/>
      <c r="CC12742" s="8"/>
      <c r="CG12742" s="8"/>
      <c r="CK12742" s="8"/>
    </row>
    <row r="12743" spans="5:89">
      <c r="E12743" s="8"/>
      <c r="I12743" s="8"/>
      <c r="M12743" s="8"/>
      <c r="Q12743" s="8"/>
      <c r="U12743" s="8"/>
      <c r="Y12743" s="8"/>
      <c r="AC12743" s="8"/>
      <c r="AG12743" s="8"/>
      <c r="AK12743" s="8"/>
      <c r="AO12743" s="8"/>
      <c r="AS12743" s="8"/>
      <c r="AW12743" s="8"/>
      <c r="BA12743" s="8"/>
      <c r="BE12743" s="8"/>
      <c r="BI12743" s="8"/>
      <c r="BM12743" s="8"/>
      <c r="BQ12743" s="8"/>
      <c r="BU12743" s="8"/>
      <c r="BY12743" s="8"/>
      <c r="CC12743" s="8"/>
      <c r="CG12743" s="8"/>
      <c r="CK12743" s="8"/>
    </row>
    <row r="12744" spans="5:89">
      <c r="E12744" s="8"/>
      <c r="I12744" s="8"/>
      <c r="M12744" s="8"/>
      <c r="Q12744" s="8"/>
      <c r="U12744" s="8"/>
      <c r="Y12744" s="8"/>
      <c r="AC12744" s="8"/>
      <c r="AG12744" s="8"/>
      <c r="AK12744" s="8"/>
      <c r="AO12744" s="8"/>
      <c r="AS12744" s="8"/>
      <c r="AW12744" s="8"/>
      <c r="BA12744" s="8"/>
      <c r="BE12744" s="8"/>
      <c r="BI12744" s="8"/>
      <c r="BM12744" s="8"/>
      <c r="BQ12744" s="8"/>
      <c r="BU12744" s="8"/>
      <c r="BY12744" s="8"/>
      <c r="CC12744" s="8"/>
      <c r="CG12744" s="8"/>
      <c r="CK12744" s="8"/>
    </row>
    <row r="12745" spans="5:89">
      <c r="E12745" s="8"/>
      <c r="I12745" s="8"/>
      <c r="M12745" s="8"/>
      <c r="Q12745" s="8"/>
      <c r="U12745" s="8"/>
      <c r="Y12745" s="8"/>
      <c r="AC12745" s="8"/>
      <c r="AG12745" s="8"/>
      <c r="AK12745" s="8"/>
      <c r="AO12745" s="8"/>
      <c r="AS12745" s="8"/>
      <c r="AW12745" s="8"/>
      <c r="BA12745" s="8"/>
      <c r="BE12745" s="8"/>
      <c r="BI12745" s="8"/>
      <c r="BM12745" s="8"/>
      <c r="BQ12745" s="8"/>
      <c r="BU12745" s="8"/>
      <c r="BY12745" s="8"/>
      <c r="CC12745" s="8"/>
      <c r="CG12745" s="8"/>
      <c r="CK12745" s="8"/>
    </row>
    <row r="12746" spans="5:89">
      <c r="E12746" s="8"/>
      <c r="I12746" s="8"/>
      <c r="M12746" s="8"/>
      <c r="Q12746" s="8"/>
      <c r="U12746" s="8"/>
      <c r="Y12746" s="8"/>
      <c r="AC12746" s="8"/>
      <c r="AG12746" s="8"/>
      <c r="AK12746" s="8"/>
      <c r="AO12746" s="8"/>
      <c r="AS12746" s="8"/>
      <c r="AW12746" s="8"/>
      <c r="BA12746" s="8"/>
      <c r="BE12746" s="8"/>
      <c r="BI12746" s="8"/>
      <c r="BM12746" s="8"/>
      <c r="BQ12746" s="8"/>
      <c r="BU12746" s="8"/>
      <c r="BY12746" s="8"/>
      <c r="CC12746" s="8"/>
      <c r="CG12746" s="8"/>
      <c r="CK12746" s="8"/>
    </row>
    <row r="12747" spans="5:89">
      <c r="E12747" s="8"/>
      <c r="I12747" s="8"/>
      <c r="M12747" s="8"/>
      <c r="Q12747" s="8"/>
      <c r="U12747" s="8"/>
      <c r="Y12747" s="8"/>
      <c r="AC12747" s="8"/>
      <c r="AG12747" s="8"/>
      <c r="AK12747" s="8"/>
      <c r="AO12747" s="8"/>
      <c r="AS12747" s="8"/>
      <c r="AW12747" s="8"/>
      <c r="BA12747" s="8"/>
      <c r="BE12747" s="8"/>
      <c r="BI12747" s="8"/>
      <c r="BM12747" s="8"/>
      <c r="BQ12747" s="8"/>
      <c r="BU12747" s="8"/>
      <c r="BY12747" s="8"/>
      <c r="CC12747" s="8"/>
      <c r="CG12747" s="8"/>
      <c r="CK12747" s="8"/>
    </row>
    <row r="12748" spans="5:89">
      <c r="E12748" s="8"/>
      <c r="I12748" s="8"/>
      <c r="M12748" s="8"/>
      <c r="Q12748" s="8"/>
      <c r="U12748" s="8"/>
      <c r="Y12748" s="8"/>
      <c r="AC12748" s="8"/>
      <c r="AG12748" s="8"/>
      <c r="AK12748" s="8"/>
      <c r="AO12748" s="8"/>
      <c r="AS12748" s="8"/>
      <c r="AW12748" s="8"/>
      <c r="BA12748" s="8"/>
      <c r="BE12748" s="8"/>
      <c r="BI12748" s="8"/>
      <c r="BM12748" s="8"/>
      <c r="BQ12748" s="8"/>
      <c r="BU12748" s="8"/>
      <c r="BY12748" s="8"/>
      <c r="CC12748" s="8"/>
      <c r="CG12748" s="8"/>
      <c r="CK12748" s="8"/>
    </row>
    <row r="12749" spans="5:89">
      <c r="E12749" s="8"/>
      <c r="I12749" s="8"/>
      <c r="M12749" s="8"/>
      <c r="Q12749" s="8"/>
      <c r="U12749" s="8"/>
      <c r="Y12749" s="8"/>
      <c r="AC12749" s="8"/>
      <c r="AG12749" s="8"/>
      <c r="AK12749" s="8"/>
      <c r="AO12749" s="8"/>
      <c r="AS12749" s="8"/>
      <c r="AW12749" s="8"/>
      <c r="BA12749" s="8"/>
      <c r="BE12749" s="8"/>
      <c r="BI12749" s="8"/>
      <c r="BM12749" s="8"/>
      <c r="BQ12749" s="8"/>
      <c r="BU12749" s="8"/>
      <c r="BY12749" s="8"/>
      <c r="CC12749" s="8"/>
      <c r="CG12749" s="8"/>
      <c r="CK12749" s="8"/>
    </row>
    <row r="12750" spans="5:89">
      <c r="E12750" s="8"/>
      <c r="I12750" s="8"/>
      <c r="M12750" s="8"/>
      <c r="Q12750" s="8"/>
      <c r="U12750" s="8"/>
      <c r="Y12750" s="8"/>
      <c r="AC12750" s="8"/>
      <c r="AG12750" s="8"/>
      <c r="AK12750" s="8"/>
      <c r="AO12750" s="8"/>
      <c r="AS12750" s="8"/>
      <c r="AW12750" s="8"/>
      <c r="BA12750" s="8"/>
      <c r="BE12750" s="8"/>
      <c r="BI12750" s="8"/>
      <c r="BM12750" s="8"/>
      <c r="BQ12750" s="8"/>
      <c r="BU12750" s="8"/>
      <c r="BY12750" s="8"/>
      <c r="CC12750" s="8"/>
      <c r="CG12750" s="8"/>
      <c r="CK12750" s="8"/>
    </row>
    <row r="12751" spans="5:89">
      <c r="E12751" s="8"/>
      <c r="I12751" s="8"/>
      <c r="M12751" s="8"/>
      <c r="Q12751" s="8"/>
      <c r="U12751" s="8"/>
      <c r="Y12751" s="8"/>
      <c r="AC12751" s="8"/>
      <c r="AG12751" s="8"/>
      <c r="AK12751" s="8"/>
      <c r="AO12751" s="8"/>
      <c r="AS12751" s="8"/>
      <c r="AW12751" s="8"/>
      <c r="BA12751" s="8"/>
      <c r="BE12751" s="8"/>
      <c r="BI12751" s="8"/>
      <c r="BM12751" s="8"/>
      <c r="BQ12751" s="8"/>
      <c r="BU12751" s="8"/>
      <c r="BY12751" s="8"/>
      <c r="CC12751" s="8"/>
      <c r="CG12751" s="8"/>
      <c r="CK12751" s="8"/>
    </row>
    <row r="12752" spans="5:89">
      <c r="E12752" s="8"/>
      <c r="I12752" s="8"/>
      <c r="M12752" s="8"/>
      <c r="Q12752" s="8"/>
      <c r="U12752" s="8"/>
      <c r="Y12752" s="8"/>
      <c r="AC12752" s="8"/>
      <c r="AG12752" s="8"/>
      <c r="AK12752" s="8"/>
      <c r="AO12752" s="8"/>
      <c r="AS12752" s="8"/>
      <c r="AW12752" s="8"/>
      <c r="BA12752" s="8"/>
      <c r="BE12752" s="8"/>
      <c r="BI12752" s="8"/>
      <c r="BM12752" s="8"/>
      <c r="BQ12752" s="8"/>
      <c r="BU12752" s="8"/>
      <c r="BY12752" s="8"/>
      <c r="CC12752" s="8"/>
      <c r="CG12752" s="8"/>
      <c r="CK12752" s="8"/>
    </row>
    <row r="12753" spans="5:89">
      <c r="E12753" s="8"/>
      <c r="I12753" s="8"/>
      <c r="M12753" s="8"/>
      <c r="Q12753" s="8"/>
      <c r="U12753" s="8"/>
      <c r="Y12753" s="8"/>
      <c r="AC12753" s="8"/>
      <c r="AG12753" s="8"/>
      <c r="AK12753" s="8"/>
      <c r="AO12753" s="8"/>
      <c r="AS12753" s="8"/>
      <c r="AW12753" s="8"/>
      <c r="BA12753" s="8"/>
      <c r="BE12753" s="8"/>
      <c r="BI12753" s="8"/>
      <c r="BM12753" s="8"/>
      <c r="BQ12753" s="8"/>
      <c r="BU12753" s="8"/>
      <c r="BY12753" s="8"/>
      <c r="CC12753" s="8"/>
      <c r="CG12753" s="8"/>
      <c r="CK12753" s="8"/>
    </row>
    <row r="12754" spans="5:89">
      <c r="E12754" s="8"/>
      <c r="I12754" s="8"/>
      <c r="M12754" s="8"/>
      <c r="Q12754" s="8"/>
      <c r="U12754" s="8"/>
      <c r="Y12754" s="8"/>
      <c r="AC12754" s="8"/>
      <c r="AG12754" s="8"/>
      <c r="AK12754" s="8"/>
      <c r="AO12754" s="8"/>
      <c r="AS12754" s="8"/>
      <c r="AW12754" s="8"/>
      <c r="BA12754" s="8"/>
      <c r="BE12754" s="8"/>
      <c r="BI12754" s="8"/>
      <c r="BM12754" s="8"/>
      <c r="BQ12754" s="8"/>
      <c r="BU12754" s="8"/>
      <c r="BY12754" s="8"/>
      <c r="CC12754" s="8"/>
      <c r="CG12754" s="8"/>
      <c r="CK12754" s="8"/>
    </row>
    <row r="12755" spans="5:89">
      <c r="E12755" s="8"/>
      <c r="I12755" s="8"/>
      <c r="M12755" s="8"/>
      <c r="Q12755" s="8"/>
      <c r="U12755" s="8"/>
      <c r="Y12755" s="8"/>
      <c r="AC12755" s="8"/>
      <c r="AG12755" s="8"/>
      <c r="AK12755" s="8"/>
      <c r="AO12755" s="8"/>
      <c r="AS12755" s="8"/>
      <c r="AW12755" s="8"/>
      <c r="BA12755" s="8"/>
      <c r="BE12755" s="8"/>
      <c r="BI12755" s="8"/>
      <c r="BM12755" s="8"/>
      <c r="BQ12755" s="8"/>
      <c r="BU12755" s="8"/>
      <c r="BY12755" s="8"/>
      <c r="CC12755" s="8"/>
      <c r="CG12755" s="8"/>
      <c r="CK12755" s="8"/>
    </row>
    <row r="12756" spans="5:89">
      <c r="E12756" s="8"/>
      <c r="I12756" s="8"/>
      <c r="M12756" s="8"/>
      <c r="Q12756" s="8"/>
      <c r="U12756" s="8"/>
      <c r="Y12756" s="8"/>
      <c r="AC12756" s="8"/>
      <c r="AG12756" s="8"/>
      <c r="AK12756" s="8"/>
      <c r="AO12756" s="8"/>
      <c r="AS12756" s="8"/>
      <c r="AW12756" s="8"/>
      <c r="BA12756" s="8"/>
      <c r="BE12756" s="8"/>
      <c r="BI12756" s="8"/>
      <c r="BM12756" s="8"/>
      <c r="BQ12756" s="8"/>
      <c r="BU12756" s="8"/>
      <c r="BY12756" s="8"/>
      <c r="CC12756" s="8"/>
      <c r="CG12756" s="8"/>
      <c r="CK12756" s="8"/>
    </row>
    <row r="12757" spans="5:89">
      <c r="E12757" s="8"/>
      <c r="I12757" s="8"/>
      <c r="M12757" s="8"/>
      <c r="Q12757" s="8"/>
      <c r="U12757" s="8"/>
      <c r="Y12757" s="8"/>
      <c r="AC12757" s="8"/>
      <c r="AG12757" s="8"/>
      <c r="AK12757" s="8"/>
      <c r="AO12757" s="8"/>
      <c r="AS12757" s="8"/>
      <c r="AW12757" s="8"/>
      <c r="BA12757" s="8"/>
      <c r="BE12757" s="8"/>
      <c r="BI12757" s="8"/>
      <c r="BM12757" s="8"/>
      <c r="BQ12757" s="8"/>
      <c r="BU12757" s="8"/>
      <c r="BY12757" s="8"/>
      <c r="CC12757" s="8"/>
      <c r="CG12757" s="8"/>
      <c r="CK12757" s="8"/>
    </row>
    <row r="12758" spans="5:89">
      <c r="E12758" s="8"/>
      <c r="I12758" s="8"/>
      <c r="M12758" s="8"/>
      <c r="Q12758" s="8"/>
      <c r="U12758" s="8"/>
      <c r="Y12758" s="8"/>
      <c r="AC12758" s="8"/>
      <c r="AG12758" s="8"/>
      <c r="AK12758" s="8"/>
      <c r="AO12758" s="8"/>
      <c r="AS12758" s="8"/>
      <c r="AW12758" s="8"/>
      <c r="BA12758" s="8"/>
      <c r="BE12758" s="8"/>
      <c r="BI12758" s="8"/>
      <c r="BM12758" s="8"/>
      <c r="BQ12758" s="8"/>
      <c r="BU12758" s="8"/>
      <c r="BY12758" s="8"/>
      <c r="CC12758" s="8"/>
      <c r="CG12758" s="8"/>
      <c r="CK12758" s="8"/>
    </row>
    <row r="12759" spans="5:89">
      <c r="E12759" s="8"/>
      <c r="I12759" s="8"/>
      <c r="M12759" s="8"/>
      <c r="Q12759" s="8"/>
      <c r="U12759" s="8"/>
      <c r="Y12759" s="8"/>
      <c r="AC12759" s="8"/>
      <c r="AG12759" s="8"/>
      <c r="AK12759" s="8"/>
      <c r="AO12759" s="8"/>
      <c r="AS12759" s="8"/>
      <c r="AW12759" s="8"/>
      <c r="BA12759" s="8"/>
      <c r="BE12759" s="8"/>
      <c r="BI12759" s="8"/>
      <c r="BM12759" s="8"/>
      <c r="BQ12759" s="8"/>
      <c r="BU12759" s="8"/>
      <c r="BY12759" s="8"/>
      <c r="CC12759" s="8"/>
      <c r="CG12759" s="8"/>
      <c r="CK12759" s="8"/>
    </row>
    <row r="12760" spans="5:89">
      <c r="E12760" s="8"/>
      <c r="I12760" s="8"/>
      <c r="M12760" s="8"/>
      <c r="Q12760" s="8"/>
      <c r="U12760" s="8"/>
      <c r="Y12760" s="8"/>
      <c r="AC12760" s="8"/>
      <c r="AG12760" s="8"/>
      <c r="AK12760" s="8"/>
      <c r="AO12760" s="8"/>
      <c r="AS12760" s="8"/>
      <c r="AW12760" s="8"/>
      <c r="BA12760" s="8"/>
      <c r="BE12760" s="8"/>
      <c r="BI12760" s="8"/>
      <c r="BM12760" s="8"/>
      <c r="BQ12760" s="8"/>
      <c r="BU12760" s="8"/>
      <c r="BY12760" s="8"/>
      <c r="CC12760" s="8"/>
      <c r="CG12760" s="8"/>
      <c r="CK12760" s="8"/>
    </row>
    <row r="12761" spans="5:89">
      <c r="E12761" s="8"/>
      <c r="I12761" s="8"/>
      <c r="M12761" s="8"/>
      <c r="Q12761" s="8"/>
      <c r="U12761" s="8"/>
      <c r="Y12761" s="8"/>
      <c r="AC12761" s="8"/>
      <c r="AG12761" s="8"/>
      <c r="AK12761" s="8"/>
      <c r="AO12761" s="8"/>
      <c r="AS12761" s="8"/>
      <c r="AW12761" s="8"/>
      <c r="BA12761" s="8"/>
      <c r="BE12761" s="8"/>
      <c r="BI12761" s="8"/>
      <c r="BM12761" s="8"/>
      <c r="BQ12761" s="8"/>
      <c r="BU12761" s="8"/>
      <c r="BY12761" s="8"/>
      <c r="CC12761" s="8"/>
      <c r="CG12761" s="8"/>
      <c r="CK12761" s="8"/>
    </row>
    <row r="12762" spans="5:89">
      <c r="E12762" s="8"/>
      <c r="I12762" s="8"/>
      <c r="M12762" s="8"/>
      <c r="Q12762" s="8"/>
      <c r="U12762" s="8"/>
      <c r="Y12762" s="8"/>
      <c r="AC12762" s="8"/>
      <c r="AG12762" s="8"/>
      <c r="AK12762" s="8"/>
      <c r="AO12762" s="8"/>
      <c r="AS12762" s="8"/>
      <c r="AW12762" s="8"/>
      <c r="BA12762" s="8"/>
      <c r="BE12762" s="8"/>
      <c r="BI12762" s="8"/>
      <c r="BM12762" s="8"/>
      <c r="BQ12762" s="8"/>
      <c r="BU12762" s="8"/>
      <c r="BY12762" s="8"/>
      <c r="CC12762" s="8"/>
      <c r="CG12762" s="8"/>
      <c r="CK12762" s="8"/>
    </row>
    <row r="12763" spans="5:89">
      <c r="E12763" s="8"/>
      <c r="I12763" s="8"/>
      <c r="M12763" s="8"/>
      <c r="Q12763" s="8"/>
      <c r="U12763" s="8"/>
      <c r="Y12763" s="8"/>
      <c r="AC12763" s="8"/>
      <c r="AG12763" s="8"/>
      <c r="AK12763" s="8"/>
      <c r="AO12763" s="8"/>
      <c r="AS12763" s="8"/>
      <c r="AW12763" s="8"/>
      <c r="BA12763" s="8"/>
      <c r="BE12763" s="8"/>
      <c r="BI12763" s="8"/>
      <c r="BM12763" s="8"/>
      <c r="BQ12763" s="8"/>
      <c r="BU12763" s="8"/>
      <c r="BY12763" s="8"/>
      <c r="CC12763" s="8"/>
      <c r="CG12763" s="8"/>
      <c r="CK12763" s="8"/>
    </row>
    <row r="12764" spans="5:89">
      <c r="E12764" s="8"/>
      <c r="I12764" s="8"/>
      <c r="M12764" s="8"/>
      <c r="Q12764" s="8"/>
      <c r="U12764" s="8"/>
      <c r="Y12764" s="8"/>
      <c r="AC12764" s="8"/>
      <c r="AG12764" s="8"/>
      <c r="AK12764" s="8"/>
      <c r="AO12764" s="8"/>
      <c r="AS12764" s="8"/>
      <c r="AW12764" s="8"/>
      <c r="BA12764" s="8"/>
      <c r="BE12764" s="8"/>
      <c r="BI12764" s="8"/>
      <c r="BM12764" s="8"/>
      <c r="BQ12764" s="8"/>
      <c r="BU12764" s="8"/>
      <c r="BY12764" s="8"/>
      <c r="CC12764" s="8"/>
      <c r="CG12764" s="8"/>
      <c r="CK12764" s="8"/>
    </row>
    <row r="12765" spans="5:89">
      <c r="E12765" s="8"/>
      <c r="I12765" s="8"/>
      <c r="M12765" s="8"/>
      <c r="Q12765" s="8"/>
      <c r="U12765" s="8"/>
      <c r="Y12765" s="8"/>
      <c r="AC12765" s="8"/>
      <c r="AG12765" s="8"/>
      <c r="AK12765" s="8"/>
      <c r="AO12765" s="8"/>
      <c r="AS12765" s="8"/>
      <c r="AW12765" s="8"/>
      <c r="BA12765" s="8"/>
      <c r="BE12765" s="8"/>
      <c r="BI12765" s="8"/>
      <c r="BM12765" s="8"/>
      <c r="BQ12765" s="8"/>
      <c r="BU12765" s="8"/>
      <c r="BY12765" s="8"/>
      <c r="CC12765" s="8"/>
      <c r="CG12765" s="8"/>
      <c r="CK12765" s="8"/>
    </row>
    <row r="12766" spans="5:89">
      <c r="E12766" s="8"/>
      <c r="I12766" s="8"/>
      <c r="M12766" s="8"/>
      <c r="Q12766" s="8"/>
      <c r="U12766" s="8"/>
      <c r="Y12766" s="8"/>
      <c r="AC12766" s="8"/>
      <c r="AG12766" s="8"/>
      <c r="AK12766" s="8"/>
      <c r="AO12766" s="8"/>
      <c r="AS12766" s="8"/>
      <c r="AW12766" s="8"/>
      <c r="BA12766" s="8"/>
      <c r="BE12766" s="8"/>
      <c r="BI12766" s="8"/>
      <c r="BM12766" s="8"/>
      <c r="BQ12766" s="8"/>
      <c r="BU12766" s="8"/>
      <c r="BY12766" s="8"/>
      <c r="CC12766" s="8"/>
      <c r="CG12766" s="8"/>
      <c r="CK12766" s="8"/>
    </row>
    <row r="12767" spans="5:89">
      <c r="E12767" s="8"/>
      <c r="I12767" s="8"/>
      <c r="M12767" s="8"/>
      <c r="Q12767" s="8"/>
      <c r="U12767" s="8"/>
      <c r="Y12767" s="8"/>
      <c r="AC12767" s="8"/>
      <c r="AG12767" s="8"/>
      <c r="AK12767" s="8"/>
      <c r="AO12767" s="8"/>
      <c r="AS12767" s="8"/>
      <c r="AW12767" s="8"/>
      <c r="BA12767" s="8"/>
      <c r="BE12767" s="8"/>
      <c r="BI12767" s="8"/>
      <c r="BM12767" s="8"/>
      <c r="BQ12767" s="8"/>
      <c r="BU12767" s="8"/>
      <c r="BY12767" s="8"/>
      <c r="CC12767" s="8"/>
      <c r="CG12767" s="8"/>
      <c r="CK12767" s="8"/>
    </row>
    <row r="12768" spans="5:89">
      <c r="E12768" s="8"/>
      <c r="I12768" s="8"/>
      <c r="M12768" s="8"/>
      <c r="Q12768" s="8"/>
      <c r="U12768" s="8"/>
      <c r="Y12768" s="8"/>
      <c r="AC12768" s="8"/>
      <c r="AG12768" s="8"/>
      <c r="AK12768" s="8"/>
      <c r="AO12768" s="8"/>
      <c r="AS12768" s="8"/>
      <c r="AW12768" s="8"/>
      <c r="BA12768" s="8"/>
      <c r="BE12768" s="8"/>
      <c r="BI12768" s="8"/>
      <c r="BM12768" s="8"/>
      <c r="BQ12768" s="8"/>
      <c r="BU12768" s="8"/>
      <c r="BY12768" s="8"/>
      <c r="CC12768" s="8"/>
      <c r="CG12768" s="8"/>
      <c r="CK12768" s="8"/>
    </row>
    <row r="12769" spans="5:89">
      <c r="E12769" s="8"/>
      <c r="I12769" s="8"/>
      <c r="M12769" s="8"/>
      <c r="Q12769" s="8"/>
      <c r="U12769" s="8"/>
      <c r="Y12769" s="8"/>
      <c r="AC12769" s="8"/>
      <c r="AG12769" s="8"/>
      <c r="AK12769" s="8"/>
      <c r="AO12769" s="8"/>
      <c r="AS12769" s="8"/>
      <c r="AW12769" s="8"/>
      <c r="BA12769" s="8"/>
      <c r="BE12769" s="8"/>
      <c r="BI12769" s="8"/>
      <c r="BM12769" s="8"/>
      <c r="BQ12769" s="8"/>
      <c r="BU12769" s="8"/>
      <c r="BY12769" s="8"/>
      <c r="CC12769" s="8"/>
      <c r="CG12769" s="8"/>
      <c r="CK12769" s="8"/>
    </row>
    <row r="12770" spans="5:89">
      <c r="E12770" s="8"/>
      <c r="I12770" s="8"/>
      <c r="M12770" s="8"/>
      <c r="Q12770" s="8"/>
      <c r="U12770" s="8"/>
      <c r="Y12770" s="8"/>
      <c r="AC12770" s="8"/>
      <c r="AG12770" s="8"/>
      <c r="AK12770" s="8"/>
      <c r="AO12770" s="8"/>
      <c r="AS12770" s="8"/>
      <c r="AW12770" s="8"/>
      <c r="BA12770" s="8"/>
      <c r="BE12770" s="8"/>
      <c r="BI12770" s="8"/>
      <c r="BM12770" s="8"/>
      <c r="BQ12770" s="8"/>
      <c r="BU12770" s="8"/>
      <c r="BY12770" s="8"/>
      <c r="CC12770" s="8"/>
      <c r="CG12770" s="8"/>
      <c r="CK12770" s="8"/>
    </row>
    <row r="12771" spans="5:89">
      <c r="E12771" s="8"/>
      <c r="I12771" s="8"/>
      <c r="M12771" s="8"/>
      <c r="Q12771" s="8"/>
      <c r="U12771" s="8"/>
      <c r="Y12771" s="8"/>
      <c r="AC12771" s="8"/>
      <c r="AG12771" s="8"/>
      <c r="AK12771" s="8"/>
      <c r="AO12771" s="8"/>
      <c r="AS12771" s="8"/>
      <c r="AW12771" s="8"/>
      <c r="BA12771" s="8"/>
      <c r="BE12771" s="8"/>
      <c r="BI12771" s="8"/>
      <c r="BM12771" s="8"/>
      <c r="BQ12771" s="8"/>
      <c r="BU12771" s="8"/>
      <c r="BY12771" s="8"/>
      <c r="CC12771" s="8"/>
      <c r="CG12771" s="8"/>
      <c r="CK12771" s="8"/>
    </row>
    <row r="12772" spans="5:89">
      <c r="E12772" s="8"/>
      <c r="I12772" s="8"/>
      <c r="M12772" s="8"/>
      <c r="Q12772" s="8"/>
      <c r="U12772" s="8"/>
      <c r="Y12772" s="8"/>
      <c r="AC12772" s="8"/>
      <c r="AG12772" s="8"/>
      <c r="AK12772" s="8"/>
      <c r="AO12772" s="8"/>
      <c r="AS12772" s="8"/>
      <c r="AW12772" s="8"/>
      <c r="BA12772" s="8"/>
      <c r="BE12772" s="8"/>
      <c r="BI12772" s="8"/>
      <c r="BM12772" s="8"/>
      <c r="BQ12772" s="8"/>
      <c r="BU12772" s="8"/>
      <c r="BY12772" s="8"/>
      <c r="CC12772" s="8"/>
      <c r="CG12772" s="8"/>
      <c r="CK12772" s="8"/>
    </row>
    <row r="12773" spans="5:89">
      <c r="E12773" s="8"/>
      <c r="I12773" s="8"/>
      <c r="M12773" s="8"/>
      <c r="Q12773" s="8"/>
      <c r="U12773" s="8"/>
      <c r="Y12773" s="8"/>
      <c r="AC12773" s="8"/>
      <c r="AG12773" s="8"/>
      <c r="AK12773" s="8"/>
      <c r="AO12773" s="8"/>
      <c r="AS12773" s="8"/>
      <c r="AW12773" s="8"/>
      <c r="BA12773" s="8"/>
      <c r="BE12773" s="8"/>
      <c r="BI12773" s="8"/>
      <c r="BM12773" s="8"/>
      <c r="BQ12773" s="8"/>
      <c r="BU12773" s="8"/>
      <c r="BY12773" s="8"/>
      <c r="CC12773" s="8"/>
      <c r="CG12773" s="8"/>
      <c r="CK12773" s="8"/>
    </row>
    <row r="12774" spans="5:89">
      <c r="E12774" s="8"/>
      <c r="I12774" s="8"/>
      <c r="M12774" s="8"/>
      <c r="Q12774" s="8"/>
      <c r="U12774" s="8"/>
      <c r="Y12774" s="8"/>
      <c r="AC12774" s="8"/>
      <c r="AG12774" s="8"/>
      <c r="AK12774" s="8"/>
      <c r="AO12774" s="8"/>
      <c r="AS12774" s="8"/>
      <c r="AW12774" s="8"/>
      <c r="BA12774" s="8"/>
      <c r="BE12774" s="8"/>
      <c r="BI12774" s="8"/>
      <c r="BM12774" s="8"/>
      <c r="BQ12774" s="8"/>
      <c r="BU12774" s="8"/>
      <c r="BY12774" s="8"/>
      <c r="CC12774" s="8"/>
      <c r="CG12774" s="8"/>
      <c r="CK12774" s="8"/>
    </row>
    <row r="12775" spans="5:89">
      <c r="E12775" s="8"/>
      <c r="I12775" s="8"/>
      <c r="M12775" s="8"/>
      <c r="Q12775" s="8"/>
      <c r="U12775" s="8"/>
      <c r="Y12775" s="8"/>
      <c r="AC12775" s="8"/>
      <c r="AG12775" s="8"/>
      <c r="AK12775" s="8"/>
      <c r="AO12775" s="8"/>
      <c r="AS12775" s="8"/>
      <c r="AW12775" s="8"/>
      <c r="BA12775" s="8"/>
      <c r="BE12775" s="8"/>
      <c r="BI12775" s="8"/>
      <c r="BM12775" s="8"/>
      <c r="BQ12775" s="8"/>
      <c r="BU12775" s="8"/>
      <c r="BY12775" s="8"/>
      <c r="CC12775" s="8"/>
      <c r="CG12775" s="8"/>
      <c r="CK12775" s="8"/>
    </row>
    <row r="12776" spans="5:89">
      <c r="E12776" s="8"/>
      <c r="I12776" s="8"/>
      <c r="M12776" s="8"/>
      <c r="Q12776" s="8"/>
      <c r="U12776" s="8"/>
      <c r="Y12776" s="8"/>
      <c r="AC12776" s="8"/>
      <c r="AG12776" s="8"/>
      <c r="AK12776" s="8"/>
      <c r="AO12776" s="8"/>
      <c r="AS12776" s="8"/>
      <c r="AW12776" s="8"/>
      <c r="BA12776" s="8"/>
      <c r="BE12776" s="8"/>
      <c r="BI12776" s="8"/>
      <c r="BM12776" s="8"/>
      <c r="BQ12776" s="8"/>
      <c r="BU12776" s="8"/>
      <c r="BY12776" s="8"/>
      <c r="CC12776" s="8"/>
      <c r="CG12776" s="8"/>
      <c r="CK12776" s="8"/>
    </row>
    <row r="12777" spans="5:89">
      <c r="E12777" s="8"/>
      <c r="I12777" s="8"/>
      <c r="M12777" s="8"/>
      <c r="Q12777" s="8"/>
      <c r="U12777" s="8"/>
      <c r="Y12777" s="8"/>
      <c r="AC12777" s="8"/>
      <c r="AG12777" s="8"/>
      <c r="AK12777" s="8"/>
      <c r="AO12777" s="8"/>
      <c r="AS12777" s="8"/>
      <c r="AW12777" s="8"/>
      <c r="BA12777" s="8"/>
      <c r="BE12777" s="8"/>
      <c r="BI12777" s="8"/>
      <c r="BM12777" s="8"/>
      <c r="BQ12777" s="8"/>
      <c r="BU12777" s="8"/>
      <c r="BY12777" s="8"/>
      <c r="CC12777" s="8"/>
      <c r="CG12777" s="8"/>
      <c r="CK12777" s="8"/>
    </row>
    <row r="12778" spans="5:89">
      <c r="E12778" s="8"/>
      <c r="I12778" s="8"/>
      <c r="M12778" s="8"/>
      <c r="Q12778" s="8"/>
      <c r="U12778" s="8"/>
      <c r="Y12778" s="8"/>
      <c r="AC12778" s="8"/>
      <c r="AG12778" s="8"/>
      <c r="AK12778" s="8"/>
      <c r="AO12778" s="8"/>
      <c r="AS12778" s="8"/>
      <c r="AW12778" s="8"/>
      <c r="BA12778" s="8"/>
      <c r="BE12778" s="8"/>
      <c r="BI12778" s="8"/>
      <c r="BM12778" s="8"/>
      <c r="BQ12778" s="8"/>
      <c r="BU12778" s="8"/>
      <c r="BY12778" s="8"/>
      <c r="CC12778" s="8"/>
      <c r="CG12778" s="8"/>
      <c r="CK12778" s="8"/>
    </row>
    <row r="12779" spans="5:89">
      <c r="E12779" s="8"/>
      <c r="I12779" s="8"/>
      <c r="M12779" s="8"/>
      <c r="Q12779" s="8"/>
      <c r="U12779" s="8"/>
      <c r="Y12779" s="8"/>
      <c r="AC12779" s="8"/>
      <c r="AG12779" s="8"/>
      <c r="AK12779" s="8"/>
      <c r="AO12779" s="8"/>
      <c r="AS12779" s="8"/>
      <c r="AW12779" s="8"/>
      <c r="BA12779" s="8"/>
      <c r="BE12779" s="8"/>
      <c r="BI12779" s="8"/>
      <c r="BM12779" s="8"/>
      <c r="BQ12779" s="8"/>
      <c r="BU12779" s="8"/>
      <c r="BY12779" s="8"/>
      <c r="CC12779" s="8"/>
      <c r="CG12779" s="8"/>
      <c r="CK12779" s="8"/>
    </row>
    <row r="12780" spans="5:89">
      <c r="E12780" s="8"/>
      <c r="I12780" s="8"/>
      <c r="M12780" s="8"/>
      <c r="Q12780" s="8"/>
      <c r="U12780" s="8"/>
      <c r="Y12780" s="8"/>
      <c r="AC12780" s="8"/>
      <c r="AG12780" s="8"/>
      <c r="AK12780" s="8"/>
      <c r="AO12780" s="8"/>
      <c r="AS12780" s="8"/>
      <c r="AW12780" s="8"/>
      <c r="BA12780" s="8"/>
      <c r="BE12780" s="8"/>
      <c r="BI12780" s="8"/>
      <c r="BM12780" s="8"/>
      <c r="BQ12780" s="8"/>
      <c r="BU12780" s="8"/>
      <c r="BY12780" s="8"/>
      <c r="CC12780" s="8"/>
      <c r="CG12780" s="8"/>
      <c r="CK12780" s="8"/>
    </row>
    <row r="12781" spans="5:89">
      <c r="E12781" s="8"/>
      <c r="I12781" s="8"/>
      <c r="M12781" s="8"/>
      <c r="Q12781" s="8"/>
      <c r="U12781" s="8"/>
      <c r="Y12781" s="8"/>
      <c r="AC12781" s="8"/>
      <c r="AG12781" s="8"/>
      <c r="AK12781" s="8"/>
      <c r="AO12781" s="8"/>
      <c r="AS12781" s="8"/>
      <c r="AW12781" s="8"/>
      <c r="BA12781" s="8"/>
      <c r="BE12781" s="8"/>
      <c r="BI12781" s="8"/>
      <c r="BM12781" s="8"/>
      <c r="BQ12781" s="8"/>
      <c r="BU12781" s="8"/>
      <c r="BY12781" s="8"/>
      <c r="CC12781" s="8"/>
      <c r="CG12781" s="8"/>
      <c r="CK12781" s="8"/>
    </row>
    <row r="12782" spans="5:89">
      <c r="E12782" s="8"/>
      <c r="I12782" s="8"/>
      <c r="M12782" s="8"/>
      <c r="Q12782" s="8"/>
      <c r="U12782" s="8"/>
      <c r="Y12782" s="8"/>
      <c r="AC12782" s="8"/>
      <c r="AG12782" s="8"/>
      <c r="AK12782" s="8"/>
      <c r="AO12782" s="8"/>
      <c r="AS12782" s="8"/>
      <c r="AW12782" s="8"/>
      <c r="BA12782" s="8"/>
      <c r="BE12782" s="8"/>
      <c r="BI12782" s="8"/>
      <c r="BM12782" s="8"/>
      <c r="BQ12782" s="8"/>
      <c r="BU12782" s="8"/>
      <c r="BY12782" s="8"/>
      <c r="CC12782" s="8"/>
      <c r="CG12782" s="8"/>
      <c r="CK12782" s="8"/>
    </row>
    <row r="12783" spans="5:89">
      <c r="E12783" s="8"/>
      <c r="I12783" s="8"/>
      <c r="M12783" s="8"/>
      <c r="Q12783" s="8"/>
      <c r="U12783" s="8"/>
      <c r="Y12783" s="8"/>
      <c r="AC12783" s="8"/>
      <c r="AG12783" s="8"/>
      <c r="AK12783" s="8"/>
      <c r="AO12783" s="8"/>
      <c r="AS12783" s="8"/>
      <c r="AW12783" s="8"/>
      <c r="BA12783" s="8"/>
      <c r="BE12783" s="8"/>
      <c r="BI12783" s="8"/>
      <c r="BM12783" s="8"/>
      <c r="BQ12783" s="8"/>
      <c r="BU12783" s="8"/>
      <c r="BY12783" s="8"/>
      <c r="CC12783" s="8"/>
      <c r="CG12783" s="8"/>
      <c r="CK12783" s="8"/>
    </row>
    <row r="12784" spans="5:89">
      <c r="E12784" s="8"/>
      <c r="I12784" s="8"/>
      <c r="M12784" s="8"/>
      <c r="Q12784" s="8"/>
      <c r="U12784" s="8"/>
      <c r="Y12784" s="8"/>
      <c r="AC12784" s="8"/>
      <c r="AG12784" s="8"/>
      <c r="AK12784" s="8"/>
      <c r="AO12784" s="8"/>
      <c r="AS12784" s="8"/>
      <c r="AW12784" s="8"/>
      <c r="BA12784" s="8"/>
      <c r="BE12784" s="8"/>
      <c r="BI12784" s="8"/>
      <c r="BM12784" s="8"/>
      <c r="BQ12784" s="8"/>
      <c r="BU12784" s="8"/>
      <c r="BY12784" s="8"/>
      <c r="CC12784" s="8"/>
      <c r="CG12784" s="8"/>
      <c r="CK12784" s="8"/>
    </row>
    <row r="12785" spans="5:89">
      <c r="E12785" s="8"/>
      <c r="I12785" s="8"/>
      <c r="M12785" s="8"/>
      <c r="Q12785" s="8"/>
      <c r="U12785" s="8"/>
      <c r="Y12785" s="8"/>
      <c r="AC12785" s="8"/>
      <c r="AG12785" s="8"/>
      <c r="AK12785" s="8"/>
      <c r="AO12785" s="8"/>
      <c r="AS12785" s="8"/>
      <c r="AW12785" s="8"/>
      <c r="BA12785" s="8"/>
      <c r="BE12785" s="8"/>
      <c r="BI12785" s="8"/>
      <c r="BM12785" s="8"/>
      <c r="BQ12785" s="8"/>
      <c r="BU12785" s="8"/>
      <c r="BY12785" s="8"/>
      <c r="CC12785" s="8"/>
      <c r="CG12785" s="8"/>
      <c r="CK12785" s="8"/>
    </row>
    <row r="12786" spans="5:89">
      <c r="E12786" s="8"/>
      <c r="I12786" s="8"/>
      <c r="M12786" s="8"/>
      <c r="Q12786" s="8"/>
      <c r="U12786" s="8"/>
      <c r="Y12786" s="8"/>
      <c r="AC12786" s="8"/>
      <c r="AG12786" s="8"/>
      <c r="AK12786" s="8"/>
      <c r="AO12786" s="8"/>
      <c r="AS12786" s="8"/>
      <c r="AW12786" s="8"/>
      <c r="BA12786" s="8"/>
      <c r="BE12786" s="8"/>
      <c r="BI12786" s="8"/>
      <c r="BM12786" s="8"/>
      <c r="BQ12786" s="8"/>
      <c r="BU12786" s="8"/>
      <c r="BY12786" s="8"/>
      <c r="CC12786" s="8"/>
      <c r="CG12786" s="8"/>
      <c r="CK12786" s="8"/>
    </row>
    <row r="12787" spans="5:89">
      <c r="E12787" s="8"/>
      <c r="I12787" s="8"/>
      <c r="M12787" s="8"/>
      <c r="Q12787" s="8"/>
      <c r="U12787" s="8"/>
      <c r="Y12787" s="8"/>
      <c r="AC12787" s="8"/>
      <c r="AG12787" s="8"/>
      <c r="AK12787" s="8"/>
      <c r="AO12787" s="8"/>
      <c r="AS12787" s="8"/>
      <c r="AW12787" s="8"/>
      <c r="BA12787" s="8"/>
      <c r="BE12787" s="8"/>
      <c r="BI12787" s="8"/>
      <c r="BM12787" s="8"/>
      <c r="BQ12787" s="8"/>
      <c r="BU12787" s="8"/>
      <c r="BY12787" s="8"/>
      <c r="CC12787" s="8"/>
      <c r="CG12787" s="8"/>
      <c r="CK12787" s="8"/>
    </row>
    <row r="12788" spans="5:89">
      <c r="E12788" s="8"/>
      <c r="I12788" s="8"/>
      <c r="M12788" s="8"/>
      <c r="Q12788" s="8"/>
      <c r="U12788" s="8"/>
      <c r="Y12788" s="8"/>
      <c r="AC12788" s="8"/>
      <c r="AG12788" s="8"/>
      <c r="AK12788" s="8"/>
      <c r="AO12788" s="8"/>
      <c r="AS12788" s="8"/>
      <c r="AW12788" s="8"/>
      <c r="BA12788" s="8"/>
      <c r="BE12788" s="8"/>
      <c r="BI12788" s="8"/>
      <c r="BM12788" s="8"/>
      <c r="BQ12788" s="8"/>
      <c r="BU12788" s="8"/>
      <c r="BY12788" s="8"/>
      <c r="CC12788" s="8"/>
      <c r="CG12788" s="8"/>
      <c r="CK12788" s="8"/>
    </row>
    <row r="12789" spans="5:89">
      <c r="E12789" s="8"/>
      <c r="I12789" s="8"/>
      <c r="M12789" s="8"/>
      <c r="Q12789" s="8"/>
      <c r="U12789" s="8"/>
      <c r="Y12789" s="8"/>
      <c r="AC12789" s="8"/>
      <c r="AG12789" s="8"/>
      <c r="AK12789" s="8"/>
      <c r="AO12789" s="8"/>
      <c r="AS12789" s="8"/>
      <c r="AW12789" s="8"/>
      <c r="BA12789" s="8"/>
      <c r="BE12789" s="8"/>
      <c r="BI12789" s="8"/>
      <c r="BM12789" s="8"/>
      <c r="BQ12789" s="8"/>
      <c r="BU12789" s="8"/>
      <c r="BY12789" s="8"/>
      <c r="CC12789" s="8"/>
      <c r="CG12789" s="8"/>
      <c r="CK12789" s="8"/>
    </row>
    <row r="12790" spans="5:89">
      <c r="E12790" s="8"/>
      <c r="I12790" s="8"/>
      <c r="M12790" s="8"/>
      <c r="Q12790" s="8"/>
      <c r="U12790" s="8"/>
      <c r="Y12790" s="8"/>
      <c r="AC12790" s="8"/>
      <c r="AG12790" s="8"/>
      <c r="AK12790" s="8"/>
      <c r="AO12790" s="8"/>
      <c r="AS12790" s="8"/>
      <c r="AW12790" s="8"/>
      <c r="BA12790" s="8"/>
      <c r="BE12790" s="8"/>
      <c r="BI12790" s="8"/>
      <c r="BM12790" s="8"/>
      <c r="BQ12790" s="8"/>
      <c r="BU12790" s="8"/>
      <c r="BY12790" s="8"/>
      <c r="CC12790" s="8"/>
      <c r="CG12790" s="8"/>
      <c r="CK12790" s="8"/>
    </row>
    <row r="12791" spans="5:89">
      <c r="E12791" s="8"/>
      <c r="I12791" s="8"/>
      <c r="M12791" s="8"/>
      <c r="Q12791" s="8"/>
      <c r="U12791" s="8"/>
      <c r="Y12791" s="8"/>
      <c r="AC12791" s="8"/>
      <c r="AG12791" s="8"/>
      <c r="AK12791" s="8"/>
      <c r="AO12791" s="8"/>
      <c r="AS12791" s="8"/>
      <c r="AW12791" s="8"/>
      <c r="BA12791" s="8"/>
      <c r="BE12791" s="8"/>
      <c r="BI12791" s="8"/>
      <c r="BM12791" s="8"/>
      <c r="BQ12791" s="8"/>
      <c r="BU12791" s="8"/>
      <c r="BY12791" s="8"/>
      <c r="CC12791" s="8"/>
      <c r="CG12791" s="8"/>
      <c r="CK12791" s="8"/>
    </row>
    <row r="12792" spans="5:89">
      <c r="E12792" s="8"/>
      <c r="I12792" s="8"/>
      <c r="M12792" s="8"/>
      <c r="Q12792" s="8"/>
      <c r="U12792" s="8"/>
      <c r="Y12792" s="8"/>
      <c r="AC12792" s="8"/>
      <c r="AG12792" s="8"/>
      <c r="AK12792" s="8"/>
      <c r="AO12792" s="8"/>
      <c r="AS12792" s="8"/>
      <c r="AW12792" s="8"/>
      <c r="BA12792" s="8"/>
      <c r="BE12792" s="8"/>
      <c r="BI12792" s="8"/>
      <c r="BM12792" s="8"/>
      <c r="BQ12792" s="8"/>
      <c r="BU12792" s="8"/>
      <c r="BY12792" s="8"/>
      <c r="CC12792" s="8"/>
      <c r="CG12792" s="8"/>
      <c r="CK12792" s="8"/>
    </row>
    <row r="12793" spans="5:89">
      <c r="E12793" s="8"/>
      <c r="I12793" s="8"/>
      <c r="M12793" s="8"/>
      <c r="Q12793" s="8"/>
      <c r="U12793" s="8"/>
      <c r="Y12793" s="8"/>
      <c r="AC12793" s="8"/>
      <c r="AG12793" s="8"/>
      <c r="AK12793" s="8"/>
      <c r="AO12793" s="8"/>
      <c r="AS12793" s="8"/>
      <c r="AW12793" s="8"/>
      <c r="BA12793" s="8"/>
      <c r="BE12793" s="8"/>
      <c r="BI12793" s="8"/>
      <c r="BM12793" s="8"/>
      <c r="BQ12793" s="8"/>
      <c r="BU12793" s="8"/>
      <c r="BY12793" s="8"/>
      <c r="CC12793" s="8"/>
      <c r="CG12793" s="8"/>
      <c r="CK12793" s="8"/>
    </row>
    <row r="12794" spans="5:89">
      <c r="E12794" s="8"/>
      <c r="I12794" s="8"/>
      <c r="M12794" s="8"/>
      <c r="Q12794" s="8"/>
      <c r="U12794" s="8"/>
      <c r="Y12794" s="8"/>
      <c r="AC12794" s="8"/>
      <c r="AG12794" s="8"/>
      <c r="AK12794" s="8"/>
      <c r="AO12794" s="8"/>
      <c r="AS12794" s="8"/>
      <c r="AW12794" s="8"/>
      <c r="BA12794" s="8"/>
      <c r="BE12794" s="8"/>
      <c r="BI12794" s="8"/>
      <c r="BM12794" s="8"/>
      <c r="BQ12794" s="8"/>
      <c r="BU12794" s="8"/>
      <c r="BY12794" s="8"/>
      <c r="CC12794" s="8"/>
      <c r="CG12794" s="8"/>
      <c r="CK12794" s="8"/>
    </row>
    <row r="12795" spans="5:89">
      <c r="E12795" s="8"/>
      <c r="I12795" s="8"/>
      <c r="M12795" s="8"/>
      <c r="Q12795" s="8"/>
      <c r="U12795" s="8"/>
      <c r="Y12795" s="8"/>
      <c r="AC12795" s="8"/>
      <c r="AG12795" s="8"/>
      <c r="AK12795" s="8"/>
      <c r="AO12795" s="8"/>
      <c r="AS12795" s="8"/>
      <c r="AW12795" s="8"/>
      <c r="BA12795" s="8"/>
      <c r="BE12795" s="8"/>
      <c r="BI12795" s="8"/>
      <c r="BM12795" s="8"/>
      <c r="BQ12795" s="8"/>
      <c r="BU12795" s="8"/>
      <c r="BY12795" s="8"/>
      <c r="CC12795" s="8"/>
      <c r="CG12795" s="8"/>
      <c r="CK12795" s="8"/>
    </row>
    <row r="12796" spans="5:89">
      <c r="E12796" s="8"/>
      <c r="I12796" s="8"/>
      <c r="M12796" s="8"/>
      <c r="Q12796" s="8"/>
      <c r="U12796" s="8"/>
      <c r="Y12796" s="8"/>
      <c r="AC12796" s="8"/>
      <c r="AG12796" s="8"/>
      <c r="AK12796" s="8"/>
      <c r="AO12796" s="8"/>
      <c r="AS12796" s="8"/>
      <c r="AW12796" s="8"/>
      <c r="BA12796" s="8"/>
      <c r="BE12796" s="8"/>
      <c r="BI12796" s="8"/>
      <c r="BM12796" s="8"/>
      <c r="BQ12796" s="8"/>
      <c r="BU12796" s="8"/>
      <c r="BY12796" s="8"/>
      <c r="CC12796" s="8"/>
      <c r="CG12796" s="8"/>
      <c r="CK12796" s="8"/>
    </row>
    <row r="12797" spans="5:89">
      <c r="E12797" s="8"/>
      <c r="I12797" s="8"/>
      <c r="M12797" s="8"/>
      <c r="Q12797" s="8"/>
      <c r="U12797" s="8"/>
      <c r="Y12797" s="8"/>
      <c r="AC12797" s="8"/>
      <c r="AG12797" s="8"/>
      <c r="AK12797" s="8"/>
      <c r="AO12797" s="8"/>
      <c r="AS12797" s="8"/>
      <c r="AW12797" s="8"/>
      <c r="BA12797" s="8"/>
      <c r="BE12797" s="8"/>
      <c r="BI12797" s="8"/>
      <c r="BM12797" s="8"/>
      <c r="BQ12797" s="8"/>
      <c r="BU12797" s="8"/>
      <c r="BY12797" s="8"/>
      <c r="CC12797" s="8"/>
      <c r="CG12797" s="8"/>
      <c r="CK12797" s="8"/>
    </row>
    <row r="12798" spans="5:89">
      <c r="E12798" s="8"/>
      <c r="I12798" s="8"/>
      <c r="M12798" s="8"/>
      <c r="Q12798" s="8"/>
      <c r="U12798" s="8"/>
      <c r="Y12798" s="8"/>
      <c r="AC12798" s="8"/>
      <c r="AG12798" s="8"/>
      <c r="AK12798" s="8"/>
      <c r="AO12798" s="8"/>
      <c r="AS12798" s="8"/>
      <c r="AW12798" s="8"/>
      <c r="BA12798" s="8"/>
      <c r="BE12798" s="8"/>
      <c r="BI12798" s="8"/>
      <c r="BM12798" s="8"/>
      <c r="BQ12798" s="8"/>
      <c r="BU12798" s="8"/>
      <c r="BY12798" s="8"/>
      <c r="CC12798" s="8"/>
      <c r="CG12798" s="8"/>
      <c r="CK12798" s="8"/>
    </row>
    <row r="12799" spans="5:89">
      <c r="E12799" s="8"/>
      <c r="I12799" s="8"/>
      <c r="M12799" s="8"/>
      <c r="Q12799" s="8"/>
      <c r="U12799" s="8"/>
      <c r="Y12799" s="8"/>
      <c r="AC12799" s="8"/>
      <c r="AG12799" s="8"/>
      <c r="AK12799" s="8"/>
      <c r="AO12799" s="8"/>
      <c r="AS12799" s="8"/>
      <c r="AW12799" s="8"/>
      <c r="BA12799" s="8"/>
      <c r="BE12799" s="8"/>
      <c r="BI12799" s="8"/>
      <c r="BM12799" s="8"/>
      <c r="BQ12799" s="8"/>
      <c r="BU12799" s="8"/>
      <c r="BY12799" s="8"/>
      <c r="CC12799" s="8"/>
      <c r="CG12799" s="8"/>
      <c r="CK12799" s="8"/>
    </row>
    <row r="12800" spans="5:89">
      <c r="E12800" s="8"/>
      <c r="I12800" s="8"/>
      <c r="M12800" s="8"/>
      <c r="Q12800" s="8"/>
      <c r="U12800" s="8"/>
      <c r="Y12800" s="8"/>
      <c r="AC12800" s="8"/>
      <c r="AG12800" s="8"/>
      <c r="AK12800" s="8"/>
      <c r="AO12800" s="8"/>
      <c r="AS12800" s="8"/>
      <c r="AW12800" s="8"/>
      <c r="BA12800" s="8"/>
      <c r="BE12800" s="8"/>
      <c r="BI12800" s="8"/>
      <c r="BM12800" s="8"/>
      <c r="BQ12800" s="8"/>
      <c r="BU12800" s="8"/>
      <c r="BY12800" s="8"/>
      <c r="CC12800" s="8"/>
      <c r="CG12800" s="8"/>
      <c r="CK12800" s="8"/>
    </row>
    <row r="12801" spans="5:89">
      <c r="E12801" s="8"/>
      <c r="I12801" s="8"/>
      <c r="M12801" s="8"/>
      <c r="Q12801" s="8"/>
      <c r="U12801" s="8"/>
      <c r="Y12801" s="8"/>
      <c r="AC12801" s="8"/>
      <c r="AG12801" s="8"/>
      <c r="AK12801" s="8"/>
      <c r="AO12801" s="8"/>
      <c r="AS12801" s="8"/>
      <c r="AW12801" s="8"/>
      <c r="BA12801" s="8"/>
      <c r="BE12801" s="8"/>
      <c r="BI12801" s="8"/>
      <c r="BM12801" s="8"/>
      <c r="BQ12801" s="8"/>
      <c r="BU12801" s="8"/>
      <c r="BY12801" s="8"/>
      <c r="CC12801" s="8"/>
      <c r="CG12801" s="8"/>
      <c r="CK12801" s="8"/>
    </row>
    <row r="12802" spans="5:89">
      <c r="E12802" s="8"/>
      <c r="I12802" s="8"/>
      <c r="M12802" s="8"/>
      <c r="Q12802" s="8"/>
      <c r="U12802" s="8"/>
      <c r="Y12802" s="8"/>
      <c r="AC12802" s="8"/>
      <c r="AG12802" s="8"/>
      <c r="AK12802" s="8"/>
      <c r="AO12802" s="8"/>
      <c r="AS12802" s="8"/>
      <c r="AW12802" s="8"/>
      <c r="BA12802" s="8"/>
      <c r="BE12802" s="8"/>
      <c r="BI12802" s="8"/>
      <c r="BM12802" s="8"/>
      <c r="BQ12802" s="8"/>
      <c r="BU12802" s="8"/>
      <c r="BY12802" s="8"/>
      <c r="CC12802" s="8"/>
      <c r="CG12802" s="8"/>
      <c r="CK12802" s="8"/>
    </row>
    <row r="12803" spans="5:89">
      <c r="E12803" s="8"/>
      <c r="I12803" s="8"/>
      <c r="M12803" s="8"/>
      <c r="Q12803" s="8"/>
      <c r="U12803" s="8"/>
      <c r="Y12803" s="8"/>
      <c r="AC12803" s="8"/>
      <c r="AG12803" s="8"/>
      <c r="AK12803" s="8"/>
      <c r="AO12803" s="8"/>
      <c r="AS12803" s="8"/>
      <c r="AW12803" s="8"/>
      <c r="BA12803" s="8"/>
      <c r="BE12803" s="8"/>
      <c r="BI12803" s="8"/>
      <c r="BM12803" s="8"/>
      <c r="BQ12803" s="8"/>
      <c r="BU12803" s="8"/>
      <c r="BY12803" s="8"/>
      <c r="CC12803" s="8"/>
      <c r="CG12803" s="8"/>
      <c r="CK12803" s="8"/>
    </row>
    <row r="12804" spans="5:89">
      <c r="E12804" s="8"/>
      <c r="I12804" s="8"/>
      <c r="M12804" s="8"/>
      <c r="Q12804" s="8"/>
      <c r="U12804" s="8"/>
      <c r="Y12804" s="8"/>
      <c r="AC12804" s="8"/>
      <c r="AG12804" s="8"/>
      <c r="AK12804" s="8"/>
      <c r="AO12804" s="8"/>
      <c r="AS12804" s="8"/>
      <c r="AW12804" s="8"/>
      <c r="BA12804" s="8"/>
      <c r="BE12804" s="8"/>
      <c r="BI12804" s="8"/>
      <c r="BM12804" s="8"/>
      <c r="BQ12804" s="8"/>
      <c r="BU12804" s="8"/>
      <c r="BY12804" s="8"/>
      <c r="CC12804" s="8"/>
      <c r="CG12804" s="8"/>
      <c r="CK12804" s="8"/>
    </row>
    <row r="12805" spans="5:89">
      <c r="E12805" s="8"/>
      <c r="I12805" s="8"/>
      <c r="M12805" s="8"/>
      <c r="Q12805" s="8"/>
      <c r="U12805" s="8"/>
      <c r="Y12805" s="8"/>
      <c r="AC12805" s="8"/>
      <c r="AG12805" s="8"/>
      <c r="AK12805" s="8"/>
      <c r="AO12805" s="8"/>
      <c r="AS12805" s="8"/>
      <c r="AW12805" s="8"/>
      <c r="BA12805" s="8"/>
      <c r="BE12805" s="8"/>
      <c r="BI12805" s="8"/>
      <c r="BM12805" s="8"/>
      <c r="BQ12805" s="8"/>
      <c r="BU12805" s="8"/>
      <c r="BY12805" s="8"/>
      <c r="CC12805" s="8"/>
      <c r="CG12805" s="8"/>
      <c r="CK12805" s="8"/>
    </row>
    <row r="12806" spans="5:89">
      <c r="E12806" s="8"/>
      <c r="I12806" s="8"/>
      <c r="M12806" s="8"/>
      <c r="Q12806" s="8"/>
      <c r="U12806" s="8"/>
      <c r="Y12806" s="8"/>
      <c r="AC12806" s="8"/>
      <c r="AG12806" s="8"/>
      <c r="AK12806" s="8"/>
      <c r="AO12806" s="8"/>
      <c r="AS12806" s="8"/>
      <c r="AW12806" s="8"/>
      <c r="BA12806" s="8"/>
      <c r="BE12806" s="8"/>
      <c r="BI12806" s="8"/>
      <c r="BM12806" s="8"/>
      <c r="BQ12806" s="8"/>
      <c r="BU12806" s="8"/>
      <c r="BY12806" s="8"/>
      <c r="CC12806" s="8"/>
      <c r="CG12806" s="8"/>
      <c r="CK12806" s="8"/>
    </row>
    <row r="12807" spans="5:89">
      <c r="E12807" s="8"/>
      <c r="I12807" s="8"/>
      <c r="M12807" s="8"/>
      <c r="Q12807" s="8"/>
      <c r="U12807" s="8"/>
      <c r="Y12807" s="8"/>
      <c r="AC12807" s="8"/>
      <c r="AG12807" s="8"/>
      <c r="AK12807" s="8"/>
      <c r="AO12807" s="8"/>
      <c r="AS12807" s="8"/>
      <c r="AW12807" s="8"/>
      <c r="BA12807" s="8"/>
      <c r="BE12807" s="8"/>
      <c r="BI12807" s="8"/>
      <c r="BM12807" s="8"/>
      <c r="BQ12807" s="8"/>
      <c r="BU12807" s="8"/>
      <c r="BY12807" s="8"/>
      <c r="CC12807" s="8"/>
      <c r="CG12807" s="8"/>
      <c r="CK12807" s="8"/>
    </row>
    <row r="12808" spans="5:89">
      <c r="E12808" s="8"/>
      <c r="I12808" s="8"/>
      <c r="M12808" s="8"/>
      <c r="Q12808" s="8"/>
      <c r="U12808" s="8"/>
      <c r="Y12808" s="8"/>
      <c r="AC12808" s="8"/>
      <c r="AG12808" s="8"/>
      <c r="AK12808" s="8"/>
      <c r="AO12808" s="8"/>
      <c r="AS12808" s="8"/>
      <c r="AW12808" s="8"/>
      <c r="BA12808" s="8"/>
      <c r="BE12808" s="8"/>
      <c r="BI12808" s="8"/>
      <c r="BM12808" s="8"/>
      <c r="BQ12808" s="8"/>
      <c r="BU12808" s="8"/>
      <c r="BY12808" s="8"/>
      <c r="CC12808" s="8"/>
      <c r="CG12808" s="8"/>
      <c r="CK12808" s="8"/>
    </row>
    <row r="12809" spans="5:89">
      <c r="E12809" s="8"/>
      <c r="I12809" s="8"/>
      <c r="M12809" s="8"/>
      <c r="Q12809" s="8"/>
      <c r="U12809" s="8"/>
      <c r="Y12809" s="8"/>
      <c r="AC12809" s="8"/>
      <c r="AG12809" s="8"/>
      <c r="AK12809" s="8"/>
      <c r="AO12809" s="8"/>
      <c r="AS12809" s="8"/>
      <c r="AW12809" s="8"/>
      <c r="BA12809" s="8"/>
      <c r="BE12809" s="8"/>
      <c r="BI12809" s="8"/>
      <c r="BM12809" s="8"/>
      <c r="BQ12809" s="8"/>
      <c r="BU12809" s="8"/>
      <c r="BY12809" s="8"/>
      <c r="CC12809" s="8"/>
      <c r="CG12809" s="8"/>
      <c r="CK12809" s="8"/>
    </row>
    <row r="12810" spans="5:89">
      <c r="E12810" s="8"/>
      <c r="I12810" s="8"/>
      <c r="M12810" s="8"/>
      <c r="Q12810" s="8"/>
      <c r="U12810" s="8"/>
      <c r="Y12810" s="8"/>
      <c r="AC12810" s="8"/>
      <c r="AG12810" s="8"/>
      <c r="AK12810" s="8"/>
      <c r="AO12810" s="8"/>
      <c r="AS12810" s="8"/>
      <c r="AW12810" s="8"/>
      <c r="BA12810" s="8"/>
      <c r="BE12810" s="8"/>
      <c r="BI12810" s="8"/>
      <c r="BM12810" s="8"/>
      <c r="BQ12810" s="8"/>
      <c r="BU12810" s="8"/>
      <c r="BY12810" s="8"/>
      <c r="CC12810" s="8"/>
      <c r="CG12810" s="8"/>
      <c r="CK12810" s="8"/>
    </row>
    <row r="12811" spans="5:89">
      <c r="E12811" s="8"/>
      <c r="I12811" s="8"/>
      <c r="M12811" s="8"/>
      <c r="Q12811" s="8"/>
      <c r="U12811" s="8"/>
      <c r="Y12811" s="8"/>
      <c r="AC12811" s="8"/>
      <c r="AG12811" s="8"/>
      <c r="AK12811" s="8"/>
      <c r="AO12811" s="8"/>
      <c r="AS12811" s="8"/>
      <c r="AW12811" s="8"/>
      <c r="BA12811" s="8"/>
      <c r="BE12811" s="8"/>
      <c r="BI12811" s="8"/>
      <c r="BM12811" s="8"/>
      <c r="BQ12811" s="8"/>
      <c r="BU12811" s="8"/>
      <c r="BY12811" s="8"/>
      <c r="CC12811" s="8"/>
      <c r="CG12811" s="8"/>
      <c r="CK12811" s="8"/>
    </row>
    <row r="12812" spans="5:89">
      <c r="E12812" s="8"/>
      <c r="I12812" s="8"/>
      <c r="M12812" s="8"/>
      <c r="Q12812" s="8"/>
      <c r="U12812" s="8"/>
      <c r="Y12812" s="8"/>
      <c r="AC12812" s="8"/>
      <c r="AG12812" s="8"/>
      <c r="AK12812" s="8"/>
      <c r="AO12812" s="8"/>
      <c r="AS12812" s="8"/>
      <c r="AW12812" s="8"/>
      <c r="BA12812" s="8"/>
      <c r="BE12812" s="8"/>
      <c r="BI12812" s="8"/>
      <c r="BM12812" s="8"/>
      <c r="BQ12812" s="8"/>
      <c r="BU12812" s="8"/>
      <c r="BY12812" s="8"/>
      <c r="CC12812" s="8"/>
      <c r="CG12812" s="8"/>
      <c r="CK12812" s="8"/>
    </row>
    <row r="12813" spans="5:89">
      <c r="E12813" s="8"/>
      <c r="I12813" s="8"/>
      <c r="M12813" s="8"/>
      <c r="Q12813" s="8"/>
      <c r="U12813" s="8"/>
      <c r="Y12813" s="8"/>
      <c r="AC12813" s="8"/>
      <c r="AG12813" s="8"/>
      <c r="AK12813" s="8"/>
      <c r="AO12813" s="8"/>
      <c r="AS12813" s="8"/>
      <c r="AW12813" s="8"/>
      <c r="BA12813" s="8"/>
      <c r="BE12813" s="8"/>
      <c r="BI12813" s="8"/>
      <c r="BM12813" s="8"/>
      <c r="BQ12813" s="8"/>
      <c r="BU12813" s="8"/>
      <c r="BY12813" s="8"/>
      <c r="CC12813" s="8"/>
      <c r="CG12813" s="8"/>
      <c r="CK12813" s="8"/>
    </row>
    <row r="12814" spans="5:89">
      <c r="E12814" s="8"/>
      <c r="I12814" s="8"/>
      <c r="M12814" s="8"/>
      <c r="Q12814" s="8"/>
      <c r="U12814" s="8"/>
      <c r="Y12814" s="8"/>
      <c r="AC12814" s="8"/>
      <c r="AG12814" s="8"/>
      <c r="AK12814" s="8"/>
      <c r="AO12814" s="8"/>
      <c r="AS12814" s="8"/>
      <c r="AW12814" s="8"/>
      <c r="BA12814" s="8"/>
      <c r="BE12814" s="8"/>
      <c r="BI12814" s="8"/>
      <c r="BM12814" s="8"/>
      <c r="BQ12814" s="8"/>
      <c r="BU12814" s="8"/>
      <c r="BY12814" s="8"/>
      <c r="CC12814" s="8"/>
      <c r="CG12814" s="8"/>
      <c r="CK12814" s="8"/>
    </row>
    <row r="12815" spans="5:89">
      <c r="E12815" s="8"/>
      <c r="I12815" s="8"/>
      <c r="M12815" s="8"/>
      <c r="Q12815" s="8"/>
      <c r="U12815" s="8"/>
      <c r="Y12815" s="8"/>
      <c r="AC12815" s="8"/>
      <c r="AG12815" s="8"/>
      <c r="AK12815" s="8"/>
      <c r="AO12815" s="8"/>
      <c r="AS12815" s="8"/>
      <c r="AW12815" s="8"/>
      <c r="BA12815" s="8"/>
      <c r="BE12815" s="8"/>
      <c r="BI12815" s="8"/>
      <c r="BM12815" s="8"/>
      <c r="BQ12815" s="8"/>
      <c r="BU12815" s="8"/>
      <c r="BY12815" s="8"/>
      <c r="CC12815" s="8"/>
      <c r="CG12815" s="8"/>
      <c r="CK12815" s="8"/>
    </row>
    <row r="12816" spans="5:89">
      <c r="E12816" s="8"/>
      <c r="I12816" s="8"/>
      <c r="M12816" s="8"/>
      <c r="Q12816" s="8"/>
      <c r="U12816" s="8"/>
      <c r="Y12816" s="8"/>
      <c r="AC12816" s="8"/>
      <c r="AG12816" s="8"/>
      <c r="AK12816" s="8"/>
      <c r="AO12816" s="8"/>
      <c r="AS12816" s="8"/>
      <c r="AW12816" s="8"/>
      <c r="BA12816" s="8"/>
      <c r="BE12816" s="8"/>
      <c r="BI12816" s="8"/>
      <c r="BM12816" s="8"/>
      <c r="BQ12816" s="8"/>
      <c r="BU12816" s="8"/>
      <c r="BY12816" s="8"/>
      <c r="CC12816" s="8"/>
      <c r="CG12816" s="8"/>
      <c r="CK12816" s="8"/>
    </row>
    <row r="12817" spans="5:89">
      <c r="E12817" s="8"/>
      <c r="I12817" s="8"/>
      <c r="M12817" s="8"/>
      <c r="Q12817" s="8"/>
      <c r="U12817" s="8"/>
      <c r="Y12817" s="8"/>
      <c r="AC12817" s="8"/>
      <c r="AG12817" s="8"/>
      <c r="AK12817" s="8"/>
      <c r="AO12817" s="8"/>
      <c r="AS12817" s="8"/>
      <c r="AW12817" s="8"/>
      <c r="BA12817" s="8"/>
      <c r="BE12817" s="8"/>
      <c r="BI12817" s="8"/>
      <c r="BM12817" s="8"/>
      <c r="BQ12817" s="8"/>
      <c r="BU12817" s="8"/>
      <c r="BY12817" s="8"/>
      <c r="CC12817" s="8"/>
      <c r="CG12817" s="8"/>
      <c r="CK12817" s="8"/>
    </row>
    <row r="12818" spans="5:89">
      <c r="E12818" s="8"/>
      <c r="I12818" s="8"/>
      <c r="M12818" s="8"/>
      <c r="Q12818" s="8"/>
      <c r="U12818" s="8"/>
      <c r="Y12818" s="8"/>
      <c r="AC12818" s="8"/>
      <c r="AG12818" s="8"/>
      <c r="AK12818" s="8"/>
      <c r="AO12818" s="8"/>
      <c r="AS12818" s="8"/>
      <c r="AW12818" s="8"/>
      <c r="BA12818" s="8"/>
      <c r="BE12818" s="8"/>
      <c r="BI12818" s="8"/>
      <c r="BM12818" s="8"/>
      <c r="BQ12818" s="8"/>
      <c r="BU12818" s="8"/>
      <c r="BY12818" s="8"/>
      <c r="CC12818" s="8"/>
      <c r="CG12818" s="8"/>
      <c r="CK12818" s="8"/>
    </row>
    <row r="12819" spans="5:89">
      <c r="E12819" s="8"/>
      <c r="I12819" s="8"/>
      <c r="M12819" s="8"/>
      <c r="Q12819" s="8"/>
      <c r="U12819" s="8"/>
      <c r="Y12819" s="8"/>
      <c r="AC12819" s="8"/>
      <c r="AG12819" s="8"/>
      <c r="AK12819" s="8"/>
      <c r="AO12819" s="8"/>
      <c r="AS12819" s="8"/>
      <c r="AW12819" s="8"/>
      <c r="BA12819" s="8"/>
      <c r="BE12819" s="8"/>
      <c r="BI12819" s="8"/>
      <c r="BM12819" s="8"/>
      <c r="BQ12819" s="8"/>
      <c r="BU12819" s="8"/>
      <c r="BY12819" s="8"/>
      <c r="CC12819" s="8"/>
      <c r="CG12819" s="8"/>
      <c r="CK12819" s="8"/>
    </row>
    <row r="12820" spans="5:89">
      <c r="E12820" s="8"/>
      <c r="I12820" s="8"/>
      <c r="M12820" s="8"/>
      <c r="Q12820" s="8"/>
      <c r="U12820" s="8"/>
      <c r="Y12820" s="8"/>
      <c r="AC12820" s="8"/>
      <c r="AG12820" s="8"/>
      <c r="AK12820" s="8"/>
      <c r="AO12820" s="8"/>
      <c r="AS12820" s="8"/>
      <c r="AW12820" s="8"/>
      <c r="BA12820" s="8"/>
      <c r="BE12820" s="8"/>
      <c r="BI12820" s="8"/>
      <c r="BM12820" s="8"/>
      <c r="BQ12820" s="8"/>
      <c r="BU12820" s="8"/>
      <c r="BY12820" s="8"/>
      <c r="CC12820" s="8"/>
      <c r="CG12820" s="8"/>
      <c r="CK12820" s="8"/>
    </row>
    <row r="12821" spans="5:89">
      <c r="E12821" s="8"/>
      <c r="I12821" s="8"/>
      <c r="M12821" s="8"/>
      <c r="Q12821" s="8"/>
      <c r="U12821" s="8"/>
      <c r="Y12821" s="8"/>
      <c r="AC12821" s="8"/>
      <c r="AG12821" s="8"/>
      <c r="AK12821" s="8"/>
      <c r="AO12821" s="8"/>
      <c r="AS12821" s="8"/>
      <c r="AW12821" s="8"/>
      <c r="BA12821" s="8"/>
      <c r="BE12821" s="8"/>
      <c r="BI12821" s="8"/>
      <c r="BM12821" s="8"/>
      <c r="BQ12821" s="8"/>
      <c r="BU12821" s="8"/>
      <c r="BY12821" s="8"/>
      <c r="CC12821" s="8"/>
      <c r="CG12821" s="8"/>
      <c r="CK12821" s="8"/>
    </row>
    <row r="12822" spans="5:89">
      <c r="E12822" s="8"/>
      <c r="I12822" s="8"/>
      <c r="M12822" s="8"/>
      <c r="Q12822" s="8"/>
      <c r="U12822" s="8"/>
      <c r="Y12822" s="8"/>
      <c r="AC12822" s="8"/>
      <c r="AG12822" s="8"/>
      <c r="AK12822" s="8"/>
      <c r="AO12822" s="8"/>
      <c r="AS12822" s="8"/>
      <c r="AW12822" s="8"/>
      <c r="BA12822" s="8"/>
      <c r="BE12822" s="8"/>
      <c r="BI12822" s="8"/>
      <c r="BM12822" s="8"/>
      <c r="BQ12822" s="8"/>
      <c r="BU12822" s="8"/>
      <c r="BY12822" s="8"/>
      <c r="CC12822" s="8"/>
      <c r="CG12822" s="8"/>
      <c r="CK12822" s="8"/>
    </row>
    <row r="12823" spans="5:89">
      <c r="E12823" s="8"/>
      <c r="I12823" s="8"/>
      <c r="M12823" s="8"/>
      <c r="Q12823" s="8"/>
      <c r="U12823" s="8"/>
      <c r="Y12823" s="8"/>
      <c r="AC12823" s="8"/>
      <c r="AG12823" s="8"/>
      <c r="AK12823" s="8"/>
      <c r="AO12823" s="8"/>
      <c r="AS12823" s="8"/>
      <c r="AW12823" s="8"/>
      <c r="BA12823" s="8"/>
      <c r="BE12823" s="8"/>
      <c r="BI12823" s="8"/>
      <c r="BM12823" s="8"/>
      <c r="BQ12823" s="8"/>
      <c r="BU12823" s="8"/>
      <c r="BY12823" s="8"/>
      <c r="CC12823" s="8"/>
      <c r="CG12823" s="8"/>
      <c r="CK12823" s="8"/>
    </row>
    <row r="12824" spans="5:89">
      <c r="E12824" s="8"/>
      <c r="I12824" s="8"/>
      <c r="M12824" s="8"/>
      <c r="Q12824" s="8"/>
      <c r="U12824" s="8"/>
      <c r="Y12824" s="8"/>
      <c r="AC12824" s="8"/>
      <c r="AG12824" s="8"/>
      <c r="AK12824" s="8"/>
      <c r="AO12824" s="8"/>
      <c r="AS12824" s="8"/>
      <c r="AW12824" s="8"/>
      <c r="BA12824" s="8"/>
      <c r="BE12824" s="8"/>
      <c r="BI12824" s="8"/>
      <c r="BM12824" s="8"/>
      <c r="BQ12824" s="8"/>
      <c r="BU12824" s="8"/>
      <c r="BY12824" s="8"/>
      <c r="CC12824" s="8"/>
      <c r="CG12824" s="8"/>
      <c r="CK12824" s="8"/>
    </row>
    <row r="12825" spans="5:89">
      <c r="E12825" s="8"/>
      <c r="I12825" s="8"/>
      <c r="M12825" s="8"/>
      <c r="Q12825" s="8"/>
      <c r="U12825" s="8"/>
      <c r="Y12825" s="8"/>
      <c r="AC12825" s="8"/>
      <c r="AG12825" s="8"/>
      <c r="AK12825" s="8"/>
      <c r="AO12825" s="8"/>
      <c r="AS12825" s="8"/>
      <c r="AW12825" s="8"/>
      <c r="BA12825" s="8"/>
      <c r="BE12825" s="8"/>
      <c r="BI12825" s="8"/>
      <c r="BM12825" s="8"/>
      <c r="BQ12825" s="8"/>
      <c r="BU12825" s="8"/>
      <c r="BY12825" s="8"/>
      <c r="CC12825" s="8"/>
      <c r="CG12825" s="8"/>
      <c r="CK12825" s="8"/>
    </row>
    <row r="12826" spans="5:89">
      <c r="E12826" s="8"/>
      <c r="I12826" s="8"/>
      <c r="M12826" s="8"/>
      <c r="Q12826" s="8"/>
      <c r="U12826" s="8"/>
      <c r="Y12826" s="8"/>
      <c r="AC12826" s="8"/>
      <c r="AG12826" s="8"/>
      <c r="AK12826" s="8"/>
      <c r="AO12826" s="8"/>
      <c r="AS12826" s="8"/>
      <c r="AW12826" s="8"/>
      <c r="BA12826" s="8"/>
      <c r="BE12826" s="8"/>
      <c r="BI12826" s="8"/>
      <c r="BM12826" s="8"/>
      <c r="BQ12826" s="8"/>
      <c r="BU12826" s="8"/>
      <c r="BY12826" s="8"/>
      <c r="CC12826" s="8"/>
      <c r="CG12826" s="8"/>
      <c r="CK12826" s="8"/>
    </row>
    <row r="12827" spans="5:89">
      <c r="E12827" s="8"/>
      <c r="I12827" s="8"/>
      <c r="M12827" s="8"/>
      <c r="Q12827" s="8"/>
      <c r="U12827" s="8"/>
      <c r="Y12827" s="8"/>
      <c r="AC12827" s="8"/>
      <c r="AG12827" s="8"/>
      <c r="AK12827" s="8"/>
      <c r="AO12827" s="8"/>
      <c r="AS12827" s="8"/>
      <c r="AW12827" s="8"/>
      <c r="BA12827" s="8"/>
      <c r="BE12827" s="8"/>
      <c r="BI12827" s="8"/>
      <c r="BM12827" s="8"/>
      <c r="BQ12827" s="8"/>
      <c r="BU12827" s="8"/>
      <c r="BY12827" s="8"/>
      <c r="CC12827" s="8"/>
      <c r="CG12827" s="8"/>
      <c r="CK12827" s="8"/>
    </row>
    <row r="12828" spans="5:89">
      <c r="E12828" s="8"/>
      <c r="I12828" s="8"/>
      <c r="M12828" s="8"/>
      <c r="Q12828" s="8"/>
      <c r="U12828" s="8"/>
      <c r="Y12828" s="8"/>
      <c r="AC12828" s="8"/>
      <c r="AG12828" s="8"/>
      <c r="AK12828" s="8"/>
      <c r="AO12828" s="8"/>
      <c r="AS12828" s="8"/>
      <c r="AW12828" s="8"/>
      <c r="BA12828" s="8"/>
      <c r="BE12828" s="8"/>
      <c r="BI12828" s="8"/>
      <c r="BM12828" s="8"/>
      <c r="BQ12828" s="8"/>
      <c r="BU12828" s="8"/>
      <c r="BY12828" s="8"/>
      <c r="CC12828" s="8"/>
      <c r="CG12828" s="8"/>
      <c r="CK12828" s="8"/>
    </row>
    <row r="12829" spans="5:89">
      <c r="E12829" s="8"/>
      <c r="I12829" s="8"/>
      <c r="M12829" s="8"/>
      <c r="Q12829" s="8"/>
      <c r="U12829" s="8"/>
      <c r="Y12829" s="8"/>
      <c r="AC12829" s="8"/>
      <c r="AG12829" s="8"/>
      <c r="AK12829" s="8"/>
      <c r="AO12829" s="8"/>
      <c r="AS12829" s="8"/>
      <c r="AW12829" s="8"/>
      <c r="BA12829" s="8"/>
      <c r="BE12829" s="8"/>
      <c r="BI12829" s="8"/>
      <c r="BM12829" s="8"/>
      <c r="BQ12829" s="8"/>
      <c r="BU12829" s="8"/>
      <c r="BY12829" s="8"/>
      <c r="CC12829" s="8"/>
      <c r="CG12829" s="8"/>
      <c r="CK12829" s="8"/>
    </row>
    <row r="12830" spans="5:89">
      <c r="E12830" s="8"/>
      <c r="I12830" s="8"/>
      <c r="M12830" s="8"/>
      <c r="Q12830" s="8"/>
      <c r="U12830" s="8"/>
      <c r="Y12830" s="8"/>
      <c r="AC12830" s="8"/>
      <c r="AG12830" s="8"/>
      <c r="AK12830" s="8"/>
      <c r="AO12830" s="8"/>
      <c r="AS12830" s="8"/>
      <c r="AW12830" s="8"/>
      <c r="BA12830" s="8"/>
      <c r="BE12830" s="8"/>
      <c r="BI12830" s="8"/>
      <c r="BM12830" s="8"/>
      <c r="BQ12830" s="8"/>
      <c r="BU12830" s="8"/>
      <c r="BY12830" s="8"/>
      <c r="CC12830" s="8"/>
      <c r="CG12830" s="8"/>
      <c r="CK12830" s="8"/>
    </row>
    <row r="12831" spans="5:89">
      <c r="E12831" s="8"/>
      <c r="I12831" s="8"/>
      <c r="M12831" s="8"/>
      <c r="Q12831" s="8"/>
      <c r="U12831" s="8"/>
      <c r="Y12831" s="8"/>
      <c r="AC12831" s="8"/>
      <c r="AG12831" s="8"/>
      <c r="AK12831" s="8"/>
      <c r="AO12831" s="8"/>
      <c r="AS12831" s="8"/>
      <c r="AW12831" s="8"/>
      <c r="BA12831" s="8"/>
      <c r="BE12831" s="8"/>
      <c r="BI12831" s="8"/>
      <c r="BM12831" s="8"/>
      <c r="BQ12831" s="8"/>
      <c r="BU12831" s="8"/>
      <c r="BY12831" s="8"/>
      <c r="CC12831" s="8"/>
      <c r="CG12831" s="8"/>
      <c r="CK12831" s="8"/>
    </row>
    <row r="12832" spans="5:89">
      <c r="E12832" s="8"/>
      <c r="I12832" s="8"/>
      <c r="M12832" s="8"/>
      <c r="Q12832" s="8"/>
      <c r="U12832" s="8"/>
      <c r="Y12832" s="8"/>
      <c r="AC12832" s="8"/>
      <c r="AG12832" s="8"/>
      <c r="AK12832" s="8"/>
      <c r="AO12832" s="8"/>
      <c r="AS12832" s="8"/>
      <c r="AW12832" s="8"/>
      <c r="BA12832" s="8"/>
      <c r="BE12832" s="8"/>
      <c r="BI12832" s="8"/>
      <c r="BM12832" s="8"/>
      <c r="BQ12832" s="8"/>
      <c r="BU12832" s="8"/>
      <c r="BY12832" s="8"/>
      <c r="CC12832" s="8"/>
      <c r="CG12832" s="8"/>
      <c r="CK12832" s="8"/>
    </row>
    <row r="12833" spans="5:89">
      <c r="E12833" s="8"/>
      <c r="I12833" s="8"/>
      <c r="M12833" s="8"/>
      <c r="Q12833" s="8"/>
      <c r="U12833" s="8"/>
      <c r="Y12833" s="8"/>
      <c r="AC12833" s="8"/>
      <c r="AG12833" s="8"/>
      <c r="AK12833" s="8"/>
      <c r="AO12833" s="8"/>
      <c r="AS12833" s="8"/>
      <c r="AW12833" s="8"/>
      <c r="BA12833" s="8"/>
      <c r="BE12833" s="8"/>
      <c r="BI12833" s="8"/>
      <c r="BM12833" s="8"/>
      <c r="BQ12833" s="8"/>
      <c r="BU12833" s="8"/>
      <c r="BY12833" s="8"/>
      <c r="CC12833" s="8"/>
      <c r="CG12833" s="8"/>
      <c r="CK12833" s="8"/>
    </row>
    <row r="12834" spans="5:89">
      <c r="E12834" s="8"/>
      <c r="I12834" s="8"/>
      <c r="M12834" s="8"/>
      <c r="Q12834" s="8"/>
      <c r="U12834" s="8"/>
      <c r="Y12834" s="8"/>
      <c r="AC12834" s="8"/>
      <c r="AG12834" s="8"/>
      <c r="AK12834" s="8"/>
      <c r="AO12834" s="8"/>
      <c r="AS12834" s="8"/>
      <c r="AW12834" s="8"/>
      <c r="BA12834" s="8"/>
      <c r="BE12834" s="8"/>
      <c r="BI12834" s="8"/>
      <c r="BM12834" s="8"/>
      <c r="BQ12834" s="8"/>
      <c r="BU12834" s="8"/>
      <c r="BY12834" s="8"/>
      <c r="CC12834" s="8"/>
      <c r="CG12834" s="8"/>
      <c r="CK12834" s="8"/>
    </row>
    <row r="12835" spans="5:89">
      <c r="E12835" s="8"/>
      <c r="I12835" s="8"/>
      <c r="M12835" s="8"/>
      <c r="Q12835" s="8"/>
      <c r="U12835" s="8"/>
      <c r="Y12835" s="8"/>
      <c r="AC12835" s="8"/>
      <c r="AG12835" s="8"/>
      <c r="AK12835" s="8"/>
      <c r="AO12835" s="8"/>
      <c r="AS12835" s="8"/>
      <c r="AW12835" s="8"/>
      <c r="BA12835" s="8"/>
      <c r="BE12835" s="8"/>
      <c r="BI12835" s="8"/>
      <c r="BM12835" s="8"/>
      <c r="BQ12835" s="8"/>
      <c r="BU12835" s="8"/>
      <c r="BY12835" s="8"/>
      <c r="CC12835" s="8"/>
      <c r="CG12835" s="8"/>
      <c r="CK12835" s="8"/>
    </row>
    <row r="12836" spans="5:89">
      <c r="E12836" s="8"/>
      <c r="I12836" s="8"/>
      <c r="M12836" s="8"/>
      <c r="Q12836" s="8"/>
      <c r="U12836" s="8"/>
      <c r="Y12836" s="8"/>
      <c r="AC12836" s="8"/>
      <c r="AG12836" s="8"/>
      <c r="AK12836" s="8"/>
      <c r="AO12836" s="8"/>
      <c r="AS12836" s="8"/>
      <c r="AW12836" s="8"/>
      <c r="BA12836" s="8"/>
      <c r="BE12836" s="8"/>
      <c r="BI12836" s="8"/>
      <c r="BM12836" s="8"/>
      <c r="BQ12836" s="8"/>
      <c r="BU12836" s="8"/>
      <c r="BY12836" s="8"/>
      <c r="CC12836" s="8"/>
      <c r="CG12836" s="8"/>
      <c r="CK12836" s="8"/>
    </row>
    <row r="12837" spans="5:89">
      <c r="E12837" s="8"/>
      <c r="I12837" s="8"/>
      <c r="M12837" s="8"/>
      <c r="Q12837" s="8"/>
      <c r="U12837" s="8"/>
      <c r="Y12837" s="8"/>
      <c r="AC12837" s="8"/>
      <c r="AG12837" s="8"/>
      <c r="AK12837" s="8"/>
      <c r="AO12837" s="8"/>
      <c r="AS12837" s="8"/>
      <c r="AW12837" s="8"/>
      <c r="BA12837" s="8"/>
      <c r="BE12837" s="8"/>
      <c r="BI12837" s="8"/>
      <c r="BM12837" s="8"/>
      <c r="BQ12837" s="8"/>
      <c r="BU12837" s="8"/>
      <c r="BY12837" s="8"/>
      <c r="CC12837" s="8"/>
      <c r="CG12837" s="8"/>
      <c r="CK12837" s="8"/>
    </row>
    <row r="12838" spans="5:89">
      <c r="E12838" s="8"/>
      <c r="I12838" s="8"/>
      <c r="M12838" s="8"/>
      <c r="Q12838" s="8"/>
      <c r="U12838" s="8"/>
      <c r="Y12838" s="8"/>
      <c r="AC12838" s="8"/>
      <c r="AG12838" s="8"/>
      <c r="AK12838" s="8"/>
      <c r="AO12838" s="8"/>
      <c r="AS12838" s="8"/>
      <c r="AW12838" s="8"/>
      <c r="BA12838" s="8"/>
      <c r="BE12838" s="8"/>
      <c r="BI12838" s="8"/>
      <c r="BM12838" s="8"/>
      <c r="BQ12838" s="8"/>
      <c r="BU12838" s="8"/>
      <c r="BY12838" s="8"/>
      <c r="CC12838" s="8"/>
      <c r="CG12838" s="8"/>
      <c r="CK12838" s="8"/>
    </row>
    <row r="12839" spans="5:89">
      <c r="E12839" s="8"/>
      <c r="I12839" s="8"/>
      <c r="M12839" s="8"/>
      <c r="Q12839" s="8"/>
      <c r="U12839" s="8"/>
      <c r="Y12839" s="8"/>
      <c r="AC12839" s="8"/>
      <c r="AG12839" s="8"/>
      <c r="AK12839" s="8"/>
      <c r="AO12839" s="8"/>
      <c r="AS12839" s="8"/>
      <c r="AW12839" s="8"/>
      <c r="BA12839" s="8"/>
      <c r="BE12839" s="8"/>
      <c r="BI12839" s="8"/>
      <c r="BM12839" s="8"/>
      <c r="BQ12839" s="8"/>
      <c r="BU12839" s="8"/>
      <c r="BY12839" s="8"/>
      <c r="CC12839" s="8"/>
      <c r="CG12839" s="8"/>
      <c r="CK12839" s="8"/>
    </row>
    <row r="12840" spans="5:89">
      <c r="E12840" s="8"/>
      <c r="I12840" s="8"/>
      <c r="M12840" s="8"/>
      <c r="Q12840" s="8"/>
      <c r="U12840" s="8"/>
      <c r="Y12840" s="8"/>
      <c r="AC12840" s="8"/>
      <c r="AG12840" s="8"/>
      <c r="AK12840" s="8"/>
      <c r="AO12840" s="8"/>
      <c r="AS12840" s="8"/>
      <c r="AW12840" s="8"/>
      <c r="BA12840" s="8"/>
      <c r="BE12840" s="8"/>
      <c r="BI12840" s="8"/>
      <c r="BM12840" s="8"/>
      <c r="BQ12840" s="8"/>
      <c r="BU12840" s="8"/>
      <c r="BY12840" s="8"/>
      <c r="CC12840" s="8"/>
      <c r="CG12840" s="8"/>
      <c r="CK12840" s="8"/>
    </row>
    <row r="12841" spans="5:89">
      <c r="E12841" s="8"/>
      <c r="I12841" s="8"/>
      <c r="M12841" s="8"/>
      <c r="Q12841" s="8"/>
      <c r="U12841" s="8"/>
      <c r="Y12841" s="8"/>
      <c r="AC12841" s="8"/>
      <c r="AG12841" s="8"/>
      <c r="AK12841" s="8"/>
      <c r="AO12841" s="8"/>
      <c r="AS12841" s="8"/>
      <c r="AW12841" s="8"/>
      <c r="BA12841" s="8"/>
      <c r="BE12841" s="8"/>
      <c r="BI12841" s="8"/>
      <c r="BM12841" s="8"/>
      <c r="BQ12841" s="8"/>
      <c r="BU12841" s="8"/>
      <c r="BY12841" s="8"/>
      <c r="CC12841" s="8"/>
      <c r="CG12841" s="8"/>
      <c r="CK12841" s="8"/>
    </row>
    <row r="12842" spans="5:89">
      <c r="E12842" s="8"/>
      <c r="I12842" s="8"/>
      <c r="M12842" s="8"/>
      <c r="Q12842" s="8"/>
      <c r="U12842" s="8"/>
      <c r="Y12842" s="8"/>
      <c r="AC12842" s="8"/>
      <c r="AG12842" s="8"/>
      <c r="AK12842" s="8"/>
      <c r="AO12842" s="8"/>
      <c r="AS12842" s="8"/>
      <c r="AW12842" s="8"/>
      <c r="BA12842" s="8"/>
      <c r="BE12842" s="8"/>
      <c r="BI12842" s="8"/>
      <c r="BM12842" s="8"/>
      <c r="BQ12842" s="8"/>
      <c r="BU12842" s="8"/>
      <c r="BY12842" s="8"/>
      <c r="CC12842" s="8"/>
      <c r="CG12842" s="8"/>
      <c r="CK12842" s="8"/>
    </row>
    <row r="12843" spans="5:89">
      <c r="E12843" s="8"/>
      <c r="I12843" s="8"/>
      <c r="M12843" s="8"/>
      <c r="Q12843" s="8"/>
      <c r="U12843" s="8"/>
      <c r="Y12843" s="8"/>
      <c r="AC12843" s="8"/>
      <c r="AG12843" s="8"/>
      <c r="AK12843" s="8"/>
      <c r="AO12843" s="8"/>
      <c r="AS12843" s="8"/>
      <c r="AW12843" s="8"/>
      <c r="BA12843" s="8"/>
      <c r="BE12843" s="8"/>
      <c r="BI12843" s="8"/>
      <c r="BM12843" s="8"/>
      <c r="BQ12843" s="8"/>
      <c r="BU12843" s="8"/>
      <c r="BY12843" s="8"/>
      <c r="CC12843" s="8"/>
      <c r="CG12843" s="8"/>
      <c r="CK12843" s="8"/>
    </row>
    <row r="12844" spans="5:89">
      <c r="E12844" s="8"/>
      <c r="I12844" s="8"/>
      <c r="M12844" s="8"/>
      <c r="Q12844" s="8"/>
      <c r="U12844" s="8"/>
      <c r="Y12844" s="8"/>
      <c r="AC12844" s="8"/>
      <c r="AG12844" s="8"/>
      <c r="AK12844" s="8"/>
      <c r="AO12844" s="8"/>
      <c r="AS12844" s="8"/>
      <c r="AW12844" s="8"/>
      <c r="BA12844" s="8"/>
      <c r="BE12844" s="8"/>
      <c r="BI12844" s="8"/>
      <c r="BM12844" s="8"/>
      <c r="BQ12844" s="8"/>
      <c r="BU12844" s="8"/>
      <c r="BY12844" s="8"/>
      <c r="CC12844" s="8"/>
      <c r="CG12844" s="8"/>
      <c r="CK12844" s="8"/>
    </row>
    <row r="12845" spans="5:89">
      <c r="E12845" s="8"/>
      <c r="I12845" s="8"/>
      <c r="M12845" s="8"/>
      <c r="Q12845" s="8"/>
      <c r="U12845" s="8"/>
      <c r="Y12845" s="8"/>
      <c r="AC12845" s="8"/>
      <c r="AG12845" s="8"/>
      <c r="AK12845" s="8"/>
      <c r="AO12845" s="8"/>
      <c r="AS12845" s="8"/>
      <c r="AW12845" s="8"/>
      <c r="BA12845" s="8"/>
      <c r="BE12845" s="8"/>
      <c r="BI12845" s="8"/>
      <c r="BM12845" s="8"/>
      <c r="BQ12845" s="8"/>
      <c r="BU12845" s="8"/>
      <c r="BY12845" s="8"/>
      <c r="CC12845" s="8"/>
      <c r="CG12845" s="8"/>
      <c r="CK12845" s="8"/>
    </row>
    <row r="12846" spans="5:89">
      <c r="E12846" s="8"/>
      <c r="I12846" s="8"/>
      <c r="M12846" s="8"/>
      <c r="Q12846" s="8"/>
      <c r="U12846" s="8"/>
      <c r="Y12846" s="8"/>
      <c r="AC12846" s="8"/>
      <c r="AG12846" s="8"/>
      <c r="AK12846" s="8"/>
      <c r="AO12846" s="8"/>
      <c r="AS12846" s="8"/>
      <c r="AW12846" s="8"/>
      <c r="BA12846" s="8"/>
      <c r="BE12846" s="8"/>
      <c r="BI12846" s="8"/>
      <c r="BM12846" s="8"/>
      <c r="BQ12846" s="8"/>
      <c r="BU12846" s="8"/>
      <c r="BY12846" s="8"/>
      <c r="CC12846" s="8"/>
      <c r="CG12846" s="8"/>
      <c r="CK12846" s="8"/>
    </row>
    <row r="12847" spans="5:89">
      <c r="E12847" s="8"/>
      <c r="I12847" s="8"/>
      <c r="M12847" s="8"/>
      <c r="Q12847" s="8"/>
      <c r="U12847" s="8"/>
      <c r="Y12847" s="8"/>
      <c r="AC12847" s="8"/>
      <c r="AG12847" s="8"/>
      <c r="AK12847" s="8"/>
      <c r="AO12847" s="8"/>
      <c r="AS12847" s="8"/>
      <c r="AW12847" s="8"/>
      <c r="BA12847" s="8"/>
      <c r="BE12847" s="8"/>
      <c r="BI12847" s="8"/>
      <c r="BM12847" s="8"/>
      <c r="BQ12847" s="8"/>
      <c r="BU12847" s="8"/>
      <c r="BY12847" s="8"/>
      <c r="CC12847" s="8"/>
      <c r="CG12847" s="8"/>
      <c r="CK12847" s="8"/>
    </row>
    <row r="12848" spans="5:89">
      <c r="E12848" s="8"/>
      <c r="I12848" s="8"/>
      <c r="M12848" s="8"/>
      <c r="Q12848" s="8"/>
      <c r="U12848" s="8"/>
      <c r="Y12848" s="8"/>
      <c r="AC12848" s="8"/>
      <c r="AG12848" s="8"/>
      <c r="AK12848" s="8"/>
      <c r="AO12848" s="8"/>
      <c r="AS12848" s="8"/>
      <c r="AW12848" s="8"/>
      <c r="BA12848" s="8"/>
      <c r="BE12848" s="8"/>
      <c r="BI12848" s="8"/>
      <c r="BM12848" s="8"/>
      <c r="BQ12848" s="8"/>
      <c r="BU12848" s="8"/>
      <c r="BY12848" s="8"/>
      <c r="CC12848" s="8"/>
      <c r="CG12848" s="8"/>
      <c r="CK12848" s="8"/>
    </row>
    <row r="12849" spans="5:89">
      <c r="E12849" s="8"/>
      <c r="I12849" s="8"/>
      <c r="M12849" s="8"/>
      <c r="Q12849" s="8"/>
      <c r="U12849" s="8"/>
      <c r="Y12849" s="8"/>
      <c r="AC12849" s="8"/>
      <c r="AG12849" s="8"/>
      <c r="AK12849" s="8"/>
      <c r="AO12849" s="8"/>
      <c r="AS12849" s="8"/>
      <c r="AW12849" s="8"/>
      <c r="BA12849" s="8"/>
      <c r="BE12849" s="8"/>
      <c r="BI12849" s="8"/>
      <c r="BM12849" s="8"/>
      <c r="BQ12849" s="8"/>
      <c r="BU12849" s="8"/>
      <c r="BY12849" s="8"/>
      <c r="CC12849" s="8"/>
      <c r="CG12849" s="8"/>
      <c r="CK12849" s="8"/>
    </row>
    <row r="12850" spans="5:89">
      <c r="E12850" s="8"/>
      <c r="I12850" s="8"/>
      <c r="M12850" s="8"/>
      <c r="Q12850" s="8"/>
      <c r="U12850" s="8"/>
      <c r="Y12850" s="8"/>
      <c r="AC12850" s="8"/>
      <c r="AG12850" s="8"/>
      <c r="AK12850" s="8"/>
      <c r="AO12850" s="8"/>
      <c r="AS12850" s="8"/>
      <c r="AW12850" s="8"/>
      <c r="BA12850" s="8"/>
      <c r="BE12850" s="8"/>
      <c r="BI12850" s="8"/>
      <c r="BM12850" s="8"/>
      <c r="BQ12850" s="8"/>
      <c r="BU12850" s="8"/>
      <c r="BY12850" s="8"/>
      <c r="CC12850" s="8"/>
      <c r="CG12850" s="8"/>
      <c r="CK12850" s="8"/>
    </row>
    <row r="12851" spans="5:89">
      <c r="E12851" s="8"/>
      <c r="I12851" s="8"/>
      <c r="M12851" s="8"/>
      <c r="Q12851" s="8"/>
      <c r="U12851" s="8"/>
      <c r="Y12851" s="8"/>
      <c r="AC12851" s="8"/>
      <c r="AG12851" s="8"/>
      <c r="AK12851" s="8"/>
      <c r="AO12851" s="8"/>
      <c r="AS12851" s="8"/>
      <c r="AW12851" s="8"/>
      <c r="BA12851" s="8"/>
      <c r="BE12851" s="8"/>
      <c r="BI12851" s="8"/>
      <c r="BM12851" s="8"/>
      <c r="BQ12851" s="8"/>
      <c r="BU12851" s="8"/>
      <c r="BY12851" s="8"/>
      <c r="CC12851" s="8"/>
      <c r="CG12851" s="8"/>
      <c r="CK12851" s="8"/>
    </row>
    <row r="12852" spans="5:89">
      <c r="E12852" s="8"/>
      <c r="I12852" s="8"/>
      <c r="M12852" s="8"/>
      <c r="Q12852" s="8"/>
      <c r="U12852" s="8"/>
      <c r="Y12852" s="8"/>
      <c r="AC12852" s="8"/>
      <c r="AG12852" s="8"/>
      <c r="AK12852" s="8"/>
      <c r="AO12852" s="8"/>
      <c r="AS12852" s="8"/>
      <c r="AW12852" s="8"/>
      <c r="BA12852" s="8"/>
      <c r="BE12852" s="8"/>
      <c r="BI12852" s="8"/>
      <c r="BM12852" s="8"/>
      <c r="BQ12852" s="8"/>
      <c r="BU12852" s="8"/>
      <c r="BY12852" s="8"/>
      <c r="CC12852" s="8"/>
      <c r="CG12852" s="8"/>
      <c r="CK12852" s="8"/>
    </row>
    <row r="12853" spans="5:89">
      <c r="E12853" s="8"/>
      <c r="I12853" s="8"/>
      <c r="M12853" s="8"/>
      <c r="Q12853" s="8"/>
      <c r="U12853" s="8"/>
      <c r="Y12853" s="8"/>
      <c r="AC12853" s="8"/>
      <c r="AG12853" s="8"/>
      <c r="AK12853" s="8"/>
      <c r="AO12853" s="8"/>
      <c r="AS12853" s="8"/>
      <c r="AW12853" s="8"/>
      <c r="BA12853" s="8"/>
      <c r="BE12853" s="8"/>
      <c r="BI12853" s="8"/>
      <c r="BM12853" s="8"/>
      <c r="BQ12853" s="8"/>
      <c r="BU12853" s="8"/>
      <c r="BY12853" s="8"/>
      <c r="CC12853" s="8"/>
      <c r="CG12853" s="8"/>
      <c r="CK12853" s="8"/>
    </row>
    <row r="12854" spans="5:89">
      <c r="E12854" s="8"/>
      <c r="I12854" s="8"/>
      <c r="M12854" s="8"/>
      <c r="Q12854" s="8"/>
      <c r="U12854" s="8"/>
      <c r="Y12854" s="8"/>
      <c r="AC12854" s="8"/>
      <c r="AG12854" s="8"/>
      <c r="AK12854" s="8"/>
      <c r="AO12854" s="8"/>
      <c r="AS12854" s="8"/>
      <c r="AW12854" s="8"/>
      <c r="BA12854" s="8"/>
      <c r="BE12854" s="8"/>
      <c r="BI12854" s="8"/>
      <c r="BM12854" s="8"/>
      <c r="BQ12854" s="8"/>
      <c r="BU12854" s="8"/>
      <c r="BY12854" s="8"/>
      <c r="CC12854" s="8"/>
      <c r="CG12854" s="8"/>
      <c r="CK12854" s="8"/>
    </row>
    <row r="12855" spans="5:89">
      <c r="E12855" s="8"/>
      <c r="I12855" s="8"/>
      <c r="M12855" s="8"/>
      <c r="Q12855" s="8"/>
      <c r="U12855" s="8"/>
      <c r="Y12855" s="8"/>
      <c r="AC12855" s="8"/>
      <c r="AG12855" s="8"/>
      <c r="AK12855" s="8"/>
      <c r="AO12855" s="8"/>
      <c r="AS12855" s="8"/>
      <c r="AW12855" s="8"/>
      <c r="BA12855" s="8"/>
      <c r="BE12855" s="8"/>
      <c r="BI12855" s="8"/>
      <c r="BM12855" s="8"/>
      <c r="BQ12855" s="8"/>
      <c r="BU12855" s="8"/>
      <c r="BY12855" s="8"/>
      <c r="CC12855" s="8"/>
      <c r="CG12855" s="8"/>
      <c r="CK12855" s="8"/>
    </row>
    <row r="12856" spans="5:89">
      <c r="E12856" s="8"/>
      <c r="I12856" s="8"/>
      <c r="M12856" s="8"/>
      <c r="Q12856" s="8"/>
      <c r="U12856" s="8"/>
      <c r="Y12856" s="8"/>
      <c r="AC12856" s="8"/>
      <c r="AG12856" s="8"/>
      <c r="AK12856" s="8"/>
      <c r="AO12856" s="8"/>
      <c r="AS12856" s="8"/>
      <c r="AW12856" s="8"/>
      <c r="BA12856" s="8"/>
      <c r="BE12856" s="8"/>
      <c r="BI12856" s="8"/>
      <c r="BM12856" s="8"/>
      <c r="BQ12856" s="8"/>
      <c r="BU12856" s="8"/>
      <c r="BY12856" s="8"/>
      <c r="CC12856" s="8"/>
      <c r="CG12856" s="8"/>
      <c r="CK12856" s="8"/>
    </row>
    <row r="12857" spans="5:89">
      <c r="E12857" s="8"/>
      <c r="I12857" s="8"/>
      <c r="M12857" s="8"/>
      <c r="Q12857" s="8"/>
      <c r="U12857" s="8"/>
      <c r="Y12857" s="8"/>
      <c r="AC12857" s="8"/>
      <c r="AG12857" s="8"/>
      <c r="AK12857" s="8"/>
      <c r="AO12857" s="8"/>
      <c r="AS12857" s="8"/>
      <c r="AW12857" s="8"/>
      <c r="BA12857" s="8"/>
      <c r="BE12857" s="8"/>
      <c r="BI12857" s="8"/>
      <c r="BM12857" s="8"/>
      <c r="BQ12857" s="8"/>
      <c r="BU12857" s="8"/>
      <c r="BY12857" s="8"/>
      <c r="CC12857" s="8"/>
      <c r="CG12857" s="8"/>
      <c r="CK12857" s="8"/>
    </row>
    <row r="12858" spans="5:89">
      <c r="E12858" s="8"/>
      <c r="I12858" s="8"/>
      <c r="M12858" s="8"/>
      <c r="Q12858" s="8"/>
      <c r="U12858" s="8"/>
      <c r="Y12858" s="8"/>
      <c r="AC12858" s="8"/>
      <c r="AG12858" s="8"/>
      <c r="AK12858" s="8"/>
      <c r="AO12858" s="8"/>
      <c r="AS12858" s="8"/>
      <c r="AW12858" s="8"/>
      <c r="BA12858" s="8"/>
      <c r="BE12858" s="8"/>
      <c r="BI12858" s="8"/>
      <c r="BM12858" s="8"/>
      <c r="BQ12858" s="8"/>
      <c r="BU12858" s="8"/>
      <c r="BY12858" s="8"/>
      <c r="CC12858" s="8"/>
      <c r="CG12858" s="8"/>
      <c r="CK12858" s="8"/>
    </row>
    <row r="12859" spans="5:89">
      <c r="E12859" s="8"/>
      <c r="I12859" s="8"/>
      <c r="M12859" s="8"/>
      <c r="Q12859" s="8"/>
      <c r="U12859" s="8"/>
      <c r="Y12859" s="8"/>
      <c r="AC12859" s="8"/>
      <c r="AG12859" s="8"/>
      <c r="AK12859" s="8"/>
      <c r="AO12859" s="8"/>
      <c r="AS12859" s="8"/>
      <c r="AW12859" s="8"/>
      <c r="BA12859" s="8"/>
      <c r="BE12859" s="8"/>
      <c r="BI12859" s="8"/>
      <c r="BM12859" s="8"/>
      <c r="BQ12859" s="8"/>
      <c r="BU12859" s="8"/>
      <c r="BY12859" s="8"/>
      <c r="CC12859" s="8"/>
      <c r="CG12859" s="8"/>
      <c r="CK12859" s="8"/>
    </row>
    <row r="12860" spans="5:89">
      <c r="E12860" s="8"/>
      <c r="I12860" s="8"/>
      <c r="M12860" s="8"/>
      <c r="Q12860" s="8"/>
      <c r="U12860" s="8"/>
      <c r="Y12860" s="8"/>
      <c r="AC12860" s="8"/>
      <c r="AG12860" s="8"/>
      <c r="AK12860" s="8"/>
      <c r="AO12860" s="8"/>
      <c r="AS12860" s="8"/>
      <c r="AW12860" s="8"/>
      <c r="BA12860" s="8"/>
      <c r="BE12860" s="8"/>
      <c r="BI12860" s="8"/>
      <c r="BM12860" s="8"/>
      <c r="BQ12860" s="8"/>
      <c r="BU12860" s="8"/>
      <c r="BY12860" s="8"/>
      <c r="CC12860" s="8"/>
      <c r="CG12860" s="8"/>
      <c r="CK12860" s="8"/>
    </row>
    <row r="12861" spans="5:89">
      <c r="E12861" s="8"/>
      <c r="I12861" s="8"/>
      <c r="M12861" s="8"/>
      <c r="Q12861" s="8"/>
      <c r="U12861" s="8"/>
      <c r="Y12861" s="8"/>
      <c r="AC12861" s="8"/>
      <c r="AG12861" s="8"/>
      <c r="AK12861" s="8"/>
      <c r="AO12861" s="8"/>
      <c r="AS12861" s="8"/>
      <c r="AW12861" s="8"/>
      <c r="BA12861" s="8"/>
      <c r="BE12861" s="8"/>
      <c r="BI12861" s="8"/>
      <c r="BM12861" s="8"/>
      <c r="BQ12861" s="8"/>
      <c r="BU12861" s="8"/>
      <c r="BY12861" s="8"/>
      <c r="CC12861" s="8"/>
      <c r="CG12861" s="8"/>
      <c r="CK12861" s="8"/>
    </row>
    <row r="12862" spans="5:89">
      <c r="E12862" s="8"/>
      <c r="I12862" s="8"/>
      <c r="M12862" s="8"/>
      <c r="Q12862" s="8"/>
      <c r="U12862" s="8"/>
      <c r="Y12862" s="8"/>
      <c r="AC12862" s="8"/>
      <c r="AG12862" s="8"/>
      <c r="AK12862" s="8"/>
      <c r="AO12862" s="8"/>
      <c r="AS12862" s="8"/>
      <c r="AW12862" s="8"/>
      <c r="BA12862" s="8"/>
      <c r="BE12862" s="8"/>
      <c r="BI12862" s="8"/>
      <c r="BM12862" s="8"/>
      <c r="BQ12862" s="8"/>
      <c r="BU12862" s="8"/>
      <c r="BY12862" s="8"/>
      <c r="CC12862" s="8"/>
      <c r="CG12862" s="8"/>
      <c r="CK12862" s="8"/>
    </row>
    <row r="12863" spans="5:89">
      <c r="E12863" s="8"/>
      <c r="I12863" s="8"/>
      <c r="M12863" s="8"/>
      <c r="Q12863" s="8"/>
      <c r="U12863" s="8"/>
      <c r="Y12863" s="8"/>
      <c r="AC12863" s="8"/>
      <c r="AG12863" s="8"/>
      <c r="AK12863" s="8"/>
      <c r="AO12863" s="8"/>
      <c r="AS12863" s="8"/>
      <c r="AW12863" s="8"/>
      <c r="BA12863" s="8"/>
      <c r="BE12863" s="8"/>
      <c r="BI12863" s="8"/>
      <c r="BM12863" s="8"/>
      <c r="BQ12863" s="8"/>
      <c r="BU12863" s="8"/>
      <c r="BY12863" s="8"/>
      <c r="CC12863" s="8"/>
      <c r="CG12863" s="8"/>
      <c r="CK12863" s="8"/>
    </row>
    <row r="12864" spans="5:89">
      <c r="E12864" s="8"/>
      <c r="I12864" s="8"/>
      <c r="M12864" s="8"/>
      <c r="Q12864" s="8"/>
      <c r="U12864" s="8"/>
      <c r="Y12864" s="8"/>
      <c r="AC12864" s="8"/>
      <c r="AG12864" s="8"/>
      <c r="AK12864" s="8"/>
      <c r="AO12864" s="8"/>
      <c r="AS12864" s="8"/>
      <c r="AW12864" s="8"/>
      <c r="BA12864" s="8"/>
      <c r="BE12864" s="8"/>
      <c r="BI12864" s="8"/>
      <c r="BM12864" s="8"/>
      <c r="BQ12864" s="8"/>
      <c r="BU12864" s="8"/>
      <c r="BY12864" s="8"/>
      <c r="CC12864" s="8"/>
      <c r="CG12864" s="8"/>
      <c r="CK12864" s="8"/>
    </row>
    <row r="12865" spans="5:89">
      <c r="E12865" s="8"/>
      <c r="I12865" s="8"/>
      <c r="M12865" s="8"/>
      <c r="Q12865" s="8"/>
      <c r="U12865" s="8"/>
      <c r="Y12865" s="8"/>
      <c r="AC12865" s="8"/>
      <c r="AG12865" s="8"/>
      <c r="AK12865" s="8"/>
      <c r="AO12865" s="8"/>
      <c r="AS12865" s="8"/>
      <c r="AW12865" s="8"/>
      <c r="BA12865" s="8"/>
      <c r="BE12865" s="8"/>
      <c r="BI12865" s="8"/>
      <c r="BM12865" s="8"/>
      <c r="BQ12865" s="8"/>
      <c r="BU12865" s="8"/>
      <c r="BY12865" s="8"/>
      <c r="CC12865" s="8"/>
      <c r="CG12865" s="8"/>
      <c r="CK12865" s="8"/>
    </row>
    <row r="12866" spans="5:89">
      <c r="E12866" s="8"/>
      <c r="I12866" s="8"/>
      <c r="M12866" s="8"/>
      <c r="Q12866" s="8"/>
      <c r="U12866" s="8"/>
      <c r="Y12866" s="8"/>
      <c r="AC12866" s="8"/>
      <c r="AG12866" s="8"/>
      <c r="AK12866" s="8"/>
      <c r="AO12866" s="8"/>
      <c r="AS12866" s="8"/>
      <c r="AW12866" s="8"/>
      <c r="BA12866" s="8"/>
      <c r="BE12866" s="8"/>
      <c r="BI12866" s="8"/>
      <c r="BM12866" s="8"/>
      <c r="BQ12866" s="8"/>
      <c r="BU12866" s="8"/>
      <c r="BY12866" s="8"/>
      <c r="CC12866" s="8"/>
      <c r="CG12866" s="8"/>
      <c r="CK12866" s="8"/>
    </row>
    <row r="12867" spans="5:89">
      <c r="E12867" s="8"/>
      <c r="I12867" s="8"/>
      <c r="M12867" s="8"/>
      <c r="Q12867" s="8"/>
      <c r="U12867" s="8"/>
      <c r="Y12867" s="8"/>
      <c r="AC12867" s="8"/>
      <c r="AG12867" s="8"/>
      <c r="AK12867" s="8"/>
      <c r="AO12867" s="8"/>
      <c r="AS12867" s="8"/>
      <c r="AW12867" s="8"/>
      <c r="BA12867" s="8"/>
      <c r="BE12867" s="8"/>
      <c r="BI12867" s="8"/>
      <c r="BM12867" s="8"/>
      <c r="BQ12867" s="8"/>
      <c r="BU12867" s="8"/>
      <c r="BY12867" s="8"/>
      <c r="CC12867" s="8"/>
      <c r="CG12867" s="8"/>
      <c r="CK12867" s="8"/>
    </row>
    <row r="12868" spans="5:89">
      <c r="E12868" s="8"/>
      <c r="I12868" s="8"/>
      <c r="M12868" s="8"/>
      <c r="Q12868" s="8"/>
      <c r="U12868" s="8"/>
      <c r="Y12868" s="8"/>
      <c r="AC12868" s="8"/>
      <c r="AG12868" s="8"/>
      <c r="AK12868" s="8"/>
      <c r="AO12868" s="8"/>
      <c r="AS12868" s="8"/>
      <c r="AW12868" s="8"/>
      <c r="BA12868" s="8"/>
      <c r="BE12868" s="8"/>
      <c r="BI12868" s="8"/>
      <c r="BM12868" s="8"/>
      <c r="BQ12868" s="8"/>
      <c r="BU12868" s="8"/>
      <c r="BY12868" s="8"/>
      <c r="CC12868" s="8"/>
      <c r="CG12868" s="8"/>
      <c r="CK12868" s="8"/>
    </row>
    <row r="12869" spans="5:89">
      <c r="E12869" s="8"/>
      <c r="I12869" s="8"/>
      <c r="M12869" s="8"/>
      <c r="Q12869" s="8"/>
      <c r="U12869" s="8"/>
      <c r="Y12869" s="8"/>
      <c r="AC12869" s="8"/>
      <c r="AG12869" s="8"/>
      <c r="AK12869" s="8"/>
      <c r="AO12869" s="8"/>
      <c r="AS12869" s="8"/>
      <c r="AW12869" s="8"/>
      <c r="BA12869" s="8"/>
      <c r="BE12869" s="8"/>
      <c r="BI12869" s="8"/>
      <c r="BM12869" s="8"/>
      <c r="BQ12869" s="8"/>
      <c r="BU12869" s="8"/>
      <c r="BY12869" s="8"/>
      <c r="CC12869" s="8"/>
      <c r="CG12869" s="8"/>
      <c r="CK12869" s="8"/>
    </row>
    <row r="12870" spans="5:89">
      <c r="E12870" s="8"/>
      <c r="I12870" s="8"/>
      <c r="M12870" s="8"/>
      <c r="Q12870" s="8"/>
      <c r="U12870" s="8"/>
      <c r="Y12870" s="8"/>
      <c r="AC12870" s="8"/>
      <c r="AG12870" s="8"/>
      <c r="AK12870" s="8"/>
      <c r="AO12870" s="8"/>
      <c r="AS12870" s="8"/>
      <c r="AW12870" s="8"/>
      <c r="BA12870" s="8"/>
      <c r="BE12870" s="8"/>
      <c r="BI12870" s="8"/>
      <c r="BM12870" s="8"/>
      <c r="BQ12870" s="8"/>
      <c r="BU12870" s="8"/>
      <c r="BY12870" s="8"/>
      <c r="CC12870" s="8"/>
      <c r="CG12870" s="8"/>
      <c r="CK12870" s="8"/>
    </row>
    <row r="12871" spans="5:89">
      <c r="E12871" s="8"/>
      <c r="I12871" s="8"/>
      <c r="M12871" s="8"/>
      <c r="Q12871" s="8"/>
      <c r="U12871" s="8"/>
      <c r="Y12871" s="8"/>
      <c r="AC12871" s="8"/>
      <c r="AG12871" s="8"/>
      <c r="AK12871" s="8"/>
      <c r="AO12871" s="8"/>
      <c r="AS12871" s="8"/>
      <c r="AW12871" s="8"/>
      <c r="BA12871" s="8"/>
      <c r="BE12871" s="8"/>
      <c r="BI12871" s="8"/>
      <c r="BM12871" s="8"/>
      <c r="BQ12871" s="8"/>
      <c r="BU12871" s="8"/>
      <c r="BY12871" s="8"/>
      <c r="CC12871" s="8"/>
      <c r="CG12871" s="8"/>
      <c r="CK12871" s="8"/>
    </row>
    <row r="12872" spans="5:89">
      <c r="E12872" s="8"/>
      <c r="I12872" s="8"/>
      <c r="M12872" s="8"/>
      <c r="Q12872" s="8"/>
      <c r="U12872" s="8"/>
      <c r="Y12872" s="8"/>
      <c r="AC12872" s="8"/>
      <c r="AG12872" s="8"/>
      <c r="AK12872" s="8"/>
      <c r="AO12872" s="8"/>
      <c r="AS12872" s="8"/>
      <c r="AW12872" s="8"/>
      <c r="BA12872" s="8"/>
      <c r="BE12872" s="8"/>
      <c r="BI12872" s="8"/>
      <c r="BM12872" s="8"/>
      <c r="BQ12872" s="8"/>
      <c r="BU12872" s="8"/>
      <c r="BY12872" s="8"/>
      <c r="CC12872" s="8"/>
      <c r="CG12872" s="8"/>
      <c r="CK12872" s="8"/>
    </row>
    <row r="12873" spans="5:89">
      <c r="E12873" s="8"/>
      <c r="I12873" s="8"/>
      <c r="M12873" s="8"/>
      <c r="Q12873" s="8"/>
      <c r="U12873" s="8"/>
      <c r="Y12873" s="8"/>
      <c r="AC12873" s="8"/>
      <c r="AG12873" s="8"/>
      <c r="AK12873" s="8"/>
      <c r="AO12873" s="8"/>
      <c r="AS12873" s="8"/>
      <c r="AW12873" s="8"/>
      <c r="BA12873" s="8"/>
      <c r="BE12873" s="8"/>
      <c r="BI12873" s="8"/>
      <c r="BM12873" s="8"/>
      <c r="BQ12873" s="8"/>
      <c r="BU12873" s="8"/>
      <c r="BY12873" s="8"/>
      <c r="CC12873" s="8"/>
      <c r="CG12873" s="8"/>
      <c r="CK12873" s="8"/>
    </row>
    <row r="12874" spans="5:89">
      <c r="E12874" s="8"/>
      <c r="I12874" s="8"/>
      <c r="M12874" s="8"/>
      <c r="Q12874" s="8"/>
      <c r="U12874" s="8"/>
      <c r="Y12874" s="8"/>
      <c r="AC12874" s="8"/>
      <c r="AG12874" s="8"/>
      <c r="AK12874" s="8"/>
      <c r="AO12874" s="8"/>
      <c r="AS12874" s="8"/>
      <c r="AW12874" s="8"/>
      <c r="BA12874" s="8"/>
      <c r="BE12874" s="8"/>
      <c r="BI12874" s="8"/>
      <c r="BM12874" s="8"/>
      <c r="BQ12874" s="8"/>
      <c r="BU12874" s="8"/>
      <c r="BY12874" s="8"/>
      <c r="CC12874" s="8"/>
      <c r="CG12874" s="8"/>
      <c r="CK12874" s="8"/>
    </row>
    <row r="12875" spans="5:89">
      <c r="E12875" s="8"/>
      <c r="I12875" s="8"/>
      <c r="M12875" s="8"/>
      <c r="Q12875" s="8"/>
      <c r="U12875" s="8"/>
      <c r="Y12875" s="8"/>
      <c r="AC12875" s="8"/>
      <c r="AG12875" s="8"/>
      <c r="AK12875" s="8"/>
      <c r="AO12875" s="8"/>
      <c r="AS12875" s="8"/>
      <c r="AW12875" s="8"/>
      <c r="BA12875" s="8"/>
      <c r="BE12875" s="8"/>
      <c r="BI12875" s="8"/>
      <c r="BM12875" s="8"/>
      <c r="BQ12875" s="8"/>
      <c r="BU12875" s="8"/>
      <c r="BY12875" s="8"/>
      <c r="CC12875" s="8"/>
      <c r="CG12875" s="8"/>
      <c r="CK12875" s="8"/>
    </row>
    <row r="12876" spans="5:89">
      <c r="E12876" s="8"/>
      <c r="I12876" s="8"/>
      <c r="M12876" s="8"/>
      <c r="Q12876" s="8"/>
      <c r="U12876" s="8"/>
      <c r="Y12876" s="8"/>
      <c r="AC12876" s="8"/>
      <c r="AG12876" s="8"/>
      <c r="AK12876" s="8"/>
      <c r="AO12876" s="8"/>
      <c r="AS12876" s="8"/>
      <c r="AW12876" s="8"/>
      <c r="BA12876" s="8"/>
      <c r="BE12876" s="8"/>
      <c r="BI12876" s="8"/>
      <c r="BM12876" s="8"/>
      <c r="BQ12876" s="8"/>
      <c r="BU12876" s="8"/>
      <c r="BY12876" s="8"/>
      <c r="CC12876" s="8"/>
      <c r="CG12876" s="8"/>
      <c r="CK12876" s="8"/>
    </row>
    <row r="12877" spans="5:89">
      <c r="E12877" s="8"/>
      <c r="I12877" s="8"/>
      <c r="M12877" s="8"/>
      <c r="Q12877" s="8"/>
      <c r="U12877" s="8"/>
      <c r="Y12877" s="8"/>
      <c r="AC12877" s="8"/>
      <c r="AG12877" s="8"/>
      <c r="AK12877" s="8"/>
      <c r="AO12877" s="8"/>
      <c r="AS12877" s="8"/>
      <c r="AW12877" s="8"/>
      <c r="BA12877" s="8"/>
      <c r="BE12877" s="8"/>
      <c r="BI12877" s="8"/>
      <c r="BM12877" s="8"/>
      <c r="BQ12877" s="8"/>
      <c r="BU12877" s="8"/>
      <c r="BY12877" s="8"/>
      <c r="CC12877" s="8"/>
      <c r="CG12877" s="8"/>
      <c r="CK12877" s="8"/>
    </row>
    <row r="12878" spans="5:89">
      <c r="E12878" s="8"/>
      <c r="I12878" s="8"/>
      <c r="M12878" s="8"/>
      <c r="Q12878" s="8"/>
      <c r="U12878" s="8"/>
      <c r="Y12878" s="8"/>
      <c r="AC12878" s="8"/>
      <c r="AG12878" s="8"/>
      <c r="AK12878" s="8"/>
      <c r="AO12878" s="8"/>
      <c r="AS12878" s="8"/>
      <c r="AW12878" s="8"/>
      <c r="BA12878" s="8"/>
      <c r="BE12878" s="8"/>
      <c r="BI12878" s="8"/>
      <c r="BM12878" s="8"/>
      <c r="BQ12878" s="8"/>
      <c r="BU12878" s="8"/>
      <c r="BY12878" s="8"/>
      <c r="CC12878" s="8"/>
      <c r="CG12878" s="8"/>
      <c r="CK12878" s="8"/>
    </row>
    <row r="12879" spans="5:89">
      <c r="E12879" s="8"/>
      <c r="I12879" s="8"/>
      <c r="M12879" s="8"/>
      <c r="Q12879" s="8"/>
      <c r="U12879" s="8"/>
      <c r="Y12879" s="8"/>
      <c r="AC12879" s="8"/>
      <c r="AG12879" s="8"/>
      <c r="AK12879" s="8"/>
      <c r="AO12879" s="8"/>
      <c r="AS12879" s="8"/>
      <c r="AW12879" s="8"/>
      <c r="BA12879" s="8"/>
      <c r="BE12879" s="8"/>
      <c r="BI12879" s="8"/>
      <c r="BM12879" s="8"/>
      <c r="BQ12879" s="8"/>
      <c r="BU12879" s="8"/>
      <c r="BY12879" s="8"/>
      <c r="CC12879" s="8"/>
      <c r="CG12879" s="8"/>
      <c r="CK12879" s="8"/>
    </row>
    <row r="12880" spans="5:89">
      <c r="E12880" s="8"/>
      <c r="I12880" s="8"/>
      <c r="M12880" s="8"/>
      <c r="Q12880" s="8"/>
      <c r="U12880" s="8"/>
      <c r="Y12880" s="8"/>
      <c r="AC12880" s="8"/>
      <c r="AG12880" s="8"/>
      <c r="AK12880" s="8"/>
      <c r="AO12880" s="8"/>
      <c r="AS12880" s="8"/>
      <c r="AW12880" s="8"/>
      <c r="BA12880" s="8"/>
      <c r="BE12880" s="8"/>
      <c r="BI12880" s="8"/>
      <c r="BM12880" s="8"/>
      <c r="BQ12880" s="8"/>
      <c r="BU12880" s="8"/>
      <c r="BY12880" s="8"/>
      <c r="CC12880" s="8"/>
      <c r="CG12880" s="8"/>
      <c r="CK12880" s="8"/>
    </row>
    <row r="12881" spans="5:89">
      <c r="E12881" s="8"/>
      <c r="I12881" s="8"/>
      <c r="M12881" s="8"/>
      <c r="Q12881" s="8"/>
      <c r="U12881" s="8"/>
      <c r="Y12881" s="8"/>
      <c r="AC12881" s="8"/>
      <c r="AG12881" s="8"/>
      <c r="AK12881" s="8"/>
      <c r="AO12881" s="8"/>
      <c r="AS12881" s="8"/>
      <c r="AW12881" s="8"/>
      <c r="BA12881" s="8"/>
      <c r="BE12881" s="8"/>
      <c r="BI12881" s="8"/>
      <c r="BM12881" s="8"/>
      <c r="BQ12881" s="8"/>
      <c r="BU12881" s="8"/>
      <c r="BY12881" s="8"/>
      <c r="CC12881" s="8"/>
      <c r="CG12881" s="8"/>
      <c r="CK12881" s="8"/>
    </row>
    <row r="12882" spans="5:89">
      <c r="E12882" s="8"/>
      <c r="I12882" s="8"/>
      <c r="M12882" s="8"/>
      <c r="Q12882" s="8"/>
      <c r="U12882" s="8"/>
      <c r="Y12882" s="8"/>
      <c r="AC12882" s="8"/>
      <c r="AG12882" s="8"/>
      <c r="AK12882" s="8"/>
      <c r="AO12882" s="8"/>
      <c r="AS12882" s="8"/>
      <c r="AW12882" s="8"/>
      <c r="BA12882" s="8"/>
      <c r="BE12882" s="8"/>
      <c r="BI12882" s="8"/>
      <c r="BM12882" s="8"/>
      <c r="BQ12882" s="8"/>
      <c r="BU12882" s="8"/>
      <c r="BY12882" s="8"/>
      <c r="CC12882" s="8"/>
      <c r="CG12882" s="8"/>
      <c r="CK12882" s="8"/>
    </row>
    <row r="12883" spans="5:89">
      <c r="E12883" s="8"/>
      <c r="I12883" s="8"/>
      <c r="M12883" s="8"/>
      <c r="Q12883" s="8"/>
      <c r="U12883" s="8"/>
      <c r="Y12883" s="8"/>
      <c r="AC12883" s="8"/>
      <c r="AG12883" s="8"/>
      <c r="AK12883" s="8"/>
      <c r="AO12883" s="8"/>
      <c r="AS12883" s="8"/>
      <c r="AW12883" s="8"/>
      <c r="BA12883" s="8"/>
      <c r="BE12883" s="8"/>
      <c r="BI12883" s="8"/>
      <c r="BM12883" s="8"/>
      <c r="BQ12883" s="8"/>
      <c r="BU12883" s="8"/>
      <c r="BY12883" s="8"/>
      <c r="CC12883" s="8"/>
      <c r="CG12883" s="8"/>
      <c r="CK12883" s="8"/>
    </row>
    <row r="12884" spans="5:89">
      <c r="E12884" s="8"/>
      <c r="I12884" s="8"/>
      <c r="M12884" s="8"/>
      <c r="Q12884" s="8"/>
      <c r="U12884" s="8"/>
      <c r="Y12884" s="8"/>
      <c r="AC12884" s="8"/>
      <c r="AG12884" s="8"/>
      <c r="AK12884" s="8"/>
      <c r="AO12884" s="8"/>
      <c r="AS12884" s="8"/>
      <c r="AW12884" s="8"/>
      <c r="BA12884" s="8"/>
      <c r="BE12884" s="8"/>
      <c r="BI12884" s="8"/>
      <c r="BM12884" s="8"/>
      <c r="BQ12884" s="8"/>
      <c r="BU12884" s="8"/>
      <c r="BY12884" s="8"/>
      <c r="CC12884" s="8"/>
      <c r="CG12884" s="8"/>
      <c r="CK12884" s="8"/>
    </row>
    <row r="12885" spans="5:89">
      <c r="E12885" s="8"/>
      <c r="I12885" s="8"/>
      <c r="M12885" s="8"/>
      <c r="Q12885" s="8"/>
      <c r="U12885" s="8"/>
      <c r="Y12885" s="8"/>
      <c r="AC12885" s="8"/>
      <c r="AG12885" s="8"/>
      <c r="AK12885" s="8"/>
      <c r="AO12885" s="8"/>
      <c r="AS12885" s="8"/>
      <c r="AW12885" s="8"/>
      <c r="BA12885" s="8"/>
      <c r="BE12885" s="8"/>
      <c r="BI12885" s="8"/>
      <c r="BM12885" s="8"/>
      <c r="BQ12885" s="8"/>
      <c r="BU12885" s="8"/>
      <c r="BY12885" s="8"/>
      <c r="CC12885" s="8"/>
      <c r="CG12885" s="8"/>
      <c r="CK12885" s="8"/>
    </row>
    <row r="12886" spans="5:89">
      <c r="E12886" s="8"/>
      <c r="I12886" s="8"/>
      <c r="M12886" s="8"/>
      <c r="Q12886" s="8"/>
      <c r="U12886" s="8"/>
      <c r="Y12886" s="8"/>
      <c r="AC12886" s="8"/>
      <c r="AG12886" s="8"/>
      <c r="AK12886" s="8"/>
      <c r="AO12886" s="8"/>
      <c r="AS12886" s="8"/>
      <c r="AW12886" s="8"/>
      <c r="BA12886" s="8"/>
      <c r="BE12886" s="8"/>
      <c r="BI12886" s="8"/>
      <c r="BM12886" s="8"/>
      <c r="BQ12886" s="8"/>
      <c r="BU12886" s="8"/>
      <c r="BY12886" s="8"/>
      <c r="CC12886" s="8"/>
      <c r="CG12886" s="8"/>
      <c r="CK12886" s="8"/>
    </row>
    <row r="12887" spans="5:89">
      <c r="E12887" s="8"/>
      <c r="I12887" s="8"/>
      <c r="M12887" s="8"/>
      <c r="Q12887" s="8"/>
      <c r="U12887" s="8"/>
      <c r="Y12887" s="8"/>
      <c r="AC12887" s="8"/>
      <c r="AG12887" s="8"/>
      <c r="AK12887" s="8"/>
      <c r="AO12887" s="8"/>
      <c r="AS12887" s="8"/>
      <c r="AW12887" s="8"/>
      <c r="BA12887" s="8"/>
      <c r="BE12887" s="8"/>
      <c r="BI12887" s="8"/>
      <c r="BM12887" s="8"/>
      <c r="BQ12887" s="8"/>
      <c r="BU12887" s="8"/>
      <c r="BY12887" s="8"/>
      <c r="CC12887" s="8"/>
      <c r="CG12887" s="8"/>
      <c r="CK12887" s="8"/>
    </row>
    <row r="12888" spans="5:89">
      <c r="E12888" s="8"/>
      <c r="I12888" s="8"/>
      <c r="M12888" s="8"/>
      <c r="Q12888" s="8"/>
      <c r="U12888" s="8"/>
      <c r="Y12888" s="8"/>
      <c r="AC12888" s="8"/>
      <c r="AG12888" s="8"/>
      <c r="AK12888" s="8"/>
      <c r="AO12888" s="8"/>
      <c r="AS12888" s="8"/>
      <c r="AW12888" s="8"/>
      <c r="BA12888" s="8"/>
      <c r="BE12888" s="8"/>
      <c r="BI12888" s="8"/>
      <c r="BM12888" s="8"/>
      <c r="BQ12888" s="8"/>
      <c r="BU12888" s="8"/>
      <c r="BY12888" s="8"/>
      <c r="CC12888" s="8"/>
      <c r="CG12888" s="8"/>
      <c r="CK12888" s="8"/>
    </row>
    <row r="12889" spans="5:89">
      <c r="E12889" s="8"/>
      <c r="I12889" s="8"/>
      <c r="M12889" s="8"/>
      <c r="Q12889" s="8"/>
      <c r="U12889" s="8"/>
      <c r="Y12889" s="8"/>
      <c r="AC12889" s="8"/>
      <c r="AG12889" s="8"/>
      <c r="AK12889" s="8"/>
      <c r="AO12889" s="8"/>
      <c r="AS12889" s="8"/>
      <c r="AW12889" s="8"/>
      <c r="BA12889" s="8"/>
      <c r="BE12889" s="8"/>
      <c r="BI12889" s="8"/>
      <c r="BM12889" s="8"/>
      <c r="BQ12889" s="8"/>
      <c r="BU12889" s="8"/>
      <c r="BY12889" s="8"/>
      <c r="CC12889" s="8"/>
      <c r="CG12889" s="8"/>
      <c r="CK12889" s="8"/>
    </row>
    <row r="12890" spans="5:89">
      <c r="E12890" s="8"/>
      <c r="I12890" s="8"/>
      <c r="M12890" s="8"/>
      <c r="Q12890" s="8"/>
      <c r="U12890" s="8"/>
      <c r="Y12890" s="8"/>
      <c r="AC12890" s="8"/>
      <c r="AG12890" s="8"/>
      <c r="AK12890" s="8"/>
      <c r="AO12890" s="8"/>
      <c r="AS12890" s="8"/>
      <c r="AW12890" s="8"/>
      <c r="BA12890" s="8"/>
      <c r="BE12890" s="8"/>
      <c r="BI12890" s="8"/>
      <c r="BM12890" s="8"/>
      <c r="BQ12890" s="8"/>
      <c r="BU12890" s="8"/>
      <c r="BY12890" s="8"/>
      <c r="CC12890" s="8"/>
      <c r="CG12890" s="8"/>
      <c r="CK12890" s="8"/>
    </row>
    <row r="12891" spans="5:89">
      <c r="E12891" s="8"/>
      <c r="I12891" s="8"/>
      <c r="M12891" s="8"/>
      <c r="Q12891" s="8"/>
      <c r="U12891" s="8"/>
      <c r="Y12891" s="8"/>
      <c r="AC12891" s="8"/>
      <c r="AG12891" s="8"/>
      <c r="AK12891" s="8"/>
      <c r="AO12891" s="8"/>
      <c r="AS12891" s="8"/>
      <c r="AW12891" s="8"/>
      <c r="BA12891" s="8"/>
      <c r="BE12891" s="8"/>
      <c r="BI12891" s="8"/>
      <c r="BM12891" s="8"/>
      <c r="BQ12891" s="8"/>
      <c r="BU12891" s="8"/>
      <c r="BY12891" s="8"/>
      <c r="CC12891" s="8"/>
      <c r="CG12891" s="8"/>
      <c r="CK12891" s="8"/>
    </row>
    <row r="12892" spans="5:89">
      <c r="E12892" s="8"/>
      <c r="I12892" s="8"/>
      <c r="M12892" s="8"/>
      <c r="Q12892" s="8"/>
      <c r="U12892" s="8"/>
      <c r="Y12892" s="8"/>
      <c r="AC12892" s="8"/>
      <c r="AG12892" s="8"/>
      <c r="AK12892" s="8"/>
      <c r="AO12892" s="8"/>
      <c r="AS12892" s="8"/>
      <c r="AW12892" s="8"/>
      <c r="BA12892" s="8"/>
      <c r="BE12892" s="8"/>
      <c r="BI12892" s="8"/>
      <c r="BM12892" s="8"/>
      <c r="BQ12892" s="8"/>
      <c r="BU12892" s="8"/>
      <c r="BY12892" s="8"/>
      <c r="CC12892" s="8"/>
      <c r="CG12892" s="8"/>
      <c r="CK12892" s="8"/>
    </row>
    <row r="12893" spans="5:89">
      <c r="E12893" s="8"/>
      <c r="I12893" s="8"/>
      <c r="M12893" s="8"/>
      <c r="Q12893" s="8"/>
      <c r="U12893" s="8"/>
      <c r="Y12893" s="8"/>
      <c r="AC12893" s="8"/>
      <c r="AG12893" s="8"/>
      <c r="AK12893" s="8"/>
      <c r="AO12893" s="8"/>
      <c r="AS12893" s="8"/>
      <c r="AW12893" s="8"/>
      <c r="BA12893" s="8"/>
      <c r="BE12893" s="8"/>
      <c r="BI12893" s="8"/>
      <c r="BM12893" s="8"/>
      <c r="BQ12893" s="8"/>
      <c r="BU12893" s="8"/>
      <c r="BY12893" s="8"/>
      <c r="CC12893" s="8"/>
      <c r="CG12893" s="8"/>
      <c r="CK12893" s="8"/>
    </row>
    <row r="12894" spans="5:89">
      <c r="E12894" s="8"/>
      <c r="I12894" s="8"/>
      <c r="M12894" s="8"/>
      <c r="Q12894" s="8"/>
      <c r="U12894" s="8"/>
      <c r="Y12894" s="8"/>
      <c r="AC12894" s="8"/>
      <c r="AG12894" s="8"/>
      <c r="AK12894" s="8"/>
      <c r="AO12894" s="8"/>
      <c r="AS12894" s="8"/>
      <c r="AW12894" s="8"/>
      <c r="BA12894" s="8"/>
      <c r="BE12894" s="8"/>
      <c r="BI12894" s="8"/>
      <c r="BM12894" s="8"/>
      <c r="BQ12894" s="8"/>
      <c r="BU12894" s="8"/>
      <c r="BY12894" s="8"/>
      <c r="CC12894" s="8"/>
      <c r="CG12894" s="8"/>
      <c r="CK12894" s="8"/>
    </row>
    <row r="12895" spans="5:89">
      <c r="E12895" s="8"/>
      <c r="I12895" s="8"/>
      <c r="M12895" s="8"/>
      <c r="Q12895" s="8"/>
      <c r="U12895" s="8"/>
      <c r="Y12895" s="8"/>
      <c r="AC12895" s="8"/>
      <c r="AG12895" s="8"/>
      <c r="AK12895" s="8"/>
      <c r="AO12895" s="8"/>
      <c r="AS12895" s="8"/>
      <c r="AW12895" s="8"/>
      <c r="BA12895" s="8"/>
      <c r="BE12895" s="8"/>
      <c r="BI12895" s="8"/>
      <c r="BM12895" s="8"/>
      <c r="BQ12895" s="8"/>
      <c r="BU12895" s="8"/>
      <c r="BY12895" s="8"/>
      <c r="CC12895" s="8"/>
      <c r="CG12895" s="8"/>
      <c r="CK12895" s="8"/>
    </row>
    <row r="12896" spans="5:89">
      <c r="E12896" s="8"/>
      <c r="I12896" s="8"/>
      <c r="M12896" s="8"/>
      <c r="Q12896" s="8"/>
      <c r="U12896" s="8"/>
      <c r="Y12896" s="8"/>
      <c r="AC12896" s="8"/>
      <c r="AG12896" s="8"/>
      <c r="AK12896" s="8"/>
      <c r="AO12896" s="8"/>
      <c r="AS12896" s="8"/>
      <c r="AW12896" s="8"/>
      <c r="BA12896" s="8"/>
      <c r="BE12896" s="8"/>
      <c r="BI12896" s="8"/>
      <c r="BM12896" s="8"/>
      <c r="BQ12896" s="8"/>
      <c r="BU12896" s="8"/>
      <c r="BY12896" s="8"/>
      <c r="CC12896" s="8"/>
      <c r="CG12896" s="8"/>
      <c r="CK12896" s="8"/>
    </row>
    <row r="12897" spans="5:89">
      <c r="E12897" s="8"/>
      <c r="I12897" s="8"/>
      <c r="M12897" s="8"/>
      <c r="Q12897" s="8"/>
      <c r="U12897" s="8"/>
      <c r="Y12897" s="8"/>
      <c r="AC12897" s="8"/>
      <c r="AG12897" s="8"/>
      <c r="AK12897" s="8"/>
      <c r="AO12897" s="8"/>
      <c r="AS12897" s="8"/>
      <c r="AW12897" s="8"/>
      <c r="BA12897" s="8"/>
      <c r="BE12897" s="8"/>
      <c r="BI12897" s="8"/>
      <c r="BM12897" s="8"/>
      <c r="BQ12897" s="8"/>
      <c r="BU12897" s="8"/>
      <c r="BY12897" s="8"/>
      <c r="CC12897" s="8"/>
      <c r="CG12897" s="8"/>
      <c r="CK12897" s="8"/>
    </row>
    <row r="12898" spans="5:89">
      <c r="E12898" s="8"/>
      <c r="I12898" s="8"/>
      <c r="M12898" s="8"/>
      <c r="Q12898" s="8"/>
      <c r="U12898" s="8"/>
      <c r="Y12898" s="8"/>
      <c r="AC12898" s="8"/>
      <c r="AG12898" s="8"/>
      <c r="AK12898" s="8"/>
      <c r="AO12898" s="8"/>
      <c r="AS12898" s="8"/>
      <c r="AW12898" s="8"/>
      <c r="BA12898" s="8"/>
      <c r="BE12898" s="8"/>
      <c r="BI12898" s="8"/>
      <c r="BM12898" s="8"/>
      <c r="BQ12898" s="8"/>
      <c r="BU12898" s="8"/>
      <c r="BY12898" s="8"/>
      <c r="CC12898" s="8"/>
      <c r="CG12898" s="8"/>
      <c r="CK12898" s="8"/>
    </row>
    <row r="12899" spans="5:89">
      <c r="E12899" s="8"/>
      <c r="I12899" s="8"/>
      <c r="M12899" s="8"/>
      <c r="Q12899" s="8"/>
      <c r="U12899" s="8"/>
      <c r="Y12899" s="8"/>
      <c r="AC12899" s="8"/>
      <c r="AG12899" s="8"/>
      <c r="AK12899" s="8"/>
      <c r="AO12899" s="8"/>
      <c r="AS12899" s="8"/>
      <c r="AW12899" s="8"/>
      <c r="BA12899" s="8"/>
      <c r="BE12899" s="8"/>
      <c r="BI12899" s="8"/>
      <c r="BM12899" s="8"/>
      <c r="BQ12899" s="8"/>
      <c r="BU12899" s="8"/>
      <c r="BY12899" s="8"/>
      <c r="CC12899" s="8"/>
      <c r="CG12899" s="8"/>
      <c r="CK12899" s="8"/>
    </row>
    <row r="12900" spans="5:89">
      <c r="E12900" s="8"/>
      <c r="I12900" s="8"/>
      <c r="M12900" s="8"/>
      <c r="Q12900" s="8"/>
      <c r="U12900" s="8"/>
      <c r="Y12900" s="8"/>
      <c r="AC12900" s="8"/>
      <c r="AG12900" s="8"/>
      <c r="AK12900" s="8"/>
      <c r="AO12900" s="8"/>
      <c r="AS12900" s="8"/>
      <c r="AW12900" s="8"/>
      <c r="BA12900" s="8"/>
      <c r="BE12900" s="8"/>
      <c r="BI12900" s="8"/>
      <c r="BM12900" s="8"/>
      <c r="BQ12900" s="8"/>
      <c r="BU12900" s="8"/>
      <c r="BY12900" s="8"/>
      <c r="CC12900" s="8"/>
      <c r="CG12900" s="8"/>
      <c r="CK12900" s="8"/>
    </row>
    <row r="12901" spans="5:89">
      <c r="E12901" s="8"/>
      <c r="I12901" s="8"/>
      <c r="M12901" s="8"/>
      <c r="Q12901" s="8"/>
      <c r="U12901" s="8"/>
      <c r="Y12901" s="8"/>
      <c r="AC12901" s="8"/>
      <c r="AG12901" s="8"/>
      <c r="AK12901" s="8"/>
      <c r="AO12901" s="8"/>
      <c r="AS12901" s="8"/>
      <c r="AW12901" s="8"/>
      <c r="BA12901" s="8"/>
      <c r="BE12901" s="8"/>
      <c r="BI12901" s="8"/>
      <c r="BM12901" s="8"/>
      <c r="BQ12901" s="8"/>
      <c r="BU12901" s="8"/>
      <c r="BY12901" s="8"/>
      <c r="CC12901" s="8"/>
      <c r="CG12901" s="8"/>
      <c r="CK12901" s="8"/>
    </row>
    <row r="12902" spans="5:89">
      <c r="E12902" s="8"/>
      <c r="I12902" s="8"/>
      <c r="M12902" s="8"/>
      <c r="Q12902" s="8"/>
      <c r="U12902" s="8"/>
      <c r="Y12902" s="8"/>
      <c r="AC12902" s="8"/>
      <c r="AG12902" s="8"/>
      <c r="AK12902" s="8"/>
      <c r="AO12902" s="8"/>
      <c r="AS12902" s="8"/>
      <c r="AW12902" s="8"/>
      <c r="BA12902" s="8"/>
      <c r="BE12902" s="8"/>
      <c r="BI12902" s="8"/>
      <c r="BM12902" s="8"/>
      <c r="BQ12902" s="8"/>
      <c r="BU12902" s="8"/>
      <c r="BY12902" s="8"/>
      <c r="CC12902" s="8"/>
      <c r="CG12902" s="8"/>
      <c r="CK12902" s="8"/>
    </row>
    <row r="12903" spans="5:89">
      <c r="E12903" s="8"/>
      <c r="I12903" s="8"/>
      <c r="M12903" s="8"/>
      <c r="Q12903" s="8"/>
      <c r="U12903" s="8"/>
      <c r="Y12903" s="8"/>
      <c r="AC12903" s="8"/>
      <c r="AG12903" s="8"/>
      <c r="AK12903" s="8"/>
      <c r="AO12903" s="8"/>
      <c r="AS12903" s="8"/>
      <c r="AW12903" s="8"/>
      <c r="BA12903" s="8"/>
      <c r="BE12903" s="8"/>
      <c r="BI12903" s="8"/>
      <c r="BM12903" s="8"/>
      <c r="BQ12903" s="8"/>
      <c r="BU12903" s="8"/>
      <c r="BY12903" s="8"/>
      <c r="CC12903" s="8"/>
      <c r="CG12903" s="8"/>
      <c r="CK12903" s="8"/>
    </row>
    <row r="12904" spans="5:89">
      <c r="E12904" s="8"/>
      <c r="I12904" s="8"/>
      <c r="M12904" s="8"/>
      <c r="Q12904" s="8"/>
      <c r="U12904" s="8"/>
      <c r="Y12904" s="8"/>
      <c r="AC12904" s="8"/>
      <c r="AG12904" s="8"/>
      <c r="AK12904" s="8"/>
      <c r="AO12904" s="8"/>
      <c r="AS12904" s="8"/>
      <c r="AW12904" s="8"/>
      <c r="BA12904" s="8"/>
      <c r="BE12904" s="8"/>
      <c r="BI12904" s="8"/>
      <c r="BM12904" s="8"/>
      <c r="BQ12904" s="8"/>
      <c r="BU12904" s="8"/>
      <c r="BY12904" s="8"/>
      <c r="CC12904" s="8"/>
      <c r="CG12904" s="8"/>
      <c r="CK12904" s="8"/>
    </row>
    <row r="12905" spans="5:89">
      <c r="E12905" s="8"/>
      <c r="I12905" s="8"/>
      <c r="M12905" s="8"/>
      <c r="Q12905" s="8"/>
      <c r="U12905" s="8"/>
      <c r="Y12905" s="8"/>
      <c r="AC12905" s="8"/>
      <c r="AG12905" s="8"/>
      <c r="AK12905" s="8"/>
      <c r="AO12905" s="8"/>
      <c r="AS12905" s="8"/>
      <c r="AW12905" s="8"/>
      <c r="BA12905" s="8"/>
      <c r="BE12905" s="8"/>
      <c r="BI12905" s="8"/>
      <c r="BM12905" s="8"/>
      <c r="BQ12905" s="8"/>
      <c r="BU12905" s="8"/>
      <c r="BY12905" s="8"/>
      <c r="CC12905" s="8"/>
      <c r="CG12905" s="8"/>
      <c r="CK12905" s="8"/>
    </row>
    <row r="12906" spans="5:89">
      <c r="E12906" s="8"/>
      <c r="I12906" s="8"/>
      <c r="M12906" s="8"/>
      <c r="Q12906" s="8"/>
      <c r="U12906" s="8"/>
      <c r="Y12906" s="8"/>
      <c r="AC12906" s="8"/>
      <c r="AG12906" s="8"/>
      <c r="AK12906" s="8"/>
      <c r="AO12906" s="8"/>
      <c r="AS12906" s="8"/>
      <c r="AW12906" s="8"/>
      <c r="BA12906" s="8"/>
      <c r="BE12906" s="8"/>
      <c r="BI12906" s="8"/>
      <c r="BM12906" s="8"/>
      <c r="BQ12906" s="8"/>
      <c r="BU12906" s="8"/>
      <c r="BY12906" s="8"/>
      <c r="CC12906" s="8"/>
      <c r="CG12906" s="8"/>
      <c r="CK12906" s="8"/>
    </row>
    <row r="12907" spans="5:89">
      <c r="E12907" s="8"/>
      <c r="I12907" s="8"/>
      <c r="M12907" s="8"/>
      <c r="Q12907" s="8"/>
      <c r="U12907" s="8"/>
      <c r="Y12907" s="8"/>
      <c r="AC12907" s="8"/>
      <c r="AG12907" s="8"/>
      <c r="AK12907" s="8"/>
      <c r="AO12907" s="8"/>
      <c r="AS12907" s="8"/>
      <c r="AW12907" s="8"/>
      <c r="BA12907" s="8"/>
      <c r="BE12907" s="8"/>
      <c r="BI12907" s="8"/>
      <c r="BM12907" s="8"/>
      <c r="BQ12907" s="8"/>
      <c r="BU12907" s="8"/>
      <c r="BY12907" s="8"/>
      <c r="CC12907" s="8"/>
      <c r="CG12907" s="8"/>
      <c r="CK12907" s="8"/>
    </row>
    <row r="12908" spans="5:89">
      <c r="E12908" s="8"/>
      <c r="I12908" s="8"/>
      <c r="M12908" s="8"/>
      <c r="Q12908" s="8"/>
      <c r="U12908" s="8"/>
      <c r="Y12908" s="8"/>
      <c r="AC12908" s="8"/>
      <c r="AG12908" s="8"/>
      <c r="AK12908" s="8"/>
      <c r="AO12908" s="8"/>
      <c r="AS12908" s="8"/>
      <c r="AW12908" s="8"/>
      <c r="BA12908" s="8"/>
      <c r="BE12908" s="8"/>
      <c r="BI12908" s="8"/>
      <c r="BM12908" s="8"/>
      <c r="BQ12908" s="8"/>
      <c r="BU12908" s="8"/>
      <c r="BY12908" s="8"/>
      <c r="CC12908" s="8"/>
      <c r="CG12908" s="8"/>
      <c r="CK12908" s="8"/>
    </row>
    <row r="12909" spans="5:89">
      <c r="E12909" s="8"/>
      <c r="I12909" s="8"/>
      <c r="M12909" s="8"/>
      <c r="Q12909" s="8"/>
      <c r="U12909" s="8"/>
      <c r="Y12909" s="8"/>
      <c r="AC12909" s="8"/>
      <c r="AG12909" s="8"/>
      <c r="AK12909" s="8"/>
      <c r="AO12909" s="8"/>
      <c r="AS12909" s="8"/>
      <c r="AW12909" s="8"/>
      <c r="BA12909" s="8"/>
      <c r="BE12909" s="8"/>
      <c r="BI12909" s="8"/>
      <c r="BM12909" s="8"/>
      <c r="BQ12909" s="8"/>
      <c r="BU12909" s="8"/>
      <c r="BY12909" s="8"/>
      <c r="CC12909" s="8"/>
      <c r="CG12909" s="8"/>
      <c r="CK12909" s="8"/>
    </row>
    <row r="12910" spans="5:89">
      <c r="E12910" s="8"/>
      <c r="I12910" s="8"/>
      <c r="M12910" s="8"/>
      <c r="Q12910" s="8"/>
      <c r="U12910" s="8"/>
      <c r="Y12910" s="8"/>
      <c r="AC12910" s="8"/>
      <c r="AG12910" s="8"/>
      <c r="AK12910" s="8"/>
      <c r="AO12910" s="8"/>
      <c r="AS12910" s="8"/>
      <c r="AW12910" s="8"/>
      <c r="BA12910" s="8"/>
      <c r="BE12910" s="8"/>
      <c r="BI12910" s="8"/>
      <c r="BM12910" s="8"/>
      <c r="BQ12910" s="8"/>
      <c r="BU12910" s="8"/>
      <c r="BY12910" s="8"/>
      <c r="CC12910" s="8"/>
      <c r="CG12910" s="8"/>
      <c r="CK12910" s="8"/>
    </row>
    <row r="12911" spans="5:89">
      <c r="E12911" s="8"/>
      <c r="I12911" s="8"/>
      <c r="M12911" s="8"/>
      <c r="Q12911" s="8"/>
      <c r="U12911" s="8"/>
      <c r="Y12911" s="8"/>
      <c r="AC12911" s="8"/>
      <c r="AG12911" s="8"/>
      <c r="AK12911" s="8"/>
      <c r="AO12911" s="8"/>
      <c r="AS12911" s="8"/>
      <c r="AW12911" s="8"/>
      <c r="BA12911" s="8"/>
      <c r="BE12911" s="8"/>
      <c r="BI12911" s="8"/>
      <c r="BM12911" s="8"/>
      <c r="BQ12911" s="8"/>
      <c r="BU12911" s="8"/>
      <c r="BY12911" s="8"/>
      <c r="CC12911" s="8"/>
      <c r="CG12911" s="8"/>
      <c r="CK12911" s="8"/>
    </row>
    <row r="12912" spans="5:89">
      <c r="E12912" s="8"/>
      <c r="I12912" s="8"/>
      <c r="M12912" s="8"/>
      <c r="Q12912" s="8"/>
      <c r="U12912" s="8"/>
      <c r="Y12912" s="8"/>
      <c r="AC12912" s="8"/>
      <c r="AG12912" s="8"/>
      <c r="AK12912" s="8"/>
      <c r="AO12912" s="8"/>
      <c r="AS12912" s="8"/>
      <c r="AW12912" s="8"/>
      <c r="BA12912" s="8"/>
      <c r="BE12912" s="8"/>
      <c r="BI12912" s="8"/>
      <c r="BM12912" s="8"/>
      <c r="BQ12912" s="8"/>
      <c r="BU12912" s="8"/>
      <c r="BY12912" s="8"/>
      <c r="CC12912" s="8"/>
      <c r="CG12912" s="8"/>
      <c r="CK12912" s="8"/>
    </row>
    <row r="12913" spans="5:89">
      <c r="E12913" s="8"/>
      <c r="I12913" s="8"/>
      <c r="M12913" s="8"/>
      <c r="Q12913" s="8"/>
      <c r="U12913" s="8"/>
      <c r="Y12913" s="8"/>
      <c r="AC12913" s="8"/>
      <c r="AG12913" s="8"/>
      <c r="AK12913" s="8"/>
      <c r="AO12913" s="8"/>
      <c r="AS12913" s="8"/>
      <c r="AW12913" s="8"/>
      <c r="BA12913" s="8"/>
      <c r="BE12913" s="8"/>
      <c r="BI12913" s="8"/>
      <c r="BM12913" s="8"/>
      <c r="BQ12913" s="8"/>
      <c r="BU12913" s="8"/>
      <c r="BY12913" s="8"/>
      <c r="CC12913" s="8"/>
      <c r="CG12913" s="8"/>
      <c r="CK12913" s="8"/>
    </row>
    <row r="12914" spans="5:89">
      <c r="E12914" s="8"/>
      <c r="I12914" s="8"/>
      <c r="M12914" s="8"/>
      <c r="Q12914" s="8"/>
      <c r="U12914" s="8"/>
      <c r="Y12914" s="8"/>
      <c r="AC12914" s="8"/>
      <c r="AG12914" s="8"/>
      <c r="AK12914" s="8"/>
      <c r="AO12914" s="8"/>
      <c r="AS12914" s="8"/>
      <c r="AW12914" s="8"/>
      <c r="BA12914" s="8"/>
      <c r="BE12914" s="8"/>
      <c r="BI12914" s="8"/>
      <c r="BM12914" s="8"/>
      <c r="BQ12914" s="8"/>
      <c r="BU12914" s="8"/>
      <c r="BY12914" s="8"/>
      <c r="CC12914" s="8"/>
      <c r="CG12914" s="8"/>
      <c r="CK12914" s="8"/>
    </row>
    <row r="12915" spans="5:89">
      <c r="E12915" s="8"/>
      <c r="I12915" s="8"/>
      <c r="M12915" s="8"/>
      <c r="Q12915" s="8"/>
      <c r="U12915" s="8"/>
      <c r="Y12915" s="8"/>
      <c r="AC12915" s="8"/>
      <c r="AG12915" s="8"/>
      <c r="AK12915" s="8"/>
      <c r="AO12915" s="8"/>
      <c r="AS12915" s="8"/>
      <c r="AW12915" s="8"/>
      <c r="BA12915" s="8"/>
      <c r="BE12915" s="8"/>
      <c r="BI12915" s="8"/>
      <c r="BM12915" s="8"/>
      <c r="BQ12915" s="8"/>
      <c r="BU12915" s="8"/>
      <c r="BY12915" s="8"/>
      <c r="CC12915" s="8"/>
      <c r="CG12915" s="8"/>
      <c r="CK12915" s="8"/>
    </row>
    <row r="12916" spans="5:89">
      <c r="E12916" s="8"/>
      <c r="I12916" s="8"/>
      <c r="M12916" s="8"/>
      <c r="Q12916" s="8"/>
      <c r="U12916" s="8"/>
      <c r="Y12916" s="8"/>
      <c r="AC12916" s="8"/>
      <c r="AG12916" s="8"/>
      <c r="AK12916" s="8"/>
      <c r="AO12916" s="8"/>
      <c r="AS12916" s="8"/>
      <c r="AW12916" s="8"/>
      <c r="BA12916" s="8"/>
      <c r="BE12916" s="8"/>
      <c r="BI12916" s="8"/>
      <c r="BM12916" s="8"/>
      <c r="BQ12916" s="8"/>
      <c r="BU12916" s="8"/>
      <c r="BY12916" s="8"/>
      <c r="CC12916" s="8"/>
      <c r="CG12916" s="8"/>
      <c r="CK12916" s="8"/>
    </row>
    <row r="12917" spans="5:89">
      <c r="E12917" s="8"/>
      <c r="I12917" s="8"/>
      <c r="M12917" s="8"/>
      <c r="Q12917" s="8"/>
      <c r="U12917" s="8"/>
      <c r="Y12917" s="8"/>
      <c r="AC12917" s="8"/>
      <c r="AG12917" s="8"/>
      <c r="AK12917" s="8"/>
      <c r="AO12917" s="8"/>
      <c r="AS12917" s="8"/>
      <c r="AW12917" s="8"/>
      <c r="BA12917" s="8"/>
      <c r="BE12917" s="8"/>
      <c r="BI12917" s="8"/>
      <c r="BM12917" s="8"/>
      <c r="BQ12917" s="8"/>
      <c r="BU12917" s="8"/>
      <c r="BY12917" s="8"/>
      <c r="CC12917" s="8"/>
      <c r="CG12917" s="8"/>
      <c r="CK12917" s="8"/>
    </row>
    <row r="12918" spans="5:89">
      <c r="E12918" s="8"/>
      <c r="I12918" s="8"/>
      <c r="M12918" s="8"/>
      <c r="Q12918" s="8"/>
      <c r="U12918" s="8"/>
      <c r="Y12918" s="8"/>
      <c r="AC12918" s="8"/>
      <c r="AG12918" s="8"/>
      <c r="AK12918" s="8"/>
      <c r="AO12918" s="8"/>
      <c r="AS12918" s="8"/>
      <c r="AW12918" s="8"/>
      <c r="BA12918" s="8"/>
      <c r="BE12918" s="8"/>
      <c r="BI12918" s="8"/>
      <c r="BM12918" s="8"/>
      <c r="BQ12918" s="8"/>
      <c r="BU12918" s="8"/>
      <c r="BY12918" s="8"/>
      <c r="CC12918" s="8"/>
      <c r="CG12918" s="8"/>
      <c r="CK12918" s="8"/>
    </row>
    <row r="12919" spans="5:89">
      <c r="E12919" s="8"/>
      <c r="I12919" s="8"/>
      <c r="M12919" s="8"/>
      <c r="Q12919" s="8"/>
      <c r="U12919" s="8"/>
      <c r="Y12919" s="8"/>
      <c r="AC12919" s="8"/>
      <c r="AG12919" s="8"/>
      <c r="AK12919" s="8"/>
      <c r="AO12919" s="8"/>
      <c r="AS12919" s="8"/>
      <c r="AW12919" s="8"/>
      <c r="BA12919" s="8"/>
      <c r="BE12919" s="8"/>
      <c r="BI12919" s="8"/>
      <c r="BM12919" s="8"/>
      <c r="BQ12919" s="8"/>
      <c r="BU12919" s="8"/>
      <c r="BY12919" s="8"/>
      <c r="CC12919" s="8"/>
      <c r="CG12919" s="8"/>
      <c r="CK12919" s="8"/>
    </row>
    <row r="12920" spans="5:89">
      <c r="E12920" s="8"/>
      <c r="I12920" s="8"/>
      <c r="M12920" s="8"/>
      <c r="Q12920" s="8"/>
      <c r="U12920" s="8"/>
      <c r="Y12920" s="8"/>
      <c r="AC12920" s="8"/>
      <c r="AG12920" s="8"/>
      <c r="AK12920" s="8"/>
      <c r="AO12920" s="8"/>
      <c r="AS12920" s="8"/>
      <c r="AW12920" s="8"/>
      <c r="BA12920" s="8"/>
      <c r="BE12920" s="8"/>
      <c r="BI12920" s="8"/>
      <c r="BM12920" s="8"/>
      <c r="BQ12920" s="8"/>
      <c r="BU12920" s="8"/>
      <c r="BY12920" s="8"/>
      <c r="CC12920" s="8"/>
      <c r="CG12920" s="8"/>
      <c r="CK12920" s="8"/>
    </row>
    <row r="12921" spans="5:89">
      <c r="E12921" s="8"/>
      <c r="I12921" s="8"/>
      <c r="M12921" s="8"/>
      <c r="Q12921" s="8"/>
      <c r="U12921" s="8"/>
      <c r="Y12921" s="8"/>
      <c r="AC12921" s="8"/>
      <c r="AG12921" s="8"/>
      <c r="AK12921" s="8"/>
      <c r="AO12921" s="8"/>
      <c r="AS12921" s="8"/>
      <c r="AW12921" s="8"/>
      <c r="BA12921" s="8"/>
      <c r="BE12921" s="8"/>
      <c r="BI12921" s="8"/>
      <c r="BM12921" s="8"/>
      <c r="BQ12921" s="8"/>
      <c r="BU12921" s="8"/>
      <c r="BY12921" s="8"/>
      <c r="CC12921" s="8"/>
      <c r="CG12921" s="8"/>
      <c r="CK12921" s="8"/>
    </row>
    <row r="12922" spans="5:89">
      <c r="E12922" s="8"/>
      <c r="I12922" s="8"/>
      <c r="M12922" s="8"/>
      <c r="Q12922" s="8"/>
      <c r="U12922" s="8"/>
      <c r="Y12922" s="8"/>
      <c r="AC12922" s="8"/>
      <c r="AG12922" s="8"/>
      <c r="AK12922" s="8"/>
      <c r="AO12922" s="8"/>
      <c r="AS12922" s="8"/>
      <c r="AW12922" s="8"/>
      <c r="BA12922" s="8"/>
      <c r="BE12922" s="8"/>
      <c r="BI12922" s="8"/>
      <c r="BM12922" s="8"/>
      <c r="BQ12922" s="8"/>
      <c r="BU12922" s="8"/>
      <c r="BY12922" s="8"/>
      <c r="CC12922" s="8"/>
      <c r="CG12922" s="8"/>
      <c r="CK12922" s="8"/>
    </row>
    <row r="12923" spans="5:89">
      <c r="E12923" s="8"/>
      <c r="I12923" s="8"/>
      <c r="M12923" s="8"/>
      <c r="Q12923" s="8"/>
      <c r="U12923" s="8"/>
      <c r="Y12923" s="8"/>
      <c r="AC12923" s="8"/>
      <c r="AG12923" s="8"/>
      <c r="AK12923" s="8"/>
      <c r="AO12923" s="8"/>
      <c r="AS12923" s="8"/>
      <c r="AW12923" s="8"/>
      <c r="BA12923" s="8"/>
      <c r="BE12923" s="8"/>
      <c r="BI12923" s="8"/>
      <c r="BM12923" s="8"/>
      <c r="BQ12923" s="8"/>
      <c r="BU12923" s="8"/>
      <c r="BY12923" s="8"/>
      <c r="CC12923" s="8"/>
      <c r="CG12923" s="8"/>
      <c r="CK12923" s="8"/>
    </row>
    <row r="12924" spans="5:89">
      <c r="E12924" s="8"/>
      <c r="I12924" s="8"/>
      <c r="M12924" s="8"/>
      <c r="Q12924" s="8"/>
      <c r="U12924" s="8"/>
      <c r="Y12924" s="8"/>
      <c r="AC12924" s="8"/>
      <c r="AG12924" s="8"/>
      <c r="AK12924" s="8"/>
      <c r="AO12924" s="8"/>
      <c r="AS12924" s="8"/>
      <c r="AW12924" s="8"/>
      <c r="BA12924" s="8"/>
      <c r="BE12924" s="8"/>
      <c r="BI12924" s="8"/>
      <c r="BM12924" s="8"/>
      <c r="BQ12924" s="8"/>
      <c r="BU12924" s="8"/>
      <c r="BY12924" s="8"/>
      <c r="CC12924" s="8"/>
      <c r="CG12924" s="8"/>
      <c r="CK12924" s="8"/>
    </row>
    <row r="12925" spans="5:89">
      <c r="E12925" s="8"/>
      <c r="I12925" s="8"/>
      <c r="M12925" s="8"/>
      <c r="Q12925" s="8"/>
      <c r="U12925" s="8"/>
      <c r="Y12925" s="8"/>
      <c r="AC12925" s="8"/>
      <c r="AG12925" s="8"/>
      <c r="AK12925" s="8"/>
      <c r="AO12925" s="8"/>
      <c r="AS12925" s="8"/>
      <c r="AW12925" s="8"/>
      <c r="BA12925" s="8"/>
      <c r="BE12925" s="8"/>
      <c r="BI12925" s="8"/>
      <c r="BM12925" s="8"/>
      <c r="BQ12925" s="8"/>
      <c r="BU12925" s="8"/>
      <c r="BY12925" s="8"/>
      <c r="CC12925" s="8"/>
      <c r="CG12925" s="8"/>
      <c r="CK12925" s="8"/>
    </row>
    <row r="12926" spans="5:89">
      <c r="E12926" s="8"/>
      <c r="I12926" s="8"/>
      <c r="M12926" s="8"/>
      <c r="Q12926" s="8"/>
      <c r="U12926" s="8"/>
      <c r="Y12926" s="8"/>
      <c r="AC12926" s="8"/>
      <c r="AG12926" s="8"/>
      <c r="AK12926" s="8"/>
      <c r="AO12926" s="8"/>
      <c r="AS12926" s="8"/>
      <c r="AW12926" s="8"/>
      <c r="BA12926" s="8"/>
      <c r="BE12926" s="8"/>
      <c r="BI12926" s="8"/>
      <c r="BM12926" s="8"/>
      <c r="BQ12926" s="8"/>
      <c r="BU12926" s="8"/>
      <c r="BY12926" s="8"/>
      <c r="CC12926" s="8"/>
      <c r="CG12926" s="8"/>
      <c r="CK12926" s="8"/>
    </row>
    <row r="12927" spans="5:89">
      <c r="E12927" s="8"/>
      <c r="I12927" s="8"/>
      <c r="M12927" s="8"/>
      <c r="Q12927" s="8"/>
      <c r="U12927" s="8"/>
      <c r="Y12927" s="8"/>
      <c r="AC12927" s="8"/>
      <c r="AG12927" s="8"/>
      <c r="AK12927" s="8"/>
      <c r="AO12927" s="8"/>
      <c r="AS12927" s="8"/>
      <c r="AW12927" s="8"/>
      <c r="BA12927" s="8"/>
      <c r="BE12927" s="8"/>
      <c r="BI12927" s="8"/>
      <c r="BM12927" s="8"/>
      <c r="BQ12927" s="8"/>
      <c r="BU12927" s="8"/>
      <c r="BY12927" s="8"/>
      <c r="CC12927" s="8"/>
      <c r="CG12927" s="8"/>
      <c r="CK12927" s="8"/>
    </row>
    <row r="12928" spans="5:89">
      <c r="E12928" s="8"/>
      <c r="I12928" s="8"/>
      <c r="M12928" s="8"/>
      <c r="Q12928" s="8"/>
      <c r="U12928" s="8"/>
      <c r="Y12928" s="8"/>
      <c r="AC12928" s="8"/>
      <c r="AG12928" s="8"/>
      <c r="AK12928" s="8"/>
      <c r="AO12928" s="8"/>
      <c r="AS12928" s="8"/>
      <c r="AW12928" s="8"/>
      <c r="BA12928" s="8"/>
      <c r="BE12928" s="8"/>
      <c r="BI12928" s="8"/>
      <c r="BM12928" s="8"/>
      <c r="BQ12928" s="8"/>
      <c r="BU12928" s="8"/>
      <c r="BY12928" s="8"/>
      <c r="CC12928" s="8"/>
      <c r="CG12928" s="8"/>
      <c r="CK12928" s="8"/>
    </row>
    <row r="12929" spans="5:89">
      <c r="E12929" s="8"/>
      <c r="I12929" s="8"/>
      <c r="M12929" s="8"/>
      <c r="Q12929" s="8"/>
      <c r="U12929" s="8"/>
      <c r="Y12929" s="8"/>
      <c r="AC12929" s="8"/>
      <c r="AG12929" s="8"/>
      <c r="AK12929" s="8"/>
      <c r="AO12929" s="8"/>
      <c r="AS12929" s="8"/>
      <c r="AW12929" s="8"/>
      <c r="BA12929" s="8"/>
      <c r="BE12929" s="8"/>
      <c r="BI12929" s="8"/>
      <c r="BM12929" s="8"/>
      <c r="BQ12929" s="8"/>
      <c r="BU12929" s="8"/>
      <c r="BY12929" s="8"/>
      <c r="CC12929" s="8"/>
      <c r="CG12929" s="8"/>
      <c r="CK12929" s="8"/>
    </row>
    <row r="12930" spans="5:89">
      <c r="E12930" s="8"/>
      <c r="I12930" s="8"/>
      <c r="M12930" s="8"/>
      <c r="Q12930" s="8"/>
      <c r="U12930" s="8"/>
      <c r="Y12930" s="8"/>
      <c r="AC12930" s="8"/>
      <c r="AG12930" s="8"/>
      <c r="AK12930" s="8"/>
      <c r="AO12930" s="8"/>
      <c r="AS12930" s="8"/>
      <c r="AW12930" s="8"/>
      <c r="BA12930" s="8"/>
      <c r="BE12930" s="8"/>
      <c r="BI12930" s="8"/>
      <c r="BM12930" s="8"/>
      <c r="BQ12930" s="8"/>
      <c r="BU12930" s="8"/>
      <c r="BY12930" s="8"/>
      <c r="CC12930" s="8"/>
      <c r="CG12930" s="8"/>
      <c r="CK12930" s="8"/>
    </row>
    <row r="12931" spans="5:89">
      <c r="E12931" s="8"/>
      <c r="I12931" s="8"/>
      <c r="M12931" s="8"/>
      <c r="Q12931" s="8"/>
      <c r="U12931" s="8"/>
      <c r="Y12931" s="8"/>
      <c r="AC12931" s="8"/>
      <c r="AG12931" s="8"/>
      <c r="AK12931" s="8"/>
      <c r="AO12931" s="8"/>
      <c r="AS12931" s="8"/>
      <c r="AW12931" s="8"/>
      <c r="BA12931" s="8"/>
      <c r="BE12931" s="8"/>
      <c r="BI12931" s="8"/>
      <c r="BM12931" s="8"/>
      <c r="BQ12931" s="8"/>
      <c r="BU12931" s="8"/>
      <c r="BY12931" s="8"/>
      <c r="CC12931" s="8"/>
      <c r="CG12931" s="8"/>
      <c r="CK12931" s="8"/>
    </row>
    <row r="12932" spans="5:89">
      <c r="E12932" s="8"/>
      <c r="I12932" s="8"/>
      <c r="M12932" s="8"/>
      <c r="Q12932" s="8"/>
      <c r="U12932" s="8"/>
      <c r="Y12932" s="8"/>
      <c r="AC12932" s="8"/>
      <c r="AG12932" s="8"/>
      <c r="AK12932" s="8"/>
      <c r="AO12932" s="8"/>
      <c r="AS12932" s="8"/>
      <c r="AW12932" s="8"/>
      <c r="BA12932" s="8"/>
      <c r="BE12932" s="8"/>
      <c r="BI12932" s="8"/>
      <c r="BM12932" s="8"/>
      <c r="BQ12932" s="8"/>
      <c r="BU12932" s="8"/>
      <c r="BY12932" s="8"/>
      <c r="CC12932" s="8"/>
      <c r="CG12932" s="8"/>
      <c r="CK12932" s="8"/>
    </row>
    <row r="12933" spans="5:89">
      <c r="E12933" s="8"/>
      <c r="I12933" s="8"/>
      <c r="M12933" s="8"/>
      <c r="Q12933" s="8"/>
      <c r="U12933" s="8"/>
      <c r="Y12933" s="8"/>
      <c r="AC12933" s="8"/>
      <c r="AG12933" s="8"/>
      <c r="AK12933" s="8"/>
      <c r="AO12933" s="8"/>
      <c r="AS12933" s="8"/>
      <c r="AW12933" s="8"/>
      <c r="BA12933" s="8"/>
      <c r="BE12933" s="8"/>
      <c r="BI12933" s="8"/>
      <c r="BM12933" s="8"/>
      <c r="BQ12933" s="8"/>
      <c r="BU12933" s="8"/>
      <c r="BY12933" s="8"/>
      <c r="CC12933" s="8"/>
      <c r="CG12933" s="8"/>
      <c r="CK12933" s="8"/>
    </row>
    <row r="12934" spans="5:89">
      <c r="E12934" s="8"/>
      <c r="I12934" s="8"/>
      <c r="M12934" s="8"/>
      <c r="Q12934" s="8"/>
      <c r="U12934" s="8"/>
      <c r="Y12934" s="8"/>
      <c r="AC12934" s="8"/>
      <c r="AG12934" s="8"/>
      <c r="AK12934" s="8"/>
      <c r="AO12934" s="8"/>
      <c r="AS12934" s="8"/>
      <c r="AW12934" s="8"/>
      <c r="BA12934" s="8"/>
      <c r="BE12934" s="8"/>
      <c r="BI12934" s="8"/>
      <c r="BM12934" s="8"/>
      <c r="BQ12934" s="8"/>
      <c r="BU12934" s="8"/>
      <c r="BY12934" s="8"/>
      <c r="CC12934" s="8"/>
      <c r="CG12934" s="8"/>
      <c r="CK12934" s="8"/>
    </row>
    <row r="12935" spans="5:89">
      <c r="E12935" s="8"/>
      <c r="I12935" s="8"/>
      <c r="M12935" s="8"/>
      <c r="Q12935" s="8"/>
      <c r="U12935" s="8"/>
      <c r="Y12935" s="8"/>
      <c r="AC12935" s="8"/>
      <c r="AG12935" s="8"/>
      <c r="AK12935" s="8"/>
      <c r="AO12935" s="8"/>
      <c r="AS12935" s="8"/>
      <c r="AW12935" s="8"/>
      <c r="BA12935" s="8"/>
      <c r="BE12935" s="8"/>
      <c r="BI12935" s="8"/>
      <c r="BM12935" s="8"/>
      <c r="BQ12935" s="8"/>
      <c r="BU12935" s="8"/>
      <c r="BY12935" s="8"/>
      <c r="CC12935" s="8"/>
      <c r="CG12935" s="8"/>
      <c r="CK12935" s="8"/>
    </row>
    <row r="12936" spans="5:89">
      <c r="E12936" s="8"/>
      <c r="I12936" s="8"/>
      <c r="M12936" s="8"/>
      <c r="Q12936" s="8"/>
      <c r="U12936" s="8"/>
      <c r="Y12936" s="8"/>
      <c r="AC12936" s="8"/>
      <c r="AG12936" s="8"/>
      <c r="AK12936" s="8"/>
      <c r="AO12936" s="8"/>
      <c r="AS12936" s="8"/>
      <c r="AW12936" s="8"/>
      <c r="BA12936" s="8"/>
      <c r="BE12936" s="8"/>
      <c r="BI12936" s="8"/>
      <c r="BM12936" s="8"/>
      <c r="BQ12936" s="8"/>
      <c r="BU12936" s="8"/>
      <c r="BY12936" s="8"/>
      <c r="CC12936" s="8"/>
      <c r="CG12936" s="8"/>
      <c r="CK12936" s="8"/>
    </row>
    <row r="12937" spans="5:89">
      <c r="E12937" s="8"/>
      <c r="I12937" s="8"/>
      <c r="M12937" s="8"/>
      <c r="Q12937" s="8"/>
      <c r="U12937" s="8"/>
      <c r="Y12937" s="8"/>
      <c r="AC12937" s="8"/>
      <c r="AG12937" s="8"/>
      <c r="AK12937" s="8"/>
      <c r="AO12937" s="8"/>
      <c r="AS12937" s="8"/>
      <c r="AW12937" s="8"/>
      <c r="BA12937" s="8"/>
      <c r="BE12937" s="8"/>
      <c r="BI12937" s="8"/>
      <c r="BM12937" s="8"/>
      <c r="BQ12937" s="8"/>
      <c r="BU12937" s="8"/>
      <c r="BY12937" s="8"/>
      <c r="CC12937" s="8"/>
      <c r="CG12937" s="8"/>
      <c r="CK12937" s="8"/>
    </row>
    <row r="12938" spans="5:89">
      <c r="E12938" s="8"/>
      <c r="I12938" s="8"/>
      <c r="M12938" s="8"/>
      <c r="Q12938" s="8"/>
      <c r="U12938" s="8"/>
      <c r="Y12938" s="8"/>
      <c r="AC12938" s="8"/>
      <c r="AG12938" s="8"/>
      <c r="AK12938" s="8"/>
      <c r="AO12938" s="8"/>
      <c r="AS12938" s="8"/>
      <c r="AW12938" s="8"/>
      <c r="BA12938" s="8"/>
      <c r="BE12938" s="8"/>
      <c r="BI12938" s="8"/>
      <c r="BM12938" s="8"/>
      <c r="BQ12938" s="8"/>
      <c r="BU12938" s="8"/>
      <c r="BY12938" s="8"/>
      <c r="CC12938" s="8"/>
      <c r="CG12938" s="8"/>
      <c r="CK12938" s="8"/>
    </row>
    <row r="12939" spans="5:89">
      <c r="E12939" s="8"/>
      <c r="I12939" s="8"/>
      <c r="M12939" s="8"/>
      <c r="Q12939" s="8"/>
      <c r="U12939" s="8"/>
      <c r="Y12939" s="8"/>
      <c r="AC12939" s="8"/>
      <c r="AG12939" s="8"/>
      <c r="AK12939" s="8"/>
      <c r="AO12939" s="8"/>
      <c r="AS12939" s="8"/>
      <c r="AW12939" s="8"/>
      <c r="BA12939" s="8"/>
      <c r="BE12939" s="8"/>
      <c r="BI12939" s="8"/>
      <c r="BM12939" s="8"/>
      <c r="BQ12939" s="8"/>
      <c r="BU12939" s="8"/>
      <c r="BY12939" s="8"/>
      <c r="CC12939" s="8"/>
      <c r="CG12939" s="8"/>
      <c r="CK12939" s="8"/>
    </row>
    <row r="12940" spans="5:89">
      <c r="E12940" s="8"/>
      <c r="I12940" s="8"/>
      <c r="M12940" s="8"/>
      <c r="Q12940" s="8"/>
      <c r="U12940" s="8"/>
      <c r="Y12940" s="8"/>
      <c r="AC12940" s="8"/>
      <c r="AG12940" s="8"/>
      <c r="AK12940" s="8"/>
      <c r="AO12940" s="8"/>
      <c r="AS12940" s="8"/>
      <c r="AW12940" s="8"/>
      <c r="BA12940" s="8"/>
      <c r="BE12940" s="8"/>
      <c r="BI12940" s="8"/>
      <c r="BM12940" s="8"/>
      <c r="BQ12940" s="8"/>
      <c r="BU12940" s="8"/>
      <c r="BY12940" s="8"/>
      <c r="CC12940" s="8"/>
      <c r="CG12940" s="8"/>
      <c r="CK12940" s="8"/>
    </row>
    <row r="12941" spans="5:89">
      <c r="E12941" s="8"/>
      <c r="I12941" s="8"/>
      <c r="M12941" s="8"/>
      <c r="Q12941" s="8"/>
      <c r="U12941" s="8"/>
      <c r="Y12941" s="8"/>
      <c r="AC12941" s="8"/>
      <c r="AG12941" s="8"/>
      <c r="AK12941" s="8"/>
      <c r="AO12941" s="8"/>
      <c r="AS12941" s="8"/>
      <c r="AW12941" s="8"/>
      <c r="BA12941" s="8"/>
      <c r="BE12941" s="8"/>
      <c r="BI12941" s="8"/>
      <c r="BM12941" s="8"/>
      <c r="BQ12941" s="8"/>
      <c r="BU12941" s="8"/>
      <c r="BY12941" s="8"/>
      <c r="CC12941" s="8"/>
      <c r="CG12941" s="8"/>
      <c r="CK12941" s="8"/>
    </row>
    <row r="12942" spans="5:89">
      <c r="E12942" s="8"/>
      <c r="I12942" s="8"/>
      <c r="M12942" s="8"/>
      <c r="Q12942" s="8"/>
      <c r="U12942" s="8"/>
      <c r="Y12942" s="8"/>
      <c r="AC12942" s="8"/>
      <c r="AG12942" s="8"/>
      <c r="AK12942" s="8"/>
      <c r="AO12942" s="8"/>
      <c r="AS12942" s="8"/>
      <c r="AW12942" s="8"/>
      <c r="BA12942" s="8"/>
      <c r="BE12942" s="8"/>
      <c r="BI12942" s="8"/>
      <c r="BM12942" s="8"/>
      <c r="BQ12942" s="8"/>
      <c r="BU12942" s="8"/>
      <c r="BY12942" s="8"/>
      <c r="CC12942" s="8"/>
      <c r="CG12942" s="8"/>
      <c r="CK12942" s="8"/>
    </row>
    <row r="12943" spans="5:89">
      <c r="E12943" s="8"/>
      <c r="I12943" s="8"/>
      <c r="M12943" s="8"/>
      <c r="Q12943" s="8"/>
      <c r="U12943" s="8"/>
      <c r="Y12943" s="8"/>
      <c r="AC12943" s="8"/>
      <c r="AG12943" s="8"/>
      <c r="AK12943" s="8"/>
      <c r="AO12943" s="8"/>
      <c r="AS12943" s="8"/>
      <c r="AW12943" s="8"/>
      <c r="BA12943" s="8"/>
      <c r="BE12943" s="8"/>
      <c r="BI12943" s="8"/>
      <c r="BM12943" s="8"/>
      <c r="BQ12943" s="8"/>
      <c r="BU12943" s="8"/>
      <c r="BY12943" s="8"/>
      <c r="CC12943" s="8"/>
      <c r="CG12943" s="8"/>
      <c r="CK12943" s="8"/>
    </row>
    <row r="12944" spans="5:89">
      <c r="E12944" s="8"/>
      <c r="I12944" s="8"/>
      <c r="M12944" s="8"/>
      <c r="Q12944" s="8"/>
      <c r="U12944" s="8"/>
      <c r="Y12944" s="8"/>
      <c r="AC12944" s="8"/>
      <c r="AG12944" s="8"/>
      <c r="AK12944" s="8"/>
      <c r="AO12944" s="8"/>
      <c r="AS12944" s="8"/>
      <c r="AW12944" s="8"/>
      <c r="BA12944" s="8"/>
      <c r="BE12944" s="8"/>
      <c r="BI12944" s="8"/>
      <c r="BM12944" s="8"/>
      <c r="BQ12944" s="8"/>
      <c r="BU12944" s="8"/>
      <c r="BY12944" s="8"/>
      <c r="CC12944" s="8"/>
      <c r="CG12944" s="8"/>
      <c r="CK12944" s="8"/>
    </row>
    <row r="12945" spans="5:89">
      <c r="E12945" s="8"/>
      <c r="I12945" s="8"/>
      <c r="M12945" s="8"/>
      <c r="Q12945" s="8"/>
      <c r="U12945" s="8"/>
      <c r="Y12945" s="8"/>
      <c r="AC12945" s="8"/>
      <c r="AG12945" s="8"/>
      <c r="AK12945" s="8"/>
      <c r="AO12945" s="8"/>
      <c r="AS12945" s="8"/>
      <c r="AW12945" s="8"/>
      <c r="BA12945" s="8"/>
      <c r="BE12945" s="8"/>
      <c r="BI12945" s="8"/>
      <c r="BM12945" s="8"/>
      <c r="BQ12945" s="8"/>
      <c r="BU12945" s="8"/>
      <c r="BY12945" s="8"/>
      <c r="CC12945" s="8"/>
      <c r="CG12945" s="8"/>
      <c r="CK12945" s="8"/>
    </row>
    <row r="12946" spans="5:89">
      <c r="E12946" s="8"/>
      <c r="I12946" s="8"/>
      <c r="M12946" s="8"/>
      <c r="Q12946" s="8"/>
      <c r="U12946" s="8"/>
      <c r="Y12946" s="8"/>
      <c r="AC12946" s="8"/>
      <c r="AG12946" s="8"/>
      <c r="AK12946" s="8"/>
      <c r="AO12946" s="8"/>
      <c r="AS12946" s="8"/>
      <c r="AW12946" s="8"/>
      <c r="BA12946" s="8"/>
      <c r="BE12946" s="8"/>
      <c r="BI12946" s="8"/>
      <c r="BM12946" s="8"/>
      <c r="BQ12946" s="8"/>
      <c r="BU12946" s="8"/>
      <c r="BY12946" s="8"/>
      <c r="CC12946" s="8"/>
      <c r="CG12946" s="8"/>
      <c r="CK12946" s="8"/>
    </row>
    <row r="12947" spans="5:89">
      <c r="E12947" s="8"/>
      <c r="I12947" s="8"/>
      <c r="M12947" s="8"/>
      <c r="Q12947" s="8"/>
      <c r="U12947" s="8"/>
      <c r="Y12947" s="8"/>
      <c r="AC12947" s="8"/>
      <c r="AG12947" s="8"/>
      <c r="AK12947" s="8"/>
      <c r="AO12947" s="8"/>
      <c r="AS12947" s="8"/>
      <c r="AW12947" s="8"/>
      <c r="BA12947" s="8"/>
      <c r="BE12947" s="8"/>
      <c r="BI12947" s="8"/>
      <c r="BM12947" s="8"/>
      <c r="BQ12947" s="8"/>
      <c r="BU12947" s="8"/>
      <c r="BY12947" s="8"/>
      <c r="CC12947" s="8"/>
      <c r="CG12947" s="8"/>
      <c r="CK12947" s="8"/>
    </row>
    <row r="12948" spans="5:89">
      <c r="E12948" s="8"/>
      <c r="I12948" s="8"/>
      <c r="M12948" s="8"/>
      <c r="Q12948" s="8"/>
      <c r="U12948" s="8"/>
      <c r="Y12948" s="8"/>
      <c r="AC12948" s="8"/>
      <c r="AG12948" s="8"/>
      <c r="AK12948" s="8"/>
      <c r="AO12948" s="8"/>
      <c r="AS12948" s="8"/>
      <c r="AW12948" s="8"/>
      <c r="BA12948" s="8"/>
      <c r="BE12948" s="8"/>
      <c r="BI12948" s="8"/>
      <c r="BM12948" s="8"/>
      <c r="BQ12948" s="8"/>
      <c r="BU12948" s="8"/>
      <c r="BY12948" s="8"/>
      <c r="CC12948" s="8"/>
      <c r="CG12948" s="8"/>
      <c r="CK12948" s="8"/>
    </row>
    <row r="12949" spans="5:89">
      <c r="E12949" s="8"/>
      <c r="I12949" s="8"/>
      <c r="M12949" s="8"/>
      <c r="Q12949" s="8"/>
      <c r="U12949" s="8"/>
      <c r="Y12949" s="8"/>
      <c r="AC12949" s="8"/>
      <c r="AG12949" s="8"/>
      <c r="AK12949" s="8"/>
      <c r="AO12949" s="8"/>
      <c r="AS12949" s="8"/>
      <c r="AW12949" s="8"/>
      <c r="BA12949" s="8"/>
      <c r="BE12949" s="8"/>
      <c r="BI12949" s="8"/>
      <c r="BM12949" s="8"/>
      <c r="BQ12949" s="8"/>
      <c r="BU12949" s="8"/>
      <c r="BY12949" s="8"/>
      <c r="CC12949" s="8"/>
      <c r="CG12949" s="8"/>
      <c r="CK12949" s="8"/>
    </row>
    <row r="12950" spans="5:89">
      <c r="E12950" s="8"/>
      <c r="I12950" s="8"/>
      <c r="M12950" s="8"/>
      <c r="Q12950" s="8"/>
      <c r="U12950" s="8"/>
      <c r="Y12950" s="8"/>
      <c r="AC12950" s="8"/>
      <c r="AG12950" s="8"/>
      <c r="AK12950" s="8"/>
      <c r="AO12950" s="8"/>
      <c r="AS12950" s="8"/>
      <c r="AW12950" s="8"/>
      <c r="BA12950" s="8"/>
      <c r="BE12950" s="8"/>
      <c r="BI12950" s="8"/>
      <c r="BM12950" s="8"/>
      <c r="BQ12950" s="8"/>
      <c r="BU12950" s="8"/>
      <c r="BY12950" s="8"/>
      <c r="CC12950" s="8"/>
      <c r="CG12950" s="8"/>
      <c r="CK12950" s="8"/>
    </row>
    <row r="12951" spans="5:89">
      <c r="E12951" s="8"/>
      <c r="I12951" s="8"/>
      <c r="M12951" s="8"/>
      <c r="Q12951" s="8"/>
      <c r="U12951" s="8"/>
      <c r="Y12951" s="8"/>
      <c r="AC12951" s="8"/>
      <c r="AG12951" s="8"/>
      <c r="AK12951" s="8"/>
      <c r="AO12951" s="8"/>
      <c r="AS12951" s="8"/>
      <c r="AW12951" s="8"/>
      <c r="BA12951" s="8"/>
      <c r="BE12951" s="8"/>
      <c r="BI12951" s="8"/>
      <c r="BM12951" s="8"/>
      <c r="BQ12951" s="8"/>
      <c r="BU12951" s="8"/>
      <c r="BY12951" s="8"/>
      <c r="CC12951" s="8"/>
      <c r="CG12951" s="8"/>
      <c r="CK12951" s="8"/>
    </row>
    <row r="12952" spans="5:89">
      <c r="E12952" s="8"/>
      <c r="I12952" s="8"/>
      <c r="M12952" s="8"/>
      <c r="Q12952" s="8"/>
      <c r="U12952" s="8"/>
      <c r="Y12952" s="8"/>
      <c r="AC12952" s="8"/>
      <c r="AG12952" s="8"/>
      <c r="AK12952" s="8"/>
      <c r="AO12952" s="8"/>
      <c r="AS12952" s="8"/>
      <c r="AW12952" s="8"/>
      <c r="BA12952" s="8"/>
      <c r="BE12952" s="8"/>
      <c r="BI12952" s="8"/>
      <c r="BM12952" s="8"/>
      <c r="BQ12952" s="8"/>
      <c r="BU12952" s="8"/>
      <c r="BY12952" s="8"/>
      <c r="CC12952" s="8"/>
      <c r="CG12952" s="8"/>
      <c r="CK12952" s="8"/>
    </row>
    <row r="12953" spans="5:89">
      <c r="E12953" s="8"/>
      <c r="I12953" s="8"/>
      <c r="M12953" s="8"/>
      <c r="Q12953" s="8"/>
      <c r="U12953" s="8"/>
      <c r="Y12953" s="8"/>
      <c r="AC12953" s="8"/>
      <c r="AG12953" s="8"/>
      <c r="AK12953" s="8"/>
      <c r="AO12953" s="8"/>
      <c r="AS12953" s="8"/>
      <c r="AW12953" s="8"/>
      <c r="BA12953" s="8"/>
      <c r="BE12953" s="8"/>
      <c r="BI12953" s="8"/>
      <c r="BM12953" s="8"/>
      <c r="BQ12953" s="8"/>
      <c r="BU12953" s="8"/>
      <c r="BY12953" s="8"/>
      <c r="CC12953" s="8"/>
      <c r="CG12953" s="8"/>
      <c r="CK12953" s="8"/>
    </row>
    <row r="12954" spans="5:89">
      <c r="E12954" s="8"/>
      <c r="I12954" s="8"/>
      <c r="M12954" s="8"/>
      <c r="Q12954" s="8"/>
      <c r="U12954" s="8"/>
      <c r="Y12954" s="8"/>
      <c r="AC12954" s="8"/>
      <c r="AG12954" s="8"/>
      <c r="AK12954" s="8"/>
      <c r="AO12954" s="8"/>
      <c r="AS12954" s="8"/>
      <c r="AW12954" s="8"/>
      <c r="BA12954" s="8"/>
      <c r="BE12954" s="8"/>
      <c r="BI12954" s="8"/>
      <c r="BM12954" s="8"/>
      <c r="BQ12954" s="8"/>
      <c r="BU12954" s="8"/>
      <c r="BY12954" s="8"/>
      <c r="CC12954" s="8"/>
      <c r="CG12954" s="8"/>
      <c r="CK12954" s="8"/>
    </row>
    <row r="12955" spans="5:89">
      <c r="E12955" s="8"/>
      <c r="I12955" s="8"/>
      <c r="M12955" s="8"/>
      <c r="Q12955" s="8"/>
      <c r="U12955" s="8"/>
      <c r="Y12955" s="8"/>
      <c r="AC12955" s="8"/>
      <c r="AG12955" s="8"/>
      <c r="AK12955" s="8"/>
      <c r="AO12955" s="8"/>
      <c r="AS12955" s="8"/>
      <c r="AW12955" s="8"/>
      <c r="BA12955" s="8"/>
      <c r="BE12955" s="8"/>
      <c r="BI12955" s="8"/>
      <c r="BM12955" s="8"/>
      <c r="BQ12955" s="8"/>
      <c r="BU12955" s="8"/>
      <c r="BY12955" s="8"/>
      <c r="CC12955" s="8"/>
      <c r="CG12955" s="8"/>
      <c r="CK12955" s="8"/>
    </row>
    <row r="12956" spans="5:89">
      <c r="E12956" s="8"/>
      <c r="I12956" s="8"/>
      <c r="M12956" s="8"/>
      <c r="Q12956" s="8"/>
      <c r="U12956" s="8"/>
      <c r="Y12956" s="8"/>
      <c r="AC12956" s="8"/>
      <c r="AG12956" s="8"/>
      <c r="AK12956" s="8"/>
      <c r="AO12956" s="8"/>
      <c r="AS12956" s="8"/>
      <c r="AW12956" s="8"/>
      <c r="BA12956" s="8"/>
      <c r="BE12956" s="8"/>
      <c r="BI12956" s="8"/>
      <c r="BM12956" s="8"/>
      <c r="BQ12956" s="8"/>
      <c r="BU12956" s="8"/>
      <c r="BY12956" s="8"/>
      <c r="CC12956" s="8"/>
      <c r="CG12956" s="8"/>
      <c r="CK12956" s="8"/>
    </row>
    <row r="12957" spans="5:89">
      <c r="E12957" s="8"/>
      <c r="I12957" s="8"/>
      <c r="M12957" s="8"/>
      <c r="Q12957" s="8"/>
      <c r="U12957" s="8"/>
      <c r="Y12957" s="8"/>
      <c r="AC12957" s="8"/>
      <c r="AG12957" s="8"/>
      <c r="AK12957" s="8"/>
      <c r="AO12957" s="8"/>
      <c r="AS12957" s="8"/>
      <c r="AW12957" s="8"/>
      <c r="BA12957" s="8"/>
      <c r="BE12957" s="8"/>
      <c r="BI12957" s="8"/>
      <c r="BM12957" s="8"/>
      <c r="BQ12957" s="8"/>
      <c r="BU12957" s="8"/>
      <c r="BY12957" s="8"/>
      <c r="CC12957" s="8"/>
      <c r="CG12957" s="8"/>
      <c r="CK12957" s="8"/>
    </row>
    <row r="12958" spans="5:89">
      <c r="E12958" s="8"/>
      <c r="I12958" s="8"/>
      <c r="M12958" s="8"/>
      <c r="Q12958" s="8"/>
      <c r="U12958" s="8"/>
      <c r="Y12958" s="8"/>
      <c r="AC12958" s="8"/>
      <c r="AG12958" s="8"/>
      <c r="AK12958" s="8"/>
      <c r="AO12958" s="8"/>
      <c r="AS12958" s="8"/>
      <c r="AW12958" s="8"/>
      <c r="BA12958" s="8"/>
      <c r="BE12958" s="8"/>
      <c r="BI12958" s="8"/>
      <c r="BM12958" s="8"/>
      <c r="BQ12958" s="8"/>
      <c r="BU12958" s="8"/>
      <c r="BY12958" s="8"/>
      <c r="CC12958" s="8"/>
      <c r="CG12958" s="8"/>
      <c r="CK12958" s="8"/>
    </row>
    <row r="12959" spans="5:89">
      <c r="E12959" s="8"/>
      <c r="I12959" s="8"/>
      <c r="M12959" s="8"/>
      <c r="Q12959" s="8"/>
      <c r="U12959" s="8"/>
      <c r="Y12959" s="8"/>
      <c r="AC12959" s="8"/>
      <c r="AG12959" s="8"/>
      <c r="AK12959" s="8"/>
      <c r="AO12959" s="8"/>
      <c r="AS12959" s="8"/>
      <c r="AW12959" s="8"/>
      <c r="BA12959" s="8"/>
      <c r="BE12959" s="8"/>
      <c r="BI12959" s="8"/>
      <c r="BM12959" s="8"/>
      <c r="BQ12959" s="8"/>
      <c r="BU12959" s="8"/>
      <c r="BY12959" s="8"/>
      <c r="CC12959" s="8"/>
      <c r="CG12959" s="8"/>
      <c r="CK12959" s="8"/>
    </row>
    <row r="12960" spans="5:89">
      <c r="E12960" s="8"/>
      <c r="I12960" s="8"/>
      <c r="M12960" s="8"/>
      <c r="Q12960" s="8"/>
      <c r="U12960" s="8"/>
      <c r="Y12960" s="8"/>
      <c r="AC12960" s="8"/>
      <c r="AG12960" s="8"/>
      <c r="AK12960" s="8"/>
      <c r="AO12960" s="8"/>
      <c r="AS12960" s="8"/>
      <c r="AW12960" s="8"/>
      <c r="BA12960" s="8"/>
      <c r="BE12960" s="8"/>
      <c r="BI12960" s="8"/>
      <c r="BM12960" s="8"/>
      <c r="BQ12960" s="8"/>
      <c r="BU12960" s="8"/>
      <c r="BY12960" s="8"/>
      <c r="CC12960" s="8"/>
      <c r="CG12960" s="8"/>
      <c r="CK12960" s="8"/>
    </row>
    <row r="12961" spans="5:89">
      <c r="E12961" s="8"/>
      <c r="I12961" s="8"/>
      <c r="M12961" s="8"/>
      <c r="Q12961" s="8"/>
      <c r="U12961" s="8"/>
      <c r="Y12961" s="8"/>
      <c r="AC12961" s="8"/>
      <c r="AG12961" s="8"/>
      <c r="AK12961" s="8"/>
      <c r="AO12961" s="8"/>
      <c r="AS12961" s="8"/>
      <c r="AW12961" s="8"/>
      <c r="BA12961" s="8"/>
      <c r="BE12961" s="8"/>
      <c r="BI12961" s="8"/>
      <c r="BM12961" s="8"/>
      <c r="BQ12961" s="8"/>
      <c r="BU12961" s="8"/>
      <c r="BY12961" s="8"/>
      <c r="CC12961" s="8"/>
      <c r="CG12961" s="8"/>
      <c r="CK12961" s="8"/>
    </row>
    <row r="12962" spans="5:89">
      <c r="E12962" s="8"/>
      <c r="I12962" s="8"/>
      <c r="M12962" s="8"/>
      <c r="Q12962" s="8"/>
      <c r="U12962" s="8"/>
      <c r="Y12962" s="8"/>
      <c r="AC12962" s="8"/>
      <c r="AG12962" s="8"/>
      <c r="AK12962" s="8"/>
      <c r="AO12962" s="8"/>
      <c r="AS12962" s="8"/>
      <c r="AW12962" s="8"/>
      <c r="BA12962" s="8"/>
      <c r="BE12962" s="8"/>
      <c r="BI12962" s="8"/>
      <c r="BM12962" s="8"/>
      <c r="BQ12962" s="8"/>
      <c r="BU12962" s="8"/>
      <c r="BY12962" s="8"/>
      <c r="CC12962" s="8"/>
      <c r="CG12962" s="8"/>
      <c r="CK12962" s="8"/>
    </row>
    <row r="12963" spans="5:89">
      <c r="E12963" s="8"/>
      <c r="I12963" s="8"/>
      <c r="M12963" s="8"/>
      <c r="Q12963" s="8"/>
      <c r="U12963" s="8"/>
      <c r="Y12963" s="8"/>
      <c r="AC12963" s="8"/>
      <c r="AG12963" s="8"/>
      <c r="AK12963" s="8"/>
      <c r="AO12963" s="8"/>
      <c r="AS12963" s="8"/>
      <c r="AW12963" s="8"/>
      <c r="BA12963" s="8"/>
      <c r="BE12963" s="8"/>
      <c r="BI12963" s="8"/>
      <c r="BM12963" s="8"/>
      <c r="BQ12963" s="8"/>
      <c r="BU12963" s="8"/>
      <c r="BY12963" s="8"/>
      <c r="CC12963" s="8"/>
      <c r="CG12963" s="8"/>
      <c r="CK12963" s="8"/>
    </row>
    <row r="12964" spans="5:89">
      <c r="E12964" s="8"/>
      <c r="I12964" s="8"/>
      <c r="M12964" s="8"/>
      <c r="Q12964" s="8"/>
      <c r="U12964" s="8"/>
      <c r="Y12964" s="8"/>
      <c r="AC12964" s="8"/>
      <c r="AG12964" s="8"/>
      <c r="AK12964" s="8"/>
      <c r="AO12964" s="8"/>
      <c r="AS12964" s="8"/>
      <c r="AW12964" s="8"/>
      <c r="BA12964" s="8"/>
      <c r="BE12964" s="8"/>
      <c r="BI12964" s="8"/>
      <c r="BM12964" s="8"/>
      <c r="BQ12964" s="8"/>
      <c r="BU12964" s="8"/>
      <c r="BY12964" s="8"/>
      <c r="CC12964" s="8"/>
      <c r="CG12964" s="8"/>
      <c r="CK12964" s="8"/>
    </row>
    <row r="12965" spans="5:89">
      <c r="E12965" s="8"/>
      <c r="I12965" s="8"/>
      <c r="M12965" s="8"/>
      <c r="Q12965" s="8"/>
      <c r="U12965" s="8"/>
      <c r="Y12965" s="8"/>
      <c r="AC12965" s="8"/>
      <c r="AG12965" s="8"/>
      <c r="AK12965" s="8"/>
      <c r="AO12965" s="8"/>
      <c r="AS12965" s="8"/>
      <c r="AW12965" s="8"/>
      <c r="BA12965" s="8"/>
      <c r="BE12965" s="8"/>
      <c r="BI12965" s="8"/>
      <c r="BM12965" s="8"/>
      <c r="BQ12965" s="8"/>
      <c r="BU12965" s="8"/>
      <c r="BY12965" s="8"/>
      <c r="CC12965" s="8"/>
      <c r="CG12965" s="8"/>
      <c r="CK12965" s="8"/>
    </row>
    <row r="12966" spans="5:89">
      <c r="E12966" s="8"/>
      <c r="I12966" s="8"/>
      <c r="M12966" s="8"/>
      <c r="Q12966" s="8"/>
      <c r="U12966" s="8"/>
      <c r="Y12966" s="8"/>
      <c r="AC12966" s="8"/>
      <c r="AG12966" s="8"/>
      <c r="AK12966" s="8"/>
      <c r="AO12966" s="8"/>
      <c r="AS12966" s="8"/>
      <c r="AW12966" s="8"/>
      <c r="BA12966" s="8"/>
      <c r="BE12966" s="8"/>
      <c r="BI12966" s="8"/>
      <c r="BM12966" s="8"/>
      <c r="BQ12966" s="8"/>
      <c r="BU12966" s="8"/>
      <c r="BY12966" s="8"/>
      <c r="CC12966" s="8"/>
      <c r="CG12966" s="8"/>
      <c r="CK12966" s="8"/>
    </row>
    <row r="12967" spans="5:89">
      <c r="E12967" s="8"/>
      <c r="I12967" s="8"/>
      <c r="M12967" s="8"/>
      <c r="Q12967" s="8"/>
      <c r="U12967" s="8"/>
      <c r="Y12967" s="8"/>
      <c r="AC12967" s="8"/>
      <c r="AG12967" s="8"/>
      <c r="AK12967" s="8"/>
      <c r="AO12967" s="8"/>
      <c r="AS12967" s="8"/>
      <c r="AW12967" s="8"/>
      <c r="BA12967" s="8"/>
      <c r="BE12967" s="8"/>
      <c r="BI12967" s="8"/>
      <c r="BM12967" s="8"/>
      <c r="BQ12967" s="8"/>
      <c r="BU12967" s="8"/>
      <c r="BY12967" s="8"/>
      <c r="CC12967" s="8"/>
      <c r="CG12967" s="8"/>
      <c r="CK12967" s="8"/>
    </row>
    <row r="12968" spans="5:89">
      <c r="E12968" s="8"/>
      <c r="I12968" s="8"/>
      <c r="M12968" s="8"/>
      <c r="Q12968" s="8"/>
      <c r="U12968" s="8"/>
      <c r="Y12968" s="8"/>
      <c r="AC12968" s="8"/>
      <c r="AG12968" s="8"/>
      <c r="AK12968" s="8"/>
      <c r="AO12968" s="8"/>
      <c r="AS12968" s="8"/>
      <c r="AW12968" s="8"/>
      <c r="BA12968" s="8"/>
      <c r="BE12968" s="8"/>
      <c r="BI12968" s="8"/>
      <c r="BM12968" s="8"/>
      <c r="BQ12968" s="8"/>
      <c r="BU12968" s="8"/>
      <c r="BY12968" s="8"/>
      <c r="CC12968" s="8"/>
      <c r="CG12968" s="8"/>
      <c r="CK12968" s="8"/>
    </row>
    <row r="12969" spans="5:89">
      <c r="E12969" s="8"/>
      <c r="I12969" s="8"/>
      <c r="M12969" s="8"/>
      <c r="Q12969" s="8"/>
      <c r="U12969" s="8"/>
      <c r="Y12969" s="8"/>
      <c r="AC12969" s="8"/>
      <c r="AG12969" s="8"/>
      <c r="AK12969" s="8"/>
      <c r="AO12969" s="8"/>
      <c r="AS12969" s="8"/>
      <c r="AW12969" s="8"/>
      <c r="BA12969" s="8"/>
      <c r="BE12969" s="8"/>
      <c r="BI12969" s="8"/>
      <c r="BM12969" s="8"/>
      <c r="BQ12969" s="8"/>
      <c r="BU12969" s="8"/>
      <c r="BY12969" s="8"/>
      <c r="CC12969" s="8"/>
      <c r="CG12969" s="8"/>
      <c r="CK12969" s="8"/>
    </row>
    <row r="12970" spans="5:89">
      <c r="E12970" s="8"/>
      <c r="I12970" s="8"/>
      <c r="M12970" s="8"/>
      <c r="Q12970" s="8"/>
      <c r="U12970" s="8"/>
      <c r="Y12970" s="8"/>
      <c r="AC12970" s="8"/>
      <c r="AG12970" s="8"/>
      <c r="AK12970" s="8"/>
      <c r="AO12970" s="8"/>
      <c r="AS12970" s="8"/>
      <c r="AW12970" s="8"/>
      <c r="BA12970" s="8"/>
      <c r="BE12970" s="8"/>
      <c r="BI12970" s="8"/>
      <c r="BM12970" s="8"/>
      <c r="BQ12970" s="8"/>
      <c r="BU12970" s="8"/>
      <c r="BY12970" s="8"/>
      <c r="CC12970" s="8"/>
      <c r="CG12970" s="8"/>
      <c r="CK12970" s="8"/>
    </row>
    <row r="12971" spans="5:89">
      <c r="E12971" s="8"/>
      <c r="I12971" s="8"/>
      <c r="M12971" s="8"/>
      <c r="Q12971" s="8"/>
      <c r="U12971" s="8"/>
      <c r="Y12971" s="8"/>
      <c r="AC12971" s="8"/>
      <c r="AG12971" s="8"/>
      <c r="AK12971" s="8"/>
      <c r="AO12971" s="8"/>
      <c r="AS12971" s="8"/>
      <c r="AW12971" s="8"/>
      <c r="BA12971" s="8"/>
      <c r="BE12971" s="8"/>
      <c r="BI12971" s="8"/>
      <c r="BM12971" s="8"/>
      <c r="BQ12971" s="8"/>
      <c r="BU12971" s="8"/>
      <c r="BY12971" s="8"/>
      <c r="CC12971" s="8"/>
      <c r="CG12971" s="8"/>
      <c r="CK12971" s="8"/>
    </row>
    <row r="12972" spans="5:89">
      <c r="E12972" s="8"/>
      <c r="I12972" s="8"/>
      <c r="M12972" s="8"/>
      <c r="Q12972" s="8"/>
      <c r="U12972" s="8"/>
      <c r="Y12972" s="8"/>
      <c r="AC12972" s="8"/>
      <c r="AG12972" s="8"/>
      <c r="AK12972" s="8"/>
      <c r="AO12972" s="8"/>
      <c r="AS12972" s="8"/>
      <c r="AW12972" s="8"/>
      <c r="BA12972" s="8"/>
      <c r="BE12972" s="8"/>
      <c r="BI12972" s="8"/>
      <c r="BM12972" s="8"/>
      <c r="BQ12972" s="8"/>
      <c r="BU12972" s="8"/>
      <c r="BY12972" s="8"/>
      <c r="CC12972" s="8"/>
      <c r="CG12972" s="8"/>
      <c r="CK12972" s="8"/>
    </row>
    <row r="12973" spans="5:89">
      <c r="E12973" s="8"/>
      <c r="I12973" s="8"/>
      <c r="M12973" s="8"/>
      <c r="Q12973" s="8"/>
      <c r="U12973" s="8"/>
      <c r="Y12973" s="8"/>
      <c r="AC12973" s="8"/>
      <c r="AG12973" s="8"/>
      <c r="AK12973" s="8"/>
      <c r="AO12973" s="8"/>
      <c r="AS12973" s="8"/>
      <c r="AW12973" s="8"/>
      <c r="BA12973" s="8"/>
      <c r="BE12973" s="8"/>
      <c r="BI12973" s="8"/>
      <c r="BM12973" s="8"/>
      <c r="BQ12973" s="8"/>
      <c r="BU12973" s="8"/>
      <c r="BY12973" s="8"/>
      <c r="CC12973" s="8"/>
      <c r="CG12973" s="8"/>
      <c r="CK12973" s="8"/>
    </row>
    <row r="12974" spans="5:89">
      <c r="E12974" s="8"/>
      <c r="I12974" s="8"/>
      <c r="M12974" s="8"/>
      <c r="Q12974" s="8"/>
      <c r="U12974" s="8"/>
      <c r="Y12974" s="8"/>
      <c r="AC12974" s="8"/>
      <c r="AG12974" s="8"/>
      <c r="AK12974" s="8"/>
      <c r="AO12974" s="8"/>
      <c r="AS12974" s="8"/>
      <c r="AW12974" s="8"/>
      <c r="BA12974" s="8"/>
      <c r="BE12974" s="8"/>
      <c r="BI12974" s="8"/>
      <c r="BM12974" s="8"/>
      <c r="BQ12974" s="8"/>
      <c r="BU12974" s="8"/>
      <c r="BY12974" s="8"/>
      <c r="CC12974" s="8"/>
      <c r="CG12974" s="8"/>
      <c r="CK12974" s="8"/>
    </row>
    <row r="12975" spans="5:89">
      <c r="E12975" s="8"/>
      <c r="I12975" s="8"/>
      <c r="M12975" s="8"/>
      <c r="Q12975" s="8"/>
      <c r="U12975" s="8"/>
      <c r="Y12975" s="8"/>
      <c r="AC12975" s="8"/>
      <c r="AG12975" s="8"/>
      <c r="AK12975" s="8"/>
      <c r="AO12975" s="8"/>
      <c r="AS12975" s="8"/>
      <c r="AW12975" s="8"/>
      <c r="BA12975" s="8"/>
      <c r="BE12975" s="8"/>
      <c r="BI12975" s="8"/>
      <c r="BM12975" s="8"/>
      <c r="BQ12975" s="8"/>
      <c r="BU12975" s="8"/>
      <c r="BY12975" s="8"/>
      <c r="CC12975" s="8"/>
      <c r="CG12975" s="8"/>
      <c r="CK12975" s="8"/>
    </row>
    <row r="12976" spans="5:89">
      <c r="E12976" s="8"/>
      <c r="I12976" s="8"/>
      <c r="M12976" s="8"/>
      <c r="Q12976" s="8"/>
      <c r="U12976" s="8"/>
      <c r="Y12976" s="8"/>
      <c r="AC12976" s="8"/>
      <c r="AG12976" s="8"/>
      <c r="AK12976" s="8"/>
      <c r="AO12976" s="8"/>
      <c r="AS12976" s="8"/>
      <c r="AW12976" s="8"/>
      <c r="BA12976" s="8"/>
      <c r="BE12976" s="8"/>
      <c r="BI12976" s="8"/>
      <c r="BM12976" s="8"/>
      <c r="BQ12976" s="8"/>
      <c r="BU12976" s="8"/>
      <c r="BY12976" s="8"/>
      <c r="CC12976" s="8"/>
      <c r="CG12976" s="8"/>
      <c r="CK12976" s="8"/>
    </row>
    <row r="12977" spans="5:89">
      <c r="E12977" s="8"/>
      <c r="I12977" s="8"/>
      <c r="M12977" s="8"/>
      <c r="Q12977" s="8"/>
      <c r="U12977" s="8"/>
      <c r="Y12977" s="8"/>
      <c r="AC12977" s="8"/>
      <c r="AG12977" s="8"/>
      <c r="AK12977" s="8"/>
      <c r="AO12977" s="8"/>
      <c r="AS12977" s="8"/>
      <c r="AW12977" s="8"/>
      <c r="BA12977" s="8"/>
      <c r="BE12977" s="8"/>
      <c r="BI12977" s="8"/>
      <c r="BM12977" s="8"/>
      <c r="BQ12977" s="8"/>
      <c r="BU12977" s="8"/>
      <c r="BY12977" s="8"/>
      <c r="CC12977" s="8"/>
      <c r="CG12977" s="8"/>
      <c r="CK12977" s="8"/>
    </row>
    <row r="12978" spans="5:89">
      <c r="E12978" s="8"/>
      <c r="I12978" s="8"/>
      <c r="M12978" s="8"/>
      <c r="Q12978" s="8"/>
      <c r="U12978" s="8"/>
      <c r="Y12978" s="8"/>
      <c r="AC12978" s="8"/>
      <c r="AG12978" s="8"/>
      <c r="AK12978" s="8"/>
      <c r="AO12978" s="8"/>
      <c r="AS12978" s="8"/>
      <c r="AW12978" s="8"/>
      <c r="BA12978" s="8"/>
      <c r="BE12978" s="8"/>
      <c r="BI12978" s="8"/>
      <c r="BM12978" s="8"/>
      <c r="BQ12978" s="8"/>
      <c r="BU12978" s="8"/>
      <c r="BY12978" s="8"/>
      <c r="CC12978" s="8"/>
      <c r="CG12978" s="8"/>
      <c r="CK12978" s="8"/>
    </row>
    <row r="12979" spans="5:89">
      <c r="E12979" s="8"/>
      <c r="I12979" s="8"/>
      <c r="M12979" s="8"/>
      <c r="Q12979" s="8"/>
      <c r="U12979" s="8"/>
      <c r="Y12979" s="8"/>
      <c r="AC12979" s="8"/>
      <c r="AG12979" s="8"/>
      <c r="AK12979" s="8"/>
      <c r="AO12979" s="8"/>
      <c r="AS12979" s="8"/>
      <c r="AW12979" s="8"/>
      <c r="BA12979" s="8"/>
      <c r="BE12979" s="8"/>
      <c r="BI12979" s="8"/>
      <c r="BM12979" s="8"/>
      <c r="BQ12979" s="8"/>
      <c r="BU12979" s="8"/>
      <c r="BY12979" s="8"/>
      <c r="CC12979" s="8"/>
      <c r="CG12979" s="8"/>
      <c r="CK12979" s="8"/>
    </row>
    <row r="12980" spans="5:89">
      <c r="E12980" s="8"/>
      <c r="I12980" s="8"/>
      <c r="M12980" s="8"/>
      <c r="Q12980" s="8"/>
      <c r="U12980" s="8"/>
      <c r="Y12980" s="8"/>
      <c r="AC12980" s="8"/>
      <c r="AG12980" s="8"/>
      <c r="AK12980" s="8"/>
      <c r="AO12980" s="8"/>
      <c r="AS12980" s="8"/>
      <c r="AW12980" s="8"/>
      <c r="BA12980" s="8"/>
      <c r="BE12980" s="8"/>
      <c r="BI12980" s="8"/>
      <c r="BM12980" s="8"/>
      <c r="BQ12980" s="8"/>
      <c r="BU12980" s="8"/>
      <c r="BY12980" s="8"/>
      <c r="CC12980" s="8"/>
      <c r="CG12980" s="8"/>
      <c r="CK12980" s="8"/>
    </row>
    <row r="12981" spans="5:89">
      <c r="E12981" s="8"/>
      <c r="I12981" s="8"/>
      <c r="M12981" s="8"/>
      <c r="Q12981" s="8"/>
      <c r="U12981" s="8"/>
      <c r="Y12981" s="8"/>
      <c r="AC12981" s="8"/>
      <c r="AG12981" s="8"/>
      <c r="AK12981" s="8"/>
      <c r="AO12981" s="8"/>
      <c r="AS12981" s="8"/>
      <c r="AW12981" s="8"/>
      <c r="BA12981" s="8"/>
      <c r="BE12981" s="8"/>
      <c r="BI12981" s="8"/>
      <c r="BM12981" s="8"/>
      <c r="BQ12981" s="8"/>
      <c r="BU12981" s="8"/>
      <c r="BY12981" s="8"/>
      <c r="CC12981" s="8"/>
      <c r="CG12981" s="8"/>
      <c r="CK12981" s="8"/>
    </row>
    <row r="12982" spans="5:89">
      <c r="E12982" s="8"/>
      <c r="I12982" s="8"/>
      <c r="M12982" s="8"/>
      <c r="Q12982" s="8"/>
      <c r="U12982" s="8"/>
      <c r="Y12982" s="8"/>
      <c r="AC12982" s="8"/>
      <c r="AG12982" s="8"/>
      <c r="AK12982" s="8"/>
      <c r="AO12982" s="8"/>
      <c r="AS12982" s="8"/>
      <c r="AW12982" s="8"/>
      <c r="BA12982" s="8"/>
      <c r="BE12982" s="8"/>
      <c r="BI12982" s="8"/>
      <c r="BM12982" s="8"/>
      <c r="BQ12982" s="8"/>
      <c r="BU12982" s="8"/>
      <c r="BY12982" s="8"/>
      <c r="CC12982" s="8"/>
      <c r="CG12982" s="8"/>
      <c r="CK12982" s="8"/>
    </row>
    <row r="12983" spans="5:89">
      <c r="E12983" s="8"/>
      <c r="I12983" s="8"/>
      <c r="M12983" s="8"/>
      <c r="Q12983" s="8"/>
      <c r="U12983" s="8"/>
      <c r="Y12983" s="8"/>
      <c r="AC12983" s="8"/>
      <c r="AG12983" s="8"/>
      <c r="AK12983" s="8"/>
      <c r="AO12983" s="8"/>
      <c r="AS12983" s="8"/>
      <c r="AW12983" s="8"/>
      <c r="BA12983" s="8"/>
      <c r="BE12983" s="8"/>
      <c r="BI12983" s="8"/>
      <c r="BM12983" s="8"/>
      <c r="BQ12983" s="8"/>
      <c r="BU12983" s="8"/>
      <c r="BY12983" s="8"/>
      <c r="CC12983" s="8"/>
      <c r="CG12983" s="8"/>
      <c r="CK12983" s="8"/>
    </row>
    <row r="12984" spans="5:89">
      <c r="E12984" s="8"/>
      <c r="I12984" s="8"/>
      <c r="M12984" s="8"/>
      <c r="Q12984" s="8"/>
      <c r="U12984" s="8"/>
      <c r="Y12984" s="8"/>
      <c r="AC12984" s="8"/>
      <c r="AG12984" s="8"/>
      <c r="AK12984" s="8"/>
      <c r="AO12984" s="8"/>
      <c r="AS12984" s="8"/>
      <c r="AW12984" s="8"/>
      <c r="BA12984" s="8"/>
      <c r="BE12984" s="8"/>
      <c r="BI12984" s="8"/>
      <c r="BM12984" s="8"/>
      <c r="BQ12984" s="8"/>
      <c r="BU12984" s="8"/>
      <c r="BY12984" s="8"/>
      <c r="CC12984" s="8"/>
      <c r="CG12984" s="8"/>
      <c r="CK12984" s="8"/>
    </row>
    <row r="12985" spans="5:89">
      <c r="E12985" s="8"/>
      <c r="I12985" s="8"/>
      <c r="M12985" s="8"/>
      <c r="Q12985" s="8"/>
      <c r="U12985" s="8"/>
      <c r="Y12985" s="8"/>
      <c r="AC12985" s="8"/>
      <c r="AG12985" s="8"/>
      <c r="AK12985" s="8"/>
      <c r="AO12985" s="8"/>
      <c r="AS12985" s="8"/>
      <c r="AW12985" s="8"/>
      <c r="BA12985" s="8"/>
      <c r="BE12985" s="8"/>
      <c r="BI12985" s="8"/>
      <c r="BM12985" s="8"/>
      <c r="BQ12985" s="8"/>
      <c r="BU12985" s="8"/>
      <c r="BY12985" s="8"/>
      <c r="CC12985" s="8"/>
      <c r="CG12985" s="8"/>
      <c r="CK12985" s="8"/>
    </row>
    <row r="12986" spans="5:89">
      <c r="E12986" s="8"/>
      <c r="I12986" s="8"/>
      <c r="M12986" s="8"/>
      <c r="Q12986" s="8"/>
      <c r="U12986" s="8"/>
      <c r="Y12986" s="8"/>
      <c r="AC12986" s="8"/>
      <c r="AG12986" s="8"/>
      <c r="AK12986" s="8"/>
      <c r="AO12986" s="8"/>
      <c r="AS12986" s="8"/>
      <c r="AW12986" s="8"/>
      <c r="BA12986" s="8"/>
      <c r="BE12986" s="8"/>
      <c r="BI12986" s="8"/>
      <c r="BM12986" s="8"/>
      <c r="BQ12986" s="8"/>
      <c r="BU12986" s="8"/>
      <c r="BY12986" s="8"/>
      <c r="CC12986" s="8"/>
      <c r="CG12986" s="8"/>
      <c r="CK12986" s="8"/>
    </row>
    <row r="12987" spans="5:89">
      <c r="E12987" s="8"/>
      <c r="I12987" s="8"/>
      <c r="M12987" s="8"/>
      <c r="Q12987" s="8"/>
      <c r="U12987" s="8"/>
      <c r="Y12987" s="8"/>
      <c r="AC12987" s="8"/>
      <c r="AG12987" s="8"/>
      <c r="AK12987" s="8"/>
      <c r="AO12987" s="8"/>
      <c r="AS12987" s="8"/>
      <c r="AW12987" s="8"/>
      <c r="BA12987" s="8"/>
      <c r="BE12987" s="8"/>
      <c r="BI12987" s="8"/>
      <c r="BM12987" s="8"/>
      <c r="BQ12987" s="8"/>
      <c r="BU12987" s="8"/>
      <c r="BY12987" s="8"/>
      <c r="CC12987" s="8"/>
      <c r="CG12987" s="8"/>
      <c r="CK12987" s="8"/>
    </row>
    <row r="12988" spans="5:89">
      <c r="E12988" s="8"/>
      <c r="I12988" s="8"/>
      <c r="M12988" s="8"/>
      <c r="Q12988" s="8"/>
      <c r="U12988" s="8"/>
      <c r="Y12988" s="8"/>
      <c r="AC12988" s="8"/>
      <c r="AG12988" s="8"/>
      <c r="AK12988" s="8"/>
      <c r="AO12988" s="8"/>
      <c r="AS12988" s="8"/>
      <c r="AW12988" s="8"/>
      <c r="BA12988" s="8"/>
      <c r="BE12988" s="8"/>
      <c r="BI12988" s="8"/>
      <c r="BM12988" s="8"/>
      <c r="BQ12988" s="8"/>
      <c r="BU12988" s="8"/>
      <c r="BY12988" s="8"/>
      <c r="CC12988" s="8"/>
      <c r="CG12988" s="8"/>
      <c r="CK12988" s="8"/>
    </row>
    <row r="12989" spans="5:89">
      <c r="E12989" s="8"/>
      <c r="I12989" s="8"/>
      <c r="M12989" s="8"/>
      <c r="Q12989" s="8"/>
      <c r="U12989" s="8"/>
      <c r="Y12989" s="8"/>
      <c r="AC12989" s="8"/>
      <c r="AG12989" s="8"/>
      <c r="AK12989" s="8"/>
      <c r="AO12989" s="8"/>
      <c r="AS12989" s="8"/>
      <c r="AW12989" s="8"/>
      <c r="BA12989" s="8"/>
      <c r="BE12989" s="8"/>
      <c r="BI12989" s="8"/>
      <c r="BM12989" s="8"/>
      <c r="BQ12989" s="8"/>
      <c r="BU12989" s="8"/>
      <c r="BY12989" s="8"/>
      <c r="CC12989" s="8"/>
      <c r="CG12989" s="8"/>
      <c r="CK12989" s="8"/>
    </row>
    <row r="12990" spans="5:89">
      <c r="E12990" s="8"/>
      <c r="I12990" s="8"/>
      <c r="M12990" s="8"/>
      <c r="Q12990" s="8"/>
      <c r="U12990" s="8"/>
      <c r="Y12990" s="8"/>
      <c r="AC12990" s="8"/>
      <c r="AG12990" s="8"/>
      <c r="AK12990" s="8"/>
      <c r="AO12990" s="8"/>
      <c r="AS12990" s="8"/>
      <c r="AW12990" s="8"/>
      <c r="BA12990" s="8"/>
      <c r="BE12990" s="8"/>
      <c r="BI12990" s="8"/>
      <c r="BM12990" s="8"/>
      <c r="BQ12990" s="8"/>
      <c r="BU12990" s="8"/>
      <c r="BY12990" s="8"/>
      <c r="CC12990" s="8"/>
      <c r="CG12990" s="8"/>
      <c r="CK12990" s="8"/>
    </row>
    <row r="12991" spans="5:89">
      <c r="E12991" s="8"/>
      <c r="I12991" s="8"/>
      <c r="M12991" s="8"/>
      <c r="Q12991" s="8"/>
      <c r="U12991" s="8"/>
      <c r="Y12991" s="8"/>
      <c r="AC12991" s="8"/>
      <c r="AG12991" s="8"/>
      <c r="AK12991" s="8"/>
      <c r="AO12991" s="8"/>
      <c r="AS12991" s="8"/>
      <c r="AW12991" s="8"/>
      <c r="BA12991" s="8"/>
      <c r="BE12991" s="8"/>
      <c r="BI12991" s="8"/>
      <c r="BM12991" s="8"/>
      <c r="BQ12991" s="8"/>
      <c r="BU12991" s="8"/>
      <c r="BY12991" s="8"/>
      <c r="CC12991" s="8"/>
      <c r="CG12991" s="8"/>
      <c r="CK12991" s="8"/>
    </row>
    <row r="12992" spans="5:89">
      <c r="E12992" s="8"/>
      <c r="I12992" s="8"/>
      <c r="M12992" s="8"/>
      <c r="Q12992" s="8"/>
      <c r="U12992" s="8"/>
      <c r="Y12992" s="8"/>
      <c r="AC12992" s="8"/>
      <c r="AG12992" s="8"/>
      <c r="AK12992" s="8"/>
      <c r="AO12992" s="8"/>
      <c r="AS12992" s="8"/>
      <c r="AW12992" s="8"/>
      <c r="BA12992" s="8"/>
      <c r="BE12992" s="8"/>
      <c r="BI12992" s="8"/>
      <c r="BM12992" s="8"/>
      <c r="BQ12992" s="8"/>
      <c r="BU12992" s="8"/>
      <c r="BY12992" s="8"/>
      <c r="CC12992" s="8"/>
      <c r="CG12992" s="8"/>
      <c r="CK12992" s="8"/>
    </row>
    <row r="12993" spans="5:89">
      <c r="E12993" s="8"/>
      <c r="I12993" s="8"/>
      <c r="M12993" s="8"/>
      <c r="Q12993" s="8"/>
      <c r="U12993" s="8"/>
      <c r="Y12993" s="8"/>
      <c r="AC12993" s="8"/>
      <c r="AG12993" s="8"/>
      <c r="AK12993" s="8"/>
      <c r="AO12993" s="8"/>
      <c r="AS12993" s="8"/>
      <c r="AW12993" s="8"/>
      <c r="BA12993" s="8"/>
      <c r="BE12993" s="8"/>
      <c r="BI12993" s="8"/>
      <c r="BM12993" s="8"/>
      <c r="BQ12993" s="8"/>
      <c r="BU12993" s="8"/>
      <c r="BY12993" s="8"/>
      <c r="CC12993" s="8"/>
      <c r="CG12993" s="8"/>
      <c r="CK12993" s="8"/>
    </row>
    <row r="12994" spans="5:89">
      <c r="E12994" s="8"/>
      <c r="I12994" s="8"/>
      <c r="M12994" s="8"/>
      <c r="Q12994" s="8"/>
      <c r="U12994" s="8"/>
      <c r="Y12994" s="8"/>
      <c r="AC12994" s="8"/>
      <c r="AG12994" s="8"/>
      <c r="AK12994" s="8"/>
      <c r="AO12994" s="8"/>
      <c r="AS12994" s="8"/>
      <c r="AW12994" s="8"/>
      <c r="BA12994" s="8"/>
      <c r="BE12994" s="8"/>
      <c r="BI12994" s="8"/>
      <c r="BM12994" s="8"/>
      <c r="BQ12994" s="8"/>
      <c r="BU12994" s="8"/>
      <c r="BY12994" s="8"/>
      <c r="CC12994" s="8"/>
      <c r="CG12994" s="8"/>
      <c r="CK12994" s="8"/>
    </row>
    <row r="12995" spans="5:89">
      <c r="E12995" s="8"/>
      <c r="I12995" s="8"/>
      <c r="M12995" s="8"/>
      <c r="Q12995" s="8"/>
      <c r="U12995" s="8"/>
      <c r="Y12995" s="8"/>
      <c r="AC12995" s="8"/>
      <c r="AG12995" s="8"/>
      <c r="AK12995" s="8"/>
      <c r="AO12995" s="8"/>
      <c r="AS12995" s="8"/>
      <c r="AW12995" s="8"/>
      <c r="BA12995" s="8"/>
      <c r="BE12995" s="8"/>
      <c r="BI12995" s="8"/>
      <c r="BM12995" s="8"/>
      <c r="BQ12995" s="8"/>
      <c r="BU12995" s="8"/>
      <c r="BY12995" s="8"/>
      <c r="CC12995" s="8"/>
      <c r="CG12995" s="8"/>
      <c r="CK12995" s="8"/>
    </row>
    <row r="12996" spans="5:89">
      <c r="E12996" s="8"/>
      <c r="I12996" s="8"/>
      <c r="M12996" s="8"/>
      <c r="Q12996" s="8"/>
      <c r="U12996" s="8"/>
      <c r="Y12996" s="8"/>
      <c r="AC12996" s="8"/>
      <c r="AG12996" s="8"/>
      <c r="AK12996" s="8"/>
      <c r="AO12996" s="8"/>
      <c r="AS12996" s="8"/>
      <c r="AW12996" s="8"/>
      <c r="BA12996" s="8"/>
      <c r="BE12996" s="8"/>
      <c r="BI12996" s="8"/>
      <c r="BM12996" s="8"/>
      <c r="BQ12996" s="8"/>
      <c r="BU12996" s="8"/>
      <c r="BY12996" s="8"/>
      <c r="CC12996" s="8"/>
      <c r="CG12996" s="8"/>
      <c r="CK12996" s="8"/>
    </row>
    <row r="12997" spans="5:89">
      <c r="E12997" s="8"/>
      <c r="I12997" s="8"/>
      <c r="M12997" s="8"/>
      <c r="Q12997" s="8"/>
      <c r="U12997" s="8"/>
      <c r="Y12997" s="8"/>
      <c r="AC12997" s="8"/>
      <c r="AG12997" s="8"/>
      <c r="AK12997" s="8"/>
      <c r="AO12997" s="8"/>
      <c r="AS12997" s="8"/>
      <c r="AW12997" s="8"/>
      <c r="BA12997" s="8"/>
      <c r="BE12997" s="8"/>
      <c r="BI12997" s="8"/>
      <c r="BM12997" s="8"/>
      <c r="BQ12997" s="8"/>
      <c r="BU12997" s="8"/>
      <c r="BY12997" s="8"/>
      <c r="CC12997" s="8"/>
      <c r="CG12997" s="8"/>
      <c r="CK12997" s="8"/>
    </row>
    <row r="12998" spans="5:89">
      <c r="E12998" s="8"/>
      <c r="I12998" s="8"/>
      <c r="M12998" s="8"/>
      <c r="Q12998" s="8"/>
      <c r="U12998" s="8"/>
      <c r="Y12998" s="8"/>
      <c r="AC12998" s="8"/>
      <c r="AG12998" s="8"/>
      <c r="AK12998" s="8"/>
      <c r="AO12998" s="8"/>
      <c r="AS12998" s="8"/>
      <c r="AW12998" s="8"/>
      <c r="BA12998" s="8"/>
      <c r="BE12998" s="8"/>
      <c r="BI12998" s="8"/>
      <c r="BM12998" s="8"/>
      <c r="BQ12998" s="8"/>
      <c r="BU12998" s="8"/>
      <c r="BY12998" s="8"/>
      <c r="CC12998" s="8"/>
      <c r="CG12998" s="8"/>
      <c r="CK12998" s="8"/>
    </row>
    <row r="12999" spans="5:89">
      <c r="E12999" s="8"/>
      <c r="I12999" s="8"/>
      <c r="M12999" s="8"/>
      <c r="Q12999" s="8"/>
      <c r="U12999" s="8"/>
      <c r="Y12999" s="8"/>
      <c r="AC12999" s="8"/>
      <c r="AG12999" s="8"/>
      <c r="AK12999" s="8"/>
      <c r="AO12999" s="8"/>
      <c r="AS12999" s="8"/>
      <c r="AW12999" s="8"/>
      <c r="BA12999" s="8"/>
      <c r="BE12999" s="8"/>
      <c r="BI12999" s="8"/>
      <c r="BM12999" s="8"/>
      <c r="BQ12999" s="8"/>
      <c r="BU12999" s="8"/>
      <c r="BY12999" s="8"/>
      <c r="CC12999" s="8"/>
      <c r="CG12999" s="8"/>
      <c r="CK12999" s="8"/>
    </row>
    <row r="13000" spans="5:89">
      <c r="E13000" s="8"/>
      <c r="I13000" s="8"/>
      <c r="M13000" s="8"/>
      <c r="Q13000" s="8"/>
      <c r="U13000" s="8"/>
      <c r="Y13000" s="8"/>
      <c r="AC13000" s="8"/>
      <c r="AG13000" s="8"/>
      <c r="AK13000" s="8"/>
      <c r="AO13000" s="8"/>
      <c r="AS13000" s="8"/>
      <c r="AW13000" s="8"/>
      <c r="BA13000" s="8"/>
      <c r="BE13000" s="8"/>
      <c r="BI13000" s="8"/>
      <c r="BM13000" s="8"/>
      <c r="BQ13000" s="8"/>
      <c r="BU13000" s="8"/>
      <c r="BY13000" s="8"/>
      <c r="CC13000" s="8"/>
      <c r="CG13000" s="8"/>
      <c r="CK13000" s="8"/>
    </row>
    <row r="13001" spans="5:89">
      <c r="E13001" s="8"/>
      <c r="I13001" s="8"/>
      <c r="M13001" s="8"/>
      <c r="Q13001" s="8"/>
      <c r="U13001" s="8"/>
      <c r="Y13001" s="8"/>
      <c r="AC13001" s="8"/>
      <c r="AG13001" s="8"/>
      <c r="AK13001" s="8"/>
      <c r="AO13001" s="8"/>
      <c r="AS13001" s="8"/>
      <c r="AW13001" s="8"/>
      <c r="BA13001" s="8"/>
      <c r="BE13001" s="8"/>
      <c r="BI13001" s="8"/>
      <c r="BM13001" s="8"/>
      <c r="BQ13001" s="8"/>
      <c r="BU13001" s="8"/>
      <c r="BY13001" s="8"/>
      <c r="CC13001" s="8"/>
      <c r="CG13001" s="8"/>
      <c r="CK13001" s="8"/>
    </row>
    <row r="13002" spans="5:89">
      <c r="E13002" s="8"/>
      <c r="I13002" s="8"/>
      <c r="M13002" s="8"/>
      <c r="Q13002" s="8"/>
      <c r="U13002" s="8"/>
      <c r="Y13002" s="8"/>
      <c r="AC13002" s="8"/>
      <c r="AG13002" s="8"/>
      <c r="AK13002" s="8"/>
      <c r="AO13002" s="8"/>
      <c r="AS13002" s="8"/>
      <c r="AW13002" s="8"/>
      <c r="BA13002" s="8"/>
      <c r="BE13002" s="8"/>
      <c r="BI13002" s="8"/>
      <c r="BM13002" s="8"/>
      <c r="BQ13002" s="8"/>
      <c r="BU13002" s="8"/>
      <c r="BY13002" s="8"/>
      <c r="CC13002" s="8"/>
      <c r="CG13002" s="8"/>
      <c r="CK13002" s="8"/>
    </row>
    <row r="13003" spans="5:89">
      <c r="E13003" s="8"/>
      <c r="I13003" s="8"/>
      <c r="M13003" s="8"/>
      <c r="Q13003" s="8"/>
      <c r="U13003" s="8"/>
      <c r="Y13003" s="8"/>
      <c r="AC13003" s="8"/>
      <c r="AG13003" s="8"/>
      <c r="AK13003" s="8"/>
      <c r="AO13003" s="8"/>
      <c r="AS13003" s="8"/>
      <c r="AW13003" s="8"/>
      <c r="BA13003" s="8"/>
      <c r="BE13003" s="8"/>
      <c r="BI13003" s="8"/>
      <c r="BM13003" s="8"/>
      <c r="BQ13003" s="8"/>
      <c r="BU13003" s="8"/>
      <c r="BY13003" s="8"/>
      <c r="CC13003" s="8"/>
      <c r="CG13003" s="8"/>
      <c r="CK13003" s="8"/>
    </row>
    <row r="13004" spans="5:89">
      <c r="E13004" s="8"/>
      <c r="I13004" s="8"/>
      <c r="M13004" s="8"/>
      <c r="Q13004" s="8"/>
      <c r="U13004" s="8"/>
      <c r="Y13004" s="8"/>
      <c r="AC13004" s="8"/>
      <c r="AG13004" s="8"/>
      <c r="AK13004" s="8"/>
      <c r="AO13004" s="8"/>
      <c r="AS13004" s="8"/>
      <c r="AW13004" s="8"/>
      <c r="BA13004" s="8"/>
      <c r="BE13004" s="8"/>
      <c r="BI13004" s="8"/>
      <c r="BM13004" s="8"/>
      <c r="BQ13004" s="8"/>
      <c r="BU13004" s="8"/>
      <c r="BY13004" s="8"/>
      <c r="CC13004" s="8"/>
      <c r="CG13004" s="8"/>
      <c r="CK13004" s="8"/>
    </row>
    <row r="13005" spans="5:89">
      <c r="E13005" s="8"/>
      <c r="I13005" s="8"/>
      <c r="M13005" s="8"/>
      <c r="Q13005" s="8"/>
      <c r="U13005" s="8"/>
      <c r="Y13005" s="8"/>
      <c r="AC13005" s="8"/>
      <c r="AG13005" s="8"/>
      <c r="AK13005" s="8"/>
      <c r="AO13005" s="8"/>
      <c r="AS13005" s="8"/>
      <c r="AW13005" s="8"/>
      <c r="BA13005" s="8"/>
      <c r="BE13005" s="8"/>
      <c r="BI13005" s="8"/>
      <c r="BM13005" s="8"/>
      <c r="BQ13005" s="8"/>
      <c r="BU13005" s="8"/>
      <c r="BY13005" s="8"/>
      <c r="CC13005" s="8"/>
      <c r="CG13005" s="8"/>
      <c r="CK13005" s="8"/>
    </row>
    <row r="13006" spans="5:89">
      <c r="E13006" s="8"/>
      <c r="I13006" s="8"/>
      <c r="M13006" s="8"/>
      <c r="Q13006" s="8"/>
      <c r="U13006" s="8"/>
      <c r="Y13006" s="8"/>
      <c r="AC13006" s="8"/>
      <c r="AG13006" s="8"/>
      <c r="AK13006" s="8"/>
      <c r="AO13006" s="8"/>
      <c r="AS13006" s="8"/>
      <c r="AW13006" s="8"/>
      <c r="BA13006" s="8"/>
      <c r="BE13006" s="8"/>
      <c r="BI13006" s="8"/>
      <c r="BM13006" s="8"/>
      <c r="BQ13006" s="8"/>
      <c r="BU13006" s="8"/>
      <c r="BY13006" s="8"/>
      <c r="CC13006" s="8"/>
      <c r="CG13006" s="8"/>
      <c r="CK13006" s="8"/>
    </row>
    <row r="13007" spans="5:89">
      <c r="E13007" s="8"/>
      <c r="I13007" s="8"/>
      <c r="M13007" s="8"/>
      <c r="Q13007" s="8"/>
      <c r="U13007" s="8"/>
      <c r="Y13007" s="8"/>
      <c r="AC13007" s="8"/>
      <c r="AG13007" s="8"/>
      <c r="AK13007" s="8"/>
      <c r="AO13007" s="8"/>
      <c r="AS13007" s="8"/>
      <c r="AW13007" s="8"/>
      <c r="BA13007" s="8"/>
      <c r="BE13007" s="8"/>
      <c r="BI13007" s="8"/>
      <c r="BM13007" s="8"/>
      <c r="BQ13007" s="8"/>
      <c r="BU13007" s="8"/>
      <c r="BY13007" s="8"/>
      <c r="CC13007" s="8"/>
      <c r="CG13007" s="8"/>
      <c r="CK13007" s="8"/>
    </row>
    <row r="13008" spans="5:89">
      <c r="E13008" s="8"/>
      <c r="I13008" s="8"/>
      <c r="M13008" s="8"/>
      <c r="Q13008" s="8"/>
      <c r="U13008" s="8"/>
      <c r="Y13008" s="8"/>
      <c r="AC13008" s="8"/>
      <c r="AG13008" s="8"/>
      <c r="AK13008" s="8"/>
      <c r="AO13008" s="8"/>
      <c r="AS13008" s="8"/>
      <c r="AW13008" s="8"/>
      <c r="BA13008" s="8"/>
      <c r="BE13008" s="8"/>
      <c r="BI13008" s="8"/>
      <c r="BM13008" s="8"/>
      <c r="BQ13008" s="8"/>
      <c r="BU13008" s="8"/>
      <c r="BY13008" s="8"/>
      <c r="CC13008" s="8"/>
      <c r="CG13008" s="8"/>
      <c r="CK13008" s="8"/>
    </row>
    <row r="13009" spans="5:89">
      <c r="E13009" s="8"/>
      <c r="I13009" s="8"/>
      <c r="M13009" s="8"/>
      <c r="Q13009" s="8"/>
      <c r="U13009" s="8"/>
      <c r="Y13009" s="8"/>
      <c r="AC13009" s="8"/>
      <c r="AG13009" s="8"/>
      <c r="AK13009" s="8"/>
      <c r="AO13009" s="8"/>
      <c r="AS13009" s="8"/>
      <c r="AW13009" s="8"/>
      <c r="BA13009" s="8"/>
      <c r="BE13009" s="8"/>
      <c r="BI13009" s="8"/>
      <c r="BM13009" s="8"/>
      <c r="BQ13009" s="8"/>
      <c r="BU13009" s="8"/>
      <c r="BY13009" s="8"/>
      <c r="CC13009" s="8"/>
      <c r="CG13009" s="8"/>
      <c r="CK13009" s="8"/>
    </row>
    <row r="13010" spans="5:89">
      <c r="E13010" s="8"/>
      <c r="I13010" s="8"/>
      <c r="M13010" s="8"/>
      <c r="Q13010" s="8"/>
      <c r="U13010" s="8"/>
      <c r="Y13010" s="8"/>
      <c r="AC13010" s="8"/>
      <c r="AG13010" s="8"/>
      <c r="AK13010" s="8"/>
      <c r="AO13010" s="8"/>
      <c r="AS13010" s="8"/>
      <c r="AW13010" s="8"/>
      <c r="BA13010" s="8"/>
      <c r="BE13010" s="8"/>
      <c r="BI13010" s="8"/>
      <c r="BM13010" s="8"/>
      <c r="BQ13010" s="8"/>
      <c r="BU13010" s="8"/>
      <c r="BY13010" s="8"/>
      <c r="CC13010" s="8"/>
      <c r="CG13010" s="8"/>
      <c r="CK13010" s="8"/>
    </row>
    <row r="13011" spans="5:89">
      <c r="E13011" s="8"/>
      <c r="I13011" s="8"/>
      <c r="M13011" s="8"/>
      <c r="Q13011" s="8"/>
      <c r="U13011" s="8"/>
      <c r="Y13011" s="8"/>
      <c r="AC13011" s="8"/>
      <c r="AG13011" s="8"/>
      <c r="AK13011" s="8"/>
      <c r="AO13011" s="8"/>
      <c r="AS13011" s="8"/>
      <c r="AW13011" s="8"/>
      <c r="BA13011" s="8"/>
      <c r="BE13011" s="8"/>
      <c r="BI13011" s="8"/>
      <c r="BM13011" s="8"/>
      <c r="BQ13011" s="8"/>
      <c r="BU13011" s="8"/>
      <c r="BY13011" s="8"/>
      <c r="CC13011" s="8"/>
      <c r="CG13011" s="8"/>
      <c r="CK13011" s="8"/>
    </row>
    <row r="13012" spans="5:89">
      <c r="E13012" s="8"/>
      <c r="I13012" s="8"/>
      <c r="M13012" s="8"/>
      <c r="Q13012" s="8"/>
      <c r="U13012" s="8"/>
      <c r="Y13012" s="8"/>
      <c r="AC13012" s="8"/>
      <c r="AG13012" s="8"/>
      <c r="AK13012" s="8"/>
      <c r="AO13012" s="8"/>
      <c r="AS13012" s="8"/>
      <c r="AW13012" s="8"/>
      <c r="BA13012" s="8"/>
      <c r="BE13012" s="8"/>
      <c r="BI13012" s="8"/>
      <c r="BM13012" s="8"/>
      <c r="BQ13012" s="8"/>
      <c r="BU13012" s="8"/>
      <c r="BY13012" s="8"/>
      <c r="CC13012" s="8"/>
      <c r="CG13012" s="8"/>
      <c r="CK13012" s="8"/>
    </row>
    <row r="13013" spans="5:89">
      <c r="E13013" s="8"/>
      <c r="I13013" s="8"/>
      <c r="M13013" s="8"/>
      <c r="Q13013" s="8"/>
      <c r="U13013" s="8"/>
      <c r="Y13013" s="8"/>
      <c r="AC13013" s="8"/>
      <c r="AG13013" s="8"/>
      <c r="AK13013" s="8"/>
      <c r="AO13013" s="8"/>
      <c r="AS13013" s="8"/>
      <c r="AW13013" s="8"/>
      <c r="BA13013" s="8"/>
      <c r="BE13013" s="8"/>
      <c r="BI13013" s="8"/>
      <c r="BM13013" s="8"/>
      <c r="BQ13013" s="8"/>
      <c r="BU13013" s="8"/>
      <c r="BY13013" s="8"/>
      <c r="CC13013" s="8"/>
      <c r="CG13013" s="8"/>
      <c r="CK13013" s="8"/>
    </row>
    <row r="13014" spans="5:89">
      <c r="E13014" s="8"/>
      <c r="I13014" s="8"/>
      <c r="M13014" s="8"/>
      <c r="Q13014" s="8"/>
      <c r="U13014" s="8"/>
      <c r="Y13014" s="8"/>
      <c r="AC13014" s="8"/>
      <c r="AG13014" s="8"/>
      <c r="AK13014" s="8"/>
      <c r="AO13014" s="8"/>
      <c r="AS13014" s="8"/>
      <c r="AW13014" s="8"/>
      <c r="BA13014" s="8"/>
      <c r="BE13014" s="8"/>
      <c r="BI13014" s="8"/>
      <c r="BM13014" s="8"/>
      <c r="BQ13014" s="8"/>
      <c r="BU13014" s="8"/>
      <c r="BY13014" s="8"/>
      <c r="CC13014" s="8"/>
      <c r="CG13014" s="8"/>
      <c r="CK13014" s="8"/>
    </row>
    <row r="13015" spans="5:89">
      <c r="E13015" s="8"/>
      <c r="I13015" s="8"/>
      <c r="M13015" s="8"/>
      <c r="Q13015" s="8"/>
      <c r="U13015" s="8"/>
      <c r="Y13015" s="8"/>
      <c r="AC13015" s="8"/>
      <c r="AG13015" s="8"/>
      <c r="AK13015" s="8"/>
      <c r="AO13015" s="8"/>
      <c r="AS13015" s="8"/>
      <c r="AW13015" s="8"/>
      <c r="BA13015" s="8"/>
      <c r="BE13015" s="8"/>
      <c r="BI13015" s="8"/>
      <c r="BM13015" s="8"/>
      <c r="BQ13015" s="8"/>
      <c r="BU13015" s="8"/>
      <c r="BY13015" s="8"/>
      <c r="CC13015" s="8"/>
      <c r="CG13015" s="8"/>
      <c r="CK13015" s="8"/>
    </row>
    <row r="13016" spans="5:89">
      <c r="E13016" s="8"/>
      <c r="I13016" s="8"/>
      <c r="M13016" s="8"/>
      <c r="Q13016" s="8"/>
      <c r="U13016" s="8"/>
      <c r="Y13016" s="8"/>
      <c r="AC13016" s="8"/>
      <c r="AG13016" s="8"/>
      <c r="AK13016" s="8"/>
      <c r="AO13016" s="8"/>
      <c r="AS13016" s="8"/>
      <c r="AW13016" s="8"/>
      <c r="BA13016" s="8"/>
      <c r="BE13016" s="8"/>
      <c r="BI13016" s="8"/>
      <c r="BM13016" s="8"/>
      <c r="BQ13016" s="8"/>
      <c r="BU13016" s="8"/>
      <c r="BY13016" s="8"/>
      <c r="CC13016" s="8"/>
      <c r="CG13016" s="8"/>
      <c r="CK13016" s="8"/>
    </row>
    <row r="13017" spans="5:89">
      <c r="E13017" s="8"/>
      <c r="I13017" s="8"/>
      <c r="M13017" s="8"/>
      <c r="Q13017" s="8"/>
      <c r="U13017" s="8"/>
      <c r="Y13017" s="8"/>
      <c r="AC13017" s="8"/>
      <c r="AG13017" s="8"/>
      <c r="AK13017" s="8"/>
      <c r="AO13017" s="8"/>
      <c r="AS13017" s="8"/>
      <c r="AW13017" s="8"/>
      <c r="BA13017" s="8"/>
      <c r="BE13017" s="8"/>
      <c r="BI13017" s="8"/>
      <c r="BM13017" s="8"/>
      <c r="BQ13017" s="8"/>
      <c r="BU13017" s="8"/>
      <c r="BY13017" s="8"/>
      <c r="CC13017" s="8"/>
      <c r="CG13017" s="8"/>
      <c r="CK13017" s="8"/>
    </row>
    <row r="13018" spans="5:89">
      <c r="E13018" s="8"/>
      <c r="I13018" s="8"/>
      <c r="M13018" s="8"/>
      <c r="Q13018" s="8"/>
      <c r="U13018" s="8"/>
      <c r="Y13018" s="8"/>
      <c r="AC13018" s="8"/>
      <c r="AG13018" s="8"/>
      <c r="AK13018" s="8"/>
      <c r="AO13018" s="8"/>
      <c r="AS13018" s="8"/>
      <c r="AW13018" s="8"/>
      <c r="BA13018" s="8"/>
      <c r="BE13018" s="8"/>
      <c r="BI13018" s="8"/>
      <c r="BM13018" s="8"/>
      <c r="BQ13018" s="8"/>
      <c r="BU13018" s="8"/>
      <c r="BY13018" s="8"/>
      <c r="CC13018" s="8"/>
      <c r="CG13018" s="8"/>
      <c r="CK13018" s="8"/>
    </row>
    <row r="13019" spans="5:89">
      <c r="E13019" s="8"/>
      <c r="I13019" s="8"/>
      <c r="M13019" s="8"/>
      <c r="Q13019" s="8"/>
      <c r="U13019" s="8"/>
      <c r="Y13019" s="8"/>
      <c r="AC13019" s="8"/>
      <c r="AG13019" s="8"/>
      <c r="AK13019" s="8"/>
      <c r="AO13019" s="8"/>
      <c r="AS13019" s="8"/>
      <c r="AW13019" s="8"/>
      <c r="BA13019" s="8"/>
      <c r="BE13019" s="8"/>
      <c r="BI13019" s="8"/>
      <c r="BM13019" s="8"/>
      <c r="BQ13019" s="8"/>
      <c r="BU13019" s="8"/>
      <c r="BY13019" s="8"/>
      <c r="CC13019" s="8"/>
      <c r="CG13019" s="8"/>
      <c r="CK13019" s="8"/>
    </row>
    <row r="13020" spans="5:89">
      <c r="E13020" s="8"/>
      <c r="I13020" s="8"/>
      <c r="M13020" s="8"/>
      <c r="Q13020" s="8"/>
      <c r="U13020" s="8"/>
      <c r="Y13020" s="8"/>
      <c r="AC13020" s="8"/>
      <c r="AG13020" s="8"/>
      <c r="AK13020" s="8"/>
      <c r="AO13020" s="8"/>
      <c r="AS13020" s="8"/>
      <c r="AW13020" s="8"/>
      <c r="BA13020" s="8"/>
      <c r="BE13020" s="8"/>
      <c r="BI13020" s="8"/>
      <c r="BM13020" s="8"/>
      <c r="BQ13020" s="8"/>
      <c r="BU13020" s="8"/>
      <c r="BY13020" s="8"/>
      <c r="CC13020" s="8"/>
      <c r="CG13020" s="8"/>
      <c r="CK13020" s="8"/>
    </row>
    <row r="13021" spans="5:89">
      <c r="E13021" s="8"/>
      <c r="I13021" s="8"/>
      <c r="M13021" s="8"/>
      <c r="Q13021" s="8"/>
      <c r="U13021" s="8"/>
      <c r="Y13021" s="8"/>
      <c r="AC13021" s="8"/>
      <c r="AG13021" s="8"/>
      <c r="AK13021" s="8"/>
      <c r="AO13021" s="8"/>
      <c r="AS13021" s="8"/>
      <c r="AW13021" s="8"/>
      <c r="BA13021" s="8"/>
      <c r="BE13021" s="8"/>
      <c r="BI13021" s="8"/>
      <c r="BM13021" s="8"/>
      <c r="BQ13021" s="8"/>
      <c r="BU13021" s="8"/>
      <c r="BY13021" s="8"/>
      <c r="CC13021" s="8"/>
      <c r="CG13021" s="8"/>
      <c r="CK13021" s="8"/>
    </row>
    <row r="13022" spans="5:89">
      <c r="E13022" s="8"/>
      <c r="I13022" s="8"/>
      <c r="M13022" s="8"/>
      <c r="Q13022" s="8"/>
      <c r="U13022" s="8"/>
      <c r="Y13022" s="8"/>
      <c r="AC13022" s="8"/>
      <c r="AG13022" s="8"/>
      <c r="AK13022" s="8"/>
      <c r="AO13022" s="8"/>
      <c r="AS13022" s="8"/>
      <c r="AW13022" s="8"/>
      <c r="BA13022" s="8"/>
      <c r="BE13022" s="8"/>
      <c r="BI13022" s="8"/>
      <c r="BM13022" s="8"/>
      <c r="BQ13022" s="8"/>
      <c r="BU13022" s="8"/>
      <c r="BY13022" s="8"/>
      <c r="CC13022" s="8"/>
      <c r="CG13022" s="8"/>
      <c r="CK13022" s="8"/>
    </row>
    <row r="13023" spans="5:89">
      <c r="E13023" s="8"/>
      <c r="I13023" s="8"/>
      <c r="M13023" s="8"/>
      <c r="Q13023" s="8"/>
      <c r="U13023" s="8"/>
      <c r="Y13023" s="8"/>
      <c r="AC13023" s="8"/>
      <c r="AG13023" s="8"/>
      <c r="AK13023" s="8"/>
      <c r="AO13023" s="8"/>
      <c r="AS13023" s="8"/>
      <c r="AW13023" s="8"/>
      <c r="BA13023" s="8"/>
      <c r="BE13023" s="8"/>
      <c r="BI13023" s="8"/>
      <c r="BM13023" s="8"/>
      <c r="BQ13023" s="8"/>
      <c r="BU13023" s="8"/>
      <c r="BY13023" s="8"/>
      <c r="CC13023" s="8"/>
      <c r="CG13023" s="8"/>
      <c r="CK13023" s="8"/>
    </row>
    <row r="13024" spans="5:89">
      <c r="E13024" s="8"/>
      <c r="I13024" s="8"/>
      <c r="M13024" s="8"/>
      <c r="Q13024" s="8"/>
      <c r="U13024" s="8"/>
      <c r="Y13024" s="8"/>
      <c r="AC13024" s="8"/>
      <c r="AG13024" s="8"/>
      <c r="AK13024" s="8"/>
      <c r="AO13024" s="8"/>
      <c r="AS13024" s="8"/>
      <c r="AW13024" s="8"/>
      <c r="BA13024" s="8"/>
      <c r="BE13024" s="8"/>
      <c r="BI13024" s="8"/>
      <c r="BM13024" s="8"/>
      <c r="BQ13024" s="8"/>
      <c r="BU13024" s="8"/>
      <c r="BY13024" s="8"/>
      <c r="CC13024" s="8"/>
      <c r="CG13024" s="8"/>
      <c r="CK13024" s="8"/>
    </row>
    <row r="13025" spans="5:89">
      <c r="E13025" s="8"/>
      <c r="I13025" s="8"/>
      <c r="M13025" s="8"/>
      <c r="Q13025" s="8"/>
      <c r="U13025" s="8"/>
      <c r="Y13025" s="8"/>
      <c r="AC13025" s="8"/>
      <c r="AG13025" s="8"/>
      <c r="AK13025" s="8"/>
      <c r="AO13025" s="8"/>
      <c r="AS13025" s="8"/>
      <c r="AW13025" s="8"/>
      <c r="BA13025" s="8"/>
      <c r="BE13025" s="8"/>
      <c r="BI13025" s="8"/>
      <c r="BM13025" s="8"/>
      <c r="BQ13025" s="8"/>
      <c r="BU13025" s="8"/>
      <c r="BY13025" s="8"/>
      <c r="CC13025" s="8"/>
      <c r="CG13025" s="8"/>
      <c r="CK13025" s="8"/>
    </row>
    <row r="13026" spans="5:89">
      <c r="E13026" s="8"/>
      <c r="I13026" s="8"/>
      <c r="M13026" s="8"/>
      <c r="Q13026" s="8"/>
      <c r="U13026" s="8"/>
      <c r="Y13026" s="8"/>
      <c r="AC13026" s="8"/>
      <c r="AG13026" s="8"/>
      <c r="AK13026" s="8"/>
      <c r="AO13026" s="8"/>
      <c r="AS13026" s="8"/>
      <c r="AW13026" s="8"/>
      <c r="BA13026" s="8"/>
      <c r="BE13026" s="8"/>
      <c r="BI13026" s="8"/>
      <c r="BM13026" s="8"/>
      <c r="BQ13026" s="8"/>
      <c r="BU13026" s="8"/>
      <c r="BY13026" s="8"/>
      <c r="CC13026" s="8"/>
      <c r="CG13026" s="8"/>
      <c r="CK13026" s="8"/>
    </row>
    <row r="13027" spans="5:89">
      <c r="E13027" s="8"/>
      <c r="I13027" s="8"/>
      <c r="M13027" s="8"/>
      <c r="Q13027" s="8"/>
      <c r="U13027" s="8"/>
      <c r="Y13027" s="8"/>
      <c r="AC13027" s="8"/>
      <c r="AG13027" s="8"/>
      <c r="AK13027" s="8"/>
      <c r="AO13027" s="8"/>
      <c r="AS13027" s="8"/>
      <c r="AW13027" s="8"/>
      <c r="BA13027" s="8"/>
      <c r="BE13027" s="8"/>
      <c r="BI13027" s="8"/>
      <c r="BM13027" s="8"/>
      <c r="BQ13027" s="8"/>
      <c r="BU13027" s="8"/>
      <c r="BY13027" s="8"/>
      <c r="CC13027" s="8"/>
      <c r="CG13027" s="8"/>
      <c r="CK13027" s="8"/>
    </row>
    <row r="13028" spans="5:89">
      <c r="E13028" s="8"/>
      <c r="I13028" s="8"/>
      <c r="M13028" s="8"/>
      <c r="Q13028" s="8"/>
      <c r="U13028" s="8"/>
      <c r="Y13028" s="8"/>
      <c r="AC13028" s="8"/>
      <c r="AG13028" s="8"/>
      <c r="AK13028" s="8"/>
      <c r="AO13028" s="8"/>
      <c r="AS13028" s="8"/>
      <c r="AW13028" s="8"/>
      <c r="BA13028" s="8"/>
      <c r="BE13028" s="8"/>
      <c r="BI13028" s="8"/>
      <c r="BM13028" s="8"/>
      <c r="BQ13028" s="8"/>
      <c r="BU13028" s="8"/>
      <c r="BY13028" s="8"/>
      <c r="CC13028" s="8"/>
      <c r="CG13028" s="8"/>
      <c r="CK13028" s="8"/>
    </row>
    <row r="13029" spans="5:89">
      <c r="E13029" s="8"/>
      <c r="I13029" s="8"/>
      <c r="M13029" s="8"/>
      <c r="Q13029" s="8"/>
      <c r="U13029" s="8"/>
      <c r="Y13029" s="8"/>
      <c r="AC13029" s="8"/>
      <c r="AG13029" s="8"/>
      <c r="AK13029" s="8"/>
      <c r="AO13029" s="8"/>
      <c r="AS13029" s="8"/>
      <c r="AW13029" s="8"/>
      <c r="BA13029" s="8"/>
      <c r="BE13029" s="8"/>
      <c r="BI13029" s="8"/>
      <c r="BM13029" s="8"/>
      <c r="BQ13029" s="8"/>
      <c r="BU13029" s="8"/>
      <c r="BY13029" s="8"/>
      <c r="CC13029" s="8"/>
      <c r="CG13029" s="8"/>
      <c r="CK13029" s="8"/>
    </row>
    <row r="13030" spans="5:89">
      <c r="E13030" s="8"/>
      <c r="I13030" s="8"/>
      <c r="M13030" s="8"/>
      <c r="Q13030" s="8"/>
      <c r="U13030" s="8"/>
      <c r="Y13030" s="8"/>
      <c r="AC13030" s="8"/>
      <c r="AG13030" s="8"/>
      <c r="AK13030" s="8"/>
      <c r="AO13030" s="8"/>
      <c r="AS13030" s="8"/>
      <c r="AW13030" s="8"/>
      <c r="BA13030" s="8"/>
      <c r="BE13030" s="8"/>
      <c r="BI13030" s="8"/>
      <c r="BM13030" s="8"/>
      <c r="BQ13030" s="8"/>
      <c r="BU13030" s="8"/>
      <c r="BY13030" s="8"/>
      <c r="CC13030" s="8"/>
      <c r="CG13030" s="8"/>
      <c r="CK13030" s="8"/>
    </row>
    <row r="13031" spans="5:89">
      <c r="E13031" s="8"/>
      <c r="I13031" s="8"/>
      <c r="M13031" s="8"/>
      <c r="Q13031" s="8"/>
      <c r="U13031" s="8"/>
      <c r="Y13031" s="8"/>
      <c r="AC13031" s="8"/>
      <c r="AG13031" s="8"/>
      <c r="AK13031" s="8"/>
      <c r="AO13031" s="8"/>
      <c r="AS13031" s="8"/>
      <c r="AW13031" s="8"/>
      <c r="BA13031" s="8"/>
      <c r="BE13031" s="8"/>
      <c r="BI13031" s="8"/>
      <c r="BM13031" s="8"/>
      <c r="BQ13031" s="8"/>
      <c r="BU13031" s="8"/>
      <c r="BY13031" s="8"/>
      <c r="CC13031" s="8"/>
      <c r="CG13031" s="8"/>
      <c r="CK13031" s="8"/>
    </row>
    <row r="13032" spans="5:89">
      <c r="E13032" s="8"/>
      <c r="I13032" s="8"/>
      <c r="M13032" s="8"/>
      <c r="Q13032" s="8"/>
      <c r="U13032" s="8"/>
      <c r="Y13032" s="8"/>
      <c r="AC13032" s="8"/>
      <c r="AG13032" s="8"/>
      <c r="AK13032" s="8"/>
      <c r="AO13032" s="8"/>
      <c r="AS13032" s="8"/>
      <c r="AW13032" s="8"/>
      <c r="BA13032" s="8"/>
      <c r="BE13032" s="8"/>
      <c r="BI13032" s="8"/>
      <c r="BM13032" s="8"/>
      <c r="BQ13032" s="8"/>
      <c r="BU13032" s="8"/>
      <c r="BY13032" s="8"/>
      <c r="CC13032" s="8"/>
      <c r="CG13032" s="8"/>
      <c r="CK13032" s="8"/>
    </row>
    <row r="13033" spans="5:89">
      <c r="E13033" s="8"/>
      <c r="I13033" s="8"/>
      <c r="M13033" s="8"/>
      <c r="Q13033" s="8"/>
      <c r="U13033" s="8"/>
      <c r="Y13033" s="8"/>
      <c r="AC13033" s="8"/>
      <c r="AG13033" s="8"/>
      <c r="AK13033" s="8"/>
      <c r="AO13033" s="8"/>
      <c r="AS13033" s="8"/>
      <c r="AW13033" s="8"/>
      <c r="BA13033" s="8"/>
      <c r="BE13033" s="8"/>
      <c r="BI13033" s="8"/>
      <c r="BM13033" s="8"/>
      <c r="BQ13033" s="8"/>
      <c r="BU13033" s="8"/>
      <c r="BY13033" s="8"/>
      <c r="CC13033" s="8"/>
      <c r="CG13033" s="8"/>
      <c r="CK13033" s="8"/>
    </row>
    <row r="13034" spans="5:89">
      <c r="E13034" s="8"/>
      <c r="I13034" s="8"/>
      <c r="M13034" s="8"/>
      <c r="Q13034" s="8"/>
      <c r="U13034" s="8"/>
      <c r="Y13034" s="8"/>
      <c r="AC13034" s="8"/>
      <c r="AG13034" s="8"/>
      <c r="AK13034" s="8"/>
      <c r="AO13034" s="8"/>
      <c r="AS13034" s="8"/>
      <c r="AW13034" s="8"/>
      <c r="BA13034" s="8"/>
      <c r="BE13034" s="8"/>
      <c r="BI13034" s="8"/>
      <c r="BM13034" s="8"/>
      <c r="BQ13034" s="8"/>
      <c r="BU13034" s="8"/>
      <c r="BY13034" s="8"/>
      <c r="CC13034" s="8"/>
      <c r="CG13034" s="8"/>
      <c r="CK13034" s="8"/>
    </row>
    <row r="13035" spans="5:89">
      <c r="E13035" s="8"/>
      <c r="I13035" s="8"/>
      <c r="M13035" s="8"/>
      <c r="Q13035" s="8"/>
      <c r="U13035" s="8"/>
      <c r="Y13035" s="8"/>
      <c r="AC13035" s="8"/>
      <c r="AG13035" s="8"/>
      <c r="AK13035" s="8"/>
      <c r="AO13035" s="8"/>
      <c r="AS13035" s="8"/>
      <c r="AW13035" s="8"/>
      <c r="BA13035" s="8"/>
      <c r="BE13035" s="8"/>
      <c r="BI13035" s="8"/>
      <c r="BM13035" s="8"/>
      <c r="BQ13035" s="8"/>
      <c r="BU13035" s="8"/>
      <c r="BY13035" s="8"/>
      <c r="CC13035" s="8"/>
      <c r="CG13035" s="8"/>
      <c r="CK13035" s="8"/>
    </row>
    <row r="13036" spans="5:89">
      <c r="E13036" s="8"/>
      <c r="I13036" s="8"/>
      <c r="M13036" s="8"/>
      <c r="Q13036" s="8"/>
      <c r="U13036" s="8"/>
      <c r="Y13036" s="8"/>
      <c r="AC13036" s="8"/>
      <c r="AG13036" s="8"/>
      <c r="AK13036" s="8"/>
      <c r="AO13036" s="8"/>
      <c r="AS13036" s="8"/>
      <c r="AW13036" s="8"/>
      <c r="BA13036" s="8"/>
      <c r="BE13036" s="8"/>
      <c r="BI13036" s="8"/>
      <c r="BM13036" s="8"/>
      <c r="BQ13036" s="8"/>
      <c r="BU13036" s="8"/>
      <c r="BY13036" s="8"/>
      <c r="CC13036" s="8"/>
      <c r="CG13036" s="8"/>
      <c r="CK13036" s="8"/>
    </row>
    <row r="13037" spans="5:89">
      <c r="E13037" s="8"/>
      <c r="I13037" s="8"/>
      <c r="M13037" s="8"/>
      <c r="Q13037" s="8"/>
      <c r="U13037" s="8"/>
      <c r="Y13037" s="8"/>
      <c r="AC13037" s="8"/>
      <c r="AG13037" s="8"/>
      <c r="AK13037" s="8"/>
      <c r="AO13037" s="8"/>
      <c r="AS13037" s="8"/>
      <c r="AW13037" s="8"/>
      <c r="BA13037" s="8"/>
      <c r="BE13037" s="8"/>
      <c r="BI13037" s="8"/>
      <c r="BM13037" s="8"/>
      <c r="BQ13037" s="8"/>
      <c r="BU13037" s="8"/>
      <c r="BY13037" s="8"/>
      <c r="CC13037" s="8"/>
      <c r="CG13037" s="8"/>
      <c r="CK13037" s="8"/>
    </row>
    <row r="13038" spans="5:89">
      <c r="E13038" s="8"/>
      <c r="I13038" s="8"/>
      <c r="M13038" s="8"/>
      <c r="Q13038" s="8"/>
      <c r="U13038" s="8"/>
      <c r="Y13038" s="8"/>
      <c r="AC13038" s="8"/>
      <c r="AG13038" s="8"/>
      <c r="AK13038" s="8"/>
      <c r="AO13038" s="8"/>
      <c r="AS13038" s="8"/>
      <c r="AW13038" s="8"/>
      <c r="BA13038" s="8"/>
      <c r="BE13038" s="8"/>
      <c r="BI13038" s="8"/>
      <c r="BM13038" s="8"/>
      <c r="BQ13038" s="8"/>
      <c r="BU13038" s="8"/>
      <c r="BY13038" s="8"/>
      <c r="CC13038" s="8"/>
      <c r="CG13038" s="8"/>
      <c r="CK13038" s="8"/>
    </row>
    <row r="13039" spans="5:89">
      <c r="E13039" s="8"/>
      <c r="I13039" s="8"/>
      <c r="M13039" s="8"/>
      <c r="Q13039" s="8"/>
      <c r="U13039" s="8"/>
      <c r="Y13039" s="8"/>
      <c r="AC13039" s="8"/>
      <c r="AG13039" s="8"/>
      <c r="AK13039" s="8"/>
      <c r="AO13039" s="8"/>
      <c r="AS13039" s="8"/>
      <c r="AW13039" s="8"/>
      <c r="BA13039" s="8"/>
      <c r="BE13039" s="8"/>
      <c r="BI13039" s="8"/>
      <c r="BM13039" s="8"/>
      <c r="BQ13039" s="8"/>
      <c r="BU13039" s="8"/>
      <c r="BY13039" s="8"/>
      <c r="CC13039" s="8"/>
      <c r="CG13039" s="8"/>
      <c r="CK13039" s="8"/>
    </row>
    <row r="13040" spans="5:89">
      <c r="E13040" s="8"/>
      <c r="I13040" s="8"/>
      <c r="M13040" s="8"/>
      <c r="Q13040" s="8"/>
      <c r="U13040" s="8"/>
      <c r="Y13040" s="8"/>
      <c r="AC13040" s="8"/>
      <c r="AG13040" s="8"/>
      <c r="AK13040" s="8"/>
      <c r="AO13040" s="8"/>
      <c r="AS13040" s="8"/>
      <c r="AW13040" s="8"/>
      <c r="BA13040" s="8"/>
      <c r="BE13040" s="8"/>
      <c r="BI13040" s="8"/>
      <c r="BM13040" s="8"/>
      <c r="BQ13040" s="8"/>
      <c r="BU13040" s="8"/>
      <c r="BY13040" s="8"/>
      <c r="CC13040" s="8"/>
      <c r="CG13040" s="8"/>
      <c r="CK13040" s="8"/>
    </row>
    <row r="13041" spans="5:89">
      <c r="E13041" s="8"/>
      <c r="I13041" s="8"/>
      <c r="M13041" s="8"/>
      <c r="Q13041" s="8"/>
      <c r="U13041" s="8"/>
      <c r="Y13041" s="8"/>
      <c r="AC13041" s="8"/>
      <c r="AG13041" s="8"/>
      <c r="AK13041" s="8"/>
      <c r="AO13041" s="8"/>
      <c r="AS13041" s="8"/>
      <c r="AW13041" s="8"/>
      <c r="BA13041" s="8"/>
      <c r="BE13041" s="8"/>
      <c r="BI13041" s="8"/>
      <c r="BM13041" s="8"/>
      <c r="BQ13041" s="8"/>
      <c r="BU13041" s="8"/>
      <c r="BY13041" s="8"/>
      <c r="CC13041" s="8"/>
      <c r="CG13041" s="8"/>
      <c r="CK13041" s="8"/>
    </row>
    <row r="13042" spans="5:89">
      <c r="E13042" s="8"/>
      <c r="I13042" s="8"/>
      <c r="M13042" s="8"/>
      <c r="Q13042" s="8"/>
      <c r="U13042" s="8"/>
      <c r="Y13042" s="8"/>
      <c r="AC13042" s="8"/>
      <c r="AG13042" s="8"/>
      <c r="AK13042" s="8"/>
      <c r="AO13042" s="8"/>
      <c r="AS13042" s="8"/>
      <c r="AW13042" s="8"/>
      <c r="BA13042" s="8"/>
      <c r="BE13042" s="8"/>
      <c r="BI13042" s="8"/>
      <c r="BM13042" s="8"/>
      <c r="BQ13042" s="8"/>
      <c r="BU13042" s="8"/>
      <c r="BY13042" s="8"/>
      <c r="CC13042" s="8"/>
      <c r="CG13042" s="8"/>
      <c r="CK13042" s="8"/>
    </row>
    <row r="13043" spans="5:89">
      <c r="E13043" s="8"/>
      <c r="I13043" s="8"/>
      <c r="M13043" s="8"/>
      <c r="Q13043" s="8"/>
      <c r="U13043" s="8"/>
      <c r="Y13043" s="8"/>
      <c r="AC13043" s="8"/>
      <c r="AG13043" s="8"/>
      <c r="AK13043" s="8"/>
      <c r="AO13043" s="8"/>
      <c r="AS13043" s="8"/>
      <c r="AW13043" s="8"/>
      <c r="BA13043" s="8"/>
      <c r="BE13043" s="8"/>
      <c r="BI13043" s="8"/>
      <c r="BM13043" s="8"/>
      <c r="BQ13043" s="8"/>
      <c r="BU13043" s="8"/>
      <c r="BY13043" s="8"/>
      <c r="CC13043" s="8"/>
      <c r="CG13043" s="8"/>
      <c r="CK13043" s="8"/>
    </row>
    <row r="13044" spans="5:89">
      <c r="E13044" s="8"/>
      <c r="I13044" s="8"/>
      <c r="M13044" s="8"/>
      <c r="Q13044" s="8"/>
      <c r="U13044" s="8"/>
      <c r="Y13044" s="8"/>
      <c r="AC13044" s="8"/>
      <c r="AG13044" s="8"/>
      <c r="AK13044" s="8"/>
      <c r="AO13044" s="8"/>
      <c r="AS13044" s="8"/>
      <c r="AW13044" s="8"/>
      <c r="BA13044" s="8"/>
      <c r="BE13044" s="8"/>
      <c r="BI13044" s="8"/>
      <c r="BM13044" s="8"/>
      <c r="BQ13044" s="8"/>
      <c r="BU13044" s="8"/>
      <c r="BY13044" s="8"/>
      <c r="CC13044" s="8"/>
      <c r="CG13044" s="8"/>
      <c r="CK13044" s="8"/>
    </row>
    <row r="13045" spans="5:89">
      <c r="E13045" s="8"/>
      <c r="I13045" s="8"/>
      <c r="M13045" s="8"/>
      <c r="Q13045" s="8"/>
      <c r="U13045" s="8"/>
      <c r="Y13045" s="8"/>
      <c r="AC13045" s="8"/>
      <c r="AG13045" s="8"/>
      <c r="AK13045" s="8"/>
      <c r="AO13045" s="8"/>
      <c r="AS13045" s="8"/>
      <c r="AW13045" s="8"/>
      <c r="BA13045" s="8"/>
      <c r="BE13045" s="8"/>
      <c r="BI13045" s="8"/>
      <c r="BM13045" s="8"/>
      <c r="BQ13045" s="8"/>
      <c r="BU13045" s="8"/>
      <c r="BY13045" s="8"/>
      <c r="CC13045" s="8"/>
      <c r="CG13045" s="8"/>
      <c r="CK13045" s="8"/>
    </row>
    <row r="13046" spans="5:89">
      <c r="E13046" s="8"/>
      <c r="I13046" s="8"/>
      <c r="M13046" s="8"/>
      <c r="Q13046" s="8"/>
      <c r="U13046" s="8"/>
      <c r="Y13046" s="8"/>
      <c r="AC13046" s="8"/>
      <c r="AG13046" s="8"/>
      <c r="AK13046" s="8"/>
      <c r="AO13046" s="8"/>
      <c r="AS13046" s="8"/>
      <c r="AW13046" s="8"/>
      <c r="BA13046" s="8"/>
      <c r="BE13046" s="8"/>
      <c r="BI13046" s="8"/>
      <c r="BM13046" s="8"/>
      <c r="BQ13046" s="8"/>
      <c r="BU13046" s="8"/>
      <c r="BY13046" s="8"/>
      <c r="CC13046" s="8"/>
      <c r="CG13046" s="8"/>
      <c r="CK13046" s="8"/>
    </row>
    <row r="13047" spans="5:89">
      <c r="E13047" s="8"/>
      <c r="I13047" s="8"/>
      <c r="M13047" s="8"/>
      <c r="Q13047" s="8"/>
      <c r="U13047" s="8"/>
      <c r="Y13047" s="8"/>
      <c r="AC13047" s="8"/>
      <c r="AG13047" s="8"/>
      <c r="AK13047" s="8"/>
      <c r="AO13047" s="8"/>
      <c r="AS13047" s="8"/>
      <c r="AW13047" s="8"/>
      <c r="BA13047" s="8"/>
      <c r="BE13047" s="8"/>
      <c r="BI13047" s="8"/>
      <c r="BM13047" s="8"/>
      <c r="BQ13047" s="8"/>
      <c r="BU13047" s="8"/>
      <c r="BY13047" s="8"/>
      <c r="CC13047" s="8"/>
      <c r="CG13047" s="8"/>
      <c r="CK13047" s="8"/>
    </row>
    <row r="13048" spans="5:89">
      <c r="E13048" s="8"/>
      <c r="I13048" s="8"/>
      <c r="M13048" s="8"/>
      <c r="Q13048" s="8"/>
      <c r="U13048" s="8"/>
      <c r="Y13048" s="8"/>
      <c r="AC13048" s="8"/>
      <c r="AG13048" s="8"/>
      <c r="AK13048" s="8"/>
      <c r="AO13048" s="8"/>
      <c r="AS13048" s="8"/>
      <c r="AW13048" s="8"/>
      <c r="BA13048" s="8"/>
      <c r="BE13048" s="8"/>
      <c r="BI13048" s="8"/>
      <c r="BM13048" s="8"/>
      <c r="BQ13048" s="8"/>
      <c r="BU13048" s="8"/>
      <c r="BY13048" s="8"/>
      <c r="CC13048" s="8"/>
      <c r="CG13048" s="8"/>
      <c r="CK13048" s="8"/>
    </row>
    <row r="13049" spans="5:89">
      <c r="E13049" s="8"/>
      <c r="I13049" s="8"/>
      <c r="M13049" s="8"/>
      <c r="Q13049" s="8"/>
      <c r="U13049" s="8"/>
      <c r="Y13049" s="8"/>
      <c r="AC13049" s="8"/>
      <c r="AG13049" s="8"/>
      <c r="AK13049" s="8"/>
      <c r="AO13049" s="8"/>
      <c r="AS13049" s="8"/>
      <c r="AW13049" s="8"/>
      <c r="BA13049" s="8"/>
      <c r="BE13049" s="8"/>
      <c r="BI13049" s="8"/>
      <c r="BM13049" s="8"/>
      <c r="BQ13049" s="8"/>
      <c r="BU13049" s="8"/>
      <c r="BY13049" s="8"/>
      <c r="CC13049" s="8"/>
      <c r="CG13049" s="8"/>
      <c r="CK13049" s="8"/>
    </row>
    <row r="13050" spans="5:89">
      <c r="E13050" s="8"/>
      <c r="I13050" s="8"/>
      <c r="M13050" s="8"/>
      <c r="Q13050" s="8"/>
      <c r="U13050" s="8"/>
      <c r="Y13050" s="8"/>
      <c r="AC13050" s="8"/>
      <c r="AG13050" s="8"/>
      <c r="AK13050" s="8"/>
      <c r="AO13050" s="8"/>
      <c r="AS13050" s="8"/>
      <c r="AW13050" s="8"/>
      <c r="BA13050" s="8"/>
      <c r="BE13050" s="8"/>
      <c r="BI13050" s="8"/>
      <c r="BM13050" s="8"/>
      <c r="BQ13050" s="8"/>
      <c r="BU13050" s="8"/>
      <c r="BY13050" s="8"/>
      <c r="CC13050" s="8"/>
      <c r="CG13050" s="8"/>
      <c r="CK13050" s="8"/>
    </row>
    <row r="13051" spans="5:89">
      <c r="E13051" s="8"/>
      <c r="I13051" s="8"/>
      <c r="M13051" s="8"/>
      <c r="Q13051" s="8"/>
      <c r="U13051" s="8"/>
      <c r="Y13051" s="8"/>
      <c r="AC13051" s="8"/>
      <c r="AG13051" s="8"/>
      <c r="AK13051" s="8"/>
      <c r="AO13051" s="8"/>
      <c r="AS13051" s="8"/>
      <c r="AW13051" s="8"/>
      <c r="BA13051" s="8"/>
      <c r="BE13051" s="8"/>
      <c r="BI13051" s="8"/>
      <c r="BM13051" s="8"/>
      <c r="BQ13051" s="8"/>
      <c r="BU13051" s="8"/>
      <c r="BY13051" s="8"/>
      <c r="CC13051" s="8"/>
      <c r="CG13051" s="8"/>
      <c r="CK13051" s="8"/>
    </row>
    <row r="13052" spans="5:89">
      <c r="E13052" s="8"/>
      <c r="I13052" s="8"/>
      <c r="M13052" s="8"/>
      <c r="Q13052" s="8"/>
      <c r="U13052" s="8"/>
      <c r="Y13052" s="8"/>
      <c r="AC13052" s="8"/>
      <c r="AG13052" s="8"/>
      <c r="AK13052" s="8"/>
      <c r="AO13052" s="8"/>
      <c r="AS13052" s="8"/>
      <c r="AW13052" s="8"/>
      <c r="BA13052" s="8"/>
      <c r="BE13052" s="8"/>
      <c r="BI13052" s="8"/>
      <c r="BM13052" s="8"/>
      <c r="BQ13052" s="8"/>
      <c r="BU13052" s="8"/>
      <c r="BY13052" s="8"/>
      <c r="CC13052" s="8"/>
      <c r="CG13052" s="8"/>
      <c r="CK13052" s="8"/>
    </row>
    <row r="13053" spans="5:89">
      <c r="E13053" s="8"/>
      <c r="I13053" s="8"/>
      <c r="M13053" s="8"/>
      <c r="Q13053" s="8"/>
      <c r="U13053" s="8"/>
      <c r="Y13053" s="8"/>
      <c r="AC13053" s="8"/>
      <c r="AG13053" s="8"/>
      <c r="AK13053" s="8"/>
      <c r="AO13053" s="8"/>
      <c r="AS13053" s="8"/>
      <c r="AW13053" s="8"/>
      <c r="BA13053" s="8"/>
      <c r="BE13053" s="8"/>
      <c r="BI13053" s="8"/>
      <c r="BM13053" s="8"/>
      <c r="BQ13053" s="8"/>
      <c r="BU13053" s="8"/>
      <c r="BY13053" s="8"/>
      <c r="CC13053" s="8"/>
      <c r="CG13053" s="8"/>
      <c r="CK13053" s="8"/>
    </row>
    <row r="13054" spans="5:89">
      <c r="E13054" s="8"/>
      <c r="I13054" s="8"/>
      <c r="M13054" s="8"/>
      <c r="Q13054" s="8"/>
      <c r="U13054" s="8"/>
      <c r="Y13054" s="8"/>
      <c r="AC13054" s="8"/>
      <c r="AG13054" s="8"/>
      <c r="AK13054" s="8"/>
      <c r="AO13054" s="8"/>
      <c r="AS13054" s="8"/>
      <c r="AW13054" s="8"/>
      <c r="BA13054" s="8"/>
      <c r="BE13054" s="8"/>
      <c r="BI13054" s="8"/>
      <c r="BM13054" s="8"/>
      <c r="BQ13054" s="8"/>
      <c r="BU13054" s="8"/>
      <c r="BY13054" s="8"/>
      <c r="CC13054" s="8"/>
      <c r="CG13054" s="8"/>
      <c r="CK13054" s="8"/>
    </row>
    <row r="13055" spans="5:89">
      <c r="E13055" s="8"/>
      <c r="I13055" s="8"/>
      <c r="M13055" s="8"/>
      <c r="Q13055" s="8"/>
      <c r="U13055" s="8"/>
      <c r="Y13055" s="8"/>
      <c r="AC13055" s="8"/>
      <c r="AG13055" s="8"/>
      <c r="AK13055" s="8"/>
      <c r="AO13055" s="8"/>
      <c r="AS13055" s="8"/>
      <c r="AW13055" s="8"/>
      <c r="BA13055" s="8"/>
      <c r="BE13055" s="8"/>
      <c r="BI13055" s="8"/>
      <c r="BM13055" s="8"/>
      <c r="BQ13055" s="8"/>
      <c r="BU13055" s="8"/>
      <c r="BY13055" s="8"/>
      <c r="CC13055" s="8"/>
      <c r="CG13055" s="8"/>
      <c r="CK13055" s="8"/>
    </row>
    <row r="13056" spans="5:89">
      <c r="E13056" s="8"/>
      <c r="I13056" s="8"/>
      <c r="M13056" s="8"/>
      <c r="Q13056" s="8"/>
      <c r="U13056" s="8"/>
      <c r="Y13056" s="8"/>
      <c r="AC13056" s="8"/>
      <c r="AG13056" s="8"/>
      <c r="AK13056" s="8"/>
      <c r="AO13056" s="8"/>
      <c r="AS13056" s="8"/>
      <c r="AW13056" s="8"/>
      <c r="BA13056" s="8"/>
      <c r="BE13056" s="8"/>
      <c r="BI13056" s="8"/>
      <c r="BM13056" s="8"/>
      <c r="BQ13056" s="8"/>
      <c r="BU13056" s="8"/>
      <c r="BY13056" s="8"/>
      <c r="CC13056" s="8"/>
      <c r="CG13056" s="8"/>
      <c r="CK13056" s="8"/>
    </row>
    <row r="13057" spans="5:89">
      <c r="E13057" s="8"/>
      <c r="I13057" s="8"/>
      <c r="M13057" s="8"/>
      <c r="Q13057" s="8"/>
      <c r="U13057" s="8"/>
      <c r="Y13057" s="8"/>
      <c r="AC13057" s="8"/>
      <c r="AG13057" s="8"/>
      <c r="AK13057" s="8"/>
      <c r="AO13057" s="8"/>
      <c r="AS13057" s="8"/>
      <c r="AW13057" s="8"/>
      <c r="BA13057" s="8"/>
      <c r="BE13057" s="8"/>
      <c r="BI13057" s="8"/>
      <c r="BM13057" s="8"/>
      <c r="BQ13057" s="8"/>
      <c r="BU13057" s="8"/>
      <c r="BY13057" s="8"/>
      <c r="CC13057" s="8"/>
      <c r="CG13057" s="8"/>
      <c r="CK13057" s="8"/>
    </row>
    <row r="13058" spans="5:89">
      <c r="E13058" s="8"/>
      <c r="I13058" s="8"/>
      <c r="M13058" s="8"/>
      <c r="Q13058" s="8"/>
      <c r="U13058" s="8"/>
      <c r="Y13058" s="8"/>
      <c r="AC13058" s="8"/>
      <c r="AG13058" s="8"/>
      <c r="AK13058" s="8"/>
      <c r="AO13058" s="8"/>
      <c r="AS13058" s="8"/>
      <c r="AW13058" s="8"/>
      <c r="BA13058" s="8"/>
      <c r="BE13058" s="8"/>
      <c r="BI13058" s="8"/>
      <c r="BM13058" s="8"/>
      <c r="BQ13058" s="8"/>
      <c r="BU13058" s="8"/>
      <c r="BY13058" s="8"/>
      <c r="CC13058" s="8"/>
      <c r="CG13058" s="8"/>
      <c r="CK13058" s="8"/>
    </row>
    <row r="13059" spans="5:89">
      <c r="E13059" s="8"/>
      <c r="I13059" s="8"/>
      <c r="M13059" s="8"/>
      <c r="Q13059" s="8"/>
      <c r="U13059" s="8"/>
      <c r="Y13059" s="8"/>
      <c r="AC13059" s="8"/>
      <c r="AG13059" s="8"/>
      <c r="AK13059" s="8"/>
      <c r="AO13059" s="8"/>
      <c r="AS13059" s="8"/>
      <c r="AW13059" s="8"/>
      <c r="BA13059" s="8"/>
      <c r="BE13059" s="8"/>
      <c r="BI13059" s="8"/>
      <c r="BM13059" s="8"/>
      <c r="BQ13059" s="8"/>
      <c r="BU13059" s="8"/>
      <c r="BY13059" s="8"/>
      <c r="CC13059" s="8"/>
      <c r="CG13059" s="8"/>
      <c r="CK13059" s="8"/>
    </row>
    <row r="13060" spans="5:89">
      <c r="E13060" s="8"/>
      <c r="I13060" s="8"/>
      <c r="M13060" s="8"/>
      <c r="Q13060" s="8"/>
      <c r="U13060" s="8"/>
      <c r="Y13060" s="8"/>
      <c r="AC13060" s="8"/>
      <c r="AG13060" s="8"/>
      <c r="AK13060" s="8"/>
      <c r="AO13060" s="8"/>
      <c r="AS13060" s="8"/>
      <c r="AW13060" s="8"/>
      <c r="BA13060" s="8"/>
      <c r="BE13060" s="8"/>
      <c r="BI13060" s="8"/>
      <c r="BM13060" s="8"/>
      <c r="BQ13060" s="8"/>
      <c r="BU13060" s="8"/>
      <c r="BY13060" s="8"/>
      <c r="CC13060" s="8"/>
      <c r="CG13060" s="8"/>
      <c r="CK13060" s="8"/>
    </row>
    <row r="13061" spans="5:89">
      <c r="E13061" s="8"/>
      <c r="I13061" s="8"/>
      <c r="M13061" s="8"/>
      <c r="Q13061" s="8"/>
      <c r="U13061" s="8"/>
      <c r="Y13061" s="8"/>
      <c r="AC13061" s="8"/>
      <c r="AG13061" s="8"/>
      <c r="AK13061" s="8"/>
      <c r="AO13061" s="8"/>
      <c r="AS13061" s="8"/>
      <c r="AW13061" s="8"/>
      <c r="BA13061" s="8"/>
      <c r="BE13061" s="8"/>
      <c r="BI13061" s="8"/>
      <c r="BM13061" s="8"/>
      <c r="BQ13061" s="8"/>
      <c r="BU13061" s="8"/>
      <c r="BY13061" s="8"/>
      <c r="CC13061" s="8"/>
      <c r="CG13061" s="8"/>
      <c r="CK13061" s="8"/>
    </row>
    <row r="13062" spans="5:89">
      <c r="E13062" s="8"/>
      <c r="I13062" s="8"/>
      <c r="M13062" s="8"/>
      <c r="Q13062" s="8"/>
      <c r="U13062" s="8"/>
      <c r="Y13062" s="8"/>
      <c r="AC13062" s="8"/>
      <c r="AG13062" s="8"/>
      <c r="AK13062" s="8"/>
      <c r="AO13062" s="8"/>
      <c r="AS13062" s="8"/>
      <c r="AW13062" s="8"/>
      <c r="BA13062" s="8"/>
      <c r="BE13062" s="8"/>
      <c r="BI13062" s="8"/>
      <c r="BM13062" s="8"/>
      <c r="BQ13062" s="8"/>
      <c r="BU13062" s="8"/>
      <c r="BY13062" s="8"/>
      <c r="CC13062" s="8"/>
      <c r="CG13062" s="8"/>
      <c r="CK13062" s="8"/>
    </row>
    <row r="13063" spans="5:89">
      <c r="E13063" s="8"/>
      <c r="I13063" s="8"/>
      <c r="M13063" s="8"/>
      <c r="Q13063" s="8"/>
      <c r="U13063" s="8"/>
      <c r="Y13063" s="8"/>
      <c r="AC13063" s="8"/>
      <c r="AG13063" s="8"/>
      <c r="AK13063" s="8"/>
      <c r="AO13063" s="8"/>
      <c r="AS13063" s="8"/>
      <c r="AW13063" s="8"/>
      <c r="BA13063" s="8"/>
      <c r="BE13063" s="8"/>
      <c r="BI13063" s="8"/>
      <c r="BM13063" s="8"/>
      <c r="BQ13063" s="8"/>
      <c r="BU13063" s="8"/>
      <c r="BY13063" s="8"/>
      <c r="CC13063" s="8"/>
      <c r="CG13063" s="8"/>
      <c r="CK13063" s="8"/>
    </row>
    <row r="13064" spans="5:89">
      <c r="E13064" s="8"/>
      <c r="I13064" s="8"/>
      <c r="M13064" s="8"/>
      <c r="Q13064" s="8"/>
      <c r="U13064" s="8"/>
      <c r="Y13064" s="8"/>
      <c r="AC13064" s="8"/>
      <c r="AG13064" s="8"/>
      <c r="AK13064" s="8"/>
      <c r="AO13064" s="8"/>
      <c r="AS13064" s="8"/>
      <c r="AW13064" s="8"/>
      <c r="BA13064" s="8"/>
      <c r="BE13064" s="8"/>
      <c r="BI13064" s="8"/>
      <c r="BM13064" s="8"/>
      <c r="BQ13064" s="8"/>
      <c r="BU13064" s="8"/>
      <c r="BY13064" s="8"/>
      <c r="CC13064" s="8"/>
      <c r="CG13064" s="8"/>
      <c r="CK13064" s="8"/>
    </row>
    <row r="13065" spans="5:89">
      <c r="E13065" s="8"/>
      <c r="I13065" s="8"/>
      <c r="M13065" s="8"/>
      <c r="Q13065" s="8"/>
      <c r="U13065" s="8"/>
      <c r="Y13065" s="8"/>
      <c r="AC13065" s="8"/>
      <c r="AG13065" s="8"/>
      <c r="AK13065" s="8"/>
      <c r="AO13065" s="8"/>
      <c r="AS13065" s="8"/>
      <c r="AW13065" s="8"/>
      <c r="BA13065" s="8"/>
      <c r="BE13065" s="8"/>
      <c r="BI13065" s="8"/>
      <c r="BM13065" s="8"/>
      <c r="BQ13065" s="8"/>
      <c r="BU13065" s="8"/>
      <c r="BY13065" s="8"/>
      <c r="CC13065" s="8"/>
      <c r="CG13065" s="8"/>
      <c r="CK13065" s="8"/>
    </row>
    <row r="13066" spans="5:89">
      <c r="E13066" s="8"/>
      <c r="I13066" s="8"/>
      <c r="M13066" s="8"/>
      <c r="Q13066" s="8"/>
      <c r="U13066" s="8"/>
      <c r="Y13066" s="8"/>
      <c r="AC13066" s="8"/>
      <c r="AG13066" s="8"/>
      <c r="AK13066" s="8"/>
      <c r="AO13066" s="8"/>
      <c r="AS13066" s="8"/>
      <c r="AW13066" s="8"/>
      <c r="BA13066" s="8"/>
      <c r="BE13066" s="8"/>
      <c r="BI13066" s="8"/>
      <c r="BM13066" s="8"/>
      <c r="BQ13066" s="8"/>
      <c r="BU13066" s="8"/>
      <c r="BY13066" s="8"/>
      <c r="CC13066" s="8"/>
      <c r="CG13066" s="8"/>
      <c r="CK13066" s="8"/>
    </row>
    <row r="13067" spans="5:89">
      <c r="E13067" s="8"/>
      <c r="I13067" s="8"/>
      <c r="M13067" s="8"/>
      <c r="Q13067" s="8"/>
      <c r="U13067" s="8"/>
      <c r="Y13067" s="8"/>
      <c r="AC13067" s="8"/>
      <c r="AG13067" s="8"/>
      <c r="AK13067" s="8"/>
      <c r="AO13067" s="8"/>
      <c r="AS13067" s="8"/>
      <c r="AW13067" s="8"/>
      <c r="BA13067" s="8"/>
      <c r="BE13067" s="8"/>
      <c r="BI13067" s="8"/>
      <c r="BM13067" s="8"/>
      <c r="BQ13067" s="8"/>
      <c r="BU13067" s="8"/>
      <c r="BY13067" s="8"/>
      <c r="CC13067" s="8"/>
      <c r="CG13067" s="8"/>
      <c r="CK13067" s="8"/>
    </row>
    <row r="13068" spans="5:89">
      <c r="E13068" s="8"/>
      <c r="I13068" s="8"/>
      <c r="M13068" s="8"/>
      <c r="Q13068" s="8"/>
      <c r="U13068" s="8"/>
      <c r="Y13068" s="8"/>
      <c r="AC13068" s="8"/>
      <c r="AG13068" s="8"/>
      <c r="AK13068" s="8"/>
      <c r="AO13068" s="8"/>
      <c r="AS13068" s="8"/>
      <c r="AW13068" s="8"/>
      <c r="BA13068" s="8"/>
      <c r="BE13068" s="8"/>
      <c r="BI13068" s="8"/>
      <c r="BM13068" s="8"/>
      <c r="BQ13068" s="8"/>
      <c r="BU13068" s="8"/>
      <c r="BY13068" s="8"/>
      <c r="CC13068" s="8"/>
      <c r="CG13068" s="8"/>
      <c r="CK13068" s="8"/>
    </row>
    <row r="13069" spans="5:89">
      <c r="E13069" s="8"/>
      <c r="I13069" s="8"/>
      <c r="M13069" s="8"/>
      <c r="Q13069" s="8"/>
      <c r="U13069" s="8"/>
      <c r="Y13069" s="8"/>
      <c r="AC13069" s="8"/>
      <c r="AG13069" s="8"/>
      <c r="AK13069" s="8"/>
      <c r="AO13069" s="8"/>
      <c r="AS13069" s="8"/>
      <c r="AW13069" s="8"/>
      <c r="BA13069" s="8"/>
      <c r="BE13069" s="8"/>
      <c r="BI13069" s="8"/>
      <c r="BM13069" s="8"/>
      <c r="BQ13069" s="8"/>
      <c r="BU13069" s="8"/>
      <c r="BY13069" s="8"/>
      <c r="CC13069" s="8"/>
      <c r="CG13069" s="8"/>
      <c r="CK13069" s="8"/>
    </row>
    <row r="13070" spans="5:89">
      <c r="E13070" s="8"/>
      <c r="I13070" s="8"/>
      <c r="M13070" s="8"/>
      <c r="Q13070" s="8"/>
      <c r="U13070" s="8"/>
      <c r="Y13070" s="8"/>
      <c r="AC13070" s="8"/>
      <c r="AG13070" s="8"/>
      <c r="AK13070" s="8"/>
      <c r="AO13070" s="8"/>
      <c r="AS13070" s="8"/>
      <c r="AW13070" s="8"/>
      <c r="BA13070" s="8"/>
      <c r="BE13070" s="8"/>
      <c r="BI13070" s="8"/>
      <c r="BM13070" s="8"/>
      <c r="BQ13070" s="8"/>
      <c r="BU13070" s="8"/>
      <c r="BY13070" s="8"/>
      <c r="CC13070" s="8"/>
      <c r="CG13070" s="8"/>
      <c r="CK13070" s="8"/>
    </row>
    <row r="13071" spans="5:89">
      <c r="E13071" s="8"/>
      <c r="I13071" s="8"/>
      <c r="M13071" s="8"/>
      <c r="Q13071" s="8"/>
      <c r="U13071" s="8"/>
      <c r="Y13071" s="8"/>
      <c r="AC13071" s="8"/>
      <c r="AG13071" s="8"/>
      <c r="AK13071" s="8"/>
      <c r="AO13071" s="8"/>
      <c r="AS13071" s="8"/>
      <c r="AW13071" s="8"/>
      <c r="BA13071" s="8"/>
      <c r="BE13071" s="8"/>
      <c r="BI13071" s="8"/>
      <c r="BM13071" s="8"/>
      <c r="BQ13071" s="8"/>
      <c r="BU13071" s="8"/>
      <c r="BY13071" s="8"/>
      <c r="CC13071" s="8"/>
      <c r="CG13071" s="8"/>
      <c r="CK13071" s="8"/>
    </row>
    <row r="13072" spans="5:89">
      <c r="E13072" s="8"/>
      <c r="I13072" s="8"/>
      <c r="M13072" s="8"/>
      <c r="Q13072" s="8"/>
      <c r="U13072" s="8"/>
      <c r="Y13072" s="8"/>
      <c r="AC13072" s="8"/>
      <c r="AG13072" s="8"/>
      <c r="AK13072" s="8"/>
      <c r="AO13072" s="8"/>
      <c r="AS13072" s="8"/>
      <c r="AW13072" s="8"/>
      <c r="BA13072" s="8"/>
      <c r="BE13072" s="8"/>
      <c r="BI13072" s="8"/>
      <c r="BM13072" s="8"/>
      <c r="BQ13072" s="8"/>
      <c r="BU13072" s="8"/>
      <c r="BY13072" s="8"/>
      <c r="CC13072" s="8"/>
      <c r="CG13072" s="8"/>
      <c r="CK13072" s="8"/>
    </row>
    <row r="13073" spans="5:89">
      <c r="E13073" s="8"/>
      <c r="I13073" s="8"/>
      <c r="M13073" s="8"/>
      <c r="Q13073" s="8"/>
      <c r="U13073" s="8"/>
      <c r="Y13073" s="8"/>
      <c r="AC13073" s="8"/>
      <c r="AG13073" s="8"/>
      <c r="AK13073" s="8"/>
      <c r="AO13073" s="8"/>
      <c r="AS13073" s="8"/>
      <c r="AW13073" s="8"/>
      <c r="BA13073" s="8"/>
      <c r="BE13073" s="8"/>
      <c r="BI13073" s="8"/>
      <c r="BM13073" s="8"/>
      <c r="BQ13073" s="8"/>
      <c r="BU13073" s="8"/>
      <c r="BY13073" s="8"/>
      <c r="CC13073" s="8"/>
      <c r="CG13073" s="8"/>
      <c r="CK13073" s="8"/>
    </row>
    <row r="13074" spans="5:89">
      <c r="E13074" s="8"/>
      <c r="I13074" s="8"/>
      <c r="M13074" s="8"/>
      <c r="Q13074" s="8"/>
      <c r="U13074" s="8"/>
      <c r="Y13074" s="8"/>
      <c r="AC13074" s="8"/>
      <c r="AG13074" s="8"/>
      <c r="AK13074" s="8"/>
      <c r="AO13074" s="8"/>
      <c r="AS13074" s="8"/>
      <c r="AW13074" s="8"/>
      <c r="BA13074" s="8"/>
      <c r="BE13074" s="8"/>
      <c r="BI13074" s="8"/>
      <c r="BM13074" s="8"/>
      <c r="BQ13074" s="8"/>
      <c r="BU13074" s="8"/>
      <c r="BY13074" s="8"/>
      <c r="CC13074" s="8"/>
      <c r="CG13074" s="8"/>
      <c r="CK13074" s="8"/>
    </row>
    <row r="13075" spans="5:89">
      <c r="E13075" s="8"/>
      <c r="I13075" s="8"/>
      <c r="M13075" s="8"/>
      <c r="Q13075" s="8"/>
      <c r="U13075" s="8"/>
      <c r="Y13075" s="8"/>
      <c r="AC13075" s="8"/>
      <c r="AG13075" s="8"/>
      <c r="AK13075" s="8"/>
      <c r="AO13075" s="8"/>
      <c r="AS13075" s="8"/>
      <c r="AW13075" s="8"/>
      <c r="BA13075" s="8"/>
      <c r="BE13075" s="8"/>
      <c r="BI13075" s="8"/>
      <c r="BM13075" s="8"/>
      <c r="BQ13075" s="8"/>
      <c r="BU13075" s="8"/>
      <c r="BY13075" s="8"/>
      <c r="CC13075" s="8"/>
      <c r="CG13075" s="8"/>
      <c r="CK13075" s="8"/>
    </row>
    <row r="13076" spans="5:89">
      <c r="E13076" s="8"/>
      <c r="I13076" s="8"/>
      <c r="M13076" s="8"/>
      <c r="Q13076" s="8"/>
      <c r="U13076" s="8"/>
      <c r="Y13076" s="8"/>
      <c r="AC13076" s="8"/>
      <c r="AG13076" s="8"/>
      <c r="AK13076" s="8"/>
      <c r="AO13076" s="8"/>
      <c r="AS13076" s="8"/>
      <c r="AW13076" s="8"/>
      <c r="BA13076" s="8"/>
      <c r="BE13076" s="8"/>
      <c r="BI13076" s="8"/>
      <c r="BM13076" s="8"/>
      <c r="BQ13076" s="8"/>
      <c r="BU13076" s="8"/>
      <c r="BY13076" s="8"/>
      <c r="CC13076" s="8"/>
      <c r="CG13076" s="8"/>
      <c r="CK13076" s="8"/>
    </row>
    <row r="13077" spans="5:89">
      <c r="E13077" s="8"/>
      <c r="I13077" s="8"/>
      <c r="M13077" s="8"/>
      <c r="Q13077" s="8"/>
      <c r="U13077" s="8"/>
      <c r="Y13077" s="8"/>
      <c r="AC13077" s="8"/>
      <c r="AG13077" s="8"/>
      <c r="AK13077" s="8"/>
      <c r="AO13077" s="8"/>
      <c r="AS13077" s="8"/>
      <c r="AW13077" s="8"/>
      <c r="BA13077" s="8"/>
      <c r="BE13077" s="8"/>
      <c r="BI13077" s="8"/>
      <c r="BM13077" s="8"/>
      <c r="BQ13077" s="8"/>
      <c r="BU13077" s="8"/>
      <c r="BY13077" s="8"/>
      <c r="CC13077" s="8"/>
      <c r="CG13077" s="8"/>
      <c r="CK13077" s="8"/>
    </row>
    <row r="13078" spans="5:89">
      <c r="E13078" s="8"/>
      <c r="I13078" s="8"/>
      <c r="M13078" s="8"/>
      <c r="Q13078" s="8"/>
      <c r="U13078" s="8"/>
      <c r="Y13078" s="8"/>
      <c r="AC13078" s="8"/>
      <c r="AG13078" s="8"/>
      <c r="AK13078" s="8"/>
      <c r="AO13078" s="8"/>
      <c r="AS13078" s="8"/>
      <c r="AW13078" s="8"/>
      <c r="BA13078" s="8"/>
      <c r="BE13078" s="8"/>
      <c r="BI13078" s="8"/>
      <c r="BM13078" s="8"/>
      <c r="BQ13078" s="8"/>
      <c r="BU13078" s="8"/>
      <c r="BY13078" s="8"/>
      <c r="CC13078" s="8"/>
      <c r="CG13078" s="8"/>
      <c r="CK13078" s="8"/>
    </row>
    <row r="13079" spans="5:89">
      <c r="E13079" s="8"/>
      <c r="I13079" s="8"/>
      <c r="M13079" s="8"/>
      <c r="Q13079" s="8"/>
      <c r="U13079" s="8"/>
      <c r="Y13079" s="8"/>
      <c r="AC13079" s="8"/>
      <c r="AG13079" s="8"/>
      <c r="AK13079" s="8"/>
      <c r="AO13079" s="8"/>
      <c r="AS13079" s="8"/>
      <c r="AW13079" s="8"/>
      <c r="BA13079" s="8"/>
      <c r="BE13079" s="8"/>
      <c r="BI13079" s="8"/>
      <c r="BM13079" s="8"/>
      <c r="BQ13079" s="8"/>
      <c r="BU13079" s="8"/>
      <c r="BY13079" s="8"/>
      <c r="CC13079" s="8"/>
      <c r="CG13079" s="8"/>
      <c r="CK13079" s="8"/>
    </row>
    <row r="13080" spans="5:89">
      <c r="E13080" s="8"/>
      <c r="I13080" s="8"/>
      <c r="M13080" s="8"/>
      <c r="Q13080" s="8"/>
      <c r="U13080" s="8"/>
      <c r="Y13080" s="8"/>
      <c r="AC13080" s="8"/>
      <c r="AG13080" s="8"/>
      <c r="AK13080" s="8"/>
      <c r="AO13080" s="8"/>
      <c r="AS13080" s="8"/>
      <c r="AW13080" s="8"/>
      <c r="BA13080" s="8"/>
      <c r="BE13080" s="8"/>
      <c r="BI13080" s="8"/>
      <c r="BM13080" s="8"/>
      <c r="BQ13080" s="8"/>
      <c r="BU13080" s="8"/>
      <c r="BY13080" s="8"/>
      <c r="CC13080" s="8"/>
      <c r="CG13080" s="8"/>
      <c r="CK13080" s="8"/>
    </row>
    <row r="13081" spans="5:89">
      <c r="E13081" s="8"/>
      <c r="I13081" s="8"/>
      <c r="M13081" s="8"/>
      <c r="Q13081" s="8"/>
      <c r="U13081" s="8"/>
      <c r="Y13081" s="8"/>
      <c r="AC13081" s="8"/>
      <c r="AG13081" s="8"/>
      <c r="AK13081" s="8"/>
      <c r="AO13081" s="8"/>
      <c r="AS13081" s="8"/>
      <c r="AW13081" s="8"/>
      <c r="BA13081" s="8"/>
      <c r="BE13081" s="8"/>
      <c r="BI13081" s="8"/>
      <c r="BM13081" s="8"/>
      <c r="BQ13081" s="8"/>
      <c r="BU13081" s="8"/>
      <c r="BY13081" s="8"/>
      <c r="CC13081" s="8"/>
      <c r="CG13081" s="8"/>
      <c r="CK13081" s="8"/>
    </row>
    <row r="13082" spans="5:89">
      <c r="E13082" s="8"/>
      <c r="I13082" s="8"/>
      <c r="M13082" s="8"/>
      <c r="Q13082" s="8"/>
      <c r="U13082" s="8"/>
      <c r="Y13082" s="8"/>
      <c r="AC13082" s="8"/>
      <c r="AG13082" s="8"/>
      <c r="AK13082" s="8"/>
      <c r="AO13082" s="8"/>
      <c r="AS13082" s="8"/>
      <c r="AW13082" s="8"/>
      <c r="BA13082" s="8"/>
      <c r="BE13082" s="8"/>
      <c r="BI13082" s="8"/>
      <c r="BM13082" s="8"/>
      <c r="BQ13082" s="8"/>
      <c r="BU13082" s="8"/>
      <c r="BY13082" s="8"/>
      <c r="CC13082" s="8"/>
      <c r="CG13082" s="8"/>
      <c r="CK13082" s="8"/>
    </row>
    <row r="13083" spans="5:89">
      <c r="E13083" s="8"/>
      <c r="I13083" s="8"/>
      <c r="M13083" s="8"/>
      <c r="Q13083" s="8"/>
      <c r="U13083" s="8"/>
      <c r="Y13083" s="8"/>
      <c r="AC13083" s="8"/>
      <c r="AG13083" s="8"/>
      <c r="AK13083" s="8"/>
      <c r="AO13083" s="8"/>
      <c r="AS13083" s="8"/>
      <c r="AW13083" s="8"/>
      <c r="BA13083" s="8"/>
      <c r="BE13083" s="8"/>
      <c r="BI13083" s="8"/>
      <c r="BM13083" s="8"/>
      <c r="BQ13083" s="8"/>
      <c r="BU13083" s="8"/>
      <c r="BY13083" s="8"/>
      <c r="CC13083" s="8"/>
      <c r="CG13083" s="8"/>
      <c r="CK13083" s="8"/>
    </row>
    <row r="13084" spans="5:89">
      <c r="E13084" s="8"/>
      <c r="I13084" s="8"/>
      <c r="M13084" s="8"/>
      <c r="Q13084" s="8"/>
      <c r="U13084" s="8"/>
      <c r="Y13084" s="8"/>
      <c r="AC13084" s="8"/>
      <c r="AG13084" s="8"/>
      <c r="AK13084" s="8"/>
      <c r="AO13084" s="8"/>
      <c r="AS13084" s="8"/>
      <c r="AW13084" s="8"/>
      <c r="BA13084" s="8"/>
      <c r="BE13084" s="8"/>
      <c r="BI13084" s="8"/>
      <c r="BM13084" s="8"/>
      <c r="BQ13084" s="8"/>
      <c r="BU13084" s="8"/>
      <c r="BY13084" s="8"/>
      <c r="CC13084" s="8"/>
      <c r="CG13084" s="8"/>
      <c r="CK13084" s="8"/>
    </row>
    <row r="13085" spans="5:89">
      <c r="E13085" s="8"/>
      <c r="I13085" s="8"/>
      <c r="M13085" s="8"/>
      <c r="Q13085" s="8"/>
      <c r="U13085" s="8"/>
      <c r="Y13085" s="8"/>
      <c r="AC13085" s="8"/>
      <c r="AG13085" s="8"/>
      <c r="AK13085" s="8"/>
      <c r="AO13085" s="8"/>
      <c r="AS13085" s="8"/>
      <c r="AW13085" s="8"/>
      <c r="BA13085" s="8"/>
      <c r="BE13085" s="8"/>
      <c r="BI13085" s="8"/>
      <c r="BM13085" s="8"/>
      <c r="BQ13085" s="8"/>
      <c r="BU13085" s="8"/>
      <c r="BY13085" s="8"/>
      <c r="CC13085" s="8"/>
      <c r="CG13085" s="8"/>
      <c r="CK13085" s="8"/>
    </row>
    <row r="13086" spans="5:89">
      <c r="E13086" s="8"/>
      <c r="I13086" s="8"/>
      <c r="M13086" s="8"/>
      <c r="Q13086" s="8"/>
      <c r="U13086" s="8"/>
      <c r="Y13086" s="8"/>
      <c r="AC13086" s="8"/>
      <c r="AG13086" s="8"/>
      <c r="AK13086" s="8"/>
      <c r="AO13086" s="8"/>
      <c r="AS13086" s="8"/>
      <c r="AW13086" s="8"/>
      <c r="BA13086" s="8"/>
      <c r="BE13086" s="8"/>
      <c r="BI13086" s="8"/>
      <c r="BM13086" s="8"/>
      <c r="BQ13086" s="8"/>
      <c r="BU13086" s="8"/>
      <c r="BY13086" s="8"/>
      <c r="CC13086" s="8"/>
      <c r="CG13086" s="8"/>
      <c r="CK13086" s="8"/>
    </row>
    <row r="13087" spans="5:89">
      <c r="E13087" s="8"/>
      <c r="I13087" s="8"/>
      <c r="M13087" s="8"/>
      <c r="Q13087" s="8"/>
      <c r="U13087" s="8"/>
      <c r="Y13087" s="8"/>
      <c r="AC13087" s="8"/>
      <c r="AG13087" s="8"/>
      <c r="AK13087" s="8"/>
      <c r="AO13087" s="8"/>
      <c r="AS13087" s="8"/>
      <c r="AW13087" s="8"/>
      <c r="BA13087" s="8"/>
      <c r="BE13087" s="8"/>
      <c r="BI13087" s="8"/>
      <c r="BM13087" s="8"/>
      <c r="BQ13087" s="8"/>
      <c r="BU13087" s="8"/>
      <c r="BY13087" s="8"/>
      <c r="CC13087" s="8"/>
      <c r="CG13087" s="8"/>
      <c r="CK13087" s="8"/>
    </row>
    <row r="13088" spans="5:89">
      <c r="E13088" s="8"/>
      <c r="I13088" s="8"/>
      <c r="M13088" s="8"/>
      <c r="Q13088" s="8"/>
      <c r="U13088" s="8"/>
      <c r="Y13088" s="8"/>
      <c r="AC13088" s="8"/>
      <c r="AG13088" s="8"/>
      <c r="AK13088" s="8"/>
      <c r="AO13088" s="8"/>
      <c r="AS13088" s="8"/>
      <c r="AW13088" s="8"/>
      <c r="BA13088" s="8"/>
      <c r="BE13088" s="8"/>
      <c r="BI13088" s="8"/>
      <c r="BM13088" s="8"/>
      <c r="BQ13088" s="8"/>
      <c r="BU13088" s="8"/>
      <c r="BY13088" s="8"/>
      <c r="CC13088" s="8"/>
      <c r="CG13088" s="8"/>
      <c r="CK13088" s="8"/>
    </row>
    <row r="13089" spans="5:89">
      <c r="E13089" s="8"/>
      <c r="I13089" s="8"/>
      <c r="M13089" s="8"/>
      <c r="Q13089" s="8"/>
      <c r="U13089" s="8"/>
      <c r="Y13089" s="8"/>
      <c r="AC13089" s="8"/>
      <c r="AG13089" s="8"/>
      <c r="AK13089" s="8"/>
      <c r="AO13089" s="8"/>
      <c r="AS13089" s="8"/>
      <c r="AW13089" s="8"/>
      <c r="BA13089" s="8"/>
      <c r="BE13089" s="8"/>
      <c r="BI13089" s="8"/>
      <c r="BM13089" s="8"/>
      <c r="BQ13089" s="8"/>
      <c r="BU13089" s="8"/>
      <c r="BY13089" s="8"/>
      <c r="CC13089" s="8"/>
      <c r="CG13089" s="8"/>
      <c r="CK13089" s="8"/>
    </row>
    <row r="13090" spans="5:89">
      <c r="E13090" s="8"/>
      <c r="I13090" s="8"/>
      <c r="M13090" s="8"/>
      <c r="Q13090" s="8"/>
      <c r="U13090" s="8"/>
      <c r="Y13090" s="8"/>
      <c r="AC13090" s="8"/>
      <c r="AG13090" s="8"/>
      <c r="AK13090" s="8"/>
      <c r="AO13090" s="8"/>
      <c r="AS13090" s="8"/>
      <c r="AW13090" s="8"/>
      <c r="BA13090" s="8"/>
      <c r="BE13090" s="8"/>
      <c r="BI13090" s="8"/>
      <c r="BM13090" s="8"/>
      <c r="BQ13090" s="8"/>
      <c r="BU13090" s="8"/>
      <c r="BY13090" s="8"/>
      <c r="CC13090" s="8"/>
      <c r="CG13090" s="8"/>
      <c r="CK13090" s="8"/>
    </row>
    <row r="13091" spans="5:89">
      <c r="E13091" s="8"/>
      <c r="I13091" s="8"/>
      <c r="M13091" s="8"/>
      <c r="Q13091" s="8"/>
      <c r="U13091" s="8"/>
      <c r="Y13091" s="8"/>
      <c r="AC13091" s="8"/>
      <c r="AG13091" s="8"/>
      <c r="AK13091" s="8"/>
      <c r="AO13091" s="8"/>
      <c r="AS13091" s="8"/>
      <c r="AW13091" s="8"/>
      <c r="BA13091" s="8"/>
      <c r="BE13091" s="8"/>
      <c r="BI13091" s="8"/>
      <c r="BM13091" s="8"/>
      <c r="BQ13091" s="8"/>
      <c r="BU13091" s="8"/>
      <c r="BY13091" s="8"/>
      <c r="CC13091" s="8"/>
      <c r="CG13091" s="8"/>
      <c r="CK13091" s="8"/>
    </row>
    <row r="13092" spans="5:89">
      <c r="E13092" s="8"/>
      <c r="I13092" s="8"/>
      <c r="M13092" s="8"/>
      <c r="Q13092" s="8"/>
      <c r="U13092" s="8"/>
      <c r="Y13092" s="8"/>
      <c r="AC13092" s="8"/>
      <c r="AG13092" s="8"/>
      <c r="AK13092" s="8"/>
      <c r="AO13092" s="8"/>
      <c r="AS13092" s="8"/>
      <c r="AW13092" s="8"/>
      <c r="BA13092" s="8"/>
      <c r="BE13092" s="8"/>
      <c r="BI13092" s="8"/>
      <c r="BM13092" s="8"/>
      <c r="BQ13092" s="8"/>
      <c r="BU13092" s="8"/>
      <c r="BY13092" s="8"/>
      <c r="CC13092" s="8"/>
      <c r="CG13092" s="8"/>
      <c r="CK13092" s="8"/>
    </row>
    <row r="13093" spans="5:89">
      <c r="E13093" s="8"/>
      <c r="I13093" s="8"/>
      <c r="M13093" s="8"/>
      <c r="Q13093" s="8"/>
      <c r="U13093" s="8"/>
      <c r="Y13093" s="8"/>
      <c r="AC13093" s="8"/>
      <c r="AG13093" s="8"/>
      <c r="AK13093" s="8"/>
      <c r="AO13093" s="8"/>
      <c r="AS13093" s="8"/>
      <c r="AW13093" s="8"/>
      <c r="BA13093" s="8"/>
      <c r="BE13093" s="8"/>
      <c r="BI13093" s="8"/>
      <c r="BM13093" s="8"/>
      <c r="BQ13093" s="8"/>
      <c r="BU13093" s="8"/>
      <c r="BY13093" s="8"/>
      <c r="CC13093" s="8"/>
      <c r="CG13093" s="8"/>
      <c r="CK13093" s="8"/>
    </row>
    <row r="13094" spans="5:89">
      <c r="E13094" s="8"/>
      <c r="I13094" s="8"/>
      <c r="M13094" s="8"/>
      <c r="Q13094" s="8"/>
      <c r="U13094" s="8"/>
      <c r="Y13094" s="8"/>
      <c r="AC13094" s="8"/>
      <c r="AG13094" s="8"/>
      <c r="AK13094" s="8"/>
      <c r="AO13094" s="8"/>
      <c r="AS13094" s="8"/>
      <c r="AW13094" s="8"/>
      <c r="BA13094" s="8"/>
      <c r="BE13094" s="8"/>
      <c r="BI13094" s="8"/>
      <c r="BM13094" s="8"/>
      <c r="BQ13094" s="8"/>
      <c r="BU13094" s="8"/>
      <c r="BY13094" s="8"/>
      <c r="CC13094" s="8"/>
      <c r="CG13094" s="8"/>
      <c r="CK13094" s="8"/>
    </row>
    <row r="13095" spans="5:89">
      <c r="E13095" s="8"/>
      <c r="I13095" s="8"/>
      <c r="M13095" s="8"/>
      <c r="Q13095" s="8"/>
      <c r="U13095" s="8"/>
      <c r="Y13095" s="8"/>
      <c r="AC13095" s="8"/>
      <c r="AG13095" s="8"/>
      <c r="AK13095" s="8"/>
      <c r="AO13095" s="8"/>
      <c r="AS13095" s="8"/>
      <c r="AW13095" s="8"/>
      <c r="BA13095" s="8"/>
      <c r="BE13095" s="8"/>
      <c r="BI13095" s="8"/>
      <c r="BM13095" s="8"/>
      <c r="BQ13095" s="8"/>
      <c r="BU13095" s="8"/>
      <c r="BY13095" s="8"/>
      <c r="CC13095" s="8"/>
      <c r="CG13095" s="8"/>
      <c r="CK13095" s="8"/>
    </row>
    <row r="13096" spans="5:89">
      <c r="E13096" s="8"/>
      <c r="I13096" s="8"/>
      <c r="M13096" s="8"/>
      <c r="Q13096" s="8"/>
      <c r="U13096" s="8"/>
      <c r="Y13096" s="8"/>
      <c r="AC13096" s="8"/>
      <c r="AG13096" s="8"/>
      <c r="AK13096" s="8"/>
      <c r="AO13096" s="8"/>
      <c r="AS13096" s="8"/>
      <c r="AW13096" s="8"/>
      <c r="BA13096" s="8"/>
      <c r="BE13096" s="8"/>
      <c r="BI13096" s="8"/>
      <c r="BM13096" s="8"/>
      <c r="BQ13096" s="8"/>
      <c r="BU13096" s="8"/>
      <c r="BY13096" s="8"/>
      <c r="CC13096" s="8"/>
      <c r="CG13096" s="8"/>
      <c r="CK13096" s="8"/>
    </row>
    <row r="13097" spans="5:89">
      <c r="E13097" s="8"/>
      <c r="I13097" s="8"/>
      <c r="M13097" s="8"/>
      <c r="Q13097" s="8"/>
      <c r="U13097" s="8"/>
      <c r="Y13097" s="8"/>
      <c r="AC13097" s="8"/>
      <c r="AG13097" s="8"/>
      <c r="AK13097" s="8"/>
      <c r="AO13097" s="8"/>
      <c r="AS13097" s="8"/>
      <c r="AW13097" s="8"/>
      <c r="BA13097" s="8"/>
      <c r="BE13097" s="8"/>
      <c r="BI13097" s="8"/>
      <c r="BM13097" s="8"/>
      <c r="BQ13097" s="8"/>
      <c r="BU13097" s="8"/>
      <c r="BY13097" s="8"/>
      <c r="CC13097" s="8"/>
      <c r="CG13097" s="8"/>
      <c r="CK13097" s="8"/>
    </row>
    <row r="13098" spans="5:89">
      <c r="E13098" s="8"/>
      <c r="I13098" s="8"/>
      <c r="M13098" s="8"/>
      <c r="Q13098" s="8"/>
      <c r="U13098" s="8"/>
      <c r="Y13098" s="8"/>
      <c r="AC13098" s="8"/>
      <c r="AG13098" s="8"/>
      <c r="AK13098" s="8"/>
      <c r="AO13098" s="8"/>
      <c r="AS13098" s="8"/>
      <c r="AW13098" s="8"/>
      <c r="BA13098" s="8"/>
      <c r="BE13098" s="8"/>
      <c r="BI13098" s="8"/>
      <c r="BM13098" s="8"/>
      <c r="BQ13098" s="8"/>
      <c r="BU13098" s="8"/>
      <c r="BY13098" s="8"/>
      <c r="CC13098" s="8"/>
      <c r="CG13098" s="8"/>
      <c r="CK13098" s="8"/>
    </row>
    <row r="13099" spans="5:89">
      <c r="E13099" s="8"/>
      <c r="I13099" s="8"/>
      <c r="M13099" s="8"/>
      <c r="Q13099" s="8"/>
      <c r="U13099" s="8"/>
      <c r="Y13099" s="8"/>
      <c r="AC13099" s="8"/>
      <c r="AG13099" s="8"/>
      <c r="AK13099" s="8"/>
      <c r="AO13099" s="8"/>
      <c r="AS13099" s="8"/>
      <c r="AW13099" s="8"/>
      <c r="BA13099" s="8"/>
      <c r="BE13099" s="8"/>
      <c r="BI13099" s="8"/>
      <c r="BM13099" s="8"/>
      <c r="BQ13099" s="8"/>
      <c r="BU13099" s="8"/>
      <c r="BY13099" s="8"/>
      <c r="CC13099" s="8"/>
      <c r="CG13099" s="8"/>
      <c r="CK13099" s="8"/>
    </row>
    <row r="13100" spans="5:89">
      <c r="E13100" s="8"/>
      <c r="I13100" s="8"/>
      <c r="M13100" s="8"/>
      <c r="Q13100" s="8"/>
      <c r="U13100" s="8"/>
      <c r="Y13100" s="8"/>
      <c r="AC13100" s="8"/>
      <c r="AG13100" s="8"/>
      <c r="AK13100" s="8"/>
      <c r="AO13100" s="8"/>
      <c r="AS13100" s="8"/>
      <c r="AW13100" s="8"/>
      <c r="BA13100" s="8"/>
      <c r="BE13100" s="8"/>
      <c r="BI13100" s="8"/>
      <c r="BM13100" s="8"/>
      <c r="BQ13100" s="8"/>
      <c r="BU13100" s="8"/>
      <c r="BY13100" s="8"/>
      <c r="CC13100" s="8"/>
      <c r="CG13100" s="8"/>
      <c r="CK13100" s="8"/>
    </row>
    <row r="13101" spans="5:89">
      <c r="E13101" s="8"/>
      <c r="I13101" s="8"/>
      <c r="M13101" s="8"/>
      <c r="Q13101" s="8"/>
      <c r="U13101" s="8"/>
      <c r="Y13101" s="8"/>
      <c r="AC13101" s="8"/>
      <c r="AG13101" s="8"/>
      <c r="AK13101" s="8"/>
      <c r="AO13101" s="8"/>
      <c r="AS13101" s="8"/>
      <c r="AW13101" s="8"/>
      <c r="BA13101" s="8"/>
      <c r="BE13101" s="8"/>
      <c r="BI13101" s="8"/>
      <c r="BM13101" s="8"/>
      <c r="BQ13101" s="8"/>
      <c r="BU13101" s="8"/>
      <c r="BY13101" s="8"/>
      <c r="CC13101" s="8"/>
      <c r="CG13101" s="8"/>
      <c r="CK13101" s="8"/>
    </row>
    <row r="13102" spans="5:89">
      <c r="E13102" s="8"/>
      <c r="I13102" s="8"/>
      <c r="M13102" s="8"/>
      <c r="Q13102" s="8"/>
      <c r="U13102" s="8"/>
      <c r="Y13102" s="8"/>
      <c r="AC13102" s="8"/>
      <c r="AG13102" s="8"/>
      <c r="AK13102" s="8"/>
      <c r="AO13102" s="8"/>
      <c r="AS13102" s="8"/>
      <c r="AW13102" s="8"/>
      <c r="BA13102" s="8"/>
      <c r="BE13102" s="8"/>
      <c r="BI13102" s="8"/>
      <c r="BM13102" s="8"/>
      <c r="BQ13102" s="8"/>
      <c r="BU13102" s="8"/>
      <c r="BY13102" s="8"/>
      <c r="CC13102" s="8"/>
      <c r="CG13102" s="8"/>
      <c r="CK13102" s="8"/>
    </row>
    <row r="13103" spans="5:89">
      <c r="E13103" s="8"/>
      <c r="I13103" s="8"/>
      <c r="M13103" s="8"/>
      <c r="Q13103" s="8"/>
      <c r="U13103" s="8"/>
      <c r="Y13103" s="8"/>
      <c r="AC13103" s="8"/>
      <c r="AG13103" s="8"/>
      <c r="AK13103" s="8"/>
      <c r="AO13103" s="8"/>
      <c r="AS13103" s="8"/>
      <c r="AW13103" s="8"/>
      <c r="BA13103" s="8"/>
      <c r="BE13103" s="8"/>
      <c r="BI13103" s="8"/>
      <c r="BM13103" s="8"/>
      <c r="BQ13103" s="8"/>
      <c r="BU13103" s="8"/>
      <c r="BY13103" s="8"/>
      <c r="CC13103" s="8"/>
      <c r="CG13103" s="8"/>
      <c r="CK13103" s="8"/>
    </row>
    <row r="13104" spans="5:89">
      <c r="E13104" s="8"/>
      <c r="I13104" s="8"/>
      <c r="M13104" s="8"/>
      <c r="Q13104" s="8"/>
      <c r="U13104" s="8"/>
      <c r="Y13104" s="8"/>
      <c r="AC13104" s="8"/>
      <c r="AG13104" s="8"/>
      <c r="AK13104" s="8"/>
      <c r="AO13104" s="8"/>
      <c r="AS13104" s="8"/>
      <c r="AW13104" s="8"/>
      <c r="BA13104" s="8"/>
      <c r="BE13104" s="8"/>
      <c r="BI13104" s="8"/>
      <c r="BM13104" s="8"/>
      <c r="BQ13104" s="8"/>
      <c r="BU13104" s="8"/>
      <c r="BY13104" s="8"/>
      <c r="CC13104" s="8"/>
      <c r="CG13104" s="8"/>
      <c r="CK13104" s="8"/>
    </row>
    <row r="13105" spans="5:89">
      <c r="E13105" s="8"/>
      <c r="I13105" s="8"/>
      <c r="M13105" s="8"/>
      <c r="Q13105" s="8"/>
      <c r="U13105" s="8"/>
      <c r="Y13105" s="8"/>
      <c r="AC13105" s="8"/>
      <c r="AG13105" s="8"/>
      <c r="AK13105" s="8"/>
      <c r="AO13105" s="8"/>
      <c r="AS13105" s="8"/>
      <c r="AW13105" s="8"/>
      <c r="BA13105" s="8"/>
      <c r="BE13105" s="8"/>
      <c r="BI13105" s="8"/>
      <c r="BM13105" s="8"/>
      <c r="BQ13105" s="8"/>
      <c r="BU13105" s="8"/>
      <c r="BY13105" s="8"/>
      <c r="CC13105" s="8"/>
      <c r="CG13105" s="8"/>
      <c r="CK13105" s="8"/>
    </row>
    <row r="13106" spans="5:89">
      <c r="E13106" s="8"/>
      <c r="I13106" s="8"/>
      <c r="M13106" s="8"/>
      <c r="Q13106" s="8"/>
      <c r="U13106" s="8"/>
      <c r="Y13106" s="8"/>
      <c r="AC13106" s="8"/>
      <c r="AG13106" s="8"/>
      <c r="AK13106" s="8"/>
      <c r="AO13106" s="8"/>
      <c r="AS13106" s="8"/>
      <c r="AW13106" s="8"/>
      <c r="BA13106" s="8"/>
      <c r="BE13106" s="8"/>
      <c r="BI13106" s="8"/>
      <c r="BM13106" s="8"/>
      <c r="BQ13106" s="8"/>
      <c r="BU13106" s="8"/>
      <c r="BY13106" s="8"/>
      <c r="CC13106" s="8"/>
      <c r="CG13106" s="8"/>
      <c r="CK13106" s="8"/>
    </row>
    <row r="13107" spans="5:89">
      <c r="E13107" s="8"/>
      <c r="I13107" s="8"/>
      <c r="M13107" s="8"/>
      <c r="Q13107" s="8"/>
      <c r="U13107" s="8"/>
      <c r="Y13107" s="8"/>
      <c r="AC13107" s="8"/>
      <c r="AG13107" s="8"/>
      <c r="AK13107" s="8"/>
      <c r="AO13107" s="8"/>
      <c r="AS13107" s="8"/>
      <c r="AW13107" s="8"/>
      <c r="BA13107" s="8"/>
      <c r="BE13107" s="8"/>
      <c r="BI13107" s="8"/>
      <c r="BM13107" s="8"/>
      <c r="BQ13107" s="8"/>
      <c r="BU13107" s="8"/>
      <c r="BY13107" s="8"/>
      <c r="CC13107" s="8"/>
      <c r="CG13107" s="8"/>
      <c r="CK13107" s="8"/>
    </row>
    <row r="13108" spans="5:89">
      <c r="E13108" s="8"/>
      <c r="I13108" s="8"/>
      <c r="M13108" s="8"/>
      <c r="Q13108" s="8"/>
      <c r="U13108" s="8"/>
      <c r="Y13108" s="8"/>
      <c r="AC13108" s="8"/>
      <c r="AG13108" s="8"/>
      <c r="AK13108" s="8"/>
      <c r="AO13108" s="8"/>
      <c r="AS13108" s="8"/>
      <c r="AW13108" s="8"/>
      <c r="BA13108" s="8"/>
      <c r="BE13108" s="8"/>
      <c r="BI13108" s="8"/>
      <c r="BM13108" s="8"/>
      <c r="BQ13108" s="8"/>
      <c r="BU13108" s="8"/>
      <c r="BY13108" s="8"/>
      <c r="CC13108" s="8"/>
      <c r="CG13108" s="8"/>
      <c r="CK13108" s="8"/>
    </row>
    <row r="13109" spans="5:89">
      <c r="E13109" s="8"/>
      <c r="I13109" s="8"/>
      <c r="M13109" s="8"/>
      <c r="Q13109" s="8"/>
      <c r="U13109" s="8"/>
      <c r="Y13109" s="8"/>
      <c r="AC13109" s="8"/>
      <c r="AG13109" s="8"/>
      <c r="AK13109" s="8"/>
      <c r="AO13109" s="8"/>
      <c r="AS13109" s="8"/>
      <c r="AW13109" s="8"/>
      <c r="BA13109" s="8"/>
      <c r="BE13109" s="8"/>
      <c r="BI13109" s="8"/>
      <c r="BM13109" s="8"/>
      <c r="BQ13109" s="8"/>
      <c r="BU13109" s="8"/>
      <c r="BY13109" s="8"/>
      <c r="CC13109" s="8"/>
      <c r="CG13109" s="8"/>
      <c r="CK13109" s="8"/>
    </row>
    <row r="13110" spans="5:89">
      <c r="E13110" s="8"/>
      <c r="I13110" s="8"/>
      <c r="M13110" s="8"/>
      <c r="Q13110" s="8"/>
      <c r="U13110" s="8"/>
      <c r="Y13110" s="8"/>
      <c r="AC13110" s="8"/>
      <c r="AG13110" s="8"/>
      <c r="AK13110" s="8"/>
      <c r="AO13110" s="8"/>
      <c r="AS13110" s="8"/>
      <c r="AW13110" s="8"/>
      <c r="BA13110" s="8"/>
      <c r="BE13110" s="8"/>
      <c r="BI13110" s="8"/>
      <c r="BM13110" s="8"/>
      <c r="BQ13110" s="8"/>
      <c r="BU13110" s="8"/>
      <c r="BY13110" s="8"/>
      <c r="CC13110" s="8"/>
      <c r="CG13110" s="8"/>
      <c r="CK13110" s="8"/>
    </row>
    <row r="13111" spans="5:89">
      <c r="E13111" s="8"/>
      <c r="I13111" s="8"/>
      <c r="M13111" s="8"/>
      <c r="Q13111" s="8"/>
      <c r="U13111" s="8"/>
      <c r="Y13111" s="8"/>
      <c r="AC13111" s="8"/>
      <c r="AG13111" s="8"/>
      <c r="AK13111" s="8"/>
      <c r="AO13111" s="8"/>
      <c r="AS13111" s="8"/>
      <c r="AW13111" s="8"/>
      <c r="BA13111" s="8"/>
      <c r="BE13111" s="8"/>
      <c r="BI13111" s="8"/>
      <c r="BM13111" s="8"/>
      <c r="BQ13111" s="8"/>
      <c r="BU13111" s="8"/>
      <c r="BY13111" s="8"/>
      <c r="CC13111" s="8"/>
      <c r="CG13111" s="8"/>
      <c r="CK13111" s="8"/>
    </row>
    <row r="13112" spans="5:89">
      <c r="E13112" s="8"/>
      <c r="I13112" s="8"/>
      <c r="M13112" s="8"/>
      <c r="Q13112" s="8"/>
      <c r="U13112" s="8"/>
      <c r="Y13112" s="8"/>
      <c r="AC13112" s="8"/>
      <c r="AG13112" s="8"/>
      <c r="AK13112" s="8"/>
      <c r="AO13112" s="8"/>
      <c r="AS13112" s="8"/>
      <c r="AW13112" s="8"/>
      <c r="BA13112" s="8"/>
      <c r="BE13112" s="8"/>
      <c r="BI13112" s="8"/>
      <c r="BM13112" s="8"/>
      <c r="BQ13112" s="8"/>
      <c r="BU13112" s="8"/>
      <c r="BY13112" s="8"/>
      <c r="CC13112" s="8"/>
      <c r="CG13112" s="8"/>
      <c r="CK13112" s="8"/>
    </row>
    <row r="13113" spans="5:89">
      <c r="E13113" s="8"/>
      <c r="I13113" s="8"/>
      <c r="M13113" s="8"/>
      <c r="Q13113" s="8"/>
      <c r="U13113" s="8"/>
      <c r="Y13113" s="8"/>
      <c r="AC13113" s="8"/>
      <c r="AG13113" s="8"/>
      <c r="AK13113" s="8"/>
      <c r="AO13113" s="8"/>
      <c r="AS13113" s="8"/>
      <c r="AW13113" s="8"/>
      <c r="BA13113" s="8"/>
      <c r="BE13113" s="8"/>
      <c r="BI13113" s="8"/>
      <c r="BM13113" s="8"/>
      <c r="BQ13113" s="8"/>
      <c r="BU13113" s="8"/>
      <c r="BY13113" s="8"/>
      <c r="CC13113" s="8"/>
      <c r="CG13113" s="8"/>
      <c r="CK13113" s="8"/>
    </row>
    <row r="13114" spans="5:89">
      <c r="E13114" s="8"/>
      <c r="I13114" s="8"/>
      <c r="M13114" s="8"/>
      <c r="Q13114" s="8"/>
      <c r="U13114" s="8"/>
      <c r="Y13114" s="8"/>
      <c r="AC13114" s="8"/>
      <c r="AG13114" s="8"/>
      <c r="AK13114" s="8"/>
      <c r="AO13114" s="8"/>
      <c r="AS13114" s="8"/>
      <c r="AW13114" s="8"/>
      <c r="BA13114" s="8"/>
      <c r="BE13114" s="8"/>
      <c r="BI13114" s="8"/>
      <c r="BM13114" s="8"/>
      <c r="BQ13114" s="8"/>
      <c r="BU13114" s="8"/>
      <c r="BY13114" s="8"/>
      <c r="CC13114" s="8"/>
      <c r="CG13114" s="8"/>
      <c r="CK13114" s="8"/>
    </row>
    <row r="13115" spans="5:89">
      <c r="E13115" s="8"/>
      <c r="I13115" s="8"/>
      <c r="M13115" s="8"/>
      <c r="Q13115" s="8"/>
      <c r="U13115" s="8"/>
      <c r="Y13115" s="8"/>
      <c r="AC13115" s="8"/>
      <c r="AG13115" s="8"/>
      <c r="AK13115" s="8"/>
      <c r="AO13115" s="8"/>
      <c r="AS13115" s="8"/>
      <c r="AW13115" s="8"/>
      <c r="BA13115" s="8"/>
      <c r="BE13115" s="8"/>
      <c r="BI13115" s="8"/>
      <c r="BM13115" s="8"/>
      <c r="BQ13115" s="8"/>
      <c r="BU13115" s="8"/>
      <c r="BY13115" s="8"/>
      <c r="CC13115" s="8"/>
      <c r="CG13115" s="8"/>
      <c r="CK13115" s="8"/>
    </row>
    <row r="13116" spans="5:89">
      <c r="E13116" s="8"/>
      <c r="I13116" s="8"/>
      <c r="M13116" s="8"/>
      <c r="Q13116" s="8"/>
      <c r="U13116" s="8"/>
      <c r="Y13116" s="8"/>
      <c r="AC13116" s="8"/>
      <c r="AG13116" s="8"/>
      <c r="AK13116" s="8"/>
      <c r="AO13116" s="8"/>
      <c r="AS13116" s="8"/>
      <c r="AW13116" s="8"/>
      <c r="BA13116" s="8"/>
      <c r="BE13116" s="8"/>
      <c r="BI13116" s="8"/>
      <c r="BM13116" s="8"/>
      <c r="BQ13116" s="8"/>
      <c r="BU13116" s="8"/>
      <c r="BY13116" s="8"/>
      <c r="CC13116" s="8"/>
      <c r="CG13116" s="8"/>
      <c r="CK13116" s="8"/>
    </row>
    <row r="13117" spans="5:89">
      <c r="E13117" s="8"/>
      <c r="I13117" s="8"/>
      <c r="M13117" s="8"/>
      <c r="Q13117" s="8"/>
      <c r="U13117" s="8"/>
      <c r="Y13117" s="8"/>
      <c r="AC13117" s="8"/>
      <c r="AG13117" s="8"/>
      <c r="AK13117" s="8"/>
      <c r="AO13117" s="8"/>
      <c r="AS13117" s="8"/>
      <c r="AW13117" s="8"/>
      <c r="BA13117" s="8"/>
      <c r="BE13117" s="8"/>
      <c r="BI13117" s="8"/>
      <c r="BM13117" s="8"/>
      <c r="BQ13117" s="8"/>
      <c r="BU13117" s="8"/>
      <c r="BY13117" s="8"/>
      <c r="CC13117" s="8"/>
      <c r="CG13117" s="8"/>
      <c r="CK13117" s="8"/>
    </row>
    <row r="13118" spans="5:89">
      <c r="E13118" s="8"/>
      <c r="I13118" s="8"/>
      <c r="M13118" s="8"/>
      <c r="Q13118" s="8"/>
      <c r="U13118" s="8"/>
      <c r="Y13118" s="8"/>
      <c r="AC13118" s="8"/>
      <c r="AG13118" s="8"/>
      <c r="AK13118" s="8"/>
      <c r="AO13118" s="8"/>
      <c r="AS13118" s="8"/>
      <c r="AW13118" s="8"/>
      <c r="BA13118" s="8"/>
      <c r="BE13118" s="8"/>
      <c r="BI13118" s="8"/>
      <c r="BM13118" s="8"/>
      <c r="BQ13118" s="8"/>
      <c r="BU13118" s="8"/>
      <c r="BY13118" s="8"/>
      <c r="CC13118" s="8"/>
      <c r="CG13118" s="8"/>
      <c r="CK13118" s="8"/>
    </row>
    <row r="13119" spans="5:89">
      <c r="E13119" s="8"/>
      <c r="I13119" s="8"/>
      <c r="M13119" s="8"/>
      <c r="Q13119" s="8"/>
      <c r="U13119" s="8"/>
      <c r="Y13119" s="8"/>
      <c r="AC13119" s="8"/>
      <c r="AG13119" s="8"/>
      <c r="AK13119" s="8"/>
      <c r="AO13119" s="8"/>
      <c r="AS13119" s="8"/>
      <c r="AW13119" s="8"/>
      <c r="BA13119" s="8"/>
      <c r="BE13119" s="8"/>
      <c r="BI13119" s="8"/>
      <c r="BM13119" s="8"/>
      <c r="BQ13119" s="8"/>
      <c r="BU13119" s="8"/>
      <c r="BY13119" s="8"/>
      <c r="CC13119" s="8"/>
      <c r="CG13119" s="8"/>
      <c r="CK13119" s="8"/>
    </row>
    <row r="13120" spans="5:89">
      <c r="E13120" s="8"/>
      <c r="I13120" s="8"/>
      <c r="M13120" s="8"/>
      <c r="Q13120" s="8"/>
      <c r="U13120" s="8"/>
      <c r="Y13120" s="8"/>
      <c r="AC13120" s="8"/>
      <c r="AG13120" s="8"/>
      <c r="AK13120" s="8"/>
      <c r="AO13120" s="8"/>
      <c r="AS13120" s="8"/>
      <c r="AW13120" s="8"/>
      <c r="BA13120" s="8"/>
      <c r="BE13120" s="8"/>
      <c r="BI13120" s="8"/>
      <c r="BM13120" s="8"/>
      <c r="BQ13120" s="8"/>
      <c r="BU13120" s="8"/>
      <c r="BY13120" s="8"/>
      <c r="CC13120" s="8"/>
      <c r="CG13120" s="8"/>
      <c r="CK13120" s="8"/>
    </row>
    <row r="13121" spans="5:89">
      <c r="E13121" s="8"/>
      <c r="I13121" s="8"/>
      <c r="M13121" s="8"/>
      <c r="Q13121" s="8"/>
      <c r="U13121" s="8"/>
      <c r="Y13121" s="8"/>
      <c r="AC13121" s="8"/>
      <c r="AG13121" s="8"/>
      <c r="AK13121" s="8"/>
      <c r="AO13121" s="8"/>
      <c r="AS13121" s="8"/>
      <c r="AW13121" s="8"/>
      <c r="BA13121" s="8"/>
      <c r="BE13121" s="8"/>
      <c r="BI13121" s="8"/>
      <c r="BM13121" s="8"/>
      <c r="BQ13121" s="8"/>
      <c r="BU13121" s="8"/>
      <c r="BY13121" s="8"/>
      <c r="CC13121" s="8"/>
      <c r="CG13121" s="8"/>
      <c r="CK13121" s="8"/>
    </row>
    <row r="13122" spans="5:89">
      <c r="E13122" s="8"/>
      <c r="I13122" s="8"/>
      <c r="M13122" s="8"/>
      <c r="Q13122" s="8"/>
      <c r="U13122" s="8"/>
      <c r="Y13122" s="8"/>
      <c r="AC13122" s="8"/>
      <c r="AG13122" s="8"/>
      <c r="AK13122" s="8"/>
      <c r="AO13122" s="8"/>
      <c r="AS13122" s="8"/>
      <c r="AW13122" s="8"/>
      <c r="BA13122" s="8"/>
      <c r="BE13122" s="8"/>
      <c r="BI13122" s="8"/>
      <c r="BM13122" s="8"/>
      <c r="BQ13122" s="8"/>
      <c r="BU13122" s="8"/>
      <c r="BY13122" s="8"/>
      <c r="CC13122" s="8"/>
      <c r="CG13122" s="8"/>
      <c r="CK13122" s="8"/>
    </row>
    <row r="13123" spans="5:89">
      <c r="E13123" s="8"/>
      <c r="I13123" s="8"/>
      <c r="M13123" s="8"/>
      <c r="Q13123" s="8"/>
      <c r="U13123" s="8"/>
      <c r="Y13123" s="8"/>
      <c r="AC13123" s="8"/>
      <c r="AG13123" s="8"/>
      <c r="AK13123" s="8"/>
      <c r="AO13123" s="8"/>
      <c r="AS13123" s="8"/>
      <c r="AW13123" s="8"/>
      <c r="BA13123" s="8"/>
      <c r="BE13123" s="8"/>
      <c r="BI13123" s="8"/>
      <c r="BM13123" s="8"/>
      <c r="BQ13123" s="8"/>
      <c r="BU13123" s="8"/>
      <c r="BY13123" s="8"/>
      <c r="CC13123" s="8"/>
      <c r="CG13123" s="8"/>
      <c r="CK13123" s="8"/>
    </row>
    <row r="13124" spans="5:89">
      <c r="E13124" s="8"/>
      <c r="I13124" s="8"/>
      <c r="M13124" s="8"/>
      <c r="Q13124" s="8"/>
      <c r="U13124" s="8"/>
      <c r="Y13124" s="8"/>
      <c r="AC13124" s="8"/>
      <c r="AG13124" s="8"/>
      <c r="AK13124" s="8"/>
      <c r="AO13124" s="8"/>
      <c r="AS13124" s="8"/>
      <c r="AW13124" s="8"/>
      <c r="BA13124" s="8"/>
      <c r="BE13124" s="8"/>
      <c r="BI13124" s="8"/>
      <c r="BM13124" s="8"/>
      <c r="BQ13124" s="8"/>
      <c r="BU13124" s="8"/>
      <c r="BY13124" s="8"/>
      <c r="CC13124" s="8"/>
      <c r="CG13124" s="8"/>
      <c r="CK13124" s="8"/>
    </row>
    <row r="13125" spans="5:89">
      <c r="E13125" s="8"/>
      <c r="I13125" s="8"/>
      <c r="M13125" s="8"/>
      <c r="Q13125" s="8"/>
      <c r="U13125" s="8"/>
      <c r="Y13125" s="8"/>
      <c r="AC13125" s="8"/>
      <c r="AG13125" s="8"/>
      <c r="AK13125" s="8"/>
      <c r="AO13125" s="8"/>
      <c r="AS13125" s="8"/>
      <c r="AW13125" s="8"/>
      <c r="BA13125" s="8"/>
      <c r="BE13125" s="8"/>
      <c r="BI13125" s="8"/>
      <c r="BM13125" s="8"/>
      <c r="BQ13125" s="8"/>
      <c r="BU13125" s="8"/>
      <c r="BY13125" s="8"/>
      <c r="CC13125" s="8"/>
      <c r="CG13125" s="8"/>
      <c r="CK13125" s="8"/>
    </row>
    <row r="13126" spans="5:89">
      <c r="E13126" s="8"/>
      <c r="I13126" s="8"/>
      <c r="M13126" s="8"/>
      <c r="Q13126" s="8"/>
      <c r="U13126" s="8"/>
      <c r="Y13126" s="8"/>
      <c r="AC13126" s="8"/>
      <c r="AG13126" s="8"/>
      <c r="AK13126" s="8"/>
      <c r="AO13126" s="8"/>
      <c r="AS13126" s="8"/>
      <c r="AW13126" s="8"/>
      <c r="BA13126" s="8"/>
      <c r="BE13126" s="8"/>
      <c r="BI13126" s="8"/>
      <c r="BM13126" s="8"/>
      <c r="BQ13126" s="8"/>
      <c r="BU13126" s="8"/>
      <c r="BY13126" s="8"/>
      <c r="CC13126" s="8"/>
      <c r="CG13126" s="8"/>
      <c r="CK13126" s="8"/>
    </row>
    <row r="13127" spans="5:89">
      <c r="E13127" s="8"/>
      <c r="I13127" s="8"/>
      <c r="M13127" s="8"/>
      <c r="Q13127" s="8"/>
      <c r="U13127" s="8"/>
      <c r="Y13127" s="8"/>
      <c r="AC13127" s="8"/>
      <c r="AG13127" s="8"/>
      <c r="AK13127" s="8"/>
      <c r="AO13127" s="8"/>
      <c r="AS13127" s="8"/>
      <c r="AW13127" s="8"/>
      <c r="BA13127" s="8"/>
      <c r="BE13127" s="8"/>
      <c r="BI13127" s="8"/>
      <c r="BM13127" s="8"/>
      <c r="BQ13127" s="8"/>
      <c r="BU13127" s="8"/>
      <c r="BY13127" s="8"/>
      <c r="CC13127" s="8"/>
      <c r="CG13127" s="8"/>
      <c r="CK13127" s="8"/>
    </row>
    <row r="13128" spans="5:89">
      <c r="E13128" s="8"/>
      <c r="I13128" s="8"/>
      <c r="M13128" s="8"/>
      <c r="Q13128" s="8"/>
      <c r="U13128" s="8"/>
      <c r="Y13128" s="8"/>
      <c r="AC13128" s="8"/>
      <c r="AG13128" s="8"/>
      <c r="AK13128" s="8"/>
      <c r="AO13128" s="8"/>
      <c r="AS13128" s="8"/>
      <c r="AW13128" s="8"/>
      <c r="BA13128" s="8"/>
      <c r="BE13128" s="8"/>
      <c r="BI13128" s="8"/>
      <c r="BM13128" s="8"/>
      <c r="BQ13128" s="8"/>
      <c r="BU13128" s="8"/>
      <c r="BY13128" s="8"/>
      <c r="CC13128" s="8"/>
      <c r="CG13128" s="8"/>
      <c r="CK13128" s="8"/>
    </row>
    <row r="13129" spans="5:89">
      <c r="E13129" s="8"/>
      <c r="I13129" s="8"/>
      <c r="M13129" s="8"/>
      <c r="Q13129" s="8"/>
      <c r="U13129" s="8"/>
      <c r="Y13129" s="8"/>
      <c r="AC13129" s="8"/>
      <c r="AG13129" s="8"/>
      <c r="AK13129" s="8"/>
      <c r="AO13129" s="8"/>
      <c r="AS13129" s="8"/>
      <c r="AW13129" s="8"/>
      <c r="BA13129" s="8"/>
      <c r="BE13129" s="8"/>
      <c r="BI13129" s="8"/>
      <c r="BM13129" s="8"/>
      <c r="BQ13129" s="8"/>
      <c r="BU13129" s="8"/>
      <c r="BY13129" s="8"/>
      <c r="CC13129" s="8"/>
      <c r="CG13129" s="8"/>
      <c r="CK13129" s="8"/>
    </row>
    <row r="13130" spans="5:89">
      <c r="E13130" s="8"/>
      <c r="I13130" s="8"/>
      <c r="M13130" s="8"/>
      <c r="Q13130" s="8"/>
      <c r="U13130" s="8"/>
      <c r="Y13130" s="8"/>
      <c r="AC13130" s="8"/>
      <c r="AG13130" s="8"/>
      <c r="AK13130" s="8"/>
      <c r="AO13130" s="8"/>
      <c r="AS13130" s="8"/>
      <c r="AW13130" s="8"/>
      <c r="BA13130" s="8"/>
      <c r="BE13130" s="8"/>
      <c r="BI13130" s="8"/>
      <c r="BM13130" s="8"/>
      <c r="BQ13130" s="8"/>
      <c r="BU13130" s="8"/>
      <c r="BY13130" s="8"/>
      <c r="CC13130" s="8"/>
      <c r="CG13130" s="8"/>
      <c r="CK13130" s="8"/>
    </row>
    <row r="13131" spans="5:89">
      <c r="E13131" s="8"/>
      <c r="I13131" s="8"/>
      <c r="M13131" s="8"/>
      <c r="Q13131" s="8"/>
      <c r="U13131" s="8"/>
      <c r="Y13131" s="8"/>
      <c r="AC13131" s="8"/>
      <c r="AG13131" s="8"/>
      <c r="AK13131" s="8"/>
      <c r="AO13131" s="8"/>
      <c r="AS13131" s="8"/>
      <c r="AW13131" s="8"/>
      <c r="BA13131" s="8"/>
      <c r="BE13131" s="8"/>
      <c r="BI13131" s="8"/>
      <c r="BM13131" s="8"/>
      <c r="BQ13131" s="8"/>
      <c r="BU13131" s="8"/>
      <c r="BY13131" s="8"/>
      <c r="CC13131" s="8"/>
      <c r="CG13131" s="8"/>
      <c r="CK13131" s="8"/>
    </row>
    <row r="13132" spans="5:89">
      <c r="E13132" s="8"/>
      <c r="I13132" s="8"/>
      <c r="M13132" s="8"/>
      <c r="Q13132" s="8"/>
      <c r="U13132" s="8"/>
      <c r="Y13132" s="8"/>
      <c r="AC13132" s="8"/>
      <c r="AG13132" s="8"/>
      <c r="AK13132" s="8"/>
      <c r="AO13132" s="8"/>
      <c r="AS13132" s="8"/>
      <c r="AW13132" s="8"/>
      <c r="BA13132" s="8"/>
      <c r="BE13132" s="8"/>
      <c r="BI13132" s="8"/>
      <c r="BM13132" s="8"/>
      <c r="BQ13132" s="8"/>
      <c r="BU13132" s="8"/>
      <c r="BY13132" s="8"/>
      <c r="CC13132" s="8"/>
      <c r="CG13132" s="8"/>
      <c r="CK13132" s="8"/>
    </row>
    <row r="13133" spans="5:89">
      <c r="E13133" s="8"/>
      <c r="I13133" s="8"/>
      <c r="M13133" s="8"/>
      <c r="Q13133" s="8"/>
      <c r="U13133" s="8"/>
      <c r="Y13133" s="8"/>
      <c r="AC13133" s="8"/>
      <c r="AG13133" s="8"/>
      <c r="AK13133" s="8"/>
      <c r="AO13133" s="8"/>
      <c r="AS13133" s="8"/>
      <c r="AW13133" s="8"/>
      <c r="BA13133" s="8"/>
      <c r="BE13133" s="8"/>
      <c r="BI13133" s="8"/>
      <c r="BM13133" s="8"/>
      <c r="BQ13133" s="8"/>
      <c r="BU13133" s="8"/>
      <c r="BY13133" s="8"/>
      <c r="CC13133" s="8"/>
      <c r="CG13133" s="8"/>
      <c r="CK13133" s="8"/>
    </row>
    <row r="13134" spans="5:89">
      <c r="E13134" s="8"/>
      <c r="I13134" s="8"/>
      <c r="M13134" s="8"/>
      <c r="Q13134" s="8"/>
      <c r="U13134" s="8"/>
      <c r="Y13134" s="8"/>
      <c r="AC13134" s="8"/>
      <c r="AG13134" s="8"/>
      <c r="AK13134" s="8"/>
      <c r="AO13134" s="8"/>
      <c r="AS13134" s="8"/>
      <c r="AW13134" s="8"/>
      <c r="BA13134" s="8"/>
      <c r="BE13134" s="8"/>
      <c r="BI13134" s="8"/>
      <c r="BM13134" s="8"/>
      <c r="BQ13134" s="8"/>
      <c r="BU13134" s="8"/>
      <c r="BY13134" s="8"/>
      <c r="CC13134" s="8"/>
      <c r="CG13134" s="8"/>
      <c r="CK13134" s="8"/>
    </row>
    <row r="13135" spans="5:89">
      <c r="E13135" s="8"/>
      <c r="I13135" s="8"/>
      <c r="M13135" s="8"/>
      <c r="Q13135" s="8"/>
      <c r="U13135" s="8"/>
      <c r="Y13135" s="8"/>
      <c r="AC13135" s="8"/>
      <c r="AG13135" s="8"/>
      <c r="AK13135" s="8"/>
      <c r="AO13135" s="8"/>
      <c r="AS13135" s="8"/>
      <c r="AW13135" s="8"/>
      <c r="BA13135" s="8"/>
      <c r="BE13135" s="8"/>
      <c r="BI13135" s="8"/>
      <c r="BM13135" s="8"/>
      <c r="BQ13135" s="8"/>
      <c r="BU13135" s="8"/>
      <c r="BY13135" s="8"/>
      <c r="CC13135" s="8"/>
      <c r="CG13135" s="8"/>
      <c r="CK13135" s="8"/>
    </row>
    <row r="13136" spans="5:89">
      <c r="E13136" s="8"/>
      <c r="I13136" s="8"/>
      <c r="M13136" s="8"/>
      <c r="Q13136" s="8"/>
      <c r="U13136" s="8"/>
      <c r="Y13136" s="8"/>
      <c r="AC13136" s="8"/>
      <c r="AG13136" s="8"/>
      <c r="AK13136" s="8"/>
      <c r="AO13136" s="8"/>
      <c r="AS13136" s="8"/>
      <c r="AW13136" s="8"/>
      <c r="BA13136" s="8"/>
      <c r="BE13136" s="8"/>
      <c r="BI13136" s="8"/>
      <c r="BM13136" s="8"/>
      <c r="BQ13136" s="8"/>
      <c r="BU13136" s="8"/>
      <c r="BY13136" s="8"/>
      <c r="CC13136" s="8"/>
      <c r="CG13136" s="8"/>
      <c r="CK13136" s="8"/>
    </row>
    <row r="13137" spans="5:89">
      <c r="E13137" s="8"/>
      <c r="I13137" s="8"/>
      <c r="M13137" s="8"/>
      <c r="Q13137" s="8"/>
      <c r="U13137" s="8"/>
      <c r="Y13137" s="8"/>
      <c r="AC13137" s="8"/>
      <c r="AG13137" s="8"/>
      <c r="AK13137" s="8"/>
      <c r="AO13137" s="8"/>
      <c r="AS13137" s="8"/>
      <c r="AW13137" s="8"/>
      <c r="BA13137" s="8"/>
      <c r="BE13137" s="8"/>
      <c r="BI13137" s="8"/>
      <c r="BM13137" s="8"/>
      <c r="BQ13137" s="8"/>
      <c r="BU13137" s="8"/>
      <c r="BY13137" s="8"/>
      <c r="CC13137" s="8"/>
      <c r="CG13137" s="8"/>
      <c r="CK13137" s="8"/>
    </row>
    <row r="13138" spans="5:89">
      <c r="E13138" s="8"/>
      <c r="I13138" s="8"/>
      <c r="M13138" s="8"/>
      <c r="Q13138" s="8"/>
      <c r="U13138" s="8"/>
      <c r="Y13138" s="8"/>
      <c r="AC13138" s="8"/>
      <c r="AG13138" s="8"/>
      <c r="AK13138" s="8"/>
      <c r="AO13138" s="8"/>
      <c r="AS13138" s="8"/>
      <c r="AW13138" s="8"/>
      <c r="BA13138" s="8"/>
      <c r="BE13138" s="8"/>
      <c r="BI13138" s="8"/>
      <c r="BM13138" s="8"/>
      <c r="BQ13138" s="8"/>
      <c r="BU13138" s="8"/>
      <c r="BY13138" s="8"/>
      <c r="CC13138" s="8"/>
      <c r="CG13138" s="8"/>
      <c r="CK13138" s="8"/>
    </row>
    <row r="13139" spans="5:89">
      <c r="E13139" s="8"/>
      <c r="I13139" s="8"/>
      <c r="M13139" s="8"/>
      <c r="Q13139" s="8"/>
      <c r="U13139" s="8"/>
      <c r="Y13139" s="8"/>
      <c r="AC13139" s="8"/>
      <c r="AG13139" s="8"/>
      <c r="AK13139" s="8"/>
      <c r="AO13139" s="8"/>
      <c r="AS13139" s="8"/>
      <c r="AW13139" s="8"/>
      <c r="BA13139" s="8"/>
      <c r="BE13139" s="8"/>
      <c r="BI13139" s="8"/>
      <c r="BM13139" s="8"/>
      <c r="BQ13139" s="8"/>
      <c r="BU13139" s="8"/>
      <c r="BY13139" s="8"/>
      <c r="CC13139" s="8"/>
      <c r="CG13139" s="8"/>
      <c r="CK13139" s="8"/>
    </row>
    <row r="13140" spans="5:89">
      <c r="E13140" s="8"/>
      <c r="I13140" s="8"/>
      <c r="M13140" s="8"/>
      <c r="Q13140" s="8"/>
      <c r="U13140" s="8"/>
      <c r="Y13140" s="8"/>
      <c r="AC13140" s="8"/>
      <c r="AG13140" s="8"/>
      <c r="AK13140" s="8"/>
      <c r="AO13140" s="8"/>
      <c r="AS13140" s="8"/>
      <c r="AW13140" s="8"/>
      <c r="BA13140" s="8"/>
      <c r="BE13140" s="8"/>
      <c r="BI13140" s="8"/>
      <c r="BM13140" s="8"/>
      <c r="BQ13140" s="8"/>
      <c r="BU13140" s="8"/>
      <c r="BY13140" s="8"/>
      <c r="CC13140" s="8"/>
      <c r="CG13140" s="8"/>
      <c r="CK13140" s="8"/>
    </row>
    <row r="13141" spans="5:89">
      <c r="E13141" s="8"/>
      <c r="I13141" s="8"/>
      <c r="M13141" s="8"/>
      <c r="Q13141" s="8"/>
      <c r="U13141" s="8"/>
      <c r="Y13141" s="8"/>
      <c r="AC13141" s="8"/>
      <c r="AG13141" s="8"/>
      <c r="AK13141" s="8"/>
      <c r="AO13141" s="8"/>
      <c r="AS13141" s="8"/>
      <c r="AW13141" s="8"/>
      <c r="BA13141" s="8"/>
      <c r="BE13141" s="8"/>
      <c r="BI13141" s="8"/>
      <c r="BM13141" s="8"/>
      <c r="BQ13141" s="8"/>
      <c r="BU13141" s="8"/>
      <c r="BY13141" s="8"/>
      <c r="CC13141" s="8"/>
      <c r="CG13141" s="8"/>
      <c r="CK13141" s="8"/>
    </row>
    <row r="13142" spans="5:89">
      <c r="E13142" s="8"/>
      <c r="I13142" s="8"/>
      <c r="M13142" s="8"/>
      <c r="Q13142" s="8"/>
      <c r="U13142" s="8"/>
      <c r="Y13142" s="8"/>
      <c r="AC13142" s="8"/>
      <c r="AG13142" s="8"/>
      <c r="AK13142" s="8"/>
      <c r="AO13142" s="8"/>
      <c r="AS13142" s="8"/>
      <c r="AW13142" s="8"/>
      <c r="BA13142" s="8"/>
      <c r="BE13142" s="8"/>
      <c r="BI13142" s="8"/>
      <c r="BM13142" s="8"/>
      <c r="BQ13142" s="8"/>
      <c r="BU13142" s="8"/>
      <c r="BY13142" s="8"/>
      <c r="CC13142" s="8"/>
      <c r="CG13142" s="8"/>
      <c r="CK13142" s="8"/>
    </row>
    <row r="13143" spans="5:89">
      <c r="E13143" s="8"/>
      <c r="I13143" s="8"/>
      <c r="M13143" s="8"/>
      <c r="Q13143" s="8"/>
      <c r="U13143" s="8"/>
      <c r="Y13143" s="8"/>
      <c r="AC13143" s="8"/>
      <c r="AG13143" s="8"/>
      <c r="AK13143" s="8"/>
      <c r="AO13143" s="8"/>
      <c r="AS13143" s="8"/>
      <c r="AW13143" s="8"/>
      <c r="BA13143" s="8"/>
      <c r="BE13143" s="8"/>
      <c r="BI13143" s="8"/>
      <c r="BM13143" s="8"/>
      <c r="BQ13143" s="8"/>
      <c r="BU13143" s="8"/>
      <c r="BY13143" s="8"/>
      <c r="CC13143" s="8"/>
      <c r="CG13143" s="8"/>
      <c r="CK13143" s="8"/>
    </row>
    <row r="13144" spans="5:89">
      <c r="E13144" s="8"/>
      <c r="I13144" s="8"/>
      <c r="M13144" s="8"/>
      <c r="Q13144" s="8"/>
      <c r="U13144" s="8"/>
      <c r="Y13144" s="8"/>
      <c r="AC13144" s="8"/>
      <c r="AG13144" s="8"/>
      <c r="AK13144" s="8"/>
      <c r="AO13144" s="8"/>
      <c r="AS13144" s="8"/>
      <c r="AW13144" s="8"/>
      <c r="BA13144" s="8"/>
      <c r="BE13144" s="8"/>
      <c r="BI13144" s="8"/>
      <c r="BM13144" s="8"/>
      <c r="BQ13144" s="8"/>
      <c r="BU13144" s="8"/>
      <c r="BY13144" s="8"/>
      <c r="CC13144" s="8"/>
      <c r="CG13144" s="8"/>
      <c r="CK13144" s="8"/>
    </row>
    <row r="13145" spans="5:89">
      <c r="E13145" s="8"/>
      <c r="I13145" s="8"/>
      <c r="M13145" s="8"/>
      <c r="Q13145" s="8"/>
      <c r="U13145" s="8"/>
      <c r="Y13145" s="8"/>
      <c r="AC13145" s="8"/>
      <c r="AG13145" s="8"/>
      <c r="AK13145" s="8"/>
      <c r="AO13145" s="8"/>
      <c r="AS13145" s="8"/>
      <c r="AW13145" s="8"/>
      <c r="BA13145" s="8"/>
      <c r="BE13145" s="8"/>
      <c r="BI13145" s="8"/>
      <c r="BM13145" s="8"/>
      <c r="BQ13145" s="8"/>
      <c r="BU13145" s="8"/>
      <c r="BY13145" s="8"/>
      <c r="CC13145" s="8"/>
      <c r="CG13145" s="8"/>
      <c r="CK13145" s="8"/>
    </row>
    <row r="13146" spans="5:89">
      <c r="E13146" s="8"/>
      <c r="I13146" s="8"/>
      <c r="M13146" s="8"/>
      <c r="Q13146" s="8"/>
      <c r="U13146" s="8"/>
      <c r="Y13146" s="8"/>
      <c r="AC13146" s="8"/>
      <c r="AG13146" s="8"/>
      <c r="AK13146" s="8"/>
      <c r="AO13146" s="8"/>
      <c r="AS13146" s="8"/>
      <c r="AW13146" s="8"/>
      <c r="BA13146" s="8"/>
      <c r="BE13146" s="8"/>
      <c r="BI13146" s="8"/>
      <c r="BM13146" s="8"/>
      <c r="BQ13146" s="8"/>
      <c r="BU13146" s="8"/>
      <c r="BY13146" s="8"/>
      <c r="CC13146" s="8"/>
      <c r="CG13146" s="8"/>
      <c r="CK13146" s="8"/>
    </row>
    <row r="13147" spans="5:89">
      <c r="E13147" s="8"/>
      <c r="I13147" s="8"/>
      <c r="M13147" s="8"/>
      <c r="Q13147" s="8"/>
      <c r="U13147" s="8"/>
      <c r="Y13147" s="8"/>
      <c r="AC13147" s="8"/>
      <c r="AG13147" s="8"/>
      <c r="AK13147" s="8"/>
      <c r="AO13147" s="8"/>
      <c r="AS13147" s="8"/>
      <c r="AW13147" s="8"/>
      <c r="BA13147" s="8"/>
      <c r="BE13147" s="8"/>
      <c r="BI13147" s="8"/>
      <c r="BM13147" s="8"/>
      <c r="BQ13147" s="8"/>
      <c r="BU13147" s="8"/>
      <c r="BY13147" s="8"/>
      <c r="CC13147" s="8"/>
      <c r="CG13147" s="8"/>
      <c r="CK13147" s="8"/>
    </row>
    <row r="13148" spans="5:89">
      <c r="E13148" s="8"/>
      <c r="I13148" s="8"/>
      <c r="M13148" s="8"/>
      <c r="Q13148" s="8"/>
      <c r="U13148" s="8"/>
      <c r="Y13148" s="8"/>
      <c r="AC13148" s="8"/>
      <c r="AG13148" s="8"/>
      <c r="AK13148" s="8"/>
      <c r="AO13148" s="8"/>
      <c r="AS13148" s="8"/>
      <c r="AW13148" s="8"/>
      <c r="BA13148" s="8"/>
      <c r="BE13148" s="8"/>
      <c r="BI13148" s="8"/>
      <c r="BM13148" s="8"/>
      <c r="BQ13148" s="8"/>
      <c r="BU13148" s="8"/>
      <c r="BY13148" s="8"/>
      <c r="CC13148" s="8"/>
      <c r="CG13148" s="8"/>
      <c r="CK13148" s="8"/>
    </row>
    <row r="13149" spans="5:89">
      <c r="E13149" s="8"/>
      <c r="I13149" s="8"/>
      <c r="M13149" s="8"/>
      <c r="Q13149" s="8"/>
      <c r="U13149" s="8"/>
      <c r="Y13149" s="8"/>
      <c r="AC13149" s="8"/>
      <c r="AG13149" s="8"/>
      <c r="AK13149" s="8"/>
      <c r="AO13149" s="8"/>
      <c r="AS13149" s="8"/>
      <c r="AW13149" s="8"/>
      <c r="BA13149" s="8"/>
      <c r="BE13149" s="8"/>
      <c r="BI13149" s="8"/>
      <c r="BM13149" s="8"/>
      <c r="BQ13149" s="8"/>
      <c r="BU13149" s="8"/>
      <c r="BY13149" s="8"/>
      <c r="CC13149" s="8"/>
      <c r="CG13149" s="8"/>
      <c r="CK13149" s="8"/>
    </row>
    <row r="13150" spans="5:89">
      <c r="E13150" s="8"/>
      <c r="I13150" s="8"/>
      <c r="M13150" s="8"/>
      <c r="Q13150" s="8"/>
      <c r="U13150" s="8"/>
      <c r="Y13150" s="8"/>
      <c r="AC13150" s="8"/>
      <c r="AG13150" s="8"/>
      <c r="AK13150" s="8"/>
      <c r="AO13150" s="8"/>
      <c r="AS13150" s="8"/>
      <c r="AW13150" s="8"/>
      <c r="BA13150" s="8"/>
      <c r="BE13150" s="8"/>
      <c r="BI13150" s="8"/>
      <c r="BM13150" s="8"/>
      <c r="BQ13150" s="8"/>
      <c r="BU13150" s="8"/>
      <c r="BY13150" s="8"/>
      <c r="CC13150" s="8"/>
      <c r="CG13150" s="8"/>
      <c r="CK13150" s="8"/>
    </row>
    <row r="13151" spans="5:89">
      <c r="E13151" s="8"/>
      <c r="I13151" s="8"/>
      <c r="M13151" s="8"/>
      <c r="Q13151" s="8"/>
      <c r="U13151" s="8"/>
      <c r="Y13151" s="8"/>
      <c r="AC13151" s="8"/>
      <c r="AG13151" s="8"/>
      <c r="AK13151" s="8"/>
      <c r="AO13151" s="8"/>
      <c r="AS13151" s="8"/>
      <c r="AW13151" s="8"/>
      <c r="BA13151" s="8"/>
      <c r="BE13151" s="8"/>
      <c r="BI13151" s="8"/>
      <c r="BM13151" s="8"/>
      <c r="BQ13151" s="8"/>
      <c r="BU13151" s="8"/>
      <c r="BY13151" s="8"/>
      <c r="CC13151" s="8"/>
      <c r="CG13151" s="8"/>
      <c r="CK13151" s="8"/>
    </row>
    <row r="13152" spans="5:89">
      <c r="E13152" s="8"/>
      <c r="I13152" s="8"/>
      <c r="M13152" s="8"/>
      <c r="Q13152" s="8"/>
      <c r="U13152" s="8"/>
      <c r="Y13152" s="8"/>
      <c r="AC13152" s="8"/>
      <c r="AG13152" s="8"/>
      <c r="AK13152" s="8"/>
      <c r="AO13152" s="8"/>
      <c r="AS13152" s="8"/>
      <c r="AW13152" s="8"/>
      <c r="BA13152" s="8"/>
      <c r="BE13152" s="8"/>
      <c r="BI13152" s="8"/>
      <c r="BM13152" s="8"/>
      <c r="BQ13152" s="8"/>
      <c r="BU13152" s="8"/>
      <c r="BY13152" s="8"/>
      <c r="CC13152" s="8"/>
      <c r="CG13152" s="8"/>
      <c r="CK13152" s="8"/>
    </row>
    <row r="13153" spans="5:89">
      <c r="E13153" s="8"/>
      <c r="I13153" s="8"/>
      <c r="M13153" s="8"/>
      <c r="Q13153" s="8"/>
      <c r="U13153" s="8"/>
      <c r="Y13153" s="8"/>
      <c r="AC13153" s="8"/>
      <c r="AG13153" s="8"/>
      <c r="AK13153" s="8"/>
      <c r="AO13153" s="8"/>
      <c r="AS13153" s="8"/>
      <c r="AW13153" s="8"/>
      <c r="BA13153" s="8"/>
      <c r="BE13153" s="8"/>
      <c r="BI13153" s="8"/>
      <c r="BM13153" s="8"/>
      <c r="BQ13153" s="8"/>
      <c r="BU13153" s="8"/>
      <c r="BY13153" s="8"/>
      <c r="CC13153" s="8"/>
      <c r="CG13153" s="8"/>
      <c r="CK13153" s="8"/>
    </row>
    <row r="13154" spans="5:89">
      <c r="E13154" s="8"/>
      <c r="I13154" s="8"/>
      <c r="M13154" s="8"/>
      <c r="Q13154" s="8"/>
      <c r="U13154" s="8"/>
      <c r="Y13154" s="8"/>
      <c r="AC13154" s="8"/>
      <c r="AG13154" s="8"/>
      <c r="AK13154" s="8"/>
      <c r="AO13154" s="8"/>
      <c r="AS13154" s="8"/>
      <c r="AW13154" s="8"/>
      <c r="BA13154" s="8"/>
      <c r="BE13154" s="8"/>
      <c r="BI13154" s="8"/>
      <c r="BM13154" s="8"/>
      <c r="BQ13154" s="8"/>
      <c r="BU13154" s="8"/>
      <c r="BY13154" s="8"/>
      <c r="CC13154" s="8"/>
      <c r="CG13154" s="8"/>
      <c r="CK13154" s="8"/>
    </row>
    <row r="13155" spans="5:89">
      <c r="E13155" s="8"/>
      <c r="I13155" s="8"/>
      <c r="M13155" s="8"/>
      <c r="Q13155" s="8"/>
      <c r="U13155" s="8"/>
      <c r="Y13155" s="8"/>
      <c r="AC13155" s="8"/>
      <c r="AG13155" s="8"/>
      <c r="AK13155" s="8"/>
      <c r="AO13155" s="8"/>
      <c r="AS13155" s="8"/>
      <c r="AW13155" s="8"/>
      <c r="BA13155" s="8"/>
      <c r="BE13155" s="8"/>
      <c r="BI13155" s="8"/>
      <c r="BM13155" s="8"/>
      <c r="BQ13155" s="8"/>
      <c r="BU13155" s="8"/>
      <c r="BY13155" s="8"/>
      <c r="CC13155" s="8"/>
      <c r="CG13155" s="8"/>
      <c r="CK13155" s="8"/>
    </row>
    <row r="13156" spans="5:89">
      <c r="E13156" s="8"/>
      <c r="I13156" s="8"/>
      <c r="M13156" s="8"/>
      <c r="Q13156" s="8"/>
      <c r="U13156" s="8"/>
      <c r="Y13156" s="8"/>
      <c r="AC13156" s="8"/>
      <c r="AG13156" s="8"/>
      <c r="AK13156" s="8"/>
      <c r="AO13156" s="8"/>
      <c r="AS13156" s="8"/>
      <c r="AW13156" s="8"/>
      <c r="BA13156" s="8"/>
      <c r="BE13156" s="8"/>
      <c r="BI13156" s="8"/>
      <c r="BM13156" s="8"/>
      <c r="BQ13156" s="8"/>
      <c r="BU13156" s="8"/>
      <c r="BY13156" s="8"/>
      <c r="CC13156" s="8"/>
      <c r="CG13156" s="8"/>
      <c r="CK13156" s="8"/>
    </row>
    <row r="13157" spans="5:89">
      <c r="E13157" s="8"/>
      <c r="I13157" s="8"/>
      <c r="M13157" s="8"/>
      <c r="Q13157" s="8"/>
      <c r="U13157" s="8"/>
      <c r="Y13157" s="8"/>
      <c r="AC13157" s="8"/>
      <c r="AG13157" s="8"/>
      <c r="AK13157" s="8"/>
      <c r="AO13157" s="8"/>
      <c r="AS13157" s="8"/>
      <c r="AW13157" s="8"/>
      <c r="BA13157" s="8"/>
      <c r="BE13157" s="8"/>
      <c r="BI13157" s="8"/>
      <c r="BM13157" s="8"/>
      <c r="BQ13157" s="8"/>
      <c r="BU13157" s="8"/>
      <c r="BY13157" s="8"/>
      <c r="CC13157" s="8"/>
      <c r="CG13157" s="8"/>
      <c r="CK13157" s="8"/>
    </row>
    <row r="13158" spans="5:89">
      <c r="E13158" s="8"/>
      <c r="I13158" s="8"/>
      <c r="M13158" s="8"/>
      <c r="Q13158" s="8"/>
      <c r="U13158" s="8"/>
      <c r="Y13158" s="8"/>
      <c r="AC13158" s="8"/>
      <c r="AG13158" s="8"/>
      <c r="AK13158" s="8"/>
      <c r="AO13158" s="8"/>
      <c r="AS13158" s="8"/>
      <c r="AW13158" s="8"/>
      <c r="BA13158" s="8"/>
      <c r="BE13158" s="8"/>
      <c r="BI13158" s="8"/>
      <c r="BM13158" s="8"/>
      <c r="BQ13158" s="8"/>
      <c r="BU13158" s="8"/>
      <c r="BY13158" s="8"/>
      <c r="CC13158" s="8"/>
      <c r="CG13158" s="8"/>
      <c r="CK13158" s="8"/>
    </row>
    <row r="13159" spans="5:89">
      <c r="E13159" s="8"/>
      <c r="I13159" s="8"/>
      <c r="M13159" s="8"/>
      <c r="Q13159" s="8"/>
      <c r="U13159" s="8"/>
      <c r="Y13159" s="8"/>
      <c r="AC13159" s="8"/>
      <c r="AG13159" s="8"/>
      <c r="AK13159" s="8"/>
      <c r="AO13159" s="8"/>
      <c r="AS13159" s="8"/>
      <c r="AW13159" s="8"/>
      <c r="BA13159" s="8"/>
      <c r="BE13159" s="8"/>
      <c r="BI13159" s="8"/>
      <c r="BM13159" s="8"/>
      <c r="BQ13159" s="8"/>
      <c r="BU13159" s="8"/>
      <c r="BY13159" s="8"/>
      <c r="CC13159" s="8"/>
      <c r="CG13159" s="8"/>
      <c r="CK13159" s="8"/>
    </row>
    <row r="13160" spans="5:89">
      <c r="E13160" s="8"/>
      <c r="I13160" s="8"/>
      <c r="M13160" s="8"/>
      <c r="Q13160" s="8"/>
      <c r="U13160" s="8"/>
      <c r="Y13160" s="8"/>
      <c r="AC13160" s="8"/>
      <c r="AG13160" s="8"/>
      <c r="AK13160" s="8"/>
      <c r="AO13160" s="8"/>
      <c r="AS13160" s="8"/>
      <c r="AW13160" s="8"/>
      <c r="BA13160" s="8"/>
      <c r="BE13160" s="8"/>
      <c r="BI13160" s="8"/>
      <c r="BM13160" s="8"/>
      <c r="BQ13160" s="8"/>
      <c r="BU13160" s="8"/>
      <c r="BY13160" s="8"/>
      <c r="CC13160" s="8"/>
      <c r="CG13160" s="8"/>
      <c r="CK13160" s="8"/>
    </row>
    <row r="13161" spans="5:89">
      <c r="E13161" s="8"/>
      <c r="I13161" s="8"/>
      <c r="M13161" s="8"/>
      <c r="Q13161" s="8"/>
      <c r="U13161" s="8"/>
      <c r="Y13161" s="8"/>
      <c r="AC13161" s="8"/>
      <c r="AG13161" s="8"/>
      <c r="AK13161" s="8"/>
      <c r="AO13161" s="8"/>
      <c r="AS13161" s="8"/>
      <c r="AW13161" s="8"/>
      <c r="BA13161" s="8"/>
      <c r="BE13161" s="8"/>
      <c r="BI13161" s="8"/>
      <c r="BM13161" s="8"/>
      <c r="BQ13161" s="8"/>
      <c r="BU13161" s="8"/>
      <c r="BY13161" s="8"/>
      <c r="CC13161" s="8"/>
      <c r="CG13161" s="8"/>
      <c r="CK13161" s="8"/>
    </row>
    <row r="13162" spans="5:89">
      <c r="E13162" s="8"/>
      <c r="I13162" s="8"/>
      <c r="M13162" s="8"/>
      <c r="Q13162" s="8"/>
      <c r="U13162" s="8"/>
      <c r="Y13162" s="8"/>
      <c r="AC13162" s="8"/>
      <c r="AG13162" s="8"/>
      <c r="AK13162" s="8"/>
      <c r="AO13162" s="8"/>
      <c r="AS13162" s="8"/>
      <c r="AW13162" s="8"/>
      <c r="BA13162" s="8"/>
      <c r="BE13162" s="8"/>
      <c r="BI13162" s="8"/>
      <c r="BM13162" s="8"/>
      <c r="BQ13162" s="8"/>
      <c r="BU13162" s="8"/>
      <c r="BY13162" s="8"/>
      <c r="CC13162" s="8"/>
      <c r="CG13162" s="8"/>
      <c r="CK13162" s="8"/>
    </row>
    <row r="13163" spans="5:89">
      <c r="E13163" s="8"/>
      <c r="I13163" s="8"/>
      <c r="M13163" s="8"/>
      <c r="Q13163" s="8"/>
      <c r="U13163" s="8"/>
      <c r="Y13163" s="8"/>
      <c r="AC13163" s="8"/>
      <c r="AG13163" s="8"/>
      <c r="AK13163" s="8"/>
      <c r="AO13163" s="8"/>
      <c r="AS13163" s="8"/>
      <c r="AW13163" s="8"/>
      <c r="BA13163" s="8"/>
      <c r="BE13163" s="8"/>
      <c r="BI13163" s="8"/>
      <c r="BM13163" s="8"/>
      <c r="BQ13163" s="8"/>
      <c r="BU13163" s="8"/>
      <c r="BY13163" s="8"/>
      <c r="CC13163" s="8"/>
      <c r="CG13163" s="8"/>
      <c r="CK13163" s="8"/>
    </row>
    <row r="13164" spans="5:89">
      <c r="E13164" s="8"/>
      <c r="I13164" s="8"/>
      <c r="M13164" s="8"/>
      <c r="Q13164" s="8"/>
      <c r="U13164" s="8"/>
      <c r="Y13164" s="8"/>
      <c r="AC13164" s="8"/>
      <c r="AG13164" s="8"/>
      <c r="AK13164" s="8"/>
      <c r="AO13164" s="8"/>
      <c r="AS13164" s="8"/>
      <c r="AW13164" s="8"/>
      <c r="BA13164" s="8"/>
      <c r="BE13164" s="8"/>
      <c r="BI13164" s="8"/>
      <c r="BM13164" s="8"/>
      <c r="BQ13164" s="8"/>
      <c r="BU13164" s="8"/>
      <c r="BY13164" s="8"/>
      <c r="CC13164" s="8"/>
      <c r="CG13164" s="8"/>
      <c r="CK13164" s="8"/>
    </row>
    <row r="13165" spans="5:89">
      <c r="E13165" s="8"/>
      <c r="I13165" s="8"/>
      <c r="M13165" s="8"/>
      <c r="Q13165" s="8"/>
      <c r="U13165" s="8"/>
      <c r="Y13165" s="8"/>
      <c r="AC13165" s="8"/>
      <c r="AG13165" s="8"/>
      <c r="AK13165" s="8"/>
      <c r="AO13165" s="8"/>
      <c r="AS13165" s="8"/>
      <c r="AW13165" s="8"/>
      <c r="BA13165" s="8"/>
      <c r="BE13165" s="8"/>
      <c r="BI13165" s="8"/>
      <c r="BM13165" s="8"/>
      <c r="BQ13165" s="8"/>
      <c r="BU13165" s="8"/>
      <c r="BY13165" s="8"/>
      <c r="CC13165" s="8"/>
      <c r="CG13165" s="8"/>
      <c r="CK13165" s="8"/>
    </row>
    <row r="13166" spans="5:89">
      <c r="E13166" s="8"/>
      <c r="I13166" s="8"/>
      <c r="M13166" s="8"/>
      <c r="Q13166" s="8"/>
      <c r="U13166" s="8"/>
      <c r="Y13166" s="8"/>
      <c r="AC13166" s="8"/>
      <c r="AG13166" s="8"/>
      <c r="AK13166" s="8"/>
      <c r="AO13166" s="8"/>
      <c r="AS13166" s="8"/>
      <c r="AW13166" s="8"/>
      <c r="BA13166" s="8"/>
      <c r="BE13166" s="8"/>
      <c r="BI13166" s="8"/>
      <c r="BM13166" s="8"/>
      <c r="BQ13166" s="8"/>
      <c r="BU13166" s="8"/>
      <c r="BY13166" s="8"/>
      <c r="CC13166" s="8"/>
      <c r="CG13166" s="8"/>
      <c r="CK13166" s="8"/>
    </row>
    <row r="13167" spans="5:89">
      <c r="E13167" s="8"/>
      <c r="I13167" s="8"/>
      <c r="M13167" s="8"/>
      <c r="Q13167" s="8"/>
      <c r="U13167" s="8"/>
      <c r="Y13167" s="8"/>
      <c r="AC13167" s="8"/>
      <c r="AG13167" s="8"/>
      <c r="AK13167" s="8"/>
      <c r="AO13167" s="8"/>
      <c r="AS13167" s="8"/>
      <c r="AW13167" s="8"/>
      <c r="BA13167" s="8"/>
      <c r="BE13167" s="8"/>
      <c r="BI13167" s="8"/>
      <c r="BM13167" s="8"/>
      <c r="BQ13167" s="8"/>
      <c r="BU13167" s="8"/>
      <c r="BY13167" s="8"/>
      <c r="CC13167" s="8"/>
      <c r="CG13167" s="8"/>
      <c r="CK13167" s="8"/>
    </row>
    <row r="13168" spans="5:89">
      <c r="E13168" s="8"/>
      <c r="I13168" s="8"/>
      <c r="M13168" s="8"/>
      <c r="Q13168" s="8"/>
      <c r="U13168" s="8"/>
      <c r="Y13168" s="8"/>
      <c r="AC13168" s="8"/>
      <c r="AG13168" s="8"/>
      <c r="AK13168" s="8"/>
      <c r="AO13168" s="8"/>
      <c r="AS13168" s="8"/>
      <c r="AW13168" s="8"/>
      <c r="BA13168" s="8"/>
      <c r="BE13168" s="8"/>
      <c r="BI13168" s="8"/>
      <c r="BM13168" s="8"/>
      <c r="BQ13168" s="8"/>
      <c r="BU13168" s="8"/>
      <c r="BY13168" s="8"/>
      <c r="CC13168" s="8"/>
      <c r="CG13168" s="8"/>
      <c r="CK13168" s="8"/>
    </row>
    <row r="13169" spans="5:89">
      <c r="E13169" s="8"/>
      <c r="I13169" s="8"/>
      <c r="M13169" s="8"/>
      <c r="Q13169" s="8"/>
      <c r="U13169" s="8"/>
      <c r="Y13169" s="8"/>
      <c r="AC13169" s="8"/>
      <c r="AG13169" s="8"/>
      <c r="AK13169" s="8"/>
      <c r="AO13169" s="8"/>
      <c r="AS13169" s="8"/>
      <c r="AW13169" s="8"/>
      <c r="BA13169" s="8"/>
      <c r="BE13169" s="8"/>
      <c r="BI13169" s="8"/>
      <c r="BM13169" s="8"/>
      <c r="BQ13169" s="8"/>
      <c r="BU13169" s="8"/>
      <c r="BY13169" s="8"/>
      <c r="CC13169" s="8"/>
      <c r="CG13169" s="8"/>
      <c r="CK13169" s="8"/>
    </row>
    <row r="13170" spans="5:89">
      <c r="E13170" s="8"/>
      <c r="I13170" s="8"/>
      <c r="M13170" s="8"/>
      <c r="Q13170" s="8"/>
      <c r="U13170" s="8"/>
      <c r="Y13170" s="8"/>
      <c r="AC13170" s="8"/>
      <c r="AG13170" s="8"/>
      <c r="AK13170" s="8"/>
      <c r="AO13170" s="8"/>
      <c r="AS13170" s="8"/>
      <c r="AW13170" s="8"/>
      <c r="BA13170" s="8"/>
      <c r="BE13170" s="8"/>
      <c r="BI13170" s="8"/>
      <c r="BM13170" s="8"/>
      <c r="BQ13170" s="8"/>
      <c r="BU13170" s="8"/>
      <c r="BY13170" s="8"/>
      <c r="CC13170" s="8"/>
      <c r="CG13170" s="8"/>
      <c r="CK13170" s="8"/>
    </row>
    <row r="13171" spans="5:89">
      <c r="E13171" s="8"/>
      <c r="I13171" s="8"/>
      <c r="M13171" s="8"/>
      <c r="Q13171" s="8"/>
      <c r="U13171" s="8"/>
      <c r="Y13171" s="8"/>
      <c r="AC13171" s="8"/>
      <c r="AG13171" s="8"/>
      <c r="AK13171" s="8"/>
      <c r="AO13171" s="8"/>
      <c r="AS13171" s="8"/>
      <c r="AW13171" s="8"/>
      <c r="BA13171" s="8"/>
      <c r="BE13171" s="8"/>
      <c r="BI13171" s="8"/>
      <c r="BM13171" s="8"/>
      <c r="BQ13171" s="8"/>
      <c r="BU13171" s="8"/>
      <c r="BY13171" s="8"/>
      <c r="CC13171" s="8"/>
      <c r="CG13171" s="8"/>
      <c r="CK13171" s="8"/>
    </row>
    <row r="13172" spans="5:89">
      <c r="E13172" s="8"/>
      <c r="I13172" s="8"/>
      <c r="M13172" s="8"/>
      <c r="Q13172" s="8"/>
      <c r="U13172" s="8"/>
      <c r="Y13172" s="8"/>
      <c r="AC13172" s="8"/>
      <c r="AG13172" s="8"/>
      <c r="AK13172" s="8"/>
      <c r="AO13172" s="8"/>
      <c r="AS13172" s="8"/>
      <c r="AW13172" s="8"/>
      <c r="BA13172" s="8"/>
      <c r="BE13172" s="8"/>
      <c r="BI13172" s="8"/>
      <c r="BM13172" s="8"/>
      <c r="BQ13172" s="8"/>
      <c r="BU13172" s="8"/>
      <c r="BY13172" s="8"/>
      <c r="CC13172" s="8"/>
      <c r="CG13172" s="8"/>
      <c r="CK13172" s="8"/>
    </row>
    <row r="13173" spans="5:89">
      <c r="E13173" s="8"/>
      <c r="I13173" s="8"/>
      <c r="M13173" s="8"/>
      <c r="Q13173" s="8"/>
      <c r="U13173" s="8"/>
      <c r="Y13173" s="8"/>
      <c r="AC13173" s="8"/>
      <c r="AG13173" s="8"/>
      <c r="AK13173" s="8"/>
      <c r="AO13173" s="8"/>
      <c r="AS13173" s="8"/>
      <c r="AW13173" s="8"/>
      <c r="BA13173" s="8"/>
      <c r="BE13173" s="8"/>
      <c r="BI13173" s="8"/>
      <c r="BM13173" s="8"/>
      <c r="BQ13173" s="8"/>
      <c r="BU13173" s="8"/>
      <c r="BY13173" s="8"/>
      <c r="CC13173" s="8"/>
      <c r="CG13173" s="8"/>
      <c r="CK13173" s="8"/>
    </row>
    <row r="13174" spans="5:89">
      <c r="E13174" s="8"/>
      <c r="I13174" s="8"/>
      <c r="M13174" s="8"/>
      <c r="Q13174" s="8"/>
      <c r="U13174" s="8"/>
      <c r="Y13174" s="8"/>
      <c r="AC13174" s="8"/>
      <c r="AG13174" s="8"/>
      <c r="AK13174" s="8"/>
      <c r="AO13174" s="8"/>
      <c r="AS13174" s="8"/>
      <c r="AW13174" s="8"/>
      <c r="BA13174" s="8"/>
      <c r="BE13174" s="8"/>
      <c r="BI13174" s="8"/>
      <c r="BM13174" s="8"/>
      <c r="BQ13174" s="8"/>
      <c r="BU13174" s="8"/>
      <c r="BY13174" s="8"/>
      <c r="CC13174" s="8"/>
      <c r="CG13174" s="8"/>
      <c r="CK13174" s="8"/>
    </row>
    <row r="13175" spans="5:89">
      <c r="E13175" s="8"/>
      <c r="I13175" s="8"/>
      <c r="M13175" s="8"/>
      <c r="Q13175" s="8"/>
      <c r="U13175" s="8"/>
      <c r="Y13175" s="8"/>
      <c r="AC13175" s="8"/>
      <c r="AG13175" s="8"/>
      <c r="AK13175" s="8"/>
      <c r="AO13175" s="8"/>
      <c r="AS13175" s="8"/>
      <c r="AW13175" s="8"/>
      <c r="BA13175" s="8"/>
      <c r="BE13175" s="8"/>
      <c r="BI13175" s="8"/>
      <c r="BM13175" s="8"/>
      <c r="BQ13175" s="8"/>
      <c r="BU13175" s="8"/>
      <c r="BY13175" s="8"/>
      <c r="CC13175" s="8"/>
      <c r="CG13175" s="8"/>
      <c r="CK13175" s="8"/>
    </row>
    <row r="13176" spans="5:89">
      <c r="E13176" s="8"/>
      <c r="I13176" s="8"/>
      <c r="M13176" s="8"/>
      <c r="Q13176" s="8"/>
      <c r="U13176" s="8"/>
      <c r="Y13176" s="8"/>
      <c r="AC13176" s="8"/>
      <c r="AG13176" s="8"/>
      <c r="AK13176" s="8"/>
      <c r="AO13176" s="8"/>
      <c r="AS13176" s="8"/>
      <c r="AW13176" s="8"/>
      <c r="BA13176" s="8"/>
      <c r="BE13176" s="8"/>
      <c r="BI13176" s="8"/>
      <c r="BM13176" s="8"/>
      <c r="BQ13176" s="8"/>
      <c r="BU13176" s="8"/>
      <c r="BY13176" s="8"/>
      <c r="CC13176" s="8"/>
      <c r="CG13176" s="8"/>
      <c r="CK13176" s="8"/>
    </row>
    <row r="13177" spans="5:89">
      <c r="E13177" s="8"/>
      <c r="I13177" s="8"/>
      <c r="M13177" s="8"/>
      <c r="Q13177" s="8"/>
      <c r="U13177" s="8"/>
      <c r="Y13177" s="8"/>
      <c r="AC13177" s="8"/>
      <c r="AG13177" s="8"/>
      <c r="AK13177" s="8"/>
      <c r="AO13177" s="8"/>
      <c r="AS13177" s="8"/>
      <c r="AW13177" s="8"/>
      <c r="BA13177" s="8"/>
      <c r="BE13177" s="8"/>
      <c r="BI13177" s="8"/>
      <c r="BM13177" s="8"/>
      <c r="BQ13177" s="8"/>
      <c r="BU13177" s="8"/>
      <c r="BY13177" s="8"/>
      <c r="CC13177" s="8"/>
      <c r="CG13177" s="8"/>
      <c r="CK13177" s="8"/>
    </row>
    <row r="13178" spans="5:89">
      <c r="E13178" s="8"/>
      <c r="I13178" s="8"/>
      <c r="M13178" s="8"/>
      <c r="Q13178" s="8"/>
      <c r="U13178" s="8"/>
      <c r="Y13178" s="8"/>
      <c r="AC13178" s="8"/>
      <c r="AG13178" s="8"/>
      <c r="AK13178" s="8"/>
      <c r="AO13178" s="8"/>
      <c r="AS13178" s="8"/>
      <c r="AW13178" s="8"/>
      <c r="BA13178" s="8"/>
      <c r="BE13178" s="8"/>
      <c r="BI13178" s="8"/>
      <c r="BM13178" s="8"/>
      <c r="BQ13178" s="8"/>
      <c r="BU13178" s="8"/>
      <c r="BY13178" s="8"/>
      <c r="CC13178" s="8"/>
      <c r="CG13178" s="8"/>
      <c r="CK13178" s="8"/>
    </row>
    <row r="13179" spans="5:89">
      <c r="E13179" s="8"/>
      <c r="I13179" s="8"/>
      <c r="M13179" s="8"/>
      <c r="Q13179" s="8"/>
      <c r="U13179" s="8"/>
      <c r="Y13179" s="8"/>
      <c r="AC13179" s="8"/>
      <c r="AG13179" s="8"/>
      <c r="AK13179" s="8"/>
      <c r="AO13179" s="8"/>
      <c r="AS13179" s="8"/>
      <c r="AW13179" s="8"/>
      <c r="BA13179" s="8"/>
      <c r="BE13179" s="8"/>
      <c r="BI13179" s="8"/>
      <c r="BM13179" s="8"/>
      <c r="BQ13179" s="8"/>
      <c r="BU13179" s="8"/>
      <c r="BY13179" s="8"/>
      <c r="CC13179" s="8"/>
      <c r="CG13179" s="8"/>
      <c r="CK13179" s="8"/>
    </row>
    <row r="13180" spans="5:89">
      <c r="E13180" s="8"/>
      <c r="I13180" s="8"/>
      <c r="M13180" s="8"/>
      <c r="Q13180" s="8"/>
      <c r="U13180" s="8"/>
      <c r="Y13180" s="8"/>
      <c r="AC13180" s="8"/>
      <c r="AG13180" s="8"/>
      <c r="AK13180" s="8"/>
      <c r="AO13180" s="8"/>
      <c r="AS13180" s="8"/>
      <c r="AW13180" s="8"/>
      <c r="BA13180" s="8"/>
      <c r="BE13180" s="8"/>
      <c r="BI13180" s="8"/>
      <c r="BM13180" s="8"/>
      <c r="BQ13180" s="8"/>
      <c r="BU13180" s="8"/>
      <c r="BY13180" s="8"/>
      <c r="CC13180" s="8"/>
      <c r="CG13180" s="8"/>
      <c r="CK13180" s="8"/>
    </row>
    <row r="13181" spans="5:89">
      <c r="E13181" s="8"/>
      <c r="I13181" s="8"/>
      <c r="M13181" s="8"/>
      <c r="Q13181" s="8"/>
      <c r="U13181" s="8"/>
      <c r="Y13181" s="8"/>
      <c r="AC13181" s="8"/>
      <c r="AG13181" s="8"/>
      <c r="AK13181" s="8"/>
      <c r="AO13181" s="8"/>
      <c r="AS13181" s="8"/>
      <c r="AW13181" s="8"/>
      <c r="BA13181" s="8"/>
      <c r="BE13181" s="8"/>
      <c r="BI13181" s="8"/>
      <c r="BM13181" s="8"/>
      <c r="BQ13181" s="8"/>
      <c r="BU13181" s="8"/>
      <c r="BY13181" s="8"/>
      <c r="CC13181" s="8"/>
      <c r="CG13181" s="8"/>
      <c r="CK13181" s="8"/>
    </row>
    <row r="13182" spans="5:89">
      <c r="E13182" s="8"/>
      <c r="I13182" s="8"/>
      <c r="M13182" s="8"/>
      <c r="Q13182" s="8"/>
      <c r="U13182" s="8"/>
      <c r="Y13182" s="8"/>
      <c r="AC13182" s="8"/>
      <c r="AG13182" s="8"/>
      <c r="AK13182" s="8"/>
      <c r="AO13182" s="8"/>
      <c r="AS13182" s="8"/>
      <c r="AW13182" s="8"/>
      <c r="BA13182" s="8"/>
      <c r="BE13182" s="8"/>
      <c r="BI13182" s="8"/>
      <c r="BM13182" s="8"/>
      <c r="BQ13182" s="8"/>
      <c r="BU13182" s="8"/>
      <c r="BY13182" s="8"/>
      <c r="CC13182" s="8"/>
      <c r="CG13182" s="8"/>
      <c r="CK13182" s="8"/>
    </row>
    <row r="13183" spans="5:89">
      <c r="E13183" s="8"/>
      <c r="I13183" s="8"/>
      <c r="M13183" s="8"/>
      <c r="Q13183" s="8"/>
      <c r="U13183" s="8"/>
      <c r="Y13183" s="8"/>
      <c r="AC13183" s="8"/>
      <c r="AG13183" s="8"/>
      <c r="AK13183" s="8"/>
      <c r="AO13183" s="8"/>
      <c r="AS13183" s="8"/>
      <c r="AW13183" s="8"/>
      <c r="BA13183" s="8"/>
      <c r="BE13183" s="8"/>
      <c r="BI13183" s="8"/>
      <c r="BM13183" s="8"/>
      <c r="BQ13183" s="8"/>
      <c r="BU13183" s="8"/>
      <c r="BY13183" s="8"/>
      <c r="CC13183" s="8"/>
      <c r="CG13183" s="8"/>
      <c r="CK13183" s="8"/>
    </row>
    <row r="13184" spans="5:89">
      <c r="E13184" s="8"/>
      <c r="I13184" s="8"/>
      <c r="M13184" s="8"/>
      <c r="Q13184" s="8"/>
      <c r="U13184" s="8"/>
      <c r="Y13184" s="8"/>
      <c r="AC13184" s="8"/>
      <c r="AG13184" s="8"/>
      <c r="AK13184" s="8"/>
      <c r="AO13184" s="8"/>
      <c r="AS13184" s="8"/>
      <c r="AW13184" s="8"/>
      <c r="BA13184" s="8"/>
      <c r="BE13184" s="8"/>
      <c r="BI13184" s="8"/>
      <c r="BM13184" s="8"/>
      <c r="BQ13184" s="8"/>
      <c r="BU13184" s="8"/>
      <c r="BY13184" s="8"/>
      <c r="CC13184" s="8"/>
      <c r="CG13184" s="8"/>
      <c r="CK13184" s="8"/>
    </row>
    <row r="13185" spans="5:89">
      <c r="E13185" s="8"/>
      <c r="I13185" s="8"/>
      <c r="M13185" s="8"/>
      <c r="Q13185" s="8"/>
      <c r="U13185" s="8"/>
      <c r="Y13185" s="8"/>
      <c r="AC13185" s="8"/>
      <c r="AG13185" s="8"/>
      <c r="AK13185" s="8"/>
      <c r="AO13185" s="8"/>
      <c r="AS13185" s="8"/>
      <c r="AW13185" s="8"/>
      <c r="BA13185" s="8"/>
      <c r="BE13185" s="8"/>
      <c r="BI13185" s="8"/>
      <c r="BM13185" s="8"/>
      <c r="BQ13185" s="8"/>
      <c r="BU13185" s="8"/>
      <c r="BY13185" s="8"/>
      <c r="CC13185" s="8"/>
      <c r="CG13185" s="8"/>
      <c r="CK13185" s="8"/>
    </row>
    <row r="13186" spans="5:89">
      <c r="E13186" s="8"/>
      <c r="I13186" s="8"/>
      <c r="M13186" s="8"/>
      <c r="Q13186" s="8"/>
      <c r="U13186" s="8"/>
      <c r="Y13186" s="8"/>
      <c r="AC13186" s="8"/>
      <c r="AG13186" s="8"/>
      <c r="AK13186" s="8"/>
      <c r="AO13186" s="8"/>
      <c r="AS13186" s="8"/>
      <c r="AW13186" s="8"/>
      <c r="BA13186" s="8"/>
      <c r="BE13186" s="8"/>
      <c r="BI13186" s="8"/>
      <c r="BM13186" s="8"/>
      <c r="BQ13186" s="8"/>
      <c r="BU13186" s="8"/>
      <c r="BY13186" s="8"/>
      <c r="CC13186" s="8"/>
      <c r="CG13186" s="8"/>
      <c r="CK13186" s="8"/>
    </row>
    <row r="13187" spans="5:89">
      <c r="E13187" s="8"/>
      <c r="I13187" s="8"/>
      <c r="M13187" s="8"/>
      <c r="Q13187" s="8"/>
      <c r="U13187" s="8"/>
      <c r="Y13187" s="8"/>
      <c r="AC13187" s="8"/>
      <c r="AG13187" s="8"/>
      <c r="AK13187" s="8"/>
      <c r="AO13187" s="8"/>
      <c r="AS13187" s="8"/>
      <c r="AW13187" s="8"/>
      <c r="BA13187" s="8"/>
      <c r="BE13187" s="8"/>
      <c r="BI13187" s="8"/>
      <c r="BM13187" s="8"/>
      <c r="BQ13187" s="8"/>
      <c r="BU13187" s="8"/>
      <c r="BY13187" s="8"/>
      <c r="CC13187" s="8"/>
      <c r="CG13187" s="8"/>
      <c r="CK13187" s="8"/>
    </row>
    <row r="13188" spans="5:89">
      <c r="E13188" s="8"/>
      <c r="I13188" s="8"/>
      <c r="M13188" s="8"/>
      <c r="Q13188" s="8"/>
      <c r="U13188" s="8"/>
      <c r="Y13188" s="8"/>
      <c r="AC13188" s="8"/>
      <c r="AG13188" s="8"/>
      <c r="AK13188" s="8"/>
      <c r="AO13188" s="8"/>
      <c r="AS13188" s="8"/>
      <c r="AW13188" s="8"/>
      <c r="BA13188" s="8"/>
      <c r="BE13188" s="8"/>
      <c r="BI13188" s="8"/>
      <c r="BM13188" s="8"/>
      <c r="BQ13188" s="8"/>
      <c r="BU13188" s="8"/>
      <c r="BY13188" s="8"/>
      <c r="CC13188" s="8"/>
      <c r="CG13188" s="8"/>
      <c r="CK13188" s="8"/>
    </row>
    <row r="13189" spans="5:89">
      <c r="E13189" s="8"/>
      <c r="I13189" s="8"/>
      <c r="M13189" s="8"/>
      <c r="Q13189" s="8"/>
      <c r="U13189" s="8"/>
      <c r="Y13189" s="8"/>
      <c r="AC13189" s="8"/>
      <c r="AG13189" s="8"/>
      <c r="AK13189" s="8"/>
      <c r="AO13189" s="8"/>
      <c r="AS13189" s="8"/>
      <c r="AW13189" s="8"/>
      <c r="BA13189" s="8"/>
      <c r="BE13189" s="8"/>
      <c r="BI13189" s="8"/>
      <c r="BM13189" s="8"/>
      <c r="BQ13189" s="8"/>
      <c r="BU13189" s="8"/>
      <c r="BY13189" s="8"/>
      <c r="CC13189" s="8"/>
      <c r="CG13189" s="8"/>
      <c r="CK13189" s="8"/>
    </row>
    <row r="13190" spans="5:89">
      <c r="E13190" s="8"/>
      <c r="I13190" s="8"/>
      <c r="M13190" s="8"/>
      <c r="Q13190" s="8"/>
      <c r="U13190" s="8"/>
      <c r="Y13190" s="8"/>
      <c r="AC13190" s="8"/>
      <c r="AG13190" s="8"/>
      <c r="AK13190" s="8"/>
      <c r="AO13190" s="8"/>
      <c r="AS13190" s="8"/>
      <c r="AW13190" s="8"/>
      <c r="BA13190" s="8"/>
      <c r="BE13190" s="8"/>
      <c r="BI13190" s="8"/>
      <c r="BM13190" s="8"/>
      <c r="BQ13190" s="8"/>
      <c r="BU13190" s="8"/>
      <c r="BY13190" s="8"/>
      <c r="CC13190" s="8"/>
      <c r="CG13190" s="8"/>
      <c r="CK13190" s="8"/>
    </row>
    <row r="13191" spans="5:89">
      <c r="E13191" s="8"/>
      <c r="I13191" s="8"/>
      <c r="M13191" s="8"/>
      <c r="Q13191" s="8"/>
      <c r="U13191" s="8"/>
      <c r="Y13191" s="8"/>
      <c r="AC13191" s="8"/>
      <c r="AG13191" s="8"/>
      <c r="AK13191" s="8"/>
      <c r="AO13191" s="8"/>
      <c r="AS13191" s="8"/>
      <c r="AW13191" s="8"/>
      <c r="BA13191" s="8"/>
      <c r="BE13191" s="8"/>
      <c r="BI13191" s="8"/>
      <c r="BM13191" s="8"/>
      <c r="BQ13191" s="8"/>
      <c r="BU13191" s="8"/>
      <c r="BY13191" s="8"/>
      <c r="CC13191" s="8"/>
      <c r="CG13191" s="8"/>
      <c r="CK13191" s="8"/>
    </row>
    <row r="13192" spans="5:89">
      <c r="E13192" s="8"/>
      <c r="I13192" s="8"/>
      <c r="M13192" s="8"/>
      <c r="Q13192" s="8"/>
      <c r="U13192" s="8"/>
      <c r="Y13192" s="8"/>
      <c r="AC13192" s="8"/>
      <c r="AG13192" s="8"/>
      <c r="AK13192" s="8"/>
      <c r="AO13192" s="8"/>
      <c r="AS13192" s="8"/>
      <c r="AW13192" s="8"/>
      <c r="BA13192" s="8"/>
      <c r="BE13192" s="8"/>
      <c r="BI13192" s="8"/>
      <c r="BM13192" s="8"/>
      <c r="BQ13192" s="8"/>
      <c r="BU13192" s="8"/>
      <c r="BY13192" s="8"/>
      <c r="CC13192" s="8"/>
      <c r="CG13192" s="8"/>
      <c r="CK13192" s="8"/>
    </row>
    <row r="13193" spans="5:89">
      <c r="E13193" s="8"/>
      <c r="I13193" s="8"/>
      <c r="M13193" s="8"/>
      <c r="Q13193" s="8"/>
      <c r="U13193" s="8"/>
      <c r="Y13193" s="8"/>
      <c r="AC13193" s="8"/>
      <c r="AG13193" s="8"/>
      <c r="AK13193" s="8"/>
      <c r="AO13193" s="8"/>
      <c r="AS13193" s="8"/>
      <c r="AW13193" s="8"/>
      <c r="BA13193" s="8"/>
      <c r="BE13193" s="8"/>
      <c r="BI13193" s="8"/>
      <c r="BM13193" s="8"/>
      <c r="BQ13193" s="8"/>
      <c r="BU13193" s="8"/>
      <c r="BY13193" s="8"/>
      <c r="CC13193" s="8"/>
      <c r="CG13193" s="8"/>
      <c r="CK13193" s="8"/>
    </row>
    <row r="13194" spans="5:89">
      <c r="E13194" s="8"/>
      <c r="I13194" s="8"/>
      <c r="M13194" s="8"/>
      <c r="Q13194" s="8"/>
      <c r="U13194" s="8"/>
      <c r="Y13194" s="8"/>
      <c r="AC13194" s="8"/>
      <c r="AG13194" s="8"/>
      <c r="AK13194" s="8"/>
      <c r="AO13194" s="8"/>
      <c r="AS13194" s="8"/>
      <c r="AW13194" s="8"/>
      <c r="BA13194" s="8"/>
      <c r="BE13194" s="8"/>
      <c r="BI13194" s="8"/>
      <c r="BM13194" s="8"/>
      <c r="BQ13194" s="8"/>
      <c r="BU13194" s="8"/>
      <c r="BY13194" s="8"/>
      <c r="CC13194" s="8"/>
      <c r="CG13194" s="8"/>
      <c r="CK13194" s="8"/>
    </row>
    <row r="13195" spans="5:89">
      <c r="E13195" s="8"/>
      <c r="I13195" s="8"/>
      <c r="M13195" s="8"/>
      <c r="Q13195" s="8"/>
      <c r="U13195" s="8"/>
      <c r="Y13195" s="8"/>
      <c r="AC13195" s="8"/>
      <c r="AG13195" s="8"/>
      <c r="AK13195" s="8"/>
      <c r="AO13195" s="8"/>
      <c r="AS13195" s="8"/>
      <c r="AW13195" s="8"/>
      <c r="BA13195" s="8"/>
      <c r="BE13195" s="8"/>
      <c r="BI13195" s="8"/>
      <c r="BM13195" s="8"/>
      <c r="BQ13195" s="8"/>
      <c r="BU13195" s="8"/>
      <c r="BY13195" s="8"/>
      <c r="CC13195" s="8"/>
      <c r="CG13195" s="8"/>
      <c r="CK13195" s="8"/>
    </row>
    <row r="13196" spans="5:89">
      <c r="E13196" s="8"/>
      <c r="I13196" s="8"/>
      <c r="M13196" s="8"/>
      <c r="Q13196" s="8"/>
      <c r="U13196" s="8"/>
      <c r="Y13196" s="8"/>
      <c r="AC13196" s="8"/>
      <c r="AG13196" s="8"/>
      <c r="AK13196" s="8"/>
      <c r="AO13196" s="8"/>
      <c r="AS13196" s="8"/>
      <c r="AW13196" s="8"/>
      <c r="BA13196" s="8"/>
      <c r="BE13196" s="8"/>
      <c r="BI13196" s="8"/>
      <c r="BM13196" s="8"/>
      <c r="BQ13196" s="8"/>
      <c r="BU13196" s="8"/>
      <c r="BY13196" s="8"/>
      <c r="CC13196" s="8"/>
      <c r="CG13196" s="8"/>
      <c r="CK13196" s="8"/>
    </row>
    <row r="13197" spans="5:89">
      <c r="E13197" s="8"/>
      <c r="I13197" s="8"/>
      <c r="M13197" s="8"/>
      <c r="Q13197" s="8"/>
      <c r="U13197" s="8"/>
      <c r="Y13197" s="8"/>
      <c r="AC13197" s="8"/>
      <c r="AG13197" s="8"/>
      <c r="AK13197" s="8"/>
      <c r="AO13197" s="8"/>
      <c r="AS13197" s="8"/>
      <c r="AW13197" s="8"/>
      <c r="BA13197" s="8"/>
      <c r="BE13197" s="8"/>
      <c r="BI13197" s="8"/>
      <c r="BM13197" s="8"/>
      <c r="BQ13197" s="8"/>
      <c r="BU13197" s="8"/>
      <c r="BY13197" s="8"/>
      <c r="CC13197" s="8"/>
      <c r="CG13197" s="8"/>
      <c r="CK13197" s="8"/>
    </row>
    <row r="13198" spans="5:89">
      <c r="E13198" s="8"/>
      <c r="I13198" s="8"/>
      <c r="M13198" s="8"/>
      <c r="Q13198" s="8"/>
      <c r="U13198" s="8"/>
      <c r="Y13198" s="8"/>
      <c r="AC13198" s="8"/>
      <c r="AG13198" s="8"/>
      <c r="AK13198" s="8"/>
      <c r="AO13198" s="8"/>
      <c r="AS13198" s="8"/>
      <c r="AW13198" s="8"/>
      <c r="BA13198" s="8"/>
      <c r="BE13198" s="8"/>
      <c r="BI13198" s="8"/>
      <c r="BM13198" s="8"/>
      <c r="BQ13198" s="8"/>
      <c r="BU13198" s="8"/>
      <c r="BY13198" s="8"/>
      <c r="CC13198" s="8"/>
      <c r="CG13198" s="8"/>
      <c r="CK13198" s="8"/>
    </row>
    <row r="13199" spans="5:89">
      <c r="E13199" s="8"/>
      <c r="I13199" s="8"/>
      <c r="M13199" s="8"/>
      <c r="Q13199" s="8"/>
      <c r="U13199" s="8"/>
      <c r="Y13199" s="8"/>
      <c r="AC13199" s="8"/>
      <c r="AG13199" s="8"/>
      <c r="AK13199" s="8"/>
      <c r="AO13199" s="8"/>
      <c r="AS13199" s="8"/>
      <c r="AW13199" s="8"/>
      <c r="BA13199" s="8"/>
      <c r="BE13199" s="8"/>
      <c r="BI13199" s="8"/>
      <c r="BM13199" s="8"/>
      <c r="BQ13199" s="8"/>
      <c r="BU13199" s="8"/>
      <c r="BY13199" s="8"/>
      <c r="CC13199" s="8"/>
      <c r="CG13199" s="8"/>
      <c r="CK13199" s="8"/>
    </row>
    <row r="13200" spans="5:89">
      <c r="E13200" s="8"/>
      <c r="I13200" s="8"/>
      <c r="M13200" s="8"/>
      <c r="Q13200" s="8"/>
      <c r="U13200" s="8"/>
      <c r="Y13200" s="8"/>
      <c r="AC13200" s="8"/>
      <c r="AG13200" s="8"/>
      <c r="AK13200" s="8"/>
      <c r="AO13200" s="8"/>
      <c r="AS13200" s="8"/>
      <c r="AW13200" s="8"/>
      <c r="BA13200" s="8"/>
      <c r="BE13200" s="8"/>
      <c r="BI13200" s="8"/>
      <c r="BM13200" s="8"/>
      <c r="BQ13200" s="8"/>
      <c r="BU13200" s="8"/>
      <c r="BY13200" s="8"/>
      <c r="CC13200" s="8"/>
      <c r="CG13200" s="8"/>
      <c r="CK13200" s="8"/>
    </row>
    <row r="13201" spans="5:89">
      <c r="E13201" s="8"/>
      <c r="I13201" s="8"/>
      <c r="M13201" s="8"/>
      <c r="Q13201" s="8"/>
      <c r="U13201" s="8"/>
      <c r="Y13201" s="8"/>
      <c r="AC13201" s="8"/>
      <c r="AG13201" s="8"/>
      <c r="AK13201" s="8"/>
      <c r="AO13201" s="8"/>
      <c r="AS13201" s="8"/>
      <c r="AW13201" s="8"/>
      <c r="BA13201" s="8"/>
      <c r="BE13201" s="8"/>
      <c r="BI13201" s="8"/>
      <c r="BM13201" s="8"/>
      <c r="BQ13201" s="8"/>
      <c r="BU13201" s="8"/>
      <c r="BY13201" s="8"/>
      <c r="CC13201" s="8"/>
      <c r="CG13201" s="8"/>
      <c r="CK13201" s="8"/>
    </row>
    <row r="13202" spans="5:89">
      <c r="E13202" s="8"/>
      <c r="I13202" s="8"/>
      <c r="M13202" s="8"/>
      <c r="Q13202" s="8"/>
      <c r="U13202" s="8"/>
      <c r="Y13202" s="8"/>
      <c r="AC13202" s="8"/>
      <c r="AG13202" s="8"/>
      <c r="AK13202" s="8"/>
      <c r="AO13202" s="8"/>
      <c r="AS13202" s="8"/>
      <c r="AW13202" s="8"/>
      <c r="BA13202" s="8"/>
      <c r="BE13202" s="8"/>
      <c r="BI13202" s="8"/>
      <c r="BM13202" s="8"/>
      <c r="BQ13202" s="8"/>
      <c r="BU13202" s="8"/>
      <c r="BY13202" s="8"/>
      <c r="CC13202" s="8"/>
      <c r="CG13202" s="8"/>
      <c r="CK13202" s="8"/>
    </row>
    <row r="13203" spans="5:89">
      <c r="E13203" s="8"/>
      <c r="I13203" s="8"/>
      <c r="M13203" s="8"/>
      <c r="Q13203" s="8"/>
      <c r="U13203" s="8"/>
      <c r="Y13203" s="8"/>
      <c r="AC13203" s="8"/>
      <c r="AG13203" s="8"/>
      <c r="AK13203" s="8"/>
      <c r="AO13203" s="8"/>
      <c r="AS13203" s="8"/>
      <c r="AW13203" s="8"/>
      <c r="BA13203" s="8"/>
      <c r="BE13203" s="8"/>
      <c r="BI13203" s="8"/>
      <c r="BM13203" s="8"/>
      <c r="BQ13203" s="8"/>
      <c r="BU13203" s="8"/>
      <c r="BY13203" s="8"/>
      <c r="CC13203" s="8"/>
      <c r="CG13203" s="8"/>
      <c r="CK13203" s="8"/>
    </row>
    <row r="13204" spans="5:89">
      <c r="E13204" s="8"/>
      <c r="I13204" s="8"/>
      <c r="M13204" s="8"/>
      <c r="Q13204" s="8"/>
      <c r="U13204" s="8"/>
      <c r="Y13204" s="8"/>
      <c r="AC13204" s="8"/>
      <c r="AG13204" s="8"/>
      <c r="AK13204" s="8"/>
      <c r="AO13204" s="8"/>
      <c r="AS13204" s="8"/>
      <c r="AW13204" s="8"/>
      <c r="BA13204" s="8"/>
      <c r="BE13204" s="8"/>
      <c r="BI13204" s="8"/>
      <c r="BM13204" s="8"/>
      <c r="BQ13204" s="8"/>
      <c r="BU13204" s="8"/>
      <c r="BY13204" s="8"/>
      <c r="CC13204" s="8"/>
      <c r="CG13204" s="8"/>
      <c r="CK13204" s="8"/>
    </row>
    <row r="13205" spans="5:89">
      <c r="E13205" s="8"/>
      <c r="I13205" s="8"/>
      <c r="M13205" s="8"/>
      <c r="Q13205" s="8"/>
      <c r="U13205" s="8"/>
      <c r="Y13205" s="8"/>
      <c r="AC13205" s="8"/>
      <c r="AG13205" s="8"/>
      <c r="AK13205" s="8"/>
      <c r="AO13205" s="8"/>
      <c r="AS13205" s="8"/>
      <c r="AW13205" s="8"/>
      <c r="BA13205" s="8"/>
      <c r="BE13205" s="8"/>
      <c r="BI13205" s="8"/>
      <c r="BM13205" s="8"/>
      <c r="BQ13205" s="8"/>
      <c r="BU13205" s="8"/>
      <c r="BY13205" s="8"/>
      <c r="CC13205" s="8"/>
      <c r="CG13205" s="8"/>
      <c r="CK13205" s="8"/>
    </row>
    <row r="13206" spans="5:89">
      <c r="E13206" s="8"/>
      <c r="I13206" s="8"/>
      <c r="M13206" s="8"/>
      <c r="Q13206" s="8"/>
      <c r="U13206" s="8"/>
      <c r="Y13206" s="8"/>
      <c r="AC13206" s="8"/>
      <c r="AG13206" s="8"/>
      <c r="AK13206" s="8"/>
      <c r="AO13206" s="8"/>
      <c r="AS13206" s="8"/>
      <c r="AW13206" s="8"/>
      <c r="BA13206" s="8"/>
      <c r="BE13206" s="8"/>
      <c r="BI13206" s="8"/>
      <c r="BM13206" s="8"/>
      <c r="BQ13206" s="8"/>
      <c r="BU13206" s="8"/>
      <c r="BY13206" s="8"/>
      <c r="CC13206" s="8"/>
      <c r="CG13206" s="8"/>
      <c r="CK13206" s="8"/>
    </row>
    <row r="13207" spans="5:89">
      <c r="E13207" s="8"/>
      <c r="I13207" s="8"/>
      <c r="M13207" s="8"/>
      <c r="Q13207" s="8"/>
      <c r="U13207" s="8"/>
      <c r="Y13207" s="8"/>
      <c r="AC13207" s="8"/>
      <c r="AG13207" s="8"/>
      <c r="AK13207" s="8"/>
      <c r="AO13207" s="8"/>
      <c r="AS13207" s="8"/>
      <c r="AW13207" s="8"/>
      <c r="BA13207" s="8"/>
      <c r="BE13207" s="8"/>
      <c r="BI13207" s="8"/>
      <c r="BM13207" s="8"/>
      <c r="BQ13207" s="8"/>
      <c r="BU13207" s="8"/>
      <c r="BY13207" s="8"/>
      <c r="CC13207" s="8"/>
      <c r="CG13207" s="8"/>
      <c r="CK13207" s="8"/>
    </row>
    <row r="13208" spans="5:89">
      <c r="E13208" s="8"/>
      <c r="I13208" s="8"/>
      <c r="M13208" s="8"/>
      <c r="Q13208" s="8"/>
      <c r="U13208" s="8"/>
      <c r="Y13208" s="8"/>
      <c r="AC13208" s="8"/>
      <c r="AG13208" s="8"/>
      <c r="AK13208" s="8"/>
      <c r="AO13208" s="8"/>
      <c r="AS13208" s="8"/>
      <c r="AW13208" s="8"/>
      <c r="BA13208" s="8"/>
      <c r="BE13208" s="8"/>
      <c r="BI13208" s="8"/>
      <c r="BM13208" s="8"/>
      <c r="BQ13208" s="8"/>
      <c r="BU13208" s="8"/>
      <c r="BY13208" s="8"/>
      <c r="CC13208" s="8"/>
      <c r="CG13208" s="8"/>
      <c r="CK13208" s="8"/>
    </row>
    <row r="13209" spans="5:89">
      <c r="E13209" s="8"/>
      <c r="I13209" s="8"/>
      <c r="M13209" s="8"/>
      <c r="Q13209" s="8"/>
      <c r="U13209" s="8"/>
      <c r="Y13209" s="8"/>
      <c r="AC13209" s="8"/>
      <c r="AG13209" s="8"/>
      <c r="AK13209" s="8"/>
      <c r="AO13209" s="8"/>
      <c r="AS13209" s="8"/>
      <c r="AW13209" s="8"/>
      <c r="BA13209" s="8"/>
      <c r="BE13209" s="8"/>
      <c r="BI13209" s="8"/>
      <c r="BM13209" s="8"/>
      <c r="BQ13209" s="8"/>
      <c r="BU13209" s="8"/>
      <c r="BY13209" s="8"/>
      <c r="CC13209" s="8"/>
      <c r="CG13209" s="8"/>
      <c r="CK13209" s="8"/>
    </row>
    <row r="13210" spans="5:89">
      <c r="E13210" s="8"/>
      <c r="I13210" s="8"/>
      <c r="M13210" s="8"/>
      <c r="Q13210" s="8"/>
      <c r="U13210" s="8"/>
      <c r="Y13210" s="8"/>
      <c r="AC13210" s="8"/>
      <c r="AG13210" s="8"/>
      <c r="AK13210" s="8"/>
      <c r="AO13210" s="8"/>
      <c r="AS13210" s="8"/>
      <c r="AW13210" s="8"/>
      <c r="BA13210" s="8"/>
      <c r="BE13210" s="8"/>
      <c r="BI13210" s="8"/>
      <c r="BM13210" s="8"/>
      <c r="BQ13210" s="8"/>
      <c r="BU13210" s="8"/>
      <c r="BY13210" s="8"/>
      <c r="CC13210" s="8"/>
      <c r="CG13210" s="8"/>
      <c r="CK13210" s="8"/>
    </row>
    <row r="13211" spans="5:89">
      <c r="E13211" s="8"/>
      <c r="I13211" s="8"/>
      <c r="M13211" s="8"/>
      <c r="Q13211" s="8"/>
      <c r="U13211" s="8"/>
      <c r="Y13211" s="8"/>
      <c r="AC13211" s="8"/>
      <c r="AG13211" s="8"/>
      <c r="AK13211" s="8"/>
      <c r="AO13211" s="8"/>
      <c r="AS13211" s="8"/>
      <c r="AW13211" s="8"/>
      <c r="BA13211" s="8"/>
      <c r="BE13211" s="8"/>
      <c r="BI13211" s="8"/>
      <c r="BM13211" s="8"/>
      <c r="BQ13211" s="8"/>
      <c r="BU13211" s="8"/>
      <c r="BY13211" s="8"/>
      <c r="CC13211" s="8"/>
      <c r="CG13211" s="8"/>
      <c r="CK13211" s="8"/>
    </row>
    <row r="13212" spans="5:89">
      <c r="E13212" s="8"/>
      <c r="I13212" s="8"/>
      <c r="M13212" s="8"/>
      <c r="Q13212" s="8"/>
      <c r="U13212" s="8"/>
      <c r="Y13212" s="8"/>
      <c r="AC13212" s="8"/>
      <c r="AG13212" s="8"/>
      <c r="AK13212" s="8"/>
      <c r="AO13212" s="8"/>
      <c r="AS13212" s="8"/>
      <c r="AW13212" s="8"/>
      <c r="BA13212" s="8"/>
      <c r="BE13212" s="8"/>
      <c r="BI13212" s="8"/>
      <c r="BM13212" s="8"/>
      <c r="BQ13212" s="8"/>
      <c r="BU13212" s="8"/>
      <c r="BY13212" s="8"/>
      <c r="CC13212" s="8"/>
      <c r="CG13212" s="8"/>
      <c r="CK13212" s="8"/>
    </row>
    <row r="13213" spans="5:89">
      <c r="E13213" s="8"/>
      <c r="I13213" s="8"/>
      <c r="M13213" s="8"/>
      <c r="Q13213" s="8"/>
      <c r="U13213" s="8"/>
      <c r="Y13213" s="8"/>
      <c r="AC13213" s="8"/>
      <c r="AG13213" s="8"/>
      <c r="AK13213" s="8"/>
      <c r="AO13213" s="8"/>
      <c r="AS13213" s="8"/>
      <c r="AW13213" s="8"/>
      <c r="BA13213" s="8"/>
      <c r="BE13213" s="8"/>
      <c r="BI13213" s="8"/>
      <c r="BM13213" s="8"/>
      <c r="BQ13213" s="8"/>
      <c r="BU13213" s="8"/>
      <c r="BY13213" s="8"/>
      <c r="CC13213" s="8"/>
      <c r="CG13213" s="8"/>
      <c r="CK13213" s="8"/>
    </row>
    <row r="13214" spans="5:89">
      <c r="E13214" s="8"/>
      <c r="I13214" s="8"/>
      <c r="M13214" s="8"/>
      <c r="Q13214" s="8"/>
      <c r="U13214" s="8"/>
      <c r="Y13214" s="8"/>
      <c r="AC13214" s="8"/>
      <c r="AG13214" s="8"/>
      <c r="AK13214" s="8"/>
      <c r="AO13214" s="8"/>
      <c r="AS13214" s="8"/>
      <c r="AW13214" s="8"/>
      <c r="BA13214" s="8"/>
      <c r="BE13214" s="8"/>
      <c r="BI13214" s="8"/>
      <c r="BM13214" s="8"/>
      <c r="BQ13214" s="8"/>
      <c r="BU13214" s="8"/>
      <c r="BY13214" s="8"/>
      <c r="CC13214" s="8"/>
      <c r="CG13214" s="8"/>
      <c r="CK13214" s="8"/>
    </row>
    <row r="13215" spans="5:89">
      <c r="E13215" s="8"/>
      <c r="I13215" s="8"/>
      <c r="M13215" s="8"/>
      <c r="Q13215" s="8"/>
      <c r="U13215" s="8"/>
      <c r="Y13215" s="8"/>
      <c r="AC13215" s="8"/>
      <c r="AG13215" s="8"/>
      <c r="AK13215" s="8"/>
      <c r="AO13215" s="8"/>
      <c r="AS13215" s="8"/>
      <c r="AW13215" s="8"/>
      <c r="BA13215" s="8"/>
      <c r="BE13215" s="8"/>
      <c r="BI13215" s="8"/>
      <c r="BM13215" s="8"/>
      <c r="BQ13215" s="8"/>
      <c r="BU13215" s="8"/>
      <c r="BY13215" s="8"/>
      <c r="CC13215" s="8"/>
      <c r="CG13215" s="8"/>
      <c r="CK13215" s="8"/>
    </row>
    <row r="13216" spans="5:89">
      <c r="E13216" s="8"/>
      <c r="I13216" s="8"/>
      <c r="M13216" s="8"/>
      <c r="Q13216" s="8"/>
      <c r="U13216" s="8"/>
      <c r="Y13216" s="8"/>
      <c r="AC13216" s="8"/>
      <c r="AG13216" s="8"/>
      <c r="AK13216" s="8"/>
      <c r="AO13216" s="8"/>
      <c r="AS13216" s="8"/>
      <c r="AW13216" s="8"/>
      <c r="BA13216" s="8"/>
      <c r="BE13216" s="8"/>
      <c r="BI13216" s="8"/>
      <c r="BM13216" s="8"/>
      <c r="BQ13216" s="8"/>
      <c r="BU13216" s="8"/>
      <c r="BY13216" s="8"/>
      <c r="CC13216" s="8"/>
      <c r="CG13216" s="8"/>
      <c r="CK13216" s="8"/>
    </row>
    <row r="13217" spans="5:89">
      <c r="E13217" s="8"/>
      <c r="I13217" s="8"/>
      <c r="M13217" s="8"/>
      <c r="Q13217" s="8"/>
      <c r="U13217" s="8"/>
      <c r="Y13217" s="8"/>
      <c r="AC13217" s="8"/>
      <c r="AG13217" s="8"/>
      <c r="AK13217" s="8"/>
      <c r="AO13217" s="8"/>
      <c r="AS13217" s="8"/>
      <c r="AW13217" s="8"/>
      <c r="BA13217" s="8"/>
      <c r="BE13217" s="8"/>
      <c r="BI13217" s="8"/>
      <c r="BM13217" s="8"/>
      <c r="BQ13217" s="8"/>
      <c r="BU13217" s="8"/>
      <c r="BY13217" s="8"/>
      <c r="CC13217" s="8"/>
      <c r="CG13217" s="8"/>
      <c r="CK13217" s="8"/>
    </row>
    <row r="13218" spans="5:89">
      <c r="E13218" s="8"/>
      <c r="I13218" s="8"/>
      <c r="M13218" s="8"/>
      <c r="Q13218" s="8"/>
      <c r="U13218" s="8"/>
      <c r="Y13218" s="8"/>
      <c r="AC13218" s="8"/>
      <c r="AG13218" s="8"/>
      <c r="AK13218" s="8"/>
      <c r="AO13218" s="8"/>
      <c r="AS13218" s="8"/>
      <c r="AW13218" s="8"/>
      <c r="BA13218" s="8"/>
      <c r="BE13218" s="8"/>
      <c r="BI13218" s="8"/>
      <c r="BM13218" s="8"/>
      <c r="BQ13218" s="8"/>
      <c r="BU13218" s="8"/>
      <c r="BY13218" s="8"/>
      <c r="CC13218" s="8"/>
      <c r="CG13218" s="8"/>
      <c r="CK13218" s="8"/>
    </row>
    <row r="13219" spans="5:89">
      <c r="E13219" s="8"/>
      <c r="I13219" s="8"/>
      <c r="M13219" s="8"/>
      <c r="Q13219" s="8"/>
      <c r="U13219" s="8"/>
      <c r="Y13219" s="8"/>
      <c r="AC13219" s="8"/>
      <c r="AG13219" s="8"/>
      <c r="AK13219" s="8"/>
      <c r="AO13219" s="8"/>
      <c r="AS13219" s="8"/>
      <c r="AW13219" s="8"/>
      <c r="BA13219" s="8"/>
      <c r="BE13219" s="8"/>
      <c r="BI13219" s="8"/>
      <c r="BM13219" s="8"/>
      <c r="BQ13219" s="8"/>
      <c r="BU13219" s="8"/>
      <c r="BY13219" s="8"/>
      <c r="CC13219" s="8"/>
      <c r="CG13219" s="8"/>
      <c r="CK13219" s="8"/>
    </row>
    <row r="13220" spans="5:89">
      <c r="E13220" s="8"/>
      <c r="I13220" s="8"/>
      <c r="M13220" s="8"/>
      <c r="Q13220" s="8"/>
      <c r="U13220" s="8"/>
      <c r="Y13220" s="8"/>
      <c r="AC13220" s="8"/>
      <c r="AG13220" s="8"/>
      <c r="AK13220" s="8"/>
      <c r="AO13220" s="8"/>
      <c r="AS13220" s="8"/>
      <c r="AW13220" s="8"/>
      <c r="BA13220" s="8"/>
      <c r="BE13220" s="8"/>
      <c r="BI13220" s="8"/>
      <c r="BM13220" s="8"/>
      <c r="BQ13220" s="8"/>
      <c r="BU13220" s="8"/>
      <c r="BY13220" s="8"/>
      <c r="CC13220" s="8"/>
      <c r="CG13220" s="8"/>
      <c r="CK13220" s="8"/>
    </row>
    <row r="13221" spans="5:89">
      <c r="E13221" s="8"/>
      <c r="I13221" s="8"/>
      <c r="M13221" s="8"/>
      <c r="Q13221" s="8"/>
      <c r="U13221" s="8"/>
      <c r="Y13221" s="8"/>
      <c r="AC13221" s="8"/>
      <c r="AG13221" s="8"/>
      <c r="AK13221" s="8"/>
      <c r="AO13221" s="8"/>
      <c r="AS13221" s="8"/>
      <c r="AW13221" s="8"/>
      <c r="BA13221" s="8"/>
      <c r="BE13221" s="8"/>
      <c r="BI13221" s="8"/>
      <c r="BM13221" s="8"/>
      <c r="BQ13221" s="8"/>
      <c r="BU13221" s="8"/>
      <c r="BY13221" s="8"/>
      <c r="CC13221" s="8"/>
      <c r="CG13221" s="8"/>
      <c r="CK13221" s="8"/>
    </row>
    <row r="13222" spans="5:89">
      <c r="E13222" s="8"/>
      <c r="I13222" s="8"/>
      <c r="M13222" s="8"/>
      <c r="Q13222" s="8"/>
      <c r="U13222" s="8"/>
      <c r="Y13222" s="8"/>
      <c r="AC13222" s="8"/>
      <c r="AG13222" s="8"/>
      <c r="AK13222" s="8"/>
      <c r="AO13222" s="8"/>
      <c r="AS13222" s="8"/>
      <c r="AW13222" s="8"/>
      <c r="BA13222" s="8"/>
      <c r="BE13222" s="8"/>
      <c r="BI13222" s="8"/>
      <c r="BM13222" s="8"/>
      <c r="BQ13222" s="8"/>
      <c r="BU13222" s="8"/>
      <c r="BY13222" s="8"/>
      <c r="CC13222" s="8"/>
      <c r="CG13222" s="8"/>
      <c r="CK13222" s="8"/>
    </row>
    <row r="13223" spans="5:89">
      <c r="E13223" s="8"/>
      <c r="I13223" s="8"/>
      <c r="M13223" s="8"/>
      <c r="Q13223" s="8"/>
      <c r="U13223" s="8"/>
      <c r="Y13223" s="8"/>
      <c r="AC13223" s="8"/>
      <c r="AG13223" s="8"/>
      <c r="AK13223" s="8"/>
      <c r="AO13223" s="8"/>
      <c r="AS13223" s="8"/>
      <c r="AW13223" s="8"/>
      <c r="BA13223" s="8"/>
      <c r="BE13223" s="8"/>
      <c r="BI13223" s="8"/>
      <c r="BM13223" s="8"/>
      <c r="BQ13223" s="8"/>
      <c r="BU13223" s="8"/>
      <c r="BY13223" s="8"/>
      <c r="CC13223" s="8"/>
      <c r="CG13223" s="8"/>
      <c r="CK13223" s="8"/>
    </row>
    <row r="13224" spans="5:89">
      <c r="E13224" s="8"/>
      <c r="I13224" s="8"/>
      <c r="M13224" s="8"/>
      <c r="Q13224" s="8"/>
      <c r="U13224" s="8"/>
      <c r="Y13224" s="8"/>
      <c r="AC13224" s="8"/>
      <c r="AG13224" s="8"/>
      <c r="AK13224" s="8"/>
      <c r="AO13224" s="8"/>
      <c r="AS13224" s="8"/>
      <c r="AW13224" s="8"/>
      <c r="BA13224" s="8"/>
      <c r="BE13224" s="8"/>
      <c r="BI13224" s="8"/>
      <c r="BM13224" s="8"/>
      <c r="BQ13224" s="8"/>
      <c r="BU13224" s="8"/>
      <c r="BY13224" s="8"/>
      <c r="CC13224" s="8"/>
      <c r="CG13224" s="8"/>
      <c r="CK13224" s="8"/>
    </row>
    <row r="13225" spans="5:89">
      <c r="E13225" s="8"/>
      <c r="I13225" s="8"/>
      <c r="M13225" s="8"/>
      <c r="Q13225" s="8"/>
      <c r="U13225" s="8"/>
      <c r="Y13225" s="8"/>
      <c r="AC13225" s="8"/>
      <c r="AG13225" s="8"/>
      <c r="AK13225" s="8"/>
      <c r="AO13225" s="8"/>
      <c r="AS13225" s="8"/>
      <c r="AW13225" s="8"/>
      <c r="BA13225" s="8"/>
      <c r="BE13225" s="8"/>
      <c r="BI13225" s="8"/>
      <c r="BM13225" s="8"/>
      <c r="BQ13225" s="8"/>
      <c r="BU13225" s="8"/>
      <c r="BY13225" s="8"/>
      <c r="CC13225" s="8"/>
      <c r="CG13225" s="8"/>
      <c r="CK13225" s="8"/>
    </row>
    <row r="13226" spans="5:89">
      <c r="E13226" s="8"/>
      <c r="I13226" s="8"/>
      <c r="M13226" s="8"/>
      <c r="Q13226" s="8"/>
      <c r="U13226" s="8"/>
      <c r="Y13226" s="8"/>
      <c r="AC13226" s="8"/>
      <c r="AG13226" s="8"/>
      <c r="AK13226" s="8"/>
      <c r="AO13226" s="8"/>
      <c r="AS13226" s="8"/>
      <c r="AW13226" s="8"/>
      <c r="BA13226" s="8"/>
      <c r="BE13226" s="8"/>
      <c r="BI13226" s="8"/>
      <c r="BM13226" s="8"/>
      <c r="BQ13226" s="8"/>
      <c r="BU13226" s="8"/>
      <c r="BY13226" s="8"/>
      <c r="CC13226" s="8"/>
      <c r="CG13226" s="8"/>
      <c r="CK13226" s="8"/>
    </row>
    <row r="13227" spans="5:89">
      <c r="E13227" s="8"/>
      <c r="I13227" s="8"/>
      <c r="M13227" s="8"/>
      <c r="Q13227" s="8"/>
      <c r="U13227" s="8"/>
      <c r="Y13227" s="8"/>
      <c r="AC13227" s="8"/>
      <c r="AG13227" s="8"/>
      <c r="AK13227" s="8"/>
      <c r="AO13227" s="8"/>
      <c r="AS13227" s="8"/>
      <c r="AW13227" s="8"/>
      <c r="BA13227" s="8"/>
      <c r="BE13227" s="8"/>
      <c r="BI13227" s="8"/>
      <c r="BM13227" s="8"/>
      <c r="BQ13227" s="8"/>
      <c r="BU13227" s="8"/>
      <c r="BY13227" s="8"/>
      <c r="CC13227" s="8"/>
      <c r="CG13227" s="8"/>
      <c r="CK13227" s="8"/>
    </row>
    <row r="13228" spans="5:89">
      <c r="E13228" s="8"/>
      <c r="I13228" s="8"/>
      <c r="M13228" s="8"/>
      <c r="Q13228" s="8"/>
      <c r="U13228" s="8"/>
      <c r="Y13228" s="8"/>
      <c r="AC13228" s="8"/>
      <c r="AG13228" s="8"/>
      <c r="AK13228" s="8"/>
      <c r="AO13228" s="8"/>
      <c r="AS13228" s="8"/>
      <c r="AW13228" s="8"/>
      <c r="BA13228" s="8"/>
      <c r="BE13228" s="8"/>
      <c r="BI13228" s="8"/>
      <c r="BM13228" s="8"/>
      <c r="BQ13228" s="8"/>
      <c r="BU13228" s="8"/>
      <c r="BY13228" s="8"/>
      <c r="CC13228" s="8"/>
      <c r="CG13228" s="8"/>
      <c r="CK13228" s="8"/>
    </row>
    <row r="13229" spans="5:89">
      <c r="E13229" s="8"/>
      <c r="I13229" s="8"/>
      <c r="M13229" s="8"/>
      <c r="Q13229" s="8"/>
      <c r="U13229" s="8"/>
      <c r="Y13229" s="8"/>
      <c r="AC13229" s="8"/>
      <c r="AG13229" s="8"/>
      <c r="AK13229" s="8"/>
      <c r="AO13229" s="8"/>
      <c r="AS13229" s="8"/>
      <c r="AW13229" s="8"/>
      <c r="BA13229" s="8"/>
      <c r="BE13229" s="8"/>
      <c r="BI13229" s="8"/>
      <c r="BM13229" s="8"/>
      <c r="BQ13229" s="8"/>
      <c r="BU13229" s="8"/>
      <c r="BY13229" s="8"/>
      <c r="CC13229" s="8"/>
      <c r="CG13229" s="8"/>
      <c r="CK13229" s="8"/>
    </row>
    <row r="13230" spans="5:89">
      <c r="E13230" s="8"/>
      <c r="I13230" s="8"/>
      <c r="M13230" s="8"/>
      <c r="Q13230" s="8"/>
      <c r="U13230" s="8"/>
      <c r="Y13230" s="8"/>
      <c r="AC13230" s="8"/>
      <c r="AG13230" s="8"/>
      <c r="AK13230" s="8"/>
      <c r="AO13230" s="8"/>
      <c r="AS13230" s="8"/>
      <c r="AW13230" s="8"/>
      <c r="BA13230" s="8"/>
      <c r="BE13230" s="8"/>
      <c r="BI13230" s="8"/>
      <c r="BM13230" s="8"/>
      <c r="BQ13230" s="8"/>
      <c r="BU13230" s="8"/>
      <c r="BY13230" s="8"/>
      <c r="CC13230" s="8"/>
      <c r="CG13230" s="8"/>
      <c r="CK13230" s="8"/>
    </row>
    <row r="13231" spans="5:89">
      <c r="E13231" s="8"/>
      <c r="I13231" s="8"/>
      <c r="M13231" s="8"/>
      <c r="Q13231" s="8"/>
      <c r="U13231" s="8"/>
      <c r="Y13231" s="8"/>
      <c r="AC13231" s="8"/>
      <c r="AG13231" s="8"/>
      <c r="AK13231" s="8"/>
      <c r="AO13231" s="8"/>
      <c r="AS13231" s="8"/>
      <c r="AW13231" s="8"/>
      <c r="BA13231" s="8"/>
      <c r="BE13231" s="8"/>
      <c r="BI13231" s="8"/>
      <c r="BM13231" s="8"/>
      <c r="BQ13231" s="8"/>
      <c r="BU13231" s="8"/>
      <c r="BY13231" s="8"/>
      <c r="CC13231" s="8"/>
      <c r="CG13231" s="8"/>
      <c r="CK13231" s="8"/>
    </row>
    <row r="13232" spans="5:89">
      <c r="E13232" s="8"/>
      <c r="I13232" s="8"/>
      <c r="M13232" s="8"/>
      <c r="Q13232" s="8"/>
      <c r="U13232" s="8"/>
      <c r="Y13232" s="8"/>
      <c r="AC13232" s="8"/>
      <c r="AG13232" s="8"/>
      <c r="AK13232" s="8"/>
      <c r="AO13232" s="8"/>
      <c r="AS13232" s="8"/>
      <c r="AW13232" s="8"/>
      <c r="BA13232" s="8"/>
      <c r="BE13232" s="8"/>
      <c r="BI13232" s="8"/>
      <c r="BM13232" s="8"/>
      <c r="BQ13232" s="8"/>
      <c r="BU13232" s="8"/>
      <c r="BY13232" s="8"/>
      <c r="CC13232" s="8"/>
      <c r="CG13232" s="8"/>
      <c r="CK13232" s="8"/>
    </row>
    <row r="13233" spans="5:89">
      <c r="E13233" s="8"/>
      <c r="I13233" s="8"/>
      <c r="M13233" s="8"/>
      <c r="Q13233" s="8"/>
      <c r="U13233" s="8"/>
      <c r="Y13233" s="8"/>
      <c r="AC13233" s="8"/>
      <c r="AG13233" s="8"/>
      <c r="AK13233" s="8"/>
      <c r="AO13233" s="8"/>
      <c r="AS13233" s="8"/>
      <c r="AW13233" s="8"/>
      <c r="BA13233" s="8"/>
      <c r="BE13233" s="8"/>
      <c r="BI13233" s="8"/>
      <c r="BM13233" s="8"/>
      <c r="BQ13233" s="8"/>
      <c r="BU13233" s="8"/>
      <c r="BY13233" s="8"/>
      <c r="CC13233" s="8"/>
      <c r="CG13233" s="8"/>
      <c r="CK13233" s="8"/>
    </row>
    <row r="13234" spans="5:89">
      <c r="E13234" s="8"/>
      <c r="I13234" s="8"/>
      <c r="M13234" s="8"/>
      <c r="Q13234" s="8"/>
      <c r="U13234" s="8"/>
      <c r="Y13234" s="8"/>
      <c r="AC13234" s="8"/>
      <c r="AG13234" s="8"/>
      <c r="AK13234" s="8"/>
      <c r="AO13234" s="8"/>
      <c r="AS13234" s="8"/>
      <c r="AW13234" s="8"/>
      <c r="BA13234" s="8"/>
      <c r="BE13234" s="8"/>
      <c r="BI13234" s="8"/>
      <c r="BM13234" s="8"/>
      <c r="BQ13234" s="8"/>
      <c r="BU13234" s="8"/>
      <c r="BY13234" s="8"/>
      <c r="CC13234" s="8"/>
      <c r="CG13234" s="8"/>
      <c r="CK13234" s="8"/>
    </row>
    <row r="13235" spans="5:89">
      <c r="E13235" s="8"/>
      <c r="I13235" s="8"/>
      <c r="M13235" s="8"/>
      <c r="Q13235" s="8"/>
      <c r="U13235" s="8"/>
      <c r="Y13235" s="8"/>
      <c r="AC13235" s="8"/>
      <c r="AG13235" s="8"/>
      <c r="AK13235" s="8"/>
      <c r="AO13235" s="8"/>
      <c r="AS13235" s="8"/>
      <c r="AW13235" s="8"/>
      <c r="BA13235" s="8"/>
      <c r="BE13235" s="8"/>
      <c r="BI13235" s="8"/>
      <c r="BM13235" s="8"/>
      <c r="BQ13235" s="8"/>
      <c r="BU13235" s="8"/>
      <c r="BY13235" s="8"/>
      <c r="CC13235" s="8"/>
      <c r="CG13235" s="8"/>
      <c r="CK13235" s="8"/>
    </row>
    <row r="13236" spans="5:89">
      <c r="E13236" s="8"/>
      <c r="I13236" s="8"/>
      <c r="M13236" s="8"/>
      <c r="Q13236" s="8"/>
      <c r="U13236" s="8"/>
      <c r="Y13236" s="8"/>
      <c r="AC13236" s="8"/>
      <c r="AG13236" s="8"/>
      <c r="AK13236" s="8"/>
      <c r="AO13236" s="8"/>
      <c r="AS13236" s="8"/>
      <c r="AW13236" s="8"/>
      <c r="BA13236" s="8"/>
      <c r="BE13236" s="8"/>
      <c r="BI13236" s="8"/>
      <c r="BM13236" s="8"/>
      <c r="BQ13236" s="8"/>
      <c r="BU13236" s="8"/>
      <c r="BY13236" s="8"/>
      <c r="CC13236" s="8"/>
      <c r="CG13236" s="8"/>
      <c r="CK13236" s="8"/>
    </row>
    <row r="13237" spans="5:89">
      <c r="E13237" s="8"/>
      <c r="I13237" s="8"/>
      <c r="M13237" s="8"/>
      <c r="Q13237" s="8"/>
      <c r="U13237" s="8"/>
      <c r="Y13237" s="8"/>
      <c r="AC13237" s="8"/>
      <c r="AG13237" s="8"/>
      <c r="AK13237" s="8"/>
      <c r="AO13237" s="8"/>
      <c r="AS13237" s="8"/>
      <c r="AW13237" s="8"/>
      <c r="BA13237" s="8"/>
      <c r="BE13237" s="8"/>
      <c r="BI13237" s="8"/>
      <c r="BM13237" s="8"/>
      <c r="BQ13237" s="8"/>
      <c r="BU13237" s="8"/>
      <c r="BY13237" s="8"/>
      <c r="CC13237" s="8"/>
      <c r="CG13237" s="8"/>
      <c r="CK13237" s="8"/>
    </row>
    <row r="13238" spans="5:89">
      <c r="E13238" s="8"/>
      <c r="I13238" s="8"/>
      <c r="M13238" s="8"/>
      <c r="Q13238" s="8"/>
      <c r="U13238" s="8"/>
      <c r="Y13238" s="8"/>
      <c r="AC13238" s="8"/>
      <c r="AG13238" s="8"/>
      <c r="AK13238" s="8"/>
      <c r="AO13238" s="8"/>
      <c r="AS13238" s="8"/>
      <c r="AW13238" s="8"/>
      <c r="BA13238" s="8"/>
      <c r="BE13238" s="8"/>
      <c r="BI13238" s="8"/>
      <c r="BM13238" s="8"/>
      <c r="BQ13238" s="8"/>
      <c r="BU13238" s="8"/>
      <c r="BY13238" s="8"/>
      <c r="CC13238" s="8"/>
      <c r="CG13238" s="8"/>
      <c r="CK13238" s="8"/>
    </row>
    <row r="13239" spans="5:89">
      <c r="E13239" s="8"/>
      <c r="I13239" s="8"/>
      <c r="M13239" s="8"/>
      <c r="Q13239" s="8"/>
      <c r="U13239" s="8"/>
      <c r="Y13239" s="8"/>
      <c r="AC13239" s="8"/>
      <c r="AG13239" s="8"/>
      <c r="AK13239" s="8"/>
      <c r="AO13239" s="8"/>
      <c r="AS13239" s="8"/>
      <c r="AW13239" s="8"/>
      <c r="BA13239" s="8"/>
      <c r="BE13239" s="8"/>
      <c r="BI13239" s="8"/>
      <c r="BM13239" s="8"/>
      <c r="BQ13239" s="8"/>
      <c r="BU13239" s="8"/>
      <c r="BY13239" s="8"/>
      <c r="CC13239" s="8"/>
      <c r="CG13239" s="8"/>
      <c r="CK13239" s="8"/>
    </row>
    <row r="13240" spans="5:89">
      <c r="E13240" s="8"/>
      <c r="I13240" s="8"/>
      <c r="M13240" s="8"/>
      <c r="Q13240" s="8"/>
      <c r="U13240" s="8"/>
      <c r="Y13240" s="8"/>
      <c r="AC13240" s="8"/>
      <c r="AG13240" s="8"/>
      <c r="AK13240" s="8"/>
      <c r="AO13240" s="8"/>
      <c r="AS13240" s="8"/>
      <c r="AW13240" s="8"/>
      <c r="BA13240" s="8"/>
      <c r="BE13240" s="8"/>
      <c r="BI13240" s="8"/>
      <c r="BM13240" s="8"/>
      <c r="BQ13240" s="8"/>
      <c r="BU13240" s="8"/>
      <c r="BY13240" s="8"/>
      <c r="CC13240" s="8"/>
      <c r="CG13240" s="8"/>
      <c r="CK13240" s="8"/>
    </row>
    <row r="13241" spans="5:89">
      <c r="E13241" s="8"/>
      <c r="I13241" s="8"/>
      <c r="M13241" s="8"/>
      <c r="Q13241" s="8"/>
      <c r="U13241" s="8"/>
      <c r="Y13241" s="8"/>
      <c r="AC13241" s="8"/>
      <c r="AG13241" s="8"/>
      <c r="AK13241" s="8"/>
      <c r="AO13241" s="8"/>
      <c r="AS13241" s="8"/>
      <c r="AW13241" s="8"/>
      <c r="BA13241" s="8"/>
      <c r="BE13241" s="8"/>
      <c r="BI13241" s="8"/>
      <c r="BM13241" s="8"/>
      <c r="BQ13241" s="8"/>
      <c r="BU13241" s="8"/>
      <c r="BY13241" s="8"/>
      <c r="CC13241" s="8"/>
      <c r="CG13241" s="8"/>
      <c r="CK13241" s="8"/>
    </row>
    <row r="13242" spans="5:89">
      <c r="E13242" s="8"/>
      <c r="I13242" s="8"/>
      <c r="M13242" s="8"/>
      <c r="Q13242" s="8"/>
      <c r="U13242" s="8"/>
      <c r="Y13242" s="8"/>
      <c r="AC13242" s="8"/>
      <c r="AG13242" s="8"/>
      <c r="AK13242" s="8"/>
      <c r="AO13242" s="8"/>
      <c r="AS13242" s="8"/>
      <c r="AW13242" s="8"/>
      <c r="BA13242" s="8"/>
      <c r="BE13242" s="8"/>
      <c r="BI13242" s="8"/>
      <c r="BM13242" s="8"/>
      <c r="BQ13242" s="8"/>
      <c r="BU13242" s="8"/>
      <c r="BY13242" s="8"/>
      <c r="CC13242" s="8"/>
      <c r="CG13242" s="8"/>
      <c r="CK13242" s="8"/>
    </row>
    <row r="13243" spans="5:89">
      <c r="E13243" s="8"/>
      <c r="I13243" s="8"/>
      <c r="M13243" s="8"/>
      <c r="Q13243" s="8"/>
      <c r="U13243" s="8"/>
      <c r="Y13243" s="8"/>
      <c r="AC13243" s="8"/>
      <c r="AG13243" s="8"/>
      <c r="AK13243" s="8"/>
      <c r="AO13243" s="8"/>
      <c r="AS13243" s="8"/>
      <c r="AW13243" s="8"/>
      <c r="BA13243" s="8"/>
      <c r="BE13243" s="8"/>
      <c r="BI13243" s="8"/>
      <c r="BM13243" s="8"/>
      <c r="BQ13243" s="8"/>
      <c r="BU13243" s="8"/>
      <c r="BY13243" s="8"/>
      <c r="CC13243" s="8"/>
      <c r="CG13243" s="8"/>
      <c r="CK13243" s="8"/>
    </row>
    <row r="13244" spans="5:89">
      <c r="E13244" s="8"/>
      <c r="I13244" s="8"/>
      <c r="M13244" s="8"/>
      <c r="Q13244" s="8"/>
      <c r="U13244" s="8"/>
      <c r="Y13244" s="8"/>
      <c r="AC13244" s="8"/>
      <c r="AG13244" s="8"/>
      <c r="AK13244" s="8"/>
      <c r="AO13244" s="8"/>
      <c r="AS13244" s="8"/>
      <c r="AW13244" s="8"/>
      <c r="BA13244" s="8"/>
      <c r="BE13244" s="8"/>
      <c r="BI13244" s="8"/>
      <c r="BM13244" s="8"/>
      <c r="BQ13244" s="8"/>
      <c r="BU13244" s="8"/>
      <c r="BY13244" s="8"/>
      <c r="CC13244" s="8"/>
      <c r="CG13244" s="8"/>
      <c r="CK13244" s="8"/>
    </row>
    <row r="13245" spans="5:89">
      <c r="E13245" s="8"/>
      <c r="I13245" s="8"/>
      <c r="M13245" s="8"/>
      <c r="Q13245" s="8"/>
      <c r="U13245" s="8"/>
      <c r="Y13245" s="8"/>
      <c r="AC13245" s="8"/>
      <c r="AG13245" s="8"/>
      <c r="AK13245" s="8"/>
      <c r="AO13245" s="8"/>
      <c r="AS13245" s="8"/>
      <c r="AW13245" s="8"/>
      <c r="BA13245" s="8"/>
      <c r="BE13245" s="8"/>
      <c r="BI13245" s="8"/>
      <c r="BM13245" s="8"/>
      <c r="BQ13245" s="8"/>
      <c r="BU13245" s="8"/>
      <c r="BY13245" s="8"/>
      <c r="CC13245" s="8"/>
      <c r="CG13245" s="8"/>
      <c r="CK13245" s="8"/>
    </row>
    <row r="13246" spans="5:89">
      <c r="E13246" s="8"/>
      <c r="I13246" s="8"/>
      <c r="M13246" s="8"/>
      <c r="Q13246" s="8"/>
      <c r="U13246" s="8"/>
      <c r="Y13246" s="8"/>
      <c r="AC13246" s="8"/>
      <c r="AG13246" s="8"/>
      <c r="AK13246" s="8"/>
      <c r="AO13246" s="8"/>
      <c r="AS13246" s="8"/>
      <c r="AW13246" s="8"/>
      <c r="BA13246" s="8"/>
      <c r="BE13246" s="8"/>
      <c r="BI13246" s="8"/>
      <c r="BM13246" s="8"/>
      <c r="BQ13246" s="8"/>
      <c r="BU13246" s="8"/>
      <c r="BY13246" s="8"/>
      <c r="CC13246" s="8"/>
      <c r="CG13246" s="8"/>
      <c r="CK13246" s="8"/>
    </row>
    <row r="13247" spans="5:89">
      <c r="E13247" s="8"/>
      <c r="I13247" s="8"/>
      <c r="M13247" s="8"/>
      <c r="Q13247" s="8"/>
      <c r="U13247" s="8"/>
      <c r="Y13247" s="8"/>
      <c r="AC13247" s="8"/>
      <c r="AG13247" s="8"/>
      <c r="AK13247" s="8"/>
      <c r="AO13247" s="8"/>
      <c r="AS13247" s="8"/>
      <c r="AW13247" s="8"/>
      <c r="BA13247" s="8"/>
      <c r="BE13247" s="8"/>
      <c r="BI13247" s="8"/>
      <c r="BM13247" s="8"/>
      <c r="BQ13247" s="8"/>
      <c r="BU13247" s="8"/>
      <c r="BY13247" s="8"/>
      <c r="CC13247" s="8"/>
      <c r="CG13247" s="8"/>
      <c r="CK13247" s="8"/>
    </row>
    <row r="13248" spans="5:89">
      <c r="E13248" s="8"/>
      <c r="I13248" s="8"/>
      <c r="M13248" s="8"/>
      <c r="Q13248" s="8"/>
      <c r="U13248" s="8"/>
      <c r="Y13248" s="8"/>
      <c r="AC13248" s="8"/>
      <c r="AG13248" s="8"/>
      <c r="AK13248" s="8"/>
      <c r="AO13248" s="8"/>
      <c r="AS13248" s="8"/>
      <c r="AW13248" s="8"/>
      <c r="BA13248" s="8"/>
      <c r="BE13248" s="8"/>
      <c r="BI13248" s="8"/>
      <c r="BM13248" s="8"/>
      <c r="BQ13248" s="8"/>
      <c r="BU13248" s="8"/>
      <c r="BY13248" s="8"/>
      <c r="CC13248" s="8"/>
      <c r="CG13248" s="8"/>
      <c r="CK13248" s="8"/>
    </row>
    <row r="13249" spans="5:89">
      <c r="E13249" s="8"/>
      <c r="I13249" s="8"/>
      <c r="M13249" s="8"/>
      <c r="Q13249" s="8"/>
      <c r="U13249" s="8"/>
      <c r="Y13249" s="8"/>
      <c r="AC13249" s="8"/>
      <c r="AG13249" s="8"/>
      <c r="AK13249" s="8"/>
      <c r="AO13249" s="8"/>
      <c r="AS13249" s="8"/>
      <c r="AW13249" s="8"/>
      <c r="BA13249" s="8"/>
      <c r="BE13249" s="8"/>
      <c r="BI13249" s="8"/>
      <c r="BM13249" s="8"/>
      <c r="BQ13249" s="8"/>
      <c r="BU13249" s="8"/>
      <c r="BY13249" s="8"/>
      <c r="CC13249" s="8"/>
      <c r="CG13249" s="8"/>
      <c r="CK13249" s="8"/>
    </row>
    <row r="13250" spans="5:89">
      <c r="E13250" s="8"/>
      <c r="I13250" s="8"/>
      <c r="M13250" s="8"/>
      <c r="Q13250" s="8"/>
      <c r="U13250" s="8"/>
      <c r="Y13250" s="8"/>
      <c r="AC13250" s="8"/>
      <c r="AG13250" s="8"/>
      <c r="AK13250" s="8"/>
      <c r="AO13250" s="8"/>
      <c r="AS13250" s="8"/>
      <c r="AW13250" s="8"/>
      <c r="BA13250" s="8"/>
      <c r="BE13250" s="8"/>
      <c r="BI13250" s="8"/>
      <c r="BM13250" s="8"/>
      <c r="BQ13250" s="8"/>
      <c r="BU13250" s="8"/>
      <c r="BY13250" s="8"/>
      <c r="CC13250" s="8"/>
      <c r="CG13250" s="8"/>
      <c r="CK13250" s="8"/>
    </row>
    <row r="13251" spans="5:89">
      <c r="E13251" s="8"/>
      <c r="I13251" s="8"/>
      <c r="M13251" s="8"/>
      <c r="Q13251" s="8"/>
      <c r="U13251" s="8"/>
      <c r="Y13251" s="8"/>
      <c r="AC13251" s="8"/>
      <c r="AG13251" s="8"/>
      <c r="AK13251" s="8"/>
      <c r="AO13251" s="8"/>
      <c r="AS13251" s="8"/>
      <c r="AW13251" s="8"/>
      <c r="BA13251" s="8"/>
      <c r="BE13251" s="8"/>
      <c r="BI13251" s="8"/>
      <c r="BM13251" s="8"/>
      <c r="BQ13251" s="8"/>
      <c r="BU13251" s="8"/>
      <c r="BY13251" s="8"/>
      <c r="CC13251" s="8"/>
      <c r="CG13251" s="8"/>
      <c r="CK13251" s="8"/>
    </row>
    <row r="13252" spans="5:89">
      <c r="E13252" s="8"/>
      <c r="I13252" s="8"/>
      <c r="M13252" s="8"/>
      <c r="Q13252" s="8"/>
      <c r="U13252" s="8"/>
      <c r="Y13252" s="8"/>
      <c r="AC13252" s="8"/>
      <c r="AG13252" s="8"/>
      <c r="AK13252" s="8"/>
      <c r="AO13252" s="8"/>
      <c r="AS13252" s="8"/>
      <c r="AW13252" s="8"/>
      <c r="BA13252" s="8"/>
      <c r="BE13252" s="8"/>
      <c r="BI13252" s="8"/>
      <c r="BM13252" s="8"/>
      <c r="BQ13252" s="8"/>
      <c r="BU13252" s="8"/>
      <c r="BY13252" s="8"/>
      <c r="CC13252" s="8"/>
      <c r="CG13252" s="8"/>
      <c r="CK13252" s="8"/>
    </row>
    <row r="13253" spans="5:89">
      <c r="E13253" s="8"/>
      <c r="I13253" s="8"/>
      <c r="M13253" s="8"/>
      <c r="Q13253" s="8"/>
      <c r="U13253" s="8"/>
      <c r="Y13253" s="8"/>
      <c r="AC13253" s="8"/>
      <c r="AG13253" s="8"/>
      <c r="AK13253" s="8"/>
      <c r="AO13253" s="8"/>
      <c r="AS13253" s="8"/>
      <c r="AW13253" s="8"/>
      <c r="BA13253" s="8"/>
      <c r="BE13253" s="8"/>
      <c r="BI13253" s="8"/>
      <c r="BM13253" s="8"/>
      <c r="BQ13253" s="8"/>
      <c r="BU13253" s="8"/>
      <c r="BY13253" s="8"/>
      <c r="CC13253" s="8"/>
      <c r="CG13253" s="8"/>
      <c r="CK13253" s="8"/>
    </row>
    <row r="13254" spans="5:89">
      <c r="E13254" s="8"/>
      <c r="I13254" s="8"/>
      <c r="M13254" s="8"/>
      <c r="Q13254" s="8"/>
      <c r="U13254" s="8"/>
      <c r="Y13254" s="8"/>
      <c r="AC13254" s="8"/>
      <c r="AG13254" s="8"/>
      <c r="AK13254" s="8"/>
      <c r="AO13254" s="8"/>
      <c r="AS13254" s="8"/>
      <c r="AW13254" s="8"/>
      <c r="BA13254" s="8"/>
      <c r="BE13254" s="8"/>
      <c r="BI13254" s="8"/>
      <c r="BM13254" s="8"/>
      <c r="BQ13254" s="8"/>
      <c r="BU13254" s="8"/>
      <c r="BY13254" s="8"/>
      <c r="CC13254" s="8"/>
      <c r="CG13254" s="8"/>
      <c r="CK13254" s="8"/>
    </row>
    <row r="13255" spans="5:89">
      <c r="E13255" s="8"/>
      <c r="I13255" s="8"/>
      <c r="M13255" s="8"/>
      <c r="Q13255" s="8"/>
      <c r="U13255" s="8"/>
      <c r="Y13255" s="8"/>
      <c r="AC13255" s="8"/>
      <c r="AG13255" s="8"/>
      <c r="AK13255" s="8"/>
      <c r="AO13255" s="8"/>
      <c r="AS13255" s="8"/>
      <c r="AW13255" s="8"/>
      <c r="BA13255" s="8"/>
      <c r="BE13255" s="8"/>
      <c r="BI13255" s="8"/>
      <c r="BM13255" s="8"/>
      <c r="BQ13255" s="8"/>
      <c r="BU13255" s="8"/>
      <c r="BY13255" s="8"/>
      <c r="CC13255" s="8"/>
      <c r="CG13255" s="8"/>
      <c r="CK13255" s="8"/>
    </row>
    <row r="13256" spans="5:89">
      <c r="E13256" s="8"/>
      <c r="I13256" s="8"/>
      <c r="M13256" s="8"/>
      <c r="Q13256" s="8"/>
      <c r="U13256" s="8"/>
      <c r="Y13256" s="8"/>
      <c r="AC13256" s="8"/>
      <c r="AG13256" s="8"/>
      <c r="AK13256" s="8"/>
      <c r="AO13256" s="8"/>
      <c r="AS13256" s="8"/>
      <c r="AW13256" s="8"/>
      <c r="BA13256" s="8"/>
      <c r="BE13256" s="8"/>
      <c r="BI13256" s="8"/>
      <c r="BM13256" s="8"/>
      <c r="BQ13256" s="8"/>
      <c r="BU13256" s="8"/>
      <c r="BY13256" s="8"/>
      <c r="CC13256" s="8"/>
      <c r="CG13256" s="8"/>
      <c r="CK13256" s="8"/>
    </row>
    <row r="13257" spans="5:89">
      <c r="E13257" s="8"/>
      <c r="I13257" s="8"/>
      <c r="M13257" s="8"/>
      <c r="Q13257" s="8"/>
      <c r="U13257" s="8"/>
      <c r="Y13257" s="8"/>
      <c r="AC13257" s="8"/>
      <c r="AG13257" s="8"/>
      <c r="AK13257" s="8"/>
      <c r="AO13257" s="8"/>
      <c r="AS13257" s="8"/>
      <c r="AW13257" s="8"/>
      <c r="BA13257" s="8"/>
      <c r="BE13257" s="8"/>
      <c r="BI13257" s="8"/>
      <c r="BM13257" s="8"/>
      <c r="BQ13257" s="8"/>
      <c r="BU13257" s="8"/>
      <c r="BY13257" s="8"/>
      <c r="CC13257" s="8"/>
      <c r="CG13257" s="8"/>
      <c r="CK13257" s="8"/>
    </row>
    <row r="13258" spans="5:89">
      <c r="E13258" s="8"/>
      <c r="I13258" s="8"/>
      <c r="M13258" s="8"/>
      <c r="Q13258" s="8"/>
      <c r="U13258" s="8"/>
      <c r="Y13258" s="8"/>
      <c r="AC13258" s="8"/>
      <c r="AG13258" s="8"/>
      <c r="AK13258" s="8"/>
      <c r="AO13258" s="8"/>
      <c r="AS13258" s="8"/>
      <c r="AW13258" s="8"/>
      <c r="BA13258" s="8"/>
      <c r="BE13258" s="8"/>
      <c r="BI13258" s="8"/>
      <c r="BM13258" s="8"/>
      <c r="BQ13258" s="8"/>
      <c r="BU13258" s="8"/>
      <c r="BY13258" s="8"/>
      <c r="CC13258" s="8"/>
      <c r="CG13258" s="8"/>
      <c r="CK13258" s="8"/>
    </row>
    <row r="13259" spans="5:89">
      <c r="E13259" s="8"/>
      <c r="I13259" s="8"/>
      <c r="M13259" s="8"/>
      <c r="Q13259" s="8"/>
      <c r="U13259" s="8"/>
      <c r="Y13259" s="8"/>
      <c r="AC13259" s="8"/>
      <c r="AG13259" s="8"/>
      <c r="AK13259" s="8"/>
      <c r="AO13259" s="8"/>
      <c r="AS13259" s="8"/>
      <c r="AW13259" s="8"/>
      <c r="BA13259" s="8"/>
      <c r="BE13259" s="8"/>
      <c r="BI13259" s="8"/>
      <c r="BM13259" s="8"/>
      <c r="BQ13259" s="8"/>
      <c r="BU13259" s="8"/>
      <c r="BY13259" s="8"/>
      <c r="CC13259" s="8"/>
      <c r="CG13259" s="8"/>
      <c r="CK13259" s="8"/>
    </row>
    <row r="13260" spans="5:89">
      <c r="E13260" s="8"/>
      <c r="I13260" s="8"/>
      <c r="M13260" s="8"/>
      <c r="Q13260" s="8"/>
      <c r="U13260" s="8"/>
      <c r="Y13260" s="8"/>
      <c r="AC13260" s="8"/>
      <c r="AG13260" s="8"/>
      <c r="AK13260" s="8"/>
      <c r="AO13260" s="8"/>
      <c r="AS13260" s="8"/>
      <c r="AW13260" s="8"/>
      <c r="BA13260" s="8"/>
      <c r="BE13260" s="8"/>
      <c r="BI13260" s="8"/>
      <c r="BM13260" s="8"/>
      <c r="BQ13260" s="8"/>
      <c r="BU13260" s="8"/>
      <c r="BY13260" s="8"/>
      <c r="CC13260" s="8"/>
      <c r="CG13260" s="8"/>
      <c r="CK13260" s="8"/>
    </row>
    <row r="13261" spans="5:89">
      <c r="E13261" s="8"/>
      <c r="I13261" s="8"/>
      <c r="M13261" s="8"/>
      <c r="Q13261" s="8"/>
      <c r="U13261" s="8"/>
      <c r="Y13261" s="8"/>
      <c r="AC13261" s="8"/>
      <c r="AG13261" s="8"/>
      <c r="AK13261" s="8"/>
      <c r="AO13261" s="8"/>
      <c r="AS13261" s="8"/>
      <c r="AW13261" s="8"/>
      <c r="BA13261" s="8"/>
      <c r="BE13261" s="8"/>
      <c r="BI13261" s="8"/>
      <c r="BM13261" s="8"/>
      <c r="BQ13261" s="8"/>
      <c r="BU13261" s="8"/>
      <c r="BY13261" s="8"/>
      <c r="CC13261" s="8"/>
      <c r="CG13261" s="8"/>
      <c r="CK13261" s="8"/>
    </row>
    <row r="13262" spans="5:89">
      <c r="E13262" s="8"/>
      <c r="I13262" s="8"/>
      <c r="M13262" s="8"/>
      <c r="Q13262" s="8"/>
      <c r="U13262" s="8"/>
      <c r="Y13262" s="8"/>
      <c r="AC13262" s="8"/>
      <c r="AG13262" s="8"/>
      <c r="AK13262" s="8"/>
      <c r="AO13262" s="8"/>
      <c r="AS13262" s="8"/>
      <c r="AW13262" s="8"/>
      <c r="BA13262" s="8"/>
      <c r="BE13262" s="8"/>
      <c r="BI13262" s="8"/>
      <c r="BM13262" s="8"/>
      <c r="BQ13262" s="8"/>
      <c r="BU13262" s="8"/>
      <c r="BY13262" s="8"/>
      <c r="CC13262" s="8"/>
      <c r="CG13262" s="8"/>
      <c r="CK13262" s="8"/>
    </row>
    <row r="13263" spans="5:89">
      <c r="E13263" s="8"/>
      <c r="I13263" s="8"/>
      <c r="M13263" s="8"/>
      <c r="Q13263" s="8"/>
      <c r="U13263" s="8"/>
      <c r="Y13263" s="8"/>
      <c r="AC13263" s="8"/>
      <c r="AG13263" s="8"/>
      <c r="AK13263" s="8"/>
      <c r="AO13263" s="8"/>
      <c r="AS13263" s="8"/>
      <c r="AW13263" s="8"/>
      <c r="BA13263" s="8"/>
      <c r="BE13263" s="8"/>
      <c r="BI13263" s="8"/>
      <c r="BM13263" s="8"/>
      <c r="BQ13263" s="8"/>
      <c r="BU13263" s="8"/>
      <c r="BY13263" s="8"/>
      <c r="CC13263" s="8"/>
      <c r="CG13263" s="8"/>
      <c r="CK13263" s="8"/>
    </row>
    <row r="13264" spans="5:89">
      <c r="E13264" s="8"/>
      <c r="I13264" s="8"/>
      <c r="M13264" s="8"/>
      <c r="Q13264" s="8"/>
      <c r="U13264" s="8"/>
      <c r="Y13264" s="8"/>
      <c r="AC13264" s="8"/>
      <c r="AG13264" s="8"/>
      <c r="AK13264" s="8"/>
      <c r="AO13264" s="8"/>
      <c r="AS13264" s="8"/>
      <c r="AW13264" s="8"/>
      <c r="BA13264" s="8"/>
      <c r="BE13264" s="8"/>
      <c r="BI13264" s="8"/>
      <c r="BM13264" s="8"/>
      <c r="BQ13264" s="8"/>
      <c r="BU13264" s="8"/>
      <c r="BY13264" s="8"/>
      <c r="CC13264" s="8"/>
      <c r="CG13264" s="8"/>
      <c r="CK13264" s="8"/>
    </row>
    <row r="13265" spans="5:89">
      <c r="E13265" s="8"/>
      <c r="I13265" s="8"/>
      <c r="M13265" s="8"/>
      <c r="Q13265" s="8"/>
      <c r="U13265" s="8"/>
      <c r="Y13265" s="8"/>
      <c r="AC13265" s="8"/>
      <c r="AG13265" s="8"/>
      <c r="AK13265" s="8"/>
      <c r="AO13265" s="8"/>
      <c r="AS13265" s="8"/>
      <c r="AW13265" s="8"/>
      <c r="BA13265" s="8"/>
      <c r="BE13265" s="8"/>
      <c r="BI13265" s="8"/>
      <c r="BM13265" s="8"/>
      <c r="BQ13265" s="8"/>
      <c r="BU13265" s="8"/>
      <c r="BY13265" s="8"/>
      <c r="CC13265" s="8"/>
      <c r="CG13265" s="8"/>
      <c r="CK13265" s="8"/>
    </row>
    <row r="13266" spans="5:89">
      <c r="E13266" s="8"/>
      <c r="I13266" s="8"/>
      <c r="M13266" s="8"/>
      <c r="Q13266" s="8"/>
      <c r="U13266" s="8"/>
      <c r="Y13266" s="8"/>
      <c r="AC13266" s="8"/>
      <c r="AG13266" s="8"/>
      <c r="AK13266" s="8"/>
      <c r="AO13266" s="8"/>
      <c r="AS13266" s="8"/>
      <c r="AW13266" s="8"/>
      <c r="BA13266" s="8"/>
      <c r="BE13266" s="8"/>
      <c r="BI13266" s="8"/>
      <c r="BM13266" s="8"/>
      <c r="BQ13266" s="8"/>
      <c r="BU13266" s="8"/>
      <c r="BY13266" s="8"/>
      <c r="CC13266" s="8"/>
      <c r="CG13266" s="8"/>
      <c r="CK13266" s="8"/>
    </row>
    <row r="13267" spans="5:89">
      <c r="E13267" s="8"/>
      <c r="I13267" s="8"/>
      <c r="M13267" s="8"/>
      <c r="Q13267" s="8"/>
      <c r="U13267" s="8"/>
      <c r="Y13267" s="8"/>
      <c r="AC13267" s="8"/>
      <c r="AG13267" s="8"/>
      <c r="AK13267" s="8"/>
      <c r="AO13267" s="8"/>
      <c r="AS13267" s="8"/>
      <c r="AW13267" s="8"/>
      <c r="BA13267" s="8"/>
      <c r="BE13267" s="8"/>
      <c r="BI13267" s="8"/>
      <c r="BM13267" s="8"/>
      <c r="BQ13267" s="8"/>
      <c r="BU13267" s="8"/>
      <c r="BY13267" s="8"/>
      <c r="CC13267" s="8"/>
      <c r="CG13267" s="8"/>
      <c r="CK13267" s="8"/>
    </row>
    <row r="13268" spans="5:89">
      <c r="E13268" s="8"/>
      <c r="I13268" s="8"/>
      <c r="M13268" s="8"/>
      <c r="Q13268" s="8"/>
      <c r="U13268" s="8"/>
      <c r="Y13268" s="8"/>
      <c r="AC13268" s="8"/>
      <c r="AG13268" s="8"/>
      <c r="AK13268" s="8"/>
      <c r="AO13268" s="8"/>
      <c r="AS13268" s="8"/>
      <c r="AW13268" s="8"/>
      <c r="BA13268" s="8"/>
      <c r="BE13268" s="8"/>
      <c r="BI13268" s="8"/>
      <c r="BM13268" s="8"/>
      <c r="BQ13268" s="8"/>
      <c r="BU13268" s="8"/>
      <c r="BY13268" s="8"/>
      <c r="CC13268" s="8"/>
      <c r="CG13268" s="8"/>
      <c r="CK13268" s="8"/>
    </row>
    <row r="13269" spans="5:89">
      <c r="E13269" s="8"/>
      <c r="I13269" s="8"/>
      <c r="M13269" s="8"/>
      <c r="Q13269" s="8"/>
      <c r="U13269" s="8"/>
      <c r="Y13269" s="8"/>
      <c r="AC13269" s="8"/>
      <c r="AG13269" s="8"/>
      <c r="AK13269" s="8"/>
      <c r="AO13269" s="8"/>
      <c r="AS13269" s="8"/>
      <c r="AW13269" s="8"/>
      <c r="BA13269" s="8"/>
      <c r="BE13269" s="8"/>
      <c r="BI13269" s="8"/>
      <c r="BM13269" s="8"/>
      <c r="BQ13269" s="8"/>
      <c r="BU13269" s="8"/>
      <c r="BY13269" s="8"/>
      <c r="CC13269" s="8"/>
      <c r="CG13269" s="8"/>
      <c r="CK13269" s="8"/>
    </row>
    <row r="13270" spans="5:89">
      <c r="E13270" s="8"/>
      <c r="I13270" s="8"/>
      <c r="M13270" s="8"/>
      <c r="Q13270" s="8"/>
      <c r="U13270" s="8"/>
      <c r="Y13270" s="8"/>
      <c r="AC13270" s="8"/>
      <c r="AG13270" s="8"/>
      <c r="AK13270" s="8"/>
      <c r="AO13270" s="8"/>
      <c r="AS13270" s="8"/>
      <c r="AW13270" s="8"/>
      <c r="BA13270" s="8"/>
      <c r="BE13270" s="8"/>
      <c r="BI13270" s="8"/>
      <c r="BM13270" s="8"/>
      <c r="BQ13270" s="8"/>
      <c r="BU13270" s="8"/>
      <c r="BY13270" s="8"/>
      <c r="CC13270" s="8"/>
      <c r="CG13270" s="8"/>
      <c r="CK13270" s="8"/>
    </row>
    <row r="13271" spans="5:89">
      <c r="E13271" s="8"/>
      <c r="I13271" s="8"/>
      <c r="M13271" s="8"/>
      <c r="Q13271" s="8"/>
      <c r="U13271" s="8"/>
      <c r="Y13271" s="8"/>
      <c r="AC13271" s="8"/>
      <c r="AG13271" s="8"/>
      <c r="AK13271" s="8"/>
      <c r="AO13271" s="8"/>
      <c r="AS13271" s="8"/>
      <c r="AW13271" s="8"/>
      <c r="BA13271" s="8"/>
      <c r="BE13271" s="8"/>
      <c r="BI13271" s="8"/>
      <c r="BM13271" s="8"/>
      <c r="BQ13271" s="8"/>
      <c r="BU13271" s="8"/>
      <c r="BY13271" s="8"/>
      <c r="CC13271" s="8"/>
      <c r="CG13271" s="8"/>
      <c r="CK13271" s="8"/>
    </row>
    <row r="13272" spans="5:89">
      <c r="E13272" s="8"/>
      <c r="I13272" s="8"/>
      <c r="M13272" s="8"/>
      <c r="Q13272" s="8"/>
      <c r="U13272" s="8"/>
      <c r="Y13272" s="8"/>
      <c r="AC13272" s="8"/>
      <c r="AG13272" s="8"/>
      <c r="AK13272" s="8"/>
      <c r="AO13272" s="8"/>
      <c r="AS13272" s="8"/>
      <c r="AW13272" s="8"/>
      <c r="BA13272" s="8"/>
      <c r="BE13272" s="8"/>
      <c r="BI13272" s="8"/>
      <c r="BM13272" s="8"/>
      <c r="BQ13272" s="8"/>
      <c r="BU13272" s="8"/>
      <c r="BY13272" s="8"/>
      <c r="CC13272" s="8"/>
      <c r="CG13272" s="8"/>
      <c r="CK13272" s="8"/>
    </row>
    <row r="13273" spans="5:89">
      <c r="E13273" s="8"/>
      <c r="I13273" s="8"/>
      <c r="M13273" s="8"/>
      <c r="Q13273" s="8"/>
      <c r="U13273" s="8"/>
      <c r="Y13273" s="8"/>
      <c r="AC13273" s="8"/>
      <c r="AG13273" s="8"/>
      <c r="AK13273" s="8"/>
      <c r="AO13273" s="8"/>
      <c r="AS13273" s="8"/>
      <c r="AW13273" s="8"/>
      <c r="BA13273" s="8"/>
      <c r="BE13273" s="8"/>
      <c r="BI13273" s="8"/>
      <c r="BM13273" s="8"/>
      <c r="BQ13273" s="8"/>
      <c r="BU13273" s="8"/>
      <c r="BY13273" s="8"/>
      <c r="CC13273" s="8"/>
      <c r="CG13273" s="8"/>
      <c r="CK13273" s="8"/>
    </row>
    <row r="13274" spans="5:89">
      <c r="E13274" s="8"/>
      <c r="I13274" s="8"/>
      <c r="M13274" s="8"/>
      <c r="Q13274" s="8"/>
      <c r="U13274" s="8"/>
      <c r="Y13274" s="8"/>
      <c r="AC13274" s="8"/>
      <c r="AG13274" s="8"/>
      <c r="AK13274" s="8"/>
      <c r="AO13274" s="8"/>
      <c r="AS13274" s="8"/>
      <c r="AW13274" s="8"/>
      <c r="BA13274" s="8"/>
      <c r="BE13274" s="8"/>
      <c r="BI13274" s="8"/>
      <c r="BM13274" s="8"/>
      <c r="BQ13274" s="8"/>
      <c r="BU13274" s="8"/>
      <c r="BY13274" s="8"/>
      <c r="CC13274" s="8"/>
      <c r="CG13274" s="8"/>
      <c r="CK13274" s="8"/>
    </row>
    <row r="13275" spans="5:89">
      <c r="E13275" s="8"/>
      <c r="I13275" s="8"/>
      <c r="M13275" s="8"/>
      <c r="Q13275" s="8"/>
      <c r="U13275" s="8"/>
      <c r="Y13275" s="8"/>
      <c r="AC13275" s="8"/>
      <c r="AG13275" s="8"/>
      <c r="AK13275" s="8"/>
      <c r="AO13275" s="8"/>
      <c r="AS13275" s="8"/>
      <c r="AW13275" s="8"/>
      <c r="BA13275" s="8"/>
      <c r="BE13275" s="8"/>
      <c r="BI13275" s="8"/>
      <c r="BM13275" s="8"/>
      <c r="BQ13275" s="8"/>
      <c r="BU13275" s="8"/>
      <c r="BY13275" s="8"/>
      <c r="CC13275" s="8"/>
      <c r="CG13275" s="8"/>
      <c r="CK13275" s="8"/>
    </row>
    <row r="13276" spans="5:89">
      <c r="E13276" s="8"/>
      <c r="I13276" s="8"/>
      <c r="M13276" s="8"/>
      <c r="Q13276" s="8"/>
      <c r="U13276" s="8"/>
      <c r="Y13276" s="8"/>
      <c r="AC13276" s="8"/>
      <c r="AG13276" s="8"/>
      <c r="AK13276" s="8"/>
      <c r="AO13276" s="8"/>
      <c r="AS13276" s="8"/>
      <c r="AW13276" s="8"/>
      <c r="BA13276" s="8"/>
      <c r="BE13276" s="8"/>
      <c r="BI13276" s="8"/>
      <c r="BM13276" s="8"/>
      <c r="BQ13276" s="8"/>
      <c r="BU13276" s="8"/>
      <c r="BY13276" s="8"/>
      <c r="CC13276" s="8"/>
      <c r="CG13276" s="8"/>
      <c r="CK13276" s="8"/>
    </row>
    <row r="13277" spans="5:89">
      <c r="E13277" s="8"/>
      <c r="I13277" s="8"/>
      <c r="M13277" s="8"/>
      <c r="Q13277" s="8"/>
      <c r="U13277" s="8"/>
      <c r="Y13277" s="8"/>
      <c r="AC13277" s="8"/>
      <c r="AG13277" s="8"/>
      <c r="AK13277" s="8"/>
      <c r="AO13277" s="8"/>
      <c r="AS13277" s="8"/>
      <c r="AW13277" s="8"/>
      <c r="BA13277" s="8"/>
      <c r="BE13277" s="8"/>
      <c r="BI13277" s="8"/>
      <c r="BM13277" s="8"/>
      <c r="BQ13277" s="8"/>
      <c r="BU13277" s="8"/>
      <c r="BY13277" s="8"/>
      <c r="CC13277" s="8"/>
      <c r="CG13277" s="8"/>
      <c r="CK13277" s="8"/>
    </row>
    <row r="13278" spans="5:89">
      <c r="E13278" s="8"/>
      <c r="I13278" s="8"/>
      <c r="M13278" s="8"/>
      <c r="Q13278" s="8"/>
      <c r="U13278" s="8"/>
      <c r="Y13278" s="8"/>
      <c r="AC13278" s="8"/>
      <c r="AG13278" s="8"/>
      <c r="AK13278" s="8"/>
      <c r="AO13278" s="8"/>
      <c r="AS13278" s="8"/>
      <c r="AW13278" s="8"/>
      <c r="BA13278" s="8"/>
      <c r="BE13278" s="8"/>
      <c r="BI13278" s="8"/>
      <c r="BM13278" s="8"/>
      <c r="BQ13278" s="8"/>
      <c r="BU13278" s="8"/>
      <c r="BY13278" s="8"/>
      <c r="CC13278" s="8"/>
      <c r="CG13278" s="8"/>
      <c r="CK13278" s="8"/>
    </row>
    <row r="13279" spans="5:89">
      <c r="E13279" s="8"/>
      <c r="I13279" s="8"/>
      <c r="M13279" s="8"/>
      <c r="Q13279" s="8"/>
      <c r="U13279" s="8"/>
      <c r="Y13279" s="8"/>
      <c r="AC13279" s="8"/>
      <c r="AG13279" s="8"/>
      <c r="AK13279" s="8"/>
      <c r="AO13279" s="8"/>
      <c r="AS13279" s="8"/>
      <c r="AW13279" s="8"/>
      <c r="BA13279" s="8"/>
      <c r="BE13279" s="8"/>
      <c r="BI13279" s="8"/>
      <c r="BM13279" s="8"/>
      <c r="BQ13279" s="8"/>
      <c r="BU13279" s="8"/>
      <c r="BY13279" s="8"/>
      <c r="CC13279" s="8"/>
      <c r="CG13279" s="8"/>
      <c r="CK13279" s="8"/>
    </row>
    <row r="13280" spans="5:89">
      <c r="E13280" s="8"/>
      <c r="I13280" s="8"/>
      <c r="M13280" s="8"/>
      <c r="Q13280" s="8"/>
      <c r="U13280" s="8"/>
      <c r="Y13280" s="8"/>
      <c r="AC13280" s="8"/>
      <c r="AG13280" s="8"/>
      <c r="AK13280" s="8"/>
      <c r="AO13280" s="8"/>
      <c r="AS13280" s="8"/>
      <c r="AW13280" s="8"/>
      <c r="BA13280" s="8"/>
      <c r="BE13280" s="8"/>
      <c r="BI13280" s="8"/>
      <c r="BM13280" s="8"/>
      <c r="BQ13280" s="8"/>
      <c r="BU13280" s="8"/>
      <c r="BY13280" s="8"/>
      <c r="CC13280" s="8"/>
      <c r="CG13280" s="8"/>
      <c r="CK13280" s="8"/>
    </row>
    <row r="13281" spans="5:89">
      <c r="E13281" s="8"/>
      <c r="I13281" s="8"/>
      <c r="M13281" s="8"/>
      <c r="Q13281" s="8"/>
      <c r="U13281" s="8"/>
      <c r="Y13281" s="8"/>
      <c r="AC13281" s="8"/>
      <c r="AG13281" s="8"/>
      <c r="AK13281" s="8"/>
      <c r="AO13281" s="8"/>
      <c r="AS13281" s="8"/>
      <c r="AW13281" s="8"/>
      <c r="BA13281" s="8"/>
      <c r="BE13281" s="8"/>
      <c r="BI13281" s="8"/>
      <c r="BM13281" s="8"/>
      <c r="BQ13281" s="8"/>
      <c r="BU13281" s="8"/>
      <c r="BY13281" s="8"/>
      <c r="CC13281" s="8"/>
      <c r="CG13281" s="8"/>
      <c r="CK13281" s="8"/>
    </row>
    <row r="13282" spans="5:89">
      <c r="E13282" s="8"/>
      <c r="I13282" s="8"/>
      <c r="M13282" s="8"/>
      <c r="Q13282" s="8"/>
      <c r="U13282" s="8"/>
      <c r="Y13282" s="8"/>
      <c r="AC13282" s="8"/>
      <c r="AG13282" s="8"/>
      <c r="AK13282" s="8"/>
      <c r="AO13282" s="8"/>
      <c r="AS13282" s="8"/>
      <c r="AW13282" s="8"/>
      <c r="BA13282" s="8"/>
      <c r="BE13282" s="8"/>
      <c r="BI13282" s="8"/>
      <c r="BM13282" s="8"/>
      <c r="BQ13282" s="8"/>
      <c r="BU13282" s="8"/>
      <c r="BY13282" s="8"/>
      <c r="CC13282" s="8"/>
      <c r="CG13282" s="8"/>
      <c r="CK13282" s="8"/>
    </row>
    <row r="13283" spans="5:89">
      <c r="E13283" s="8"/>
      <c r="I13283" s="8"/>
      <c r="M13283" s="8"/>
      <c r="Q13283" s="8"/>
      <c r="U13283" s="8"/>
      <c r="Y13283" s="8"/>
      <c r="AC13283" s="8"/>
      <c r="AG13283" s="8"/>
      <c r="AK13283" s="8"/>
      <c r="AO13283" s="8"/>
      <c r="AS13283" s="8"/>
      <c r="AW13283" s="8"/>
      <c r="BA13283" s="8"/>
      <c r="BE13283" s="8"/>
      <c r="BI13283" s="8"/>
      <c r="BM13283" s="8"/>
      <c r="BQ13283" s="8"/>
      <c r="BU13283" s="8"/>
      <c r="BY13283" s="8"/>
      <c r="CC13283" s="8"/>
      <c r="CG13283" s="8"/>
      <c r="CK13283" s="8"/>
    </row>
    <row r="13284" spans="5:89">
      <c r="E13284" s="8"/>
      <c r="I13284" s="8"/>
      <c r="M13284" s="8"/>
      <c r="Q13284" s="8"/>
      <c r="U13284" s="8"/>
      <c r="Y13284" s="8"/>
      <c r="AC13284" s="8"/>
      <c r="AG13284" s="8"/>
      <c r="AK13284" s="8"/>
      <c r="AO13284" s="8"/>
      <c r="AS13284" s="8"/>
      <c r="AW13284" s="8"/>
      <c r="BA13284" s="8"/>
      <c r="BE13284" s="8"/>
      <c r="BI13284" s="8"/>
      <c r="BM13284" s="8"/>
      <c r="BQ13284" s="8"/>
      <c r="BU13284" s="8"/>
      <c r="BY13284" s="8"/>
      <c r="CC13284" s="8"/>
      <c r="CG13284" s="8"/>
      <c r="CK13284" s="8"/>
    </row>
    <row r="13285" spans="5:89">
      <c r="E13285" s="8"/>
      <c r="I13285" s="8"/>
      <c r="M13285" s="8"/>
      <c r="Q13285" s="8"/>
      <c r="U13285" s="8"/>
      <c r="Y13285" s="8"/>
      <c r="AC13285" s="8"/>
      <c r="AG13285" s="8"/>
      <c r="AK13285" s="8"/>
      <c r="AO13285" s="8"/>
      <c r="AS13285" s="8"/>
      <c r="AW13285" s="8"/>
      <c r="BA13285" s="8"/>
      <c r="BE13285" s="8"/>
      <c r="BI13285" s="8"/>
      <c r="BM13285" s="8"/>
      <c r="BQ13285" s="8"/>
      <c r="BU13285" s="8"/>
      <c r="BY13285" s="8"/>
      <c r="CC13285" s="8"/>
      <c r="CG13285" s="8"/>
      <c r="CK13285" s="8"/>
    </row>
    <row r="13286" spans="5:89">
      <c r="E13286" s="8"/>
      <c r="I13286" s="8"/>
      <c r="M13286" s="8"/>
      <c r="Q13286" s="8"/>
      <c r="U13286" s="8"/>
      <c r="Y13286" s="8"/>
      <c r="AC13286" s="8"/>
      <c r="AG13286" s="8"/>
      <c r="AK13286" s="8"/>
      <c r="AO13286" s="8"/>
      <c r="AS13286" s="8"/>
      <c r="AW13286" s="8"/>
      <c r="BA13286" s="8"/>
      <c r="BE13286" s="8"/>
      <c r="BI13286" s="8"/>
      <c r="BM13286" s="8"/>
      <c r="BQ13286" s="8"/>
      <c r="BU13286" s="8"/>
      <c r="BY13286" s="8"/>
      <c r="CC13286" s="8"/>
      <c r="CG13286" s="8"/>
      <c r="CK13286" s="8"/>
    </row>
    <row r="13287" spans="5:89">
      <c r="E13287" s="8"/>
      <c r="I13287" s="8"/>
      <c r="M13287" s="8"/>
      <c r="Q13287" s="8"/>
      <c r="U13287" s="8"/>
      <c r="Y13287" s="8"/>
      <c r="AC13287" s="8"/>
      <c r="AG13287" s="8"/>
      <c r="AK13287" s="8"/>
      <c r="AO13287" s="8"/>
      <c r="AS13287" s="8"/>
      <c r="AW13287" s="8"/>
      <c r="BA13287" s="8"/>
      <c r="BE13287" s="8"/>
      <c r="BI13287" s="8"/>
      <c r="BM13287" s="8"/>
      <c r="BQ13287" s="8"/>
      <c r="BU13287" s="8"/>
      <c r="BY13287" s="8"/>
      <c r="CC13287" s="8"/>
      <c r="CG13287" s="8"/>
      <c r="CK13287" s="8"/>
    </row>
    <row r="13288" spans="5:89">
      <c r="E13288" s="8"/>
      <c r="I13288" s="8"/>
      <c r="M13288" s="8"/>
      <c r="Q13288" s="8"/>
      <c r="U13288" s="8"/>
      <c r="Y13288" s="8"/>
      <c r="AC13288" s="8"/>
      <c r="AG13288" s="8"/>
      <c r="AK13288" s="8"/>
      <c r="AO13288" s="8"/>
      <c r="AS13288" s="8"/>
      <c r="AW13288" s="8"/>
      <c r="BA13288" s="8"/>
      <c r="BE13288" s="8"/>
      <c r="BI13288" s="8"/>
      <c r="BM13288" s="8"/>
      <c r="BQ13288" s="8"/>
      <c r="BU13288" s="8"/>
      <c r="BY13288" s="8"/>
      <c r="CC13288" s="8"/>
      <c r="CG13288" s="8"/>
      <c r="CK13288" s="8"/>
    </row>
    <row r="13289" spans="5:89">
      <c r="E13289" s="8"/>
      <c r="I13289" s="8"/>
      <c r="M13289" s="8"/>
      <c r="Q13289" s="8"/>
      <c r="U13289" s="8"/>
      <c r="Y13289" s="8"/>
      <c r="AC13289" s="8"/>
      <c r="AG13289" s="8"/>
      <c r="AK13289" s="8"/>
      <c r="AO13289" s="8"/>
      <c r="AS13289" s="8"/>
      <c r="AW13289" s="8"/>
      <c r="BA13289" s="8"/>
      <c r="BE13289" s="8"/>
      <c r="BI13289" s="8"/>
      <c r="BM13289" s="8"/>
      <c r="BQ13289" s="8"/>
      <c r="BU13289" s="8"/>
      <c r="BY13289" s="8"/>
      <c r="CC13289" s="8"/>
      <c r="CG13289" s="8"/>
      <c r="CK13289" s="8"/>
    </row>
    <row r="13290" spans="5:89">
      <c r="E13290" s="8"/>
      <c r="I13290" s="8"/>
      <c r="M13290" s="8"/>
      <c r="Q13290" s="8"/>
      <c r="U13290" s="8"/>
      <c r="Y13290" s="8"/>
      <c r="AC13290" s="8"/>
      <c r="AG13290" s="8"/>
      <c r="AK13290" s="8"/>
      <c r="AO13290" s="8"/>
      <c r="AS13290" s="8"/>
      <c r="AW13290" s="8"/>
      <c r="BA13290" s="8"/>
      <c r="BE13290" s="8"/>
      <c r="BI13290" s="8"/>
      <c r="BM13290" s="8"/>
      <c r="BQ13290" s="8"/>
      <c r="BU13290" s="8"/>
      <c r="BY13290" s="8"/>
      <c r="CC13290" s="8"/>
      <c r="CG13290" s="8"/>
      <c r="CK13290" s="8"/>
    </row>
    <row r="13291" spans="5:89">
      <c r="E13291" s="8"/>
      <c r="I13291" s="8"/>
      <c r="M13291" s="8"/>
      <c r="Q13291" s="8"/>
      <c r="U13291" s="8"/>
      <c r="Y13291" s="8"/>
      <c r="AC13291" s="8"/>
      <c r="AG13291" s="8"/>
      <c r="AK13291" s="8"/>
      <c r="AO13291" s="8"/>
      <c r="AS13291" s="8"/>
      <c r="AW13291" s="8"/>
      <c r="BA13291" s="8"/>
      <c r="BE13291" s="8"/>
      <c r="BI13291" s="8"/>
      <c r="BM13291" s="8"/>
      <c r="BQ13291" s="8"/>
      <c r="BU13291" s="8"/>
      <c r="BY13291" s="8"/>
      <c r="CC13291" s="8"/>
      <c r="CG13291" s="8"/>
      <c r="CK13291" s="8"/>
    </row>
    <row r="13292" spans="5:89">
      <c r="E13292" s="8"/>
      <c r="I13292" s="8"/>
      <c r="M13292" s="8"/>
      <c r="Q13292" s="8"/>
      <c r="U13292" s="8"/>
      <c r="Y13292" s="8"/>
      <c r="AC13292" s="8"/>
      <c r="AG13292" s="8"/>
      <c r="AK13292" s="8"/>
      <c r="AO13292" s="8"/>
      <c r="AS13292" s="8"/>
      <c r="AW13292" s="8"/>
      <c r="BA13292" s="8"/>
      <c r="BE13292" s="8"/>
      <c r="BI13292" s="8"/>
      <c r="BM13292" s="8"/>
      <c r="BQ13292" s="8"/>
      <c r="BU13292" s="8"/>
      <c r="BY13292" s="8"/>
      <c r="CC13292" s="8"/>
      <c r="CG13292" s="8"/>
      <c r="CK13292" s="8"/>
    </row>
    <row r="13293" spans="5:89">
      <c r="E13293" s="8"/>
      <c r="I13293" s="8"/>
      <c r="M13293" s="8"/>
      <c r="Q13293" s="8"/>
      <c r="U13293" s="8"/>
      <c r="Y13293" s="8"/>
      <c r="AC13293" s="8"/>
      <c r="AG13293" s="8"/>
      <c r="AK13293" s="8"/>
      <c r="AO13293" s="8"/>
      <c r="AS13293" s="8"/>
      <c r="AW13293" s="8"/>
      <c r="BA13293" s="8"/>
      <c r="BE13293" s="8"/>
      <c r="BI13293" s="8"/>
      <c r="BM13293" s="8"/>
      <c r="BQ13293" s="8"/>
      <c r="BU13293" s="8"/>
      <c r="BY13293" s="8"/>
      <c r="CC13293" s="8"/>
      <c r="CG13293" s="8"/>
      <c r="CK13293" s="8"/>
    </row>
    <row r="13294" spans="5:89">
      <c r="E13294" s="8"/>
      <c r="I13294" s="8"/>
      <c r="M13294" s="8"/>
      <c r="Q13294" s="8"/>
      <c r="U13294" s="8"/>
      <c r="Y13294" s="8"/>
      <c r="AC13294" s="8"/>
      <c r="AG13294" s="8"/>
      <c r="AK13294" s="8"/>
      <c r="AO13294" s="8"/>
      <c r="AS13294" s="8"/>
      <c r="AW13294" s="8"/>
      <c r="BA13294" s="8"/>
      <c r="BE13294" s="8"/>
      <c r="BI13294" s="8"/>
      <c r="BM13294" s="8"/>
      <c r="BQ13294" s="8"/>
      <c r="BU13294" s="8"/>
      <c r="BY13294" s="8"/>
      <c r="CC13294" s="8"/>
      <c r="CG13294" s="8"/>
      <c r="CK13294" s="8"/>
    </row>
    <row r="13295" spans="5:89">
      <c r="E13295" s="8"/>
      <c r="I13295" s="8"/>
      <c r="M13295" s="8"/>
      <c r="Q13295" s="8"/>
      <c r="U13295" s="8"/>
      <c r="Y13295" s="8"/>
      <c r="AC13295" s="8"/>
      <c r="AG13295" s="8"/>
      <c r="AK13295" s="8"/>
      <c r="AO13295" s="8"/>
      <c r="AS13295" s="8"/>
      <c r="AW13295" s="8"/>
      <c r="BA13295" s="8"/>
      <c r="BE13295" s="8"/>
      <c r="BI13295" s="8"/>
      <c r="BM13295" s="8"/>
      <c r="BQ13295" s="8"/>
      <c r="BU13295" s="8"/>
      <c r="BY13295" s="8"/>
      <c r="CC13295" s="8"/>
      <c r="CG13295" s="8"/>
      <c r="CK13295" s="8"/>
    </row>
    <row r="13296" spans="5:89">
      <c r="E13296" s="8"/>
      <c r="I13296" s="8"/>
      <c r="M13296" s="8"/>
      <c r="Q13296" s="8"/>
      <c r="U13296" s="8"/>
      <c r="Y13296" s="8"/>
      <c r="AC13296" s="8"/>
      <c r="AG13296" s="8"/>
      <c r="AK13296" s="8"/>
      <c r="AO13296" s="8"/>
      <c r="AS13296" s="8"/>
      <c r="AW13296" s="8"/>
      <c r="BA13296" s="8"/>
      <c r="BE13296" s="8"/>
      <c r="BI13296" s="8"/>
      <c r="BM13296" s="8"/>
      <c r="BQ13296" s="8"/>
      <c r="BU13296" s="8"/>
      <c r="BY13296" s="8"/>
      <c r="CC13296" s="8"/>
      <c r="CG13296" s="8"/>
      <c r="CK13296" s="8"/>
    </row>
    <row r="13297" spans="5:89">
      <c r="E13297" s="8"/>
      <c r="I13297" s="8"/>
      <c r="M13297" s="8"/>
      <c r="Q13297" s="8"/>
      <c r="U13297" s="8"/>
      <c r="Y13297" s="8"/>
      <c r="AC13297" s="8"/>
      <c r="AG13297" s="8"/>
      <c r="AK13297" s="8"/>
      <c r="AO13297" s="8"/>
      <c r="AS13297" s="8"/>
      <c r="AW13297" s="8"/>
      <c r="BA13297" s="8"/>
      <c r="BE13297" s="8"/>
      <c r="BI13297" s="8"/>
      <c r="BM13297" s="8"/>
      <c r="BQ13297" s="8"/>
      <c r="BU13297" s="8"/>
      <c r="BY13297" s="8"/>
      <c r="CC13297" s="8"/>
      <c r="CG13297" s="8"/>
      <c r="CK13297" s="8"/>
    </row>
    <row r="13298" spans="5:89">
      <c r="E13298" s="8"/>
      <c r="I13298" s="8"/>
      <c r="M13298" s="8"/>
      <c r="Q13298" s="8"/>
      <c r="U13298" s="8"/>
      <c r="Y13298" s="8"/>
      <c r="AC13298" s="8"/>
      <c r="AG13298" s="8"/>
      <c r="AK13298" s="8"/>
      <c r="AO13298" s="8"/>
      <c r="AS13298" s="8"/>
      <c r="AW13298" s="8"/>
      <c r="BA13298" s="8"/>
      <c r="BE13298" s="8"/>
      <c r="BI13298" s="8"/>
      <c r="BM13298" s="8"/>
      <c r="BQ13298" s="8"/>
      <c r="BU13298" s="8"/>
      <c r="BY13298" s="8"/>
      <c r="CC13298" s="8"/>
      <c r="CG13298" s="8"/>
      <c r="CK13298" s="8"/>
    </row>
    <row r="13299" spans="5:89">
      <c r="E13299" s="8"/>
      <c r="I13299" s="8"/>
      <c r="M13299" s="8"/>
      <c r="Q13299" s="8"/>
      <c r="U13299" s="8"/>
      <c r="Y13299" s="8"/>
      <c r="AC13299" s="8"/>
      <c r="AG13299" s="8"/>
      <c r="AK13299" s="8"/>
      <c r="AO13299" s="8"/>
      <c r="AS13299" s="8"/>
      <c r="AW13299" s="8"/>
      <c r="BA13299" s="8"/>
      <c r="BE13299" s="8"/>
      <c r="BI13299" s="8"/>
      <c r="BM13299" s="8"/>
      <c r="BQ13299" s="8"/>
      <c r="BU13299" s="8"/>
      <c r="BY13299" s="8"/>
      <c r="CC13299" s="8"/>
      <c r="CG13299" s="8"/>
      <c r="CK13299" s="8"/>
    </row>
    <row r="13300" spans="5:89">
      <c r="E13300" s="8"/>
      <c r="I13300" s="8"/>
      <c r="M13300" s="8"/>
      <c r="Q13300" s="8"/>
      <c r="U13300" s="8"/>
      <c r="Y13300" s="8"/>
      <c r="AC13300" s="8"/>
      <c r="AG13300" s="8"/>
      <c r="AK13300" s="8"/>
      <c r="AO13300" s="8"/>
      <c r="AS13300" s="8"/>
      <c r="AW13300" s="8"/>
      <c r="BA13300" s="8"/>
      <c r="BE13300" s="8"/>
      <c r="BI13300" s="8"/>
      <c r="BM13300" s="8"/>
      <c r="BQ13300" s="8"/>
      <c r="BU13300" s="8"/>
      <c r="BY13300" s="8"/>
      <c r="CC13300" s="8"/>
      <c r="CG13300" s="8"/>
      <c r="CK13300" s="8"/>
    </row>
    <row r="13301" spans="5:89">
      <c r="E13301" s="8"/>
      <c r="I13301" s="8"/>
      <c r="M13301" s="8"/>
      <c r="Q13301" s="8"/>
      <c r="U13301" s="8"/>
      <c r="Y13301" s="8"/>
      <c r="AC13301" s="8"/>
      <c r="AG13301" s="8"/>
      <c r="AK13301" s="8"/>
      <c r="AO13301" s="8"/>
      <c r="AS13301" s="8"/>
      <c r="AW13301" s="8"/>
      <c r="BA13301" s="8"/>
      <c r="BE13301" s="8"/>
      <c r="BI13301" s="8"/>
      <c r="BM13301" s="8"/>
      <c r="BQ13301" s="8"/>
      <c r="BU13301" s="8"/>
      <c r="BY13301" s="8"/>
      <c r="CC13301" s="8"/>
      <c r="CG13301" s="8"/>
      <c r="CK13301" s="8"/>
    </row>
    <row r="13302" spans="5:89">
      <c r="E13302" s="8"/>
      <c r="I13302" s="8"/>
      <c r="M13302" s="8"/>
      <c r="Q13302" s="8"/>
      <c r="U13302" s="8"/>
      <c r="Y13302" s="8"/>
      <c r="AC13302" s="8"/>
      <c r="AG13302" s="8"/>
      <c r="AK13302" s="8"/>
      <c r="AO13302" s="8"/>
      <c r="AS13302" s="8"/>
      <c r="AW13302" s="8"/>
      <c r="BA13302" s="8"/>
      <c r="BE13302" s="8"/>
      <c r="BI13302" s="8"/>
      <c r="BM13302" s="8"/>
      <c r="BQ13302" s="8"/>
      <c r="BU13302" s="8"/>
      <c r="BY13302" s="8"/>
      <c r="CC13302" s="8"/>
      <c r="CG13302" s="8"/>
      <c r="CK13302" s="8"/>
    </row>
    <row r="13303" spans="5:89">
      <c r="E13303" s="8"/>
      <c r="I13303" s="8"/>
      <c r="M13303" s="8"/>
      <c r="Q13303" s="8"/>
      <c r="U13303" s="8"/>
      <c r="Y13303" s="8"/>
      <c r="AC13303" s="8"/>
      <c r="AG13303" s="8"/>
      <c r="AK13303" s="8"/>
      <c r="AO13303" s="8"/>
      <c r="AS13303" s="8"/>
      <c r="AW13303" s="8"/>
      <c r="BA13303" s="8"/>
      <c r="BE13303" s="8"/>
      <c r="BI13303" s="8"/>
      <c r="BM13303" s="8"/>
      <c r="BQ13303" s="8"/>
      <c r="BU13303" s="8"/>
      <c r="BY13303" s="8"/>
      <c r="CC13303" s="8"/>
      <c r="CG13303" s="8"/>
      <c r="CK13303" s="8"/>
    </row>
    <row r="13304" spans="5:89">
      <c r="E13304" s="8"/>
      <c r="I13304" s="8"/>
      <c r="M13304" s="8"/>
      <c r="Q13304" s="8"/>
      <c r="U13304" s="8"/>
      <c r="Y13304" s="8"/>
      <c r="AC13304" s="8"/>
      <c r="AG13304" s="8"/>
      <c r="AK13304" s="8"/>
      <c r="AO13304" s="8"/>
      <c r="AS13304" s="8"/>
      <c r="AW13304" s="8"/>
      <c r="BA13304" s="8"/>
      <c r="BE13304" s="8"/>
      <c r="BI13304" s="8"/>
      <c r="BM13304" s="8"/>
      <c r="BQ13304" s="8"/>
      <c r="BU13304" s="8"/>
      <c r="BY13304" s="8"/>
      <c r="CC13304" s="8"/>
      <c r="CG13304" s="8"/>
      <c r="CK13304" s="8"/>
    </row>
    <row r="13305" spans="5:89">
      <c r="E13305" s="8"/>
      <c r="I13305" s="8"/>
      <c r="M13305" s="8"/>
      <c r="Q13305" s="8"/>
      <c r="U13305" s="8"/>
      <c r="Y13305" s="8"/>
      <c r="AC13305" s="8"/>
      <c r="AG13305" s="8"/>
      <c r="AK13305" s="8"/>
      <c r="AO13305" s="8"/>
      <c r="AS13305" s="8"/>
      <c r="AW13305" s="8"/>
      <c r="BA13305" s="8"/>
      <c r="BE13305" s="8"/>
      <c r="BI13305" s="8"/>
      <c r="BM13305" s="8"/>
      <c r="BQ13305" s="8"/>
      <c r="BU13305" s="8"/>
      <c r="BY13305" s="8"/>
      <c r="CC13305" s="8"/>
      <c r="CG13305" s="8"/>
      <c r="CK13305" s="8"/>
    </row>
    <row r="13306" spans="5:89">
      <c r="E13306" s="8"/>
      <c r="I13306" s="8"/>
      <c r="M13306" s="8"/>
      <c r="Q13306" s="8"/>
      <c r="U13306" s="8"/>
      <c r="Y13306" s="8"/>
      <c r="AC13306" s="8"/>
      <c r="AG13306" s="8"/>
      <c r="AK13306" s="8"/>
      <c r="AO13306" s="8"/>
      <c r="AS13306" s="8"/>
      <c r="AW13306" s="8"/>
      <c r="BA13306" s="8"/>
      <c r="BE13306" s="8"/>
      <c r="BI13306" s="8"/>
      <c r="BM13306" s="8"/>
      <c r="BQ13306" s="8"/>
      <c r="BU13306" s="8"/>
      <c r="BY13306" s="8"/>
      <c r="CC13306" s="8"/>
      <c r="CG13306" s="8"/>
      <c r="CK13306" s="8"/>
    </row>
    <row r="13307" spans="5:89">
      <c r="E13307" s="8"/>
      <c r="I13307" s="8"/>
      <c r="M13307" s="8"/>
      <c r="Q13307" s="8"/>
      <c r="U13307" s="8"/>
      <c r="Y13307" s="8"/>
      <c r="AC13307" s="8"/>
      <c r="AG13307" s="8"/>
      <c r="AK13307" s="8"/>
      <c r="AO13307" s="8"/>
      <c r="AS13307" s="8"/>
      <c r="AW13307" s="8"/>
      <c r="BA13307" s="8"/>
      <c r="BE13307" s="8"/>
      <c r="BI13307" s="8"/>
      <c r="BM13307" s="8"/>
      <c r="BQ13307" s="8"/>
      <c r="BU13307" s="8"/>
      <c r="BY13307" s="8"/>
      <c r="CC13307" s="8"/>
      <c r="CG13307" s="8"/>
      <c r="CK13307" s="8"/>
    </row>
    <row r="13308" spans="5:89">
      <c r="E13308" s="8"/>
      <c r="I13308" s="8"/>
      <c r="M13308" s="8"/>
      <c r="Q13308" s="8"/>
      <c r="U13308" s="8"/>
      <c r="Y13308" s="8"/>
      <c r="AC13308" s="8"/>
      <c r="AG13308" s="8"/>
      <c r="AK13308" s="8"/>
      <c r="AO13308" s="8"/>
      <c r="AS13308" s="8"/>
      <c r="AW13308" s="8"/>
      <c r="BA13308" s="8"/>
      <c r="BE13308" s="8"/>
      <c r="BI13308" s="8"/>
      <c r="BM13308" s="8"/>
      <c r="BQ13308" s="8"/>
      <c r="BU13308" s="8"/>
      <c r="BY13308" s="8"/>
      <c r="CC13308" s="8"/>
      <c r="CG13308" s="8"/>
      <c r="CK13308" s="8"/>
    </row>
    <row r="13309" spans="5:89">
      <c r="E13309" s="8"/>
      <c r="I13309" s="8"/>
      <c r="M13309" s="8"/>
      <c r="Q13309" s="8"/>
      <c r="U13309" s="8"/>
      <c r="Y13309" s="8"/>
      <c r="AC13309" s="8"/>
      <c r="AG13309" s="8"/>
      <c r="AK13309" s="8"/>
      <c r="AO13309" s="8"/>
      <c r="AS13309" s="8"/>
      <c r="AW13309" s="8"/>
      <c r="BA13309" s="8"/>
      <c r="BE13309" s="8"/>
      <c r="BI13309" s="8"/>
      <c r="BM13309" s="8"/>
      <c r="BQ13309" s="8"/>
      <c r="BU13309" s="8"/>
      <c r="BY13309" s="8"/>
      <c r="CC13309" s="8"/>
      <c r="CG13309" s="8"/>
      <c r="CK13309" s="8"/>
    </row>
    <row r="13310" spans="5:89">
      <c r="E13310" s="8"/>
      <c r="I13310" s="8"/>
      <c r="M13310" s="8"/>
      <c r="Q13310" s="8"/>
      <c r="U13310" s="8"/>
      <c r="Y13310" s="8"/>
      <c r="AC13310" s="8"/>
      <c r="AG13310" s="8"/>
      <c r="AK13310" s="8"/>
      <c r="AO13310" s="8"/>
      <c r="AS13310" s="8"/>
      <c r="AW13310" s="8"/>
      <c r="BA13310" s="8"/>
      <c r="BE13310" s="8"/>
      <c r="BI13310" s="8"/>
      <c r="BM13310" s="8"/>
      <c r="BQ13310" s="8"/>
      <c r="BU13310" s="8"/>
      <c r="BY13310" s="8"/>
      <c r="CC13310" s="8"/>
      <c r="CG13310" s="8"/>
      <c r="CK13310" s="8"/>
    </row>
    <row r="13311" spans="5:89">
      <c r="E13311" s="8"/>
      <c r="I13311" s="8"/>
      <c r="M13311" s="8"/>
      <c r="Q13311" s="8"/>
      <c r="U13311" s="8"/>
      <c r="Y13311" s="8"/>
      <c r="AC13311" s="8"/>
      <c r="AG13311" s="8"/>
      <c r="AK13311" s="8"/>
      <c r="AO13311" s="8"/>
      <c r="AS13311" s="8"/>
      <c r="AW13311" s="8"/>
      <c r="BA13311" s="8"/>
      <c r="BE13311" s="8"/>
      <c r="BI13311" s="8"/>
      <c r="BM13311" s="8"/>
      <c r="BQ13311" s="8"/>
      <c r="BU13311" s="8"/>
      <c r="BY13311" s="8"/>
      <c r="CC13311" s="8"/>
      <c r="CG13311" s="8"/>
      <c r="CK13311" s="8"/>
    </row>
    <row r="13312" spans="5:89">
      <c r="E13312" s="8"/>
      <c r="I13312" s="8"/>
      <c r="M13312" s="8"/>
      <c r="Q13312" s="8"/>
      <c r="U13312" s="8"/>
      <c r="Y13312" s="8"/>
      <c r="AC13312" s="8"/>
      <c r="AG13312" s="8"/>
      <c r="AK13312" s="8"/>
      <c r="AO13312" s="8"/>
      <c r="AS13312" s="8"/>
      <c r="AW13312" s="8"/>
      <c r="BA13312" s="8"/>
      <c r="BE13312" s="8"/>
      <c r="BI13312" s="8"/>
      <c r="BM13312" s="8"/>
      <c r="BQ13312" s="8"/>
      <c r="BU13312" s="8"/>
      <c r="BY13312" s="8"/>
      <c r="CC13312" s="8"/>
      <c r="CG13312" s="8"/>
      <c r="CK13312" s="8"/>
    </row>
    <row r="13313" spans="5:89">
      <c r="E13313" s="8"/>
      <c r="I13313" s="8"/>
      <c r="M13313" s="8"/>
      <c r="Q13313" s="8"/>
      <c r="U13313" s="8"/>
      <c r="Y13313" s="8"/>
      <c r="AC13313" s="8"/>
      <c r="AG13313" s="8"/>
      <c r="AK13313" s="8"/>
      <c r="AO13313" s="8"/>
      <c r="AS13313" s="8"/>
      <c r="AW13313" s="8"/>
      <c r="BA13313" s="8"/>
      <c r="BE13313" s="8"/>
      <c r="BI13313" s="8"/>
      <c r="BM13313" s="8"/>
      <c r="BQ13313" s="8"/>
      <c r="BU13313" s="8"/>
      <c r="BY13313" s="8"/>
      <c r="CC13313" s="8"/>
      <c r="CG13313" s="8"/>
      <c r="CK13313" s="8"/>
    </row>
    <row r="13314" spans="5:89">
      <c r="E13314" s="8"/>
      <c r="I13314" s="8"/>
      <c r="M13314" s="8"/>
      <c r="Q13314" s="8"/>
      <c r="U13314" s="8"/>
      <c r="Y13314" s="8"/>
      <c r="AC13314" s="8"/>
      <c r="AG13314" s="8"/>
      <c r="AK13314" s="8"/>
      <c r="AO13314" s="8"/>
      <c r="AS13314" s="8"/>
      <c r="AW13314" s="8"/>
      <c r="BA13314" s="8"/>
      <c r="BE13314" s="8"/>
      <c r="BI13314" s="8"/>
      <c r="BM13314" s="8"/>
      <c r="BQ13314" s="8"/>
      <c r="BU13314" s="8"/>
      <c r="BY13314" s="8"/>
      <c r="CC13314" s="8"/>
      <c r="CG13314" s="8"/>
      <c r="CK13314" s="8"/>
    </row>
    <row r="13315" spans="5:89">
      <c r="E13315" s="8"/>
      <c r="I13315" s="8"/>
      <c r="M13315" s="8"/>
      <c r="Q13315" s="8"/>
      <c r="U13315" s="8"/>
      <c r="Y13315" s="8"/>
      <c r="AC13315" s="8"/>
      <c r="AG13315" s="8"/>
      <c r="AK13315" s="8"/>
      <c r="AO13315" s="8"/>
      <c r="AS13315" s="8"/>
      <c r="AW13315" s="8"/>
      <c r="BA13315" s="8"/>
      <c r="BE13315" s="8"/>
      <c r="BI13315" s="8"/>
      <c r="BM13315" s="8"/>
      <c r="BQ13315" s="8"/>
      <c r="BU13315" s="8"/>
      <c r="BY13315" s="8"/>
      <c r="CC13315" s="8"/>
      <c r="CG13315" s="8"/>
      <c r="CK13315" s="8"/>
    </row>
    <row r="13316" spans="5:89">
      <c r="E13316" s="8"/>
      <c r="I13316" s="8"/>
      <c r="M13316" s="8"/>
      <c r="Q13316" s="8"/>
      <c r="U13316" s="8"/>
      <c r="Y13316" s="8"/>
      <c r="AC13316" s="8"/>
      <c r="AG13316" s="8"/>
      <c r="AK13316" s="8"/>
      <c r="AO13316" s="8"/>
      <c r="AS13316" s="8"/>
      <c r="AW13316" s="8"/>
      <c r="BA13316" s="8"/>
      <c r="BE13316" s="8"/>
      <c r="BI13316" s="8"/>
      <c r="BM13316" s="8"/>
      <c r="BQ13316" s="8"/>
      <c r="BU13316" s="8"/>
      <c r="BY13316" s="8"/>
      <c r="CC13316" s="8"/>
      <c r="CG13316" s="8"/>
      <c r="CK13316" s="8"/>
    </row>
    <row r="13317" spans="5:89">
      <c r="E13317" s="8"/>
      <c r="I13317" s="8"/>
      <c r="M13317" s="8"/>
      <c r="Q13317" s="8"/>
      <c r="U13317" s="8"/>
      <c r="Y13317" s="8"/>
      <c r="AC13317" s="8"/>
      <c r="AG13317" s="8"/>
      <c r="AK13317" s="8"/>
      <c r="AO13317" s="8"/>
      <c r="AS13317" s="8"/>
      <c r="AW13317" s="8"/>
      <c r="BA13317" s="8"/>
      <c r="BE13317" s="8"/>
      <c r="BI13317" s="8"/>
      <c r="BM13317" s="8"/>
      <c r="BQ13317" s="8"/>
      <c r="BU13317" s="8"/>
      <c r="BY13317" s="8"/>
      <c r="CC13317" s="8"/>
      <c r="CG13317" s="8"/>
      <c r="CK13317" s="8"/>
    </row>
    <row r="13318" spans="5:89">
      <c r="E13318" s="8"/>
      <c r="I13318" s="8"/>
      <c r="M13318" s="8"/>
      <c r="Q13318" s="8"/>
      <c r="U13318" s="8"/>
      <c r="Y13318" s="8"/>
      <c r="AC13318" s="8"/>
      <c r="AG13318" s="8"/>
      <c r="AK13318" s="8"/>
      <c r="AO13318" s="8"/>
      <c r="AS13318" s="8"/>
      <c r="AW13318" s="8"/>
      <c r="BA13318" s="8"/>
      <c r="BE13318" s="8"/>
      <c r="BI13318" s="8"/>
      <c r="BM13318" s="8"/>
      <c r="BQ13318" s="8"/>
      <c r="BU13318" s="8"/>
      <c r="BY13318" s="8"/>
      <c r="CC13318" s="8"/>
      <c r="CG13318" s="8"/>
      <c r="CK13318" s="8"/>
    </row>
    <row r="13319" spans="5:89">
      <c r="E13319" s="8"/>
      <c r="I13319" s="8"/>
      <c r="M13319" s="8"/>
      <c r="Q13319" s="8"/>
      <c r="U13319" s="8"/>
      <c r="Y13319" s="8"/>
      <c r="AC13319" s="8"/>
      <c r="AG13319" s="8"/>
      <c r="AK13319" s="8"/>
      <c r="AO13319" s="8"/>
      <c r="AS13319" s="8"/>
      <c r="AW13319" s="8"/>
      <c r="BA13319" s="8"/>
      <c r="BE13319" s="8"/>
      <c r="BI13319" s="8"/>
      <c r="BM13319" s="8"/>
      <c r="BQ13319" s="8"/>
      <c r="BU13319" s="8"/>
      <c r="BY13319" s="8"/>
      <c r="CC13319" s="8"/>
      <c r="CG13319" s="8"/>
      <c r="CK13319" s="8"/>
    </row>
    <row r="13320" spans="5:89">
      <c r="E13320" s="8"/>
      <c r="I13320" s="8"/>
      <c r="M13320" s="8"/>
      <c r="Q13320" s="8"/>
      <c r="U13320" s="8"/>
      <c r="Y13320" s="8"/>
      <c r="AC13320" s="8"/>
      <c r="AG13320" s="8"/>
      <c r="AK13320" s="8"/>
      <c r="AO13320" s="8"/>
      <c r="AS13320" s="8"/>
      <c r="AW13320" s="8"/>
      <c r="BA13320" s="8"/>
      <c r="BE13320" s="8"/>
      <c r="BI13320" s="8"/>
      <c r="BM13320" s="8"/>
      <c r="BQ13320" s="8"/>
      <c r="BU13320" s="8"/>
      <c r="BY13320" s="8"/>
      <c r="CC13320" s="8"/>
      <c r="CG13320" s="8"/>
      <c r="CK13320" s="8"/>
    </row>
    <row r="13321" spans="5:89">
      <c r="E13321" s="8"/>
      <c r="I13321" s="8"/>
      <c r="M13321" s="8"/>
      <c r="Q13321" s="8"/>
      <c r="U13321" s="8"/>
      <c r="Y13321" s="8"/>
      <c r="AC13321" s="8"/>
      <c r="AG13321" s="8"/>
      <c r="AK13321" s="8"/>
      <c r="AO13321" s="8"/>
      <c r="AS13321" s="8"/>
      <c r="AW13321" s="8"/>
      <c r="BA13321" s="8"/>
      <c r="BE13321" s="8"/>
      <c r="BI13321" s="8"/>
      <c r="BM13321" s="8"/>
      <c r="BQ13321" s="8"/>
      <c r="BU13321" s="8"/>
      <c r="BY13321" s="8"/>
      <c r="CC13321" s="8"/>
      <c r="CG13321" s="8"/>
      <c r="CK13321" s="8"/>
    </row>
    <row r="13322" spans="5:89">
      <c r="E13322" s="8"/>
      <c r="I13322" s="8"/>
      <c r="M13322" s="8"/>
      <c r="Q13322" s="8"/>
      <c r="U13322" s="8"/>
      <c r="Y13322" s="8"/>
      <c r="AC13322" s="8"/>
      <c r="AG13322" s="8"/>
      <c r="AK13322" s="8"/>
      <c r="AO13322" s="8"/>
      <c r="AS13322" s="8"/>
      <c r="AW13322" s="8"/>
      <c r="BA13322" s="8"/>
      <c r="BE13322" s="8"/>
      <c r="BI13322" s="8"/>
      <c r="BM13322" s="8"/>
      <c r="BQ13322" s="8"/>
      <c r="BU13322" s="8"/>
      <c r="BY13322" s="8"/>
      <c r="CC13322" s="8"/>
      <c r="CG13322" s="8"/>
      <c r="CK13322" s="8"/>
    </row>
    <row r="13323" spans="5:89">
      <c r="E13323" s="8"/>
      <c r="I13323" s="8"/>
      <c r="M13323" s="8"/>
      <c r="Q13323" s="8"/>
      <c r="U13323" s="8"/>
      <c r="Y13323" s="8"/>
      <c r="AC13323" s="8"/>
      <c r="AG13323" s="8"/>
      <c r="AK13323" s="8"/>
      <c r="AO13323" s="8"/>
      <c r="AS13323" s="8"/>
      <c r="AW13323" s="8"/>
      <c r="BA13323" s="8"/>
      <c r="BE13323" s="8"/>
      <c r="BI13323" s="8"/>
      <c r="BM13323" s="8"/>
      <c r="BQ13323" s="8"/>
      <c r="BU13323" s="8"/>
      <c r="BY13323" s="8"/>
      <c r="CC13323" s="8"/>
      <c r="CG13323" s="8"/>
      <c r="CK13323" s="8"/>
    </row>
    <row r="13324" spans="5:89">
      <c r="E13324" s="8"/>
      <c r="I13324" s="8"/>
      <c r="M13324" s="8"/>
      <c r="Q13324" s="8"/>
      <c r="U13324" s="8"/>
      <c r="Y13324" s="8"/>
      <c r="AC13324" s="8"/>
      <c r="AG13324" s="8"/>
      <c r="AK13324" s="8"/>
      <c r="AO13324" s="8"/>
      <c r="AS13324" s="8"/>
      <c r="AW13324" s="8"/>
      <c r="BA13324" s="8"/>
      <c r="BE13324" s="8"/>
      <c r="BI13324" s="8"/>
      <c r="BM13324" s="8"/>
      <c r="BQ13324" s="8"/>
      <c r="BU13324" s="8"/>
      <c r="BY13324" s="8"/>
      <c r="CC13324" s="8"/>
      <c r="CG13324" s="8"/>
      <c r="CK13324" s="8"/>
    </row>
    <row r="13325" spans="5:89">
      <c r="E13325" s="8"/>
      <c r="I13325" s="8"/>
      <c r="M13325" s="8"/>
      <c r="Q13325" s="8"/>
      <c r="U13325" s="8"/>
      <c r="Y13325" s="8"/>
      <c r="AC13325" s="8"/>
      <c r="AG13325" s="8"/>
      <c r="AK13325" s="8"/>
      <c r="AO13325" s="8"/>
      <c r="AS13325" s="8"/>
      <c r="AW13325" s="8"/>
      <c r="BA13325" s="8"/>
      <c r="BE13325" s="8"/>
      <c r="BI13325" s="8"/>
      <c r="BM13325" s="8"/>
      <c r="BQ13325" s="8"/>
      <c r="BU13325" s="8"/>
      <c r="BY13325" s="8"/>
      <c r="CC13325" s="8"/>
      <c r="CG13325" s="8"/>
      <c r="CK13325" s="8"/>
    </row>
    <row r="13326" spans="5:89">
      <c r="E13326" s="8"/>
      <c r="I13326" s="8"/>
      <c r="M13326" s="8"/>
      <c r="Q13326" s="8"/>
      <c r="U13326" s="8"/>
      <c r="Y13326" s="8"/>
      <c r="AC13326" s="8"/>
      <c r="AG13326" s="8"/>
      <c r="AK13326" s="8"/>
      <c r="AO13326" s="8"/>
      <c r="AS13326" s="8"/>
      <c r="AW13326" s="8"/>
      <c r="BA13326" s="8"/>
      <c r="BE13326" s="8"/>
      <c r="BI13326" s="8"/>
      <c r="BM13326" s="8"/>
      <c r="BQ13326" s="8"/>
      <c r="BU13326" s="8"/>
      <c r="BY13326" s="8"/>
      <c r="CC13326" s="8"/>
      <c r="CG13326" s="8"/>
      <c r="CK13326" s="8"/>
    </row>
    <row r="13327" spans="5:89">
      <c r="E13327" s="8"/>
      <c r="I13327" s="8"/>
      <c r="M13327" s="8"/>
      <c r="Q13327" s="8"/>
      <c r="U13327" s="8"/>
      <c r="Y13327" s="8"/>
      <c r="AC13327" s="8"/>
      <c r="AG13327" s="8"/>
      <c r="AK13327" s="8"/>
      <c r="AO13327" s="8"/>
      <c r="AS13327" s="8"/>
      <c r="AW13327" s="8"/>
      <c r="BA13327" s="8"/>
      <c r="BE13327" s="8"/>
      <c r="BI13327" s="8"/>
      <c r="BM13327" s="8"/>
      <c r="BQ13327" s="8"/>
      <c r="BU13327" s="8"/>
      <c r="BY13327" s="8"/>
      <c r="CC13327" s="8"/>
      <c r="CG13327" s="8"/>
      <c r="CK13327" s="8"/>
    </row>
    <row r="13328" spans="5:89">
      <c r="E13328" s="8"/>
      <c r="I13328" s="8"/>
      <c r="M13328" s="8"/>
      <c r="Q13328" s="8"/>
      <c r="U13328" s="8"/>
      <c r="Y13328" s="8"/>
      <c r="AC13328" s="8"/>
      <c r="AG13328" s="8"/>
      <c r="AK13328" s="8"/>
      <c r="AO13328" s="8"/>
      <c r="AS13328" s="8"/>
      <c r="AW13328" s="8"/>
      <c r="BA13328" s="8"/>
      <c r="BE13328" s="8"/>
      <c r="BI13328" s="8"/>
      <c r="BM13328" s="8"/>
      <c r="BQ13328" s="8"/>
      <c r="BU13328" s="8"/>
      <c r="BY13328" s="8"/>
      <c r="CC13328" s="8"/>
      <c r="CG13328" s="8"/>
      <c r="CK13328" s="8"/>
    </row>
    <row r="13329" spans="5:89">
      <c r="E13329" s="8"/>
      <c r="I13329" s="8"/>
      <c r="M13329" s="8"/>
      <c r="Q13329" s="8"/>
      <c r="U13329" s="8"/>
      <c r="Y13329" s="8"/>
      <c r="AC13329" s="8"/>
      <c r="AG13329" s="8"/>
      <c r="AK13329" s="8"/>
      <c r="AO13329" s="8"/>
      <c r="AS13329" s="8"/>
      <c r="AW13329" s="8"/>
      <c r="BA13329" s="8"/>
      <c r="BE13329" s="8"/>
      <c r="BI13329" s="8"/>
      <c r="BM13329" s="8"/>
      <c r="BQ13329" s="8"/>
      <c r="BU13329" s="8"/>
      <c r="BY13329" s="8"/>
      <c r="CC13329" s="8"/>
      <c r="CG13329" s="8"/>
      <c r="CK13329" s="8"/>
    </row>
    <row r="13330" spans="5:89">
      <c r="E13330" s="8"/>
      <c r="I13330" s="8"/>
      <c r="M13330" s="8"/>
      <c r="Q13330" s="8"/>
      <c r="U13330" s="8"/>
      <c r="Y13330" s="8"/>
      <c r="AC13330" s="8"/>
      <c r="AG13330" s="8"/>
      <c r="AK13330" s="8"/>
      <c r="AO13330" s="8"/>
      <c r="AS13330" s="8"/>
      <c r="AW13330" s="8"/>
      <c r="BA13330" s="8"/>
      <c r="BE13330" s="8"/>
      <c r="BI13330" s="8"/>
      <c r="BM13330" s="8"/>
      <c r="BQ13330" s="8"/>
      <c r="BU13330" s="8"/>
      <c r="BY13330" s="8"/>
      <c r="CC13330" s="8"/>
      <c r="CG13330" s="8"/>
      <c r="CK13330" s="8"/>
    </row>
    <row r="13331" spans="5:89">
      <c r="E13331" s="8"/>
      <c r="I13331" s="8"/>
      <c r="M13331" s="8"/>
      <c r="Q13331" s="8"/>
      <c r="U13331" s="8"/>
      <c r="Y13331" s="8"/>
      <c r="AC13331" s="8"/>
      <c r="AG13331" s="8"/>
      <c r="AK13331" s="8"/>
      <c r="AO13331" s="8"/>
      <c r="AS13331" s="8"/>
      <c r="AW13331" s="8"/>
      <c r="BA13331" s="8"/>
      <c r="BE13331" s="8"/>
      <c r="BI13331" s="8"/>
      <c r="BM13331" s="8"/>
      <c r="BQ13331" s="8"/>
      <c r="BU13331" s="8"/>
      <c r="BY13331" s="8"/>
      <c r="CC13331" s="8"/>
      <c r="CG13331" s="8"/>
      <c r="CK13331" s="8"/>
    </row>
    <row r="13332" spans="5:89">
      <c r="E13332" s="8"/>
      <c r="I13332" s="8"/>
      <c r="M13332" s="8"/>
      <c r="Q13332" s="8"/>
      <c r="U13332" s="8"/>
      <c r="Y13332" s="8"/>
      <c r="AC13332" s="8"/>
      <c r="AG13332" s="8"/>
      <c r="AK13332" s="8"/>
      <c r="AO13332" s="8"/>
      <c r="AS13332" s="8"/>
      <c r="AW13332" s="8"/>
      <c r="BA13332" s="8"/>
      <c r="BE13332" s="8"/>
      <c r="BI13332" s="8"/>
      <c r="BM13332" s="8"/>
      <c r="BQ13332" s="8"/>
      <c r="BU13332" s="8"/>
      <c r="BY13332" s="8"/>
      <c r="CC13332" s="8"/>
      <c r="CG13332" s="8"/>
      <c r="CK13332" s="8"/>
    </row>
    <row r="13333" spans="5:89">
      <c r="E13333" s="8"/>
      <c r="I13333" s="8"/>
      <c r="M13333" s="8"/>
      <c r="Q13333" s="8"/>
      <c r="U13333" s="8"/>
      <c r="Y13333" s="8"/>
      <c r="AC13333" s="8"/>
      <c r="AG13333" s="8"/>
      <c r="AK13333" s="8"/>
      <c r="AO13333" s="8"/>
      <c r="AS13333" s="8"/>
      <c r="AW13333" s="8"/>
      <c r="BA13333" s="8"/>
      <c r="BE13333" s="8"/>
      <c r="BI13333" s="8"/>
      <c r="BM13333" s="8"/>
      <c r="BQ13333" s="8"/>
      <c r="BU13333" s="8"/>
      <c r="BY13333" s="8"/>
      <c r="CC13333" s="8"/>
      <c r="CG13333" s="8"/>
      <c r="CK13333" s="8"/>
    </row>
    <row r="13334" spans="5:89">
      <c r="E13334" s="8"/>
      <c r="I13334" s="8"/>
      <c r="M13334" s="8"/>
      <c r="Q13334" s="8"/>
      <c r="U13334" s="8"/>
      <c r="Y13334" s="8"/>
      <c r="AC13334" s="8"/>
      <c r="AG13334" s="8"/>
      <c r="AK13334" s="8"/>
      <c r="AO13334" s="8"/>
      <c r="AS13334" s="8"/>
      <c r="AW13334" s="8"/>
      <c r="BA13334" s="8"/>
      <c r="BE13334" s="8"/>
      <c r="BI13334" s="8"/>
      <c r="BM13334" s="8"/>
      <c r="BQ13334" s="8"/>
      <c r="BU13334" s="8"/>
      <c r="BY13334" s="8"/>
      <c r="CC13334" s="8"/>
      <c r="CG13334" s="8"/>
      <c r="CK13334" s="8"/>
    </row>
    <row r="13335" spans="5:89">
      <c r="E13335" s="8"/>
      <c r="I13335" s="8"/>
      <c r="M13335" s="8"/>
      <c r="Q13335" s="8"/>
      <c r="U13335" s="8"/>
      <c r="Y13335" s="8"/>
      <c r="AC13335" s="8"/>
      <c r="AG13335" s="8"/>
      <c r="AK13335" s="8"/>
      <c r="AO13335" s="8"/>
      <c r="AS13335" s="8"/>
      <c r="AW13335" s="8"/>
      <c r="BA13335" s="8"/>
      <c r="BE13335" s="8"/>
      <c r="BI13335" s="8"/>
      <c r="BM13335" s="8"/>
      <c r="BQ13335" s="8"/>
      <c r="BU13335" s="8"/>
      <c r="BY13335" s="8"/>
      <c r="CC13335" s="8"/>
      <c r="CG13335" s="8"/>
      <c r="CK13335" s="8"/>
    </row>
    <row r="13336" spans="5:89">
      <c r="E13336" s="8"/>
      <c r="I13336" s="8"/>
      <c r="M13336" s="8"/>
      <c r="Q13336" s="8"/>
      <c r="U13336" s="8"/>
      <c r="Y13336" s="8"/>
      <c r="AC13336" s="8"/>
      <c r="AG13336" s="8"/>
      <c r="AK13336" s="8"/>
      <c r="AO13336" s="8"/>
      <c r="AS13336" s="8"/>
      <c r="AW13336" s="8"/>
      <c r="BA13336" s="8"/>
      <c r="BE13336" s="8"/>
      <c r="BI13336" s="8"/>
      <c r="BM13336" s="8"/>
      <c r="BQ13336" s="8"/>
      <c r="BU13336" s="8"/>
      <c r="BY13336" s="8"/>
      <c r="CC13336" s="8"/>
      <c r="CG13336" s="8"/>
      <c r="CK13336" s="8"/>
    </row>
    <row r="13337" spans="5:89">
      <c r="E13337" s="8"/>
      <c r="I13337" s="8"/>
      <c r="M13337" s="8"/>
      <c r="Q13337" s="8"/>
      <c r="U13337" s="8"/>
      <c r="Y13337" s="8"/>
      <c r="AC13337" s="8"/>
      <c r="AG13337" s="8"/>
      <c r="AK13337" s="8"/>
      <c r="AO13337" s="8"/>
      <c r="AS13337" s="8"/>
      <c r="AW13337" s="8"/>
      <c r="BA13337" s="8"/>
      <c r="BE13337" s="8"/>
      <c r="BI13337" s="8"/>
      <c r="BM13337" s="8"/>
      <c r="BQ13337" s="8"/>
      <c r="BU13337" s="8"/>
      <c r="BY13337" s="8"/>
      <c r="CC13337" s="8"/>
      <c r="CG13337" s="8"/>
      <c r="CK13337" s="8"/>
    </row>
    <row r="13338" spans="5:89">
      <c r="E13338" s="8"/>
      <c r="I13338" s="8"/>
      <c r="M13338" s="8"/>
      <c r="Q13338" s="8"/>
      <c r="U13338" s="8"/>
      <c r="Y13338" s="8"/>
      <c r="AC13338" s="8"/>
      <c r="AG13338" s="8"/>
      <c r="AK13338" s="8"/>
      <c r="AO13338" s="8"/>
      <c r="AS13338" s="8"/>
      <c r="AW13338" s="8"/>
      <c r="BA13338" s="8"/>
      <c r="BE13338" s="8"/>
      <c r="BI13338" s="8"/>
      <c r="BM13338" s="8"/>
      <c r="BQ13338" s="8"/>
      <c r="BU13338" s="8"/>
      <c r="BY13338" s="8"/>
      <c r="CC13338" s="8"/>
      <c r="CG13338" s="8"/>
      <c r="CK13338" s="8"/>
    </row>
    <row r="13339" spans="5:89">
      <c r="E13339" s="8"/>
      <c r="I13339" s="8"/>
      <c r="M13339" s="8"/>
      <c r="Q13339" s="8"/>
      <c r="U13339" s="8"/>
      <c r="Y13339" s="8"/>
      <c r="AC13339" s="8"/>
      <c r="AG13339" s="8"/>
      <c r="AK13339" s="8"/>
      <c r="AO13339" s="8"/>
      <c r="AS13339" s="8"/>
      <c r="AW13339" s="8"/>
      <c r="BA13339" s="8"/>
      <c r="BE13339" s="8"/>
      <c r="BI13339" s="8"/>
      <c r="BM13339" s="8"/>
      <c r="BQ13339" s="8"/>
      <c r="BU13339" s="8"/>
      <c r="BY13339" s="8"/>
      <c r="CC13339" s="8"/>
      <c r="CG13339" s="8"/>
      <c r="CK13339" s="8"/>
    </row>
    <row r="13340" spans="5:89">
      <c r="E13340" s="8"/>
      <c r="I13340" s="8"/>
      <c r="M13340" s="8"/>
      <c r="Q13340" s="8"/>
      <c r="U13340" s="8"/>
      <c r="Y13340" s="8"/>
      <c r="AC13340" s="8"/>
      <c r="AG13340" s="8"/>
      <c r="AK13340" s="8"/>
      <c r="AO13340" s="8"/>
      <c r="AS13340" s="8"/>
      <c r="AW13340" s="8"/>
      <c r="BA13340" s="8"/>
      <c r="BE13340" s="8"/>
      <c r="BI13340" s="8"/>
      <c r="BM13340" s="8"/>
      <c r="BQ13340" s="8"/>
      <c r="BU13340" s="8"/>
      <c r="BY13340" s="8"/>
      <c r="CC13340" s="8"/>
      <c r="CG13340" s="8"/>
      <c r="CK13340" s="8"/>
    </row>
    <row r="13341" spans="5:89">
      <c r="E13341" s="8"/>
      <c r="I13341" s="8"/>
      <c r="M13341" s="8"/>
      <c r="Q13341" s="8"/>
      <c r="U13341" s="8"/>
      <c r="Y13341" s="8"/>
      <c r="AC13341" s="8"/>
      <c r="AG13341" s="8"/>
      <c r="AK13341" s="8"/>
      <c r="AO13341" s="8"/>
      <c r="AS13341" s="8"/>
      <c r="AW13341" s="8"/>
      <c r="BA13341" s="8"/>
      <c r="BE13341" s="8"/>
      <c r="BI13341" s="8"/>
      <c r="BM13341" s="8"/>
      <c r="BQ13341" s="8"/>
      <c r="BU13341" s="8"/>
      <c r="BY13341" s="8"/>
      <c r="CC13341" s="8"/>
      <c r="CG13341" s="8"/>
      <c r="CK13341" s="8"/>
    </row>
    <row r="13342" spans="5:89">
      <c r="E13342" s="8"/>
      <c r="I13342" s="8"/>
      <c r="M13342" s="8"/>
      <c r="Q13342" s="8"/>
      <c r="U13342" s="8"/>
      <c r="Y13342" s="8"/>
      <c r="AC13342" s="8"/>
      <c r="AG13342" s="8"/>
      <c r="AK13342" s="8"/>
      <c r="AO13342" s="8"/>
      <c r="AS13342" s="8"/>
      <c r="AW13342" s="8"/>
      <c r="BA13342" s="8"/>
      <c r="BE13342" s="8"/>
      <c r="BI13342" s="8"/>
      <c r="BM13342" s="8"/>
      <c r="BQ13342" s="8"/>
      <c r="BU13342" s="8"/>
      <c r="BY13342" s="8"/>
      <c r="CC13342" s="8"/>
      <c r="CG13342" s="8"/>
      <c r="CK13342" s="8"/>
    </row>
    <row r="13343" spans="5:89">
      <c r="E13343" s="8"/>
      <c r="I13343" s="8"/>
      <c r="M13343" s="8"/>
      <c r="Q13343" s="8"/>
      <c r="U13343" s="8"/>
      <c r="Y13343" s="8"/>
      <c r="AC13343" s="8"/>
      <c r="AG13343" s="8"/>
      <c r="AK13343" s="8"/>
      <c r="AO13343" s="8"/>
      <c r="AS13343" s="8"/>
      <c r="AW13343" s="8"/>
      <c r="BA13343" s="8"/>
      <c r="BE13343" s="8"/>
      <c r="BI13343" s="8"/>
      <c r="BM13343" s="8"/>
      <c r="BQ13343" s="8"/>
      <c r="BU13343" s="8"/>
      <c r="BY13343" s="8"/>
      <c r="CC13343" s="8"/>
      <c r="CG13343" s="8"/>
      <c r="CK13343" s="8"/>
    </row>
    <row r="13344" spans="5:89">
      <c r="E13344" s="8"/>
      <c r="I13344" s="8"/>
      <c r="M13344" s="8"/>
      <c r="Q13344" s="8"/>
      <c r="U13344" s="8"/>
      <c r="Y13344" s="8"/>
      <c r="AC13344" s="8"/>
      <c r="AG13344" s="8"/>
      <c r="AK13344" s="8"/>
      <c r="AO13344" s="8"/>
      <c r="AS13344" s="8"/>
      <c r="AW13344" s="8"/>
      <c r="BA13344" s="8"/>
      <c r="BE13344" s="8"/>
      <c r="BI13344" s="8"/>
      <c r="BM13344" s="8"/>
      <c r="BQ13344" s="8"/>
      <c r="BU13344" s="8"/>
      <c r="BY13344" s="8"/>
      <c r="CC13344" s="8"/>
      <c r="CG13344" s="8"/>
      <c r="CK13344" s="8"/>
    </row>
    <row r="13345" spans="5:89">
      <c r="E13345" s="8"/>
      <c r="I13345" s="8"/>
      <c r="M13345" s="8"/>
      <c r="Q13345" s="8"/>
      <c r="U13345" s="8"/>
      <c r="Y13345" s="8"/>
      <c r="AC13345" s="8"/>
      <c r="AG13345" s="8"/>
      <c r="AK13345" s="8"/>
      <c r="AO13345" s="8"/>
      <c r="AS13345" s="8"/>
      <c r="AW13345" s="8"/>
      <c r="BA13345" s="8"/>
      <c r="BE13345" s="8"/>
      <c r="BI13345" s="8"/>
      <c r="BM13345" s="8"/>
      <c r="BQ13345" s="8"/>
      <c r="BU13345" s="8"/>
      <c r="BY13345" s="8"/>
      <c r="CC13345" s="8"/>
      <c r="CG13345" s="8"/>
      <c r="CK13345" s="8"/>
    </row>
    <row r="13346" spans="5:89">
      <c r="E13346" s="8"/>
      <c r="I13346" s="8"/>
      <c r="M13346" s="8"/>
      <c r="Q13346" s="8"/>
      <c r="U13346" s="8"/>
      <c r="Y13346" s="8"/>
      <c r="AC13346" s="8"/>
      <c r="AG13346" s="8"/>
      <c r="AK13346" s="8"/>
      <c r="AO13346" s="8"/>
      <c r="AS13346" s="8"/>
      <c r="AW13346" s="8"/>
      <c r="BA13346" s="8"/>
      <c r="BE13346" s="8"/>
      <c r="BI13346" s="8"/>
      <c r="BM13346" s="8"/>
      <c r="BQ13346" s="8"/>
      <c r="BU13346" s="8"/>
      <c r="BY13346" s="8"/>
      <c r="CC13346" s="8"/>
      <c r="CG13346" s="8"/>
      <c r="CK13346" s="8"/>
    </row>
    <row r="13347" spans="5:89">
      <c r="E13347" s="8"/>
      <c r="I13347" s="8"/>
      <c r="M13347" s="8"/>
      <c r="Q13347" s="8"/>
      <c r="U13347" s="8"/>
      <c r="Y13347" s="8"/>
      <c r="AC13347" s="8"/>
      <c r="AG13347" s="8"/>
      <c r="AK13347" s="8"/>
      <c r="AO13347" s="8"/>
      <c r="AS13347" s="8"/>
      <c r="AW13347" s="8"/>
      <c r="BA13347" s="8"/>
      <c r="BE13347" s="8"/>
      <c r="BI13347" s="8"/>
      <c r="BM13347" s="8"/>
      <c r="BQ13347" s="8"/>
      <c r="BU13347" s="8"/>
      <c r="BY13347" s="8"/>
      <c r="CC13347" s="8"/>
      <c r="CG13347" s="8"/>
      <c r="CK13347" s="8"/>
    </row>
    <row r="13348" spans="5:89">
      <c r="E13348" s="8"/>
      <c r="I13348" s="8"/>
      <c r="M13348" s="8"/>
      <c r="Q13348" s="8"/>
      <c r="U13348" s="8"/>
      <c r="Y13348" s="8"/>
      <c r="AC13348" s="8"/>
      <c r="AG13348" s="8"/>
      <c r="AK13348" s="8"/>
      <c r="AO13348" s="8"/>
      <c r="AS13348" s="8"/>
      <c r="AW13348" s="8"/>
      <c r="BA13348" s="8"/>
      <c r="BE13348" s="8"/>
      <c r="BI13348" s="8"/>
      <c r="BM13348" s="8"/>
      <c r="BQ13348" s="8"/>
      <c r="BU13348" s="8"/>
      <c r="BY13348" s="8"/>
      <c r="CC13348" s="8"/>
      <c r="CG13348" s="8"/>
      <c r="CK13348" s="8"/>
    </row>
    <row r="13349" spans="5:89">
      <c r="E13349" s="8"/>
      <c r="I13349" s="8"/>
      <c r="M13349" s="8"/>
      <c r="Q13349" s="8"/>
      <c r="U13349" s="8"/>
      <c r="Y13349" s="8"/>
      <c r="AC13349" s="8"/>
      <c r="AG13349" s="8"/>
      <c r="AK13349" s="8"/>
      <c r="AO13349" s="8"/>
      <c r="AS13349" s="8"/>
      <c r="AW13349" s="8"/>
      <c r="BA13349" s="8"/>
      <c r="BE13349" s="8"/>
      <c r="BI13349" s="8"/>
      <c r="BM13349" s="8"/>
      <c r="BQ13349" s="8"/>
      <c r="BU13349" s="8"/>
      <c r="BY13349" s="8"/>
      <c r="CC13349" s="8"/>
      <c r="CG13349" s="8"/>
      <c r="CK13349" s="8"/>
    </row>
    <row r="13350" spans="5:89">
      <c r="E13350" s="8"/>
      <c r="I13350" s="8"/>
      <c r="M13350" s="8"/>
      <c r="Q13350" s="8"/>
      <c r="U13350" s="8"/>
      <c r="Y13350" s="8"/>
      <c r="AC13350" s="8"/>
      <c r="AG13350" s="8"/>
      <c r="AK13350" s="8"/>
      <c r="AO13350" s="8"/>
      <c r="AS13350" s="8"/>
      <c r="AW13350" s="8"/>
      <c r="BA13350" s="8"/>
      <c r="BE13350" s="8"/>
      <c r="BI13350" s="8"/>
      <c r="BM13350" s="8"/>
      <c r="BQ13350" s="8"/>
      <c r="BU13350" s="8"/>
      <c r="BY13350" s="8"/>
      <c r="CC13350" s="8"/>
      <c r="CG13350" s="8"/>
      <c r="CK13350" s="8"/>
    </row>
    <row r="13351" spans="5:89">
      <c r="E13351" s="8"/>
      <c r="I13351" s="8"/>
      <c r="M13351" s="8"/>
      <c r="Q13351" s="8"/>
      <c r="U13351" s="8"/>
      <c r="Y13351" s="8"/>
      <c r="AC13351" s="8"/>
      <c r="AG13351" s="8"/>
      <c r="AK13351" s="8"/>
      <c r="AO13351" s="8"/>
      <c r="AS13351" s="8"/>
      <c r="AW13351" s="8"/>
      <c r="BA13351" s="8"/>
      <c r="BE13351" s="8"/>
      <c r="BI13351" s="8"/>
      <c r="BM13351" s="8"/>
      <c r="BQ13351" s="8"/>
      <c r="BU13351" s="8"/>
      <c r="BY13351" s="8"/>
      <c r="CC13351" s="8"/>
      <c r="CG13351" s="8"/>
      <c r="CK13351" s="8"/>
    </row>
    <row r="13352" spans="5:89">
      <c r="E13352" s="8"/>
      <c r="I13352" s="8"/>
      <c r="M13352" s="8"/>
      <c r="Q13352" s="8"/>
      <c r="U13352" s="8"/>
      <c r="Y13352" s="8"/>
      <c r="AC13352" s="8"/>
      <c r="AG13352" s="8"/>
      <c r="AK13352" s="8"/>
      <c r="AO13352" s="8"/>
      <c r="AS13352" s="8"/>
      <c r="AW13352" s="8"/>
      <c r="BA13352" s="8"/>
      <c r="BE13352" s="8"/>
      <c r="BI13352" s="8"/>
      <c r="BM13352" s="8"/>
      <c r="BQ13352" s="8"/>
      <c r="BU13352" s="8"/>
      <c r="BY13352" s="8"/>
      <c r="CC13352" s="8"/>
      <c r="CG13352" s="8"/>
      <c r="CK13352" s="8"/>
    </row>
    <row r="13353" spans="5:89">
      <c r="E13353" s="8"/>
      <c r="I13353" s="8"/>
      <c r="M13353" s="8"/>
      <c r="Q13353" s="8"/>
      <c r="U13353" s="8"/>
      <c r="Y13353" s="8"/>
      <c r="AC13353" s="8"/>
      <c r="AG13353" s="8"/>
      <c r="AK13353" s="8"/>
      <c r="AO13353" s="8"/>
      <c r="AS13353" s="8"/>
      <c r="AW13353" s="8"/>
      <c r="BA13353" s="8"/>
      <c r="BE13353" s="8"/>
      <c r="BI13353" s="8"/>
      <c r="BM13353" s="8"/>
      <c r="BQ13353" s="8"/>
      <c r="BU13353" s="8"/>
      <c r="BY13353" s="8"/>
      <c r="CC13353" s="8"/>
      <c r="CG13353" s="8"/>
      <c r="CK13353" s="8"/>
    </row>
    <row r="13354" spans="5:89">
      <c r="E13354" s="8"/>
      <c r="I13354" s="8"/>
      <c r="M13354" s="8"/>
      <c r="Q13354" s="8"/>
      <c r="U13354" s="8"/>
      <c r="Y13354" s="8"/>
      <c r="AC13354" s="8"/>
      <c r="AG13354" s="8"/>
      <c r="AK13354" s="8"/>
      <c r="AO13354" s="8"/>
      <c r="AS13354" s="8"/>
      <c r="AW13354" s="8"/>
      <c r="BA13354" s="8"/>
      <c r="BE13354" s="8"/>
      <c r="BI13354" s="8"/>
      <c r="BM13354" s="8"/>
      <c r="BQ13354" s="8"/>
      <c r="BU13354" s="8"/>
      <c r="BY13354" s="8"/>
      <c r="CC13354" s="8"/>
      <c r="CG13354" s="8"/>
      <c r="CK13354" s="8"/>
    </row>
    <row r="13355" spans="5:89">
      <c r="E13355" s="8"/>
      <c r="I13355" s="8"/>
      <c r="M13355" s="8"/>
      <c r="Q13355" s="8"/>
      <c r="U13355" s="8"/>
      <c r="Y13355" s="8"/>
      <c r="AC13355" s="8"/>
      <c r="AG13355" s="8"/>
      <c r="AK13355" s="8"/>
      <c r="AO13355" s="8"/>
      <c r="AS13355" s="8"/>
      <c r="AW13355" s="8"/>
      <c r="BA13355" s="8"/>
      <c r="BE13355" s="8"/>
      <c r="BI13355" s="8"/>
      <c r="BM13355" s="8"/>
      <c r="BQ13355" s="8"/>
      <c r="BU13355" s="8"/>
      <c r="BY13355" s="8"/>
      <c r="CC13355" s="8"/>
      <c r="CG13355" s="8"/>
      <c r="CK13355" s="8"/>
    </row>
    <row r="13356" spans="5:89">
      <c r="E13356" s="8"/>
      <c r="I13356" s="8"/>
      <c r="M13356" s="8"/>
      <c r="Q13356" s="8"/>
      <c r="U13356" s="8"/>
      <c r="Y13356" s="8"/>
      <c r="AC13356" s="8"/>
      <c r="AG13356" s="8"/>
      <c r="AK13356" s="8"/>
      <c r="AO13356" s="8"/>
      <c r="AS13356" s="8"/>
      <c r="AW13356" s="8"/>
      <c r="BA13356" s="8"/>
      <c r="BE13356" s="8"/>
      <c r="BI13356" s="8"/>
      <c r="BM13356" s="8"/>
      <c r="BQ13356" s="8"/>
      <c r="BU13356" s="8"/>
      <c r="BY13356" s="8"/>
      <c r="CC13356" s="8"/>
      <c r="CG13356" s="8"/>
      <c r="CK13356" s="8"/>
    </row>
    <row r="13357" spans="5:89">
      <c r="E13357" s="8"/>
      <c r="I13357" s="8"/>
      <c r="M13357" s="8"/>
      <c r="Q13357" s="8"/>
      <c r="U13357" s="8"/>
      <c r="Y13357" s="8"/>
      <c r="AC13357" s="8"/>
      <c r="AG13357" s="8"/>
      <c r="AK13357" s="8"/>
      <c r="AO13357" s="8"/>
      <c r="AS13357" s="8"/>
      <c r="AW13357" s="8"/>
      <c r="BA13357" s="8"/>
      <c r="BE13357" s="8"/>
      <c r="BI13357" s="8"/>
      <c r="BM13357" s="8"/>
      <c r="BQ13357" s="8"/>
      <c r="BU13357" s="8"/>
      <c r="BY13357" s="8"/>
      <c r="CC13357" s="8"/>
      <c r="CG13357" s="8"/>
      <c r="CK13357" s="8"/>
    </row>
    <row r="13358" spans="5:89">
      <c r="E13358" s="8"/>
      <c r="I13358" s="8"/>
      <c r="M13358" s="8"/>
      <c r="Q13358" s="8"/>
      <c r="U13358" s="8"/>
      <c r="Y13358" s="8"/>
      <c r="AC13358" s="8"/>
      <c r="AG13358" s="8"/>
      <c r="AK13358" s="8"/>
      <c r="AO13358" s="8"/>
      <c r="AS13358" s="8"/>
      <c r="AW13358" s="8"/>
      <c r="BA13358" s="8"/>
      <c r="BE13358" s="8"/>
      <c r="BI13358" s="8"/>
      <c r="BM13358" s="8"/>
      <c r="BQ13358" s="8"/>
      <c r="BU13358" s="8"/>
      <c r="BY13358" s="8"/>
      <c r="CC13358" s="8"/>
      <c r="CG13358" s="8"/>
      <c r="CK13358" s="8"/>
    </row>
    <row r="13359" spans="5:89">
      <c r="E13359" s="8"/>
      <c r="I13359" s="8"/>
      <c r="M13359" s="8"/>
      <c r="Q13359" s="8"/>
      <c r="U13359" s="8"/>
      <c r="Y13359" s="8"/>
      <c r="AC13359" s="8"/>
      <c r="AG13359" s="8"/>
      <c r="AK13359" s="8"/>
      <c r="AO13359" s="8"/>
      <c r="AS13359" s="8"/>
      <c r="AW13359" s="8"/>
      <c r="BA13359" s="8"/>
      <c r="BE13359" s="8"/>
      <c r="BI13359" s="8"/>
      <c r="BM13359" s="8"/>
      <c r="BQ13359" s="8"/>
      <c r="BU13359" s="8"/>
      <c r="BY13359" s="8"/>
      <c r="CC13359" s="8"/>
      <c r="CG13359" s="8"/>
      <c r="CK13359" s="8"/>
    </row>
    <row r="13360" spans="5:89">
      <c r="E13360" s="8"/>
      <c r="I13360" s="8"/>
      <c r="M13360" s="8"/>
      <c r="Q13360" s="8"/>
      <c r="U13360" s="8"/>
      <c r="Y13360" s="8"/>
      <c r="AC13360" s="8"/>
      <c r="AG13360" s="8"/>
      <c r="AK13360" s="8"/>
      <c r="AO13360" s="8"/>
      <c r="AS13360" s="8"/>
      <c r="AW13360" s="8"/>
      <c r="BA13360" s="8"/>
      <c r="BE13360" s="8"/>
      <c r="BI13360" s="8"/>
      <c r="BM13360" s="8"/>
      <c r="BQ13360" s="8"/>
      <c r="BU13360" s="8"/>
      <c r="BY13360" s="8"/>
      <c r="CC13360" s="8"/>
      <c r="CG13360" s="8"/>
      <c r="CK13360" s="8"/>
    </row>
    <row r="13361" spans="5:89">
      <c r="E13361" s="8"/>
      <c r="I13361" s="8"/>
      <c r="M13361" s="8"/>
      <c r="Q13361" s="8"/>
      <c r="U13361" s="8"/>
      <c r="Y13361" s="8"/>
      <c r="AC13361" s="8"/>
      <c r="AG13361" s="8"/>
      <c r="AK13361" s="8"/>
      <c r="AO13361" s="8"/>
      <c r="AS13361" s="8"/>
      <c r="AW13361" s="8"/>
      <c r="BA13361" s="8"/>
      <c r="BE13361" s="8"/>
      <c r="BI13361" s="8"/>
      <c r="BM13361" s="8"/>
      <c r="BQ13361" s="8"/>
      <c r="BU13361" s="8"/>
      <c r="BY13361" s="8"/>
      <c r="CC13361" s="8"/>
      <c r="CG13361" s="8"/>
      <c r="CK13361" s="8"/>
    </row>
    <row r="13362" spans="5:89">
      <c r="E13362" s="8"/>
      <c r="I13362" s="8"/>
      <c r="M13362" s="8"/>
      <c r="Q13362" s="8"/>
      <c r="U13362" s="8"/>
      <c r="Y13362" s="8"/>
      <c r="AC13362" s="8"/>
      <c r="AG13362" s="8"/>
      <c r="AK13362" s="8"/>
      <c r="AO13362" s="8"/>
      <c r="AS13362" s="8"/>
      <c r="AW13362" s="8"/>
      <c r="BA13362" s="8"/>
      <c r="BE13362" s="8"/>
      <c r="BI13362" s="8"/>
      <c r="BM13362" s="8"/>
      <c r="BQ13362" s="8"/>
      <c r="BU13362" s="8"/>
      <c r="BY13362" s="8"/>
      <c r="CC13362" s="8"/>
      <c r="CG13362" s="8"/>
      <c r="CK13362" s="8"/>
    </row>
    <row r="13363" spans="5:89">
      <c r="E13363" s="8"/>
      <c r="I13363" s="8"/>
      <c r="M13363" s="8"/>
      <c r="Q13363" s="8"/>
      <c r="U13363" s="8"/>
      <c r="Y13363" s="8"/>
      <c r="AC13363" s="8"/>
      <c r="AG13363" s="8"/>
      <c r="AK13363" s="8"/>
      <c r="AO13363" s="8"/>
      <c r="AS13363" s="8"/>
      <c r="AW13363" s="8"/>
      <c r="BA13363" s="8"/>
      <c r="BE13363" s="8"/>
      <c r="BI13363" s="8"/>
      <c r="BM13363" s="8"/>
      <c r="BQ13363" s="8"/>
      <c r="BU13363" s="8"/>
      <c r="BY13363" s="8"/>
      <c r="CC13363" s="8"/>
      <c r="CG13363" s="8"/>
      <c r="CK13363" s="8"/>
    </row>
    <row r="13364" spans="5:89">
      <c r="E13364" s="8"/>
      <c r="I13364" s="8"/>
      <c r="M13364" s="8"/>
      <c r="Q13364" s="8"/>
      <c r="U13364" s="8"/>
      <c r="Y13364" s="8"/>
      <c r="AC13364" s="8"/>
      <c r="AG13364" s="8"/>
      <c r="AK13364" s="8"/>
      <c r="AO13364" s="8"/>
      <c r="AS13364" s="8"/>
      <c r="AW13364" s="8"/>
      <c r="BA13364" s="8"/>
      <c r="BE13364" s="8"/>
      <c r="BI13364" s="8"/>
      <c r="BM13364" s="8"/>
      <c r="BQ13364" s="8"/>
      <c r="BU13364" s="8"/>
      <c r="BY13364" s="8"/>
      <c r="CC13364" s="8"/>
      <c r="CG13364" s="8"/>
      <c r="CK13364" s="8"/>
    </row>
    <row r="13365" spans="5:89">
      <c r="E13365" s="8"/>
      <c r="I13365" s="8"/>
      <c r="M13365" s="8"/>
      <c r="Q13365" s="8"/>
      <c r="U13365" s="8"/>
      <c r="Y13365" s="8"/>
      <c r="AC13365" s="8"/>
      <c r="AG13365" s="8"/>
      <c r="AK13365" s="8"/>
      <c r="AO13365" s="8"/>
      <c r="AS13365" s="8"/>
      <c r="AW13365" s="8"/>
      <c r="BA13365" s="8"/>
      <c r="BE13365" s="8"/>
      <c r="BI13365" s="8"/>
      <c r="BM13365" s="8"/>
      <c r="BQ13365" s="8"/>
      <c r="BU13365" s="8"/>
      <c r="BY13365" s="8"/>
      <c r="CC13365" s="8"/>
      <c r="CG13365" s="8"/>
      <c r="CK13365" s="8"/>
    </row>
    <row r="13366" spans="5:89">
      <c r="E13366" s="8"/>
      <c r="I13366" s="8"/>
      <c r="M13366" s="8"/>
      <c r="Q13366" s="8"/>
      <c r="U13366" s="8"/>
      <c r="Y13366" s="8"/>
      <c r="AC13366" s="8"/>
      <c r="AG13366" s="8"/>
      <c r="AK13366" s="8"/>
      <c r="AO13366" s="8"/>
      <c r="AS13366" s="8"/>
      <c r="AW13366" s="8"/>
      <c r="BA13366" s="8"/>
      <c r="BE13366" s="8"/>
      <c r="BI13366" s="8"/>
      <c r="BM13366" s="8"/>
      <c r="BQ13366" s="8"/>
      <c r="BU13366" s="8"/>
      <c r="BY13366" s="8"/>
      <c r="CC13366" s="8"/>
      <c r="CG13366" s="8"/>
      <c r="CK13366" s="8"/>
    </row>
    <row r="13367" spans="5:89">
      <c r="E13367" s="8"/>
      <c r="I13367" s="8"/>
      <c r="M13367" s="8"/>
      <c r="Q13367" s="8"/>
      <c r="U13367" s="8"/>
      <c r="Y13367" s="8"/>
      <c r="AC13367" s="8"/>
      <c r="AG13367" s="8"/>
      <c r="AK13367" s="8"/>
      <c r="AO13367" s="8"/>
      <c r="AS13367" s="8"/>
      <c r="AW13367" s="8"/>
      <c r="BA13367" s="8"/>
      <c r="BE13367" s="8"/>
      <c r="BI13367" s="8"/>
      <c r="BM13367" s="8"/>
      <c r="BQ13367" s="8"/>
      <c r="BU13367" s="8"/>
      <c r="BY13367" s="8"/>
      <c r="CC13367" s="8"/>
      <c r="CG13367" s="8"/>
      <c r="CK13367" s="8"/>
    </row>
    <row r="13368" spans="5:89">
      <c r="E13368" s="8"/>
      <c r="I13368" s="8"/>
      <c r="M13368" s="8"/>
      <c r="Q13368" s="8"/>
      <c r="U13368" s="8"/>
      <c r="Y13368" s="8"/>
      <c r="AC13368" s="8"/>
      <c r="AG13368" s="8"/>
      <c r="AK13368" s="8"/>
      <c r="AO13368" s="8"/>
      <c r="AS13368" s="8"/>
      <c r="AW13368" s="8"/>
      <c r="BA13368" s="8"/>
      <c r="BE13368" s="8"/>
      <c r="BI13368" s="8"/>
      <c r="BM13368" s="8"/>
      <c r="BQ13368" s="8"/>
      <c r="BU13368" s="8"/>
      <c r="BY13368" s="8"/>
      <c r="CC13368" s="8"/>
      <c r="CG13368" s="8"/>
      <c r="CK13368" s="8"/>
    </row>
    <row r="13369" spans="5:89">
      <c r="E13369" s="8"/>
      <c r="I13369" s="8"/>
      <c r="M13369" s="8"/>
      <c r="Q13369" s="8"/>
      <c r="U13369" s="8"/>
      <c r="Y13369" s="8"/>
      <c r="AC13369" s="8"/>
      <c r="AG13369" s="8"/>
      <c r="AK13369" s="8"/>
      <c r="AO13369" s="8"/>
      <c r="AS13369" s="8"/>
      <c r="AW13369" s="8"/>
      <c r="BA13369" s="8"/>
      <c r="BE13369" s="8"/>
      <c r="BI13369" s="8"/>
      <c r="BM13369" s="8"/>
      <c r="BQ13369" s="8"/>
      <c r="BU13369" s="8"/>
      <c r="BY13369" s="8"/>
      <c r="CC13369" s="8"/>
      <c r="CG13369" s="8"/>
      <c r="CK13369" s="8"/>
    </row>
    <row r="13370" spans="5:89">
      <c r="E13370" s="8"/>
      <c r="I13370" s="8"/>
      <c r="M13370" s="8"/>
      <c r="Q13370" s="8"/>
      <c r="U13370" s="8"/>
      <c r="Y13370" s="8"/>
      <c r="AC13370" s="8"/>
      <c r="AG13370" s="8"/>
      <c r="AK13370" s="8"/>
      <c r="AO13370" s="8"/>
      <c r="AS13370" s="8"/>
      <c r="AW13370" s="8"/>
      <c r="BA13370" s="8"/>
      <c r="BE13370" s="8"/>
      <c r="BI13370" s="8"/>
      <c r="BM13370" s="8"/>
      <c r="BQ13370" s="8"/>
      <c r="BU13370" s="8"/>
      <c r="BY13370" s="8"/>
      <c r="CC13370" s="8"/>
      <c r="CG13370" s="8"/>
      <c r="CK13370" s="8"/>
    </row>
    <row r="13371" spans="5:89">
      <c r="E13371" s="8"/>
      <c r="I13371" s="8"/>
      <c r="M13371" s="8"/>
      <c r="Q13371" s="8"/>
      <c r="U13371" s="8"/>
      <c r="Y13371" s="8"/>
      <c r="AC13371" s="8"/>
      <c r="AG13371" s="8"/>
      <c r="AK13371" s="8"/>
      <c r="AO13371" s="8"/>
      <c r="AS13371" s="8"/>
      <c r="AW13371" s="8"/>
      <c r="BA13371" s="8"/>
      <c r="BE13371" s="8"/>
      <c r="BI13371" s="8"/>
      <c r="BM13371" s="8"/>
      <c r="BQ13371" s="8"/>
      <c r="BU13371" s="8"/>
      <c r="BY13371" s="8"/>
      <c r="CC13371" s="8"/>
      <c r="CG13371" s="8"/>
      <c r="CK13371" s="8"/>
    </row>
    <row r="13372" spans="5:89">
      <c r="E13372" s="8"/>
      <c r="I13372" s="8"/>
      <c r="M13372" s="8"/>
      <c r="Q13372" s="8"/>
      <c r="U13372" s="8"/>
      <c r="Y13372" s="8"/>
      <c r="AC13372" s="8"/>
      <c r="AG13372" s="8"/>
      <c r="AK13372" s="8"/>
      <c r="AO13372" s="8"/>
      <c r="AS13372" s="8"/>
      <c r="AW13372" s="8"/>
      <c r="BA13372" s="8"/>
      <c r="BE13372" s="8"/>
      <c r="BI13372" s="8"/>
      <c r="BM13372" s="8"/>
      <c r="BQ13372" s="8"/>
      <c r="BU13372" s="8"/>
      <c r="BY13372" s="8"/>
      <c r="CC13372" s="8"/>
      <c r="CG13372" s="8"/>
      <c r="CK13372" s="8"/>
    </row>
    <row r="13373" spans="5:89">
      <c r="E13373" s="8"/>
      <c r="I13373" s="8"/>
      <c r="M13373" s="8"/>
      <c r="Q13373" s="8"/>
      <c r="U13373" s="8"/>
      <c r="Y13373" s="8"/>
      <c r="AC13373" s="8"/>
      <c r="AG13373" s="8"/>
      <c r="AK13373" s="8"/>
      <c r="AO13373" s="8"/>
      <c r="AS13373" s="8"/>
      <c r="AW13373" s="8"/>
      <c r="BA13373" s="8"/>
      <c r="BE13373" s="8"/>
      <c r="BI13373" s="8"/>
      <c r="BM13373" s="8"/>
      <c r="BQ13373" s="8"/>
      <c r="BU13373" s="8"/>
      <c r="BY13373" s="8"/>
      <c r="CC13373" s="8"/>
      <c r="CG13373" s="8"/>
      <c r="CK13373" s="8"/>
    </row>
    <row r="13374" spans="5:89">
      <c r="E13374" s="8"/>
      <c r="I13374" s="8"/>
      <c r="M13374" s="8"/>
      <c r="Q13374" s="8"/>
      <c r="U13374" s="8"/>
      <c r="Y13374" s="8"/>
      <c r="AC13374" s="8"/>
      <c r="AG13374" s="8"/>
      <c r="AK13374" s="8"/>
      <c r="AO13374" s="8"/>
      <c r="AS13374" s="8"/>
      <c r="AW13374" s="8"/>
      <c r="BA13374" s="8"/>
      <c r="BE13374" s="8"/>
      <c r="BI13374" s="8"/>
      <c r="BM13374" s="8"/>
      <c r="BQ13374" s="8"/>
      <c r="BU13374" s="8"/>
      <c r="BY13374" s="8"/>
      <c r="CC13374" s="8"/>
      <c r="CG13374" s="8"/>
      <c r="CK13374" s="8"/>
    </row>
    <row r="13375" spans="5:89">
      <c r="E13375" s="8"/>
      <c r="I13375" s="8"/>
      <c r="M13375" s="8"/>
      <c r="Q13375" s="8"/>
      <c r="U13375" s="8"/>
      <c r="Y13375" s="8"/>
      <c r="AC13375" s="8"/>
      <c r="AG13375" s="8"/>
      <c r="AK13375" s="8"/>
      <c r="AO13375" s="8"/>
      <c r="AS13375" s="8"/>
      <c r="AW13375" s="8"/>
      <c r="BA13375" s="8"/>
      <c r="BE13375" s="8"/>
      <c r="BI13375" s="8"/>
      <c r="BM13375" s="8"/>
      <c r="BQ13375" s="8"/>
      <c r="BU13375" s="8"/>
      <c r="BY13375" s="8"/>
      <c r="CC13375" s="8"/>
      <c r="CG13375" s="8"/>
      <c r="CK13375" s="8"/>
    </row>
    <row r="13376" spans="5:89">
      <c r="E13376" s="8"/>
      <c r="I13376" s="8"/>
      <c r="M13376" s="8"/>
      <c r="Q13376" s="8"/>
      <c r="U13376" s="8"/>
      <c r="Y13376" s="8"/>
      <c r="AC13376" s="8"/>
      <c r="AG13376" s="8"/>
      <c r="AK13376" s="8"/>
      <c r="AO13376" s="8"/>
      <c r="AS13376" s="8"/>
      <c r="AW13376" s="8"/>
      <c r="BA13376" s="8"/>
      <c r="BE13376" s="8"/>
      <c r="BI13376" s="8"/>
      <c r="BM13376" s="8"/>
      <c r="BQ13376" s="8"/>
      <c r="BU13376" s="8"/>
      <c r="BY13376" s="8"/>
      <c r="CC13376" s="8"/>
      <c r="CG13376" s="8"/>
      <c r="CK13376" s="8"/>
    </row>
    <row r="13377" spans="5:89">
      <c r="E13377" s="8"/>
      <c r="I13377" s="8"/>
      <c r="M13377" s="8"/>
      <c r="Q13377" s="8"/>
      <c r="U13377" s="8"/>
      <c r="Y13377" s="8"/>
      <c r="AC13377" s="8"/>
      <c r="AG13377" s="8"/>
      <c r="AK13377" s="8"/>
      <c r="AO13377" s="8"/>
      <c r="AS13377" s="8"/>
      <c r="AW13377" s="8"/>
      <c r="BA13377" s="8"/>
      <c r="BE13377" s="8"/>
      <c r="BI13377" s="8"/>
      <c r="BM13377" s="8"/>
      <c r="BQ13377" s="8"/>
      <c r="BU13377" s="8"/>
      <c r="BY13377" s="8"/>
      <c r="CC13377" s="8"/>
      <c r="CG13377" s="8"/>
      <c r="CK13377" s="8"/>
    </row>
    <row r="13378" spans="5:89">
      <c r="E13378" s="8"/>
      <c r="I13378" s="8"/>
      <c r="M13378" s="8"/>
      <c r="Q13378" s="8"/>
      <c r="U13378" s="8"/>
      <c r="Y13378" s="8"/>
      <c r="AC13378" s="8"/>
      <c r="AG13378" s="8"/>
      <c r="AK13378" s="8"/>
      <c r="AO13378" s="8"/>
      <c r="AS13378" s="8"/>
      <c r="AW13378" s="8"/>
      <c r="BA13378" s="8"/>
      <c r="BE13378" s="8"/>
      <c r="BI13378" s="8"/>
      <c r="BM13378" s="8"/>
      <c r="BQ13378" s="8"/>
      <c r="BU13378" s="8"/>
      <c r="BY13378" s="8"/>
      <c r="CC13378" s="8"/>
      <c r="CG13378" s="8"/>
      <c r="CK13378" s="8"/>
    </row>
    <row r="13379" spans="5:89">
      <c r="E13379" s="8"/>
      <c r="I13379" s="8"/>
      <c r="M13379" s="8"/>
      <c r="Q13379" s="8"/>
      <c r="U13379" s="8"/>
      <c r="Y13379" s="8"/>
      <c r="AC13379" s="8"/>
      <c r="AG13379" s="8"/>
      <c r="AK13379" s="8"/>
      <c r="AO13379" s="8"/>
      <c r="AS13379" s="8"/>
      <c r="AW13379" s="8"/>
      <c r="BA13379" s="8"/>
      <c r="BE13379" s="8"/>
      <c r="BI13379" s="8"/>
      <c r="BM13379" s="8"/>
      <c r="BQ13379" s="8"/>
      <c r="BU13379" s="8"/>
      <c r="BY13379" s="8"/>
      <c r="CC13379" s="8"/>
      <c r="CG13379" s="8"/>
      <c r="CK13379" s="8"/>
    </row>
    <row r="13380" spans="5:89">
      <c r="E13380" s="8"/>
      <c r="I13380" s="8"/>
      <c r="M13380" s="8"/>
      <c r="Q13380" s="8"/>
      <c r="U13380" s="8"/>
      <c r="Y13380" s="8"/>
      <c r="AC13380" s="8"/>
      <c r="AG13380" s="8"/>
      <c r="AK13380" s="8"/>
      <c r="AO13380" s="8"/>
      <c r="AS13380" s="8"/>
      <c r="AW13380" s="8"/>
      <c r="BA13380" s="8"/>
      <c r="BE13380" s="8"/>
      <c r="BI13380" s="8"/>
      <c r="BM13380" s="8"/>
      <c r="BQ13380" s="8"/>
      <c r="BU13380" s="8"/>
      <c r="BY13380" s="8"/>
      <c r="CC13380" s="8"/>
      <c r="CG13380" s="8"/>
      <c r="CK13380" s="8"/>
    </row>
    <row r="13381" spans="5:89">
      <c r="E13381" s="8"/>
      <c r="I13381" s="8"/>
      <c r="M13381" s="8"/>
      <c r="Q13381" s="8"/>
      <c r="U13381" s="8"/>
      <c r="Y13381" s="8"/>
      <c r="AC13381" s="8"/>
      <c r="AG13381" s="8"/>
      <c r="AK13381" s="8"/>
      <c r="AO13381" s="8"/>
      <c r="AS13381" s="8"/>
      <c r="AW13381" s="8"/>
      <c r="BA13381" s="8"/>
      <c r="BE13381" s="8"/>
      <c r="BI13381" s="8"/>
      <c r="BM13381" s="8"/>
      <c r="BQ13381" s="8"/>
      <c r="BU13381" s="8"/>
      <c r="BY13381" s="8"/>
      <c r="CC13381" s="8"/>
      <c r="CG13381" s="8"/>
      <c r="CK13381" s="8"/>
    </row>
    <row r="13382" spans="5:89">
      <c r="E13382" s="8"/>
      <c r="I13382" s="8"/>
      <c r="M13382" s="8"/>
      <c r="Q13382" s="8"/>
      <c r="U13382" s="8"/>
      <c r="Y13382" s="8"/>
      <c r="AC13382" s="8"/>
      <c r="AG13382" s="8"/>
      <c r="AK13382" s="8"/>
      <c r="AO13382" s="8"/>
      <c r="AS13382" s="8"/>
      <c r="AW13382" s="8"/>
      <c r="BA13382" s="8"/>
      <c r="BE13382" s="8"/>
      <c r="BI13382" s="8"/>
      <c r="BM13382" s="8"/>
      <c r="BQ13382" s="8"/>
      <c r="BU13382" s="8"/>
      <c r="BY13382" s="8"/>
      <c r="CC13382" s="8"/>
      <c r="CG13382" s="8"/>
      <c r="CK13382" s="8"/>
    </row>
    <row r="13383" spans="5:89">
      <c r="E13383" s="8"/>
      <c r="I13383" s="8"/>
      <c r="M13383" s="8"/>
      <c r="Q13383" s="8"/>
      <c r="U13383" s="8"/>
      <c r="Y13383" s="8"/>
      <c r="AC13383" s="8"/>
      <c r="AG13383" s="8"/>
      <c r="AK13383" s="8"/>
      <c r="AO13383" s="8"/>
      <c r="AS13383" s="8"/>
      <c r="AW13383" s="8"/>
      <c r="BA13383" s="8"/>
      <c r="BE13383" s="8"/>
      <c r="BI13383" s="8"/>
      <c r="BM13383" s="8"/>
      <c r="BQ13383" s="8"/>
      <c r="BU13383" s="8"/>
      <c r="BY13383" s="8"/>
      <c r="CC13383" s="8"/>
      <c r="CG13383" s="8"/>
      <c r="CK13383" s="8"/>
    </row>
    <row r="13384" spans="5:89">
      <c r="E13384" s="8"/>
      <c r="I13384" s="8"/>
      <c r="M13384" s="8"/>
      <c r="Q13384" s="8"/>
      <c r="U13384" s="8"/>
      <c r="Y13384" s="8"/>
      <c r="AC13384" s="8"/>
      <c r="AG13384" s="8"/>
      <c r="AK13384" s="8"/>
      <c r="AO13384" s="8"/>
      <c r="AS13384" s="8"/>
      <c r="AW13384" s="8"/>
      <c r="BA13384" s="8"/>
      <c r="BE13384" s="8"/>
      <c r="BI13384" s="8"/>
      <c r="BM13384" s="8"/>
      <c r="BQ13384" s="8"/>
      <c r="BU13384" s="8"/>
      <c r="BY13384" s="8"/>
      <c r="CC13384" s="8"/>
      <c r="CG13384" s="8"/>
      <c r="CK13384" s="8"/>
    </row>
    <row r="13385" spans="5:89">
      <c r="E13385" s="8"/>
      <c r="I13385" s="8"/>
      <c r="M13385" s="8"/>
      <c r="Q13385" s="8"/>
      <c r="U13385" s="8"/>
      <c r="Y13385" s="8"/>
      <c r="AC13385" s="8"/>
      <c r="AG13385" s="8"/>
      <c r="AK13385" s="8"/>
      <c r="AO13385" s="8"/>
      <c r="AS13385" s="8"/>
      <c r="AW13385" s="8"/>
      <c r="BA13385" s="8"/>
      <c r="BE13385" s="8"/>
      <c r="BI13385" s="8"/>
      <c r="BM13385" s="8"/>
      <c r="BQ13385" s="8"/>
      <c r="BU13385" s="8"/>
      <c r="BY13385" s="8"/>
      <c r="CC13385" s="8"/>
      <c r="CG13385" s="8"/>
      <c r="CK13385" s="8"/>
    </row>
    <row r="13386" spans="5:89">
      <c r="E13386" s="8"/>
      <c r="I13386" s="8"/>
      <c r="M13386" s="8"/>
      <c r="Q13386" s="8"/>
      <c r="U13386" s="8"/>
      <c r="Y13386" s="8"/>
      <c r="AC13386" s="8"/>
      <c r="AG13386" s="8"/>
      <c r="AK13386" s="8"/>
      <c r="AO13386" s="8"/>
      <c r="AS13386" s="8"/>
      <c r="AW13386" s="8"/>
      <c r="BA13386" s="8"/>
      <c r="BE13386" s="8"/>
      <c r="BI13386" s="8"/>
      <c r="BM13386" s="8"/>
      <c r="BQ13386" s="8"/>
      <c r="BU13386" s="8"/>
      <c r="BY13386" s="8"/>
      <c r="CC13386" s="8"/>
      <c r="CG13386" s="8"/>
      <c r="CK13386" s="8"/>
    </row>
    <row r="13387" spans="5:89">
      <c r="E13387" s="8"/>
      <c r="I13387" s="8"/>
      <c r="M13387" s="8"/>
      <c r="Q13387" s="8"/>
      <c r="U13387" s="8"/>
      <c r="Y13387" s="8"/>
      <c r="AC13387" s="8"/>
      <c r="AG13387" s="8"/>
      <c r="AK13387" s="8"/>
      <c r="AO13387" s="8"/>
      <c r="AS13387" s="8"/>
      <c r="AW13387" s="8"/>
      <c r="BA13387" s="8"/>
      <c r="BE13387" s="8"/>
      <c r="BI13387" s="8"/>
      <c r="BM13387" s="8"/>
      <c r="BQ13387" s="8"/>
      <c r="BU13387" s="8"/>
      <c r="BY13387" s="8"/>
      <c r="CC13387" s="8"/>
      <c r="CG13387" s="8"/>
      <c r="CK13387" s="8"/>
    </row>
    <row r="13388" spans="5:89">
      <c r="E13388" s="8"/>
      <c r="I13388" s="8"/>
      <c r="M13388" s="8"/>
      <c r="Q13388" s="8"/>
      <c r="U13388" s="8"/>
      <c r="Y13388" s="8"/>
      <c r="AC13388" s="8"/>
      <c r="AG13388" s="8"/>
      <c r="AK13388" s="8"/>
      <c r="AO13388" s="8"/>
      <c r="AS13388" s="8"/>
      <c r="AW13388" s="8"/>
      <c r="BA13388" s="8"/>
      <c r="BE13388" s="8"/>
      <c r="BI13388" s="8"/>
      <c r="BM13388" s="8"/>
      <c r="BQ13388" s="8"/>
      <c r="BU13388" s="8"/>
      <c r="BY13388" s="8"/>
      <c r="CC13388" s="8"/>
      <c r="CG13388" s="8"/>
      <c r="CK13388" s="8"/>
    </row>
    <row r="13389" spans="5:89">
      <c r="E13389" s="8"/>
      <c r="I13389" s="8"/>
      <c r="M13389" s="8"/>
      <c r="Q13389" s="8"/>
      <c r="U13389" s="8"/>
      <c r="Y13389" s="8"/>
      <c r="AC13389" s="8"/>
      <c r="AG13389" s="8"/>
      <c r="AK13389" s="8"/>
      <c r="AO13389" s="8"/>
      <c r="AS13389" s="8"/>
      <c r="AW13389" s="8"/>
      <c r="BA13389" s="8"/>
      <c r="BE13389" s="8"/>
      <c r="BI13389" s="8"/>
      <c r="BM13389" s="8"/>
      <c r="BQ13389" s="8"/>
      <c r="BU13389" s="8"/>
      <c r="BY13389" s="8"/>
      <c r="CC13389" s="8"/>
      <c r="CG13389" s="8"/>
      <c r="CK13389" s="8"/>
    </row>
    <row r="13390" spans="5:89">
      <c r="E13390" s="8"/>
      <c r="I13390" s="8"/>
      <c r="M13390" s="8"/>
      <c r="Q13390" s="8"/>
      <c r="U13390" s="8"/>
      <c r="Y13390" s="8"/>
      <c r="AC13390" s="8"/>
      <c r="AG13390" s="8"/>
      <c r="AK13390" s="8"/>
      <c r="AO13390" s="8"/>
      <c r="AS13390" s="8"/>
      <c r="AW13390" s="8"/>
      <c r="BA13390" s="8"/>
      <c r="BE13390" s="8"/>
      <c r="BI13390" s="8"/>
      <c r="BM13390" s="8"/>
      <c r="BQ13390" s="8"/>
      <c r="BU13390" s="8"/>
      <c r="BY13390" s="8"/>
      <c r="CC13390" s="8"/>
      <c r="CG13390" s="8"/>
      <c r="CK13390" s="8"/>
    </row>
    <row r="13391" spans="5:89">
      <c r="E13391" s="8"/>
      <c r="I13391" s="8"/>
      <c r="M13391" s="8"/>
      <c r="Q13391" s="8"/>
      <c r="U13391" s="8"/>
      <c r="Y13391" s="8"/>
      <c r="AC13391" s="8"/>
      <c r="AG13391" s="8"/>
      <c r="AK13391" s="8"/>
      <c r="AO13391" s="8"/>
      <c r="AS13391" s="8"/>
      <c r="AW13391" s="8"/>
      <c r="BA13391" s="8"/>
      <c r="BE13391" s="8"/>
      <c r="BI13391" s="8"/>
      <c r="BM13391" s="8"/>
      <c r="BQ13391" s="8"/>
      <c r="BU13391" s="8"/>
      <c r="BY13391" s="8"/>
      <c r="CC13391" s="8"/>
      <c r="CG13391" s="8"/>
      <c r="CK13391" s="8"/>
    </row>
    <row r="13392" spans="5:89">
      <c r="E13392" s="8"/>
      <c r="I13392" s="8"/>
      <c r="M13392" s="8"/>
      <c r="Q13392" s="8"/>
      <c r="U13392" s="8"/>
      <c r="Y13392" s="8"/>
      <c r="AC13392" s="8"/>
      <c r="AG13392" s="8"/>
      <c r="AK13392" s="8"/>
      <c r="AO13392" s="8"/>
      <c r="AS13392" s="8"/>
      <c r="AW13392" s="8"/>
      <c r="BA13392" s="8"/>
      <c r="BE13392" s="8"/>
      <c r="BI13392" s="8"/>
      <c r="BM13392" s="8"/>
      <c r="BQ13392" s="8"/>
      <c r="BU13392" s="8"/>
      <c r="BY13392" s="8"/>
      <c r="CC13392" s="8"/>
      <c r="CG13392" s="8"/>
      <c r="CK13392" s="8"/>
    </row>
    <row r="13393" spans="5:89">
      <c r="E13393" s="8"/>
      <c r="I13393" s="8"/>
      <c r="M13393" s="8"/>
      <c r="Q13393" s="8"/>
      <c r="U13393" s="8"/>
      <c r="Y13393" s="8"/>
      <c r="AC13393" s="8"/>
      <c r="AG13393" s="8"/>
      <c r="AK13393" s="8"/>
      <c r="AO13393" s="8"/>
      <c r="AS13393" s="8"/>
      <c r="AW13393" s="8"/>
      <c r="BA13393" s="8"/>
      <c r="BE13393" s="8"/>
      <c r="BI13393" s="8"/>
      <c r="BM13393" s="8"/>
      <c r="BQ13393" s="8"/>
      <c r="BU13393" s="8"/>
      <c r="BY13393" s="8"/>
      <c r="CC13393" s="8"/>
      <c r="CG13393" s="8"/>
      <c r="CK13393" s="8"/>
    </row>
    <row r="13394" spans="5:89">
      <c r="E13394" s="8"/>
      <c r="I13394" s="8"/>
      <c r="M13394" s="8"/>
      <c r="Q13394" s="8"/>
      <c r="U13394" s="8"/>
      <c r="Y13394" s="8"/>
      <c r="AC13394" s="8"/>
      <c r="AG13394" s="8"/>
      <c r="AK13394" s="8"/>
      <c r="AO13394" s="8"/>
      <c r="AS13394" s="8"/>
      <c r="AW13394" s="8"/>
      <c r="BA13394" s="8"/>
      <c r="BE13394" s="8"/>
      <c r="BI13394" s="8"/>
      <c r="BM13394" s="8"/>
      <c r="BQ13394" s="8"/>
      <c r="BU13394" s="8"/>
      <c r="BY13394" s="8"/>
      <c r="CC13394" s="8"/>
      <c r="CG13394" s="8"/>
      <c r="CK13394" s="8"/>
    </row>
    <row r="13395" spans="5:89">
      <c r="E13395" s="8"/>
      <c r="I13395" s="8"/>
      <c r="M13395" s="8"/>
      <c r="Q13395" s="8"/>
      <c r="U13395" s="8"/>
      <c r="Y13395" s="8"/>
      <c r="AC13395" s="8"/>
      <c r="AG13395" s="8"/>
      <c r="AK13395" s="8"/>
      <c r="AO13395" s="8"/>
      <c r="AS13395" s="8"/>
      <c r="AW13395" s="8"/>
      <c r="BA13395" s="8"/>
      <c r="BE13395" s="8"/>
      <c r="BI13395" s="8"/>
      <c r="BM13395" s="8"/>
      <c r="BQ13395" s="8"/>
      <c r="BU13395" s="8"/>
      <c r="BY13395" s="8"/>
      <c r="CC13395" s="8"/>
      <c r="CG13395" s="8"/>
      <c r="CK13395" s="8"/>
    </row>
    <row r="13396" spans="5:89">
      <c r="E13396" s="8"/>
      <c r="I13396" s="8"/>
      <c r="M13396" s="8"/>
      <c r="Q13396" s="8"/>
      <c r="U13396" s="8"/>
      <c r="Y13396" s="8"/>
      <c r="AC13396" s="8"/>
      <c r="AG13396" s="8"/>
      <c r="AK13396" s="8"/>
      <c r="AO13396" s="8"/>
      <c r="AS13396" s="8"/>
      <c r="AW13396" s="8"/>
      <c r="BA13396" s="8"/>
      <c r="BE13396" s="8"/>
      <c r="BI13396" s="8"/>
      <c r="BM13396" s="8"/>
      <c r="BQ13396" s="8"/>
      <c r="BU13396" s="8"/>
      <c r="BY13396" s="8"/>
      <c r="CC13396" s="8"/>
      <c r="CG13396" s="8"/>
      <c r="CK13396" s="8"/>
    </row>
    <row r="13397" spans="5:89">
      <c r="E13397" s="8"/>
      <c r="I13397" s="8"/>
      <c r="M13397" s="8"/>
      <c r="Q13397" s="8"/>
      <c r="U13397" s="8"/>
      <c r="Y13397" s="8"/>
      <c r="AC13397" s="8"/>
      <c r="AG13397" s="8"/>
      <c r="AK13397" s="8"/>
      <c r="AO13397" s="8"/>
      <c r="AS13397" s="8"/>
      <c r="AW13397" s="8"/>
      <c r="BA13397" s="8"/>
      <c r="BE13397" s="8"/>
      <c r="BI13397" s="8"/>
      <c r="BM13397" s="8"/>
      <c r="BQ13397" s="8"/>
      <c r="BU13397" s="8"/>
      <c r="BY13397" s="8"/>
      <c r="CC13397" s="8"/>
      <c r="CG13397" s="8"/>
      <c r="CK13397" s="8"/>
    </row>
    <row r="13398" spans="5:89">
      <c r="E13398" s="8"/>
      <c r="I13398" s="8"/>
      <c r="M13398" s="8"/>
      <c r="Q13398" s="8"/>
      <c r="U13398" s="8"/>
      <c r="Y13398" s="8"/>
      <c r="AC13398" s="8"/>
      <c r="AG13398" s="8"/>
      <c r="AK13398" s="8"/>
      <c r="AO13398" s="8"/>
      <c r="AS13398" s="8"/>
      <c r="AW13398" s="8"/>
      <c r="BA13398" s="8"/>
      <c r="BE13398" s="8"/>
      <c r="BI13398" s="8"/>
      <c r="BM13398" s="8"/>
      <c r="BQ13398" s="8"/>
      <c r="BU13398" s="8"/>
      <c r="BY13398" s="8"/>
      <c r="CC13398" s="8"/>
      <c r="CG13398" s="8"/>
      <c r="CK13398" s="8"/>
    </row>
    <row r="13399" spans="5:89">
      <c r="E13399" s="8"/>
      <c r="I13399" s="8"/>
      <c r="M13399" s="8"/>
      <c r="Q13399" s="8"/>
      <c r="U13399" s="8"/>
      <c r="Y13399" s="8"/>
      <c r="AC13399" s="8"/>
      <c r="AG13399" s="8"/>
      <c r="AK13399" s="8"/>
      <c r="AO13399" s="8"/>
      <c r="AS13399" s="8"/>
      <c r="AW13399" s="8"/>
      <c r="BA13399" s="8"/>
      <c r="BE13399" s="8"/>
      <c r="BI13399" s="8"/>
      <c r="BM13399" s="8"/>
      <c r="BQ13399" s="8"/>
      <c r="BU13399" s="8"/>
      <c r="BY13399" s="8"/>
      <c r="CC13399" s="8"/>
      <c r="CG13399" s="8"/>
      <c r="CK13399" s="8"/>
    </row>
    <row r="13400" spans="5:89">
      <c r="E13400" s="8"/>
      <c r="I13400" s="8"/>
      <c r="M13400" s="8"/>
      <c r="Q13400" s="8"/>
      <c r="U13400" s="8"/>
      <c r="Y13400" s="8"/>
      <c r="AC13400" s="8"/>
      <c r="AG13400" s="8"/>
      <c r="AK13400" s="8"/>
      <c r="AO13400" s="8"/>
      <c r="AS13400" s="8"/>
      <c r="AW13400" s="8"/>
      <c r="BA13400" s="8"/>
      <c r="BE13400" s="8"/>
      <c r="BI13400" s="8"/>
      <c r="BM13400" s="8"/>
      <c r="BQ13400" s="8"/>
      <c r="BU13400" s="8"/>
      <c r="BY13400" s="8"/>
      <c r="CC13400" s="8"/>
      <c r="CG13400" s="8"/>
      <c r="CK13400" s="8"/>
    </row>
    <row r="13401" spans="5:89">
      <c r="E13401" s="8"/>
      <c r="I13401" s="8"/>
      <c r="M13401" s="8"/>
      <c r="Q13401" s="8"/>
      <c r="U13401" s="8"/>
      <c r="Y13401" s="8"/>
      <c r="AC13401" s="8"/>
      <c r="AG13401" s="8"/>
      <c r="AK13401" s="8"/>
      <c r="AO13401" s="8"/>
      <c r="AS13401" s="8"/>
      <c r="AW13401" s="8"/>
      <c r="BA13401" s="8"/>
      <c r="BE13401" s="8"/>
      <c r="BI13401" s="8"/>
      <c r="BM13401" s="8"/>
      <c r="BQ13401" s="8"/>
      <c r="BU13401" s="8"/>
      <c r="BY13401" s="8"/>
      <c r="CC13401" s="8"/>
      <c r="CG13401" s="8"/>
      <c r="CK13401" s="8"/>
    </row>
    <row r="13402" spans="5:89">
      <c r="E13402" s="8"/>
      <c r="I13402" s="8"/>
      <c r="M13402" s="8"/>
      <c r="Q13402" s="8"/>
      <c r="U13402" s="8"/>
      <c r="Y13402" s="8"/>
      <c r="AC13402" s="8"/>
      <c r="AG13402" s="8"/>
      <c r="AK13402" s="8"/>
      <c r="AO13402" s="8"/>
      <c r="AS13402" s="8"/>
      <c r="AW13402" s="8"/>
      <c r="BA13402" s="8"/>
      <c r="BE13402" s="8"/>
      <c r="BI13402" s="8"/>
      <c r="BM13402" s="8"/>
      <c r="BQ13402" s="8"/>
      <c r="BU13402" s="8"/>
      <c r="BY13402" s="8"/>
      <c r="CC13402" s="8"/>
      <c r="CG13402" s="8"/>
      <c r="CK13402" s="8"/>
    </row>
    <row r="13403" spans="5:89">
      <c r="E13403" s="8"/>
      <c r="I13403" s="8"/>
      <c r="M13403" s="8"/>
      <c r="Q13403" s="8"/>
      <c r="U13403" s="8"/>
      <c r="Y13403" s="8"/>
      <c r="AC13403" s="8"/>
      <c r="AG13403" s="8"/>
      <c r="AK13403" s="8"/>
      <c r="AO13403" s="8"/>
      <c r="AS13403" s="8"/>
      <c r="AW13403" s="8"/>
      <c r="BA13403" s="8"/>
      <c r="BE13403" s="8"/>
      <c r="BI13403" s="8"/>
      <c r="BM13403" s="8"/>
      <c r="BQ13403" s="8"/>
      <c r="BU13403" s="8"/>
      <c r="BY13403" s="8"/>
      <c r="CC13403" s="8"/>
      <c r="CG13403" s="8"/>
      <c r="CK13403" s="8"/>
    </row>
    <row r="13404" spans="5:89">
      <c r="E13404" s="8"/>
      <c r="I13404" s="8"/>
      <c r="M13404" s="8"/>
      <c r="Q13404" s="8"/>
      <c r="U13404" s="8"/>
      <c r="Y13404" s="8"/>
      <c r="AC13404" s="8"/>
      <c r="AG13404" s="8"/>
      <c r="AK13404" s="8"/>
      <c r="AO13404" s="8"/>
      <c r="AS13404" s="8"/>
      <c r="AW13404" s="8"/>
      <c r="BA13404" s="8"/>
      <c r="BE13404" s="8"/>
      <c r="BI13404" s="8"/>
      <c r="BM13404" s="8"/>
      <c r="BQ13404" s="8"/>
      <c r="BU13404" s="8"/>
      <c r="BY13404" s="8"/>
      <c r="CC13404" s="8"/>
      <c r="CG13404" s="8"/>
      <c r="CK13404" s="8"/>
    </row>
    <row r="13405" spans="5:89">
      <c r="E13405" s="8"/>
      <c r="I13405" s="8"/>
      <c r="M13405" s="8"/>
      <c r="Q13405" s="8"/>
      <c r="U13405" s="8"/>
      <c r="Y13405" s="8"/>
      <c r="AC13405" s="8"/>
      <c r="AG13405" s="8"/>
      <c r="AK13405" s="8"/>
      <c r="AO13405" s="8"/>
      <c r="AS13405" s="8"/>
      <c r="AW13405" s="8"/>
      <c r="BA13405" s="8"/>
      <c r="BE13405" s="8"/>
      <c r="BI13405" s="8"/>
      <c r="BM13405" s="8"/>
      <c r="BQ13405" s="8"/>
      <c r="BU13405" s="8"/>
      <c r="BY13405" s="8"/>
      <c r="CC13405" s="8"/>
      <c r="CG13405" s="8"/>
      <c r="CK13405" s="8"/>
    </row>
    <row r="13406" spans="5:89">
      <c r="E13406" s="8"/>
      <c r="I13406" s="8"/>
      <c r="M13406" s="8"/>
      <c r="Q13406" s="8"/>
      <c r="U13406" s="8"/>
      <c r="Y13406" s="8"/>
      <c r="AC13406" s="8"/>
      <c r="AG13406" s="8"/>
      <c r="AK13406" s="8"/>
      <c r="AO13406" s="8"/>
      <c r="AS13406" s="8"/>
      <c r="AW13406" s="8"/>
      <c r="BA13406" s="8"/>
      <c r="BE13406" s="8"/>
      <c r="BI13406" s="8"/>
      <c r="BM13406" s="8"/>
      <c r="BQ13406" s="8"/>
      <c r="BU13406" s="8"/>
      <c r="BY13406" s="8"/>
      <c r="CC13406" s="8"/>
      <c r="CG13406" s="8"/>
      <c r="CK13406" s="8"/>
    </row>
    <row r="13407" spans="5:89">
      <c r="E13407" s="8"/>
      <c r="I13407" s="8"/>
      <c r="M13407" s="8"/>
      <c r="Q13407" s="8"/>
      <c r="U13407" s="8"/>
      <c r="Y13407" s="8"/>
      <c r="AC13407" s="8"/>
      <c r="AG13407" s="8"/>
      <c r="AK13407" s="8"/>
      <c r="AO13407" s="8"/>
      <c r="AS13407" s="8"/>
      <c r="AW13407" s="8"/>
      <c r="BA13407" s="8"/>
      <c r="BE13407" s="8"/>
      <c r="BI13407" s="8"/>
      <c r="BM13407" s="8"/>
      <c r="BQ13407" s="8"/>
      <c r="BU13407" s="8"/>
      <c r="BY13407" s="8"/>
      <c r="CC13407" s="8"/>
      <c r="CG13407" s="8"/>
      <c r="CK13407" s="8"/>
    </row>
    <row r="13408" spans="5:89">
      <c r="E13408" s="8"/>
      <c r="I13408" s="8"/>
      <c r="M13408" s="8"/>
      <c r="Q13408" s="8"/>
      <c r="U13408" s="8"/>
      <c r="Y13408" s="8"/>
      <c r="AC13408" s="8"/>
      <c r="AG13408" s="8"/>
      <c r="AK13408" s="8"/>
      <c r="AO13408" s="8"/>
      <c r="AS13408" s="8"/>
      <c r="AW13408" s="8"/>
      <c r="BA13408" s="8"/>
      <c r="BE13408" s="8"/>
      <c r="BI13408" s="8"/>
      <c r="BM13408" s="8"/>
      <c r="BQ13408" s="8"/>
      <c r="BU13408" s="8"/>
      <c r="BY13408" s="8"/>
      <c r="CC13408" s="8"/>
      <c r="CG13408" s="8"/>
      <c r="CK13408" s="8"/>
    </row>
    <row r="13409" spans="5:89">
      <c r="E13409" s="8"/>
      <c r="I13409" s="8"/>
      <c r="M13409" s="8"/>
      <c r="Q13409" s="8"/>
      <c r="U13409" s="8"/>
      <c r="Y13409" s="8"/>
      <c r="AC13409" s="8"/>
      <c r="AG13409" s="8"/>
      <c r="AK13409" s="8"/>
      <c r="AO13409" s="8"/>
      <c r="AS13409" s="8"/>
      <c r="AW13409" s="8"/>
      <c r="BA13409" s="8"/>
      <c r="BE13409" s="8"/>
      <c r="BI13409" s="8"/>
      <c r="BM13409" s="8"/>
      <c r="BQ13409" s="8"/>
      <c r="BU13409" s="8"/>
      <c r="BY13409" s="8"/>
      <c r="CC13409" s="8"/>
      <c r="CG13409" s="8"/>
      <c r="CK13409" s="8"/>
    </row>
    <row r="13410" spans="5:89">
      <c r="E13410" s="8"/>
      <c r="I13410" s="8"/>
      <c r="M13410" s="8"/>
      <c r="Q13410" s="8"/>
      <c r="U13410" s="8"/>
      <c r="Y13410" s="8"/>
      <c r="AC13410" s="8"/>
      <c r="AG13410" s="8"/>
      <c r="AK13410" s="8"/>
      <c r="AO13410" s="8"/>
      <c r="AS13410" s="8"/>
      <c r="AW13410" s="8"/>
      <c r="BA13410" s="8"/>
      <c r="BE13410" s="8"/>
      <c r="BI13410" s="8"/>
      <c r="BM13410" s="8"/>
      <c r="BQ13410" s="8"/>
      <c r="BU13410" s="8"/>
      <c r="BY13410" s="8"/>
      <c r="CC13410" s="8"/>
      <c r="CG13410" s="8"/>
      <c r="CK13410" s="8"/>
    </row>
    <row r="13411" spans="5:89">
      <c r="E13411" s="8"/>
      <c r="I13411" s="8"/>
      <c r="M13411" s="8"/>
      <c r="Q13411" s="8"/>
      <c r="U13411" s="8"/>
      <c r="Y13411" s="8"/>
      <c r="AC13411" s="8"/>
      <c r="AG13411" s="8"/>
      <c r="AK13411" s="8"/>
      <c r="AO13411" s="8"/>
      <c r="AS13411" s="8"/>
      <c r="AW13411" s="8"/>
      <c r="BA13411" s="8"/>
      <c r="BE13411" s="8"/>
      <c r="BI13411" s="8"/>
      <c r="BM13411" s="8"/>
      <c r="BQ13411" s="8"/>
      <c r="BU13411" s="8"/>
      <c r="BY13411" s="8"/>
      <c r="CC13411" s="8"/>
      <c r="CG13411" s="8"/>
      <c r="CK13411" s="8"/>
    </row>
    <row r="13412" spans="5:89">
      <c r="E13412" s="8"/>
      <c r="I13412" s="8"/>
      <c r="M13412" s="8"/>
      <c r="Q13412" s="8"/>
      <c r="U13412" s="8"/>
      <c r="Y13412" s="8"/>
      <c r="AC13412" s="8"/>
      <c r="AG13412" s="8"/>
      <c r="AK13412" s="8"/>
      <c r="AO13412" s="8"/>
      <c r="AS13412" s="8"/>
      <c r="AW13412" s="8"/>
      <c r="BA13412" s="8"/>
      <c r="BE13412" s="8"/>
      <c r="BI13412" s="8"/>
      <c r="BM13412" s="8"/>
      <c r="BQ13412" s="8"/>
      <c r="BU13412" s="8"/>
      <c r="BY13412" s="8"/>
      <c r="CC13412" s="8"/>
      <c r="CG13412" s="8"/>
      <c r="CK13412" s="8"/>
    </row>
    <row r="13413" spans="5:89">
      <c r="E13413" s="8"/>
      <c r="I13413" s="8"/>
      <c r="M13413" s="8"/>
      <c r="Q13413" s="8"/>
      <c r="U13413" s="8"/>
      <c r="Y13413" s="8"/>
      <c r="AC13413" s="8"/>
      <c r="AG13413" s="8"/>
      <c r="AK13413" s="8"/>
      <c r="AO13413" s="8"/>
      <c r="AS13413" s="8"/>
      <c r="AW13413" s="8"/>
      <c r="BA13413" s="8"/>
      <c r="BE13413" s="8"/>
      <c r="BI13413" s="8"/>
      <c r="BM13413" s="8"/>
      <c r="BQ13413" s="8"/>
      <c r="BU13413" s="8"/>
      <c r="BY13413" s="8"/>
      <c r="CC13413" s="8"/>
      <c r="CG13413" s="8"/>
      <c r="CK13413" s="8"/>
    </row>
    <row r="13414" spans="5:89">
      <c r="E13414" s="8"/>
      <c r="I13414" s="8"/>
      <c r="M13414" s="8"/>
      <c r="Q13414" s="8"/>
      <c r="U13414" s="8"/>
      <c r="Y13414" s="8"/>
      <c r="AC13414" s="8"/>
      <c r="AG13414" s="8"/>
      <c r="AK13414" s="8"/>
      <c r="AO13414" s="8"/>
      <c r="AS13414" s="8"/>
      <c r="AW13414" s="8"/>
      <c r="BA13414" s="8"/>
      <c r="BE13414" s="8"/>
      <c r="BI13414" s="8"/>
      <c r="BM13414" s="8"/>
      <c r="BQ13414" s="8"/>
      <c r="BU13414" s="8"/>
      <c r="BY13414" s="8"/>
      <c r="CC13414" s="8"/>
      <c r="CG13414" s="8"/>
      <c r="CK13414" s="8"/>
    </row>
    <row r="13415" spans="5:89">
      <c r="E13415" s="8"/>
      <c r="I13415" s="8"/>
      <c r="M13415" s="8"/>
      <c r="Q13415" s="8"/>
      <c r="U13415" s="8"/>
      <c r="Y13415" s="8"/>
      <c r="AC13415" s="8"/>
      <c r="AG13415" s="8"/>
      <c r="AK13415" s="8"/>
      <c r="AO13415" s="8"/>
      <c r="AS13415" s="8"/>
      <c r="AW13415" s="8"/>
      <c r="BA13415" s="8"/>
      <c r="BE13415" s="8"/>
      <c r="BI13415" s="8"/>
      <c r="BM13415" s="8"/>
      <c r="BQ13415" s="8"/>
      <c r="BU13415" s="8"/>
      <c r="BY13415" s="8"/>
      <c r="CC13415" s="8"/>
      <c r="CG13415" s="8"/>
      <c r="CK13415" s="8"/>
    </row>
    <row r="13416" spans="5:89">
      <c r="E13416" s="8"/>
      <c r="I13416" s="8"/>
      <c r="M13416" s="8"/>
      <c r="Q13416" s="8"/>
      <c r="U13416" s="8"/>
      <c r="Y13416" s="8"/>
      <c r="AC13416" s="8"/>
      <c r="AG13416" s="8"/>
      <c r="AK13416" s="8"/>
      <c r="AO13416" s="8"/>
      <c r="AS13416" s="8"/>
      <c r="AW13416" s="8"/>
      <c r="BA13416" s="8"/>
      <c r="BE13416" s="8"/>
      <c r="BI13416" s="8"/>
      <c r="BM13416" s="8"/>
      <c r="BQ13416" s="8"/>
      <c r="BU13416" s="8"/>
      <c r="BY13416" s="8"/>
      <c r="CC13416" s="8"/>
      <c r="CG13416" s="8"/>
      <c r="CK13416" s="8"/>
    </row>
    <row r="13417" spans="5:89">
      <c r="E13417" s="8"/>
      <c r="I13417" s="8"/>
      <c r="M13417" s="8"/>
      <c r="Q13417" s="8"/>
      <c r="U13417" s="8"/>
      <c r="Y13417" s="8"/>
      <c r="AC13417" s="8"/>
      <c r="AG13417" s="8"/>
      <c r="AK13417" s="8"/>
      <c r="AO13417" s="8"/>
      <c r="AS13417" s="8"/>
      <c r="AW13417" s="8"/>
      <c r="BA13417" s="8"/>
      <c r="BE13417" s="8"/>
      <c r="BI13417" s="8"/>
      <c r="BM13417" s="8"/>
      <c r="BQ13417" s="8"/>
      <c r="BU13417" s="8"/>
      <c r="BY13417" s="8"/>
      <c r="CC13417" s="8"/>
      <c r="CG13417" s="8"/>
      <c r="CK13417" s="8"/>
    </row>
    <row r="13418" spans="5:89">
      <c r="E13418" s="8"/>
      <c r="I13418" s="8"/>
      <c r="M13418" s="8"/>
      <c r="Q13418" s="8"/>
      <c r="U13418" s="8"/>
      <c r="Y13418" s="8"/>
      <c r="AC13418" s="8"/>
      <c r="AG13418" s="8"/>
      <c r="AK13418" s="8"/>
      <c r="AO13418" s="8"/>
      <c r="AS13418" s="8"/>
      <c r="AW13418" s="8"/>
      <c r="BA13418" s="8"/>
      <c r="BE13418" s="8"/>
      <c r="BI13418" s="8"/>
      <c r="BM13418" s="8"/>
      <c r="BQ13418" s="8"/>
      <c r="BU13418" s="8"/>
      <c r="BY13418" s="8"/>
      <c r="CC13418" s="8"/>
      <c r="CG13418" s="8"/>
      <c r="CK13418" s="8"/>
    </row>
    <row r="13419" spans="5:89">
      <c r="E13419" s="8"/>
      <c r="I13419" s="8"/>
      <c r="M13419" s="8"/>
      <c r="Q13419" s="8"/>
      <c r="U13419" s="8"/>
      <c r="Y13419" s="8"/>
      <c r="AC13419" s="8"/>
      <c r="AG13419" s="8"/>
      <c r="AK13419" s="8"/>
      <c r="AO13419" s="8"/>
      <c r="AS13419" s="8"/>
      <c r="AW13419" s="8"/>
      <c r="BA13419" s="8"/>
      <c r="BE13419" s="8"/>
      <c r="BI13419" s="8"/>
      <c r="BM13419" s="8"/>
      <c r="BQ13419" s="8"/>
      <c r="BU13419" s="8"/>
      <c r="BY13419" s="8"/>
      <c r="CC13419" s="8"/>
      <c r="CG13419" s="8"/>
      <c r="CK13419" s="8"/>
    </row>
    <row r="13420" spans="5:89">
      <c r="E13420" s="8"/>
      <c r="I13420" s="8"/>
      <c r="M13420" s="8"/>
      <c r="Q13420" s="8"/>
      <c r="U13420" s="8"/>
      <c r="Y13420" s="8"/>
      <c r="AC13420" s="8"/>
      <c r="AG13420" s="8"/>
      <c r="AK13420" s="8"/>
      <c r="AO13420" s="8"/>
      <c r="AS13420" s="8"/>
      <c r="AW13420" s="8"/>
      <c r="BA13420" s="8"/>
      <c r="BE13420" s="8"/>
      <c r="BI13420" s="8"/>
      <c r="BM13420" s="8"/>
      <c r="BQ13420" s="8"/>
      <c r="BU13420" s="8"/>
      <c r="BY13420" s="8"/>
      <c r="CC13420" s="8"/>
      <c r="CG13420" s="8"/>
      <c r="CK13420" s="8"/>
    </row>
    <row r="13421" spans="5:89">
      <c r="E13421" s="8"/>
      <c r="I13421" s="8"/>
      <c r="M13421" s="8"/>
      <c r="Q13421" s="8"/>
      <c r="U13421" s="8"/>
      <c r="Y13421" s="8"/>
      <c r="AC13421" s="8"/>
      <c r="AG13421" s="8"/>
      <c r="AK13421" s="8"/>
      <c r="AO13421" s="8"/>
      <c r="AS13421" s="8"/>
      <c r="AW13421" s="8"/>
      <c r="BA13421" s="8"/>
      <c r="BE13421" s="8"/>
      <c r="BI13421" s="8"/>
      <c r="BM13421" s="8"/>
      <c r="BQ13421" s="8"/>
      <c r="BU13421" s="8"/>
      <c r="BY13421" s="8"/>
      <c r="CC13421" s="8"/>
      <c r="CG13421" s="8"/>
      <c r="CK13421" s="8"/>
    </row>
    <row r="13422" spans="5:89">
      <c r="E13422" s="8"/>
      <c r="I13422" s="8"/>
      <c r="M13422" s="8"/>
      <c r="Q13422" s="8"/>
      <c r="U13422" s="8"/>
      <c r="Y13422" s="8"/>
      <c r="AC13422" s="8"/>
      <c r="AG13422" s="8"/>
      <c r="AK13422" s="8"/>
      <c r="AO13422" s="8"/>
      <c r="AS13422" s="8"/>
      <c r="AW13422" s="8"/>
      <c r="BA13422" s="8"/>
      <c r="BE13422" s="8"/>
      <c r="BI13422" s="8"/>
      <c r="BM13422" s="8"/>
      <c r="BQ13422" s="8"/>
      <c r="BU13422" s="8"/>
      <c r="BY13422" s="8"/>
      <c r="CC13422" s="8"/>
      <c r="CG13422" s="8"/>
      <c r="CK13422" s="8"/>
    </row>
    <row r="13423" spans="5:89">
      <c r="E13423" s="8"/>
      <c r="I13423" s="8"/>
      <c r="M13423" s="8"/>
      <c r="Q13423" s="8"/>
      <c r="U13423" s="8"/>
      <c r="Y13423" s="8"/>
      <c r="AC13423" s="8"/>
      <c r="AG13423" s="8"/>
      <c r="AK13423" s="8"/>
      <c r="AO13423" s="8"/>
      <c r="AS13423" s="8"/>
      <c r="AW13423" s="8"/>
      <c r="BA13423" s="8"/>
      <c r="BE13423" s="8"/>
      <c r="BI13423" s="8"/>
      <c r="BM13423" s="8"/>
      <c r="BQ13423" s="8"/>
      <c r="BU13423" s="8"/>
      <c r="BY13423" s="8"/>
      <c r="CC13423" s="8"/>
      <c r="CG13423" s="8"/>
      <c r="CK13423" s="8"/>
    </row>
    <row r="13424" spans="5:89">
      <c r="E13424" s="8"/>
      <c r="I13424" s="8"/>
      <c r="M13424" s="8"/>
      <c r="Q13424" s="8"/>
      <c r="U13424" s="8"/>
      <c r="Y13424" s="8"/>
      <c r="AC13424" s="8"/>
      <c r="AG13424" s="8"/>
      <c r="AK13424" s="8"/>
      <c r="AO13424" s="8"/>
      <c r="AS13424" s="8"/>
      <c r="AW13424" s="8"/>
      <c r="BA13424" s="8"/>
      <c r="BE13424" s="8"/>
      <c r="BI13424" s="8"/>
      <c r="BM13424" s="8"/>
      <c r="BQ13424" s="8"/>
      <c r="BU13424" s="8"/>
      <c r="BY13424" s="8"/>
      <c r="CC13424" s="8"/>
      <c r="CG13424" s="8"/>
      <c r="CK13424" s="8"/>
    </row>
    <row r="13425" spans="5:89">
      <c r="E13425" s="8"/>
      <c r="I13425" s="8"/>
      <c r="M13425" s="8"/>
      <c r="Q13425" s="8"/>
      <c r="U13425" s="8"/>
      <c r="Y13425" s="8"/>
      <c r="AC13425" s="8"/>
      <c r="AG13425" s="8"/>
      <c r="AK13425" s="8"/>
      <c r="AO13425" s="8"/>
      <c r="AS13425" s="8"/>
      <c r="AW13425" s="8"/>
      <c r="BA13425" s="8"/>
      <c r="BE13425" s="8"/>
      <c r="BI13425" s="8"/>
      <c r="BM13425" s="8"/>
      <c r="BQ13425" s="8"/>
      <c r="BU13425" s="8"/>
      <c r="BY13425" s="8"/>
      <c r="CC13425" s="8"/>
      <c r="CG13425" s="8"/>
      <c r="CK13425" s="8"/>
    </row>
    <row r="13426" spans="5:89">
      <c r="E13426" s="8"/>
      <c r="I13426" s="8"/>
      <c r="M13426" s="8"/>
      <c r="Q13426" s="8"/>
      <c r="U13426" s="8"/>
      <c r="Y13426" s="8"/>
      <c r="AC13426" s="8"/>
      <c r="AG13426" s="8"/>
      <c r="AK13426" s="8"/>
      <c r="AO13426" s="8"/>
      <c r="AS13426" s="8"/>
      <c r="AW13426" s="8"/>
      <c r="BA13426" s="8"/>
      <c r="BE13426" s="8"/>
      <c r="BI13426" s="8"/>
      <c r="BM13426" s="8"/>
      <c r="BQ13426" s="8"/>
      <c r="BU13426" s="8"/>
      <c r="BY13426" s="8"/>
      <c r="CC13426" s="8"/>
      <c r="CG13426" s="8"/>
      <c r="CK13426" s="8"/>
    </row>
    <row r="13427" spans="5:89">
      <c r="E13427" s="8"/>
      <c r="I13427" s="8"/>
      <c r="M13427" s="8"/>
      <c r="Q13427" s="8"/>
      <c r="U13427" s="8"/>
      <c r="Y13427" s="8"/>
      <c r="AC13427" s="8"/>
      <c r="AG13427" s="8"/>
      <c r="AK13427" s="8"/>
      <c r="AO13427" s="8"/>
      <c r="AS13427" s="8"/>
      <c r="AW13427" s="8"/>
      <c r="BA13427" s="8"/>
      <c r="BE13427" s="8"/>
      <c r="BI13427" s="8"/>
      <c r="BM13427" s="8"/>
      <c r="BQ13427" s="8"/>
      <c r="BU13427" s="8"/>
      <c r="BY13427" s="8"/>
      <c r="CC13427" s="8"/>
      <c r="CG13427" s="8"/>
      <c r="CK13427" s="8"/>
    </row>
    <row r="13428" spans="5:89">
      <c r="E13428" s="8"/>
      <c r="I13428" s="8"/>
      <c r="M13428" s="8"/>
      <c r="Q13428" s="8"/>
      <c r="U13428" s="8"/>
      <c r="Y13428" s="8"/>
      <c r="AC13428" s="8"/>
      <c r="AG13428" s="8"/>
      <c r="AK13428" s="8"/>
      <c r="AO13428" s="8"/>
      <c r="AS13428" s="8"/>
      <c r="AW13428" s="8"/>
      <c r="BA13428" s="8"/>
      <c r="BE13428" s="8"/>
      <c r="BI13428" s="8"/>
      <c r="BM13428" s="8"/>
      <c r="BQ13428" s="8"/>
      <c r="BU13428" s="8"/>
      <c r="BY13428" s="8"/>
      <c r="CC13428" s="8"/>
      <c r="CG13428" s="8"/>
      <c r="CK13428" s="8"/>
    </row>
    <row r="13429" spans="5:89">
      <c r="E13429" s="8"/>
      <c r="I13429" s="8"/>
      <c r="M13429" s="8"/>
      <c r="Q13429" s="8"/>
      <c r="U13429" s="8"/>
      <c r="Y13429" s="8"/>
      <c r="AC13429" s="8"/>
      <c r="AG13429" s="8"/>
      <c r="AK13429" s="8"/>
      <c r="AO13429" s="8"/>
      <c r="AS13429" s="8"/>
      <c r="AW13429" s="8"/>
      <c r="BA13429" s="8"/>
      <c r="BE13429" s="8"/>
      <c r="BI13429" s="8"/>
      <c r="BM13429" s="8"/>
      <c r="BQ13429" s="8"/>
      <c r="BU13429" s="8"/>
      <c r="BY13429" s="8"/>
      <c r="CC13429" s="8"/>
      <c r="CG13429" s="8"/>
      <c r="CK13429" s="8"/>
    </row>
    <row r="13430" spans="5:89">
      <c r="E13430" s="8"/>
      <c r="I13430" s="8"/>
      <c r="M13430" s="8"/>
      <c r="Q13430" s="8"/>
      <c r="U13430" s="8"/>
      <c r="Y13430" s="8"/>
      <c r="AC13430" s="8"/>
      <c r="AG13430" s="8"/>
      <c r="AK13430" s="8"/>
      <c r="AO13430" s="8"/>
      <c r="AS13430" s="8"/>
      <c r="AW13430" s="8"/>
      <c r="BA13430" s="8"/>
      <c r="BE13430" s="8"/>
      <c r="BI13430" s="8"/>
      <c r="BM13430" s="8"/>
      <c r="BQ13430" s="8"/>
      <c r="BU13430" s="8"/>
      <c r="BY13430" s="8"/>
      <c r="CC13430" s="8"/>
      <c r="CG13430" s="8"/>
      <c r="CK13430" s="8"/>
    </row>
    <row r="13431" spans="5:89">
      <c r="E13431" s="8"/>
      <c r="I13431" s="8"/>
      <c r="M13431" s="8"/>
      <c r="Q13431" s="8"/>
      <c r="U13431" s="8"/>
      <c r="Y13431" s="8"/>
      <c r="AC13431" s="8"/>
      <c r="AG13431" s="8"/>
      <c r="AK13431" s="8"/>
      <c r="AO13431" s="8"/>
      <c r="AS13431" s="8"/>
      <c r="AW13431" s="8"/>
      <c r="BA13431" s="8"/>
      <c r="BE13431" s="8"/>
      <c r="BI13431" s="8"/>
      <c r="BM13431" s="8"/>
      <c r="BQ13431" s="8"/>
      <c r="BU13431" s="8"/>
      <c r="BY13431" s="8"/>
      <c r="CC13431" s="8"/>
      <c r="CG13431" s="8"/>
      <c r="CK13431" s="8"/>
    </row>
    <row r="13432" spans="5:89">
      <c r="E13432" s="8"/>
      <c r="I13432" s="8"/>
      <c r="M13432" s="8"/>
      <c r="Q13432" s="8"/>
      <c r="U13432" s="8"/>
      <c r="Y13432" s="8"/>
      <c r="AC13432" s="8"/>
      <c r="AG13432" s="8"/>
      <c r="AK13432" s="8"/>
      <c r="AO13432" s="8"/>
      <c r="AS13432" s="8"/>
      <c r="AW13432" s="8"/>
      <c r="BA13432" s="8"/>
      <c r="BE13432" s="8"/>
      <c r="BI13432" s="8"/>
      <c r="BM13432" s="8"/>
      <c r="BQ13432" s="8"/>
      <c r="BU13432" s="8"/>
      <c r="BY13432" s="8"/>
      <c r="CC13432" s="8"/>
      <c r="CG13432" s="8"/>
      <c r="CK13432" s="8"/>
    </row>
    <row r="13433" spans="5:89">
      <c r="E13433" s="8"/>
      <c r="I13433" s="8"/>
      <c r="M13433" s="8"/>
      <c r="Q13433" s="8"/>
      <c r="U13433" s="8"/>
      <c r="Y13433" s="8"/>
      <c r="AC13433" s="8"/>
      <c r="AG13433" s="8"/>
      <c r="AK13433" s="8"/>
      <c r="AO13433" s="8"/>
      <c r="AS13433" s="8"/>
      <c r="AW13433" s="8"/>
      <c r="BA13433" s="8"/>
      <c r="BE13433" s="8"/>
      <c r="BI13433" s="8"/>
      <c r="BM13433" s="8"/>
      <c r="BQ13433" s="8"/>
      <c r="BU13433" s="8"/>
      <c r="BY13433" s="8"/>
      <c r="CC13433" s="8"/>
      <c r="CG13433" s="8"/>
      <c r="CK13433" s="8"/>
    </row>
    <row r="13434" spans="5:89">
      <c r="E13434" s="8"/>
      <c r="I13434" s="8"/>
      <c r="M13434" s="8"/>
      <c r="Q13434" s="8"/>
      <c r="U13434" s="8"/>
      <c r="Y13434" s="8"/>
      <c r="AC13434" s="8"/>
      <c r="AG13434" s="8"/>
      <c r="AK13434" s="8"/>
      <c r="AO13434" s="8"/>
      <c r="AS13434" s="8"/>
      <c r="AW13434" s="8"/>
      <c r="BA13434" s="8"/>
      <c r="BE13434" s="8"/>
      <c r="BI13434" s="8"/>
      <c r="BM13434" s="8"/>
      <c r="BQ13434" s="8"/>
      <c r="BU13434" s="8"/>
      <c r="BY13434" s="8"/>
      <c r="CC13434" s="8"/>
      <c r="CG13434" s="8"/>
      <c r="CK13434" s="8"/>
    </row>
    <row r="13435" spans="5:89">
      <c r="E13435" s="8"/>
      <c r="I13435" s="8"/>
      <c r="M13435" s="8"/>
      <c r="Q13435" s="8"/>
      <c r="U13435" s="8"/>
      <c r="Y13435" s="8"/>
      <c r="AC13435" s="8"/>
      <c r="AG13435" s="8"/>
      <c r="AK13435" s="8"/>
      <c r="AO13435" s="8"/>
      <c r="AS13435" s="8"/>
      <c r="AW13435" s="8"/>
      <c r="BA13435" s="8"/>
      <c r="BE13435" s="8"/>
      <c r="BI13435" s="8"/>
      <c r="BM13435" s="8"/>
      <c r="BQ13435" s="8"/>
      <c r="BU13435" s="8"/>
      <c r="BY13435" s="8"/>
      <c r="CC13435" s="8"/>
      <c r="CG13435" s="8"/>
      <c r="CK13435" s="8"/>
    </row>
    <row r="13436" spans="5:89">
      <c r="E13436" s="8"/>
      <c r="I13436" s="8"/>
      <c r="M13436" s="8"/>
      <c r="Q13436" s="8"/>
      <c r="U13436" s="8"/>
      <c r="Y13436" s="8"/>
      <c r="AC13436" s="8"/>
      <c r="AG13436" s="8"/>
      <c r="AK13436" s="8"/>
      <c r="AO13436" s="8"/>
      <c r="AS13436" s="8"/>
      <c r="AW13436" s="8"/>
      <c r="BA13436" s="8"/>
      <c r="BE13436" s="8"/>
      <c r="BI13436" s="8"/>
      <c r="BM13436" s="8"/>
      <c r="BQ13436" s="8"/>
      <c r="BU13436" s="8"/>
      <c r="BY13436" s="8"/>
      <c r="CC13436" s="8"/>
      <c r="CG13436" s="8"/>
      <c r="CK13436" s="8"/>
    </row>
    <row r="13437" spans="5:89">
      <c r="E13437" s="8"/>
      <c r="I13437" s="8"/>
      <c r="M13437" s="8"/>
      <c r="Q13437" s="8"/>
      <c r="U13437" s="8"/>
      <c r="Y13437" s="8"/>
      <c r="AC13437" s="8"/>
      <c r="AG13437" s="8"/>
      <c r="AK13437" s="8"/>
      <c r="AO13437" s="8"/>
      <c r="AS13437" s="8"/>
      <c r="AW13437" s="8"/>
      <c r="BA13437" s="8"/>
      <c r="BE13437" s="8"/>
      <c r="BI13437" s="8"/>
      <c r="BM13437" s="8"/>
      <c r="BQ13437" s="8"/>
      <c r="BU13437" s="8"/>
      <c r="BY13437" s="8"/>
      <c r="CC13437" s="8"/>
      <c r="CG13437" s="8"/>
      <c r="CK13437" s="8"/>
    </row>
    <row r="13438" spans="5:89">
      <c r="E13438" s="8"/>
      <c r="I13438" s="8"/>
      <c r="M13438" s="8"/>
      <c r="Q13438" s="8"/>
      <c r="U13438" s="8"/>
      <c r="Y13438" s="8"/>
      <c r="AC13438" s="8"/>
      <c r="AG13438" s="8"/>
      <c r="AK13438" s="8"/>
      <c r="AO13438" s="8"/>
      <c r="AS13438" s="8"/>
      <c r="AW13438" s="8"/>
      <c r="BA13438" s="8"/>
      <c r="BE13438" s="8"/>
      <c r="BI13438" s="8"/>
      <c r="BM13438" s="8"/>
      <c r="BQ13438" s="8"/>
      <c r="BU13438" s="8"/>
      <c r="BY13438" s="8"/>
      <c r="CC13438" s="8"/>
      <c r="CG13438" s="8"/>
      <c r="CK13438" s="8"/>
    </row>
    <row r="13439" spans="5:89">
      <c r="E13439" s="8"/>
      <c r="I13439" s="8"/>
      <c r="M13439" s="8"/>
      <c r="Q13439" s="8"/>
      <c r="U13439" s="8"/>
      <c r="Y13439" s="8"/>
      <c r="AC13439" s="8"/>
      <c r="AG13439" s="8"/>
      <c r="AK13439" s="8"/>
      <c r="AO13439" s="8"/>
      <c r="AS13439" s="8"/>
      <c r="AW13439" s="8"/>
      <c r="BA13439" s="8"/>
      <c r="BE13439" s="8"/>
      <c r="BI13439" s="8"/>
      <c r="BM13439" s="8"/>
      <c r="BQ13439" s="8"/>
      <c r="BU13439" s="8"/>
      <c r="BY13439" s="8"/>
      <c r="CC13439" s="8"/>
      <c r="CG13439" s="8"/>
      <c r="CK13439" s="8"/>
    </row>
    <row r="13440" spans="5:89">
      <c r="E13440" s="8"/>
      <c r="I13440" s="8"/>
      <c r="M13440" s="8"/>
      <c r="Q13440" s="8"/>
      <c r="U13440" s="8"/>
      <c r="Y13440" s="8"/>
      <c r="AC13440" s="8"/>
      <c r="AG13440" s="8"/>
      <c r="AK13440" s="8"/>
      <c r="AO13440" s="8"/>
      <c r="AS13440" s="8"/>
      <c r="AW13440" s="8"/>
      <c r="BA13440" s="8"/>
      <c r="BE13440" s="8"/>
      <c r="BI13440" s="8"/>
      <c r="BM13440" s="8"/>
      <c r="BQ13440" s="8"/>
      <c r="BU13440" s="8"/>
      <c r="BY13440" s="8"/>
      <c r="CC13440" s="8"/>
      <c r="CG13440" s="8"/>
      <c r="CK13440" s="8"/>
    </row>
    <row r="13441" spans="5:89">
      <c r="E13441" s="8"/>
      <c r="I13441" s="8"/>
      <c r="M13441" s="8"/>
      <c r="Q13441" s="8"/>
      <c r="U13441" s="8"/>
      <c r="Y13441" s="8"/>
      <c r="AC13441" s="8"/>
      <c r="AG13441" s="8"/>
      <c r="AK13441" s="8"/>
      <c r="AO13441" s="8"/>
      <c r="AS13441" s="8"/>
      <c r="AW13441" s="8"/>
      <c r="BA13441" s="8"/>
      <c r="BE13441" s="8"/>
      <c r="BI13441" s="8"/>
      <c r="BM13441" s="8"/>
      <c r="BQ13441" s="8"/>
      <c r="BU13441" s="8"/>
      <c r="BY13441" s="8"/>
      <c r="CC13441" s="8"/>
      <c r="CG13441" s="8"/>
      <c r="CK13441" s="8"/>
    </row>
    <row r="13442" spans="5:89">
      <c r="E13442" s="8"/>
      <c r="I13442" s="8"/>
      <c r="M13442" s="8"/>
      <c r="Q13442" s="8"/>
      <c r="U13442" s="8"/>
      <c r="Y13442" s="8"/>
      <c r="AC13442" s="8"/>
      <c r="AG13442" s="8"/>
      <c r="AK13442" s="8"/>
      <c r="AO13442" s="8"/>
      <c r="AS13442" s="8"/>
      <c r="AW13442" s="8"/>
      <c r="BA13442" s="8"/>
      <c r="BE13442" s="8"/>
      <c r="BI13442" s="8"/>
      <c r="BM13442" s="8"/>
      <c r="BQ13442" s="8"/>
      <c r="BU13442" s="8"/>
      <c r="BY13442" s="8"/>
      <c r="CC13442" s="8"/>
      <c r="CG13442" s="8"/>
      <c r="CK13442" s="8"/>
    </row>
    <row r="13443" spans="5:89">
      <c r="E13443" s="8"/>
      <c r="I13443" s="8"/>
      <c r="M13443" s="8"/>
      <c r="Q13443" s="8"/>
      <c r="U13443" s="8"/>
      <c r="Y13443" s="8"/>
      <c r="AC13443" s="8"/>
      <c r="AG13443" s="8"/>
      <c r="AK13443" s="8"/>
      <c r="AO13443" s="8"/>
      <c r="AS13443" s="8"/>
      <c r="AW13443" s="8"/>
      <c r="BA13443" s="8"/>
      <c r="BE13443" s="8"/>
      <c r="BI13443" s="8"/>
      <c r="BM13443" s="8"/>
      <c r="BQ13443" s="8"/>
      <c r="BU13443" s="8"/>
      <c r="BY13443" s="8"/>
      <c r="CC13443" s="8"/>
      <c r="CG13443" s="8"/>
      <c r="CK13443" s="8"/>
    </row>
    <row r="13444" spans="5:89">
      <c r="E13444" s="8"/>
      <c r="I13444" s="8"/>
      <c r="M13444" s="8"/>
      <c r="Q13444" s="8"/>
      <c r="U13444" s="8"/>
      <c r="Y13444" s="8"/>
      <c r="AC13444" s="8"/>
      <c r="AG13444" s="8"/>
      <c r="AK13444" s="8"/>
      <c r="AO13444" s="8"/>
      <c r="AS13444" s="8"/>
      <c r="AW13444" s="8"/>
      <c r="BA13444" s="8"/>
      <c r="BE13444" s="8"/>
      <c r="BI13444" s="8"/>
      <c r="BM13444" s="8"/>
      <c r="BQ13444" s="8"/>
      <c r="BU13444" s="8"/>
      <c r="BY13444" s="8"/>
      <c r="CC13444" s="8"/>
      <c r="CG13444" s="8"/>
      <c r="CK13444" s="8"/>
    </row>
    <row r="13445" spans="5:89">
      <c r="E13445" s="8"/>
      <c r="I13445" s="8"/>
      <c r="M13445" s="8"/>
      <c r="Q13445" s="8"/>
      <c r="U13445" s="8"/>
      <c r="Y13445" s="8"/>
      <c r="AC13445" s="8"/>
      <c r="AG13445" s="8"/>
      <c r="AK13445" s="8"/>
      <c r="AO13445" s="8"/>
      <c r="AS13445" s="8"/>
      <c r="AW13445" s="8"/>
      <c r="BA13445" s="8"/>
      <c r="BE13445" s="8"/>
      <c r="BI13445" s="8"/>
      <c r="BM13445" s="8"/>
      <c r="BQ13445" s="8"/>
      <c r="BU13445" s="8"/>
      <c r="BY13445" s="8"/>
      <c r="CC13445" s="8"/>
      <c r="CG13445" s="8"/>
      <c r="CK13445" s="8"/>
    </row>
    <row r="13446" spans="5:89">
      <c r="E13446" s="8"/>
      <c r="I13446" s="8"/>
      <c r="M13446" s="8"/>
      <c r="Q13446" s="8"/>
      <c r="U13446" s="8"/>
      <c r="Y13446" s="8"/>
      <c r="AC13446" s="8"/>
      <c r="AG13446" s="8"/>
      <c r="AK13446" s="8"/>
      <c r="AO13446" s="8"/>
      <c r="AS13446" s="8"/>
      <c r="AW13446" s="8"/>
      <c r="BA13446" s="8"/>
      <c r="BE13446" s="8"/>
      <c r="BI13446" s="8"/>
      <c r="BM13446" s="8"/>
      <c r="BQ13446" s="8"/>
      <c r="BU13446" s="8"/>
      <c r="BY13446" s="8"/>
      <c r="CC13446" s="8"/>
      <c r="CG13446" s="8"/>
      <c r="CK13446" s="8"/>
    </row>
    <row r="13447" spans="5:89">
      <c r="E13447" s="8"/>
      <c r="I13447" s="8"/>
      <c r="M13447" s="8"/>
      <c r="Q13447" s="8"/>
      <c r="U13447" s="8"/>
      <c r="Y13447" s="8"/>
      <c r="AC13447" s="8"/>
      <c r="AG13447" s="8"/>
      <c r="AK13447" s="8"/>
      <c r="AO13447" s="8"/>
      <c r="AS13447" s="8"/>
      <c r="AW13447" s="8"/>
      <c r="BA13447" s="8"/>
      <c r="BE13447" s="8"/>
      <c r="BI13447" s="8"/>
      <c r="BM13447" s="8"/>
      <c r="BQ13447" s="8"/>
      <c r="BU13447" s="8"/>
      <c r="BY13447" s="8"/>
      <c r="CC13447" s="8"/>
      <c r="CG13447" s="8"/>
      <c r="CK13447" s="8"/>
    </row>
    <row r="13448" spans="5:89">
      <c r="E13448" s="8"/>
      <c r="I13448" s="8"/>
      <c r="M13448" s="8"/>
      <c r="Q13448" s="8"/>
      <c r="U13448" s="8"/>
      <c r="Y13448" s="8"/>
      <c r="AC13448" s="8"/>
      <c r="AG13448" s="8"/>
      <c r="AK13448" s="8"/>
      <c r="AO13448" s="8"/>
      <c r="AS13448" s="8"/>
      <c r="AW13448" s="8"/>
      <c r="BA13448" s="8"/>
      <c r="BE13448" s="8"/>
      <c r="BI13448" s="8"/>
      <c r="BM13448" s="8"/>
      <c r="BQ13448" s="8"/>
      <c r="BU13448" s="8"/>
      <c r="BY13448" s="8"/>
      <c r="CC13448" s="8"/>
      <c r="CG13448" s="8"/>
      <c r="CK13448" s="8"/>
    </row>
    <row r="13449" spans="5:89">
      <c r="E13449" s="8"/>
      <c r="I13449" s="8"/>
      <c r="M13449" s="8"/>
      <c r="Q13449" s="8"/>
      <c r="U13449" s="8"/>
      <c r="Y13449" s="8"/>
      <c r="AC13449" s="8"/>
      <c r="AG13449" s="8"/>
      <c r="AK13449" s="8"/>
      <c r="AO13449" s="8"/>
      <c r="AS13449" s="8"/>
      <c r="AW13449" s="8"/>
      <c r="BA13449" s="8"/>
      <c r="BE13449" s="8"/>
      <c r="BI13449" s="8"/>
      <c r="BM13449" s="8"/>
      <c r="BQ13449" s="8"/>
      <c r="BU13449" s="8"/>
      <c r="BY13449" s="8"/>
      <c r="CC13449" s="8"/>
      <c r="CG13449" s="8"/>
      <c r="CK13449" s="8"/>
    </row>
    <row r="13450" spans="5:89">
      <c r="E13450" s="8"/>
      <c r="I13450" s="8"/>
      <c r="M13450" s="8"/>
      <c r="Q13450" s="8"/>
      <c r="U13450" s="8"/>
      <c r="Y13450" s="8"/>
      <c r="AC13450" s="8"/>
      <c r="AG13450" s="8"/>
      <c r="AK13450" s="8"/>
      <c r="AO13450" s="8"/>
      <c r="AS13450" s="8"/>
      <c r="AW13450" s="8"/>
      <c r="BA13450" s="8"/>
      <c r="BE13450" s="8"/>
      <c r="BI13450" s="8"/>
      <c r="BM13450" s="8"/>
      <c r="BQ13450" s="8"/>
      <c r="BU13450" s="8"/>
      <c r="BY13450" s="8"/>
      <c r="CC13450" s="8"/>
      <c r="CG13450" s="8"/>
      <c r="CK13450" s="8"/>
    </row>
    <row r="13451" spans="5:89">
      <c r="E13451" s="8"/>
      <c r="I13451" s="8"/>
      <c r="M13451" s="8"/>
      <c r="Q13451" s="8"/>
      <c r="U13451" s="8"/>
      <c r="Y13451" s="8"/>
      <c r="AC13451" s="8"/>
      <c r="AG13451" s="8"/>
      <c r="AK13451" s="8"/>
      <c r="AO13451" s="8"/>
      <c r="AS13451" s="8"/>
      <c r="AW13451" s="8"/>
      <c r="BA13451" s="8"/>
      <c r="BE13451" s="8"/>
      <c r="BI13451" s="8"/>
      <c r="BM13451" s="8"/>
      <c r="BQ13451" s="8"/>
      <c r="BU13451" s="8"/>
      <c r="BY13451" s="8"/>
      <c r="CC13451" s="8"/>
      <c r="CG13451" s="8"/>
      <c r="CK13451" s="8"/>
    </row>
    <row r="13452" spans="5:89">
      <c r="E13452" s="8"/>
      <c r="I13452" s="8"/>
      <c r="M13452" s="8"/>
      <c r="Q13452" s="8"/>
      <c r="U13452" s="8"/>
      <c r="Y13452" s="8"/>
      <c r="AC13452" s="8"/>
      <c r="AG13452" s="8"/>
      <c r="AK13452" s="8"/>
      <c r="AO13452" s="8"/>
      <c r="AS13452" s="8"/>
      <c r="AW13452" s="8"/>
      <c r="BA13452" s="8"/>
      <c r="BE13452" s="8"/>
      <c r="BI13452" s="8"/>
      <c r="BM13452" s="8"/>
      <c r="BQ13452" s="8"/>
      <c r="BU13452" s="8"/>
      <c r="BY13452" s="8"/>
      <c r="CC13452" s="8"/>
      <c r="CG13452" s="8"/>
      <c r="CK13452" s="8"/>
    </row>
    <row r="13453" spans="5:89">
      <c r="E13453" s="8"/>
      <c r="I13453" s="8"/>
      <c r="M13453" s="8"/>
      <c r="Q13453" s="8"/>
      <c r="U13453" s="8"/>
      <c r="Y13453" s="8"/>
      <c r="AC13453" s="8"/>
      <c r="AG13453" s="8"/>
      <c r="AK13453" s="8"/>
      <c r="AO13453" s="8"/>
      <c r="AS13453" s="8"/>
      <c r="AW13453" s="8"/>
      <c r="BA13453" s="8"/>
      <c r="BE13453" s="8"/>
      <c r="BI13453" s="8"/>
      <c r="BM13453" s="8"/>
      <c r="BQ13453" s="8"/>
      <c r="BU13453" s="8"/>
      <c r="BY13453" s="8"/>
      <c r="CC13453" s="8"/>
      <c r="CG13453" s="8"/>
      <c r="CK13453" s="8"/>
    </row>
    <row r="13454" spans="5:89">
      <c r="E13454" s="8"/>
      <c r="I13454" s="8"/>
      <c r="M13454" s="8"/>
      <c r="Q13454" s="8"/>
      <c r="U13454" s="8"/>
      <c r="Y13454" s="8"/>
      <c r="AC13454" s="8"/>
      <c r="AG13454" s="8"/>
      <c r="AK13454" s="8"/>
      <c r="AO13454" s="8"/>
      <c r="AS13454" s="8"/>
      <c r="AW13454" s="8"/>
      <c r="BA13454" s="8"/>
      <c r="BE13454" s="8"/>
      <c r="BI13454" s="8"/>
      <c r="BM13454" s="8"/>
      <c r="BQ13454" s="8"/>
      <c r="BU13454" s="8"/>
      <c r="BY13454" s="8"/>
      <c r="CC13454" s="8"/>
      <c r="CG13454" s="8"/>
      <c r="CK13454" s="8"/>
    </row>
    <row r="13455" spans="5:89">
      <c r="E13455" s="8"/>
      <c r="I13455" s="8"/>
      <c r="M13455" s="8"/>
      <c r="Q13455" s="8"/>
      <c r="U13455" s="8"/>
      <c r="Y13455" s="8"/>
      <c r="AC13455" s="8"/>
      <c r="AG13455" s="8"/>
      <c r="AK13455" s="8"/>
      <c r="AO13455" s="8"/>
      <c r="AS13455" s="8"/>
      <c r="AW13455" s="8"/>
      <c r="BA13455" s="8"/>
      <c r="BE13455" s="8"/>
      <c r="BI13455" s="8"/>
      <c r="BM13455" s="8"/>
      <c r="BQ13455" s="8"/>
      <c r="BU13455" s="8"/>
      <c r="BY13455" s="8"/>
      <c r="CC13455" s="8"/>
      <c r="CG13455" s="8"/>
      <c r="CK13455" s="8"/>
    </row>
    <row r="13456" spans="5:89">
      <c r="E13456" s="8"/>
      <c r="I13456" s="8"/>
      <c r="M13456" s="8"/>
      <c r="Q13456" s="8"/>
      <c r="U13456" s="8"/>
      <c r="Y13456" s="8"/>
      <c r="AC13456" s="8"/>
      <c r="AG13456" s="8"/>
      <c r="AK13456" s="8"/>
      <c r="AO13456" s="8"/>
      <c r="AS13456" s="8"/>
      <c r="AW13456" s="8"/>
      <c r="BA13456" s="8"/>
      <c r="BE13456" s="8"/>
      <c r="BI13456" s="8"/>
      <c r="BM13456" s="8"/>
      <c r="BQ13456" s="8"/>
      <c r="BU13456" s="8"/>
      <c r="BY13456" s="8"/>
      <c r="CC13456" s="8"/>
      <c r="CG13456" s="8"/>
      <c r="CK13456" s="8"/>
    </row>
    <row r="13457" spans="5:89">
      <c r="E13457" s="8"/>
      <c r="I13457" s="8"/>
      <c r="M13457" s="8"/>
      <c r="Q13457" s="8"/>
      <c r="U13457" s="8"/>
      <c r="Y13457" s="8"/>
      <c r="AC13457" s="8"/>
      <c r="AG13457" s="8"/>
      <c r="AK13457" s="8"/>
      <c r="AO13457" s="8"/>
      <c r="AS13457" s="8"/>
      <c r="AW13457" s="8"/>
      <c r="BA13457" s="8"/>
      <c r="BE13457" s="8"/>
      <c r="BI13457" s="8"/>
      <c r="BM13457" s="8"/>
      <c r="BQ13457" s="8"/>
      <c r="BU13457" s="8"/>
      <c r="BY13457" s="8"/>
      <c r="CC13457" s="8"/>
      <c r="CG13457" s="8"/>
      <c r="CK13457" s="8"/>
    </row>
    <row r="13458" spans="5:89">
      <c r="E13458" s="8"/>
      <c r="I13458" s="8"/>
      <c r="M13458" s="8"/>
      <c r="Q13458" s="8"/>
      <c r="U13458" s="8"/>
      <c r="Y13458" s="8"/>
      <c r="AC13458" s="8"/>
      <c r="AG13458" s="8"/>
      <c r="AK13458" s="8"/>
      <c r="AO13458" s="8"/>
      <c r="AS13458" s="8"/>
      <c r="AW13458" s="8"/>
      <c r="BA13458" s="8"/>
      <c r="BE13458" s="8"/>
      <c r="BI13458" s="8"/>
      <c r="BM13458" s="8"/>
      <c r="BQ13458" s="8"/>
      <c r="BU13458" s="8"/>
      <c r="BY13458" s="8"/>
      <c r="CC13458" s="8"/>
      <c r="CG13458" s="8"/>
      <c r="CK13458" s="8"/>
    </row>
    <row r="13459" spans="5:89">
      <c r="E13459" s="8"/>
      <c r="I13459" s="8"/>
      <c r="M13459" s="8"/>
      <c r="Q13459" s="8"/>
      <c r="U13459" s="8"/>
      <c r="Y13459" s="8"/>
      <c r="AC13459" s="8"/>
      <c r="AG13459" s="8"/>
      <c r="AK13459" s="8"/>
      <c r="AO13459" s="8"/>
      <c r="AS13459" s="8"/>
      <c r="AW13459" s="8"/>
      <c r="BA13459" s="8"/>
      <c r="BE13459" s="8"/>
      <c r="BI13459" s="8"/>
      <c r="BM13459" s="8"/>
      <c r="BQ13459" s="8"/>
      <c r="BU13459" s="8"/>
      <c r="BY13459" s="8"/>
      <c r="CC13459" s="8"/>
      <c r="CG13459" s="8"/>
      <c r="CK13459" s="8"/>
    </row>
    <row r="13460" spans="5:89">
      <c r="E13460" s="8"/>
      <c r="I13460" s="8"/>
      <c r="M13460" s="8"/>
      <c r="Q13460" s="8"/>
      <c r="U13460" s="8"/>
      <c r="Y13460" s="8"/>
      <c r="AC13460" s="8"/>
      <c r="AG13460" s="8"/>
      <c r="AK13460" s="8"/>
      <c r="AO13460" s="8"/>
      <c r="AS13460" s="8"/>
      <c r="AW13460" s="8"/>
      <c r="BA13460" s="8"/>
      <c r="BE13460" s="8"/>
      <c r="BI13460" s="8"/>
      <c r="BM13460" s="8"/>
      <c r="BQ13460" s="8"/>
      <c r="BU13460" s="8"/>
      <c r="BY13460" s="8"/>
      <c r="CC13460" s="8"/>
      <c r="CG13460" s="8"/>
      <c r="CK13460" s="8"/>
    </row>
    <row r="13461" spans="5:89">
      <c r="E13461" s="8"/>
      <c r="I13461" s="8"/>
      <c r="M13461" s="8"/>
      <c r="Q13461" s="8"/>
      <c r="U13461" s="8"/>
      <c r="Y13461" s="8"/>
      <c r="AC13461" s="8"/>
      <c r="AG13461" s="8"/>
      <c r="AK13461" s="8"/>
      <c r="AO13461" s="8"/>
      <c r="AS13461" s="8"/>
      <c r="AW13461" s="8"/>
      <c r="BA13461" s="8"/>
      <c r="BE13461" s="8"/>
      <c r="BI13461" s="8"/>
      <c r="BM13461" s="8"/>
      <c r="BQ13461" s="8"/>
      <c r="BU13461" s="8"/>
      <c r="BY13461" s="8"/>
      <c r="CC13461" s="8"/>
      <c r="CG13461" s="8"/>
      <c r="CK13461" s="8"/>
    </row>
    <row r="13462" spans="5:89">
      <c r="E13462" s="8"/>
      <c r="I13462" s="8"/>
      <c r="M13462" s="8"/>
      <c r="Q13462" s="8"/>
      <c r="U13462" s="8"/>
      <c r="Y13462" s="8"/>
      <c r="AC13462" s="8"/>
      <c r="AG13462" s="8"/>
      <c r="AK13462" s="8"/>
      <c r="AO13462" s="8"/>
      <c r="AS13462" s="8"/>
      <c r="AW13462" s="8"/>
      <c r="BA13462" s="8"/>
      <c r="BE13462" s="8"/>
      <c r="BI13462" s="8"/>
      <c r="BM13462" s="8"/>
      <c r="BQ13462" s="8"/>
      <c r="BU13462" s="8"/>
      <c r="BY13462" s="8"/>
      <c r="CC13462" s="8"/>
      <c r="CG13462" s="8"/>
      <c r="CK13462" s="8"/>
    </row>
    <row r="13463" spans="5:89">
      <c r="E13463" s="8"/>
      <c r="I13463" s="8"/>
      <c r="M13463" s="8"/>
      <c r="Q13463" s="8"/>
      <c r="U13463" s="8"/>
      <c r="Y13463" s="8"/>
      <c r="AC13463" s="8"/>
      <c r="AG13463" s="8"/>
      <c r="AK13463" s="8"/>
      <c r="AO13463" s="8"/>
      <c r="AS13463" s="8"/>
      <c r="AW13463" s="8"/>
      <c r="BA13463" s="8"/>
      <c r="BE13463" s="8"/>
      <c r="BI13463" s="8"/>
      <c r="BM13463" s="8"/>
      <c r="BQ13463" s="8"/>
      <c r="BU13463" s="8"/>
      <c r="BY13463" s="8"/>
      <c r="CC13463" s="8"/>
      <c r="CG13463" s="8"/>
      <c r="CK13463" s="8"/>
    </row>
    <row r="13464" spans="5:89">
      <c r="E13464" s="8"/>
      <c r="I13464" s="8"/>
      <c r="M13464" s="8"/>
      <c r="Q13464" s="8"/>
      <c r="U13464" s="8"/>
      <c r="Y13464" s="8"/>
      <c r="AC13464" s="8"/>
      <c r="AG13464" s="8"/>
      <c r="AK13464" s="8"/>
      <c r="AO13464" s="8"/>
      <c r="AS13464" s="8"/>
      <c r="AW13464" s="8"/>
      <c r="BA13464" s="8"/>
      <c r="BE13464" s="8"/>
      <c r="BI13464" s="8"/>
      <c r="BM13464" s="8"/>
      <c r="BQ13464" s="8"/>
      <c r="BU13464" s="8"/>
      <c r="BY13464" s="8"/>
      <c r="CC13464" s="8"/>
      <c r="CG13464" s="8"/>
      <c r="CK13464" s="8"/>
    </row>
    <row r="13465" spans="5:89">
      <c r="E13465" s="8"/>
      <c r="I13465" s="8"/>
      <c r="M13465" s="8"/>
      <c r="Q13465" s="8"/>
      <c r="U13465" s="8"/>
      <c r="Y13465" s="8"/>
      <c r="AC13465" s="8"/>
      <c r="AG13465" s="8"/>
      <c r="AK13465" s="8"/>
      <c r="AO13465" s="8"/>
      <c r="AS13465" s="8"/>
      <c r="AW13465" s="8"/>
      <c r="BA13465" s="8"/>
      <c r="BE13465" s="8"/>
      <c r="BI13465" s="8"/>
      <c r="BM13465" s="8"/>
      <c r="BQ13465" s="8"/>
      <c r="BU13465" s="8"/>
      <c r="BY13465" s="8"/>
      <c r="CC13465" s="8"/>
      <c r="CG13465" s="8"/>
      <c r="CK13465" s="8"/>
    </row>
    <row r="13466" spans="5:89">
      <c r="E13466" s="8"/>
      <c r="I13466" s="8"/>
      <c r="M13466" s="8"/>
      <c r="Q13466" s="8"/>
      <c r="U13466" s="8"/>
      <c r="Y13466" s="8"/>
      <c r="AC13466" s="8"/>
      <c r="AG13466" s="8"/>
      <c r="AK13466" s="8"/>
      <c r="AO13466" s="8"/>
      <c r="AS13466" s="8"/>
      <c r="AW13466" s="8"/>
      <c r="BA13466" s="8"/>
      <c r="BE13466" s="8"/>
      <c r="BI13466" s="8"/>
      <c r="BM13466" s="8"/>
      <c r="BQ13466" s="8"/>
      <c r="BU13466" s="8"/>
      <c r="BY13466" s="8"/>
      <c r="CC13466" s="8"/>
      <c r="CG13466" s="8"/>
      <c r="CK13466" s="8"/>
    </row>
    <row r="13467" spans="5:89">
      <c r="E13467" s="8"/>
      <c r="I13467" s="8"/>
      <c r="M13467" s="8"/>
      <c r="Q13467" s="8"/>
      <c r="U13467" s="8"/>
      <c r="Y13467" s="8"/>
      <c r="AC13467" s="8"/>
      <c r="AG13467" s="8"/>
      <c r="AK13467" s="8"/>
      <c r="AO13467" s="8"/>
      <c r="AS13467" s="8"/>
      <c r="AW13467" s="8"/>
      <c r="BA13467" s="8"/>
      <c r="BE13467" s="8"/>
      <c r="BI13467" s="8"/>
      <c r="BM13467" s="8"/>
      <c r="BQ13467" s="8"/>
      <c r="BU13467" s="8"/>
      <c r="BY13467" s="8"/>
      <c r="CC13467" s="8"/>
      <c r="CG13467" s="8"/>
      <c r="CK13467" s="8"/>
    </row>
    <row r="13468" spans="5:89">
      <c r="E13468" s="8"/>
      <c r="I13468" s="8"/>
      <c r="M13468" s="8"/>
      <c r="Q13468" s="8"/>
      <c r="U13468" s="8"/>
      <c r="Y13468" s="8"/>
      <c r="AC13468" s="8"/>
      <c r="AG13468" s="8"/>
      <c r="AK13468" s="8"/>
      <c r="AO13468" s="8"/>
      <c r="AS13468" s="8"/>
      <c r="AW13468" s="8"/>
      <c r="BA13468" s="8"/>
      <c r="BE13468" s="8"/>
      <c r="BI13468" s="8"/>
      <c r="BM13468" s="8"/>
      <c r="BQ13468" s="8"/>
      <c r="BU13468" s="8"/>
      <c r="BY13468" s="8"/>
      <c r="CC13468" s="8"/>
      <c r="CG13468" s="8"/>
      <c r="CK13468" s="8"/>
    </row>
    <row r="13469" spans="5:89">
      <c r="E13469" s="8"/>
      <c r="I13469" s="8"/>
      <c r="M13469" s="8"/>
      <c r="Q13469" s="8"/>
      <c r="U13469" s="8"/>
      <c r="Y13469" s="8"/>
      <c r="AC13469" s="8"/>
      <c r="AG13469" s="8"/>
      <c r="AK13469" s="8"/>
      <c r="AO13469" s="8"/>
      <c r="AS13469" s="8"/>
      <c r="AW13469" s="8"/>
      <c r="BA13469" s="8"/>
      <c r="BE13469" s="8"/>
      <c r="BI13469" s="8"/>
      <c r="BM13469" s="8"/>
      <c r="BQ13469" s="8"/>
      <c r="BU13469" s="8"/>
      <c r="BY13469" s="8"/>
      <c r="CC13469" s="8"/>
      <c r="CG13469" s="8"/>
      <c r="CK13469" s="8"/>
    </row>
    <row r="13470" spans="5:89">
      <c r="E13470" s="8"/>
      <c r="I13470" s="8"/>
      <c r="M13470" s="8"/>
      <c r="Q13470" s="8"/>
      <c r="U13470" s="8"/>
      <c r="Y13470" s="8"/>
      <c r="AC13470" s="8"/>
      <c r="AG13470" s="8"/>
      <c r="AK13470" s="8"/>
      <c r="AO13470" s="8"/>
      <c r="AS13470" s="8"/>
      <c r="AW13470" s="8"/>
      <c r="BA13470" s="8"/>
      <c r="BE13470" s="8"/>
      <c r="BI13470" s="8"/>
      <c r="BM13470" s="8"/>
      <c r="BQ13470" s="8"/>
      <c r="BU13470" s="8"/>
      <c r="BY13470" s="8"/>
      <c r="CC13470" s="8"/>
      <c r="CG13470" s="8"/>
      <c r="CK13470" s="8"/>
    </row>
    <row r="13471" spans="5:89">
      <c r="E13471" s="8"/>
      <c r="I13471" s="8"/>
      <c r="M13471" s="8"/>
      <c r="Q13471" s="8"/>
      <c r="U13471" s="8"/>
      <c r="Y13471" s="8"/>
      <c r="AC13471" s="8"/>
      <c r="AG13471" s="8"/>
      <c r="AK13471" s="8"/>
      <c r="AO13471" s="8"/>
      <c r="AS13471" s="8"/>
      <c r="AW13471" s="8"/>
      <c r="BA13471" s="8"/>
      <c r="BE13471" s="8"/>
      <c r="BI13471" s="8"/>
      <c r="BM13471" s="8"/>
      <c r="BQ13471" s="8"/>
      <c r="BU13471" s="8"/>
      <c r="BY13471" s="8"/>
      <c r="CC13471" s="8"/>
      <c r="CG13471" s="8"/>
      <c r="CK13471" s="8"/>
    </row>
    <row r="13472" spans="5:89">
      <c r="E13472" s="8"/>
      <c r="I13472" s="8"/>
      <c r="M13472" s="8"/>
      <c r="Q13472" s="8"/>
      <c r="U13472" s="8"/>
      <c r="Y13472" s="8"/>
      <c r="AC13472" s="8"/>
      <c r="AG13472" s="8"/>
      <c r="AK13472" s="8"/>
      <c r="AO13472" s="8"/>
      <c r="AS13472" s="8"/>
      <c r="AW13472" s="8"/>
      <c r="BA13472" s="8"/>
      <c r="BE13472" s="8"/>
      <c r="BI13472" s="8"/>
      <c r="BM13472" s="8"/>
      <c r="BQ13472" s="8"/>
      <c r="BU13472" s="8"/>
      <c r="BY13472" s="8"/>
      <c r="CC13472" s="8"/>
      <c r="CG13472" s="8"/>
      <c r="CK13472" s="8"/>
    </row>
    <row r="13473" spans="5:89">
      <c r="E13473" s="8"/>
      <c r="I13473" s="8"/>
      <c r="M13473" s="8"/>
      <c r="Q13473" s="8"/>
      <c r="U13473" s="8"/>
      <c r="Y13473" s="8"/>
      <c r="AC13473" s="8"/>
      <c r="AG13473" s="8"/>
      <c r="AK13473" s="8"/>
      <c r="AO13473" s="8"/>
      <c r="AS13473" s="8"/>
      <c r="AW13473" s="8"/>
      <c r="BA13473" s="8"/>
      <c r="BE13473" s="8"/>
      <c r="BI13473" s="8"/>
      <c r="BM13473" s="8"/>
      <c r="BQ13473" s="8"/>
      <c r="BU13473" s="8"/>
      <c r="BY13473" s="8"/>
      <c r="CC13473" s="8"/>
      <c r="CG13473" s="8"/>
      <c r="CK13473" s="8"/>
    </row>
    <row r="13474" spans="5:89">
      <c r="E13474" s="8"/>
      <c r="I13474" s="8"/>
      <c r="M13474" s="8"/>
      <c r="Q13474" s="8"/>
      <c r="U13474" s="8"/>
      <c r="Y13474" s="8"/>
      <c r="AC13474" s="8"/>
      <c r="AG13474" s="8"/>
      <c r="AK13474" s="8"/>
      <c r="AO13474" s="8"/>
      <c r="AS13474" s="8"/>
      <c r="AW13474" s="8"/>
      <c r="BA13474" s="8"/>
      <c r="BE13474" s="8"/>
      <c r="BI13474" s="8"/>
      <c r="BM13474" s="8"/>
      <c r="BQ13474" s="8"/>
      <c r="BU13474" s="8"/>
      <c r="BY13474" s="8"/>
      <c r="CC13474" s="8"/>
      <c r="CG13474" s="8"/>
      <c r="CK13474" s="8"/>
    </row>
    <row r="13475" spans="5:89">
      <c r="E13475" s="8"/>
      <c r="I13475" s="8"/>
      <c r="M13475" s="8"/>
      <c r="Q13475" s="8"/>
      <c r="U13475" s="8"/>
      <c r="Y13475" s="8"/>
      <c r="AC13475" s="8"/>
      <c r="AG13475" s="8"/>
      <c r="AK13475" s="8"/>
      <c r="AO13475" s="8"/>
      <c r="AS13475" s="8"/>
      <c r="AW13475" s="8"/>
      <c r="BA13475" s="8"/>
      <c r="BE13475" s="8"/>
      <c r="BI13475" s="8"/>
      <c r="BM13475" s="8"/>
      <c r="BQ13475" s="8"/>
      <c r="BU13475" s="8"/>
      <c r="BY13475" s="8"/>
      <c r="CC13475" s="8"/>
      <c r="CG13475" s="8"/>
      <c r="CK13475" s="8"/>
    </row>
    <row r="13476" spans="5:89">
      <c r="E13476" s="8"/>
      <c r="I13476" s="8"/>
      <c r="M13476" s="8"/>
      <c r="Q13476" s="8"/>
      <c r="U13476" s="8"/>
      <c r="Y13476" s="8"/>
      <c r="AC13476" s="8"/>
      <c r="AG13476" s="8"/>
      <c r="AK13476" s="8"/>
      <c r="AO13476" s="8"/>
      <c r="AS13476" s="8"/>
      <c r="AW13476" s="8"/>
      <c r="BA13476" s="8"/>
      <c r="BE13476" s="8"/>
      <c r="BI13476" s="8"/>
      <c r="BM13476" s="8"/>
      <c r="BQ13476" s="8"/>
      <c r="BU13476" s="8"/>
      <c r="BY13476" s="8"/>
      <c r="CC13476" s="8"/>
      <c r="CG13476" s="8"/>
      <c r="CK13476" s="8"/>
    </row>
    <row r="13477" spans="5:89">
      <c r="E13477" s="8"/>
      <c r="I13477" s="8"/>
      <c r="M13477" s="8"/>
      <c r="Q13477" s="8"/>
      <c r="U13477" s="8"/>
      <c r="Y13477" s="8"/>
      <c r="AC13477" s="8"/>
      <c r="AG13477" s="8"/>
      <c r="AK13477" s="8"/>
      <c r="AO13477" s="8"/>
      <c r="AS13477" s="8"/>
      <c r="AW13477" s="8"/>
      <c r="BA13477" s="8"/>
      <c r="BE13477" s="8"/>
      <c r="BI13477" s="8"/>
      <c r="BM13477" s="8"/>
      <c r="BQ13477" s="8"/>
      <c r="BU13477" s="8"/>
      <c r="BY13477" s="8"/>
      <c r="CC13477" s="8"/>
      <c r="CG13477" s="8"/>
      <c r="CK13477" s="8"/>
    </row>
    <row r="13478" spans="5:89">
      <c r="E13478" s="8"/>
      <c r="I13478" s="8"/>
      <c r="M13478" s="8"/>
      <c r="Q13478" s="8"/>
      <c r="U13478" s="8"/>
      <c r="Y13478" s="8"/>
      <c r="AC13478" s="8"/>
      <c r="AG13478" s="8"/>
      <c r="AK13478" s="8"/>
      <c r="AO13478" s="8"/>
      <c r="AS13478" s="8"/>
      <c r="AW13478" s="8"/>
      <c r="BA13478" s="8"/>
      <c r="BE13478" s="8"/>
      <c r="BI13478" s="8"/>
      <c r="BM13478" s="8"/>
      <c r="BQ13478" s="8"/>
      <c r="BU13478" s="8"/>
      <c r="BY13478" s="8"/>
      <c r="CC13478" s="8"/>
      <c r="CG13478" s="8"/>
      <c r="CK13478" s="8"/>
    </row>
    <row r="13479" spans="5:89">
      <c r="E13479" s="8"/>
      <c r="I13479" s="8"/>
      <c r="M13479" s="8"/>
      <c r="Q13479" s="8"/>
      <c r="U13479" s="8"/>
      <c r="Y13479" s="8"/>
      <c r="AC13479" s="8"/>
      <c r="AG13479" s="8"/>
      <c r="AK13479" s="8"/>
      <c r="AO13479" s="8"/>
      <c r="AS13479" s="8"/>
      <c r="AW13479" s="8"/>
      <c r="BA13479" s="8"/>
      <c r="BE13479" s="8"/>
      <c r="BI13479" s="8"/>
      <c r="BM13479" s="8"/>
      <c r="BQ13479" s="8"/>
      <c r="BU13479" s="8"/>
      <c r="BY13479" s="8"/>
      <c r="CC13479" s="8"/>
      <c r="CG13479" s="8"/>
      <c r="CK13479" s="8"/>
    </row>
    <row r="13480" spans="5:89">
      <c r="E13480" s="8"/>
      <c r="I13480" s="8"/>
      <c r="M13480" s="8"/>
      <c r="Q13480" s="8"/>
      <c r="U13480" s="8"/>
      <c r="Y13480" s="8"/>
      <c r="AC13480" s="8"/>
      <c r="AG13480" s="8"/>
      <c r="AK13480" s="8"/>
      <c r="AO13480" s="8"/>
      <c r="AS13480" s="8"/>
      <c r="AW13480" s="8"/>
      <c r="BA13480" s="8"/>
      <c r="BE13480" s="8"/>
      <c r="BI13480" s="8"/>
      <c r="BM13480" s="8"/>
      <c r="BQ13480" s="8"/>
      <c r="BU13480" s="8"/>
      <c r="BY13480" s="8"/>
      <c r="CC13480" s="8"/>
      <c r="CG13480" s="8"/>
      <c r="CK13480" s="8"/>
    </row>
    <row r="13481" spans="5:89">
      <c r="E13481" s="8"/>
      <c r="I13481" s="8"/>
      <c r="M13481" s="8"/>
      <c r="Q13481" s="8"/>
      <c r="U13481" s="8"/>
      <c r="Y13481" s="8"/>
      <c r="AC13481" s="8"/>
      <c r="AG13481" s="8"/>
      <c r="AK13481" s="8"/>
      <c r="AO13481" s="8"/>
      <c r="AS13481" s="8"/>
      <c r="AW13481" s="8"/>
      <c r="BA13481" s="8"/>
      <c r="BE13481" s="8"/>
      <c r="BI13481" s="8"/>
      <c r="BM13481" s="8"/>
      <c r="BQ13481" s="8"/>
      <c r="BU13481" s="8"/>
      <c r="BY13481" s="8"/>
      <c r="CC13481" s="8"/>
      <c r="CG13481" s="8"/>
      <c r="CK13481" s="8"/>
    </row>
    <row r="13482" spans="5:89">
      <c r="E13482" s="8"/>
      <c r="I13482" s="8"/>
      <c r="M13482" s="8"/>
      <c r="Q13482" s="8"/>
      <c r="U13482" s="8"/>
      <c r="Y13482" s="8"/>
      <c r="AC13482" s="8"/>
      <c r="AG13482" s="8"/>
      <c r="AK13482" s="8"/>
      <c r="AO13482" s="8"/>
      <c r="AS13482" s="8"/>
      <c r="AW13482" s="8"/>
      <c r="BA13482" s="8"/>
      <c r="BE13482" s="8"/>
      <c r="BI13482" s="8"/>
      <c r="BM13482" s="8"/>
      <c r="BQ13482" s="8"/>
      <c r="BU13482" s="8"/>
      <c r="BY13482" s="8"/>
      <c r="CC13482" s="8"/>
      <c r="CG13482" s="8"/>
      <c r="CK13482" s="8"/>
    </row>
    <row r="13483" spans="5:89">
      <c r="E13483" s="8"/>
      <c r="I13483" s="8"/>
      <c r="M13483" s="8"/>
      <c r="Q13483" s="8"/>
      <c r="U13483" s="8"/>
      <c r="Y13483" s="8"/>
      <c r="AC13483" s="8"/>
      <c r="AG13483" s="8"/>
      <c r="AK13483" s="8"/>
      <c r="AO13483" s="8"/>
      <c r="AS13483" s="8"/>
      <c r="AW13483" s="8"/>
      <c r="BA13483" s="8"/>
      <c r="BE13483" s="8"/>
      <c r="BI13483" s="8"/>
      <c r="BM13483" s="8"/>
      <c r="BQ13483" s="8"/>
      <c r="BU13483" s="8"/>
      <c r="BY13483" s="8"/>
      <c r="CC13483" s="8"/>
      <c r="CG13483" s="8"/>
      <c r="CK13483" s="8"/>
    </row>
    <row r="13484" spans="5:89">
      <c r="E13484" s="8"/>
      <c r="I13484" s="8"/>
      <c r="M13484" s="8"/>
      <c r="Q13484" s="8"/>
      <c r="U13484" s="8"/>
      <c r="Y13484" s="8"/>
      <c r="AC13484" s="8"/>
      <c r="AG13484" s="8"/>
      <c r="AK13484" s="8"/>
      <c r="AO13484" s="8"/>
      <c r="AS13484" s="8"/>
      <c r="AW13484" s="8"/>
      <c r="BA13484" s="8"/>
      <c r="BE13484" s="8"/>
      <c r="BI13484" s="8"/>
      <c r="BM13484" s="8"/>
      <c r="BQ13484" s="8"/>
      <c r="BU13484" s="8"/>
      <c r="BY13484" s="8"/>
      <c r="CC13484" s="8"/>
      <c r="CG13484" s="8"/>
      <c r="CK13484" s="8"/>
    </row>
    <row r="13485" spans="5:89">
      <c r="E13485" s="8"/>
      <c r="I13485" s="8"/>
      <c r="M13485" s="8"/>
      <c r="Q13485" s="8"/>
      <c r="U13485" s="8"/>
      <c r="Y13485" s="8"/>
      <c r="AC13485" s="8"/>
      <c r="AG13485" s="8"/>
      <c r="AK13485" s="8"/>
      <c r="AO13485" s="8"/>
      <c r="AS13485" s="8"/>
      <c r="AW13485" s="8"/>
      <c r="BA13485" s="8"/>
      <c r="BE13485" s="8"/>
      <c r="BI13485" s="8"/>
      <c r="BM13485" s="8"/>
      <c r="BQ13485" s="8"/>
      <c r="BU13485" s="8"/>
      <c r="BY13485" s="8"/>
      <c r="CC13485" s="8"/>
      <c r="CG13485" s="8"/>
      <c r="CK13485" s="8"/>
    </row>
    <row r="13486" spans="5:89">
      <c r="E13486" s="8"/>
      <c r="I13486" s="8"/>
      <c r="M13486" s="8"/>
      <c r="Q13486" s="8"/>
      <c r="U13486" s="8"/>
      <c r="Y13486" s="8"/>
      <c r="AC13486" s="8"/>
      <c r="AG13486" s="8"/>
      <c r="AK13486" s="8"/>
      <c r="AO13486" s="8"/>
      <c r="AS13486" s="8"/>
      <c r="AW13486" s="8"/>
      <c r="BA13486" s="8"/>
      <c r="BE13486" s="8"/>
      <c r="BI13486" s="8"/>
      <c r="BM13486" s="8"/>
      <c r="BQ13486" s="8"/>
      <c r="BU13486" s="8"/>
      <c r="BY13486" s="8"/>
      <c r="CC13486" s="8"/>
      <c r="CG13486" s="8"/>
      <c r="CK13486" s="8"/>
    </row>
    <row r="13487" spans="5:89">
      <c r="E13487" s="8"/>
      <c r="I13487" s="8"/>
      <c r="M13487" s="8"/>
      <c r="Q13487" s="8"/>
      <c r="U13487" s="8"/>
      <c r="Y13487" s="8"/>
      <c r="AC13487" s="8"/>
      <c r="AG13487" s="8"/>
      <c r="AK13487" s="8"/>
      <c r="AO13487" s="8"/>
      <c r="AS13487" s="8"/>
      <c r="AW13487" s="8"/>
      <c r="BA13487" s="8"/>
      <c r="BE13487" s="8"/>
      <c r="BI13487" s="8"/>
      <c r="BM13487" s="8"/>
      <c r="BQ13487" s="8"/>
      <c r="BU13487" s="8"/>
      <c r="BY13487" s="8"/>
      <c r="CC13487" s="8"/>
      <c r="CG13487" s="8"/>
      <c r="CK13487" s="8"/>
    </row>
    <row r="13488" spans="5:89">
      <c r="E13488" s="8"/>
      <c r="I13488" s="8"/>
      <c r="M13488" s="8"/>
      <c r="Q13488" s="8"/>
      <c r="U13488" s="8"/>
      <c r="Y13488" s="8"/>
      <c r="AC13488" s="8"/>
      <c r="AG13488" s="8"/>
      <c r="AK13488" s="8"/>
      <c r="AO13488" s="8"/>
      <c r="AS13488" s="8"/>
      <c r="AW13488" s="8"/>
      <c r="BA13488" s="8"/>
      <c r="BE13488" s="8"/>
      <c r="BI13488" s="8"/>
      <c r="BM13488" s="8"/>
      <c r="BQ13488" s="8"/>
      <c r="BU13488" s="8"/>
      <c r="BY13488" s="8"/>
      <c r="CC13488" s="8"/>
      <c r="CG13488" s="8"/>
      <c r="CK13488" s="8"/>
    </row>
    <row r="13489" spans="5:89">
      <c r="E13489" s="8"/>
      <c r="I13489" s="8"/>
      <c r="M13489" s="8"/>
      <c r="Q13489" s="8"/>
      <c r="U13489" s="8"/>
      <c r="Y13489" s="8"/>
      <c r="AC13489" s="8"/>
      <c r="AG13489" s="8"/>
      <c r="AK13489" s="8"/>
      <c r="AO13489" s="8"/>
      <c r="AS13489" s="8"/>
      <c r="AW13489" s="8"/>
      <c r="BA13489" s="8"/>
      <c r="BE13489" s="8"/>
      <c r="BI13489" s="8"/>
      <c r="BM13489" s="8"/>
      <c r="BQ13489" s="8"/>
      <c r="BU13489" s="8"/>
      <c r="BY13489" s="8"/>
      <c r="CC13489" s="8"/>
      <c r="CG13489" s="8"/>
      <c r="CK13489" s="8"/>
    </row>
    <row r="13490" spans="5:89">
      <c r="E13490" s="8"/>
      <c r="I13490" s="8"/>
      <c r="M13490" s="8"/>
      <c r="Q13490" s="8"/>
      <c r="U13490" s="8"/>
      <c r="Y13490" s="8"/>
      <c r="AC13490" s="8"/>
      <c r="AG13490" s="8"/>
      <c r="AK13490" s="8"/>
      <c r="AO13490" s="8"/>
      <c r="AS13490" s="8"/>
      <c r="AW13490" s="8"/>
      <c r="BA13490" s="8"/>
      <c r="BE13490" s="8"/>
      <c r="BI13490" s="8"/>
      <c r="BM13490" s="8"/>
      <c r="BQ13490" s="8"/>
      <c r="BU13490" s="8"/>
      <c r="BY13490" s="8"/>
      <c r="CC13490" s="8"/>
      <c r="CG13490" s="8"/>
      <c r="CK13490" s="8"/>
    </row>
    <row r="13491" spans="5:89">
      <c r="E13491" s="8"/>
      <c r="I13491" s="8"/>
      <c r="M13491" s="8"/>
      <c r="Q13491" s="8"/>
      <c r="U13491" s="8"/>
      <c r="Y13491" s="8"/>
      <c r="AC13491" s="8"/>
      <c r="AG13491" s="8"/>
      <c r="AK13491" s="8"/>
      <c r="AO13491" s="8"/>
      <c r="AS13491" s="8"/>
      <c r="AW13491" s="8"/>
      <c r="BA13491" s="8"/>
      <c r="BE13491" s="8"/>
      <c r="BI13491" s="8"/>
      <c r="BM13491" s="8"/>
      <c r="BQ13491" s="8"/>
      <c r="BU13491" s="8"/>
      <c r="BY13491" s="8"/>
      <c r="CC13491" s="8"/>
      <c r="CG13491" s="8"/>
      <c r="CK13491" s="8"/>
    </row>
    <row r="13492" spans="5:89">
      <c r="E13492" s="8"/>
      <c r="I13492" s="8"/>
      <c r="M13492" s="8"/>
      <c r="Q13492" s="8"/>
      <c r="U13492" s="8"/>
      <c r="Y13492" s="8"/>
      <c r="AC13492" s="8"/>
      <c r="AG13492" s="8"/>
      <c r="AK13492" s="8"/>
      <c r="AO13492" s="8"/>
      <c r="AS13492" s="8"/>
      <c r="AW13492" s="8"/>
      <c r="BA13492" s="8"/>
      <c r="BE13492" s="8"/>
      <c r="BI13492" s="8"/>
      <c r="BM13492" s="8"/>
      <c r="BQ13492" s="8"/>
      <c r="BU13492" s="8"/>
      <c r="BY13492" s="8"/>
      <c r="CC13492" s="8"/>
      <c r="CG13492" s="8"/>
      <c r="CK13492" s="8"/>
    </row>
    <row r="13493" spans="5:89">
      <c r="E13493" s="8"/>
      <c r="I13493" s="8"/>
      <c r="M13493" s="8"/>
      <c r="Q13493" s="8"/>
      <c r="U13493" s="8"/>
      <c r="Y13493" s="8"/>
      <c r="AC13493" s="8"/>
      <c r="AG13493" s="8"/>
      <c r="AK13493" s="8"/>
      <c r="AO13493" s="8"/>
      <c r="AS13493" s="8"/>
      <c r="AW13493" s="8"/>
      <c r="BA13493" s="8"/>
      <c r="BE13493" s="8"/>
      <c r="BI13493" s="8"/>
      <c r="BM13493" s="8"/>
      <c r="BQ13493" s="8"/>
      <c r="BU13493" s="8"/>
      <c r="BY13493" s="8"/>
      <c r="CC13493" s="8"/>
      <c r="CG13493" s="8"/>
      <c r="CK13493" s="8"/>
    </row>
    <row r="13494" spans="5:89">
      <c r="E13494" s="8"/>
      <c r="I13494" s="8"/>
      <c r="M13494" s="8"/>
      <c r="Q13494" s="8"/>
      <c r="U13494" s="8"/>
      <c r="Y13494" s="8"/>
      <c r="AC13494" s="8"/>
      <c r="AG13494" s="8"/>
      <c r="AK13494" s="8"/>
      <c r="AO13494" s="8"/>
      <c r="AS13494" s="8"/>
      <c r="AW13494" s="8"/>
      <c r="BA13494" s="8"/>
      <c r="BE13494" s="8"/>
      <c r="BI13494" s="8"/>
      <c r="BM13494" s="8"/>
      <c r="BQ13494" s="8"/>
      <c r="BU13494" s="8"/>
      <c r="BY13494" s="8"/>
      <c r="CC13494" s="8"/>
      <c r="CG13494" s="8"/>
      <c r="CK13494" s="8"/>
    </row>
    <row r="13495" spans="5:89">
      <c r="E13495" s="8"/>
      <c r="I13495" s="8"/>
      <c r="M13495" s="8"/>
      <c r="Q13495" s="8"/>
      <c r="U13495" s="8"/>
      <c r="Y13495" s="8"/>
      <c r="AC13495" s="8"/>
      <c r="AG13495" s="8"/>
      <c r="AK13495" s="8"/>
      <c r="AO13495" s="8"/>
      <c r="AS13495" s="8"/>
      <c r="AW13495" s="8"/>
      <c r="BA13495" s="8"/>
      <c r="BE13495" s="8"/>
      <c r="BI13495" s="8"/>
      <c r="BM13495" s="8"/>
      <c r="BQ13495" s="8"/>
      <c r="BU13495" s="8"/>
      <c r="BY13495" s="8"/>
      <c r="CC13495" s="8"/>
      <c r="CG13495" s="8"/>
      <c r="CK13495" s="8"/>
    </row>
    <row r="13496" spans="5:89">
      <c r="E13496" s="8"/>
      <c r="I13496" s="8"/>
      <c r="M13496" s="8"/>
      <c r="Q13496" s="8"/>
      <c r="U13496" s="8"/>
      <c r="Y13496" s="8"/>
      <c r="AC13496" s="8"/>
      <c r="AG13496" s="8"/>
      <c r="AK13496" s="8"/>
      <c r="AO13496" s="8"/>
      <c r="AS13496" s="8"/>
      <c r="AW13496" s="8"/>
      <c r="BA13496" s="8"/>
      <c r="BE13496" s="8"/>
      <c r="BI13496" s="8"/>
      <c r="BM13496" s="8"/>
      <c r="BQ13496" s="8"/>
      <c r="BU13496" s="8"/>
      <c r="BY13496" s="8"/>
      <c r="CC13496" s="8"/>
      <c r="CG13496" s="8"/>
      <c r="CK13496" s="8"/>
    </row>
    <row r="13497" spans="5:89">
      <c r="E13497" s="8"/>
      <c r="I13497" s="8"/>
      <c r="M13497" s="8"/>
      <c r="Q13497" s="8"/>
      <c r="U13497" s="8"/>
      <c r="Y13497" s="8"/>
      <c r="AC13497" s="8"/>
      <c r="AG13497" s="8"/>
      <c r="AK13497" s="8"/>
      <c r="AO13497" s="8"/>
      <c r="AS13497" s="8"/>
      <c r="AW13497" s="8"/>
      <c r="BA13497" s="8"/>
      <c r="BE13497" s="8"/>
      <c r="BI13497" s="8"/>
      <c r="BM13497" s="8"/>
      <c r="BQ13497" s="8"/>
      <c r="BU13497" s="8"/>
      <c r="BY13497" s="8"/>
      <c r="CC13497" s="8"/>
      <c r="CG13497" s="8"/>
      <c r="CK13497" s="8"/>
    </row>
    <row r="13498" spans="5:89">
      <c r="E13498" s="8"/>
      <c r="I13498" s="8"/>
      <c r="M13498" s="8"/>
      <c r="Q13498" s="8"/>
      <c r="U13498" s="8"/>
      <c r="Y13498" s="8"/>
      <c r="AC13498" s="8"/>
      <c r="AG13498" s="8"/>
      <c r="AK13498" s="8"/>
      <c r="AO13498" s="8"/>
      <c r="AS13498" s="8"/>
      <c r="AW13498" s="8"/>
      <c r="BA13498" s="8"/>
      <c r="BE13498" s="8"/>
      <c r="BI13498" s="8"/>
      <c r="BM13498" s="8"/>
      <c r="BQ13498" s="8"/>
      <c r="BU13498" s="8"/>
      <c r="BY13498" s="8"/>
      <c r="CC13498" s="8"/>
      <c r="CG13498" s="8"/>
      <c r="CK13498" s="8"/>
    </row>
    <row r="13499" spans="5:89">
      <c r="E13499" s="8"/>
      <c r="I13499" s="8"/>
      <c r="M13499" s="8"/>
      <c r="Q13499" s="8"/>
      <c r="U13499" s="8"/>
      <c r="Y13499" s="8"/>
      <c r="AC13499" s="8"/>
      <c r="AG13499" s="8"/>
      <c r="AK13499" s="8"/>
      <c r="AO13499" s="8"/>
      <c r="AS13499" s="8"/>
      <c r="AW13499" s="8"/>
      <c r="BA13499" s="8"/>
      <c r="BE13499" s="8"/>
      <c r="BI13499" s="8"/>
      <c r="BM13499" s="8"/>
      <c r="BQ13499" s="8"/>
      <c r="BU13499" s="8"/>
      <c r="BY13499" s="8"/>
      <c r="CC13499" s="8"/>
      <c r="CG13499" s="8"/>
      <c r="CK13499" s="8"/>
    </row>
    <row r="13500" spans="5:89">
      <c r="E13500" s="8"/>
      <c r="I13500" s="8"/>
      <c r="M13500" s="8"/>
      <c r="Q13500" s="8"/>
      <c r="U13500" s="8"/>
      <c r="Y13500" s="8"/>
      <c r="AC13500" s="8"/>
      <c r="AG13500" s="8"/>
      <c r="AK13500" s="8"/>
      <c r="AO13500" s="8"/>
      <c r="AS13500" s="8"/>
      <c r="AW13500" s="8"/>
      <c r="BA13500" s="8"/>
      <c r="BE13500" s="8"/>
      <c r="BI13500" s="8"/>
      <c r="BM13500" s="8"/>
      <c r="BQ13500" s="8"/>
      <c r="BU13500" s="8"/>
      <c r="BY13500" s="8"/>
      <c r="CC13500" s="8"/>
      <c r="CG13500" s="8"/>
      <c r="CK13500" s="8"/>
    </row>
    <row r="13501" spans="5:89">
      <c r="E13501" s="8"/>
      <c r="I13501" s="8"/>
      <c r="M13501" s="8"/>
      <c r="Q13501" s="8"/>
      <c r="U13501" s="8"/>
      <c r="Y13501" s="8"/>
      <c r="AC13501" s="8"/>
      <c r="AG13501" s="8"/>
      <c r="AK13501" s="8"/>
      <c r="AO13501" s="8"/>
      <c r="AS13501" s="8"/>
      <c r="AW13501" s="8"/>
      <c r="BA13501" s="8"/>
      <c r="BE13501" s="8"/>
      <c r="BI13501" s="8"/>
      <c r="BM13501" s="8"/>
      <c r="BQ13501" s="8"/>
      <c r="BU13501" s="8"/>
      <c r="BY13501" s="8"/>
      <c r="CC13501" s="8"/>
      <c r="CG13501" s="8"/>
      <c r="CK13501" s="8"/>
    </row>
    <row r="13502" spans="5:89">
      <c r="E13502" s="8"/>
      <c r="I13502" s="8"/>
      <c r="M13502" s="8"/>
      <c r="Q13502" s="8"/>
      <c r="U13502" s="8"/>
      <c r="Y13502" s="8"/>
      <c r="AC13502" s="8"/>
      <c r="AG13502" s="8"/>
      <c r="AK13502" s="8"/>
      <c r="AO13502" s="8"/>
      <c r="AS13502" s="8"/>
      <c r="AW13502" s="8"/>
      <c r="BA13502" s="8"/>
      <c r="BE13502" s="8"/>
      <c r="BI13502" s="8"/>
      <c r="BM13502" s="8"/>
      <c r="BQ13502" s="8"/>
      <c r="BU13502" s="8"/>
      <c r="BY13502" s="8"/>
      <c r="CC13502" s="8"/>
      <c r="CG13502" s="8"/>
      <c r="CK13502" s="8"/>
    </row>
    <row r="13503" spans="5:89">
      <c r="E13503" s="8"/>
      <c r="I13503" s="8"/>
      <c r="M13503" s="8"/>
      <c r="Q13503" s="8"/>
      <c r="U13503" s="8"/>
      <c r="Y13503" s="8"/>
      <c r="AC13503" s="8"/>
      <c r="AG13503" s="8"/>
      <c r="AK13503" s="8"/>
      <c r="AO13503" s="8"/>
      <c r="AS13503" s="8"/>
      <c r="AW13503" s="8"/>
      <c r="BA13503" s="8"/>
      <c r="BE13503" s="8"/>
      <c r="BI13503" s="8"/>
      <c r="BM13503" s="8"/>
      <c r="BQ13503" s="8"/>
      <c r="BU13503" s="8"/>
      <c r="BY13503" s="8"/>
      <c r="CC13503" s="8"/>
      <c r="CG13503" s="8"/>
      <c r="CK13503" s="8"/>
    </row>
    <row r="13504" spans="5:89">
      <c r="E13504" s="8"/>
      <c r="I13504" s="8"/>
      <c r="M13504" s="8"/>
      <c r="Q13504" s="8"/>
      <c r="U13504" s="8"/>
      <c r="Y13504" s="8"/>
      <c r="AC13504" s="8"/>
      <c r="AG13504" s="8"/>
      <c r="AK13504" s="8"/>
      <c r="AO13504" s="8"/>
      <c r="AS13504" s="8"/>
      <c r="AW13504" s="8"/>
      <c r="BA13504" s="8"/>
      <c r="BE13504" s="8"/>
      <c r="BI13504" s="8"/>
      <c r="BM13504" s="8"/>
      <c r="BQ13504" s="8"/>
      <c r="BU13504" s="8"/>
      <c r="BY13504" s="8"/>
      <c r="CC13504" s="8"/>
      <c r="CG13504" s="8"/>
      <c r="CK13504" s="8"/>
    </row>
    <row r="13505" spans="5:89">
      <c r="E13505" s="8"/>
      <c r="I13505" s="8"/>
      <c r="M13505" s="8"/>
      <c r="Q13505" s="8"/>
      <c r="U13505" s="8"/>
      <c r="Y13505" s="8"/>
      <c r="AC13505" s="8"/>
      <c r="AG13505" s="8"/>
      <c r="AK13505" s="8"/>
      <c r="AO13505" s="8"/>
      <c r="AS13505" s="8"/>
      <c r="AW13505" s="8"/>
      <c r="BA13505" s="8"/>
      <c r="BE13505" s="8"/>
      <c r="BI13505" s="8"/>
      <c r="BM13505" s="8"/>
      <c r="BQ13505" s="8"/>
      <c r="BU13505" s="8"/>
      <c r="BY13505" s="8"/>
      <c r="CC13505" s="8"/>
      <c r="CG13505" s="8"/>
      <c r="CK13505" s="8"/>
    </row>
    <row r="13506" spans="5:89">
      <c r="E13506" s="8"/>
      <c r="I13506" s="8"/>
      <c r="M13506" s="8"/>
      <c r="Q13506" s="8"/>
      <c r="U13506" s="8"/>
      <c r="Y13506" s="8"/>
      <c r="AC13506" s="8"/>
      <c r="AG13506" s="8"/>
      <c r="AK13506" s="8"/>
      <c r="AO13506" s="8"/>
      <c r="AS13506" s="8"/>
      <c r="AW13506" s="8"/>
      <c r="BA13506" s="8"/>
      <c r="BE13506" s="8"/>
      <c r="BI13506" s="8"/>
      <c r="BM13506" s="8"/>
      <c r="BQ13506" s="8"/>
      <c r="BU13506" s="8"/>
      <c r="BY13506" s="8"/>
      <c r="CC13506" s="8"/>
      <c r="CG13506" s="8"/>
      <c r="CK13506" s="8"/>
    </row>
    <row r="13507" spans="5:89">
      <c r="E13507" s="8"/>
      <c r="I13507" s="8"/>
      <c r="M13507" s="8"/>
      <c r="Q13507" s="8"/>
      <c r="U13507" s="8"/>
      <c r="Y13507" s="8"/>
      <c r="AC13507" s="8"/>
      <c r="AG13507" s="8"/>
      <c r="AK13507" s="8"/>
      <c r="AO13507" s="8"/>
      <c r="AS13507" s="8"/>
      <c r="AW13507" s="8"/>
      <c r="BA13507" s="8"/>
      <c r="BE13507" s="8"/>
      <c r="BI13507" s="8"/>
      <c r="BM13507" s="8"/>
      <c r="BQ13507" s="8"/>
      <c r="BU13507" s="8"/>
      <c r="BY13507" s="8"/>
      <c r="CC13507" s="8"/>
      <c r="CG13507" s="8"/>
      <c r="CK13507" s="8"/>
    </row>
    <row r="13508" spans="5:89">
      <c r="E13508" s="8"/>
      <c r="I13508" s="8"/>
      <c r="M13508" s="8"/>
      <c r="Q13508" s="8"/>
      <c r="U13508" s="8"/>
      <c r="Y13508" s="8"/>
      <c r="AC13508" s="8"/>
      <c r="AG13508" s="8"/>
      <c r="AK13508" s="8"/>
      <c r="AO13508" s="8"/>
      <c r="AS13508" s="8"/>
      <c r="AW13508" s="8"/>
      <c r="BA13508" s="8"/>
      <c r="BE13508" s="8"/>
      <c r="BI13508" s="8"/>
      <c r="BM13508" s="8"/>
      <c r="BQ13508" s="8"/>
      <c r="BU13508" s="8"/>
      <c r="BY13508" s="8"/>
      <c r="CC13508" s="8"/>
      <c r="CG13508" s="8"/>
      <c r="CK13508" s="8"/>
    </row>
    <row r="13509" spans="5:89">
      <c r="E13509" s="8"/>
      <c r="I13509" s="8"/>
      <c r="M13509" s="8"/>
      <c r="Q13509" s="8"/>
      <c r="U13509" s="8"/>
      <c r="Y13509" s="8"/>
      <c r="AC13509" s="8"/>
      <c r="AG13509" s="8"/>
      <c r="AK13509" s="8"/>
      <c r="AO13509" s="8"/>
      <c r="AS13509" s="8"/>
      <c r="AW13509" s="8"/>
      <c r="BA13509" s="8"/>
      <c r="BE13509" s="8"/>
      <c r="BI13509" s="8"/>
      <c r="BM13509" s="8"/>
      <c r="BQ13509" s="8"/>
      <c r="BU13509" s="8"/>
      <c r="BY13509" s="8"/>
      <c r="CC13509" s="8"/>
      <c r="CG13509" s="8"/>
      <c r="CK13509" s="8"/>
    </row>
    <row r="13510" spans="5:89">
      <c r="E13510" s="8"/>
      <c r="I13510" s="8"/>
      <c r="M13510" s="8"/>
      <c r="Q13510" s="8"/>
      <c r="U13510" s="8"/>
      <c r="Y13510" s="8"/>
      <c r="AC13510" s="8"/>
      <c r="AG13510" s="8"/>
      <c r="AK13510" s="8"/>
      <c r="AO13510" s="8"/>
      <c r="AS13510" s="8"/>
      <c r="AW13510" s="8"/>
      <c r="BA13510" s="8"/>
      <c r="BE13510" s="8"/>
      <c r="BI13510" s="8"/>
      <c r="BM13510" s="8"/>
      <c r="BQ13510" s="8"/>
      <c r="BU13510" s="8"/>
      <c r="BY13510" s="8"/>
      <c r="CC13510" s="8"/>
      <c r="CG13510" s="8"/>
      <c r="CK13510" s="8"/>
    </row>
    <row r="13511" spans="5:89">
      <c r="E13511" s="8"/>
      <c r="I13511" s="8"/>
      <c r="M13511" s="8"/>
      <c r="Q13511" s="8"/>
      <c r="U13511" s="8"/>
      <c r="Y13511" s="8"/>
      <c r="AC13511" s="8"/>
      <c r="AG13511" s="8"/>
      <c r="AK13511" s="8"/>
      <c r="AO13511" s="8"/>
      <c r="AS13511" s="8"/>
      <c r="AW13511" s="8"/>
      <c r="BA13511" s="8"/>
      <c r="BE13511" s="8"/>
      <c r="BI13511" s="8"/>
      <c r="BM13511" s="8"/>
      <c r="BQ13511" s="8"/>
      <c r="BU13511" s="8"/>
      <c r="BY13511" s="8"/>
      <c r="CC13511" s="8"/>
      <c r="CG13511" s="8"/>
      <c r="CK13511" s="8"/>
    </row>
    <row r="13512" spans="5:89">
      <c r="E13512" s="8"/>
      <c r="I13512" s="8"/>
      <c r="M13512" s="8"/>
      <c r="Q13512" s="8"/>
      <c r="U13512" s="8"/>
      <c r="Y13512" s="8"/>
      <c r="AC13512" s="8"/>
      <c r="AG13512" s="8"/>
      <c r="AK13512" s="8"/>
      <c r="AO13512" s="8"/>
      <c r="AS13512" s="8"/>
      <c r="AW13512" s="8"/>
      <c r="BA13512" s="8"/>
      <c r="BE13512" s="8"/>
      <c r="BI13512" s="8"/>
      <c r="BM13512" s="8"/>
      <c r="BQ13512" s="8"/>
      <c r="BU13512" s="8"/>
      <c r="BY13512" s="8"/>
      <c r="CC13512" s="8"/>
      <c r="CG13512" s="8"/>
      <c r="CK13512" s="8"/>
    </row>
    <row r="13513" spans="5:89">
      <c r="E13513" s="8"/>
      <c r="I13513" s="8"/>
      <c r="M13513" s="8"/>
      <c r="Q13513" s="8"/>
      <c r="U13513" s="8"/>
      <c r="Y13513" s="8"/>
      <c r="AC13513" s="8"/>
      <c r="AG13513" s="8"/>
      <c r="AK13513" s="8"/>
      <c r="AO13513" s="8"/>
      <c r="AS13513" s="8"/>
      <c r="AW13513" s="8"/>
      <c r="BA13513" s="8"/>
      <c r="BE13513" s="8"/>
      <c r="BI13513" s="8"/>
      <c r="BM13513" s="8"/>
      <c r="BQ13513" s="8"/>
      <c r="BU13513" s="8"/>
      <c r="BY13513" s="8"/>
      <c r="CC13513" s="8"/>
      <c r="CG13513" s="8"/>
      <c r="CK13513" s="8"/>
    </row>
    <row r="13514" spans="5:89">
      <c r="E13514" s="8"/>
      <c r="I13514" s="8"/>
      <c r="M13514" s="8"/>
      <c r="Q13514" s="8"/>
      <c r="U13514" s="8"/>
      <c r="Y13514" s="8"/>
      <c r="AC13514" s="8"/>
      <c r="AG13514" s="8"/>
      <c r="AK13514" s="8"/>
      <c r="AO13514" s="8"/>
      <c r="AS13514" s="8"/>
      <c r="AW13514" s="8"/>
      <c r="BA13514" s="8"/>
      <c r="BE13514" s="8"/>
      <c r="BI13514" s="8"/>
      <c r="BM13514" s="8"/>
      <c r="BQ13514" s="8"/>
      <c r="BU13514" s="8"/>
      <c r="BY13514" s="8"/>
      <c r="CC13514" s="8"/>
      <c r="CG13514" s="8"/>
      <c r="CK13514" s="8"/>
    </row>
    <row r="13515" spans="5:89">
      <c r="E13515" s="8"/>
      <c r="I13515" s="8"/>
      <c r="M13515" s="8"/>
      <c r="Q13515" s="8"/>
      <c r="U13515" s="8"/>
      <c r="Y13515" s="8"/>
      <c r="AC13515" s="8"/>
      <c r="AG13515" s="8"/>
      <c r="AK13515" s="8"/>
      <c r="AO13515" s="8"/>
      <c r="AS13515" s="8"/>
      <c r="AW13515" s="8"/>
      <c r="BA13515" s="8"/>
      <c r="BE13515" s="8"/>
      <c r="BI13515" s="8"/>
      <c r="BM13515" s="8"/>
      <c r="BQ13515" s="8"/>
      <c r="BU13515" s="8"/>
      <c r="BY13515" s="8"/>
      <c r="CC13515" s="8"/>
      <c r="CG13515" s="8"/>
      <c r="CK13515" s="8"/>
    </row>
    <row r="13516" spans="5:89">
      <c r="E13516" s="8"/>
      <c r="I13516" s="8"/>
      <c r="M13516" s="8"/>
      <c r="Q13516" s="8"/>
      <c r="U13516" s="8"/>
      <c r="Y13516" s="8"/>
      <c r="AC13516" s="8"/>
      <c r="AG13516" s="8"/>
      <c r="AK13516" s="8"/>
      <c r="AO13516" s="8"/>
      <c r="AS13516" s="8"/>
      <c r="AW13516" s="8"/>
      <c r="BA13516" s="8"/>
      <c r="BE13516" s="8"/>
      <c r="BI13516" s="8"/>
      <c r="BM13516" s="8"/>
      <c r="BQ13516" s="8"/>
      <c r="BU13516" s="8"/>
      <c r="BY13516" s="8"/>
      <c r="CC13516" s="8"/>
      <c r="CG13516" s="8"/>
      <c r="CK13516" s="8"/>
    </row>
    <row r="13517" spans="5:89">
      <c r="E13517" s="8"/>
      <c r="I13517" s="8"/>
      <c r="M13517" s="8"/>
      <c r="Q13517" s="8"/>
      <c r="U13517" s="8"/>
      <c r="Y13517" s="8"/>
      <c r="AC13517" s="8"/>
      <c r="AG13517" s="8"/>
      <c r="AK13517" s="8"/>
      <c r="AO13517" s="8"/>
      <c r="AS13517" s="8"/>
      <c r="AW13517" s="8"/>
      <c r="BA13517" s="8"/>
      <c r="BE13517" s="8"/>
      <c r="BI13517" s="8"/>
      <c r="BM13517" s="8"/>
      <c r="BQ13517" s="8"/>
      <c r="BU13517" s="8"/>
      <c r="BY13517" s="8"/>
      <c r="CC13517" s="8"/>
      <c r="CG13517" s="8"/>
      <c r="CK13517" s="8"/>
    </row>
    <row r="13518" spans="5:89">
      <c r="E13518" s="8"/>
      <c r="I13518" s="8"/>
      <c r="M13518" s="8"/>
      <c r="Q13518" s="8"/>
      <c r="U13518" s="8"/>
      <c r="Y13518" s="8"/>
      <c r="AC13518" s="8"/>
      <c r="AG13518" s="8"/>
      <c r="AK13518" s="8"/>
      <c r="AO13518" s="8"/>
      <c r="AS13518" s="8"/>
      <c r="AW13518" s="8"/>
      <c r="BA13518" s="8"/>
      <c r="BE13518" s="8"/>
      <c r="BI13518" s="8"/>
      <c r="BM13518" s="8"/>
      <c r="BQ13518" s="8"/>
      <c r="BU13518" s="8"/>
      <c r="BY13518" s="8"/>
      <c r="CC13518" s="8"/>
      <c r="CG13518" s="8"/>
      <c r="CK13518" s="8"/>
    </row>
    <row r="13519" spans="5:89">
      <c r="E13519" s="8"/>
      <c r="I13519" s="8"/>
      <c r="M13519" s="8"/>
      <c r="Q13519" s="8"/>
      <c r="U13519" s="8"/>
      <c r="Y13519" s="8"/>
      <c r="AC13519" s="8"/>
      <c r="AG13519" s="8"/>
      <c r="AK13519" s="8"/>
      <c r="AO13519" s="8"/>
      <c r="AS13519" s="8"/>
      <c r="AW13519" s="8"/>
      <c r="BA13519" s="8"/>
      <c r="BE13519" s="8"/>
      <c r="BI13519" s="8"/>
      <c r="BM13519" s="8"/>
      <c r="BQ13519" s="8"/>
      <c r="BU13519" s="8"/>
      <c r="BY13519" s="8"/>
      <c r="CC13519" s="8"/>
      <c r="CG13519" s="8"/>
      <c r="CK13519" s="8"/>
    </row>
    <row r="13520" spans="5:89">
      <c r="E13520" s="8"/>
      <c r="I13520" s="8"/>
      <c r="M13520" s="8"/>
      <c r="Q13520" s="8"/>
      <c r="U13520" s="8"/>
      <c r="Y13520" s="8"/>
      <c r="AC13520" s="8"/>
      <c r="AG13520" s="8"/>
      <c r="AK13520" s="8"/>
      <c r="AO13520" s="8"/>
      <c r="AS13520" s="8"/>
      <c r="AW13520" s="8"/>
      <c r="BA13520" s="8"/>
      <c r="BE13520" s="8"/>
      <c r="BI13520" s="8"/>
      <c r="BM13520" s="8"/>
      <c r="BQ13520" s="8"/>
      <c r="BU13520" s="8"/>
      <c r="BY13520" s="8"/>
      <c r="CC13520" s="8"/>
      <c r="CG13520" s="8"/>
      <c r="CK13520" s="8"/>
    </row>
    <row r="13521" spans="5:89">
      <c r="E13521" s="8"/>
      <c r="I13521" s="8"/>
      <c r="M13521" s="8"/>
      <c r="Q13521" s="8"/>
      <c r="U13521" s="8"/>
      <c r="Y13521" s="8"/>
      <c r="AC13521" s="8"/>
      <c r="AG13521" s="8"/>
      <c r="AK13521" s="8"/>
      <c r="AO13521" s="8"/>
      <c r="AS13521" s="8"/>
      <c r="AW13521" s="8"/>
      <c r="BA13521" s="8"/>
      <c r="BE13521" s="8"/>
      <c r="BI13521" s="8"/>
      <c r="BM13521" s="8"/>
      <c r="BQ13521" s="8"/>
      <c r="BU13521" s="8"/>
      <c r="BY13521" s="8"/>
      <c r="CC13521" s="8"/>
      <c r="CG13521" s="8"/>
      <c r="CK13521" s="8"/>
    </row>
    <row r="13522" spans="5:89">
      <c r="E13522" s="8"/>
      <c r="I13522" s="8"/>
      <c r="M13522" s="8"/>
      <c r="Q13522" s="8"/>
      <c r="U13522" s="8"/>
      <c r="Y13522" s="8"/>
      <c r="AC13522" s="8"/>
      <c r="AG13522" s="8"/>
      <c r="AK13522" s="8"/>
      <c r="AO13522" s="8"/>
      <c r="AS13522" s="8"/>
      <c r="AW13522" s="8"/>
      <c r="BA13522" s="8"/>
      <c r="BE13522" s="8"/>
      <c r="BI13522" s="8"/>
      <c r="BM13522" s="8"/>
      <c r="BQ13522" s="8"/>
      <c r="BU13522" s="8"/>
      <c r="BY13522" s="8"/>
      <c r="CC13522" s="8"/>
      <c r="CG13522" s="8"/>
      <c r="CK13522" s="8"/>
    </row>
    <row r="13523" spans="5:89">
      <c r="E13523" s="8"/>
      <c r="I13523" s="8"/>
      <c r="M13523" s="8"/>
      <c r="Q13523" s="8"/>
      <c r="U13523" s="8"/>
      <c r="Y13523" s="8"/>
      <c r="AC13523" s="8"/>
      <c r="AG13523" s="8"/>
      <c r="AK13523" s="8"/>
      <c r="AO13523" s="8"/>
      <c r="AS13523" s="8"/>
      <c r="AW13523" s="8"/>
      <c r="BA13523" s="8"/>
      <c r="BE13523" s="8"/>
      <c r="BI13523" s="8"/>
      <c r="BM13523" s="8"/>
      <c r="BQ13523" s="8"/>
      <c r="BU13523" s="8"/>
      <c r="BY13523" s="8"/>
      <c r="CC13523" s="8"/>
      <c r="CG13523" s="8"/>
      <c r="CK13523" s="8"/>
    </row>
    <row r="13524" spans="5:89">
      <c r="E13524" s="8"/>
      <c r="I13524" s="8"/>
      <c r="M13524" s="8"/>
      <c r="Q13524" s="8"/>
      <c r="U13524" s="8"/>
      <c r="Y13524" s="8"/>
      <c r="AC13524" s="8"/>
      <c r="AG13524" s="8"/>
      <c r="AK13524" s="8"/>
      <c r="AO13524" s="8"/>
      <c r="AS13524" s="8"/>
      <c r="AW13524" s="8"/>
      <c r="BA13524" s="8"/>
      <c r="BE13524" s="8"/>
      <c r="BI13524" s="8"/>
      <c r="BM13524" s="8"/>
      <c r="BQ13524" s="8"/>
      <c r="BU13524" s="8"/>
      <c r="BY13524" s="8"/>
      <c r="CC13524" s="8"/>
      <c r="CG13524" s="8"/>
      <c r="CK13524" s="8"/>
    </row>
    <row r="13525" spans="5:89">
      <c r="E13525" s="8"/>
      <c r="I13525" s="8"/>
      <c r="M13525" s="8"/>
      <c r="Q13525" s="8"/>
      <c r="U13525" s="8"/>
      <c r="Y13525" s="8"/>
      <c r="AC13525" s="8"/>
      <c r="AG13525" s="8"/>
      <c r="AK13525" s="8"/>
      <c r="AO13525" s="8"/>
      <c r="AS13525" s="8"/>
      <c r="AW13525" s="8"/>
      <c r="BA13525" s="8"/>
      <c r="BE13525" s="8"/>
      <c r="BI13525" s="8"/>
      <c r="BM13525" s="8"/>
      <c r="BQ13525" s="8"/>
      <c r="BU13525" s="8"/>
      <c r="BY13525" s="8"/>
      <c r="CC13525" s="8"/>
      <c r="CG13525" s="8"/>
      <c r="CK13525" s="8"/>
    </row>
    <row r="13526" spans="5:89">
      <c r="E13526" s="8"/>
      <c r="I13526" s="8"/>
      <c r="M13526" s="8"/>
      <c r="Q13526" s="8"/>
      <c r="U13526" s="8"/>
      <c r="Y13526" s="8"/>
      <c r="AC13526" s="8"/>
      <c r="AG13526" s="8"/>
      <c r="AK13526" s="8"/>
      <c r="AO13526" s="8"/>
      <c r="AS13526" s="8"/>
      <c r="AW13526" s="8"/>
      <c r="BA13526" s="8"/>
      <c r="BE13526" s="8"/>
      <c r="BI13526" s="8"/>
      <c r="BM13526" s="8"/>
      <c r="BQ13526" s="8"/>
      <c r="BU13526" s="8"/>
      <c r="BY13526" s="8"/>
      <c r="CC13526" s="8"/>
      <c r="CG13526" s="8"/>
      <c r="CK13526" s="8"/>
    </row>
    <row r="13527" spans="5:89">
      <c r="E13527" s="8"/>
      <c r="I13527" s="8"/>
      <c r="M13527" s="8"/>
      <c r="Q13527" s="8"/>
      <c r="U13527" s="8"/>
      <c r="Y13527" s="8"/>
      <c r="AC13527" s="8"/>
      <c r="AG13527" s="8"/>
      <c r="AK13527" s="8"/>
      <c r="AO13527" s="8"/>
      <c r="AS13527" s="8"/>
      <c r="AW13527" s="8"/>
      <c r="BA13527" s="8"/>
      <c r="BE13527" s="8"/>
      <c r="BI13527" s="8"/>
      <c r="BM13527" s="8"/>
      <c r="BQ13527" s="8"/>
      <c r="BU13527" s="8"/>
      <c r="BY13527" s="8"/>
      <c r="CC13527" s="8"/>
      <c r="CG13527" s="8"/>
      <c r="CK13527" s="8"/>
    </row>
    <row r="13528" spans="5:89">
      <c r="E13528" s="8"/>
      <c r="I13528" s="8"/>
      <c r="M13528" s="8"/>
      <c r="Q13528" s="8"/>
      <c r="U13528" s="8"/>
      <c r="Y13528" s="8"/>
      <c r="AC13528" s="8"/>
      <c r="AG13528" s="8"/>
      <c r="AK13528" s="8"/>
      <c r="AO13528" s="8"/>
      <c r="AS13528" s="8"/>
      <c r="AW13528" s="8"/>
      <c r="BA13528" s="8"/>
      <c r="BE13528" s="8"/>
      <c r="BI13528" s="8"/>
      <c r="BM13528" s="8"/>
      <c r="BQ13528" s="8"/>
      <c r="BU13528" s="8"/>
      <c r="BY13528" s="8"/>
      <c r="CC13528" s="8"/>
      <c r="CG13528" s="8"/>
      <c r="CK13528" s="8"/>
    </row>
    <row r="13529" spans="5:89">
      <c r="E13529" s="8"/>
      <c r="I13529" s="8"/>
      <c r="M13529" s="8"/>
      <c r="Q13529" s="8"/>
      <c r="U13529" s="8"/>
      <c r="Y13529" s="8"/>
      <c r="AC13529" s="8"/>
      <c r="AG13529" s="8"/>
      <c r="AK13529" s="8"/>
      <c r="AO13529" s="8"/>
      <c r="AS13529" s="8"/>
      <c r="AW13529" s="8"/>
      <c r="BA13529" s="8"/>
      <c r="BE13529" s="8"/>
      <c r="BI13529" s="8"/>
      <c r="BM13529" s="8"/>
      <c r="BQ13529" s="8"/>
      <c r="BU13529" s="8"/>
      <c r="BY13529" s="8"/>
      <c r="CC13529" s="8"/>
      <c r="CG13529" s="8"/>
      <c r="CK13529" s="8"/>
    </row>
    <row r="13530" spans="5:89">
      <c r="E13530" s="8"/>
      <c r="I13530" s="8"/>
      <c r="M13530" s="8"/>
      <c r="Q13530" s="8"/>
      <c r="U13530" s="8"/>
      <c r="Y13530" s="8"/>
      <c r="AC13530" s="8"/>
      <c r="AG13530" s="8"/>
      <c r="AK13530" s="8"/>
      <c r="AO13530" s="8"/>
      <c r="AS13530" s="8"/>
      <c r="AW13530" s="8"/>
      <c r="BA13530" s="8"/>
      <c r="BE13530" s="8"/>
      <c r="BI13530" s="8"/>
      <c r="BM13530" s="8"/>
      <c r="BQ13530" s="8"/>
      <c r="BU13530" s="8"/>
      <c r="BY13530" s="8"/>
      <c r="CC13530" s="8"/>
      <c r="CG13530" s="8"/>
      <c r="CK13530" s="8"/>
    </row>
    <row r="13531" spans="5:89">
      <c r="E13531" s="8"/>
      <c r="I13531" s="8"/>
      <c r="M13531" s="8"/>
      <c r="Q13531" s="8"/>
      <c r="U13531" s="8"/>
      <c r="Y13531" s="8"/>
      <c r="AC13531" s="8"/>
      <c r="AG13531" s="8"/>
      <c r="AK13531" s="8"/>
      <c r="AO13531" s="8"/>
      <c r="AS13531" s="8"/>
      <c r="AW13531" s="8"/>
      <c r="BA13531" s="8"/>
      <c r="BE13531" s="8"/>
      <c r="BI13531" s="8"/>
      <c r="BM13531" s="8"/>
      <c r="BQ13531" s="8"/>
      <c r="BU13531" s="8"/>
      <c r="BY13531" s="8"/>
      <c r="CC13531" s="8"/>
      <c r="CG13531" s="8"/>
      <c r="CK13531" s="8"/>
    </row>
    <row r="13532" spans="5:89">
      <c r="E13532" s="8"/>
      <c r="I13532" s="8"/>
      <c r="M13532" s="8"/>
      <c r="Q13532" s="8"/>
      <c r="U13532" s="8"/>
      <c r="Y13532" s="8"/>
      <c r="AC13532" s="8"/>
      <c r="AG13532" s="8"/>
      <c r="AK13532" s="8"/>
      <c r="AO13532" s="8"/>
      <c r="AS13532" s="8"/>
      <c r="AW13532" s="8"/>
      <c r="BA13532" s="8"/>
      <c r="BE13532" s="8"/>
      <c r="BI13532" s="8"/>
      <c r="BM13532" s="8"/>
      <c r="BQ13532" s="8"/>
      <c r="BU13532" s="8"/>
      <c r="BY13532" s="8"/>
      <c r="CC13532" s="8"/>
      <c r="CG13532" s="8"/>
      <c r="CK13532" s="8"/>
    </row>
    <row r="13533" spans="5:89">
      <c r="E13533" s="8"/>
      <c r="I13533" s="8"/>
      <c r="M13533" s="8"/>
      <c r="Q13533" s="8"/>
      <c r="U13533" s="8"/>
      <c r="Y13533" s="8"/>
      <c r="AC13533" s="8"/>
      <c r="AG13533" s="8"/>
      <c r="AK13533" s="8"/>
      <c r="AO13533" s="8"/>
      <c r="AS13533" s="8"/>
      <c r="AW13533" s="8"/>
      <c r="BA13533" s="8"/>
      <c r="BE13533" s="8"/>
      <c r="BI13533" s="8"/>
      <c r="BM13533" s="8"/>
      <c r="BQ13533" s="8"/>
      <c r="BU13533" s="8"/>
      <c r="BY13533" s="8"/>
      <c r="CC13533" s="8"/>
      <c r="CG13533" s="8"/>
      <c r="CK13533" s="8"/>
    </row>
    <row r="13534" spans="5:89">
      <c r="E13534" s="8"/>
      <c r="I13534" s="8"/>
      <c r="M13534" s="8"/>
      <c r="Q13534" s="8"/>
      <c r="U13534" s="8"/>
      <c r="Y13534" s="8"/>
      <c r="AC13534" s="8"/>
      <c r="AG13534" s="8"/>
      <c r="AK13534" s="8"/>
      <c r="AO13534" s="8"/>
      <c r="AS13534" s="8"/>
      <c r="AW13534" s="8"/>
      <c r="BA13534" s="8"/>
      <c r="BE13534" s="8"/>
      <c r="BI13534" s="8"/>
      <c r="BM13534" s="8"/>
      <c r="BQ13534" s="8"/>
      <c r="BU13534" s="8"/>
      <c r="BY13534" s="8"/>
      <c r="CC13534" s="8"/>
      <c r="CG13534" s="8"/>
      <c r="CK13534" s="8"/>
    </row>
    <row r="13535" spans="5:89">
      <c r="E13535" s="8"/>
      <c r="I13535" s="8"/>
      <c r="M13535" s="8"/>
      <c r="Q13535" s="8"/>
      <c r="U13535" s="8"/>
      <c r="Y13535" s="8"/>
      <c r="AC13535" s="8"/>
      <c r="AG13535" s="8"/>
      <c r="AK13535" s="8"/>
      <c r="AO13535" s="8"/>
      <c r="AS13535" s="8"/>
      <c r="AW13535" s="8"/>
      <c r="BA13535" s="8"/>
      <c r="BE13535" s="8"/>
      <c r="BI13535" s="8"/>
      <c r="BM13535" s="8"/>
      <c r="BQ13535" s="8"/>
      <c r="BU13535" s="8"/>
      <c r="BY13535" s="8"/>
      <c r="CC13535" s="8"/>
      <c r="CG13535" s="8"/>
      <c r="CK13535" s="8"/>
    </row>
    <row r="13536" spans="5:89">
      <c r="E13536" s="8"/>
      <c r="I13536" s="8"/>
      <c r="M13536" s="8"/>
      <c r="Q13536" s="8"/>
      <c r="U13536" s="8"/>
      <c r="Y13536" s="8"/>
      <c r="AC13536" s="8"/>
      <c r="AG13536" s="8"/>
      <c r="AK13536" s="8"/>
      <c r="AO13536" s="8"/>
      <c r="AS13536" s="8"/>
      <c r="AW13536" s="8"/>
      <c r="BA13536" s="8"/>
      <c r="BE13536" s="8"/>
      <c r="BI13536" s="8"/>
      <c r="BM13536" s="8"/>
      <c r="BQ13536" s="8"/>
      <c r="BU13536" s="8"/>
      <c r="BY13536" s="8"/>
      <c r="CC13536" s="8"/>
      <c r="CG13536" s="8"/>
      <c r="CK13536" s="8"/>
    </row>
    <row r="13537" spans="5:89">
      <c r="E13537" s="8"/>
      <c r="I13537" s="8"/>
      <c r="M13537" s="8"/>
      <c r="Q13537" s="8"/>
      <c r="U13537" s="8"/>
      <c r="Y13537" s="8"/>
      <c r="AC13537" s="8"/>
      <c r="AG13537" s="8"/>
      <c r="AK13537" s="8"/>
      <c r="AO13537" s="8"/>
      <c r="AS13537" s="8"/>
      <c r="AW13537" s="8"/>
      <c r="BA13537" s="8"/>
      <c r="BE13537" s="8"/>
      <c r="BI13537" s="8"/>
      <c r="BM13537" s="8"/>
      <c r="BQ13537" s="8"/>
      <c r="BU13537" s="8"/>
      <c r="BY13537" s="8"/>
      <c r="CC13537" s="8"/>
      <c r="CG13537" s="8"/>
      <c r="CK13537" s="8"/>
    </row>
    <row r="13538" spans="5:89">
      <c r="E13538" s="8"/>
      <c r="I13538" s="8"/>
      <c r="M13538" s="8"/>
      <c r="Q13538" s="8"/>
      <c r="U13538" s="8"/>
      <c r="Y13538" s="8"/>
      <c r="AC13538" s="8"/>
      <c r="AG13538" s="8"/>
      <c r="AK13538" s="8"/>
      <c r="AO13538" s="8"/>
      <c r="AS13538" s="8"/>
      <c r="AW13538" s="8"/>
      <c r="BA13538" s="8"/>
      <c r="BE13538" s="8"/>
      <c r="BI13538" s="8"/>
      <c r="BM13538" s="8"/>
      <c r="BQ13538" s="8"/>
      <c r="BU13538" s="8"/>
      <c r="BY13538" s="8"/>
      <c r="CC13538" s="8"/>
      <c r="CG13538" s="8"/>
      <c r="CK13538" s="8"/>
    </row>
    <row r="13539" spans="5:89">
      <c r="E13539" s="8"/>
      <c r="I13539" s="8"/>
      <c r="M13539" s="8"/>
      <c r="Q13539" s="8"/>
      <c r="U13539" s="8"/>
      <c r="Y13539" s="8"/>
      <c r="AC13539" s="8"/>
      <c r="AG13539" s="8"/>
      <c r="AK13539" s="8"/>
      <c r="AO13539" s="8"/>
      <c r="AS13539" s="8"/>
      <c r="AW13539" s="8"/>
      <c r="BA13539" s="8"/>
      <c r="BE13539" s="8"/>
      <c r="BI13539" s="8"/>
      <c r="BM13539" s="8"/>
      <c r="BQ13539" s="8"/>
      <c r="BU13539" s="8"/>
      <c r="BY13539" s="8"/>
      <c r="CC13539" s="8"/>
      <c r="CG13539" s="8"/>
      <c r="CK13539" s="8"/>
    </row>
    <row r="13540" spans="5:89">
      <c r="E13540" s="8"/>
      <c r="I13540" s="8"/>
      <c r="M13540" s="8"/>
      <c r="Q13540" s="8"/>
      <c r="U13540" s="8"/>
      <c r="Y13540" s="8"/>
      <c r="AC13540" s="8"/>
      <c r="AG13540" s="8"/>
      <c r="AK13540" s="8"/>
      <c r="AO13540" s="8"/>
      <c r="AS13540" s="8"/>
      <c r="AW13540" s="8"/>
      <c r="BA13540" s="8"/>
      <c r="BE13540" s="8"/>
      <c r="BI13540" s="8"/>
      <c r="BM13540" s="8"/>
      <c r="BQ13540" s="8"/>
      <c r="BU13540" s="8"/>
      <c r="BY13540" s="8"/>
      <c r="CC13540" s="8"/>
      <c r="CG13540" s="8"/>
      <c r="CK13540" s="8"/>
    </row>
    <row r="13541" spans="5:89">
      <c r="E13541" s="8"/>
      <c r="I13541" s="8"/>
      <c r="M13541" s="8"/>
      <c r="Q13541" s="8"/>
      <c r="U13541" s="8"/>
      <c r="Y13541" s="8"/>
      <c r="AC13541" s="8"/>
      <c r="AG13541" s="8"/>
      <c r="AK13541" s="8"/>
      <c r="AO13541" s="8"/>
      <c r="AS13541" s="8"/>
      <c r="AW13541" s="8"/>
      <c r="BA13541" s="8"/>
      <c r="BE13541" s="8"/>
      <c r="BI13541" s="8"/>
      <c r="BM13541" s="8"/>
      <c r="BQ13541" s="8"/>
      <c r="BU13541" s="8"/>
      <c r="BY13541" s="8"/>
      <c r="CC13541" s="8"/>
      <c r="CG13541" s="8"/>
      <c r="CK13541" s="8"/>
    </row>
    <row r="13542" spans="5:89">
      <c r="E13542" s="8"/>
      <c r="I13542" s="8"/>
      <c r="M13542" s="8"/>
      <c r="Q13542" s="8"/>
      <c r="U13542" s="8"/>
      <c r="Y13542" s="8"/>
      <c r="AC13542" s="8"/>
      <c r="AG13542" s="8"/>
      <c r="AK13542" s="8"/>
      <c r="AO13542" s="8"/>
      <c r="AS13542" s="8"/>
      <c r="AW13542" s="8"/>
      <c r="BA13542" s="8"/>
      <c r="BE13542" s="8"/>
      <c r="BI13542" s="8"/>
      <c r="BM13542" s="8"/>
      <c r="BQ13542" s="8"/>
      <c r="BU13542" s="8"/>
      <c r="BY13542" s="8"/>
      <c r="CC13542" s="8"/>
      <c r="CG13542" s="8"/>
      <c r="CK13542" s="8"/>
    </row>
    <row r="13543" spans="5:89">
      <c r="E13543" s="8"/>
      <c r="I13543" s="8"/>
      <c r="M13543" s="8"/>
      <c r="Q13543" s="8"/>
      <c r="U13543" s="8"/>
      <c r="Y13543" s="8"/>
      <c r="AC13543" s="8"/>
      <c r="AG13543" s="8"/>
      <c r="AK13543" s="8"/>
      <c r="AO13543" s="8"/>
      <c r="AS13543" s="8"/>
      <c r="AW13543" s="8"/>
      <c r="BA13543" s="8"/>
      <c r="BE13543" s="8"/>
      <c r="BI13543" s="8"/>
      <c r="BM13543" s="8"/>
      <c r="BQ13543" s="8"/>
      <c r="BU13543" s="8"/>
      <c r="BY13543" s="8"/>
      <c r="CC13543" s="8"/>
      <c r="CG13543" s="8"/>
      <c r="CK13543" s="8"/>
    </row>
    <row r="13544" spans="5:89">
      <c r="E13544" s="8"/>
      <c r="I13544" s="8"/>
      <c r="M13544" s="8"/>
      <c r="Q13544" s="8"/>
      <c r="U13544" s="8"/>
      <c r="Y13544" s="8"/>
      <c r="AC13544" s="8"/>
      <c r="AG13544" s="8"/>
      <c r="AK13544" s="8"/>
      <c r="AO13544" s="8"/>
      <c r="AS13544" s="8"/>
      <c r="AW13544" s="8"/>
      <c r="BA13544" s="8"/>
      <c r="BE13544" s="8"/>
      <c r="BI13544" s="8"/>
      <c r="BM13544" s="8"/>
      <c r="BQ13544" s="8"/>
      <c r="BU13544" s="8"/>
      <c r="BY13544" s="8"/>
      <c r="CC13544" s="8"/>
      <c r="CG13544" s="8"/>
      <c r="CK13544" s="8"/>
    </row>
    <row r="13545" spans="5:89">
      <c r="E13545" s="8"/>
      <c r="I13545" s="8"/>
      <c r="M13545" s="8"/>
      <c r="Q13545" s="8"/>
      <c r="U13545" s="8"/>
      <c r="Y13545" s="8"/>
      <c r="AC13545" s="8"/>
      <c r="AG13545" s="8"/>
      <c r="AK13545" s="8"/>
      <c r="AO13545" s="8"/>
      <c r="AS13545" s="8"/>
      <c r="AW13545" s="8"/>
      <c r="BA13545" s="8"/>
      <c r="BE13545" s="8"/>
      <c r="BI13545" s="8"/>
      <c r="BM13545" s="8"/>
      <c r="BQ13545" s="8"/>
      <c r="BU13545" s="8"/>
      <c r="BY13545" s="8"/>
      <c r="CC13545" s="8"/>
      <c r="CG13545" s="8"/>
      <c r="CK13545" s="8"/>
    </row>
    <row r="13546" spans="5:89">
      <c r="E13546" s="8"/>
      <c r="I13546" s="8"/>
      <c r="M13546" s="8"/>
      <c r="Q13546" s="8"/>
      <c r="U13546" s="8"/>
      <c r="Y13546" s="8"/>
      <c r="AC13546" s="8"/>
      <c r="AG13546" s="8"/>
      <c r="AK13546" s="8"/>
      <c r="AO13546" s="8"/>
      <c r="AS13546" s="8"/>
      <c r="AW13546" s="8"/>
      <c r="BA13546" s="8"/>
      <c r="BE13546" s="8"/>
      <c r="BI13546" s="8"/>
      <c r="BM13546" s="8"/>
      <c r="BQ13546" s="8"/>
      <c r="BU13546" s="8"/>
      <c r="BY13546" s="8"/>
      <c r="CC13546" s="8"/>
      <c r="CG13546" s="8"/>
      <c r="CK13546" s="8"/>
    </row>
    <row r="13547" spans="5:89">
      <c r="E13547" s="8"/>
      <c r="I13547" s="8"/>
      <c r="M13547" s="8"/>
      <c r="Q13547" s="8"/>
      <c r="U13547" s="8"/>
      <c r="Y13547" s="8"/>
      <c r="AC13547" s="8"/>
      <c r="AG13547" s="8"/>
      <c r="AK13547" s="8"/>
      <c r="AO13547" s="8"/>
      <c r="AS13547" s="8"/>
      <c r="AW13547" s="8"/>
      <c r="BA13547" s="8"/>
      <c r="BE13547" s="8"/>
      <c r="BI13547" s="8"/>
      <c r="BM13547" s="8"/>
      <c r="BQ13547" s="8"/>
      <c r="BU13547" s="8"/>
      <c r="BY13547" s="8"/>
      <c r="CC13547" s="8"/>
      <c r="CG13547" s="8"/>
      <c r="CK13547" s="8"/>
    </row>
    <row r="13548" spans="5:89">
      <c r="E13548" s="8"/>
      <c r="I13548" s="8"/>
      <c r="M13548" s="8"/>
      <c r="Q13548" s="8"/>
      <c r="U13548" s="8"/>
      <c r="Y13548" s="8"/>
      <c r="AC13548" s="8"/>
      <c r="AG13548" s="8"/>
      <c r="AK13548" s="8"/>
      <c r="AO13548" s="8"/>
      <c r="AS13548" s="8"/>
      <c r="AW13548" s="8"/>
      <c r="BA13548" s="8"/>
      <c r="BE13548" s="8"/>
      <c r="BI13548" s="8"/>
      <c r="BM13548" s="8"/>
      <c r="BQ13548" s="8"/>
      <c r="BU13548" s="8"/>
      <c r="BY13548" s="8"/>
      <c r="CC13548" s="8"/>
      <c r="CG13548" s="8"/>
      <c r="CK13548" s="8"/>
    </row>
    <row r="13549" spans="5:89">
      <c r="E13549" s="8"/>
      <c r="I13549" s="8"/>
      <c r="M13549" s="8"/>
      <c r="Q13549" s="8"/>
      <c r="U13549" s="8"/>
      <c r="Y13549" s="8"/>
      <c r="AC13549" s="8"/>
      <c r="AG13549" s="8"/>
      <c r="AK13549" s="8"/>
      <c r="AO13549" s="8"/>
      <c r="AS13549" s="8"/>
      <c r="AW13549" s="8"/>
      <c r="BA13549" s="8"/>
      <c r="BE13549" s="8"/>
      <c r="BI13549" s="8"/>
      <c r="BM13549" s="8"/>
      <c r="BQ13549" s="8"/>
      <c r="BU13549" s="8"/>
      <c r="BY13549" s="8"/>
      <c r="CC13549" s="8"/>
      <c r="CG13549" s="8"/>
      <c r="CK13549" s="8"/>
    </row>
    <row r="13550" spans="5:89">
      <c r="E13550" s="8"/>
      <c r="I13550" s="8"/>
      <c r="M13550" s="8"/>
      <c r="Q13550" s="8"/>
      <c r="U13550" s="8"/>
      <c r="Y13550" s="8"/>
      <c r="AC13550" s="8"/>
      <c r="AG13550" s="8"/>
      <c r="AK13550" s="8"/>
      <c r="AO13550" s="8"/>
      <c r="AS13550" s="8"/>
      <c r="AW13550" s="8"/>
      <c r="BA13550" s="8"/>
      <c r="BE13550" s="8"/>
      <c r="BI13550" s="8"/>
      <c r="BM13550" s="8"/>
      <c r="BQ13550" s="8"/>
      <c r="BU13550" s="8"/>
      <c r="BY13550" s="8"/>
      <c r="CC13550" s="8"/>
      <c r="CG13550" s="8"/>
      <c r="CK13550" s="8"/>
    </row>
    <row r="13551" spans="5:89">
      <c r="E13551" s="8"/>
      <c r="I13551" s="8"/>
      <c r="M13551" s="8"/>
      <c r="Q13551" s="8"/>
      <c r="U13551" s="8"/>
      <c r="Y13551" s="8"/>
      <c r="AC13551" s="8"/>
      <c r="AG13551" s="8"/>
      <c r="AK13551" s="8"/>
      <c r="AO13551" s="8"/>
      <c r="AS13551" s="8"/>
      <c r="AW13551" s="8"/>
      <c r="BA13551" s="8"/>
      <c r="BE13551" s="8"/>
      <c r="BI13551" s="8"/>
      <c r="BM13551" s="8"/>
      <c r="BQ13551" s="8"/>
      <c r="BU13551" s="8"/>
      <c r="BY13551" s="8"/>
      <c r="CC13551" s="8"/>
      <c r="CG13551" s="8"/>
      <c r="CK13551" s="8"/>
    </row>
    <row r="13552" spans="5:89">
      <c r="E13552" s="8"/>
      <c r="I13552" s="8"/>
      <c r="M13552" s="8"/>
      <c r="Q13552" s="8"/>
      <c r="U13552" s="8"/>
      <c r="Y13552" s="8"/>
      <c r="AC13552" s="8"/>
      <c r="AG13552" s="8"/>
      <c r="AK13552" s="8"/>
      <c r="AO13552" s="8"/>
      <c r="AS13552" s="8"/>
      <c r="AW13552" s="8"/>
      <c r="BA13552" s="8"/>
      <c r="BE13552" s="8"/>
      <c r="BI13552" s="8"/>
      <c r="BM13552" s="8"/>
      <c r="BQ13552" s="8"/>
      <c r="BU13552" s="8"/>
      <c r="BY13552" s="8"/>
      <c r="CC13552" s="8"/>
      <c r="CG13552" s="8"/>
      <c r="CK13552" s="8"/>
    </row>
    <row r="13553" spans="5:89">
      <c r="E13553" s="8"/>
      <c r="I13553" s="8"/>
      <c r="M13553" s="8"/>
      <c r="Q13553" s="8"/>
      <c r="U13553" s="8"/>
      <c r="Y13553" s="8"/>
      <c r="AC13553" s="8"/>
      <c r="AG13553" s="8"/>
      <c r="AK13553" s="8"/>
      <c r="AO13553" s="8"/>
      <c r="AS13553" s="8"/>
      <c r="AW13553" s="8"/>
      <c r="BA13553" s="8"/>
      <c r="BE13553" s="8"/>
      <c r="BI13553" s="8"/>
      <c r="BM13553" s="8"/>
      <c r="BQ13553" s="8"/>
      <c r="BU13553" s="8"/>
      <c r="BY13553" s="8"/>
      <c r="CC13553" s="8"/>
      <c r="CG13553" s="8"/>
      <c r="CK13553" s="8"/>
    </row>
    <row r="13554" spans="5:89">
      <c r="E13554" s="8"/>
      <c r="I13554" s="8"/>
      <c r="M13554" s="8"/>
      <c r="Q13554" s="8"/>
      <c r="U13554" s="8"/>
      <c r="Y13554" s="8"/>
      <c r="AC13554" s="8"/>
      <c r="AG13554" s="8"/>
      <c r="AK13554" s="8"/>
      <c r="AO13554" s="8"/>
      <c r="AS13554" s="8"/>
      <c r="AW13554" s="8"/>
      <c r="BA13554" s="8"/>
      <c r="BE13554" s="8"/>
      <c r="BI13554" s="8"/>
      <c r="BM13554" s="8"/>
      <c r="BQ13554" s="8"/>
      <c r="BU13554" s="8"/>
      <c r="BY13554" s="8"/>
      <c r="CC13554" s="8"/>
      <c r="CG13554" s="8"/>
      <c r="CK13554" s="8"/>
    </row>
    <row r="13555" spans="5:89">
      <c r="E13555" s="8"/>
      <c r="I13555" s="8"/>
      <c r="M13555" s="8"/>
      <c r="Q13555" s="8"/>
      <c r="U13555" s="8"/>
      <c r="Y13555" s="8"/>
      <c r="AC13555" s="8"/>
      <c r="AG13555" s="8"/>
      <c r="AK13555" s="8"/>
      <c r="AO13555" s="8"/>
      <c r="AS13555" s="8"/>
      <c r="AW13555" s="8"/>
      <c r="BA13555" s="8"/>
      <c r="BE13555" s="8"/>
      <c r="BI13555" s="8"/>
      <c r="BM13555" s="8"/>
      <c r="BQ13555" s="8"/>
      <c r="BU13555" s="8"/>
      <c r="BY13555" s="8"/>
      <c r="CC13555" s="8"/>
      <c r="CG13555" s="8"/>
      <c r="CK13555" s="8"/>
    </row>
    <row r="13556" spans="5:89">
      <c r="E13556" s="8"/>
      <c r="I13556" s="8"/>
      <c r="M13556" s="8"/>
      <c r="Q13556" s="8"/>
      <c r="U13556" s="8"/>
      <c r="Y13556" s="8"/>
      <c r="AC13556" s="8"/>
      <c r="AG13556" s="8"/>
      <c r="AK13556" s="8"/>
      <c r="AO13556" s="8"/>
      <c r="AS13556" s="8"/>
      <c r="AW13556" s="8"/>
      <c r="BA13556" s="8"/>
      <c r="BE13556" s="8"/>
      <c r="BI13556" s="8"/>
      <c r="BM13556" s="8"/>
      <c r="BQ13556" s="8"/>
      <c r="BU13556" s="8"/>
      <c r="BY13556" s="8"/>
      <c r="CC13556" s="8"/>
      <c r="CG13556" s="8"/>
      <c r="CK13556" s="8"/>
    </row>
    <row r="13557" spans="5:89">
      <c r="E13557" s="8"/>
      <c r="I13557" s="8"/>
      <c r="M13557" s="8"/>
      <c r="Q13557" s="8"/>
      <c r="U13557" s="8"/>
      <c r="Y13557" s="8"/>
      <c r="AC13557" s="8"/>
      <c r="AG13557" s="8"/>
      <c r="AK13557" s="8"/>
      <c r="AO13557" s="8"/>
      <c r="AS13557" s="8"/>
      <c r="AW13557" s="8"/>
      <c r="BA13557" s="8"/>
      <c r="BE13557" s="8"/>
      <c r="BI13557" s="8"/>
      <c r="BM13557" s="8"/>
      <c r="BQ13557" s="8"/>
      <c r="BU13557" s="8"/>
      <c r="BY13557" s="8"/>
      <c r="CC13557" s="8"/>
      <c r="CG13557" s="8"/>
      <c r="CK13557" s="8"/>
    </row>
    <row r="13558" spans="5:89">
      <c r="E13558" s="8"/>
      <c r="I13558" s="8"/>
      <c r="M13558" s="8"/>
      <c r="Q13558" s="8"/>
      <c r="U13558" s="8"/>
      <c r="Y13558" s="8"/>
      <c r="AC13558" s="8"/>
      <c r="AG13558" s="8"/>
      <c r="AK13558" s="8"/>
      <c r="AO13558" s="8"/>
      <c r="AS13558" s="8"/>
      <c r="AW13558" s="8"/>
      <c r="BA13558" s="8"/>
      <c r="BE13558" s="8"/>
      <c r="BI13558" s="8"/>
      <c r="BM13558" s="8"/>
      <c r="BQ13558" s="8"/>
      <c r="BU13558" s="8"/>
      <c r="BY13558" s="8"/>
      <c r="CC13558" s="8"/>
      <c r="CG13558" s="8"/>
      <c r="CK13558" s="8"/>
    </row>
    <row r="13559" spans="5:89">
      <c r="E13559" s="8"/>
      <c r="I13559" s="8"/>
      <c r="M13559" s="8"/>
      <c r="Q13559" s="8"/>
      <c r="U13559" s="8"/>
      <c r="Y13559" s="8"/>
      <c r="AC13559" s="8"/>
      <c r="AG13559" s="8"/>
      <c r="AK13559" s="8"/>
      <c r="AO13559" s="8"/>
      <c r="AS13559" s="8"/>
      <c r="AW13559" s="8"/>
      <c r="BA13559" s="8"/>
      <c r="BE13559" s="8"/>
      <c r="BI13559" s="8"/>
      <c r="BM13559" s="8"/>
      <c r="BQ13559" s="8"/>
      <c r="BU13559" s="8"/>
      <c r="BY13559" s="8"/>
      <c r="CC13559" s="8"/>
      <c r="CG13559" s="8"/>
      <c r="CK13559" s="8"/>
    </row>
    <row r="13560" spans="5:89">
      <c r="E13560" s="8"/>
      <c r="I13560" s="8"/>
      <c r="M13560" s="8"/>
      <c r="Q13560" s="8"/>
      <c r="U13560" s="8"/>
      <c r="Y13560" s="8"/>
      <c r="AC13560" s="8"/>
      <c r="AG13560" s="8"/>
      <c r="AK13560" s="8"/>
      <c r="AO13560" s="8"/>
      <c r="AS13560" s="8"/>
      <c r="AW13560" s="8"/>
      <c r="BA13560" s="8"/>
      <c r="BE13560" s="8"/>
      <c r="BI13560" s="8"/>
      <c r="BM13560" s="8"/>
      <c r="BQ13560" s="8"/>
      <c r="BU13560" s="8"/>
      <c r="BY13560" s="8"/>
      <c r="CC13560" s="8"/>
      <c r="CG13560" s="8"/>
      <c r="CK13560" s="8"/>
    </row>
    <row r="13561" spans="5:89">
      <c r="E13561" s="8"/>
      <c r="I13561" s="8"/>
      <c r="M13561" s="8"/>
      <c r="Q13561" s="8"/>
      <c r="U13561" s="8"/>
      <c r="Y13561" s="8"/>
      <c r="AC13561" s="8"/>
      <c r="AG13561" s="8"/>
      <c r="AK13561" s="8"/>
      <c r="AO13561" s="8"/>
      <c r="AS13561" s="8"/>
      <c r="AW13561" s="8"/>
      <c r="BA13561" s="8"/>
      <c r="BE13561" s="8"/>
      <c r="BI13561" s="8"/>
      <c r="BM13561" s="8"/>
      <c r="BQ13561" s="8"/>
      <c r="BU13561" s="8"/>
      <c r="BY13561" s="8"/>
      <c r="CC13561" s="8"/>
      <c r="CG13561" s="8"/>
      <c r="CK13561" s="8"/>
    </row>
    <row r="13562" spans="5:89">
      <c r="E13562" s="8"/>
      <c r="I13562" s="8"/>
      <c r="M13562" s="8"/>
      <c r="Q13562" s="8"/>
      <c r="U13562" s="8"/>
      <c r="Y13562" s="8"/>
      <c r="AC13562" s="8"/>
      <c r="AG13562" s="8"/>
      <c r="AK13562" s="8"/>
      <c r="AO13562" s="8"/>
      <c r="AS13562" s="8"/>
      <c r="AW13562" s="8"/>
      <c r="BA13562" s="8"/>
      <c r="BE13562" s="8"/>
      <c r="BI13562" s="8"/>
      <c r="BM13562" s="8"/>
      <c r="BQ13562" s="8"/>
      <c r="BU13562" s="8"/>
      <c r="BY13562" s="8"/>
      <c r="CC13562" s="8"/>
      <c r="CG13562" s="8"/>
      <c r="CK13562" s="8"/>
    </row>
    <row r="13563" spans="5:89">
      <c r="E13563" s="8"/>
      <c r="I13563" s="8"/>
      <c r="M13563" s="8"/>
      <c r="Q13563" s="8"/>
      <c r="U13563" s="8"/>
      <c r="Y13563" s="8"/>
      <c r="AC13563" s="8"/>
      <c r="AG13563" s="8"/>
      <c r="AK13563" s="8"/>
      <c r="AO13563" s="8"/>
      <c r="AS13563" s="8"/>
      <c r="AW13563" s="8"/>
      <c r="BA13563" s="8"/>
      <c r="BE13563" s="8"/>
      <c r="BI13563" s="8"/>
      <c r="BM13563" s="8"/>
      <c r="BQ13563" s="8"/>
      <c r="BU13563" s="8"/>
      <c r="BY13563" s="8"/>
      <c r="CC13563" s="8"/>
      <c r="CG13563" s="8"/>
      <c r="CK13563" s="8"/>
    </row>
    <row r="13564" spans="5:89">
      <c r="E13564" s="8"/>
      <c r="I13564" s="8"/>
      <c r="M13564" s="8"/>
      <c r="Q13564" s="8"/>
      <c r="U13564" s="8"/>
      <c r="Y13564" s="8"/>
      <c r="AC13564" s="8"/>
      <c r="AG13564" s="8"/>
      <c r="AK13564" s="8"/>
      <c r="AO13564" s="8"/>
      <c r="AS13564" s="8"/>
      <c r="AW13564" s="8"/>
      <c r="BA13564" s="8"/>
      <c r="BE13564" s="8"/>
      <c r="BI13564" s="8"/>
      <c r="BM13564" s="8"/>
      <c r="BQ13564" s="8"/>
      <c r="BU13564" s="8"/>
      <c r="BY13564" s="8"/>
      <c r="CC13564" s="8"/>
      <c r="CG13564" s="8"/>
      <c r="CK13564" s="8"/>
    </row>
    <row r="13565" spans="5:89">
      <c r="E13565" s="8"/>
      <c r="I13565" s="8"/>
      <c r="M13565" s="8"/>
      <c r="Q13565" s="8"/>
      <c r="U13565" s="8"/>
      <c r="Y13565" s="8"/>
      <c r="AC13565" s="8"/>
      <c r="AG13565" s="8"/>
      <c r="AK13565" s="8"/>
      <c r="AO13565" s="8"/>
      <c r="AS13565" s="8"/>
      <c r="AW13565" s="8"/>
      <c r="BA13565" s="8"/>
      <c r="BE13565" s="8"/>
      <c r="BI13565" s="8"/>
      <c r="BM13565" s="8"/>
      <c r="BQ13565" s="8"/>
      <c r="BU13565" s="8"/>
      <c r="BY13565" s="8"/>
      <c r="CC13565" s="8"/>
      <c r="CG13565" s="8"/>
      <c r="CK13565" s="8"/>
    </row>
    <row r="13566" spans="5:89">
      <c r="E13566" s="8"/>
      <c r="I13566" s="8"/>
      <c r="M13566" s="8"/>
      <c r="Q13566" s="8"/>
      <c r="U13566" s="8"/>
      <c r="Y13566" s="8"/>
      <c r="AC13566" s="8"/>
      <c r="AG13566" s="8"/>
      <c r="AK13566" s="8"/>
      <c r="AO13566" s="8"/>
      <c r="AS13566" s="8"/>
      <c r="AW13566" s="8"/>
      <c r="BA13566" s="8"/>
      <c r="BE13566" s="8"/>
      <c r="BI13566" s="8"/>
      <c r="BM13566" s="8"/>
      <c r="BQ13566" s="8"/>
      <c r="BU13566" s="8"/>
      <c r="BY13566" s="8"/>
      <c r="CC13566" s="8"/>
      <c r="CG13566" s="8"/>
      <c r="CK13566" s="8"/>
    </row>
    <row r="13567" spans="5:89">
      <c r="E13567" s="8"/>
      <c r="I13567" s="8"/>
      <c r="M13567" s="8"/>
      <c r="Q13567" s="8"/>
      <c r="U13567" s="8"/>
      <c r="Y13567" s="8"/>
      <c r="AC13567" s="8"/>
      <c r="AG13567" s="8"/>
      <c r="AK13567" s="8"/>
      <c r="AO13567" s="8"/>
      <c r="AS13567" s="8"/>
      <c r="AW13567" s="8"/>
      <c r="BA13567" s="8"/>
      <c r="BE13567" s="8"/>
      <c r="BI13567" s="8"/>
      <c r="BM13567" s="8"/>
      <c r="BQ13567" s="8"/>
      <c r="BU13567" s="8"/>
      <c r="BY13567" s="8"/>
      <c r="CC13567" s="8"/>
      <c r="CG13567" s="8"/>
      <c r="CK13567" s="8"/>
    </row>
    <row r="13568" spans="5:89">
      <c r="E13568" s="8"/>
      <c r="I13568" s="8"/>
      <c r="M13568" s="8"/>
      <c r="Q13568" s="8"/>
      <c r="U13568" s="8"/>
      <c r="Y13568" s="8"/>
      <c r="AC13568" s="8"/>
      <c r="AG13568" s="8"/>
      <c r="AK13568" s="8"/>
      <c r="AO13568" s="8"/>
      <c r="AS13568" s="8"/>
      <c r="AW13568" s="8"/>
      <c r="BA13568" s="8"/>
      <c r="BE13568" s="8"/>
      <c r="BI13568" s="8"/>
      <c r="BM13568" s="8"/>
      <c r="BQ13568" s="8"/>
      <c r="BU13568" s="8"/>
      <c r="BY13568" s="8"/>
      <c r="CC13568" s="8"/>
      <c r="CG13568" s="8"/>
      <c r="CK13568" s="8"/>
    </row>
    <row r="13569" spans="5:89">
      <c r="E13569" s="8"/>
      <c r="I13569" s="8"/>
      <c r="M13569" s="8"/>
      <c r="Q13569" s="8"/>
      <c r="U13569" s="8"/>
      <c r="Y13569" s="8"/>
      <c r="AC13569" s="8"/>
      <c r="AG13569" s="8"/>
      <c r="AK13569" s="8"/>
      <c r="AO13569" s="8"/>
      <c r="AS13569" s="8"/>
      <c r="AW13569" s="8"/>
      <c r="BA13569" s="8"/>
      <c r="BE13569" s="8"/>
      <c r="BI13569" s="8"/>
      <c r="BM13569" s="8"/>
      <c r="BQ13569" s="8"/>
      <c r="BU13569" s="8"/>
      <c r="BY13569" s="8"/>
      <c r="CC13569" s="8"/>
      <c r="CG13569" s="8"/>
      <c r="CK13569" s="8"/>
    </row>
    <row r="13570" spans="5:89">
      <c r="E13570" s="8"/>
      <c r="I13570" s="8"/>
      <c r="M13570" s="8"/>
      <c r="Q13570" s="8"/>
      <c r="U13570" s="8"/>
      <c r="Y13570" s="8"/>
      <c r="AC13570" s="8"/>
      <c r="AG13570" s="8"/>
      <c r="AK13570" s="8"/>
      <c r="AO13570" s="8"/>
      <c r="AS13570" s="8"/>
      <c r="AW13570" s="8"/>
      <c r="BA13570" s="8"/>
      <c r="BE13570" s="8"/>
      <c r="BI13570" s="8"/>
      <c r="BM13570" s="8"/>
      <c r="BQ13570" s="8"/>
      <c r="BU13570" s="8"/>
      <c r="BY13570" s="8"/>
      <c r="CC13570" s="8"/>
      <c r="CG13570" s="8"/>
      <c r="CK13570" s="8"/>
    </row>
    <row r="13571" spans="5:89">
      <c r="E13571" s="8"/>
      <c r="I13571" s="8"/>
      <c r="M13571" s="8"/>
      <c r="Q13571" s="8"/>
      <c r="U13571" s="8"/>
      <c r="Y13571" s="8"/>
      <c r="AC13571" s="8"/>
      <c r="AG13571" s="8"/>
      <c r="AK13571" s="8"/>
      <c r="AO13571" s="8"/>
      <c r="AS13571" s="8"/>
      <c r="AW13571" s="8"/>
      <c r="BA13571" s="8"/>
      <c r="BE13571" s="8"/>
      <c r="BI13571" s="8"/>
      <c r="BM13571" s="8"/>
      <c r="BQ13571" s="8"/>
      <c r="BU13571" s="8"/>
      <c r="BY13571" s="8"/>
      <c r="CC13571" s="8"/>
      <c r="CG13571" s="8"/>
      <c r="CK13571" s="8"/>
    </row>
    <row r="13572" spans="5:89">
      <c r="E13572" s="8"/>
      <c r="I13572" s="8"/>
      <c r="M13572" s="8"/>
      <c r="Q13572" s="8"/>
      <c r="U13572" s="8"/>
      <c r="Y13572" s="8"/>
      <c r="AC13572" s="8"/>
      <c r="AG13572" s="8"/>
      <c r="AK13572" s="8"/>
      <c r="AO13572" s="8"/>
      <c r="AS13572" s="8"/>
      <c r="AW13572" s="8"/>
      <c r="BA13572" s="8"/>
      <c r="BE13572" s="8"/>
      <c r="BI13572" s="8"/>
      <c r="BM13572" s="8"/>
      <c r="BQ13572" s="8"/>
      <c r="BU13572" s="8"/>
      <c r="BY13572" s="8"/>
      <c r="CC13572" s="8"/>
      <c r="CG13572" s="8"/>
      <c r="CK13572" s="8"/>
    </row>
    <row r="13573" spans="5:89">
      <c r="E13573" s="8"/>
      <c r="I13573" s="8"/>
      <c r="M13573" s="8"/>
      <c r="Q13573" s="8"/>
      <c r="U13573" s="8"/>
      <c r="Y13573" s="8"/>
      <c r="AC13573" s="8"/>
      <c r="AG13573" s="8"/>
      <c r="AK13573" s="8"/>
      <c r="AO13573" s="8"/>
      <c r="AS13573" s="8"/>
      <c r="AW13573" s="8"/>
      <c r="BA13573" s="8"/>
      <c r="BE13573" s="8"/>
      <c r="BI13573" s="8"/>
      <c r="BM13573" s="8"/>
      <c r="BQ13573" s="8"/>
      <c r="BU13573" s="8"/>
      <c r="BY13573" s="8"/>
      <c r="CC13573" s="8"/>
      <c r="CG13573" s="8"/>
      <c r="CK13573" s="8"/>
    </row>
    <row r="13574" spans="5:89">
      <c r="E13574" s="8"/>
      <c r="I13574" s="8"/>
      <c r="M13574" s="8"/>
      <c r="Q13574" s="8"/>
      <c r="U13574" s="8"/>
      <c r="Y13574" s="8"/>
      <c r="AC13574" s="8"/>
      <c r="AG13574" s="8"/>
      <c r="AK13574" s="8"/>
      <c r="AO13574" s="8"/>
      <c r="AS13574" s="8"/>
      <c r="AW13574" s="8"/>
      <c r="BA13574" s="8"/>
      <c r="BE13574" s="8"/>
      <c r="BI13574" s="8"/>
      <c r="BM13574" s="8"/>
      <c r="BQ13574" s="8"/>
      <c r="BU13574" s="8"/>
      <c r="BY13574" s="8"/>
      <c r="CC13574" s="8"/>
      <c r="CG13574" s="8"/>
      <c r="CK13574" s="8"/>
    </row>
    <row r="13575" spans="5:89">
      <c r="E13575" s="8"/>
      <c r="I13575" s="8"/>
      <c r="M13575" s="8"/>
      <c r="Q13575" s="8"/>
      <c r="U13575" s="8"/>
      <c r="Y13575" s="8"/>
      <c r="AC13575" s="8"/>
      <c r="AG13575" s="8"/>
      <c r="AK13575" s="8"/>
      <c r="AO13575" s="8"/>
      <c r="AS13575" s="8"/>
      <c r="AW13575" s="8"/>
      <c r="BA13575" s="8"/>
      <c r="BE13575" s="8"/>
      <c r="BI13575" s="8"/>
      <c r="BM13575" s="8"/>
      <c r="BQ13575" s="8"/>
      <c r="BU13575" s="8"/>
      <c r="BY13575" s="8"/>
      <c r="CC13575" s="8"/>
      <c r="CG13575" s="8"/>
      <c r="CK13575" s="8"/>
    </row>
    <row r="13576" spans="5:89">
      <c r="E13576" s="8"/>
      <c r="I13576" s="8"/>
      <c r="M13576" s="8"/>
      <c r="Q13576" s="8"/>
      <c r="U13576" s="8"/>
      <c r="Y13576" s="8"/>
      <c r="AC13576" s="8"/>
      <c r="AG13576" s="8"/>
      <c r="AK13576" s="8"/>
      <c r="AO13576" s="8"/>
      <c r="AS13576" s="8"/>
      <c r="AW13576" s="8"/>
      <c r="BA13576" s="8"/>
      <c r="BE13576" s="8"/>
      <c r="BI13576" s="8"/>
      <c r="BM13576" s="8"/>
      <c r="BQ13576" s="8"/>
      <c r="BU13576" s="8"/>
      <c r="BY13576" s="8"/>
      <c r="CC13576" s="8"/>
      <c r="CG13576" s="8"/>
      <c r="CK13576" s="8"/>
    </row>
    <row r="13577" spans="5:89">
      <c r="E13577" s="8"/>
      <c r="I13577" s="8"/>
      <c r="M13577" s="8"/>
      <c r="Q13577" s="8"/>
      <c r="U13577" s="8"/>
      <c r="Y13577" s="8"/>
      <c r="AC13577" s="8"/>
      <c r="AG13577" s="8"/>
      <c r="AK13577" s="8"/>
      <c r="AO13577" s="8"/>
      <c r="AS13577" s="8"/>
      <c r="AW13577" s="8"/>
      <c r="BA13577" s="8"/>
      <c r="BE13577" s="8"/>
      <c r="BI13577" s="8"/>
      <c r="BM13577" s="8"/>
      <c r="BQ13577" s="8"/>
      <c r="BU13577" s="8"/>
      <c r="BY13577" s="8"/>
      <c r="CC13577" s="8"/>
      <c r="CG13577" s="8"/>
      <c r="CK13577" s="8"/>
    </row>
    <row r="13578" spans="5:89">
      <c r="E13578" s="8"/>
      <c r="I13578" s="8"/>
      <c r="M13578" s="8"/>
      <c r="Q13578" s="8"/>
      <c r="U13578" s="8"/>
      <c r="Y13578" s="8"/>
      <c r="AC13578" s="8"/>
      <c r="AG13578" s="8"/>
      <c r="AK13578" s="8"/>
      <c r="AO13578" s="8"/>
      <c r="AS13578" s="8"/>
      <c r="AW13578" s="8"/>
      <c r="BA13578" s="8"/>
      <c r="BE13578" s="8"/>
      <c r="BI13578" s="8"/>
      <c r="BM13578" s="8"/>
      <c r="BQ13578" s="8"/>
      <c r="BU13578" s="8"/>
      <c r="BY13578" s="8"/>
      <c r="CC13578" s="8"/>
      <c r="CG13578" s="8"/>
      <c r="CK13578" s="8"/>
    </row>
    <row r="13579" spans="5:89">
      <c r="E13579" s="8"/>
      <c r="I13579" s="8"/>
      <c r="M13579" s="8"/>
      <c r="Q13579" s="8"/>
      <c r="U13579" s="8"/>
      <c r="Y13579" s="8"/>
      <c r="AC13579" s="8"/>
      <c r="AG13579" s="8"/>
      <c r="AK13579" s="8"/>
      <c r="AO13579" s="8"/>
      <c r="AS13579" s="8"/>
      <c r="AW13579" s="8"/>
      <c r="BA13579" s="8"/>
      <c r="BE13579" s="8"/>
      <c r="BI13579" s="8"/>
      <c r="BM13579" s="8"/>
      <c r="BQ13579" s="8"/>
      <c r="BU13579" s="8"/>
      <c r="BY13579" s="8"/>
      <c r="CC13579" s="8"/>
      <c r="CG13579" s="8"/>
      <c r="CK13579" s="8"/>
    </row>
    <row r="13580" spans="5:89">
      <c r="E13580" s="8"/>
      <c r="I13580" s="8"/>
      <c r="M13580" s="8"/>
      <c r="Q13580" s="8"/>
      <c r="U13580" s="8"/>
      <c r="Y13580" s="8"/>
      <c r="AC13580" s="8"/>
      <c r="AG13580" s="8"/>
      <c r="AK13580" s="8"/>
      <c r="AO13580" s="8"/>
      <c r="AS13580" s="8"/>
      <c r="AW13580" s="8"/>
      <c r="BA13580" s="8"/>
      <c r="BE13580" s="8"/>
      <c r="BI13580" s="8"/>
      <c r="BM13580" s="8"/>
      <c r="BQ13580" s="8"/>
      <c r="BU13580" s="8"/>
      <c r="BY13580" s="8"/>
      <c r="CC13580" s="8"/>
      <c r="CG13580" s="8"/>
      <c r="CK13580" s="8"/>
    </row>
    <row r="13581" spans="5:89">
      <c r="E13581" s="8"/>
      <c r="I13581" s="8"/>
      <c r="M13581" s="8"/>
      <c r="Q13581" s="8"/>
      <c r="U13581" s="8"/>
      <c r="Y13581" s="8"/>
      <c r="AC13581" s="8"/>
      <c r="AG13581" s="8"/>
      <c r="AK13581" s="8"/>
      <c r="AO13581" s="8"/>
      <c r="AS13581" s="8"/>
      <c r="AW13581" s="8"/>
      <c r="BA13581" s="8"/>
      <c r="BE13581" s="8"/>
      <c r="BI13581" s="8"/>
      <c r="BM13581" s="8"/>
      <c r="BQ13581" s="8"/>
      <c r="BU13581" s="8"/>
      <c r="BY13581" s="8"/>
      <c r="CC13581" s="8"/>
      <c r="CG13581" s="8"/>
      <c r="CK13581" s="8"/>
    </row>
    <row r="13582" spans="5:89">
      <c r="E13582" s="8"/>
      <c r="I13582" s="8"/>
      <c r="M13582" s="8"/>
      <c r="Q13582" s="8"/>
      <c r="U13582" s="8"/>
      <c r="Y13582" s="8"/>
      <c r="AC13582" s="8"/>
      <c r="AG13582" s="8"/>
      <c r="AK13582" s="8"/>
      <c r="AO13582" s="8"/>
      <c r="AS13582" s="8"/>
      <c r="AW13582" s="8"/>
      <c r="BA13582" s="8"/>
      <c r="BE13582" s="8"/>
      <c r="BI13582" s="8"/>
      <c r="BM13582" s="8"/>
      <c r="BQ13582" s="8"/>
      <c r="BU13582" s="8"/>
      <c r="BY13582" s="8"/>
      <c r="CC13582" s="8"/>
      <c r="CG13582" s="8"/>
      <c r="CK13582" s="8"/>
    </row>
    <row r="13583" spans="5:89">
      <c r="E13583" s="8"/>
      <c r="I13583" s="8"/>
      <c r="M13583" s="8"/>
      <c r="Q13583" s="8"/>
      <c r="U13583" s="8"/>
      <c r="Y13583" s="8"/>
      <c r="AC13583" s="8"/>
      <c r="AG13583" s="8"/>
      <c r="AK13583" s="8"/>
      <c r="AO13583" s="8"/>
      <c r="AS13583" s="8"/>
      <c r="AW13583" s="8"/>
      <c r="BA13583" s="8"/>
      <c r="BE13583" s="8"/>
      <c r="BI13583" s="8"/>
      <c r="BM13583" s="8"/>
      <c r="BQ13583" s="8"/>
      <c r="BU13583" s="8"/>
      <c r="BY13583" s="8"/>
      <c r="CC13583" s="8"/>
      <c r="CG13583" s="8"/>
      <c r="CK13583" s="8"/>
    </row>
    <row r="13584" spans="5:89">
      <c r="E13584" s="8"/>
      <c r="I13584" s="8"/>
      <c r="M13584" s="8"/>
      <c r="Q13584" s="8"/>
      <c r="U13584" s="8"/>
      <c r="Y13584" s="8"/>
      <c r="AC13584" s="8"/>
      <c r="AG13584" s="8"/>
      <c r="AK13584" s="8"/>
      <c r="AO13584" s="8"/>
      <c r="AS13584" s="8"/>
      <c r="AW13584" s="8"/>
      <c r="BA13584" s="8"/>
      <c r="BE13584" s="8"/>
      <c r="BI13584" s="8"/>
      <c r="BM13584" s="8"/>
      <c r="BQ13584" s="8"/>
      <c r="BU13584" s="8"/>
      <c r="BY13584" s="8"/>
      <c r="CC13584" s="8"/>
      <c r="CG13584" s="8"/>
      <c r="CK13584" s="8"/>
    </row>
    <row r="13585" spans="5:89">
      <c r="E13585" s="8"/>
      <c r="I13585" s="8"/>
      <c r="M13585" s="8"/>
      <c r="Q13585" s="8"/>
      <c r="U13585" s="8"/>
      <c r="Y13585" s="8"/>
      <c r="AC13585" s="8"/>
      <c r="AG13585" s="8"/>
      <c r="AK13585" s="8"/>
      <c r="AO13585" s="8"/>
      <c r="AS13585" s="8"/>
      <c r="AW13585" s="8"/>
      <c r="BA13585" s="8"/>
      <c r="BE13585" s="8"/>
      <c r="BI13585" s="8"/>
      <c r="BM13585" s="8"/>
      <c r="BQ13585" s="8"/>
      <c r="BU13585" s="8"/>
      <c r="BY13585" s="8"/>
      <c r="CC13585" s="8"/>
      <c r="CG13585" s="8"/>
      <c r="CK13585" s="8"/>
    </row>
    <row r="13586" spans="5:89">
      <c r="E13586" s="8"/>
      <c r="I13586" s="8"/>
      <c r="M13586" s="8"/>
      <c r="Q13586" s="8"/>
      <c r="U13586" s="8"/>
      <c r="Y13586" s="8"/>
      <c r="AC13586" s="8"/>
      <c r="AG13586" s="8"/>
      <c r="AK13586" s="8"/>
      <c r="AO13586" s="8"/>
      <c r="AS13586" s="8"/>
      <c r="AW13586" s="8"/>
      <c r="BA13586" s="8"/>
      <c r="BE13586" s="8"/>
      <c r="BI13586" s="8"/>
      <c r="BM13586" s="8"/>
      <c r="BQ13586" s="8"/>
      <c r="BU13586" s="8"/>
      <c r="BY13586" s="8"/>
      <c r="CC13586" s="8"/>
      <c r="CG13586" s="8"/>
      <c r="CK13586" s="8"/>
    </row>
    <row r="13587" spans="5:89">
      <c r="E13587" s="8"/>
      <c r="I13587" s="8"/>
      <c r="M13587" s="8"/>
      <c r="Q13587" s="8"/>
      <c r="U13587" s="8"/>
      <c r="Y13587" s="8"/>
      <c r="AC13587" s="8"/>
      <c r="AG13587" s="8"/>
      <c r="AK13587" s="8"/>
      <c r="AO13587" s="8"/>
      <c r="AS13587" s="8"/>
      <c r="AW13587" s="8"/>
      <c r="BA13587" s="8"/>
      <c r="BE13587" s="8"/>
      <c r="BI13587" s="8"/>
      <c r="BM13587" s="8"/>
      <c r="BQ13587" s="8"/>
      <c r="BU13587" s="8"/>
      <c r="BY13587" s="8"/>
      <c r="CC13587" s="8"/>
      <c r="CG13587" s="8"/>
      <c r="CK13587" s="8"/>
    </row>
    <row r="13588" spans="5:89">
      <c r="E13588" s="8"/>
      <c r="I13588" s="8"/>
      <c r="M13588" s="8"/>
      <c r="Q13588" s="8"/>
      <c r="U13588" s="8"/>
      <c r="Y13588" s="8"/>
      <c r="AC13588" s="8"/>
      <c r="AG13588" s="8"/>
      <c r="AK13588" s="8"/>
      <c r="AO13588" s="8"/>
      <c r="AS13588" s="8"/>
      <c r="AW13588" s="8"/>
      <c r="BA13588" s="8"/>
      <c r="BE13588" s="8"/>
      <c r="BI13588" s="8"/>
      <c r="BM13588" s="8"/>
      <c r="BQ13588" s="8"/>
      <c r="BU13588" s="8"/>
      <c r="BY13588" s="8"/>
      <c r="CC13588" s="8"/>
      <c r="CG13588" s="8"/>
      <c r="CK13588" s="8"/>
    </row>
    <row r="13589" spans="5:89">
      <c r="E13589" s="8"/>
      <c r="I13589" s="8"/>
      <c r="M13589" s="8"/>
      <c r="Q13589" s="8"/>
      <c r="U13589" s="8"/>
      <c r="Y13589" s="8"/>
      <c r="AC13589" s="8"/>
      <c r="AG13589" s="8"/>
      <c r="AK13589" s="8"/>
      <c r="AO13589" s="8"/>
      <c r="AS13589" s="8"/>
      <c r="AW13589" s="8"/>
      <c r="BA13589" s="8"/>
      <c r="BE13589" s="8"/>
      <c r="BI13589" s="8"/>
      <c r="BM13589" s="8"/>
      <c r="BQ13589" s="8"/>
      <c r="BU13589" s="8"/>
      <c r="BY13589" s="8"/>
      <c r="CC13589" s="8"/>
      <c r="CG13589" s="8"/>
      <c r="CK13589" s="8"/>
    </row>
    <row r="13590" spans="5:89">
      <c r="E13590" s="8"/>
      <c r="I13590" s="8"/>
      <c r="M13590" s="8"/>
      <c r="Q13590" s="8"/>
      <c r="U13590" s="8"/>
      <c r="Y13590" s="8"/>
      <c r="AC13590" s="8"/>
      <c r="AG13590" s="8"/>
      <c r="AK13590" s="8"/>
      <c r="AO13590" s="8"/>
      <c r="AS13590" s="8"/>
      <c r="AW13590" s="8"/>
      <c r="BA13590" s="8"/>
      <c r="BE13590" s="8"/>
      <c r="BI13590" s="8"/>
      <c r="BM13590" s="8"/>
      <c r="BQ13590" s="8"/>
      <c r="BU13590" s="8"/>
      <c r="BY13590" s="8"/>
      <c r="CC13590" s="8"/>
      <c r="CG13590" s="8"/>
      <c r="CK13590" s="8"/>
    </row>
    <row r="13591" spans="5:89">
      <c r="E13591" s="8"/>
      <c r="I13591" s="8"/>
      <c r="M13591" s="8"/>
      <c r="Q13591" s="8"/>
      <c r="U13591" s="8"/>
      <c r="Y13591" s="8"/>
      <c r="AC13591" s="8"/>
      <c r="AG13591" s="8"/>
      <c r="AK13591" s="8"/>
      <c r="AO13591" s="8"/>
      <c r="AS13591" s="8"/>
      <c r="AW13591" s="8"/>
      <c r="BA13591" s="8"/>
      <c r="BE13591" s="8"/>
      <c r="BI13591" s="8"/>
      <c r="BM13591" s="8"/>
      <c r="BQ13591" s="8"/>
      <c r="BU13591" s="8"/>
      <c r="BY13591" s="8"/>
      <c r="CC13591" s="8"/>
      <c r="CG13591" s="8"/>
      <c r="CK13591" s="8"/>
    </row>
    <row r="13592" spans="5:89">
      <c r="E13592" s="8"/>
      <c r="I13592" s="8"/>
      <c r="M13592" s="8"/>
      <c r="Q13592" s="8"/>
      <c r="U13592" s="8"/>
      <c r="Y13592" s="8"/>
      <c r="AC13592" s="8"/>
      <c r="AG13592" s="8"/>
      <c r="AK13592" s="8"/>
      <c r="AO13592" s="8"/>
      <c r="AS13592" s="8"/>
      <c r="AW13592" s="8"/>
      <c r="BA13592" s="8"/>
      <c r="BE13592" s="8"/>
      <c r="BI13592" s="8"/>
      <c r="BM13592" s="8"/>
      <c r="BQ13592" s="8"/>
      <c r="BU13592" s="8"/>
      <c r="BY13592" s="8"/>
      <c r="CC13592" s="8"/>
      <c r="CG13592" s="8"/>
      <c r="CK13592" s="8"/>
    </row>
    <row r="13593" spans="5:89">
      <c r="E13593" s="8"/>
      <c r="I13593" s="8"/>
      <c r="M13593" s="8"/>
      <c r="Q13593" s="8"/>
      <c r="U13593" s="8"/>
      <c r="Y13593" s="8"/>
      <c r="AC13593" s="8"/>
      <c r="AG13593" s="8"/>
      <c r="AK13593" s="8"/>
      <c r="AO13593" s="8"/>
      <c r="AS13593" s="8"/>
      <c r="AW13593" s="8"/>
      <c r="BA13593" s="8"/>
      <c r="BE13593" s="8"/>
      <c r="BI13593" s="8"/>
      <c r="BM13593" s="8"/>
      <c r="BQ13593" s="8"/>
      <c r="BU13593" s="8"/>
      <c r="BY13593" s="8"/>
      <c r="CC13593" s="8"/>
      <c r="CG13593" s="8"/>
      <c r="CK13593" s="8"/>
    </row>
    <row r="13594" spans="5:89">
      <c r="E13594" s="8"/>
      <c r="I13594" s="8"/>
      <c r="M13594" s="8"/>
      <c r="Q13594" s="8"/>
      <c r="U13594" s="8"/>
      <c r="Y13594" s="8"/>
      <c r="AC13594" s="8"/>
      <c r="AG13594" s="8"/>
      <c r="AK13594" s="8"/>
      <c r="AO13594" s="8"/>
      <c r="AS13594" s="8"/>
      <c r="AW13594" s="8"/>
      <c r="BA13594" s="8"/>
      <c r="BE13594" s="8"/>
      <c r="BI13594" s="8"/>
      <c r="BM13594" s="8"/>
      <c r="BQ13594" s="8"/>
      <c r="BU13594" s="8"/>
      <c r="BY13594" s="8"/>
      <c r="CC13594" s="8"/>
      <c r="CG13594" s="8"/>
      <c r="CK13594" s="8"/>
    </row>
    <row r="13595" spans="5:89">
      <c r="E13595" s="8"/>
      <c r="I13595" s="8"/>
      <c r="M13595" s="8"/>
      <c r="Q13595" s="8"/>
      <c r="U13595" s="8"/>
      <c r="Y13595" s="8"/>
      <c r="AC13595" s="8"/>
      <c r="AG13595" s="8"/>
      <c r="AK13595" s="8"/>
      <c r="AO13595" s="8"/>
      <c r="AS13595" s="8"/>
      <c r="AW13595" s="8"/>
      <c r="BA13595" s="8"/>
      <c r="BE13595" s="8"/>
      <c r="BI13595" s="8"/>
      <c r="BM13595" s="8"/>
      <c r="BQ13595" s="8"/>
      <c r="BU13595" s="8"/>
      <c r="BY13595" s="8"/>
      <c r="CC13595" s="8"/>
      <c r="CG13595" s="8"/>
      <c r="CK13595" s="8"/>
    </row>
    <row r="13596" spans="5:89">
      <c r="E13596" s="8"/>
      <c r="I13596" s="8"/>
      <c r="M13596" s="8"/>
      <c r="Q13596" s="8"/>
      <c r="U13596" s="8"/>
      <c r="Y13596" s="8"/>
      <c r="AC13596" s="8"/>
      <c r="AG13596" s="8"/>
      <c r="AK13596" s="8"/>
      <c r="AO13596" s="8"/>
      <c r="AS13596" s="8"/>
      <c r="AW13596" s="8"/>
      <c r="BA13596" s="8"/>
      <c r="BE13596" s="8"/>
      <c r="BI13596" s="8"/>
      <c r="BM13596" s="8"/>
      <c r="BQ13596" s="8"/>
      <c r="BU13596" s="8"/>
      <c r="BY13596" s="8"/>
      <c r="CC13596" s="8"/>
      <c r="CG13596" s="8"/>
      <c r="CK13596" s="8"/>
    </row>
    <row r="13597" spans="5:89">
      <c r="E13597" s="8"/>
      <c r="I13597" s="8"/>
      <c r="M13597" s="8"/>
      <c r="Q13597" s="8"/>
      <c r="U13597" s="8"/>
      <c r="Y13597" s="8"/>
      <c r="AC13597" s="8"/>
      <c r="AG13597" s="8"/>
      <c r="AK13597" s="8"/>
      <c r="AO13597" s="8"/>
      <c r="AS13597" s="8"/>
      <c r="AW13597" s="8"/>
      <c r="BA13597" s="8"/>
      <c r="BE13597" s="8"/>
      <c r="BI13597" s="8"/>
      <c r="BM13597" s="8"/>
      <c r="BQ13597" s="8"/>
      <c r="BU13597" s="8"/>
      <c r="BY13597" s="8"/>
      <c r="CC13597" s="8"/>
      <c r="CG13597" s="8"/>
      <c r="CK13597" s="8"/>
    </row>
    <row r="13598" spans="5:89">
      <c r="E13598" s="8"/>
      <c r="I13598" s="8"/>
      <c r="M13598" s="8"/>
      <c r="Q13598" s="8"/>
      <c r="U13598" s="8"/>
      <c r="Y13598" s="8"/>
      <c r="AC13598" s="8"/>
      <c r="AG13598" s="8"/>
      <c r="AK13598" s="8"/>
      <c r="AO13598" s="8"/>
      <c r="AS13598" s="8"/>
      <c r="AW13598" s="8"/>
      <c r="BA13598" s="8"/>
      <c r="BE13598" s="8"/>
      <c r="BI13598" s="8"/>
      <c r="BM13598" s="8"/>
      <c r="BQ13598" s="8"/>
      <c r="BU13598" s="8"/>
      <c r="BY13598" s="8"/>
      <c r="CC13598" s="8"/>
      <c r="CG13598" s="8"/>
      <c r="CK13598" s="8"/>
    </row>
    <row r="13599" spans="5:89">
      <c r="E13599" s="8"/>
      <c r="I13599" s="8"/>
      <c r="M13599" s="8"/>
      <c r="Q13599" s="8"/>
      <c r="U13599" s="8"/>
      <c r="Y13599" s="8"/>
      <c r="AC13599" s="8"/>
      <c r="AG13599" s="8"/>
      <c r="AK13599" s="8"/>
      <c r="AO13599" s="8"/>
      <c r="AS13599" s="8"/>
      <c r="AW13599" s="8"/>
      <c r="BA13599" s="8"/>
      <c r="BE13599" s="8"/>
      <c r="BI13599" s="8"/>
      <c r="BM13599" s="8"/>
      <c r="BQ13599" s="8"/>
      <c r="BU13599" s="8"/>
      <c r="BY13599" s="8"/>
      <c r="CC13599" s="8"/>
      <c r="CG13599" s="8"/>
      <c r="CK13599" s="8"/>
    </row>
    <row r="13600" spans="5:89">
      <c r="E13600" s="8"/>
      <c r="I13600" s="8"/>
      <c r="M13600" s="8"/>
      <c r="Q13600" s="8"/>
      <c r="U13600" s="8"/>
      <c r="Y13600" s="8"/>
      <c r="AC13600" s="8"/>
      <c r="AG13600" s="8"/>
      <c r="AK13600" s="8"/>
      <c r="AO13600" s="8"/>
      <c r="AS13600" s="8"/>
      <c r="AW13600" s="8"/>
      <c r="BA13600" s="8"/>
      <c r="BE13600" s="8"/>
      <c r="BI13600" s="8"/>
      <c r="BM13600" s="8"/>
      <c r="BQ13600" s="8"/>
      <c r="BU13600" s="8"/>
      <c r="BY13600" s="8"/>
      <c r="CC13600" s="8"/>
      <c r="CG13600" s="8"/>
      <c r="CK13600" s="8"/>
    </row>
    <row r="13601" spans="5:89">
      <c r="E13601" s="8"/>
      <c r="I13601" s="8"/>
      <c r="M13601" s="8"/>
      <c r="Q13601" s="8"/>
      <c r="U13601" s="8"/>
      <c r="Y13601" s="8"/>
      <c r="AC13601" s="8"/>
      <c r="AG13601" s="8"/>
      <c r="AK13601" s="8"/>
      <c r="AO13601" s="8"/>
      <c r="AS13601" s="8"/>
      <c r="AW13601" s="8"/>
      <c r="BA13601" s="8"/>
      <c r="BE13601" s="8"/>
      <c r="BI13601" s="8"/>
      <c r="BM13601" s="8"/>
      <c r="BQ13601" s="8"/>
      <c r="BU13601" s="8"/>
      <c r="BY13601" s="8"/>
      <c r="CC13601" s="8"/>
      <c r="CG13601" s="8"/>
      <c r="CK13601" s="8"/>
    </row>
    <row r="13602" spans="5:89">
      <c r="E13602" s="8"/>
      <c r="I13602" s="8"/>
      <c r="M13602" s="8"/>
      <c r="Q13602" s="8"/>
      <c r="U13602" s="8"/>
      <c r="Y13602" s="8"/>
      <c r="AC13602" s="8"/>
      <c r="AG13602" s="8"/>
      <c r="AK13602" s="8"/>
      <c r="AO13602" s="8"/>
      <c r="AS13602" s="8"/>
      <c r="AW13602" s="8"/>
      <c r="BA13602" s="8"/>
      <c r="BE13602" s="8"/>
      <c r="BI13602" s="8"/>
      <c r="BM13602" s="8"/>
      <c r="BQ13602" s="8"/>
      <c r="BU13602" s="8"/>
      <c r="BY13602" s="8"/>
      <c r="CC13602" s="8"/>
      <c r="CG13602" s="8"/>
      <c r="CK13602" s="8"/>
    </row>
    <row r="13603" spans="5:89">
      <c r="E13603" s="8"/>
      <c r="I13603" s="8"/>
      <c r="M13603" s="8"/>
      <c r="Q13603" s="8"/>
      <c r="U13603" s="8"/>
      <c r="Y13603" s="8"/>
      <c r="AC13603" s="8"/>
      <c r="AG13603" s="8"/>
      <c r="AK13603" s="8"/>
      <c r="AO13603" s="8"/>
      <c r="AS13603" s="8"/>
      <c r="AW13603" s="8"/>
      <c r="BA13603" s="8"/>
      <c r="BE13603" s="8"/>
      <c r="BI13603" s="8"/>
      <c r="BM13603" s="8"/>
      <c r="BQ13603" s="8"/>
      <c r="BU13603" s="8"/>
      <c r="BY13603" s="8"/>
      <c r="CC13603" s="8"/>
      <c r="CG13603" s="8"/>
      <c r="CK13603" s="8"/>
    </row>
    <row r="13604" spans="5:89">
      <c r="E13604" s="8"/>
      <c r="I13604" s="8"/>
      <c r="M13604" s="8"/>
      <c r="Q13604" s="8"/>
      <c r="U13604" s="8"/>
      <c r="Y13604" s="8"/>
      <c r="AC13604" s="8"/>
      <c r="AG13604" s="8"/>
      <c r="AK13604" s="8"/>
      <c r="AO13604" s="8"/>
      <c r="AS13604" s="8"/>
      <c r="AW13604" s="8"/>
      <c r="BA13604" s="8"/>
      <c r="BE13604" s="8"/>
      <c r="BI13604" s="8"/>
      <c r="BM13604" s="8"/>
      <c r="BQ13604" s="8"/>
      <c r="BU13604" s="8"/>
      <c r="BY13604" s="8"/>
      <c r="CC13604" s="8"/>
      <c r="CG13604" s="8"/>
      <c r="CK13604" s="8"/>
    </row>
    <row r="13605" spans="5:89">
      <c r="E13605" s="8"/>
      <c r="I13605" s="8"/>
      <c r="M13605" s="8"/>
      <c r="Q13605" s="8"/>
      <c r="U13605" s="8"/>
      <c r="Y13605" s="8"/>
      <c r="AC13605" s="8"/>
      <c r="AG13605" s="8"/>
      <c r="AK13605" s="8"/>
      <c r="AO13605" s="8"/>
      <c r="AS13605" s="8"/>
      <c r="AW13605" s="8"/>
      <c r="BA13605" s="8"/>
      <c r="BE13605" s="8"/>
      <c r="BI13605" s="8"/>
      <c r="BM13605" s="8"/>
      <c r="BQ13605" s="8"/>
      <c r="BU13605" s="8"/>
      <c r="BY13605" s="8"/>
      <c r="CC13605" s="8"/>
      <c r="CG13605" s="8"/>
      <c r="CK13605" s="8"/>
    </row>
    <row r="13606" spans="5:89">
      <c r="E13606" s="8"/>
      <c r="I13606" s="8"/>
      <c r="M13606" s="8"/>
      <c r="Q13606" s="8"/>
      <c r="U13606" s="8"/>
      <c r="Y13606" s="8"/>
      <c r="AC13606" s="8"/>
      <c r="AG13606" s="8"/>
      <c r="AK13606" s="8"/>
      <c r="AO13606" s="8"/>
      <c r="AS13606" s="8"/>
      <c r="AW13606" s="8"/>
      <c r="BA13606" s="8"/>
      <c r="BE13606" s="8"/>
      <c r="BI13606" s="8"/>
      <c r="BM13606" s="8"/>
      <c r="BQ13606" s="8"/>
      <c r="BU13606" s="8"/>
      <c r="BY13606" s="8"/>
      <c r="CC13606" s="8"/>
      <c r="CG13606" s="8"/>
      <c r="CK13606" s="8"/>
    </row>
    <row r="13607" spans="5:89">
      <c r="E13607" s="8"/>
      <c r="I13607" s="8"/>
      <c r="M13607" s="8"/>
      <c r="Q13607" s="8"/>
      <c r="U13607" s="8"/>
      <c r="Y13607" s="8"/>
      <c r="AC13607" s="8"/>
      <c r="AG13607" s="8"/>
      <c r="AK13607" s="8"/>
      <c r="AO13607" s="8"/>
      <c r="AS13607" s="8"/>
      <c r="AW13607" s="8"/>
      <c r="BA13607" s="8"/>
      <c r="BE13607" s="8"/>
      <c r="BI13607" s="8"/>
      <c r="BM13607" s="8"/>
      <c r="BQ13607" s="8"/>
      <c r="BU13607" s="8"/>
      <c r="BY13607" s="8"/>
      <c r="CC13607" s="8"/>
      <c r="CG13607" s="8"/>
      <c r="CK13607" s="8"/>
    </row>
    <row r="13608" spans="5:89">
      <c r="E13608" s="8"/>
      <c r="I13608" s="8"/>
      <c r="M13608" s="8"/>
      <c r="Q13608" s="8"/>
      <c r="U13608" s="8"/>
      <c r="Y13608" s="8"/>
      <c r="AC13608" s="8"/>
      <c r="AG13608" s="8"/>
      <c r="AK13608" s="8"/>
      <c r="AO13608" s="8"/>
      <c r="AS13608" s="8"/>
      <c r="AW13608" s="8"/>
      <c r="BA13608" s="8"/>
      <c r="BE13608" s="8"/>
      <c r="BI13608" s="8"/>
      <c r="BM13608" s="8"/>
      <c r="BQ13608" s="8"/>
      <c r="BU13608" s="8"/>
      <c r="BY13608" s="8"/>
      <c r="CC13608" s="8"/>
      <c r="CG13608" s="8"/>
      <c r="CK13608" s="8"/>
    </row>
    <row r="13609" spans="5:89">
      <c r="E13609" s="8"/>
      <c r="I13609" s="8"/>
      <c r="M13609" s="8"/>
      <c r="Q13609" s="8"/>
      <c r="U13609" s="8"/>
      <c r="Y13609" s="8"/>
      <c r="AC13609" s="8"/>
      <c r="AG13609" s="8"/>
      <c r="AK13609" s="8"/>
      <c r="AO13609" s="8"/>
      <c r="AS13609" s="8"/>
      <c r="AW13609" s="8"/>
      <c r="BA13609" s="8"/>
      <c r="BE13609" s="8"/>
      <c r="BI13609" s="8"/>
      <c r="BM13609" s="8"/>
      <c r="BQ13609" s="8"/>
      <c r="BU13609" s="8"/>
      <c r="BY13609" s="8"/>
      <c r="CC13609" s="8"/>
      <c r="CG13609" s="8"/>
      <c r="CK13609" s="8"/>
    </row>
    <row r="13610" spans="5:89">
      <c r="E13610" s="8"/>
      <c r="I13610" s="8"/>
      <c r="M13610" s="8"/>
      <c r="Q13610" s="8"/>
      <c r="U13610" s="8"/>
      <c r="Y13610" s="8"/>
      <c r="AC13610" s="8"/>
      <c r="AG13610" s="8"/>
      <c r="AK13610" s="8"/>
      <c r="AO13610" s="8"/>
      <c r="AS13610" s="8"/>
      <c r="AW13610" s="8"/>
      <c r="BA13610" s="8"/>
      <c r="BE13610" s="8"/>
      <c r="BI13610" s="8"/>
      <c r="BM13610" s="8"/>
      <c r="BQ13610" s="8"/>
      <c r="BU13610" s="8"/>
      <c r="BY13610" s="8"/>
      <c r="CC13610" s="8"/>
      <c r="CG13610" s="8"/>
      <c r="CK13610" s="8"/>
    </row>
    <row r="13611" spans="5:89">
      <c r="E13611" s="8"/>
      <c r="I13611" s="8"/>
      <c r="M13611" s="8"/>
      <c r="Q13611" s="8"/>
      <c r="U13611" s="8"/>
      <c r="Y13611" s="8"/>
      <c r="AC13611" s="8"/>
      <c r="AG13611" s="8"/>
      <c r="AK13611" s="8"/>
      <c r="AO13611" s="8"/>
      <c r="AS13611" s="8"/>
      <c r="AW13611" s="8"/>
      <c r="BA13611" s="8"/>
      <c r="BE13611" s="8"/>
      <c r="BI13611" s="8"/>
      <c r="BM13611" s="8"/>
      <c r="BQ13611" s="8"/>
      <c r="BU13611" s="8"/>
      <c r="BY13611" s="8"/>
      <c r="CC13611" s="8"/>
      <c r="CG13611" s="8"/>
      <c r="CK13611" s="8"/>
    </row>
    <row r="13612" spans="5:89">
      <c r="E13612" s="8"/>
      <c r="I13612" s="8"/>
      <c r="M13612" s="8"/>
      <c r="Q13612" s="8"/>
      <c r="U13612" s="8"/>
      <c r="Y13612" s="8"/>
      <c r="AC13612" s="8"/>
      <c r="AG13612" s="8"/>
      <c r="AK13612" s="8"/>
      <c r="AO13612" s="8"/>
      <c r="AS13612" s="8"/>
      <c r="AW13612" s="8"/>
      <c r="BA13612" s="8"/>
      <c r="BE13612" s="8"/>
      <c r="BI13612" s="8"/>
      <c r="BM13612" s="8"/>
      <c r="BQ13612" s="8"/>
      <c r="BU13612" s="8"/>
      <c r="BY13612" s="8"/>
      <c r="CC13612" s="8"/>
      <c r="CG13612" s="8"/>
      <c r="CK13612" s="8"/>
    </row>
    <row r="13613" spans="5:89">
      <c r="E13613" s="8"/>
      <c r="I13613" s="8"/>
      <c r="M13613" s="8"/>
      <c r="Q13613" s="8"/>
      <c r="U13613" s="8"/>
      <c r="Y13613" s="8"/>
      <c r="AC13613" s="8"/>
      <c r="AG13613" s="8"/>
      <c r="AK13613" s="8"/>
      <c r="AO13613" s="8"/>
      <c r="AS13613" s="8"/>
      <c r="AW13613" s="8"/>
      <c r="BA13613" s="8"/>
      <c r="BE13613" s="8"/>
      <c r="BI13613" s="8"/>
      <c r="BM13613" s="8"/>
      <c r="BQ13613" s="8"/>
      <c r="BU13613" s="8"/>
      <c r="BY13613" s="8"/>
      <c r="CC13613" s="8"/>
      <c r="CG13613" s="8"/>
      <c r="CK13613" s="8"/>
    </row>
    <row r="13614" spans="5:89">
      <c r="E13614" s="8"/>
      <c r="I13614" s="8"/>
      <c r="M13614" s="8"/>
      <c r="Q13614" s="8"/>
      <c r="U13614" s="8"/>
      <c r="Y13614" s="8"/>
      <c r="AC13614" s="8"/>
      <c r="AG13614" s="8"/>
      <c r="AK13614" s="8"/>
      <c r="AO13614" s="8"/>
      <c r="AS13614" s="8"/>
      <c r="AW13614" s="8"/>
      <c r="BA13614" s="8"/>
      <c r="BE13614" s="8"/>
      <c r="BI13614" s="8"/>
      <c r="BM13614" s="8"/>
      <c r="BQ13614" s="8"/>
      <c r="BU13614" s="8"/>
      <c r="BY13614" s="8"/>
      <c r="CC13614" s="8"/>
      <c r="CG13614" s="8"/>
      <c r="CK13614" s="8"/>
    </row>
    <row r="13615" spans="5:89">
      <c r="E13615" s="8"/>
      <c r="I13615" s="8"/>
      <c r="M13615" s="8"/>
      <c r="Q13615" s="8"/>
      <c r="U13615" s="8"/>
      <c r="Y13615" s="8"/>
      <c r="AC13615" s="8"/>
      <c r="AG13615" s="8"/>
      <c r="AK13615" s="8"/>
      <c r="AO13615" s="8"/>
      <c r="AS13615" s="8"/>
      <c r="AW13615" s="8"/>
      <c r="BA13615" s="8"/>
      <c r="BE13615" s="8"/>
      <c r="BI13615" s="8"/>
      <c r="BM13615" s="8"/>
      <c r="BQ13615" s="8"/>
      <c r="BU13615" s="8"/>
      <c r="BY13615" s="8"/>
      <c r="CC13615" s="8"/>
      <c r="CG13615" s="8"/>
      <c r="CK13615" s="8"/>
    </row>
    <row r="13616" spans="5:89">
      <c r="E13616" s="8"/>
      <c r="I13616" s="8"/>
      <c r="M13616" s="8"/>
      <c r="Q13616" s="8"/>
      <c r="U13616" s="8"/>
      <c r="Y13616" s="8"/>
      <c r="AC13616" s="8"/>
      <c r="AG13616" s="8"/>
      <c r="AK13616" s="8"/>
      <c r="AO13616" s="8"/>
      <c r="AS13616" s="8"/>
      <c r="AW13616" s="8"/>
      <c r="BA13616" s="8"/>
      <c r="BE13616" s="8"/>
      <c r="BI13616" s="8"/>
      <c r="BM13616" s="8"/>
      <c r="BQ13616" s="8"/>
      <c r="BU13616" s="8"/>
      <c r="BY13616" s="8"/>
      <c r="CC13616" s="8"/>
      <c r="CG13616" s="8"/>
      <c r="CK13616" s="8"/>
    </row>
    <row r="13617" spans="5:89">
      <c r="E13617" s="8"/>
      <c r="I13617" s="8"/>
      <c r="M13617" s="8"/>
      <c r="Q13617" s="8"/>
      <c r="U13617" s="8"/>
      <c r="Y13617" s="8"/>
      <c r="AC13617" s="8"/>
      <c r="AG13617" s="8"/>
      <c r="AK13617" s="8"/>
      <c r="AO13617" s="8"/>
      <c r="AS13617" s="8"/>
      <c r="AW13617" s="8"/>
      <c r="BA13617" s="8"/>
      <c r="BE13617" s="8"/>
      <c r="BI13617" s="8"/>
      <c r="BM13617" s="8"/>
      <c r="BQ13617" s="8"/>
      <c r="BU13617" s="8"/>
      <c r="BY13617" s="8"/>
      <c r="CC13617" s="8"/>
      <c r="CG13617" s="8"/>
      <c r="CK13617" s="8"/>
    </row>
    <row r="13618" spans="5:89">
      <c r="E13618" s="8"/>
      <c r="I13618" s="8"/>
      <c r="M13618" s="8"/>
      <c r="Q13618" s="8"/>
      <c r="U13618" s="8"/>
      <c r="Y13618" s="8"/>
      <c r="AC13618" s="8"/>
      <c r="AG13618" s="8"/>
      <c r="AK13618" s="8"/>
      <c r="AO13618" s="8"/>
      <c r="AS13618" s="8"/>
      <c r="AW13618" s="8"/>
      <c r="BA13618" s="8"/>
      <c r="BE13618" s="8"/>
      <c r="BI13618" s="8"/>
      <c r="BM13618" s="8"/>
      <c r="BQ13618" s="8"/>
      <c r="BU13618" s="8"/>
      <c r="BY13618" s="8"/>
      <c r="CC13618" s="8"/>
      <c r="CG13618" s="8"/>
      <c r="CK13618" s="8"/>
    </row>
    <row r="13619" spans="5:89">
      <c r="E13619" s="8"/>
      <c r="I13619" s="8"/>
      <c r="M13619" s="8"/>
      <c r="Q13619" s="8"/>
      <c r="U13619" s="8"/>
      <c r="Y13619" s="8"/>
      <c r="AC13619" s="8"/>
      <c r="AG13619" s="8"/>
      <c r="AK13619" s="8"/>
      <c r="AO13619" s="8"/>
      <c r="AS13619" s="8"/>
      <c r="AW13619" s="8"/>
      <c r="BA13619" s="8"/>
      <c r="BE13619" s="8"/>
      <c r="BI13619" s="8"/>
      <c r="BM13619" s="8"/>
      <c r="BQ13619" s="8"/>
      <c r="BU13619" s="8"/>
      <c r="BY13619" s="8"/>
      <c r="CC13619" s="8"/>
      <c r="CG13619" s="8"/>
      <c r="CK13619" s="8"/>
    </row>
    <row r="13620" spans="5:89">
      <c r="E13620" s="8"/>
      <c r="I13620" s="8"/>
      <c r="M13620" s="8"/>
      <c r="Q13620" s="8"/>
      <c r="U13620" s="8"/>
      <c r="Y13620" s="8"/>
      <c r="AC13620" s="8"/>
      <c r="AG13620" s="8"/>
      <c r="AK13620" s="8"/>
      <c r="AO13620" s="8"/>
      <c r="AS13620" s="8"/>
      <c r="AW13620" s="8"/>
      <c r="BA13620" s="8"/>
      <c r="BE13620" s="8"/>
      <c r="BI13620" s="8"/>
      <c r="BM13620" s="8"/>
      <c r="BQ13620" s="8"/>
      <c r="BU13620" s="8"/>
      <c r="BY13620" s="8"/>
      <c r="CC13620" s="8"/>
      <c r="CG13620" s="8"/>
      <c r="CK13620" s="8"/>
    </row>
    <row r="13621" spans="5:89">
      <c r="E13621" s="8"/>
      <c r="I13621" s="8"/>
      <c r="M13621" s="8"/>
      <c r="Q13621" s="8"/>
      <c r="U13621" s="8"/>
      <c r="Y13621" s="8"/>
      <c r="AC13621" s="8"/>
      <c r="AG13621" s="8"/>
      <c r="AK13621" s="8"/>
      <c r="AO13621" s="8"/>
      <c r="AS13621" s="8"/>
      <c r="AW13621" s="8"/>
      <c r="BA13621" s="8"/>
      <c r="BE13621" s="8"/>
      <c r="BI13621" s="8"/>
      <c r="BM13621" s="8"/>
      <c r="BQ13621" s="8"/>
      <c r="BU13621" s="8"/>
      <c r="BY13621" s="8"/>
      <c r="CC13621" s="8"/>
      <c r="CG13621" s="8"/>
      <c r="CK13621" s="8"/>
    </row>
    <row r="13622" spans="5:89">
      <c r="E13622" s="8"/>
      <c r="I13622" s="8"/>
      <c r="M13622" s="8"/>
      <c r="Q13622" s="8"/>
      <c r="U13622" s="8"/>
      <c r="Y13622" s="8"/>
      <c r="AC13622" s="8"/>
      <c r="AG13622" s="8"/>
      <c r="AK13622" s="8"/>
      <c r="AO13622" s="8"/>
      <c r="AS13622" s="8"/>
      <c r="AW13622" s="8"/>
      <c r="BA13622" s="8"/>
      <c r="BE13622" s="8"/>
      <c r="BI13622" s="8"/>
      <c r="BM13622" s="8"/>
      <c r="BQ13622" s="8"/>
      <c r="BU13622" s="8"/>
      <c r="BY13622" s="8"/>
      <c r="CC13622" s="8"/>
      <c r="CG13622" s="8"/>
      <c r="CK13622" s="8"/>
    </row>
    <row r="13623" spans="5:89">
      <c r="E13623" s="8"/>
      <c r="I13623" s="8"/>
      <c r="M13623" s="8"/>
      <c r="Q13623" s="8"/>
      <c r="U13623" s="8"/>
      <c r="Y13623" s="8"/>
      <c r="AC13623" s="8"/>
      <c r="AG13623" s="8"/>
      <c r="AK13623" s="8"/>
      <c r="AO13623" s="8"/>
      <c r="AS13623" s="8"/>
      <c r="AW13623" s="8"/>
      <c r="BA13623" s="8"/>
      <c r="BE13623" s="8"/>
      <c r="BI13623" s="8"/>
      <c r="BM13623" s="8"/>
      <c r="BQ13623" s="8"/>
      <c r="BU13623" s="8"/>
      <c r="BY13623" s="8"/>
      <c r="CC13623" s="8"/>
      <c r="CG13623" s="8"/>
      <c r="CK13623" s="8"/>
    </row>
    <row r="13624" spans="5:89">
      <c r="E13624" s="8"/>
      <c r="I13624" s="8"/>
      <c r="M13624" s="8"/>
      <c r="Q13624" s="8"/>
      <c r="U13624" s="8"/>
      <c r="Y13624" s="8"/>
      <c r="AC13624" s="8"/>
      <c r="AG13624" s="8"/>
      <c r="AK13624" s="8"/>
      <c r="AO13624" s="8"/>
      <c r="AS13624" s="8"/>
      <c r="AW13624" s="8"/>
      <c r="BA13624" s="8"/>
      <c r="BE13624" s="8"/>
      <c r="BI13624" s="8"/>
      <c r="BM13624" s="8"/>
      <c r="BQ13624" s="8"/>
      <c r="BU13624" s="8"/>
      <c r="BY13624" s="8"/>
      <c r="CC13624" s="8"/>
      <c r="CG13624" s="8"/>
      <c r="CK13624" s="8"/>
    </row>
    <row r="13625" spans="5:89">
      <c r="E13625" s="8"/>
      <c r="I13625" s="8"/>
      <c r="M13625" s="8"/>
      <c r="Q13625" s="8"/>
      <c r="U13625" s="8"/>
      <c r="Y13625" s="8"/>
      <c r="AC13625" s="8"/>
      <c r="AG13625" s="8"/>
      <c r="AK13625" s="8"/>
      <c r="AO13625" s="8"/>
      <c r="AS13625" s="8"/>
      <c r="AW13625" s="8"/>
      <c r="BA13625" s="8"/>
      <c r="BE13625" s="8"/>
      <c r="BI13625" s="8"/>
      <c r="BM13625" s="8"/>
      <c r="BQ13625" s="8"/>
      <c r="BU13625" s="8"/>
      <c r="BY13625" s="8"/>
      <c r="CC13625" s="8"/>
      <c r="CG13625" s="8"/>
      <c r="CK13625" s="8"/>
    </row>
    <row r="13626" spans="5:89">
      <c r="E13626" s="8"/>
      <c r="I13626" s="8"/>
      <c r="M13626" s="8"/>
      <c r="Q13626" s="8"/>
      <c r="U13626" s="8"/>
      <c r="Y13626" s="8"/>
      <c r="AC13626" s="8"/>
      <c r="AG13626" s="8"/>
      <c r="AK13626" s="8"/>
      <c r="AO13626" s="8"/>
      <c r="AS13626" s="8"/>
      <c r="AW13626" s="8"/>
      <c r="BA13626" s="8"/>
      <c r="BE13626" s="8"/>
      <c r="BI13626" s="8"/>
      <c r="BM13626" s="8"/>
      <c r="BQ13626" s="8"/>
      <c r="BU13626" s="8"/>
      <c r="BY13626" s="8"/>
      <c r="CC13626" s="8"/>
      <c r="CG13626" s="8"/>
      <c r="CK13626" s="8"/>
    </row>
    <row r="13627" spans="5:89">
      <c r="E13627" s="8"/>
      <c r="I13627" s="8"/>
      <c r="M13627" s="8"/>
      <c r="Q13627" s="8"/>
      <c r="U13627" s="8"/>
      <c r="Y13627" s="8"/>
      <c r="AC13627" s="8"/>
      <c r="AG13627" s="8"/>
      <c r="AK13627" s="8"/>
      <c r="AO13627" s="8"/>
      <c r="AS13627" s="8"/>
      <c r="AW13627" s="8"/>
      <c r="BA13627" s="8"/>
      <c r="BE13627" s="8"/>
      <c r="BI13627" s="8"/>
      <c r="BM13627" s="8"/>
      <c r="BQ13627" s="8"/>
      <c r="BU13627" s="8"/>
      <c r="BY13627" s="8"/>
      <c r="CC13627" s="8"/>
      <c r="CG13627" s="8"/>
      <c r="CK13627" s="8"/>
    </row>
    <row r="13628" spans="5:89">
      <c r="E13628" s="8"/>
      <c r="I13628" s="8"/>
      <c r="M13628" s="8"/>
      <c r="Q13628" s="8"/>
      <c r="U13628" s="8"/>
      <c r="Y13628" s="8"/>
      <c r="AC13628" s="8"/>
      <c r="AG13628" s="8"/>
      <c r="AK13628" s="8"/>
      <c r="AO13628" s="8"/>
      <c r="AS13628" s="8"/>
      <c r="AW13628" s="8"/>
      <c r="BA13628" s="8"/>
      <c r="BE13628" s="8"/>
      <c r="BI13628" s="8"/>
      <c r="BM13628" s="8"/>
      <c r="BQ13628" s="8"/>
      <c r="BU13628" s="8"/>
      <c r="BY13628" s="8"/>
      <c r="CC13628" s="8"/>
      <c r="CG13628" s="8"/>
      <c r="CK13628" s="8"/>
    </row>
    <row r="13629" spans="5:89">
      <c r="E13629" s="8"/>
      <c r="I13629" s="8"/>
      <c r="M13629" s="8"/>
      <c r="Q13629" s="8"/>
      <c r="U13629" s="8"/>
      <c r="Y13629" s="8"/>
      <c r="AC13629" s="8"/>
      <c r="AG13629" s="8"/>
      <c r="AK13629" s="8"/>
      <c r="AO13629" s="8"/>
      <c r="AS13629" s="8"/>
      <c r="AW13629" s="8"/>
      <c r="BA13629" s="8"/>
      <c r="BE13629" s="8"/>
      <c r="BI13629" s="8"/>
      <c r="BM13629" s="8"/>
      <c r="BQ13629" s="8"/>
      <c r="BU13629" s="8"/>
      <c r="BY13629" s="8"/>
      <c r="CC13629" s="8"/>
      <c r="CG13629" s="8"/>
      <c r="CK13629" s="8"/>
    </row>
    <row r="13630" spans="5:89">
      <c r="E13630" s="8"/>
      <c r="I13630" s="8"/>
      <c r="M13630" s="8"/>
      <c r="Q13630" s="8"/>
      <c r="U13630" s="8"/>
      <c r="Y13630" s="8"/>
      <c r="AC13630" s="8"/>
      <c r="AG13630" s="8"/>
      <c r="AK13630" s="8"/>
      <c r="AO13630" s="8"/>
      <c r="AS13630" s="8"/>
      <c r="AW13630" s="8"/>
      <c r="BA13630" s="8"/>
      <c r="BE13630" s="8"/>
      <c r="BI13630" s="8"/>
      <c r="BM13630" s="8"/>
      <c r="BQ13630" s="8"/>
      <c r="BU13630" s="8"/>
      <c r="BY13630" s="8"/>
      <c r="CC13630" s="8"/>
      <c r="CG13630" s="8"/>
      <c r="CK13630" s="8"/>
    </row>
    <row r="13631" spans="5:89">
      <c r="E13631" s="8"/>
      <c r="I13631" s="8"/>
      <c r="M13631" s="8"/>
      <c r="Q13631" s="8"/>
      <c r="U13631" s="8"/>
      <c r="Y13631" s="8"/>
      <c r="AC13631" s="8"/>
      <c r="AG13631" s="8"/>
      <c r="AK13631" s="8"/>
      <c r="AO13631" s="8"/>
      <c r="AS13631" s="8"/>
      <c r="AW13631" s="8"/>
      <c r="BA13631" s="8"/>
      <c r="BE13631" s="8"/>
      <c r="BI13631" s="8"/>
      <c r="BM13631" s="8"/>
      <c r="BQ13631" s="8"/>
      <c r="BU13631" s="8"/>
      <c r="BY13631" s="8"/>
      <c r="CC13631" s="8"/>
      <c r="CG13631" s="8"/>
      <c r="CK13631" s="8"/>
    </row>
    <row r="13632" spans="5:89">
      <c r="E13632" s="8"/>
      <c r="I13632" s="8"/>
      <c r="M13632" s="8"/>
      <c r="Q13632" s="8"/>
      <c r="U13632" s="8"/>
      <c r="Y13632" s="8"/>
      <c r="AC13632" s="8"/>
      <c r="AG13632" s="8"/>
      <c r="AK13632" s="8"/>
      <c r="AO13632" s="8"/>
      <c r="AS13632" s="8"/>
      <c r="AW13632" s="8"/>
      <c r="BA13632" s="8"/>
      <c r="BE13632" s="8"/>
      <c r="BI13632" s="8"/>
      <c r="BM13632" s="8"/>
      <c r="BQ13632" s="8"/>
      <c r="BU13632" s="8"/>
      <c r="BY13632" s="8"/>
      <c r="CC13632" s="8"/>
      <c r="CG13632" s="8"/>
      <c r="CK13632" s="8"/>
    </row>
    <row r="13633" spans="5:89">
      <c r="E13633" s="8"/>
      <c r="I13633" s="8"/>
      <c r="M13633" s="8"/>
      <c r="Q13633" s="8"/>
      <c r="U13633" s="8"/>
      <c r="Y13633" s="8"/>
      <c r="AC13633" s="8"/>
      <c r="AG13633" s="8"/>
      <c r="AK13633" s="8"/>
      <c r="AO13633" s="8"/>
      <c r="AS13633" s="8"/>
      <c r="AW13633" s="8"/>
      <c r="BA13633" s="8"/>
      <c r="BE13633" s="8"/>
      <c r="BI13633" s="8"/>
      <c r="BM13633" s="8"/>
      <c r="BQ13633" s="8"/>
      <c r="BU13633" s="8"/>
      <c r="BY13633" s="8"/>
      <c r="CC13633" s="8"/>
      <c r="CG13633" s="8"/>
      <c r="CK13633" s="8"/>
    </row>
    <row r="13634" spans="5:89">
      <c r="E13634" s="8"/>
      <c r="I13634" s="8"/>
      <c r="M13634" s="8"/>
      <c r="Q13634" s="8"/>
      <c r="U13634" s="8"/>
      <c r="Y13634" s="8"/>
      <c r="AC13634" s="8"/>
      <c r="AG13634" s="8"/>
      <c r="AK13634" s="8"/>
      <c r="AO13634" s="8"/>
      <c r="AS13634" s="8"/>
      <c r="AW13634" s="8"/>
      <c r="BA13634" s="8"/>
      <c r="BE13634" s="8"/>
      <c r="BI13634" s="8"/>
      <c r="BM13634" s="8"/>
      <c r="BQ13634" s="8"/>
      <c r="BU13634" s="8"/>
      <c r="BY13634" s="8"/>
      <c r="CC13634" s="8"/>
      <c r="CG13634" s="8"/>
      <c r="CK13634" s="8"/>
    </row>
    <row r="13635" spans="5:89">
      <c r="E13635" s="8"/>
      <c r="I13635" s="8"/>
      <c r="M13635" s="8"/>
      <c r="Q13635" s="8"/>
      <c r="U13635" s="8"/>
      <c r="Y13635" s="8"/>
      <c r="AC13635" s="8"/>
      <c r="AG13635" s="8"/>
      <c r="AK13635" s="8"/>
      <c r="AO13635" s="8"/>
      <c r="AS13635" s="8"/>
      <c r="AW13635" s="8"/>
      <c r="BA13635" s="8"/>
      <c r="BE13635" s="8"/>
      <c r="BI13635" s="8"/>
      <c r="BM13635" s="8"/>
      <c r="BQ13635" s="8"/>
      <c r="BU13635" s="8"/>
      <c r="BY13635" s="8"/>
      <c r="CC13635" s="8"/>
      <c r="CG13635" s="8"/>
      <c r="CK13635" s="8"/>
    </row>
    <row r="13636" spans="5:89">
      <c r="E13636" s="8"/>
      <c r="I13636" s="8"/>
      <c r="M13636" s="8"/>
      <c r="Q13636" s="8"/>
      <c r="U13636" s="8"/>
      <c r="Y13636" s="8"/>
      <c r="AC13636" s="8"/>
      <c r="AG13636" s="8"/>
      <c r="AK13636" s="8"/>
      <c r="AO13636" s="8"/>
      <c r="AS13636" s="8"/>
      <c r="AW13636" s="8"/>
      <c r="BA13636" s="8"/>
      <c r="BE13636" s="8"/>
      <c r="BI13636" s="8"/>
      <c r="BM13636" s="8"/>
      <c r="BQ13636" s="8"/>
      <c r="BU13636" s="8"/>
      <c r="BY13636" s="8"/>
      <c r="CC13636" s="8"/>
      <c r="CG13636" s="8"/>
      <c r="CK13636" s="8"/>
    </row>
    <row r="13637" spans="5:89">
      <c r="E13637" s="8"/>
      <c r="I13637" s="8"/>
      <c r="M13637" s="8"/>
      <c r="Q13637" s="8"/>
      <c r="U13637" s="8"/>
      <c r="Y13637" s="8"/>
      <c r="AC13637" s="8"/>
      <c r="AG13637" s="8"/>
      <c r="AK13637" s="8"/>
      <c r="AO13637" s="8"/>
      <c r="AS13637" s="8"/>
      <c r="AW13637" s="8"/>
      <c r="BA13637" s="8"/>
      <c r="BE13637" s="8"/>
      <c r="BI13637" s="8"/>
      <c r="BM13637" s="8"/>
      <c r="BQ13637" s="8"/>
      <c r="BU13637" s="8"/>
      <c r="BY13637" s="8"/>
      <c r="CC13637" s="8"/>
      <c r="CG13637" s="8"/>
      <c r="CK13637" s="8"/>
    </row>
    <row r="13638" spans="5:89">
      <c r="E13638" s="8"/>
      <c r="I13638" s="8"/>
      <c r="M13638" s="8"/>
      <c r="Q13638" s="8"/>
      <c r="U13638" s="8"/>
      <c r="Y13638" s="8"/>
      <c r="AC13638" s="8"/>
      <c r="AG13638" s="8"/>
      <c r="AK13638" s="8"/>
      <c r="AO13638" s="8"/>
      <c r="AS13638" s="8"/>
      <c r="AW13638" s="8"/>
      <c r="BA13638" s="8"/>
      <c r="BE13638" s="8"/>
      <c r="BI13638" s="8"/>
      <c r="BM13638" s="8"/>
      <c r="BQ13638" s="8"/>
      <c r="BU13638" s="8"/>
      <c r="BY13638" s="8"/>
      <c r="CC13638" s="8"/>
      <c r="CG13638" s="8"/>
      <c r="CK13638" s="8"/>
    </row>
    <row r="13639" spans="5:89">
      <c r="E13639" s="8"/>
      <c r="I13639" s="8"/>
      <c r="M13639" s="8"/>
      <c r="Q13639" s="8"/>
      <c r="U13639" s="8"/>
      <c r="Y13639" s="8"/>
      <c r="AC13639" s="8"/>
      <c r="AG13639" s="8"/>
      <c r="AK13639" s="8"/>
      <c r="AO13639" s="8"/>
      <c r="AS13639" s="8"/>
      <c r="AW13639" s="8"/>
      <c r="BA13639" s="8"/>
      <c r="BE13639" s="8"/>
      <c r="BI13639" s="8"/>
      <c r="BM13639" s="8"/>
      <c r="BQ13639" s="8"/>
      <c r="BU13639" s="8"/>
      <c r="BY13639" s="8"/>
      <c r="CC13639" s="8"/>
      <c r="CG13639" s="8"/>
      <c r="CK13639" s="8"/>
    </row>
    <row r="13640" spans="5:89">
      <c r="E13640" s="8"/>
      <c r="I13640" s="8"/>
      <c r="M13640" s="8"/>
      <c r="Q13640" s="8"/>
      <c r="U13640" s="8"/>
      <c r="Y13640" s="8"/>
      <c r="AC13640" s="8"/>
      <c r="AG13640" s="8"/>
      <c r="AK13640" s="8"/>
      <c r="AO13640" s="8"/>
      <c r="AS13640" s="8"/>
      <c r="AW13640" s="8"/>
      <c r="BA13640" s="8"/>
      <c r="BE13640" s="8"/>
      <c r="BI13640" s="8"/>
      <c r="BM13640" s="8"/>
      <c r="BQ13640" s="8"/>
      <c r="BU13640" s="8"/>
      <c r="BY13640" s="8"/>
      <c r="CC13640" s="8"/>
      <c r="CG13640" s="8"/>
      <c r="CK13640" s="8"/>
    </row>
    <row r="13641" spans="5:89">
      <c r="E13641" s="8"/>
      <c r="I13641" s="8"/>
      <c r="M13641" s="8"/>
      <c r="Q13641" s="8"/>
      <c r="U13641" s="8"/>
      <c r="Y13641" s="8"/>
      <c r="AC13641" s="8"/>
      <c r="AG13641" s="8"/>
      <c r="AK13641" s="8"/>
      <c r="AO13641" s="8"/>
      <c r="AS13641" s="8"/>
      <c r="AW13641" s="8"/>
      <c r="BA13641" s="8"/>
      <c r="BE13641" s="8"/>
      <c r="BI13641" s="8"/>
      <c r="BM13641" s="8"/>
      <c r="BQ13641" s="8"/>
      <c r="BU13641" s="8"/>
      <c r="BY13641" s="8"/>
      <c r="CC13641" s="8"/>
      <c r="CG13641" s="8"/>
      <c r="CK13641" s="8"/>
    </row>
    <row r="13642" spans="5:89">
      <c r="E13642" s="8"/>
      <c r="I13642" s="8"/>
      <c r="M13642" s="8"/>
      <c r="Q13642" s="8"/>
      <c r="U13642" s="8"/>
      <c r="Y13642" s="8"/>
      <c r="AC13642" s="8"/>
      <c r="AG13642" s="8"/>
      <c r="AK13642" s="8"/>
      <c r="AO13642" s="8"/>
      <c r="AS13642" s="8"/>
      <c r="AW13642" s="8"/>
      <c r="BA13642" s="8"/>
      <c r="BE13642" s="8"/>
      <c r="BI13642" s="8"/>
      <c r="BM13642" s="8"/>
      <c r="BQ13642" s="8"/>
      <c r="BU13642" s="8"/>
      <c r="BY13642" s="8"/>
      <c r="CC13642" s="8"/>
      <c r="CG13642" s="8"/>
      <c r="CK13642" s="8"/>
    </row>
    <row r="13643" spans="5:89">
      <c r="E13643" s="8"/>
      <c r="I13643" s="8"/>
      <c r="M13643" s="8"/>
      <c r="Q13643" s="8"/>
      <c r="U13643" s="8"/>
      <c r="Y13643" s="8"/>
      <c r="AC13643" s="8"/>
      <c r="AG13643" s="8"/>
      <c r="AK13643" s="8"/>
      <c r="AO13643" s="8"/>
      <c r="AS13643" s="8"/>
      <c r="AW13643" s="8"/>
      <c r="BA13643" s="8"/>
      <c r="BE13643" s="8"/>
      <c r="BI13643" s="8"/>
      <c r="BM13643" s="8"/>
      <c r="BQ13643" s="8"/>
      <c r="BU13643" s="8"/>
      <c r="BY13643" s="8"/>
      <c r="CC13643" s="8"/>
      <c r="CG13643" s="8"/>
      <c r="CK13643" s="8"/>
    </row>
    <row r="13644" spans="5:89">
      <c r="E13644" s="8"/>
      <c r="I13644" s="8"/>
      <c r="M13644" s="8"/>
      <c r="Q13644" s="8"/>
      <c r="U13644" s="8"/>
      <c r="Y13644" s="8"/>
      <c r="AC13644" s="8"/>
      <c r="AG13644" s="8"/>
      <c r="AK13644" s="8"/>
      <c r="AO13644" s="8"/>
      <c r="AS13644" s="8"/>
      <c r="AW13644" s="8"/>
      <c r="BA13644" s="8"/>
      <c r="BE13644" s="8"/>
      <c r="BI13644" s="8"/>
      <c r="BM13644" s="8"/>
      <c r="BQ13644" s="8"/>
      <c r="BU13644" s="8"/>
      <c r="BY13644" s="8"/>
      <c r="CC13644" s="8"/>
      <c r="CG13644" s="8"/>
      <c r="CK13644" s="8"/>
    </row>
    <row r="13645" spans="5:89">
      <c r="E13645" s="8"/>
      <c r="I13645" s="8"/>
      <c r="M13645" s="8"/>
      <c r="Q13645" s="8"/>
      <c r="U13645" s="8"/>
      <c r="Y13645" s="8"/>
      <c r="AC13645" s="8"/>
      <c r="AG13645" s="8"/>
      <c r="AK13645" s="8"/>
      <c r="AO13645" s="8"/>
      <c r="AS13645" s="8"/>
      <c r="AW13645" s="8"/>
      <c r="BA13645" s="8"/>
      <c r="BE13645" s="8"/>
      <c r="BI13645" s="8"/>
      <c r="BM13645" s="8"/>
      <c r="BQ13645" s="8"/>
      <c r="BU13645" s="8"/>
      <c r="BY13645" s="8"/>
      <c r="CC13645" s="8"/>
      <c r="CG13645" s="8"/>
      <c r="CK13645" s="8"/>
    </row>
    <row r="13646" spans="5:89">
      <c r="E13646" s="8"/>
      <c r="I13646" s="8"/>
      <c r="M13646" s="8"/>
      <c r="Q13646" s="8"/>
      <c r="U13646" s="8"/>
      <c r="Y13646" s="8"/>
      <c r="AC13646" s="8"/>
      <c r="AG13646" s="8"/>
      <c r="AK13646" s="8"/>
      <c r="AO13646" s="8"/>
      <c r="AS13646" s="8"/>
      <c r="AW13646" s="8"/>
      <c r="BA13646" s="8"/>
      <c r="BE13646" s="8"/>
      <c r="BI13646" s="8"/>
      <c r="BM13646" s="8"/>
      <c r="BQ13646" s="8"/>
      <c r="BU13646" s="8"/>
      <c r="BY13646" s="8"/>
      <c r="CC13646" s="8"/>
      <c r="CG13646" s="8"/>
      <c r="CK13646" s="8"/>
    </row>
    <row r="13647" spans="5:89">
      <c r="E13647" s="8"/>
      <c r="I13647" s="8"/>
      <c r="M13647" s="8"/>
      <c r="Q13647" s="8"/>
      <c r="U13647" s="8"/>
      <c r="Y13647" s="8"/>
      <c r="AC13647" s="8"/>
      <c r="AG13647" s="8"/>
      <c r="AK13647" s="8"/>
      <c r="AO13647" s="8"/>
      <c r="AS13647" s="8"/>
      <c r="AW13647" s="8"/>
      <c r="BA13647" s="8"/>
      <c r="BE13647" s="8"/>
      <c r="BI13647" s="8"/>
      <c r="BM13647" s="8"/>
      <c r="BQ13647" s="8"/>
      <c r="BU13647" s="8"/>
      <c r="BY13647" s="8"/>
      <c r="CC13647" s="8"/>
      <c r="CG13647" s="8"/>
      <c r="CK13647" s="8"/>
    </row>
    <row r="13648" spans="5:89">
      <c r="E13648" s="8"/>
      <c r="I13648" s="8"/>
      <c r="M13648" s="8"/>
      <c r="Q13648" s="8"/>
      <c r="U13648" s="8"/>
      <c r="Y13648" s="8"/>
      <c r="AC13648" s="8"/>
      <c r="AG13648" s="8"/>
      <c r="AK13648" s="8"/>
      <c r="AO13648" s="8"/>
      <c r="AS13648" s="8"/>
      <c r="AW13648" s="8"/>
      <c r="BA13648" s="8"/>
      <c r="BE13648" s="8"/>
      <c r="BI13648" s="8"/>
      <c r="BM13648" s="8"/>
      <c r="BQ13648" s="8"/>
      <c r="BU13648" s="8"/>
      <c r="BY13648" s="8"/>
      <c r="CC13648" s="8"/>
      <c r="CG13648" s="8"/>
      <c r="CK13648" s="8"/>
    </row>
    <row r="13649" spans="5:89">
      <c r="E13649" s="8"/>
      <c r="I13649" s="8"/>
      <c r="M13649" s="8"/>
      <c r="Q13649" s="8"/>
      <c r="U13649" s="8"/>
      <c r="Y13649" s="8"/>
      <c r="AC13649" s="8"/>
      <c r="AG13649" s="8"/>
      <c r="AK13649" s="8"/>
      <c r="AO13649" s="8"/>
      <c r="AS13649" s="8"/>
      <c r="AW13649" s="8"/>
      <c r="BA13649" s="8"/>
      <c r="BE13649" s="8"/>
      <c r="BI13649" s="8"/>
      <c r="BM13649" s="8"/>
      <c r="BQ13649" s="8"/>
      <c r="BU13649" s="8"/>
      <c r="BY13649" s="8"/>
      <c r="CC13649" s="8"/>
      <c r="CG13649" s="8"/>
      <c r="CK13649" s="8"/>
    </row>
    <row r="13650" spans="5:89">
      <c r="E13650" s="8"/>
      <c r="I13650" s="8"/>
      <c r="M13650" s="8"/>
      <c r="Q13650" s="8"/>
      <c r="U13650" s="8"/>
      <c r="Y13650" s="8"/>
      <c r="AC13650" s="8"/>
      <c r="AG13650" s="8"/>
      <c r="AK13650" s="8"/>
      <c r="AO13650" s="8"/>
      <c r="AS13650" s="8"/>
      <c r="AW13650" s="8"/>
      <c r="BA13650" s="8"/>
      <c r="BE13650" s="8"/>
      <c r="BI13650" s="8"/>
      <c r="BM13650" s="8"/>
      <c r="BQ13650" s="8"/>
      <c r="BU13650" s="8"/>
      <c r="BY13650" s="8"/>
      <c r="CC13650" s="8"/>
      <c r="CG13650" s="8"/>
      <c r="CK13650" s="8"/>
    </row>
    <row r="13651" spans="5:89">
      <c r="E13651" s="8"/>
      <c r="I13651" s="8"/>
      <c r="M13651" s="8"/>
      <c r="Q13651" s="8"/>
      <c r="U13651" s="8"/>
      <c r="Y13651" s="8"/>
      <c r="AC13651" s="8"/>
      <c r="AG13651" s="8"/>
      <c r="AK13651" s="8"/>
      <c r="AO13651" s="8"/>
      <c r="AS13651" s="8"/>
      <c r="AW13651" s="8"/>
      <c r="BA13651" s="8"/>
      <c r="BE13651" s="8"/>
      <c r="BI13651" s="8"/>
      <c r="BM13651" s="8"/>
      <c r="BQ13651" s="8"/>
      <c r="BU13651" s="8"/>
      <c r="BY13651" s="8"/>
      <c r="CC13651" s="8"/>
      <c r="CG13651" s="8"/>
      <c r="CK13651" s="8"/>
    </row>
    <row r="13652" spans="5:89">
      <c r="E13652" s="8"/>
      <c r="I13652" s="8"/>
      <c r="M13652" s="8"/>
      <c r="Q13652" s="8"/>
      <c r="U13652" s="8"/>
      <c r="Y13652" s="8"/>
      <c r="AC13652" s="8"/>
      <c r="AG13652" s="8"/>
      <c r="AK13652" s="8"/>
      <c r="AO13652" s="8"/>
      <c r="AS13652" s="8"/>
      <c r="AW13652" s="8"/>
      <c r="BA13652" s="8"/>
      <c r="BE13652" s="8"/>
      <c r="BI13652" s="8"/>
      <c r="BM13652" s="8"/>
      <c r="BQ13652" s="8"/>
      <c r="BU13652" s="8"/>
      <c r="BY13652" s="8"/>
      <c r="CC13652" s="8"/>
      <c r="CG13652" s="8"/>
      <c r="CK13652" s="8"/>
    </row>
    <row r="13653" spans="5:89">
      <c r="E13653" s="8"/>
      <c r="I13653" s="8"/>
      <c r="M13653" s="8"/>
      <c r="Q13653" s="8"/>
      <c r="U13653" s="8"/>
      <c r="Y13653" s="8"/>
      <c r="AC13653" s="8"/>
      <c r="AG13653" s="8"/>
      <c r="AK13653" s="8"/>
      <c r="AO13653" s="8"/>
      <c r="AS13653" s="8"/>
      <c r="AW13653" s="8"/>
      <c r="BA13653" s="8"/>
      <c r="BE13653" s="8"/>
      <c r="BI13653" s="8"/>
      <c r="BM13653" s="8"/>
      <c r="BQ13653" s="8"/>
      <c r="BU13653" s="8"/>
      <c r="BY13653" s="8"/>
      <c r="CC13653" s="8"/>
      <c r="CG13653" s="8"/>
      <c r="CK13653" s="8"/>
    </row>
    <row r="13654" spans="5:89">
      <c r="E13654" s="8"/>
      <c r="I13654" s="8"/>
      <c r="M13654" s="8"/>
      <c r="Q13654" s="8"/>
      <c r="U13654" s="8"/>
      <c r="Y13654" s="8"/>
      <c r="AC13654" s="8"/>
      <c r="AG13654" s="8"/>
      <c r="AK13654" s="8"/>
      <c r="AO13654" s="8"/>
      <c r="AS13654" s="8"/>
      <c r="AW13654" s="8"/>
      <c r="BA13654" s="8"/>
      <c r="BE13654" s="8"/>
      <c r="BI13654" s="8"/>
      <c r="BM13654" s="8"/>
      <c r="BQ13654" s="8"/>
      <c r="BU13654" s="8"/>
      <c r="BY13654" s="8"/>
      <c r="CC13654" s="8"/>
      <c r="CG13654" s="8"/>
      <c r="CK13654" s="8"/>
    </row>
    <row r="13655" spans="5:89">
      <c r="E13655" s="8"/>
      <c r="I13655" s="8"/>
      <c r="M13655" s="8"/>
      <c r="Q13655" s="8"/>
      <c r="U13655" s="8"/>
      <c r="Y13655" s="8"/>
      <c r="AC13655" s="8"/>
      <c r="AG13655" s="8"/>
      <c r="AK13655" s="8"/>
      <c r="AO13655" s="8"/>
      <c r="AS13655" s="8"/>
      <c r="AW13655" s="8"/>
      <c r="BA13655" s="8"/>
      <c r="BE13655" s="8"/>
      <c r="BI13655" s="8"/>
      <c r="BM13655" s="8"/>
      <c r="BQ13655" s="8"/>
      <c r="BU13655" s="8"/>
      <c r="BY13655" s="8"/>
      <c r="CC13655" s="8"/>
      <c r="CG13655" s="8"/>
      <c r="CK13655" s="8"/>
    </row>
    <row r="13656" spans="5:89">
      <c r="E13656" s="8"/>
      <c r="I13656" s="8"/>
      <c r="M13656" s="8"/>
      <c r="Q13656" s="8"/>
      <c r="U13656" s="8"/>
      <c r="Y13656" s="8"/>
      <c r="AC13656" s="8"/>
      <c r="AG13656" s="8"/>
      <c r="AK13656" s="8"/>
      <c r="AO13656" s="8"/>
      <c r="AS13656" s="8"/>
      <c r="AW13656" s="8"/>
      <c r="BA13656" s="8"/>
      <c r="BE13656" s="8"/>
      <c r="BI13656" s="8"/>
      <c r="BM13656" s="8"/>
      <c r="BQ13656" s="8"/>
      <c r="BU13656" s="8"/>
      <c r="BY13656" s="8"/>
      <c r="CC13656" s="8"/>
      <c r="CG13656" s="8"/>
      <c r="CK13656" s="8"/>
    </row>
    <row r="13657" spans="5:89">
      <c r="E13657" s="8"/>
      <c r="I13657" s="8"/>
      <c r="M13657" s="8"/>
      <c r="Q13657" s="8"/>
      <c r="U13657" s="8"/>
      <c r="Y13657" s="8"/>
      <c r="AC13657" s="8"/>
      <c r="AG13657" s="8"/>
      <c r="AK13657" s="8"/>
      <c r="AO13657" s="8"/>
      <c r="AS13657" s="8"/>
      <c r="AW13657" s="8"/>
      <c r="BA13657" s="8"/>
      <c r="BE13657" s="8"/>
      <c r="BI13657" s="8"/>
      <c r="BM13657" s="8"/>
      <c r="BQ13657" s="8"/>
      <c r="BU13657" s="8"/>
      <c r="BY13657" s="8"/>
      <c r="CC13657" s="8"/>
      <c r="CG13657" s="8"/>
      <c r="CK13657" s="8"/>
    </row>
    <row r="13658" spans="5:89">
      <c r="E13658" s="8"/>
      <c r="I13658" s="8"/>
      <c r="M13658" s="8"/>
      <c r="Q13658" s="8"/>
      <c r="U13658" s="8"/>
      <c r="Y13658" s="8"/>
      <c r="AC13658" s="8"/>
      <c r="AG13658" s="8"/>
      <c r="AK13658" s="8"/>
      <c r="AO13658" s="8"/>
      <c r="AS13658" s="8"/>
      <c r="AW13658" s="8"/>
      <c r="BA13658" s="8"/>
      <c r="BE13658" s="8"/>
      <c r="BI13658" s="8"/>
      <c r="BM13658" s="8"/>
      <c r="BQ13658" s="8"/>
      <c r="BU13658" s="8"/>
      <c r="BY13658" s="8"/>
      <c r="CC13658" s="8"/>
      <c r="CG13658" s="8"/>
      <c r="CK13658" s="8"/>
    </row>
    <row r="13659" spans="5:89">
      <c r="E13659" s="8"/>
      <c r="I13659" s="8"/>
      <c r="M13659" s="8"/>
      <c r="Q13659" s="8"/>
      <c r="U13659" s="8"/>
      <c r="Y13659" s="8"/>
      <c r="AC13659" s="8"/>
      <c r="AG13659" s="8"/>
      <c r="AK13659" s="8"/>
      <c r="AO13659" s="8"/>
      <c r="AS13659" s="8"/>
      <c r="AW13659" s="8"/>
      <c r="BA13659" s="8"/>
      <c r="BE13659" s="8"/>
      <c r="BI13659" s="8"/>
      <c r="BM13659" s="8"/>
      <c r="BQ13659" s="8"/>
      <c r="BU13659" s="8"/>
      <c r="BY13659" s="8"/>
      <c r="CC13659" s="8"/>
      <c r="CG13659" s="8"/>
      <c r="CK13659" s="8"/>
    </row>
    <row r="13660" spans="5:89">
      <c r="E13660" s="8"/>
      <c r="I13660" s="8"/>
      <c r="M13660" s="8"/>
      <c r="Q13660" s="8"/>
      <c r="U13660" s="8"/>
      <c r="Y13660" s="8"/>
      <c r="AC13660" s="8"/>
      <c r="AG13660" s="8"/>
      <c r="AK13660" s="8"/>
      <c r="AO13660" s="8"/>
      <c r="AS13660" s="8"/>
      <c r="AW13660" s="8"/>
      <c r="BA13660" s="8"/>
      <c r="BE13660" s="8"/>
      <c r="BI13660" s="8"/>
      <c r="BM13660" s="8"/>
      <c r="BQ13660" s="8"/>
      <c r="BU13660" s="8"/>
      <c r="BY13660" s="8"/>
      <c r="CC13660" s="8"/>
      <c r="CG13660" s="8"/>
      <c r="CK13660" s="8"/>
    </row>
    <row r="13661" spans="5:89">
      <c r="E13661" s="8"/>
      <c r="I13661" s="8"/>
      <c r="M13661" s="8"/>
      <c r="Q13661" s="8"/>
      <c r="U13661" s="8"/>
      <c r="Y13661" s="8"/>
      <c r="AC13661" s="8"/>
      <c r="AG13661" s="8"/>
      <c r="AK13661" s="8"/>
      <c r="AO13661" s="8"/>
      <c r="AS13661" s="8"/>
      <c r="AW13661" s="8"/>
      <c r="BA13661" s="8"/>
      <c r="BE13661" s="8"/>
      <c r="BI13661" s="8"/>
      <c r="BM13661" s="8"/>
      <c r="BQ13661" s="8"/>
      <c r="BU13661" s="8"/>
      <c r="BY13661" s="8"/>
      <c r="CC13661" s="8"/>
      <c r="CG13661" s="8"/>
      <c r="CK13661" s="8"/>
    </row>
    <row r="13662" spans="5:89">
      <c r="E13662" s="8"/>
      <c r="I13662" s="8"/>
      <c r="M13662" s="8"/>
      <c r="Q13662" s="8"/>
      <c r="U13662" s="8"/>
      <c r="Y13662" s="8"/>
      <c r="AC13662" s="8"/>
      <c r="AG13662" s="8"/>
      <c r="AK13662" s="8"/>
      <c r="AO13662" s="8"/>
      <c r="AS13662" s="8"/>
      <c r="AW13662" s="8"/>
      <c r="BA13662" s="8"/>
      <c r="BE13662" s="8"/>
      <c r="BI13662" s="8"/>
      <c r="BM13662" s="8"/>
      <c r="BQ13662" s="8"/>
      <c r="BU13662" s="8"/>
      <c r="BY13662" s="8"/>
      <c r="CC13662" s="8"/>
      <c r="CG13662" s="8"/>
      <c r="CK13662" s="8"/>
    </row>
    <row r="13663" spans="5:89">
      <c r="E13663" s="8"/>
      <c r="I13663" s="8"/>
      <c r="M13663" s="8"/>
      <c r="Q13663" s="8"/>
      <c r="U13663" s="8"/>
      <c r="Y13663" s="8"/>
      <c r="AC13663" s="8"/>
      <c r="AG13663" s="8"/>
      <c r="AK13663" s="8"/>
      <c r="AO13663" s="8"/>
      <c r="AS13663" s="8"/>
      <c r="AW13663" s="8"/>
      <c r="BA13663" s="8"/>
      <c r="BE13663" s="8"/>
      <c r="BI13663" s="8"/>
      <c r="BM13663" s="8"/>
      <c r="BQ13663" s="8"/>
      <c r="BU13663" s="8"/>
      <c r="BY13663" s="8"/>
      <c r="CC13663" s="8"/>
      <c r="CG13663" s="8"/>
      <c r="CK13663" s="8"/>
    </row>
    <row r="13664" spans="5:89">
      <c r="E13664" s="8"/>
      <c r="I13664" s="8"/>
      <c r="M13664" s="8"/>
      <c r="Q13664" s="8"/>
      <c r="U13664" s="8"/>
      <c r="Y13664" s="8"/>
      <c r="AC13664" s="8"/>
      <c r="AG13664" s="8"/>
      <c r="AK13664" s="8"/>
      <c r="AO13664" s="8"/>
      <c r="AS13664" s="8"/>
      <c r="AW13664" s="8"/>
      <c r="BA13664" s="8"/>
      <c r="BE13664" s="8"/>
      <c r="BI13664" s="8"/>
      <c r="BM13664" s="8"/>
      <c r="BQ13664" s="8"/>
      <c r="BU13664" s="8"/>
      <c r="BY13664" s="8"/>
      <c r="CC13664" s="8"/>
      <c r="CG13664" s="8"/>
      <c r="CK13664" s="8"/>
    </row>
    <row r="13665" spans="5:89">
      <c r="E13665" s="8"/>
      <c r="I13665" s="8"/>
      <c r="M13665" s="8"/>
      <c r="Q13665" s="8"/>
      <c r="U13665" s="8"/>
      <c r="Y13665" s="8"/>
      <c r="AC13665" s="8"/>
      <c r="AG13665" s="8"/>
      <c r="AK13665" s="8"/>
      <c r="AO13665" s="8"/>
      <c r="AS13665" s="8"/>
      <c r="AW13665" s="8"/>
      <c r="BA13665" s="8"/>
      <c r="BE13665" s="8"/>
      <c r="BI13665" s="8"/>
      <c r="BM13665" s="8"/>
      <c r="BQ13665" s="8"/>
      <c r="BU13665" s="8"/>
      <c r="BY13665" s="8"/>
      <c r="CC13665" s="8"/>
      <c r="CG13665" s="8"/>
      <c r="CK13665" s="8"/>
    </row>
    <row r="13666" spans="5:89">
      <c r="E13666" s="8"/>
      <c r="I13666" s="8"/>
      <c r="M13666" s="8"/>
      <c r="Q13666" s="8"/>
      <c r="U13666" s="8"/>
      <c r="Y13666" s="8"/>
      <c r="AC13666" s="8"/>
      <c r="AG13666" s="8"/>
      <c r="AK13666" s="8"/>
      <c r="AO13666" s="8"/>
      <c r="AS13666" s="8"/>
      <c r="AW13666" s="8"/>
      <c r="BA13666" s="8"/>
      <c r="BE13666" s="8"/>
      <c r="BI13666" s="8"/>
      <c r="BM13666" s="8"/>
      <c r="BQ13666" s="8"/>
      <c r="BU13666" s="8"/>
      <c r="BY13666" s="8"/>
      <c r="CC13666" s="8"/>
      <c r="CG13666" s="8"/>
      <c r="CK13666" s="8"/>
    </row>
    <row r="13667" spans="5:89">
      <c r="E13667" s="8"/>
      <c r="I13667" s="8"/>
      <c r="M13667" s="8"/>
      <c r="Q13667" s="8"/>
      <c r="U13667" s="8"/>
      <c r="Y13667" s="8"/>
      <c r="AC13667" s="8"/>
      <c r="AG13667" s="8"/>
      <c r="AK13667" s="8"/>
      <c r="AO13667" s="8"/>
      <c r="AS13667" s="8"/>
      <c r="AW13667" s="8"/>
      <c r="BA13667" s="8"/>
      <c r="BE13667" s="8"/>
      <c r="BI13667" s="8"/>
      <c r="BM13667" s="8"/>
      <c r="BQ13667" s="8"/>
      <c r="BU13667" s="8"/>
      <c r="BY13667" s="8"/>
      <c r="CC13667" s="8"/>
      <c r="CG13667" s="8"/>
      <c r="CK13667" s="8"/>
    </row>
    <row r="13668" spans="5:89">
      <c r="E13668" s="8"/>
      <c r="I13668" s="8"/>
      <c r="M13668" s="8"/>
      <c r="Q13668" s="8"/>
      <c r="U13668" s="8"/>
      <c r="Y13668" s="8"/>
      <c r="AC13668" s="8"/>
      <c r="AG13668" s="8"/>
      <c r="AK13668" s="8"/>
      <c r="AO13668" s="8"/>
      <c r="AS13668" s="8"/>
      <c r="AW13668" s="8"/>
      <c r="BA13668" s="8"/>
      <c r="BE13668" s="8"/>
      <c r="BI13668" s="8"/>
      <c r="BM13668" s="8"/>
      <c r="BQ13668" s="8"/>
      <c r="BU13668" s="8"/>
      <c r="BY13668" s="8"/>
      <c r="CC13668" s="8"/>
      <c r="CG13668" s="8"/>
      <c r="CK13668" s="8"/>
    </row>
    <row r="13669" spans="5:89">
      <c r="E13669" s="8"/>
      <c r="I13669" s="8"/>
      <c r="M13669" s="8"/>
      <c r="Q13669" s="8"/>
      <c r="U13669" s="8"/>
      <c r="Y13669" s="8"/>
      <c r="AC13669" s="8"/>
      <c r="AG13669" s="8"/>
      <c r="AK13669" s="8"/>
      <c r="AO13669" s="8"/>
      <c r="AS13669" s="8"/>
      <c r="AW13669" s="8"/>
      <c r="BA13669" s="8"/>
      <c r="BE13669" s="8"/>
      <c r="BI13669" s="8"/>
      <c r="BM13669" s="8"/>
      <c r="BQ13669" s="8"/>
      <c r="BU13669" s="8"/>
      <c r="BY13669" s="8"/>
      <c r="CC13669" s="8"/>
      <c r="CG13669" s="8"/>
      <c r="CK13669" s="8"/>
    </row>
    <row r="13670" spans="5:89">
      <c r="E13670" s="8"/>
      <c r="I13670" s="8"/>
      <c r="M13670" s="8"/>
      <c r="Q13670" s="8"/>
      <c r="U13670" s="8"/>
      <c r="Y13670" s="8"/>
      <c r="AC13670" s="8"/>
      <c r="AG13670" s="8"/>
      <c r="AK13670" s="8"/>
      <c r="AO13670" s="8"/>
      <c r="AS13670" s="8"/>
      <c r="AW13670" s="8"/>
      <c r="BA13670" s="8"/>
      <c r="BE13670" s="8"/>
      <c r="BI13670" s="8"/>
      <c r="BM13670" s="8"/>
      <c r="BQ13670" s="8"/>
      <c r="BU13670" s="8"/>
      <c r="BY13670" s="8"/>
      <c r="CC13670" s="8"/>
      <c r="CG13670" s="8"/>
      <c r="CK13670" s="8"/>
    </row>
    <row r="13671" spans="5:89">
      <c r="E13671" s="8"/>
      <c r="I13671" s="8"/>
      <c r="M13671" s="8"/>
      <c r="Q13671" s="8"/>
      <c r="U13671" s="8"/>
      <c r="Y13671" s="8"/>
      <c r="AC13671" s="8"/>
      <c r="AG13671" s="8"/>
      <c r="AK13671" s="8"/>
      <c r="AO13671" s="8"/>
      <c r="AS13671" s="8"/>
      <c r="AW13671" s="8"/>
      <c r="BA13671" s="8"/>
      <c r="BE13671" s="8"/>
      <c r="BI13671" s="8"/>
      <c r="BM13671" s="8"/>
      <c r="BQ13671" s="8"/>
      <c r="BU13671" s="8"/>
      <c r="BY13671" s="8"/>
      <c r="CC13671" s="8"/>
      <c r="CG13671" s="8"/>
      <c r="CK13671" s="8"/>
    </row>
    <row r="13672" spans="5:89">
      <c r="E13672" s="8"/>
      <c r="I13672" s="8"/>
      <c r="M13672" s="8"/>
      <c r="Q13672" s="8"/>
      <c r="U13672" s="8"/>
      <c r="Y13672" s="8"/>
      <c r="AC13672" s="8"/>
      <c r="AG13672" s="8"/>
      <c r="AK13672" s="8"/>
      <c r="AO13672" s="8"/>
      <c r="AS13672" s="8"/>
      <c r="AW13672" s="8"/>
      <c r="BA13672" s="8"/>
      <c r="BE13672" s="8"/>
      <c r="BI13672" s="8"/>
      <c r="BM13672" s="8"/>
      <c r="BQ13672" s="8"/>
      <c r="BU13672" s="8"/>
      <c r="BY13672" s="8"/>
      <c r="CC13672" s="8"/>
      <c r="CG13672" s="8"/>
      <c r="CK13672" s="8"/>
    </row>
    <row r="13673" spans="5:89">
      <c r="E13673" s="8"/>
      <c r="I13673" s="8"/>
      <c r="M13673" s="8"/>
      <c r="Q13673" s="8"/>
      <c r="U13673" s="8"/>
      <c r="Y13673" s="8"/>
      <c r="AC13673" s="8"/>
      <c r="AG13673" s="8"/>
      <c r="AK13673" s="8"/>
      <c r="AO13673" s="8"/>
      <c r="AS13673" s="8"/>
      <c r="AW13673" s="8"/>
      <c r="BA13673" s="8"/>
      <c r="BE13673" s="8"/>
      <c r="BI13673" s="8"/>
      <c r="BM13673" s="8"/>
      <c r="BQ13673" s="8"/>
      <c r="BU13673" s="8"/>
      <c r="BY13673" s="8"/>
      <c r="CC13673" s="8"/>
      <c r="CG13673" s="8"/>
      <c r="CK13673" s="8"/>
    </row>
    <row r="13674" spans="5:89">
      <c r="E13674" s="8"/>
      <c r="I13674" s="8"/>
      <c r="M13674" s="8"/>
      <c r="Q13674" s="8"/>
      <c r="U13674" s="8"/>
      <c r="Y13674" s="8"/>
      <c r="AC13674" s="8"/>
      <c r="AG13674" s="8"/>
      <c r="AK13674" s="8"/>
      <c r="AO13674" s="8"/>
      <c r="AS13674" s="8"/>
      <c r="AW13674" s="8"/>
      <c r="BA13674" s="8"/>
      <c r="BE13674" s="8"/>
      <c r="BI13674" s="8"/>
      <c r="BM13674" s="8"/>
      <c r="BQ13674" s="8"/>
      <c r="BU13674" s="8"/>
      <c r="BY13674" s="8"/>
      <c r="CC13674" s="8"/>
      <c r="CG13674" s="8"/>
      <c r="CK13674" s="8"/>
    </row>
    <row r="13675" spans="5:89">
      <c r="E13675" s="8"/>
      <c r="I13675" s="8"/>
      <c r="M13675" s="8"/>
      <c r="Q13675" s="8"/>
      <c r="U13675" s="8"/>
      <c r="Y13675" s="8"/>
      <c r="AC13675" s="8"/>
      <c r="AG13675" s="8"/>
      <c r="AK13675" s="8"/>
      <c r="AO13675" s="8"/>
      <c r="AS13675" s="8"/>
      <c r="AW13675" s="8"/>
      <c r="BA13675" s="8"/>
      <c r="BE13675" s="8"/>
      <c r="BI13675" s="8"/>
      <c r="BM13675" s="8"/>
      <c r="BQ13675" s="8"/>
      <c r="BU13675" s="8"/>
      <c r="BY13675" s="8"/>
      <c r="CC13675" s="8"/>
      <c r="CG13675" s="8"/>
      <c r="CK13675" s="8"/>
    </row>
    <row r="13676" spans="5:89">
      <c r="E13676" s="8"/>
      <c r="I13676" s="8"/>
      <c r="M13676" s="8"/>
      <c r="Q13676" s="8"/>
      <c r="U13676" s="8"/>
      <c r="Y13676" s="8"/>
      <c r="AC13676" s="8"/>
      <c r="AG13676" s="8"/>
      <c r="AK13676" s="8"/>
      <c r="AO13676" s="8"/>
      <c r="AS13676" s="8"/>
      <c r="AW13676" s="8"/>
      <c r="BA13676" s="8"/>
      <c r="BE13676" s="8"/>
      <c r="BI13676" s="8"/>
      <c r="BM13676" s="8"/>
      <c r="BQ13676" s="8"/>
      <c r="BU13676" s="8"/>
      <c r="BY13676" s="8"/>
      <c r="CC13676" s="8"/>
      <c r="CG13676" s="8"/>
      <c r="CK13676" s="8"/>
    </row>
    <row r="13677" spans="5:89">
      <c r="E13677" s="8"/>
      <c r="I13677" s="8"/>
      <c r="M13677" s="8"/>
      <c r="Q13677" s="8"/>
      <c r="U13677" s="8"/>
      <c r="Y13677" s="8"/>
      <c r="AC13677" s="8"/>
      <c r="AG13677" s="8"/>
      <c r="AK13677" s="8"/>
      <c r="AO13677" s="8"/>
      <c r="AS13677" s="8"/>
      <c r="AW13677" s="8"/>
      <c r="BA13677" s="8"/>
      <c r="BE13677" s="8"/>
      <c r="BI13677" s="8"/>
      <c r="BM13677" s="8"/>
      <c r="BQ13677" s="8"/>
      <c r="BU13677" s="8"/>
      <c r="BY13677" s="8"/>
      <c r="CC13677" s="8"/>
      <c r="CG13677" s="8"/>
      <c r="CK13677" s="8"/>
    </row>
    <row r="13678" spans="5:89">
      <c r="E13678" s="8"/>
      <c r="I13678" s="8"/>
      <c r="M13678" s="8"/>
      <c r="Q13678" s="8"/>
      <c r="U13678" s="8"/>
      <c r="Y13678" s="8"/>
      <c r="AC13678" s="8"/>
      <c r="AG13678" s="8"/>
      <c r="AK13678" s="8"/>
      <c r="AO13678" s="8"/>
      <c r="AS13678" s="8"/>
      <c r="AW13678" s="8"/>
      <c r="BA13678" s="8"/>
      <c r="BE13678" s="8"/>
      <c r="BI13678" s="8"/>
      <c r="BM13678" s="8"/>
      <c r="BQ13678" s="8"/>
      <c r="BU13678" s="8"/>
      <c r="BY13678" s="8"/>
      <c r="CC13678" s="8"/>
      <c r="CG13678" s="8"/>
      <c r="CK13678" s="8"/>
    </row>
    <row r="13679" spans="5:89">
      <c r="E13679" s="8"/>
      <c r="I13679" s="8"/>
      <c r="M13679" s="8"/>
      <c r="Q13679" s="8"/>
      <c r="U13679" s="8"/>
      <c r="Y13679" s="8"/>
      <c r="AC13679" s="8"/>
      <c r="AG13679" s="8"/>
      <c r="AK13679" s="8"/>
      <c r="AO13679" s="8"/>
      <c r="AS13679" s="8"/>
      <c r="AW13679" s="8"/>
      <c r="BA13679" s="8"/>
      <c r="BE13679" s="8"/>
      <c r="BI13679" s="8"/>
      <c r="BM13679" s="8"/>
      <c r="BQ13679" s="8"/>
      <c r="BU13679" s="8"/>
      <c r="BY13679" s="8"/>
      <c r="CC13679" s="8"/>
      <c r="CG13679" s="8"/>
      <c r="CK13679" s="8"/>
    </row>
    <row r="13680" spans="5:89">
      <c r="E13680" s="8"/>
      <c r="I13680" s="8"/>
      <c r="M13680" s="8"/>
      <c r="Q13680" s="8"/>
      <c r="U13680" s="8"/>
      <c r="Y13680" s="8"/>
      <c r="AC13680" s="8"/>
      <c r="AG13680" s="8"/>
      <c r="AK13680" s="8"/>
      <c r="AO13680" s="8"/>
      <c r="AS13680" s="8"/>
      <c r="AW13680" s="8"/>
      <c r="BA13680" s="8"/>
      <c r="BE13680" s="8"/>
      <c r="BI13680" s="8"/>
      <c r="BM13680" s="8"/>
      <c r="BQ13680" s="8"/>
      <c r="BU13680" s="8"/>
      <c r="BY13680" s="8"/>
      <c r="CC13680" s="8"/>
      <c r="CG13680" s="8"/>
      <c r="CK13680" s="8"/>
    </row>
    <row r="13681" spans="5:89">
      <c r="E13681" s="8"/>
      <c r="I13681" s="8"/>
      <c r="M13681" s="8"/>
      <c r="Q13681" s="8"/>
      <c r="U13681" s="8"/>
      <c r="Y13681" s="8"/>
      <c r="AC13681" s="8"/>
      <c r="AG13681" s="8"/>
      <c r="AK13681" s="8"/>
      <c r="AO13681" s="8"/>
      <c r="AS13681" s="8"/>
      <c r="AW13681" s="8"/>
      <c r="BA13681" s="8"/>
      <c r="BE13681" s="8"/>
      <c r="BI13681" s="8"/>
      <c r="BM13681" s="8"/>
      <c r="BQ13681" s="8"/>
      <c r="BU13681" s="8"/>
      <c r="BY13681" s="8"/>
      <c r="CC13681" s="8"/>
      <c r="CG13681" s="8"/>
      <c r="CK13681" s="8"/>
    </row>
    <row r="13682" spans="5:89">
      <c r="E13682" s="8"/>
      <c r="I13682" s="8"/>
      <c r="M13682" s="8"/>
      <c r="Q13682" s="8"/>
      <c r="U13682" s="8"/>
      <c r="Y13682" s="8"/>
      <c r="AC13682" s="8"/>
      <c r="AG13682" s="8"/>
      <c r="AK13682" s="8"/>
      <c r="AO13682" s="8"/>
      <c r="AS13682" s="8"/>
      <c r="AW13682" s="8"/>
      <c r="BA13682" s="8"/>
      <c r="BE13682" s="8"/>
      <c r="BI13682" s="8"/>
      <c r="BM13682" s="8"/>
      <c r="BQ13682" s="8"/>
      <c r="BU13682" s="8"/>
      <c r="BY13682" s="8"/>
      <c r="CC13682" s="8"/>
      <c r="CG13682" s="8"/>
      <c r="CK13682" s="8"/>
    </row>
    <row r="13683" spans="5:89">
      <c r="E13683" s="8"/>
      <c r="I13683" s="8"/>
      <c r="M13683" s="8"/>
      <c r="Q13683" s="8"/>
      <c r="U13683" s="8"/>
      <c r="Y13683" s="8"/>
      <c r="AC13683" s="8"/>
      <c r="AG13683" s="8"/>
      <c r="AK13683" s="8"/>
      <c r="AO13683" s="8"/>
      <c r="AS13683" s="8"/>
      <c r="AW13683" s="8"/>
      <c r="BA13683" s="8"/>
      <c r="BE13683" s="8"/>
      <c r="BI13683" s="8"/>
      <c r="BM13683" s="8"/>
      <c r="BQ13683" s="8"/>
      <c r="BU13683" s="8"/>
      <c r="BY13683" s="8"/>
      <c r="CC13683" s="8"/>
      <c r="CG13683" s="8"/>
      <c r="CK13683" s="8"/>
    </row>
    <row r="13684" spans="5:89">
      <c r="E13684" s="8"/>
      <c r="I13684" s="8"/>
      <c r="M13684" s="8"/>
      <c r="Q13684" s="8"/>
      <c r="U13684" s="8"/>
      <c r="Y13684" s="8"/>
      <c r="AC13684" s="8"/>
      <c r="AG13684" s="8"/>
      <c r="AK13684" s="8"/>
      <c r="AO13684" s="8"/>
      <c r="AS13684" s="8"/>
      <c r="AW13684" s="8"/>
      <c r="BA13684" s="8"/>
      <c r="BE13684" s="8"/>
      <c r="BI13684" s="8"/>
      <c r="BM13684" s="8"/>
      <c r="BQ13684" s="8"/>
      <c r="BU13684" s="8"/>
      <c r="BY13684" s="8"/>
      <c r="CC13684" s="8"/>
      <c r="CG13684" s="8"/>
      <c r="CK13684" s="8"/>
    </row>
    <row r="13685" spans="5:89">
      <c r="E13685" s="8"/>
      <c r="I13685" s="8"/>
      <c r="M13685" s="8"/>
      <c r="Q13685" s="8"/>
      <c r="U13685" s="8"/>
      <c r="Y13685" s="8"/>
      <c r="AC13685" s="8"/>
      <c r="AG13685" s="8"/>
      <c r="AK13685" s="8"/>
      <c r="AO13685" s="8"/>
      <c r="AS13685" s="8"/>
      <c r="AW13685" s="8"/>
      <c r="BA13685" s="8"/>
      <c r="BE13685" s="8"/>
      <c r="BI13685" s="8"/>
      <c r="BM13685" s="8"/>
      <c r="BQ13685" s="8"/>
      <c r="BU13685" s="8"/>
      <c r="BY13685" s="8"/>
      <c r="CC13685" s="8"/>
      <c r="CG13685" s="8"/>
      <c r="CK13685" s="8"/>
    </row>
    <row r="13686" spans="5:89">
      <c r="E13686" s="8"/>
      <c r="I13686" s="8"/>
      <c r="M13686" s="8"/>
      <c r="Q13686" s="8"/>
      <c r="U13686" s="8"/>
      <c r="Y13686" s="8"/>
      <c r="AC13686" s="8"/>
      <c r="AG13686" s="8"/>
      <c r="AK13686" s="8"/>
      <c r="AO13686" s="8"/>
      <c r="AS13686" s="8"/>
      <c r="AW13686" s="8"/>
      <c r="BA13686" s="8"/>
      <c r="BE13686" s="8"/>
      <c r="BI13686" s="8"/>
      <c r="BM13686" s="8"/>
      <c r="BQ13686" s="8"/>
      <c r="BU13686" s="8"/>
      <c r="BY13686" s="8"/>
      <c r="CC13686" s="8"/>
      <c r="CG13686" s="8"/>
      <c r="CK13686" s="8"/>
    </row>
    <row r="13687" spans="5:89">
      <c r="E13687" s="8"/>
      <c r="I13687" s="8"/>
      <c r="M13687" s="8"/>
      <c r="Q13687" s="8"/>
      <c r="U13687" s="8"/>
      <c r="Y13687" s="8"/>
      <c r="AC13687" s="8"/>
      <c r="AG13687" s="8"/>
      <c r="AK13687" s="8"/>
      <c r="AO13687" s="8"/>
      <c r="AS13687" s="8"/>
      <c r="AW13687" s="8"/>
      <c r="BA13687" s="8"/>
      <c r="BE13687" s="8"/>
      <c r="BI13687" s="8"/>
      <c r="BM13687" s="8"/>
      <c r="BQ13687" s="8"/>
      <c r="BU13687" s="8"/>
      <c r="BY13687" s="8"/>
      <c r="CC13687" s="8"/>
      <c r="CG13687" s="8"/>
      <c r="CK13687" s="8"/>
    </row>
    <row r="13688" spans="5:89">
      <c r="E13688" s="8"/>
      <c r="I13688" s="8"/>
      <c r="M13688" s="8"/>
      <c r="Q13688" s="8"/>
      <c r="U13688" s="8"/>
      <c r="Y13688" s="8"/>
      <c r="AC13688" s="8"/>
      <c r="AG13688" s="8"/>
      <c r="AK13688" s="8"/>
      <c r="AO13688" s="8"/>
      <c r="AS13688" s="8"/>
      <c r="AW13688" s="8"/>
      <c r="BA13688" s="8"/>
      <c r="BE13688" s="8"/>
      <c r="BI13688" s="8"/>
      <c r="BM13688" s="8"/>
      <c r="BQ13688" s="8"/>
      <c r="BU13688" s="8"/>
      <c r="BY13688" s="8"/>
      <c r="CC13688" s="8"/>
      <c r="CG13688" s="8"/>
      <c r="CK13688" s="8"/>
    </row>
    <row r="13689" spans="5:89">
      <c r="E13689" s="8"/>
      <c r="I13689" s="8"/>
      <c r="M13689" s="8"/>
      <c r="Q13689" s="8"/>
      <c r="U13689" s="8"/>
      <c r="Y13689" s="8"/>
      <c r="AC13689" s="8"/>
      <c r="AG13689" s="8"/>
      <c r="AK13689" s="8"/>
      <c r="AO13689" s="8"/>
      <c r="AS13689" s="8"/>
      <c r="AW13689" s="8"/>
      <c r="BA13689" s="8"/>
      <c r="BE13689" s="8"/>
      <c r="BI13689" s="8"/>
      <c r="BM13689" s="8"/>
      <c r="BQ13689" s="8"/>
      <c r="BU13689" s="8"/>
      <c r="BY13689" s="8"/>
      <c r="CC13689" s="8"/>
      <c r="CG13689" s="8"/>
      <c r="CK13689" s="8"/>
    </row>
    <row r="13690" spans="5:89">
      <c r="E13690" s="8"/>
      <c r="I13690" s="8"/>
      <c r="M13690" s="8"/>
      <c r="Q13690" s="8"/>
      <c r="U13690" s="8"/>
      <c r="Y13690" s="8"/>
      <c r="AC13690" s="8"/>
      <c r="AG13690" s="8"/>
      <c r="AK13690" s="8"/>
      <c r="AO13690" s="8"/>
      <c r="AS13690" s="8"/>
      <c r="AW13690" s="8"/>
      <c r="BA13690" s="8"/>
      <c r="BE13690" s="8"/>
      <c r="BI13690" s="8"/>
      <c r="BM13690" s="8"/>
      <c r="BQ13690" s="8"/>
      <c r="BU13690" s="8"/>
      <c r="BY13690" s="8"/>
      <c r="CC13690" s="8"/>
      <c r="CG13690" s="8"/>
      <c r="CK13690" s="8"/>
    </row>
    <row r="13691" spans="5:89">
      <c r="E13691" s="8"/>
      <c r="I13691" s="8"/>
      <c r="M13691" s="8"/>
      <c r="Q13691" s="8"/>
      <c r="U13691" s="8"/>
      <c r="Y13691" s="8"/>
      <c r="AC13691" s="8"/>
      <c r="AG13691" s="8"/>
      <c r="AK13691" s="8"/>
      <c r="AO13691" s="8"/>
      <c r="AS13691" s="8"/>
      <c r="AW13691" s="8"/>
      <c r="BA13691" s="8"/>
      <c r="BE13691" s="8"/>
      <c r="BI13691" s="8"/>
      <c r="BM13691" s="8"/>
      <c r="BQ13691" s="8"/>
      <c r="BU13691" s="8"/>
      <c r="BY13691" s="8"/>
      <c r="CC13691" s="8"/>
      <c r="CG13691" s="8"/>
      <c r="CK13691" s="8"/>
    </row>
    <row r="13692" spans="5:89">
      <c r="E13692" s="8"/>
      <c r="I13692" s="8"/>
      <c r="M13692" s="8"/>
      <c r="Q13692" s="8"/>
      <c r="U13692" s="8"/>
      <c r="Y13692" s="8"/>
      <c r="AC13692" s="8"/>
      <c r="AG13692" s="8"/>
      <c r="AK13692" s="8"/>
      <c r="AO13692" s="8"/>
      <c r="AS13692" s="8"/>
      <c r="AW13692" s="8"/>
      <c r="BA13692" s="8"/>
      <c r="BE13692" s="8"/>
      <c r="BI13692" s="8"/>
      <c r="BM13692" s="8"/>
      <c r="BQ13692" s="8"/>
      <c r="BU13692" s="8"/>
      <c r="BY13692" s="8"/>
      <c r="CC13692" s="8"/>
      <c r="CG13692" s="8"/>
      <c r="CK13692" s="8"/>
    </row>
    <row r="13693" spans="5:89">
      <c r="E13693" s="8"/>
      <c r="I13693" s="8"/>
      <c r="M13693" s="8"/>
      <c r="Q13693" s="8"/>
      <c r="U13693" s="8"/>
      <c r="Y13693" s="8"/>
      <c r="AC13693" s="8"/>
      <c r="AG13693" s="8"/>
      <c r="AK13693" s="8"/>
      <c r="AO13693" s="8"/>
      <c r="AS13693" s="8"/>
      <c r="AW13693" s="8"/>
      <c r="BA13693" s="8"/>
      <c r="BE13693" s="8"/>
      <c r="BI13693" s="8"/>
      <c r="BM13693" s="8"/>
      <c r="BQ13693" s="8"/>
      <c r="BU13693" s="8"/>
      <c r="BY13693" s="8"/>
      <c r="CC13693" s="8"/>
      <c r="CG13693" s="8"/>
      <c r="CK13693" s="8"/>
    </row>
    <row r="13694" spans="5:89">
      <c r="E13694" s="8"/>
      <c r="I13694" s="8"/>
      <c r="M13694" s="8"/>
      <c r="Q13694" s="8"/>
      <c r="U13694" s="8"/>
      <c r="Y13694" s="8"/>
      <c r="AC13694" s="8"/>
      <c r="AG13694" s="8"/>
      <c r="AK13694" s="8"/>
      <c r="AO13694" s="8"/>
      <c r="AS13694" s="8"/>
      <c r="AW13694" s="8"/>
      <c r="BA13694" s="8"/>
      <c r="BE13694" s="8"/>
      <c r="BI13694" s="8"/>
      <c r="BM13694" s="8"/>
      <c r="BQ13694" s="8"/>
      <c r="BU13694" s="8"/>
      <c r="BY13694" s="8"/>
      <c r="CC13694" s="8"/>
      <c r="CG13694" s="8"/>
      <c r="CK13694" s="8"/>
    </row>
    <row r="13695" spans="5:89">
      <c r="E13695" s="8"/>
      <c r="I13695" s="8"/>
      <c r="M13695" s="8"/>
      <c r="Q13695" s="8"/>
      <c r="U13695" s="8"/>
      <c r="Y13695" s="8"/>
      <c r="AC13695" s="8"/>
      <c r="AG13695" s="8"/>
      <c r="AK13695" s="8"/>
      <c r="AO13695" s="8"/>
      <c r="AS13695" s="8"/>
      <c r="AW13695" s="8"/>
      <c r="BA13695" s="8"/>
      <c r="BE13695" s="8"/>
      <c r="BI13695" s="8"/>
      <c r="BM13695" s="8"/>
      <c r="BQ13695" s="8"/>
      <c r="BU13695" s="8"/>
      <c r="BY13695" s="8"/>
      <c r="CC13695" s="8"/>
      <c r="CG13695" s="8"/>
      <c r="CK13695" s="8"/>
    </row>
    <row r="13696" spans="5:89">
      <c r="E13696" s="8"/>
      <c r="I13696" s="8"/>
      <c r="M13696" s="8"/>
      <c r="Q13696" s="8"/>
      <c r="U13696" s="8"/>
      <c r="Y13696" s="8"/>
      <c r="AC13696" s="8"/>
      <c r="AG13696" s="8"/>
      <c r="AK13696" s="8"/>
      <c r="AO13696" s="8"/>
      <c r="AS13696" s="8"/>
      <c r="AW13696" s="8"/>
      <c r="BA13696" s="8"/>
      <c r="BE13696" s="8"/>
      <c r="BI13696" s="8"/>
      <c r="BM13696" s="8"/>
      <c r="BQ13696" s="8"/>
      <c r="BU13696" s="8"/>
      <c r="BY13696" s="8"/>
      <c r="CC13696" s="8"/>
      <c r="CG13696" s="8"/>
      <c r="CK13696" s="8"/>
    </row>
    <row r="13697" spans="5:89">
      <c r="E13697" s="8"/>
      <c r="I13697" s="8"/>
      <c r="M13697" s="8"/>
      <c r="Q13697" s="8"/>
      <c r="U13697" s="8"/>
      <c r="Y13697" s="8"/>
      <c r="AC13697" s="8"/>
      <c r="AG13697" s="8"/>
      <c r="AK13697" s="8"/>
      <c r="AO13697" s="8"/>
      <c r="AS13697" s="8"/>
      <c r="AW13697" s="8"/>
      <c r="BA13697" s="8"/>
      <c r="BE13697" s="8"/>
      <c r="BI13697" s="8"/>
      <c r="BM13697" s="8"/>
      <c r="BQ13697" s="8"/>
      <c r="BU13697" s="8"/>
      <c r="BY13697" s="8"/>
      <c r="CC13697" s="8"/>
      <c r="CG13697" s="8"/>
      <c r="CK13697" s="8"/>
    </row>
    <row r="13698" spans="5:89">
      <c r="E13698" s="8"/>
      <c r="I13698" s="8"/>
      <c r="M13698" s="8"/>
      <c r="Q13698" s="8"/>
      <c r="U13698" s="8"/>
      <c r="Y13698" s="8"/>
      <c r="AC13698" s="8"/>
      <c r="AG13698" s="8"/>
      <c r="AK13698" s="8"/>
      <c r="AO13698" s="8"/>
      <c r="AS13698" s="8"/>
      <c r="AW13698" s="8"/>
      <c r="BA13698" s="8"/>
      <c r="BE13698" s="8"/>
      <c r="BI13698" s="8"/>
      <c r="BM13698" s="8"/>
      <c r="BQ13698" s="8"/>
      <c r="BU13698" s="8"/>
      <c r="BY13698" s="8"/>
      <c r="CC13698" s="8"/>
      <c r="CG13698" s="8"/>
      <c r="CK13698" s="8"/>
    </row>
    <row r="13699" spans="5:89">
      <c r="E13699" s="8"/>
      <c r="I13699" s="8"/>
      <c r="M13699" s="8"/>
      <c r="Q13699" s="8"/>
      <c r="U13699" s="8"/>
      <c r="Y13699" s="8"/>
      <c r="AC13699" s="8"/>
      <c r="AG13699" s="8"/>
      <c r="AK13699" s="8"/>
      <c r="AO13699" s="8"/>
      <c r="AS13699" s="8"/>
      <c r="AW13699" s="8"/>
      <c r="BA13699" s="8"/>
      <c r="BE13699" s="8"/>
      <c r="BI13699" s="8"/>
      <c r="BM13699" s="8"/>
      <c r="BQ13699" s="8"/>
      <c r="BU13699" s="8"/>
      <c r="BY13699" s="8"/>
      <c r="CC13699" s="8"/>
      <c r="CG13699" s="8"/>
      <c r="CK13699" s="8"/>
    </row>
    <row r="13700" spans="5:89">
      <c r="E13700" s="8"/>
      <c r="I13700" s="8"/>
      <c r="M13700" s="8"/>
      <c r="Q13700" s="8"/>
      <c r="U13700" s="8"/>
      <c r="Y13700" s="8"/>
      <c r="AC13700" s="8"/>
      <c r="AG13700" s="8"/>
      <c r="AK13700" s="8"/>
      <c r="AO13700" s="8"/>
      <c r="AS13700" s="8"/>
      <c r="AW13700" s="8"/>
      <c r="BA13700" s="8"/>
      <c r="BE13700" s="8"/>
      <c r="BI13700" s="8"/>
      <c r="BM13700" s="8"/>
      <c r="BQ13700" s="8"/>
      <c r="BU13700" s="8"/>
      <c r="BY13700" s="8"/>
      <c r="CC13700" s="8"/>
      <c r="CG13700" s="8"/>
      <c r="CK13700" s="8"/>
    </row>
    <row r="13701" spans="5:89">
      <c r="E13701" s="8"/>
      <c r="I13701" s="8"/>
      <c r="M13701" s="8"/>
      <c r="Q13701" s="8"/>
      <c r="U13701" s="8"/>
      <c r="Y13701" s="8"/>
      <c r="AC13701" s="8"/>
      <c r="AG13701" s="8"/>
      <c r="AK13701" s="8"/>
      <c r="AO13701" s="8"/>
      <c r="AS13701" s="8"/>
      <c r="AW13701" s="8"/>
      <c r="BA13701" s="8"/>
      <c r="BE13701" s="8"/>
      <c r="BI13701" s="8"/>
      <c r="BM13701" s="8"/>
      <c r="BQ13701" s="8"/>
      <c r="BU13701" s="8"/>
      <c r="BY13701" s="8"/>
      <c r="CC13701" s="8"/>
      <c r="CG13701" s="8"/>
      <c r="CK13701" s="8"/>
    </row>
    <row r="13702" spans="5:89">
      <c r="E13702" s="8"/>
      <c r="I13702" s="8"/>
      <c r="M13702" s="8"/>
      <c r="Q13702" s="8"/>
      <c r="U13702" s="8"/>
      <c r="Y13702" s="8"/>
      <c r="AC13702" s="8"/>
      <c r="AG13702" s="8"/>
      <c r="AK13702" s="8"/>
      <c r="AO13702" s="8"/>
      <c r="AS13702" s="8"/>
      <c r="AW13702" s="8"/>
      <c r="BA13702" s="8"/>
      <c r="BE13702" s="8"/>
      <c r="BI13702" s="8"/>
      <c r="BM13702" s="8"/>
      <c r="BQ13702" s="8"/>
      <c r="BU13702" s="8"/>
      <c r="BY13702" s="8"/>
      <c r="CC13702" s="8"/>
      <c r="CG13702" s="8"/>
      <c r="CK13702" s="8"/>
    </row>
    <row r="13703" spans="5:89">
      <c r="E13703" s="8"/>
      <c r="I13703" s="8"/>
      <c r="M13703" s="8"/>
      <c r="Q13703" s="8"/>
      <c r="U13703" s="8"/>
      <c r="Y13703" s="8"/>
      <c r="AC13703" s="8"/>
      <c r="AG13703" s="8"/>
      <c r="AK13703" s="8"/>
      <c r="AO13703" s="8"/>
      <c r="AS13703" s="8"/>
      <c r="AW13703" s="8"/>
      <c r="BA13703" s="8"/>
      <c r="BE13703" s="8"/>
      <c r="BI13703" s="8"/>
      <c r="BM13703" s="8"/>
      <c r="BQ13703" s="8"/>
      <c r="BU13703" s="8"/>
      <c r="BY13703" s="8"/>
      <c r="CC13703" s="8"/>
      <c r="CG13703" s="8"/>
      <c r="CK13703" s="8"/>
    </row>
    <row r="13704" spans="5:89">
      <c r="E13704" s="8"/>
      <c r="I13704" s="8"/>
      <c r="M13704" s="8"/>
      <c r="Q13704" s="8"/>
      <c r="U13704" s="8"/>
      <c r="Y13704" s="8"/>
      <c r="AC13704" s="8"/>
      <c r="AG13704" s="8"/>
      <c r="AK13704" s="8"/>
      <c r="AO13704" s="8"/>
      <c r="AS13704" s="8"/>
      <c r="AW13704" s="8"/>
      <c r="BA13704" s="8"/>
      <c r="BE13704" s="8"/>
      <c r="BI13704" s="8"/>
      <c r="BM13704" s="8"/>
      <c r="BQ13704" s="8"/>
      <c r="BU13704" s="8"/>
      <c r="BY13704" s="8"/>
      <c r="CC13704" s="8"/>
      <c r="CG13704" s="8"/>
      <c r="CK13704" s="8"/>
    </row>
    <row r="13705" spans="5:89">
      <c r="E13705" s="8"/>
      <c r="I13705" s="8"/>
      <c r="M13705" s="8"/>
      <c r="Q13705" s="8"/>
      <c r="U13705" s="8"/>
      <c r="Y13705" s="8"/>
      <c r="AC13705" s="8"/>
      <c r="AG13705" s="8"/>
      <c r="AK13705" s="8"/>
      <c r="AO13705" s="8"/>
      <c r="AS13705" s="8"/>
      <c r="AW13705" s="8"/>
      <c r="BA13705" s="8"/>
      <c r="BE13705" s="8"/>
      <c r="BI13705" s="8"/>
      <c r="BM13705" s="8"/>
      <c r="BQ13705" s="8"/>
      <c r="BU13705" s="8"/>
      <c r="BY13705" s="8"/>
      <c r="CC13705" s="8"/>
      <c r="CG13705" s="8"/>
      <c r="CK13705" s="8"/>
    </row>
    <row r="13706" spans="5:89">
      <c r="E13706" s="8"/>
      <c r="I13706" s="8"/>
      <c r="M13706" s="8"/>
      <c r="Q13706" s="8"/>
      <c r="U13706" s="8"/>
      <c r="Y13706" s="8"/>
      <c r="AC13706" s="8"/>
      <c r="AG13706" s="8"/>
      <c r="AK13706" s="8"/>
      <c r="AO13706" s="8"/>
      <c r="AS13706" s="8"/>
      <c r="AW13706" s="8"/>
      <c r="BA13706" s="8"/>
      <c r="BE13706" s="8"/>
      <c r="BI13706" s="8"/>
      <c r="BM13706" s="8"/>
      <c r="BQ13706" s="8"/>
      <c r="BU13706" s="8"/>
      <c r="BY13706" s="8"/>
      <c r="CC13706" s="8"/>
      <c r="CG13706" s="8"/>
      <c r="CK13706" s="8"/>
    </row>
    <row r="13707" spans="5:89">
      <c r="E13707" s="8"/>
      <c r="I13707" s="8"/>
      <c r="M13707" s="8"/>
      <c r="Q13707" s="8"/>
      <c r="U13707" s="8"/>
      <c r="Y13707" s="8"/>
      <c r="AC13707" s="8"/>
      <c r="AG13707" s="8"/>
      <c r="AK13707" s="8"/>
      <c r="AO13707" s="8"/>
      <c r="AS13707" s="8"/>
      <c r="AW13707" s="8"/>
      <c r="BA13707" s="8"/>
      <c r="BE13707" s="8"/>
      <c r="BI13707" s="8"/>
      <c r="BM13707" s="8"/>
      <c r="BQ13707" s="8"/>
      <c r="BU13707" s="8"/>
      <c r="BY13707" s="8"/>
      <c r="CC13707" s="8"/>
      <c r="CG13707" s="8"/>
      <c r="CK13707" s="8"/>
    </row>
    <row r="13708" spans="5:89">
      <c r="E13708" s="8"/>
      <c r="I13708" s="8"/>
      <c r="M13708" s="8"/>
      <c r="Q13708" s="8"/>
      <c r="U13708" s="8"/>
      <c r="Y13708" s="8"/>
      <c r="AC13708" s="8"/>
      <c r="AG13708" s="8"/>
      <c r="AK13708" s="8"/>
      <c r="AO13708" s="8"/>
      <c r="AS13708" s="8"/>
      <c r="AW13708" s="8"/>
      <c r="BA13708" s="8"/>
      <c r="BE13708" s="8"/>
      <c r="BI13708" s="8"/>
      <c r="BM13708" s="8"/>
      <c r="BQ13708" s="8"/>
      <c r="BU13708" s="8"/>
      <c r="BY13708" s="8"/>
      <c r="CC13708" s="8"/>
      <c r="CG13708" s="8"/>
      <c r="CK13708" s="8"/>
    </row>
    <row r="13709" spans="5:89">
      <c r="E13709" s="8"/>
      <c r="I13709" s="8"/>
      <c r="M13709" s="8"/>
      <c r="Q13709" s="8"/>
      <c r="U13709" s="8"/>
      <c r="Y13709" s="8"/>
      <c r="AC13709" s="8"/>
      <c r="AG13709" s="8"/>
      <c r="AK13709" s="8"/>
      <c r="AO13709" s="8"/>
      <c r="AS13709" s="8"/>
      <c r="AW13709" s="8"/>
      <c r="BA13709" s="8"/>
      <c r="BE13709" s="8"/>
      <c r="BI13709" s="8"/>
      <c r="BM13709" s="8"/>
      <c r="BQ13709" s="8"/>
      <c r="BU13709" s="8"/>
      <c r="BY13709" s="8"/>
      <c r="CC13709" s="8"/>
      <c r="CG13709" s="8"/>
      <c r="CK13709" s="8"/>
    </row>
    <row r="13710" spans="5:89">
      <c r="E13710" s="8"/>
      <c r="I13710" s="8"/>
      <c r="M13710" s="8"/>
      <c r="Q13710" s="8"/>
      <c r="U13710" s="8"/>
      <c r="Y13710" s="8"/>
      <c r="AC13710" s="8"/>
      <c r="AG13710" s="8"/>
      <c r="AK13710" s="8"/>
      <c r="AO13710" s="8"/>
      <c r="AS13710" s="8"/>
      <c r="AW13710" s="8"/>
      <c r="BA13710" s="8"/>
      <c r="BE13710" s="8"/>
      <c r="BI13710" s="8"/>
      <c r="BM13710" s="8"/>
      <c r="BQ13710" s="8"/>
      <c r="BU13710" s="8"/>
      <c r="BY13710" s="8"/>
      <c r="CC13710" s="8"/>
      <c r="CG13710" s="8"/>
      <c r="CK13710" s="8"/>
    </row>
    <row r="13711" spans="5:89">
      <c r="E13711" s="8"/>
      <c r="I13711" s="8"/>
      <c r="M13711" s="8"/>
      <c r="Q13711" s="8"/>
      <c r="U13711" s="8"/>
      <c r="Y13711" s="8"/>
      <c r="AC13711" s="8"/>
      <c r="AG13711" s="8"/>
      <c r="AK13711" s="8"/>
      <c r="AO13711" s="8"/>
      <c r="AS13711" s="8"/>
      <c r="AW13711" s="8"/>
      <c r="BA13711" s="8"/>
      <c r="BE13711" s="8"/>
      <c r="BI13711" s="8"/>
      <c r="BM13711" s="8"/>
      <c r="BQ13711" s="8"/>
      <c r="BU13711" s="8"/>
      <c r="BY13711" s="8"/>
      <c r="CC13711" s="8"/>
      <c r="CG13711" s="8"/>
      <c r="CK13711" s="8"/>
    </row>
    <row r="13712" spans="5:89">
      <c r="E13712" s="8"/>
      <c r="I13712" s="8"/>
      <c r="M13712" s="8"/>
      <c r="Q13712" s="8"/>
      <c r="U13712" s="8"/>
      <c r="Y13712" s="8"/>
      <c r="AC13712" s="8"/>
      <c r="AG13712" s="8"/>
      <c r="AK13712" s="8"/>
      <c r="AO13712" s="8"/>
      <c r="AS13712" s="8"/>
      <c r="AW13712" s="8"/>
      <c r="BA13712" s="8"/>
      <c r="BE13712" s="8"/>
      <c r="BI13712" s="8"/>
      <c r="BM13712" s="8"/>
      <c r="BQ13712" s="8"/>
      <c r="BU13712" s="8"/>
      <c r="BY13712" s="8"/>
      <c r="CC13712" s="8"/>
      <c r="CG13712" s="8"/>
      <c r="CK13712" s="8"/>
    </row>
    <row r="13713" spans="5:89">
      <c r="E13713" s="8"/>
      <c r="I13713" s="8"/>
      <c r="M13713" s="8"/>
      <c r="Q13713" s="8"/>
      <c r="U13713" s="8"/>
      <c r="Y13713" s="8"/>
      <c r="AC13713" s="8"/>
      <c r="AG13713" s="8"/>
      <c r="AK13713" s="8"/>
      <c r="AO13713" s="8"/>
      <c r="AS13713" s="8"/>
      <c r="AW13713" s="8"/>
      <c r="BA13713" s="8"/>
      <c r="BE13713" s="8"/>
      <c r="BI13713" s="8"/>
      <c r="BM13713" s="8"/>
      <c r="BQ13713" s="8"/>
      <c r="BU13713" s="8"/>
      <c r="BY13713" s="8"/>
      <c r="CC13713" s="8"/>
      <c r="CG13713" s="8"/>
      <c r="CK13713" s="8"/>
    </row>
    <row r="13714" spans="5:89">
      <c r="E13714" s="8"/>
      <c r="I13714" s="8"/>
      <c r="M13714" s="8"/>
      <c r="Q13714" s="8"/>
      <c r="U13714" s="8"/>
      <c r="Y13714" s="8"/>
      <c r="AC13714" s="8"/>
      <c r="AG13714" s="8"/>
      <c r="AK13714" s="8"/>
      <c r="AO13714" s="8"/>
      <c r="AS13714" s="8"/>
      <c r="AW13714" s="8"/>
      <c r="BA13714" s="8"/>
      <c r="BE13714" s="8"/>
      <c r="BI13714" s="8"/>
      <c r="BM13714" s="8"/>
      <c r="BQ13714" s="8"/>
      <c r="BU13714" s="8"/>
      <c r="BY13714" s="8"/>
      <c r="CC13714" s="8"/>
      <c r="CG13714" s="8"/>
      <c r="CK13714" s="8"/>
    </row>
    <row r="13715" spans="5:89">
      <c r="E13715" s="8"/>
      <c r="I13715" s="8"/>
      <c r="M13715" s="8"/>
      <c r="Q13715" s="8"/>
      <c r="U13715" s="8"/>
      <c r="Y13715" s="8"/>
      <c r="AC13715" s="8"/>
      <c r="AG13715" s="8"/>
      <c r="AK13715" s="8"/>
      <c r="AO13715" s="8"/>
      <c r="AS13715" s="8"/>
      <c r="AW13715" s="8"/>
      <c r="BA13715" s="8"/>
      <c r="BE13715" s="8"/>
      <c r="BI13715" s="8"/>
      <c r="BM13715" s="8"/>
      <c r="BQ13715" s="8"/>
      <c r="BU13715" s="8"/>
      <c r="BY13715" s="8"/>
      <c r="CC13715" s="8"/>
      <c r="CG13715" s="8"/>
      <c r="CK13715" s="8"/>
    </row>
    <row r="13716" spans="5:89">
      <c r="E13716" s="8"/>
      <c r="I13716" s="8"/>
      <c r="M13716" s="8"/>
      <c r="Q13716" s="8"/>
      <c r="U13716" s="8"/>
      <c r="Y13716" s="8"/>
      <c r="AC13716" s="8"/>
      <c r="AG13716" s="8"/>
      <c r="AK13716" s="8"/>
      <c r="AO13716" s="8"/>
      <c r="AS13716" s="8"/>
      <c r="AW13716" s="8"/>
      <c r="BA13716" s="8"/>
      <c r="BE13716" s="8"/>
      <c r="BI13716" s="8"/>
      <c r="BM13716" s="8"/>
      <c r="BQ13716" s="8"/>
      <c r="BU13716" s="8"/>
      <c r="BY13716" s="8"/>
      <c r="CC13716" s="8"/>
      <c r="CG13716" s="8"/>
      <c r="CK13716" s="8"/>
    </row>
    <row r="13717" spans="5:89">
      <c r="E13717" s="8"/>
      <c r="I13717" s="8"/>
      <c r="M13717" s="8"/>
      <c r="Q13717" s="8"/>
      <c r="U13717" s="8"/>
      <c r="Y13717" s="8"/>
      <c r="AC13717" s="8"/>
      <c r="AG13717" s="8"/>
      <c r="AK13717" s="8"/>
      <c r="AO13717" s="8"/>
      <c r="AS13717" s="8"/>
      <c r="AW13717" s="8"/>
      <c r="BA13717" s="8"/>
      <c r="BE13717" s="8"/>
      <c r="BI13717" s="8"/>
      <c r="BM13717" s="8"/>
      <c r="BQ13717" s="8"/>
      <c r="BU13717" s="8"/>
      <c r="BY13717" s="8"/>
      <c r="CC13717" s="8"/>
      <c r="CG13717" s="8"/>
      <c r="CK13717" s="8"/>
    </row>
    <row r="13718" spans="5:89">
      <c r="E13718" s="8"/>
      <c r="I13718" s="8"/>
      <c r="M13718" s="8"/>
      <c r="Q13718" s="8"/>
      <c r="U13718" s="8"/>
      <c r="Y13718" s="8"/>
      <c r="AC13718" s="8"/>
      <c r="AG13718" s="8"/>
      <c r="AK13718" s="8"/>
      <c r="AO13718" s="8"/>
      <c r="AS13718" s="8"/>
      <c r="AW13718" s="8"/>
      <c r="BA13718" s="8"/>
      <c r="BE13718" s="8"/>
      <c r="BI13718" s="8"/>
      <c r="BM13718" s="8"/>
      <c r="BQ13718" s="8"/>
      <c r="BU13718" s="8"/>
      <c r="BY13718" s="8"/>
      <c r="CC13718" s="8"/>
      <c r="CG13718" s="8"/>
      <c r="CK13718" s="8"/>
    </row>
    <row r="13719" spans="5:89">
      <c r="E13719" s="8"/>
      <c r="I13719" s="8"/>
      <c r="M13719" s="8"/>
      <c r="Q13719" s="8"/>
      <c r="U13719" s="8"/>
      <c r="Y13719" s="8"/>
      <c r="AC13719" s="8"/>
      <c r="AG13719" s="8"/>
      <c r="AK13719" s="8"/>
      <c r="AO13719" s="8"/>
      <c r="AS13719" s="8"/>
      <c r="AW13719" s="8"/>
      <c r="BA13719" s="8"/>
      <c r="BE13719" s="8"/>
      <c r="BI13719" s="8"/>
      <c r="BM13719" s="8"/>
      <c r="BQ13719" s="8"/>
      <c r="BU13719" s="8"/>
      <c r="BY13719" s="8"/>
      <c r="CC13719" s="8"/>
      <c r="CG13719" s="8"/>
      <c r="CK13719" s="8"/>
    </row>
    <row r="13720" spans="5:89">
      <c r="E13720" s="8"/>
      <c r="I13720" s="8"/>
      <c r="M13720" s="8"/>
      <c r="Q13720" s="8"/>
      <c r="U13720" s="8"/>
      <c r="Y13720" s="8"/>
      <c r="AC13720" s="8"/>
      <c r="AG13720" s="8"/>
      <c r="AK13720" s="8"/>
      <c r="AO13720" s="8"/>
      <c r="AS13720" s="8"/>
      <c r="AW13720" s="8"/>
      <c r="BA13720" s="8"/>
      <c r="BE13720" s="8"/>
      <c r="BI13720" s="8"/>
      <c r="BM13720" s="8"/>
      <c r="BQ13720" s="8"/>
      <c r="BU13720" s="8"/>
      <c r="BY13720" s="8"/>
      <c r="CC13720" s="8"/>
      <c r="CG13720" s="8"/>
      <c r="CK13720" s="8"/>
    </row>
    <row r="13721" spans="5:89">
      <c r="E13721" s="8"/>
      <c r="I13721" s="8"/>
      <c r="M13721" s="8"/>
      <c r="Q13721" s="8"/>
      <c r="U13721" s="8"/>
      <c r="Y13721" s="8"/>
      <c r="AC13721" s="8"/>
      <c r="AG13721" s="8"/>
      <c r="AK13721" s="8"/>
      <c r="AO13721" s="8"/>
      <c r="AS13721" s="8"/>
      <c r="AW13721" s="8"/>
      <c r="BA13721" s="8"/>
      <c r="BE13721" s="8"/>
      <c r="BI13721" s="8"/>
      <c r="BM13721" s="8"/>
      <c r="BQ13721" s="8"/>
      <c r="BU13721" s="8"/>
      <c r="BY13721" s="8"/>
      <c r="CC13721" s="8"/>
      <c r="CG13721" s="8"/>
      <c r="CK13721" s="8"/>
    </row>
    <row r="13722" spans="5:89">
      <c r="E13722" s="8"/>
      <c r="I13722" s="8"/>
      <c r="M13722" s="8"/>
      <c r="Q13722" s="8"/>
      <c r="U13722" s="8"/>
      <c r="Y13722" s="8"/>
      <c r="AC13722" s="8"/>
      <c r="AG13722" s="8"/>
      <c r="AK13722" s="8"/>
      <c r="AO13722" s="8"/>
      <c r="AS13722" s="8"/>
      <c r="AW13722" s="8"/>
      <c r="BA13722" s="8"/>
      <c r="BE13722" s="8"/>
      <c r="BI13722" s="8"/>
      <c r="BM13722" s="8"/>
      <c r="BQ13722" s="8"/>
      <c r="BU13722" s="8"/>
      <c r="BY13722" s="8"/>
      <c r="CC13722" s="8"/>
      <c r="CG13722" s="8"/>
      <c r="CK13722" s="8"/>
    </row>
    <row r="13723" spans="5:89">
      <c r="E13723" s="8"/>
      <c r="I13723" s="8"/>
      <c r="M13723" s="8"/>
      <c r="Q13723" s="8"/>
      <c r="U13723" s="8"/>
      <c r="Y13723" s="8"/>
      <c r="AC13723" s="8"/>
      <c r="AG13723" s="8"/>
      <c r="AK13723" s="8"/>
      <c r="AO13723" s="8"/>
      <c r="AS13723" s="8"/>
      <c r="AW13723" s="8"/>
      <c r="BA13723" s="8"/>
      <c r="BE13723" s="8"/>
      <c r="BI13723" s="8"/>
      <c r="BM13723" s="8"/>
      <c r="BQ13723" s="8"/>
      <c r="BU13723" s="8"/>
      <c r="BY13723" s="8"/>
      <c r="CC13723" s="8"/>
      <c r="CG13723" s="8"/>
      <c r="CK13723" s="8"/>
    </row>
    <row r="13724" spans="5:89">
      <c r="E13724" s="8"/>
      <c r="I13724" s="8"/>
      <c r="M13724" s="8"/>
      <c r="Q13724" s="8"/>
      <c r="U13724" s="8"/>
      <c r="Y13724" s="8"/>
      <c r="AC13724" s="8"/>
      <c r="AG13724" s="8"/>
      <c r="AK13724" s="8"/>
      <c r="AO13724" s="8"/>
      <c r="AS13724" s="8"/>
      <c r="AW13724" s="8"/>
      <c r="BA13724" s="8"/>
      <c r="BE13724" s="8"/>
      <c r="BI13724" s="8"/>
      <c r="BM13724" s="8"/>
      <c r="BQ13724" s="8"/>
      <c r="BU13724" s="8"/>
      <c r="BY13724" s="8"/>
      <c r="CC13724" s="8"/>
      <c r="CG13724" s="8"/>
      <c r="CK13724" s="8"/>
    </row>
    <row r="13725" spans="5:89">
      <c r="E13725" s="8"/>
      <c r="I13725" s="8"/>
      <c r="M13725" s="8"/>
      <c r="Q13725" s="8"/>
      <c r="U13725" s="8"/>
      <c r="Y13725" s="8"/>
      <c r="AC13725" s="8"/>
      <c r="AG13725" s="8"/>
      <c r="AK13725" s="8"/>
      <c r="AO13725" s="8"/>
      <c r="AS13725" s="8"/>
      <c r="AW13725" s="8"/>
      <c r="BA13725" s="8"/>
      <c r="BE13725" s="8"/>
      <c r="BI13725" s="8"/>
      <c r="BM13725" s="8"/>
      <c r="BQ13725" s="8"/>
      <c r="BU13725" s="8"/>
      <c r="BY13725" s="8"/>
      <c r="CC13725" s="8"/>
      <c r="CG13725" s="8"/>
      <c r="CK13725" s="8"/>
    </row>
    <row r="13726" spans="5:89">
      <c r="E13726" s="8"/>
      <c r="I13726" s="8"/>
      <c r="M13726" s="8"/>
      <c r="Q13726" s="8"/>
      <c r="U13726" s="8"/>
      <c r="Y13726" s="8"/>
      <c r="AC13726" s="8"/>
      <c r="AG13726" s="8"/>
      <c r="AK13726" s="8"/>
      <c r="AO13726" s="8"/>
      <c r="AS13726" s="8"/>
      <c r="AW13726" s="8"/>
      <c r="BA13726" s="8"/>
      <c r="BE13726" s="8"/>
      <c r="BI13726" s="8"/>
      <c r="BM13726" s="8"/>
      <c r="BQ13726" s="8"/>
      <c r="BU13726" s="8"/>
      <c r="BY13726" s="8"/>
      <c r="CC13726" s="8"/>
      <c r="CG13726" s="8"/>
      <c r="CK13726" s="8"/>
    </row>
    <row r="13727" spans="5:89">
      <c r="E13727" s="8"/>
      <c r="I13727" s="8"/>
      <c r="M13727" s="8"/>
      <c r="Q13727" s="8"/>
      <c r="U13727" s="8"/>
      <c r="Y13727" s="8"/>
      <c r="AC13727" s="8"/>
      <c r="AG13727" s="8"/>
      <c r="AK13727" s="8"/>
      <c r="AO13727" s="8"/>
      <c r="AS13727" s="8"/>
      <c r="AW13727" s="8"/>
      <c r="BA13727" s="8"/>
      <c r="BE13727" s="8"/>
      <c r="BI13727" s="8"/>
      <c r="BM13727" s="8"/>
      <c r="BQ13727" s="8"/>
      <c r="BU13727" s="8"/>
      <c r="BY13727" s="8"/>
      <c r="CC13727" s="8"/>
      <c r="CG13727" s="8"/>
      <c r="CK13727" s="8"/>
    </row>
    <row r="13728" spans="5:89">
      <c r="E13728" s="8"/>
      <c r="I13728" s="8"/>
      <c r="M13728" s="8"/>
      <c r="Q13728" s="8"/>
      <c r="U13728" s="8"/>
      <c r="Y13728" s="8"/>
      <c r="AC13728" s="8"/>
      <c r="AG13728" s="8"/>
      <c r="AK13728" s="8"/>
      <c r="AO13728" s="8"/>
      <c r="AS13728" s="8"/>
      <c r="AW13728" s="8"/>
      <c r="BA13728" s="8"/>
      <c r="BE13728" s="8"/>
      <c r="BI13728" s="8"/>
      <c r="BM13728" s="8"/>
      <c r="BQ13728" s="8"/>
      <c r="BU13728" s="8"/>
      <c r="BY13728" s="8"/>
      <c r="CC13728" s="8"/>
      <c r="CG13728" s="8"/>
      <c r="CK13728" s="8"/>
    </row>
    <row r="13729" spans="5:89">
      <c r="E13729" s="8"/>
      <c r="I13729" s="8"/>
      <c r="M13729" s="8"/>
      <c r="Q13729" s="8"/>
      <c r="U13729" s="8"/>
      <c r="Y13729" s="8"/>
      <c r="AC13729" s="8"/>
      <c r="AG13729" s="8"/>
      <c r="AK13729" s="8"/>
      <c r="AO13729" s="8"/>
      <c r="AS13729" s="8"/>
      <c r="AW13729" s="8"/>
      <c r="BA13729" s="8"/>
      <c r="BE13729" s="8"/>
      <c r="BI13729" s="8"/>
      <c r="BM13729" s="8"/>
      <c r="BQ13729" s="8"/>
      <c r="BU13729" s="8"/>
      <c r="BY13729" s="8"/>
      <c r="CC13729" s="8"/>
      <c r="CG13729" s="8"/>
      <c r="CK13729" s="8"/>
    </row>
    <row r="13730" spans="5:89">
      <c r="E13730" s="8"/>
      <c r="I13730" s="8"/>
      <c r="M13730" s="8"/>
      <c r="Q13730" s="8"/>
      <c r="U13730" s="8"/>
      <c r="Y13730" s="8"/>
      <c r="AC13730" s="8"/>
      <c r="AG13730" s="8"/>
      <c r="AK13730" s="8"/>
      <c r="AO13730" s="8"/>
      <c r="AS13730" s="8"/>
      <c r="AW13730" s="8"/>
      <c r="BA13730" s="8"/>
      <c r="BE13730" s="8"/>
      <c r="BI13730" s="8"/>
      <c r="BM13730" s="8"/>
      <c r="BQ13730" s="8"/>
      <c r="BU13730" s="8"/>
      <c r="BY13730" s="8"/>
      <c r="CC13730" s="8"/>
      <c r="CG13730" s="8"/>
      <c r="CK13730" s="8"/>
    </row>
    <row r="13731" spans="5:89">
      <c r="E13731" s="8"/>
      <c r="I13731" s="8"/>
      <c r="M13731" s="8"/>
      <c r="Q13731" s="8"/>
      <c r="U13731" s="8"/>
      <c r="Y13731" s="8"/>
      <c r="AC13731" s="8"/>
      <c r="AG13731" s="8"/>
      <c r="AK13731" s="8"/>
      <c r="AO13731" s="8"/>
      <c r="AS13731" s="8"/>
      <c r="AW13731" s="8"/>
      <c r="BA13731" s="8"/>
      <c r="BE13731" s="8"/>
      <c r="BI13731" s="8"/>
      <c r="BM13731" s="8"/>
      <c r="BQ13731" s="8"/>
      <c r="BU13731" s="8"/>
      <c r="BY13731" s="8"/>
      <c r="CC13731" s="8"/>
      <c r="CG13731" s="8"/>
      <c r="CK13731" s="8"/>
    </row>
    <row r="13732" spans="5:89">
      <c r="E13732" s="8"/>
      <c r="I13732" s="8"/>
      <c r="M13732" s="8"/>
      <c r="Q13732" s="8"/>
      <c r="U13732" s="8"/>
      <c r="Y13732" s="8"/>
      <c r="AC13732" s="8"/>
      <c r="AG13732" s="8"/>
      <c r="AK13732" s="8"/>
      <c r="AO13732" s="8"/>
      <c r="AS13732" s="8"/>
      <c r="AW13732" s="8"/>
      <c r="BA13732" s="8"/>
      <c r="BE13732" s="8"/>
      <c r="BI13732" s="8"/>
      <c r="BM13732" s="8"/>
      <c r="BQ13732" s="8"/>
      <c r="BU13732" s="8"/>
      <c r="BY13732" s="8"/>
      <c r="CC13732" s="8"/>
      <c r="CG13732" s="8"/>
      <c r="CK13732" s="8"/>
    </row>
    <row r="13733" spans="5:89">
      <c r="E13733" s="8"/>
      <c r="I13733" s="8"/>
      <c r="M13733" s="8"/>
      <c r="Q13733" s="8"/>
      <c r="U13733" s="8"/>
      <c r="Y13733" s="8"/>
      <c r="AC13733" s="8"/>
      <c r="AG13733" s="8"/>
      <c r="AK13733" s="8"/>
      <c r="AO13733" s="8"/>
      <c r="AS13733" s="8"/>
      <c r="AW13733" s="8"/>
      <c r="BA13733" s="8"/>
      <c r="BE13733" s="8"/>
      <c r="BI13733" s="8"/>
      <c r="BM13733" s="8"/>
      <c r="BQ13733" s="8"/>
      <c r="BU13733" s="8"/>
      <c r="BY13733" s="8"/>
      <c r="CC13733" s="8"/>
      <c r="CG13733" s="8"/>
      <c r="CK13733" s="8"/>
    </row>
  </sheetData>
  <phoneticPr fontId="3" type="noConversion"/>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67"/>
  <sheetViews>
    <sheetView showGridLines="0" workbookViewId="0">
      <pane xSplit="13" ySplit="4" topLeftCell="V5" activePane="bottomRight" state="frozen"/>
      <selection pane="topRight" activeCell="N1" sqref="N1"/>
      <selection pane="bottomLeft" activeCell="A5" sqref="A5"/>
      <selection pane="bottomRight"/>
    </sheetView>
  </sheetViews>
  <sheetFormatPr defaultRowHeight="12" customHeight="1" outlineLevelCol="1"/>
  <cols>
    <col min="1" max="1" width="47.42578125" style="943" bestFit="1" customWidth="1"/>
    <col min="2" max="5" width="9.140625" style="943" hidden="1" customWidth="1" outlineLevel="1"/>
    <col min="6" max="6" width="9.140625" style="943" hidden="1" customWidth="1" outlineLevel="1" collapsed="1"/>
    <col min="7" max="9" width="9.140625" style="943" hidden="1" customWidth="1" outlineLevel="1"/>
    <col min="10" max="10" width="9.140625" style="943" hidden="1" customWidth="1" outlineLevel="1" collapsed="1"/>
    <col min="11" max="21" width="9.140625" style="943" hidden="1" customWidth="1" outlineLevel="1"/>
    <col min="22" max="22" width="9.140625" style="943" customWidth="1" collapsed="1"/>
    <col min="23" max="25" width="9.140625" style="943" customWidth="1"/>
    <col min="26" max="28" width="9.140625" style="943"/>
    <col min="29" max="29" width="9.140625" style="943" customWidth="1"/>
    <col min="30" max="30" width="1.28515625" style="1109" customWidth="1"/>
    <col min="31" max="31" width="9.140625" style="943"/>
    <col min="32" max="32" width="1" style="1109" customWidth="1"/>
    <col min="33" max="35" width="9.140625" style="943"/>
    <col min="36" max="36" width="2" style="695" customWidth="1"/>
    <col min="37" max="16384" width="9.140625" style="943"/>
  </cols>
  <sheetData>
    <row r="1" spans="1:41" s="682" customFormat="1" ht="12" customHeight="1">
      <c r="A1" s="684" t="s">
        <v>12</v>
      </c>
      <c r="B1" s="683"/>
      <c r="C1" s="683"/>
      <c r="D1" s="683"/>
      <c r="E1" s="684"/>
      <c r="F1" s="440"/>
      <c r="G1" s="683"/>
      <c r="H1" s="683"/>
      <c r="I1" s="684"/>
      <c r="J1" s="440"/>
      <c r="K1" s="683"/>
      <c r="L1" s="683"/>
      <c r="M1" s="683"/>
      <c r="N1" s="842"/>
      <c r="O1" s="683"/>
      <c r="P1" s="683"/>
      <c r="Q1" s="684"/>
      <c r="R1" s="702"/>
      <c r="S1" s="683"/>
      <c r="T1" s="830"/>
      <c r="U1" s="684"/>
      <c r="V1" s="702" t="s">
        <v>166</v>
      </c>
      <c r="W1" s="830"/>
      <c r="X1" s="830"/>
      <c r="Y1" s="684"/>
      <c r="Z1" s="702"/>
      <c r="AA1" s="830"/>
      <c r="AB1" s="830"/>
      <c r="AC1" s="830"/>
      <c r="AD1" s="1067"/>
      <c r="AE1" s="702"/>
      <c r="AF1" s="1093"/>
      <c r="AG1" s="830"/>
      <c r="AH1" s="830"/>
      <c r="AI1" s="830"/>
      <c r="AJ1" s="1110"/>
    </row>
    <row r="2" spans="1:41" s="682" customFormat="1" ht="12" customHeight="1">
      <c r="A2" s="685" t="s">
        <v>388</v>
      </c>
      <c r="B2" s="440"/>
      <c r="C2" s="683"/>
      <c r="D2" s="683"/>
      <c r="E2" s="684"/>
      <c r="F2" s="683"/>
      <c r="G2" s="683"/>
      <c r="H2" s="683"/>
      <c r="I2" s="684"/>
      <c r="J2" s="683"/>
      <c r="K2" s="683"/>
      <c r="L2" s="683"/>
      <c r="M2" s="683"/>
      <c r="N2" s="702"/>
      <c r="O2" s="683"/>
      <c r="P2" s="683"/>
      <c r="Q2" s="684"/>
      <c r="R2" s="702"/>
      <c r="S2" s="683"/>
      <c r="T2" s="830"/>
      <c r="U2" s="684"/>
      <c r="V2" s="702"/>
      <c r="W2" s="830"/>
      <c r="X2" s="830"/>
      <c r="Y2" s="684"/>
      <c r="Z2" s="702"/>
      <c r="AA2" s="830"/>
      <c r="AB2" s="830"/>
      <c r="AC2" s="830"/>
      <c r="AD2" s="1067"/>
      <c r="AE2" s="702"/>
      <c r="AF2" s="1093"/>
      <c r="AG2" s="830"/>
      <c r="AH2" s="830"/>
      <c r="AI2" s="830"/>
      <c r="AJ2" s="1110"/>
    </row>
    <row r="3" spans="1:41" s="680" customFormat="1" ht="12" customHeight="1">
      <c r="A3" s="686"/>
      <c r="B3" s="697">
        <v>2010</v>
      </c>
      <c r="C3" s="697"/>
      <c r="D3" s="697"/>
      <c r="E3" s="519"/>
      <c r="F3" s="697">
        <v>2011</v>
      </c>
      <c r="G3" s="697"/>
      <c r="H3" s="697"/>
      <c r="I3" s="519"/>
      <c r="J3" s="697">
        <v>2012</v>
      </c>
      <c r="K3" s="697"/>
      <c r="L3" s="697"/>
      <c r="M3" s="697"/>
      <c r="N3" s="703">
        <v>2013</v>
      </c>
      <c r="O3" s="697"/>
      <c r="P3" s="697"/>
      <c r="Q3" s="519"/>
      <c r="R3" s="703">
        <v>2014</v>
      </c>
      <c r="S3" s="697"/>
      <c r="T3" s="818"/>
      <c r="U3" s="519"/>
      <c r="V3" s="703">
        <v>2015</v>
      </c>
      <c r="W3" s="818"/>
      <c r="X3" s="818"/>
      <c r="Y3" s="519"/>
      <c r="Z3" s="703">
        <v>2016</v>
      </c>
      <c r="AA3" s="818"/>
      <c r="AB3" s="818"/>
      <c r="AC3" s="818"/>
      <c r="AD3" s="686"/>
      <c r="AE3" s="703">
        <v>2017</v>
      </c>
      <c r="AF3" s="1094"/>
      <c r="AG3" s="818"/>
      <c r="AH3" s="818"/>
      <c r="AI3" s="818"/>
      <c r="AJ3" s="31"/>
    </row>
    <row r="4" spans="1:41" s="680" customFormat="1" ht="12" customHeight="1">
      <c r="A4" s="687" t="s">
        <v>1</v>
      </c>
      <c r="B4" s="701" t="s">
        <v>10</v>
      </c>
      <c r="C4" s="701" t="s">
        <v>9</v>
      </c>
      <c r="D4" s="701" t="s">
        <v>8</v>
      </c>
      <c r="E4" s="681" t="s">
        <v>11</v>
      </c>
      <c r="F4" s="701" t="s">
        <v>10</v>
      </c>
      <c r="G4" s="701" t="s">
        <v>9</v>
      </c>
      <c r="H4" s="701" t="s">
        <v>8</v>
      </c>
      <c r="I4" s="681" t="s">
        <v>11</v>
      </c>
      <c r="J4" s="701" t="s">
        <v>10</v>
      </c>
      <c r="K4" s="701" t="s">
        <v>9</v>
      </c>
      <c r="L4" s="701" t="s">
        <v>8</v>
      </c>
      <c r="M4" s="701" t="s">
        <v>11</v>
      </c>
      <c r="N4" s="704" t="s">
        <v>10</v>
      </c>
      <c r="O4" s="701" t="s">
        <v>9</v>
      </c>
      <c r="P4" s="701" t="s">
        <v>8</v>
      </c>
      <c r="Q4" s="681" t="s">
        <v>11</v>
      </c>
      <c r="R4" s="704" t="s">
        <v>10</v>
      </c>
      <c r="S4" s="701" t="s">
        <v>9</v>
      </c>
      <c r="T4" s="834" t="s">
        <v>8</v>
      </c>
      <c r="U4" s="681" t="s">
        <v>11</v>
      </c>
      <c r="V4" s="704" t="s">
        <v>10</v>
      </c>
      <c r="W4" s="834" t="s">
        <v>9</v>
      </c>
      <c r="X4" s="834" t="s">
        <v>8</v>
      </c>
      <c r="Y4" s="681" t="s">
        <v>11</v>
      </c>
      <c r="Z4" s="704" t="s">
        <v>10</v>
      </c>
      <c r="AA4" s="834" t="s">
        <v>9</v>
      </c>
      <c r="AB4" s="834" t="s">
        <v>8</v>
      </c>
      <c r="AC4" s="834" t="s">
        <v>11</v>
      </c>
      <c r="AD4" s="687"/>
      <c r="AE4" s="704" t="s">
        <v>10</v>
      </c>
      <c r="AF4" s="1095"/>
      <c r="AG4" s="834" t="s">
        <v>9</v>
      </c>
      <c r="AH4" s="834" t="s">
        <v>8</v>
      </c>
      <c r="AI4" s="834" t="s">
        <v>11</v>
      </c>
      <c r="AJ4" s="31"/>
    </row>
    <row r="5" spans="1:41" s="636" customFormat="1" ht="12" customHeight="1">
      <c r="A5" s="714" t="s">
        <v>168</v>
      </c>
      <c r="B5" s="696"/>
      <c r="C5" s="700"/>
      <c r="D5" s="700"/>
      <c r="E5" s="651"/>
      <c r="F5" s="652"/>
      <c r="G5" s="700"/>
      <c r="H5" s="700"/>
      <c r="I5" s="651"/>
      <c r="J5" s="652"/>
      <c r="K5" s="700"/>
      <c r="L5" s="700"/>
      <c r="M5" s="700"/>
      <c r="N5" s="715"/>
      <c r="O5" s="700"/>
      <c r="P5" s="700"/>
      <c r="Q5" s="709"/>
      <c r="R5" s="715"/>
      <c r="S5" s="700"/>
      <c r="T5" s="833"/>
      <c r="U5" s="709"/>
      <c r="V5" s="715"/>
      <c r="W5" s="833"/>
      <c r="X5" s="833"/>
      <c r="Y5" s="709"/>
      <c r="Z5" s="715"/>
      <c r="AA5" s="833"/>
      <c r="AB5" s="833"/>
      <c r="AC5" s="833"/>
      <c r="AD5" s="1068"/>
      <c r="AE5" s="715"/>
      <c r="AF5" s="1096"/>
      <c r="AG5" s="833"/>
      <c r="AH5" s="833"/>
      <c r="AI5" s="833"/>
      <c r="AJ5" s="833"/>
    </row>
    <row r="6" spans="1:41" s="635" customFormat="1" ht="12" customHeight="1">
      <c r="A6" s="716" t="s">
        <v>67</v>
      </c>
      <c r="B6" s="695">
        <v>2627</v>
      </c>
      <c r="C6" s="698">
        <v>3499</v>
      </c>
      <c r="D6" s="698">
        <v>3782</v>
      </c>
      <c r="E6" s="648">
        <v>4007</v>
      </c>
      <c r="F6" s="647">
        <v>3987</v>
      </c>
      <c r="G6" s="698">
        <v>4177</v>
      </c>
      <c r="H6" s="698">
        <v>4800</v>
      </c>
      <c r="I6" s="644">
        <v>4596</v>
      </c>
      <c r="J6" s="645">
        <v>4614</v>
      </c>
      <c r="K6" s="698">
        <v>5028</v>
      </c>
      <c r="L6" s="698">
        <v>4925</v>
      </c>
      <c r="M6" s="698">
        <v>4699</v>
      </c>
      <c r="N6" s="717">
        <v>4156</v>
      </c>
      <c r="O6" s="698">
        <v>4533</v>
      </c>
      <c r="P6" s="698">
        <v>4212</v>
      </c>
      <c r="Q6" s="639">
        <v>4155</v>
      </c>
      <c r="R6" s="717">
        <v>3760</v>
      </c>
      <c r="S6" s="698">
        <v>4339</v>
      </c>
      <c r="T6" s="831">
        <v>4145</v>
      </c>
      <c r="U6" s="639">
        <v>4771</v>
      </c>
      <c r="V6" s="717">
        <v>4519</v>
      </c>
      <c r="W6" s="831">
        <v>5072</v>
      </c>
      <c r="X6" s="831">
        <v>5313</v>
      </c>
      <c r="Y6" s="639">
        <v>4824</v>
      </c>
      <c r="Z6" s="717">
        <v>4170</v>
      </c>
      <c r="AA6" s="831">
        <v>4775</v>
      </c>
      <c r="AB6" s="831">
        <v>5023</v>
      </c>
      <c r="AC6" s="831">
        <v>5745</v>
      </c>
      <c r="AD6" s="1069"/>
      <c r="AE6" s="717">
        <v>5728</v>
      </c>
      <c r="AF6" s="1092"/>
      <c r="AG6" s="831">
        <v>5989</v>
      </c>
      <c r="AH6" s="831">
        <v>6234</v>
      </c>
      <c r="AI6" s="831">
        <v>6233</v>
      </c>
      <c r="AJ6" s="831"/>
      <c r="AK6" s="970"/>
      <c r="AL6" s="970"/>
      <c r="AN6" s="970"/>
      <c r="AO6" s="970"/>
    </row>
    <row r="7" spans="1:41" s="635" customFormat="1" ht="12" customHeight="1">
      <c r="A7" s="716" t="s">
        <v>273</v>
      </c>
      <c r="B7" s="695">
        <v>574</v>
      </c>
      <c r="C7" s="698">
        <v>621</v>
      </c>
      <c r="D7" s="698">
        <v>639</v>
      </c>
      <c r="E7" s="648">
        <v>664</v>
      </c>
      <c r="F7" s="647">
        <v>586</v>
      </c>
      <c r="G7" s="698">
        <v>589</v>
      </c>
      <c r="H7" s="698">
        <v>644</v>
      </c>
      <c r="I7" s="644">
        <v>703</v>
      </c>
      <c r="J7" s="645">
        <v>648</v>
      </c>
      <c r="K7" s="698">
        <v>661</v>
      </c>
      <c r="L7" s="698">
        <v>664</v>
      </c>
      <c r="M7" s="698">
        <v>691</v>
      </c>
      <c r="N7" s="717">
        <v>633</v>
      </c>
      <c r="O7" s="698">
        <v>677</v>
      </c>
      <c r="P7" s="698">
        <v>688</v>
      </c>
      <c r="Q7" s="639">
        <v>705</v>
      </c>
      <c r="R7" s="717">
        <v>820</v>
      </c>
      <c r="S7" s="698">
        <v>847</v>
      </c>
      <c r="T7" s="831">
        <v>1033</v>
      </c>
      <c r="U7" s="639">
        <v>1009</v>
      </c>
      <c r="V7" s="717">
        <v>1035</v>
      </c>
      <c r="W7" s="831">
        <v>1059</v>
      </c>
      <c r="X7" s="831">
        <v>1148</v>
      </c>
      <c r="Y7" s="639">
        <v>1105</v>
      </c>
      <c r="Z7" s="717">
        <v>1035</v>
      </c>
      <c r="AA7" s="831">
        <v>1042</v>
      </c>
      <c r="AB7" s="831">
        <v>1111</v>
      </c>
      <c r="AC7" s="831">
        <v>1204</v>
      </c>
      <c r="AD7" s="1069"/>
      <c r="AE7" s="717">
        <v>1158</v>
      </c>
      <c r="AF7" s="1092"/>
      <c r="AG7" s="831">
        <v>1138</v>
      </c>
      <c r="AH7" s="831">
        <v>1531</v>
      </c>
      <c r="AI7" s="831">
        <v>1283</v>
      </c>
      <c r="AJ7" s="831"/>
      <c r="AK7" s="970"/>
      <c r="AL7" s="970"/>
      <c r="AN7" s="970"/>
      <c r="AO7" s="970"/>
    </row>
    <row r="8" spans="1:41" s="635" customFormat="1" ht="12" customHeight="1">
      <c r="A8" s="716" t="s">
        <v>170</v>
      </c>
      <c r="B8" s="695">
        <v>27</v>
      </c>
      <c r="C8" s="698">
        <v>-139</v>
      </c>
      <c r="D8" s="698">
        <v>259</v>
      </c>
      <c r="E8" s="648">
        <v>113</v>
      </c>
      <c r="F8" s="647">
        <v>185</v>
      </c>
      <c r="G8" s="698">
        <v>51</v>
      </c>
      <c r="H8" s="698">
        <v>-312</v>
      </c>
      <c r="I8" s="644">
        <v>-100</v>
      </c>
      <c r="J8" s="645">
        <v>109</v>
      </c>
      <c r="K8" s="698">
        <v>-167</v>
      </c>
      <c r="L8" s="698">
        <v>-256</v>
      </c>
      <c r="M8" s="698">
        <v>-33</v>
      </c>
      <c r="N8" s="717">
        <v>-303</v>
      </c>
      <c r="O8" s="698">
        <v>29</v>
      </c>
      <c r="P8" s="698">
        <v>270</v>
      </c>
      <c r="Q8" s="639">
        <v>-550</v>
      </c>
      <c r="R8" s="717">
        <v>-65</v>
      </c>
      <c r="S8" s="698">
        <v>-187</v>
      </c>
      <c r="T8" s="831">
        <v>27</v>
      </c>
      <c r="U8" s="639">
        <v>-73</v>
      </c>
      <c r="V8" s="717">
        <v>-259</v>
      </c>
      <c r="W8" s="831">
        <v>39</v>
      </c>
      <c r="X8" s="831">
        <v>-293</v>
      </c>
      <c r="Y8" s="639">
        <v>-15</v>
      </c>
      <c r="Z8" s="717">
        <v>73</v>
      </c>
      <c r="AA8" s="831">
        <v>-152</v>
      </c>
      <c r="AB8" s="831">
        <v>264</v>
      </c>
      <c r="AC8" s="831">
        <v>310</v>
      </c>
      <c r="AD8" s="1069"/>
      <c r="AE8" s="717">
        <v>275</v>
      </c>
      <c r="AF8" s="1092"/>
      <c r="AG8" s="831">
        <v>401</v>
      </c>
      <c r="AH8" s="831">
        <v>-483</v>
      </c>
      <c r="AI8" s="831">
        <v>-117</v>
      </c>
      <c r="AJ8" s="831"/>
      <c r="AK8" s="970"/>
      <c r="AL8" s="970"/>
      <c r="AN8" s="970"/>
      <c r="AO8" s="970"/>
    </row>
    <row r="9" spans="1:41" s="635" customFormat="1" ht="12" customHeight="1">
      <c r="A9" s="718" t="s">
        <v>76</v>
      </c>
      <c r="B9" s="699">
        <f t="shared" ref="B9:P9" si="0">SUM(B6:B8)</f>
        <v>3228</v>
      </c>
      <c r="C9" s="699">
        <f t="shared" si="0"/>
        <v>3981</v>
      </c>
      <c r="D9" s="699">
        <f t="shared" si="0"/>
        <v>4680</v>
      </c>
      <c r="E9" s="679">
        <f t="shared" si="0"/>
        <v>4784</v>
      </c>
      <c r="F9" s="678">
        <f t="shared" si="0"/>
        <v>4758</v>
      </c>
      <c r="G9" s="699">
        <f t="shared" si="0"/>
        <v>4817</v>
      </c>
      <c r="H9" s="699">
        <f t="shared" si="0"/>
        <v>5132</v>
      </c>
      <c r="I9" s="677">
        <f t="shared" si="0"/>
        <v>5199</v>
      </c>
      <c r="J9" s="678">
        <f t="shared" si="0"/>
        <v>5371</v>
      </c>
      <c r="K9" s="699">
        <f t="shared" si="0"/>
        <v>5522</v>
      </c>
      <c r="L9" s="699">
        <f t="shared" si="0"/>
        <v>5333</v>
      </c>
      <c r="M9" s="699">
        <f t="shared" si="0"/>
        <v>5357</v>
      </c>
      <c r="N9" s="719">
        <f t="shared" si="0"/>
        <v>4486</v>
      </c>
      <c r="O9" s="699">
        <f t="shared" si="0"/>
        <v>5239</v>
      </c>
      <c r="P9" s="699">
        <f t="shared" si="0"/>
        <v>5170</v>
      </c>
      <c r="Q9" s="677">
        <f>SUM(Q6:Q8)</f>
        <v>4310</v>
      </c>
      <c r="R9" s="719">
        <f>SUM(R6:R8)</f>
        <v>4515</v>
      </c>
      <c r="S9" s="699">
        <v>4999</v>
      </c>
      <c r="T9" s="832">
        <f t="shared" ref="T9:AE9" si="1">SUM(T6:T8)</f>
        <v>5205</v>
      </c>
      <c r="U9" s="677">
        <f t="shared" si="1"/>
        <v>5707</v>
      </c>
      <c r="V9" s="719">
        <f t="shared" si="1"/>
        <v>5295</v>
      </c>
      <c r="W9" s="832">
        <f t="shared" si="1"/>
        <v>6170</v>
      </c>
      <c r="X9" s="832">
        <f t="shared" si="1"/>
        <v>6168</v>
      </c>
      <c r="Y9" s="677">
        <f t="shared" si="1"/>
        <v>5914</v>
      </c>
      <c r="Z9" s="719">
        <f t="shared" si="1"/>
        <v>5278</v>
      </c>
      <c r="AA9" s="832">
        <f>SUM(AA6:AA8)</f>
        <v>5665</v>
      </c>
      <c r="AB9" s="832">
        <f t="shared" si="1"/>
        <v>6398</v>
      </c>
      <c r="AC9" s="832">
        <f t="shared" si="1"/>
        <v>7259</v>
      </c>
      <c r="AD9" s="1070"/>
      <c r="AE9" s="719">
        <f t="shared" si="1"/>
        <v>7161</v>
      </c>
      <c r="AF9" s="1097"/>
      <c r="AG9" s="832">
        <f>SUM(AG6:AG8)</f>
        <v>7528</v>
      </c>
      <c r="AH9" s="832">
        <f>SUM(AH6:AH8)</f>
        <v>7282</v>
      </c>
      <c r="AI9" s="832">
        <f>SUM(AI6:AI8)</f>
        <v>7399</v>
      </c>
      <c r="AJ9" s="831"/>
      <c r="AK9" s="970"/>
      <c r="AL9" s="970"/>
      <c r="AN9" s="970"/>
      <c r="AO9" s="970"/>
    </row>
    <row r="10" spans="1:41" s="635" customFormat="1" ht="12" customHeight="1">
      <c r="A10" s="716" t="s">
        <v>171</v>
      </c>
      <c r="B10" s="695">
        <v>-358</v>
      </c>
      <c r="C10" s="698">
        <v>119</v>
      </c>
      <c r="D10" s="698">
        <v>-72</v>
      </c>
      <c r="E10" s="648">
        <v>-649</v>
      </c>
      <c r="F10" s="647">
        <v>440</v>
      </c>
      <c r="G10" s="698">
        <v>-993</v>
      </c>
      <c r="H10" s="698">
        <v>-159</v>
      </c>
      <c r="I10" s="644">
        <v>-563</v>
      </c>
      <c r="J10" s="645">
        <v>372</v>
      </c>
      <c r="K10" s="698">
        <v>-819</v>
      </c>
      <c r="L10" s="720">
        <v>-164</v>
      </c>
      <c r="M10" s="720">
        <v>19</v>
      </c>
      <c r="N10" s="717">
        <v>-642</v>
      </c>
      <c r="O10" s="698">
        <v>425</v>
      </c>
      <c r="P10" s="720">
        <v>-235</v>
      </c>
      <c r="Q10" s="721">
        <v>-71</v>
      </c>
      <c r="R10" s="717">
        <v>-241</v>
      </c>
      <c r="S10" s="698">
        <v>-422</v>
      </c>
      <c r="T10" s="831">
        <v>-288</v>
      </c>
      <c r="U10" s="721">
        <v>102</v>
      </c>
      <c r="V10" s="717">
        <v>-1679</v>
      </c>
      <c r="W10" s="831">
        <v>367</v>
      </c>
      <c r="X10" s="831">
        <v>130</v>
      </c>
      <c r="Y10" s="721">
        <v>-855</v>
      </c>
      <c r="Z10" s="717">
        <v>9</v>
      </c>
      <c r="AA10" s="831">
        <v>82</v>
      </c>
      <c r="AB10" s="831">
        <v>-448</v>
      </c>
      <c r="AC10" s="836">
        <v>-414</v>
      </c>
      <c r="AD10" s="1071"/>
      <c r="AE10" s="717">
        <v>-823</v>
      </c>
      <c r="AF10" s="1092"/>
      <c r="AG10" s="831">
        <v>608</v>
      </c>
      <c r="AH10" s="831">
        <v>583</v>
      </c>
      <c r="AI10" s="831">
        <v>-39</v>
      </c>
      <c r="AJ10" s="831"/>
      <c r="AK10" s="970"/>
      <c r="AL10" s="970"/>
      <c r="AN10" s="970"/>
      <c r="AO10" s="970"/>
    </row>
    <row r="11" spans="1:41" s="635" customFormat="1" ht="12.75" customHeight="1">
      <c r="A11" s="716" t="s">
        <v>174</v>
      </c>
      <c r="B11" s="695">
        <v>-421</v>
      </c>
      <c r="C11" s="698">
        <v>-782</v>
      </c>
      <c r="D11" s="698">
        <v>-869</v>
      </c>
      <c r="E11" s="648">
        <v>-741</v>
      </c>
      <c r="F11" s="647">
        <v>-751</v>
      </c>
      <c r="G11" s="698">
        <v>-982</v>
      </c>
      <c r="H11" s="698">
        <v>-857</v>
      </c>
      <c r="I11" s="644">
        <v>-717</v>
      </c>
      <c r="J11" s="645">
        <v>-1500</v>
      </c>
      <c r="K11" s="698">
        <v>-1331</v>
      </c>
      <c r="L11" s="720">
        <v>-1111</v>
      </c>
      <c r="M11" s="720">
        <v>-1111</v>
      </c>
      <c r="N11" s="717">
        <v>-1089</v>
      </c>
      <c r="O11" s="698">
        <v>-1050</v>
      </c>
      <c r="P11" s="720">
        <v>-1135</v>
      </c>
      <c r="Q11" s="721">
        <v>-1348</v>
      </c>
      <c r="R11" s="717">
        <v>-981</v>
      </c>
      <c r="S11" s="698">
        <v>-1037</v>
      </c>
      <c r="T11" s="831">
        <v>-1136</v>
      </c>
      <c r="U11" s="721">
        <v>-674</v>
      </c>
      <c r="V11" s="717">
        <v>-972</v>
      </c>
      <c r="W11" s="831">
        <v>-1199</v>
      </c>
      <c r="X11" s="831">
        <v>-1266</v>
      </c>
      <c r="Y11" s="721">
        <v>-801</v>
      </c>
      <c r="Z11" s="717">
        <v>-1390</v>
      </c>
      <c r="AA11" s="831">
        <v>-3609</v>
      </c>
      <c r="AB11" s="831">
        <v>-1270</v>
      </c>
      <c r="AC11" s="836">
        <v>-863</v>
      </c>
      <c r="AD11" s="1071"/>
      <c r="AE11" s="717">
        <v>-1820</v>
      </c>
      <c r="AF11" s="1092"/>
      <c r="AG11" s="831">
        <v>-2616</v>
      </c>
      <c r="AH11" s="831">
        <v>-1450</v>
      </c>
      <c r="AI11" s="831">
        <v>-1420</v>
      </c>
      <c r="AJ11" s="831"/>
      <c r="AK11" s="970"/>
      <c r="AL11" s="970"/>
      <c r="AN11" s="970"/>
      <c r="AO11" s="970"/>
    </row>
    <row r="12" spans="1:41" s="635" customFormat="1" ht="17.25" customHeight="1">
      <c r="A12" s="716" t="s">
        <v>278</v>
      </c>
      <c r="B12" s="695"/>
      <c r="C12" s="698"/>
      <c r="D12" s="698"/>
      <c r="E12" s="648"/>
      <c r="F12" s="647"/>
      <c r="G12" s="698"/>
      <c r="H12" s="698"/>
      <c r="I12" s="644"/>
      <c r="J12" s="782">
        <v>-20</v>
      </c>
      <c r="K12" s="783">
        <v>-9</v>
      </c>
      <c r="L12" s="784">
        <v>3</v>
      </c>
      <c r="M12" s="784">
        <v>-93</v>
      </c>
      <c r="N12" s="785">
        <v>-88</v>
      </c>
      <c r="O12" s="783">
        <v>59</v>
      </c>
      <c r="P12" s="784">
        <v>-14</v>
      </c>
      <c r="Q12" s="786">
        <v>-591</v>
      </c>
      <c r="R12" s="785">
        <v>-33</v>
      </c>
      <c r="S12" s="783">
        <v>-14</v>
      </c>
      <c r="T12" s="838">
        <v>3</v>
      </c>
      <c r="U12" s="786">
        <v>-71</v>
      </c>
      <c r="V12" s="785">
        <v>23</v>
      </c>
      <c r="W12" s="838">
        <v>36</v>
      </c>
      <c r="X12" s="838">
        <v>7</v>
      </c>
      <c r="Y12" s="786">
        <v>12</v>
      </c>
      <c r="Z12" s="785">
        <v>-1</v>
      </c>
      <c r="AA12" s="838">
        <v>-36</v>
      </c>
      <c r="AB12" s="838">
        <v>-57</v>
      </c>
      <c r="AC12" s="1064">
        <v>-449</v>
      </c>
      <c r="AD12" s="1072"/>
      <c r="AE12" s="785">
        <v>-109</v>
      </c>
      <c r="AF12" s="1098"/>
      <c r="AG12" s="838">
        <v>-885</v>
      </c>
      <c r="AH12" s="838">
        <v>-105</v>
      </c>
      <c r="AI12" s="838">
        <v>-181</v>
      </c>
      <c r="AJ12" s="831"/>
      <c r="AK12" s="1138"/>
      <c r="AL12" s="970"/>
      <c r="AN12" s="970"/>
      <c r="AO12" s="970"/>
    </row>
    <row r="13" spans="1:41" s="635" customFormat="1" ht="12" customHeight="1">
      <c r="A13" s="716" t="s">
        <v>78</v>
      </c>
      <c r="B13" s="695">
        <v>275</v>
      </c>
      <c r="C13" s="698">
        <v>-327</v>
      </c>
      <c r="D13" s="698">
        <v>-1035</v>
      </c>
      <c r="E13" s="648">
        <v>-643</v>
      </c>
      <c r="F13" s="647">
        <v>-2350</v>
      </c>
      <c r="G13" s="698">
        <v>-1469</v>
      </c>
      <c r="H13" s="698">
        <v>-925</v>
      </c>
      <c r="I13" s="644">
        <v>-1371</v>
      </c>
      <c r="J13" s="645">
        <v>-2027</v>
      </c>
      <c r="K13" s="698">
        <v>-401</v>
      </c>
      <c r="L13" s="720">
        <v>-106</v>
      </c>
      <c r="M13" s="720">
        <v>1168</v>
      </c>
      <c r="N13" s="717">
        <v>-185</v>
      </c>
      <c r="O13" s="698">
        <v>-471</v>
      </c>
      <c r="P13" s="720">
        <v>-485</v>
      </c>
      <c r="Q13" s="721">
        <v>603</v>
      </c>
      <c r="R13" s="717">
        <v>-518</v>
      </c>
      <c r="S13" s="698">
        <v>409</v>
      </c>
      <c r="T13" s="831">
        <v>986</v>
      </c>
      <c r="U13" s="721">
        <v>1179</v>
      </c>
      <c r="V13" s="717">
        <v>180</v>
      </c>
      <c r="W13" s="831">
        <v>-520</v>
      </c>
      <c r="X13" s="831">
        <v>558</v>
      </c>
      <c r="Y13" s="721">
        <v>1381</v>
      </c>
      <c r="Z13" s="717">
        <v>113</v>
      </c>
      <c r="AA13" s="831">
        <v>441</v>
      </c>
      <c r="AB13" s="831">
        <v>1166</v>
      </c>
      <c r="AC13" s="836">
        <v>1155</v>
      </c>
      <c r="AD13" s="1071"/>
      <c r="AE13" s="717">
        <v>-525</v>
      </c>
      <c r="AF13" s="1092"/>
      <c r="AG13" s="831">
        <v>346</v>
      </c>
      <c r="AH13" s="831">
        <v>345</v>
      </c>
      <c r="AI13" s="831">
        <v>1049</v>
      </c>
      <c r="AJ13" s="831"/>
      <c r="AK13" s="1138"/>
      <c r="AL13" s="970"/>
      <c r="AN13" s="970"/>
      <c r="AO13" s="970"/>
    </row>
    <row r="14" spans="1:41" s="635" customFormat="1" ht="12" customHeight="1">
      <c r="A14" s="716" t="s">
        <v>158</v>
      </c>
      <c r="B14" s="695">
        <v>-191</v>
      </c>
      <c r="C14" s="698">
        <v>-331</v>
      </c>
      <c r="D14" s="698">
        <v>-98</v>
      </c>
      <c r="E14" s="648">
        <v>-205</v>
      </c>
      <c r="F14" s="647">
        <v>-268</v>
      </c>
      <c r="G14" s="698">
        <v>-343</v>
      </c>
      <c r="H14" s="698">
        <v>-439</v>
      </c>
      <c r="I14" s="644">
        <v>-282</v>
      </c>
      <c r="J14" s="645">
        <v>-367</v>
      </c>
      <c r="K14" s="698">
        <v>-385</v>
      </c>
      <c r="L14" s="720">
        <v>-209</v>
      </c>
      <c r="M14" s="720">
        <v>-338</v>
      </c>
      <c r="N14" s="717">
        <v>-324</v>
      </c>
      <c r="O14" s="698">
        <v>-338</v>
      </c>
      <c r="P14" s="720">
        <v>-447</v>
      </c>
      <c r="Q14" s="721">
        <v>-347</v>
      </c>
      <c r="R14" s="717">
        <v>-462</v>
      </c>
      <c r="S14" s="698">
        <v>-431</v>
      </c>
      <c r="T14" s="831">
        <v>-487</v>
      </c>
      <c r="U14" s="721">
        <v>-339</v>
      </c>
      <c r="V14" s="717">
        <v>-291</v>
      </c>
      <c r="W14" s="831">
        <v>-361</v>
      </c>
      <c r="X14" s="831">
        <v>-301</v>
      </c>
      <c r="Y14" s="721">
        <v>-310</v>
      </c>
      <c r="Z14" s="717">
        <v>-249</v>
      </c>
      <c r="AA14" s="831">
        <v>-291</v>
      </c>
      <c r="AB14" s="831">
        <v>-361</v>
      </c>
      <c r="AC14" s="836">
        <v>-306</v>
      </c>
      <c r="AD14" s="1071"/>
      <c r="AE14" s="717">
        <v>-234</v>
      </c>
      <c r="AF14" s="1092"/>
      <c r="AG14" s="831">
        <v>-349</v>
      </c>
      <c r="AH14" s="831">
        <v>-371</v>
      </c>
      <c r="AI14" s="831">
        <v>-458</v>
      </c>
      <c r="AJ14" s="831"/>
      <c r="AK14" s="1138"/>
      <c r="AL14" s="970"/>
      <c r="AN14" s="970"/>
      <c r="AO14" s="970"/>
    </row>
    <row r="15" spans="1:41" s="635" customFormat="1" ht="12" customHeight="1">
      <c r="A15" s="716" t="s">
        <v>272</v>
      </c>
      <c r="B15" s="695">
        <v>128</v>
      </c>
      <c r="C15" s="698">
        <v>212</v>
      </c>
      <c r="D15" s="698">
        <v>6</v>
      </c>
      <c r="E15" s="648">
        <v>134</v>
      </c>
      <c r="F15" s="647">
        <v>142</v>
      </c>
      <c r="G15" s="698">
        <v>137</v>
      </c>
      <c r="H15" s="698">
        <v>109</v>
      </c>
      <c r="I15" s="644">
        <v>156</v>
      </c>
      <c r="J15" s="645">
        <v>173</v>
      </c>
      <c r="K15" s="698">
        <v>192</v>
      </c>
      <c r="L15" s="722">
        <v>156</v>
      </c>
      <c r="M15" s="722">
        <v>29</v>
      </c>
      <c r="N15" s="717">
        <v>107</v>
      </c>
      <c r="O15" s="698">
        <v>111</v>
      </c>
      <c r="P15" s="722">
        <v>104</v>
      </c>
      <c r="Q15" s="723">
        <v>113</v>
      </c>
      <c r="R15" s="717">
        <v>109</v>
      </c>
      <c r="S15" s="698">
        <v>113</v>
      </c>
      <c r="T15" s="831">
        <v>79</v>
      </c>
      <c r="U15" s="723">
        <v>115</v>
      </c>
      <c r="V15" s="717">
        <v>128</v>
      </c>
      <c r="W15" s="831">
        <v>89</v>
      </c>
      <c r="X15" s="831">
        <v>120</v>
      </c>
      <c r="Y15" s="723">
        <v>89</v>
      </c>
      <c r="Z15" s="717">
        <v>136</v>
      </c>
      <c r="AA15" s="831">
        <v>95</v>
      </c>
      <c r="AB15" s="831">
        <v>93</v>
      </c>
      <c r="AC15" s="722">
        <v>135</v>
      </c>
      <c r="AD15" s="1073"/>
      <c r="AE15" s="717">
        <v>89</v>
      </c>
      <c r="AF15" s="1092"/>
      <c r="AG15" s="831">
        <v>103</v>
      </c>
      <c r="AH15" s="831">
        <v>129</v>
      </c>
      <c r="AI15" s="831">
        <v>143</v>
      </c>
      <c r="AJ15" s="831"/>
      <c r="AK15" s="1138"/>
      <c r="AL15" s="970"/>
      <c r="AN15" s="970"/>
      <c r="AO15" s="970"/>
    </row>
    <row r="16" spans="1:41" s="636" customFormat="1" ht="12" customHeight="1">
      <c r="A16" s="724" t="s">
        <v>179</v>
      </c>
      <c r="B16" s="673">
        <f t="shared" ref="B16:T16" si="2">SUM(B9:B15)</f>
        <v>2661</v>
      </c>
      <c r="C16" s="673">
        <f t="shared" si="2"/>
        <v>2872</v>
      </c>
      <c r="D16" s="673">
        <f t="shared" si="2"/>
        <v>2612</v>
      </c>
      <c r="E16" s="638">
        <f t="shared" si="2"/>
        <v>2680</v>
      </c>
      <c r="F16" s="637">
        <f t="shared" si="2"/>
        <v>1971</v>
      </c>
      <c r="G16" s="673">
        <f t="shared" si="2"/>
        <v>1167</v>
      </c>
      <c r="H16" s="673">
        <f t="shared" si="2"/>
        <v>2861</v>
      </c>
      <c r="I16" s="672">
        <f t="shared" si="2"/>
        <v>2422</v>
      </c>
      <c r="J16" s="637">
        <f t="shared" si="2"/>
        <v>2002</v>
      </c>
      <c r="K16" s="673">
        <f t="shared" si="2"/>
        <v>2769</v>
      </c>
      <c r="L16" s="673">
        <f t="shared" si="2"/>
        <v>3902</v>
      </c>
      <c r="M16" s="673">
        <f t="shared" si="2"/>
        <v>5031</v>
      </c>
      <c r="N16" s="708">
        <f t="shared" si="2"/>
        <v>2265</v>
      </c>
      <c r="O16" s="673">
        <f>SUM(O9:O15)</f>
        <v>3975</v>
      </c>
      <c r="P16" s="673">
        <f t="shared" si="2"/>
        <v>2958</v>
      </c>
      <c r="Q16" s="672">
        <f>SUM(Q9:Q15)</f>
        <v>2669</v>
      </c>
      <c r="R16" s="835">
        <f t="shared" si="2"/>
        <v>2389</v>
      </c>
      <c r="S16" s="829">
        <f>SUM(S9:S15)</f>
        <v>3617</v>
      </c>
      <c r="T16" s="829">
        <f t="shared" si="2"/>
        <v>4362</v>
      </c>
      <c r="U16" s="672">
        <f t="shared" ref="U16:Z16" si="3">SUM(U9:U15)</f>
        <v>6019</v>
      </c>
      <c r="V16" s="835">
        <f t="shared" si="3"/>
        <v>2684</v>
      </c>
      <c r="W16" s="829">
        <f t="shared" si="3"/>
        <v>4582</v>
      </c>
      <c r="X16" s="829">
        <f t="shared" si="3"/>
        <v>5416</v>
      </c>
      <c r="Y16" s="672">
        <f t="shared" si="3"/>
        <v>5430</v>
      </c>
      <c r="Z16" s="835">
        <f t="shared" si="3"/>
        <v>3896</v>
      </c>
      <c r="AA16" s="829">
        <f>SUM(AA9:AA15)</f>
        <v>2347</v>
      </c>
      <c r="AB16" s="829">
        <f>SUM(AB9:AB15)</f>
        <v>5521</v>
      </c>
      <c r="AC16" s="829">
        <f>SUM(AC9:AC15)</f>
        <v>6517</v>
      </c>
      <c r="AD16" s="1074"/>
      <c r="AE16" s="835">
        <f>SUM(AE9:AE15)</f>
        <v>3739</v>
      </c>
      <c r="AF16" s="1099"/>
      <c r="AG16" s="829">
        <f>SUM(AG9:AG15)</f>
        <v>4735</v>
      </c>
      <c r="AH16" s="829">
        <f>SUM(AH9:AH15)</f>
        <v>6413</v>
      </c>
      <c r="AI16" s="829">
        <f>SUM(AI9:AI15)</f>
        <v>6493</v>
      </c>
      <c r="AJ16" s="831"/>
      <c r="AK16" s="822"/>
      <c r="AL16" s="970"/>
      <c r="AN16" s="970"/>
      <c r="AO16" s="970"/>
    </row>
    <row r="17" spans="1:37" s="636" customFormat="1" ht="12" customHeight="1">
      <c r="A17" s="714" t="s">
        <v>180</v>
      </c>
      <c r="B17" s="696"/>
      <c r="C17" s="650"/>
      <c r="D17" s="650"/>
      <c r="E17" s="676"/>
      <c r="F17" s="675"/>
      <c r="G17" s="650"/>
      <c r="H17" s="650"/>
      <c r="I17" s="651"/>
      <c r="J17" s="652"/>
      <c r="K17" s="650"/>
      <c r="L17" s="650"/>
      <c r="M17" s="650"/>
      <c r="N17" s="715"/>
      <c r="O17" s="650"/>
      <c r="P17" s="650"/>
      <c r="Q17" s="649"/>
      <c r="R17" s="715"/>
      <c r="S17" s="650"/>
      <c r="T17" s="822"/>
      <c r="U17" s="649"/>
      <c r="V17" s="715"/>
      <c r="W17" s="822"/>
      <c r="X17" s="822"/>
      <c r="Y17" s="649"/>
      <c r="Z17" s="715"/>
      <c r="AA17" s="822"/>
      <c r="AB17" s="822"/>
      <c r="AC17" s="822"/>
      <c r="AD17" s="1075"/>
      <c r="AE17" s="715"/>
      <c r="AF17" s="1100"/>
      <c r="AG17" s="822"/>
      <c r="AH17" s="822"/>
      <c r="AI17" s="822"/>
      <c r="AJ17" s="831"/>
      <c r="AK17" s="1138"/>
    </row>
    <row r="18" spans="1:37" s="635" customFormat="1" ht="12" customHeight="1">
      <c r="A18" s="716" t="s">
        <v>271</v>
      </c>
      <c r="B18" s="695">
        <v>-177</v>
      </c>
      <c r="C18" s="698">
        <v>-193</v>
      </c>
      <c r="D18" s="698">
        <v>-274</v>
      </c>
      <c r="E18" s="648">
        <v>-224</v>
      </c>
      <c r="F18" s="647">
        <v>-301</v>
      </c>
      <c r="G18" s="698">
        <v>-472</v>
      </c>
      <c r="H18" s="698">
        <v>-411</v>
      </c>
      <c r="I18" s="644">
        <v>-544</v>
      </c>
      <c r="J18" s="645">
        <v>-413</v>
      </c>
      <c r="K18" s="698">
        <v>-456</v>
      </c>
      <c r="L18" s="720">
        <v>-365</v>
      </c>
      <c r="M18" s="720">
        <v>-438</v>
      </c>
      <c r="N18" s="717">
        <v>-304</v>
      </c>
      <c r="O18" s="698">
        <v>-275</v>
      </c>
      <c r="P18" s="720">
        <v>-323</v>
      </c>
      <c r="Q18" s="721">
        <v>-353</v>
      </c>
      <c r="R18" s="717">
        <v>-344</v>
      </c>
      <c r="S18" s="698">
        <v>-358</v>
      </c>
      <c r="T18" s="831">
        <v>-325</v>
      </c>
      <c r="U18" s="721">
        <v>-521</v>
      </c>
      <c r="V18" s="717">
        <v>-390</v>
      </c>
      <c r="W18" s="831">
        <v>-437</v>
      </c>
      <c r="X18" s="831">
        <v>-392</v>
      </c>
      <c r="Y18" s="721">
        <v>-486</v>
      </c>
      <c r="Z18" s="717">
        <v>-291</v>
      </c>
      <c r="AA18" s="831">
        <v>-322</v>
      </c>
      <c r="AB18" s="831">
        <v>-345</v>
      </c>
      <c r="AC18" s="836">
        <v>-411</v>
      </c>
      <c r="AD18" s="1071"/>
      <c r="AE18" s="717">
        <v>-363</v>
      </c>
      <c r="AF18" s="1092"/>
      <c r="AG18" s="831">
        <v>-359</v>
      </c>
      <c r="AH18" s="831">
        <v>-429</v>
      </c>
      <c r="AI18" s="831">
        <v>-591</v>
      </c>
      <c r="AJ18" s="831"/>
      <c r="AK18" s="1138"/>
    </row>
    <row r="19" spans="1:37" s="635" customFormat="1" ht="12" customHeight="1">
      <c r="A19" s="716" t="s">
        <v>270</v>
      </c>
      <c r="B19" s="695">
        <v>12</v>
      </c>
      <c r="C19" s="698">
        <v>11</v>
      </c>
      <c r="D19" s="698">
        <v>14</v>
      </c>
      <c r="E19" s="648">
        <v>16</v>
      </c>
      <c r="F19" s="647">
        <v>16</v>
      </c>
      <c r="G19" s="698">
        <v>16</v>
      </c>
      <c r="H19" s="698">
        <v>12</v>
      </c>
      <c r="I19" s="644">
        <v>8</v>
      </c>
      <c r="J19" s="645">
        <v>8</v>
      </c>
      <c r="K19" s="698">
        <v>18</v>
      </c>
      <c r="L19" s="720">
        <v>15</v>
      </c>
      <c r="M19" s="720">
        <v>26</v>
      </c>
      <c r="N19" s="717">
        <v>17</v>
      </c>
      <c r="O19" s="698">
        <v>14</v>
      </c>
      <c r="P19" s="720">
        <v>21</v>
      </c>
      <c r="Q19" s="721">
        <v>12</v>
      </c>
      <c r="R19" s="717">
        <v>13</v>
      </c>
      <c r="S19" s="698">
        <v>27</v>
      </c>
      <c r="T19" s="831">
        <v>28</v>
      </c>
      <c r="U19" s="721">
        <v>18</v>
      </c>
      <c r="V19" s="717">
        <v>19</v>
      </c>
      <c r="W19" s="831">
        <v>38</v>
      </c>
      <c r="X19" s="831">
        <v>481</v>
      </c>
      <c r="Y19" s="721">
        <v>62</v>
      </c>
      <c r="Z19" s="717">
        <v>28</v>
      </c>
      <c r="AA19" s="831">
        <v>30</v>
      </c>
      <c r="AB19" s="831">
        <v>24</v>
      </c>
      <c r="AC19" s="836">
        <v>62</v>
      </c>
      <c r="AD19" s="1071"/>
      <c r="AE19" s="717">
        <v>15</v>
      </c>
      <c r="AF19" s="1092"/>
      <c r="AG19" s="831">
        <v>30</v>
      </c>
      <c r="AH19" s="831">
        <v>39</v>
      </c>
      <c r="AI19" s="831">
        <v>95</v>
      </c>
      <c r="AJ19" s="831"/>
      <c r="AK19" s="1138"/>
    </row>
    <row r="20" spans="1:37" s="635" customFormat="1" ht="12" customHeight="1">
      <c r="A20" s="716" t="s">
        <v>269</v>
      </c>
      <c r="B20" s="695">
        <v>-123</v>
      </c>
      <c r="C20" s="698">
        <v>-109</v>
      </c>
      <c r="D20" s="698">
        <v>-130</v>
      </c>
      <c r="E20" s="648">
        <v>-155</v>
      </c>
      <c r="F20" s="647">
        <v>-123</v>
      </c>
      <c r="G20" s="698">
        <v>-145</v>
      </c>
      <c r="H20" s="698">
        <v>-148</v>
      </c>
      <c r="I20" s="644">
        <v>-203</v>
      </c>
      <c r="J20" s="645">
        <v>-172</v>
      </c>
      <c r="K20" s="698">
        <v>-271</v>
      </c>
      <c r="L20" s="720">
        <v>-218</v>
      </c>
      <c r="M20" s="720">
        <v>-259</v>
      </c>
      <c r="N20" s="717">
        <v>-207</v>
      </c>
      <c r="O20" s="698">
        <v>-272</v>
      </c>
      <c r="P20" s="720">
        <v>-231</v>
      </c>
      <c r="Q20" s="721">
        <v>-299</v>
      </c>
      <c r="R20" s="717">
        <v>-264</v>
      </c>
      <c r="S20" s="698">
        <v>-278</v>
      </c>
      <c r="T20" s="831">
        <v>-319</v>
      </c>
      <c r="U20" s="721">
        <v>-326</v>
      </c>
      <c r="V20" s="717">
        <v>-252</v>
      </c>
      <c r="W20" s="831">
        <v>-327</v>
      </c>
      <c r="X20" s="831">
        <v>-235</v>
      </c>
      <c r="Y20" s="721">
        <v>-354</v>
      </c>
      <c r="Z20" s="717">
        <v>-272</v>
      </c>
      <c r="AA20" s="831">
        <v>-283</v>
      </c>
      <c r="AB20" s="831">
        <v>-262</v>
      </c>
      <c r="AC20" s="836">
        <v>-210</v>
      </c>
      <c r="AD20" s="1071"/>
      <c r="AE20" s="717">
        <v>-251</v>
      </c>
      <c r="AF20" s="1092"/>
      <c r="AG20" s="831">
        <v>-230</v>
      </c>
      <c r="AH20" s="831">
        <v>-303</v>
      </c>
      <c r="AI20" s="831">
        <v>-237</v>
      </c>
      <c r="AJ20" s="831"/>
      <c r="AK20" s="1138"/>
    </row>
    <row r="21" spans="1:37" s="635" customFormat="1" ht="12" customHeight="1">
      <c r="A21" s="716" t="s">
        <v>268</v>
      </c>
      <c r="B21" s="641">
        <v>0</v>
      </c>
      <c r="C21" s="698">
        <v>2</v>
      </c>
      <c r="D21" s="698">
        <v>5</v>
      </c>
      <c r="E21" s="648">
        <v>3</v>
      </c>
      <c r="F21" s="647">
        <v>8</v>
      </c>
      <c r="G21" s="698">
        <v>2</v>
      </c>
      <c r="H21" s="698">
        <v>2</v>
      </c>
      <c r="I21" s="643">
        <v>0</v>
      </c>
      <c r="J21" s="647">
        <v>3</v>
      </c>
      <c r="K21" s="698">
        <v>-1</v>
      </c>
      <c r="L21" s="725">
        <v>2</v>
      </c>
      <c r="M21" s="725">
        <v>3</v>
      </c>
      <c r="N21" s="726">
        <v>1</v>
      </c>
      <c r="O21" s="698">
        <v>2</v>
      </c>
      <c r="P21" s="725">
        <v>8</v>
      </c>
      <c r="Q21" s="727">
        <v>1</v>
      </c>
      <c r="R21" s="726">
        <v>4</v>
      </c>
      <c r="S21" s="698">
        <v>3</v>
      </c>
      <c r="T21" s="831">
        <v>3</v>
      </c>
      <c r="U21" s="643">
        <v>0</v>
      </c>
      <c r="V21" s="726">
        <v>0</v>
      </c>
      <c r="W21" s="831">
        <v>3</v>
      </c>
      <c r="X21" s="831">
        <v>13</v>
      </c>
      <c r="Y21" s="1056">
        <v>1</v>
      </c>
      <c r="Z21" s="726">
        <v>2</v>
      </c>
      <c r="AA21" s="831">
        <v>1</v>
      </c>
      <c r="AB21" s="831">
        <v>3</v>
      </c>
      <c r="AC21" s="1065">
        <v>9</v>
      </c>
      <c r="AD21" s="1076"/>
      <c r="AE21" s="726">
        <v>2</v>
      </c>
      <c r="AF21" s="1092"/>
      <c r="AG21" s="820">
        <v>0</v>
      </c>
      <c r="AH21" s="820">
        <v>0</v>
      </c>
      <c r="AI21" s="820">
        <v>0</v>
      </c>
      <c r="AJ21" s="831"/>
      <c r="AK21" s="1138"/>
    </row>
    <row r="22" spans="1:37" s="635" customFormat="1" ht="12" customHeight="1">
      <c r="A22" s="716" t="s">
        <v>267</v>
      </c>
      <c r="B22" s="695">
        <v>-1361</v>
      </c>
      <c r="C22" s="698">
        <v>-25</v>
      </c>
      <c r="D22" s="698">
        <v>-282</v>
      </c>
      <c r="E22" s="648">
        <v>-42</v>
      </c>
      <c r="F22" s="647">
        <v>-91</v>
      </c>
      <c r="G22" s="698">
        <v>-43</v>
      </c>
      <c r="H22" s="698">
        <v>-490</v>
      </c>
      <c r="I22" s="644">
        <v>-1674</v>
      </c>
      <c r="J22" s="645">
        <v>-561</v>
      </c>
      <c r="K22" s="698">
        <v>-139</v>
      </c>
      <c r="L22" s="720">
        <v>-349</v>
      </c>
      <c r="M22" s="720">
        <v>-146</v>
      </c>
      <c r="N22" s="717">
        <v>-443</v>
      </c>
      <c r="O22" s="698">
        <v>-566</v>
      </c>
      <c r="P22" s="720">
        <v>-126</v>
      </c>
      <c r="Q22" s="721">
        <v>-358</v>
      </c>
      <c r="R22" s="717">
        <v>-6943</v>
      </c>
      <c r="S22" s="698">
        <v>-356</v>
      </c>
      <c r="T22" s="831">
        <v>-1081</v>
      </c>
      <c r="U22" s="721">
        <v>-35</v>
      </c>
      <c r="V22" s="717">
        <v>-1635</v>
      </c>
      <c r="W22" s="831">
        <v>-22</v>
      </c>
      <c r="X22" s="831">
        <v>-115</v>
      </c>
      <c r="Y22" s="721">
        <v>-80</v>
      </c>
      <c r="Z22" s="717">
        <v>-607</v>
      </c>
      <c r="AA22" s="831">
        <v>-357</v>
      </c>
      <c r="AB22" s="831">
        <v>-3692</v>
      </c>
      <c r="AC22" s="836">
        <v>-60</v>
      </c>
      <c r="AD22" s="1071"/>
      <c r="AE22" s="717">
        <v>-61</v>
      </c>
      <c r="AF22" s="1092"/>
      <c r="AG22" s="831">
        <v>-124</v>
      </c>
      <c r="AH22" s="831">
        <v>-325</v>
      </c>
      <c r="AI22" s="831">
        <v>-10</v>
      </c>
      <c r="AJ22" s="831"/>
      <c r="AK22" s="1138"/>
    </row>
    <row r="23" spans="1:37" s="635" customFormat="1" ht="12" customHeight="1">
      <c r="A23" s="716" t="s">
        <v>266</v>
      </c>
      <c r="B23" s="641">
        <v>0</v>
      </c>
      <c r="C23" s="641">
        <v>0</v>
      </c>
      <c r="D23" s="641">
        <v>0</v>
      </c>
      <c r="E23" s="648">
        <v>19</v>
      </c>
      <c r="F23" s="641">
        <v>0</v>
      </c>
      <c r="G23" s="641">
        <v>0</v>
      </c>
      <c r="H23" s="641">
        <v>0</v>
      </c>
      <c r="I23" s="648">
        <v>92</v>
      </c>
      <c r="J23" s="641">
        <v>0</v>
      </c>
      <c r="K23" s="641">
        <v>0</v>
      </c>
      <c r="L23" s="641">
        <v>0</v>
      </c>
      <c r="M23" s="643">
        <v>0</v>
      </c>
      <c r="N23" s="641">
        <v>0</v>
      </c>
      <c r="O23" s="698">
        <v>1</v>
      </c>
      <c r="P23" s="641">
        <v>0</v>
      </c>
      <c r="Q23" s="721">
        <v>-57</v>
      </c>
      <c r="R23" s="641">
        <v>0</v>
      </c>
      <c r="S23" s="820">
        <v>0</v>
      </c>
      <c r="T23" s="820">
        <v>0</v>
      </c>
      <c r="U23" s="643">
        <v>0</v>
      </c>
      <c r="V23" s="831">
        <v>43</v>
      </c>
      <c r="W23" s="820">
        <v>0</v>
      </c>
      <c r="X23" s="820">
        <v>0</v>
      </c>
      <c r="Y23" s="643">
        <v>15</v>
      </c>
      <c r="Z23" s="820">
        <v>0</v>
      </c>
      <c r="AA23" s="820">
        <v>0</v>
      </c>
      <c r="AB23" s="820">
        <v>0</v>
      </c>
      <c r="AC23" s="642">
        <v>0</v>
      </c>
      <c r="AD23" s="1077"/>
      <c r="AE23" s="820">
        <v>0</v>
      </c>
      <c r="AF23" s="1101"/>
      <c r="AG23" s="820">
        <v>0</v>
      </c>
      <c r="AH23" s="820">
        <v>0</v>
      </c>
      <c r="AI23" s="831">
        <v>1560</v>
      </c>
      <c r="AJ23" s="831"/>
      <c r="AK23" s="1138"/>
    </row>
    <row r="24" spans="1:37" s="635" customFormat="1" ht="12" customHeight="1">
      <c r="A24" s="716" t="s">
        <v>265</v>
      </c>
      <c r="B24" s="695">
        <v>-150</v>
      </c>
      <c r="C24" s="698">
        <v>-116</v>
      </c>
      <c r="D24" s="698">
        <v>252</v>
      </c>
      <c r="E24" s="648">
        <v>209</v>
      </c>
      <c r="F24" s="647">
        <v>455</v>
      </c>
      <c r="G24" s="698">
        <v>-1</v>
      </c>
      <c r="H24" s="695">
        <v>-191</v>
      </c>
      <c r="I24" s="674">
        <v>-109</v>
      </c>
      <c r="J24" s="728">
        <v>-522</v>
      </c>
      <c r="K24" s="698">
        <v>355</v>
      </c>
      <c r="L24" s="729">
        <v>1265</v>
      </c>
      <c r="M24" s="729">
        <v>-117</v>
      </c>
      <c r="N24" s="730">
        <v>-490</v>
      </c>
      <c r="O24" s="698">
        <v>-148</v>
      </c>
      <c r="P24" s="729">
        <v>-39</v>
      </c>
      <c r="Q24" s="731">
        <v>-58</v>
      </c>
      <c r="R24" s="730">
        <v>165</v>
      </c>
      <c r="S24" s="698">
        <v>265</v>
      </c>
      <c r="T24" s="831">
        <v>166</v>
      </c>
      <c r="U24" s="731">
        <v>-107</v>
      </c>
      <c r="V24" s="730">
        <v>17</v>
      </c>
      <c r="W24" s="831">
        <v>130</v>
      </c>
      <c r="X24" s="831">
        <v>-31</v>
      </c>
      <c r="Y24" s="731">
        <v>81</v>
      </c>
      <c r="Z24" s="730">
        <v>-59</v>
      </c>
      <c r="AA24" s="831">
        <v>-109</v>
      </c>
      <c r="AB24" s="831">
        <v>-71</v>
      </c>
      <c r="AC24" s="729">
        <v>44</v>
      </c>
      <c r="AD24" s="1078"/>
      <c r="AE24" s="730">
        <v>8</v>
      </c>
      <c r="AF24" s="1092"/>
      <c r="AG24" s="831">
        <v>33</v>
      </c>
      <c r="AH24" s="831">
        <v>113</v>
      </c>
      <c r="AI24" s="831">
        <v>630</v>
      </c>
      <c r="AJ24" s="831"/>
      <c r="AK24" s="1138"/>
    </row>
    <row r="25" spans="1:37" s="636" customFormat="1" ht="12" customHeight="1">
      <c r="A25" s="724" t="s">
        <v>186</v>
      </c>
      <c r="B25" s="673">
        <f t="shared" ref="B25:T25" si="4">SUM(B18:B24)</f>
        <v>-1799</v>
      </c>
      <c r="C25" s="673">
        <f t="shared" si="4"/>
        <v>-430</v>
      </c>
      <c r="D25" s="673">
        <f t="shared" si="4"/>
        <v>-415</v>
      </c>
      <c r="E25" s="638">
        <f t="shared" si="4"/>
        <v>-174</v>
      </c>
      <c r="F25" s="637">
        <f t="shared" si="4"/>
        <v>-36</v>
      </c>
      <c r="G25" s="673">
        <f t="shared" si="4"/>
        <v>-643</v>
      </c>
      <c r="H25" s="673">
        <f t="shared" si="4"/>
        <v>-1226</v>
      </c>
      <c r="I25" s="672">
        <f t="shared" si="4"/>
        <v>-2430</v>
      </c>
      <c r="J25" s="637">
        <f t="shared" si="4"/>
        <v>-1657</v>
      </c>
      <c r="K25" s="673">
        <f t="shared" si="4"/>
        <v>-494</v>
      </c>
      <c r="L25" s="673">
        <f t="shared" si="4"/>
        <v>350</v>
      </c>
      <c r="M25" s="673">
        <f t="shared" si="4"/>
        <v>-931</v>
      </c>
      <c r="N25" s="708">
        <f t="shared" si="4"/>
        <v>-1426</v>
      </c>
      <c r="O25" s="673">
        <f t="shared" si="4"/>
        <v>-1244</v>
      </c>
      <c r="P25" s="673">
        <f t="shared" si="4"/>
        <v>-690</v>
      </c>
      <c r="Q25" s="672">
        <f>SUM(Q18:Q24)</f>
        <v>-1112</v>
      </c>
      <c r="R25" s="835">
        <f t="shared" si="4"/>
        <v>-7369</v>
      </c>
      <c r="S25" s="829">
        <f t="shared" si="4"/>
        <v>-697</v>
      </c>
      <c r="T25" s="829">
        <f t="shared" si="4"/>
        <v>-1528</v>
      </c>
      <c r="U25" s="672">
        <f t="shared" ref="U25:AE25" si="5">SUM(U18:U24)</f>
        <v>-971</v>
      </c>
      <c r="V25" s="835">
        <f t="shared" si="5"/>
        <v>-2198</v>
      </c>
      <c r="W25" s="829">
        <f t="shared" si="5"/>
        <v>-615</v>
      </c>
      <c r="X25" s="829">
        <f t="shared" si="5"/>
        <v>-279</v>
      </c>
      <c r="Y25" s="672">
        <f t="shared" si="5"/>
        <v>-761</v>
      </c>
      <c r="Z25" s="835">
        <f t="shared" si="5"/>
        <v>-1199</v>
      </c>
      <c r="AA25" s="829">
        <f>SUM(AA18:AA24)</f>
        <v>-1040</v>
      </c>
      <c r="AB25" s="829">
        <f t="shared" si="5"/>
        <v>-4343</v>
      </c>
      <c r="AC25" s="829">
        <f t="shared" si="5"/>
        <v>-566</v>
      </c>
      <c r="AD25" s="1074"/>
      <c r="AE25" s="835">
        <f t="shared" si="5"/>
        <v>-650</v>
      </c>
      <c r="AF25" s="1099"/>
      <c r="AG25" s="829">
        <f>SUM(AG18:AG24)</f>
        <v>-650</v>
      </c>
      <c r="AH25" s="829">
        <f>SUM(AH18:AH24)</f>
        <v>-905</v>
      </c>
      <c r="AI25" s="829">
        <f>SUM(AI18:AI24)</f>
        <v>1447</v>
      </c>
      <c r="AJ25" s="831"/>
      <c r="AK25" s="822"/>
    </row>
    <row r="26" spans="1:37" s="636" customFormat="1" ht="12" customHeight="1">
      <c r="A26" s="714" t="s">
        <v>187</v>
      </c>
      <c r="B26" s="696"/>
      <c r="C26" s="650"/>
      <c r="D26" s="650"/>
      <c r="E26" s="651"/>
      <c r="F26" s="652"/>
      <c r="G26" s="650"/>
      <c r="H26" s="650"/>
      <c r="I26" s="651"/>
      <c r="J26" s="652"/>
      <c r="K26" s="650"/>
      <c r="L26" s="650"/>
      <c r="M26" s="650"/>
      <c r="N26" s="715"/>
      <c r="O26" s="650"/>
      <c r="P26" s="650"/>
      <c r="Q26" s="649"/>
      <c r="R26" s="715"/>
      <c r="S26" s="650"/>
      <c r="T26" s="822"/>
      <c r="U26" s="649"/>
      <c r="V26" s="715"/>
      <c r="W26" s="822"/>
      <c r="X26" s="822"/>
      <c r="Y26" s="649"/>
      <c r="Z26" s="715"/>
      <c r="AA26" s="822"/>
      <c r="AB26" s="822"/>
      <c r="AC26" s="822"/>
      <c r="AD26" s="1075"/>
      <c r="AE26" s="715"/>
      <c r="AF26" s="1100"/>
      <c r="AG26" s="822"/>
      <c r="AH26" s="822"/>
      <c r="AI26" s="822"/>
      <c r="AJ26" s="831"/>
      <c r="AK26" s="1138"/>
    </row>
    <row r="27" spans="1:37" s="635" customFormat="1" ht="12" customHeight="1">
      <c r="A27" s="716" t="s">
        <v>188</v>
      </c>
      <c r="B27" s="641">
        <v>0</v>
      </c>
      <c r="C27" s="698">
        <v>-3649</v>
      </c>
      <c r="D27" s="641">
        <v>0</v>
      </c>
      <c r="E27" s="643">
        <v>0</v>
      </c>
      <c r="F27" s="647">
        <v>1</v>
      </c>
      <c r="G27" s="698">
        <v>-4852</v>
      </c>
      <c r="H27" s="641">
        <v>0</v>
      </c>
      <c r="I27" s="643">
        <v>0</v>
      </c>
      <c r="J27" s="641">
        <v>0</v>
      </c>
      <c r="K27" s="698">
        <v>-6069</v>
      </c>
      <c r="L27" s="641">
        <v>0</v>
      </c>
      <c r="M27" s="643">
        <v>0</v>
      </c>
      <c r="N27" s="641">
        <v>0</v>
      </c>
      <c r="O27" s="698">
        <v>-6668</v>
      </c>
      <c r="P27" s="641">
        <v>0</v>
      </c>
      <c r="Q27" s="643">
        <v>0</v>
      </c>
      <c r="R27" s="641">
        <v>0</v>
      </c>
      <c r="S27" s="698">
        <v>-6681</v>
      </c>
      <c r="T27" s="820">
        <v>0</v>
      </c>
      <c r="U27" s="643">
        <v>0</v>
      </c>
      <c r="V27" s="820">
        <v>0</v>
      </c>
      <c r="W27" s="831">
        <v>-3651</v>
      </c>
      <c r="X27" s="820">
        <v>0</v>
      </c>
      <c r="Y27" s="639">
        <v>-3654</v>
      </c>
      <c r="Z27" s="820">
        <v>0</v>
      </c>
      <c r="AA27" s="831">
        <v>-3830</v>
      </c>
      <c r="AB27" s="820">
        <v>0</v>
      </c>
      <c r="AC27" s="1057">
        <v>-3835</v>
      </c>
      <c r="AD27" s="1069"/>
      <c r="AE27" s="820">
        <v>1</v>
      </c>
      <c r="AF27" s="1092"/>
      <c r="AG27" s="831">
        <v>-4126</v>
      </c>
      <c r="AH27" s="820">
        <v>0</v>
      </c>
      <c r="AI27" s="831">
        <v>-4128</v>
      </c>
      <c r="AJ27" s="831"/>
      <c r="AK27" s="1138"/>
    </row>
    <row r="28" spans="1:37" s="635" customFormat="1" ht="12" customHeight="1">
      <c r="A28" s="716" t="s">
        <v>189</v>
      </c>
      <c r="B28" s="641">
        <v>0</v>
      </c>
      <c r="C28" s="641">
        <v>0</v>
      </c>
      <c r="D28" s="641">
        <v>0</v>
      </c>
      <c r="E28" s="648">
        <v>-1</v>
      </c>
      <c r="F28" s="647" t="s">
        <v>217</v>
      </c>
      <c r="G28" s="698" t="s">
        <v>217</v>
      </c>
      <c r="H28" s="698">
        <v>-2</v>
      </c>
      <c r="I28" s="643">
        <v>0</v>
      </c>
      <c r="J28" s="645">
        <v>1</v>
      </c>
      <c r="K28" s="641">
        <v>0</v>
      </c>
      <c r="L28" s="698">
        <v>-2</v>
      </c>
      <c r="M28" s="643">
        <v>0</v>
      </c>
      <c r="N28" s="641">
        <v>0</v>
      </c>
      <c r="O28" s="641">
        <v>0</v>
      </c>
      <c r="P28" s="641">
        <v>0</v>
      </c>
      <c r="Q28" s="639">
        <v>-1</v>
      </c>
      <c r="R28" s="641">
        <v>0</v>
      </c>
      <c r="S28" s="641">
        <v>0</v>
      </c>
      <c r="T28" s="831">
        <v>-1</v>
      </c>
      <c r="U28" s="643">
        <v>0</v>
      </c>
      <c r="V28" s="820">
        <v>0</v>
      </c>
      <c r="W28" s="820">
        <v>0</v>
      </c>
      <c r="X28" s="831">
        <v>-30</v>
      </c>
      <c r="Y28" s="639">
        <v>1</v>
      </c>
      <c r="Z28" s="919">
        <v>-12</v>
      </c>
      <c r="AA28" s="820">
        <v>0</v>
      </c>
      <c r="AB28" s="831">
        <v>-1</v>
      </c>
      <c r="AC28" s="1057">
        <v>-9</v>
      </c>
      <c r="AD28" s="1069"/>
      <c r="AE28" s="919">
        <v>0</v>
      </c>
      <c r="AF28" s="1101"/>
      <c r="AG28" s="820">
        <v>0</v>
      </c>
      <c r="AH28" s="831">
        <v>-3</v>
      </c>
      <c r="AI28" s="820">
        <v>0</v>
      </c>
      <c r="AJ28" s="831"/>
      <c r="AK28" s="1138"/>
    </row>
    <row r="29" spans="1:37" s="635" customFormat="1" ht="12" customHeight="1">
      <c r="A29" s="716" t="s">
        <v>190</v>
      </c>
      <c r="B29" s="641">
        <v>0</v>
      </c>
      <c r="C29" s="641">
        <v>0</v>
      </c>
      <c r="D29" s="641">
        <v>0</v>
      </c>
      <c r="E29" s="643">
        <v>0</v>
      </c>
      <c r="F29" s="645">
        <v>-722</v>
      </c>
      <c r="G29" s="698">
        <v>-144</v>
      </c>
      <c r="H29" s="698">
        <v>-92</v>
      </c>
      <c r="I29" s="644">
        <v>-33</v>
      </c>
      <c r="J29" s="645">
        <v>-29</v>
      </c>
      <c r="K29" s="698">
        <v>-76</v>
      </c>
      <c r="L29" s="698">
        <v>-2</v>
      </c>
      <c r="M29" s="643">
        <v>0</v>
      </c>
      <c r="N29" s="717">
        <v>-2</v>
      </c>
      <c r="O29" s="698">
        <v>-1</v>
      </c>
      <c r="P29" s="641">
        <v>0</v>
      </c>
      <c r="Q29" s="643">
        <v>0</v>
      </c>
      <c r="R29" s="641">
        <v>0</v>
      </c>
      <c r="S29" s="641">
        <v>0</v>
      </c>
      <c r="T29" s="820">
        <v>0</v>
      </c>
      <c r="U29" s="643">
        <v>0</v>
      </c>
      <c r="V29" s="820">
        <v>0</v>
      </c>
      <c r="W29" s="820">
        <v>0</v>
      </c>
      <c r="X29" s="820">
        <v>0</v>
      </c>
      <c r="Y29" s="643">
        <v>0</v>
      </c>
      <c r="Z29" s="820">
        <v>0</v>
      </c>
      <c r="AA29" s="820">
        <v>0</v>
      </c>
      <c r="AB29" s="831">
        <v>-67</v>
      </c>
      <c r="AC29" s="1065">
        <v>-1</v>
      </c>
      <c r="AD29" s="1077"/>
      <c r="AE29" s="820">
        <v>6</v>
      </c>
      <c r="AF29" s="1101"/>
      <c r="AG29" s="1120">
        <v>-23</v>
      </c>
      <c r="AH29" s="820">
        <v>0</v>
      </c>
      <c r="AI29" s="831">
        <v>-2</v>
      </c>
      <c r="AJ29" s="831"/>
      <c r="AK29" s="1138"/>
    </row>
    <row r="30" spans="1:37" s="635" customFormat="1" ht="12" customHeight="1">
      <c r="A30" s="716" t="s">
        <v>91</v>
      </c>
      <c r="B30" s="641">
        <v>0</v>
      </c>
      <c r="C30" s="641">
        <v>0</v>
      </c>
      <c r="D30" s="641">
        <v>0</v>
      </c>
      <c r="E30" s="643">
        <v>0</v>
      </c>
      <c r="F30" s="642">
        <v>0</v>
      </c>
      <c r="G30" s="698">
        <v>-6067</v>
      </c>
      <c r="H30" s="641">
        <v>0</v>
      </c>
      <c r="I30" s="643">
        <v>0</v>
      </c>
      <c r="J30" s="641">
        <v>0</v>
      </c>
      <c r="K30" s="641">
        <v>0</v>
      </c>
      <c r="L30" s="641">
        <v>0</v>
      </c>
      <c r="M30" s="643">
        <v>0</v>
      </c>
      <c r="N30" s="641">
        <v>0</v>
      </c>
      <c r="O30" s="641">
        <v>0</v>
      </c>
      <c r="P30" s="641">
        <v>0</v>
      </c>
      <c r="Q30" s="643">
        <v>0</v>
      </c>
      <c r="R30" s="641">
        <v>0</v>
      </c>
      <c r="S30" s="641">
        <v>0</v>
      </c>
      <c r="T30" s="820">
        <v>0</v>
      </c>
      <c r="U30" s="643">
        <v>0</v>
      </c>
      <c r="V30" s="820">
        <v>0</v>
      </c>
      <c r="W30" s="831">
        <v>-7305</v>
      </c>
      <c r="X30" s="820">
        <v>0</v>
      </c>
      <c r="Y30" s="643">
        <v>0</v>
      </c>
      <c r="Z30" s="820">
        <v>0</v>
      </c>
      <c r="AA30" s="820">
        <v>0</v>
      </c>
      <c r="AB30" s="820">
        <v>0</v>
      </c>
      <c r="AC30" s="820">
        <v>0</v>
      </c>
      <c r="AD30" s="1077"/>
      <c r="AE30" s="820">
        <v>0</v>
      </c>
      <c r="AF30" s="1101"/>
      <c r="AG30" s="820">
        <v>0</v>
      </c>
      <c r="AH30" s="820">
        <v>0</v>
      </c>
      <c r="AI30" s="820">
        <v>0</v>
      </c>
      <c r="AJ30" s="831"/>
      <c r="AK30" s="1138"/>
    </row>
    <row r="31" spans="1:37" s="635" customFormat="1" ht="12" customHeight="1">
      <c r="A31" s="716" t="s">
        <v>191</v>
      </c>
      <c r="B31" s="695">
        <v>-80</v>
      </c>
      <c r="C31" s="698">
        <v>29</v>
      </c>
      <c r="D31" s="698">
        <v>41</v>
      </c>
      <c r="E31" s="648">
        <v>394</v>
      </c>
      <c r="F31" s="647">
        <v>-853</v>
      </c>
      <c r="G31" s="698">
        <v>128</v>
      </c>
      <c r="H31" s="698">
        <v>43</v>
      </c>
      <c r="I31" s="644">
        <v>-323</v>
      </c>
      <c r="J31" s="645">
        <v>356</v>
      </c>
      <c r="K31" s="698">
        <v>38</v>
      </c>
      <c r="L31" s="720">
        <v>87</v>
      </c>
      <c r="M31" s="720">
        <v>-210</v>
      </c>
      <c r="N31" s="717">
        <v>-196</v>
      </c>
      <c r="O31" s="698">
        <v>34</v>
      </c>
      <c r="P31" s="720">
        <v>124</v>
      </c>
      <c r="Q31" s="721">
        <v>62</v>
      </c>
      <c r="R31" s="717">
        <v>206</v>
      </c>
      <c r="S31" s="698">
        <v>177</v>
      </c>
      <c r="T31" s="831">
        <v>245</v>
      </c>
      <c r="U31" s="721">
        <v>262</v>
      </c>
      <c r="V31" s="717">
        <v>-249</v>
      </c>
      <c r="W31" s="831">
        <v>176</v>
      </c>
      <c r="X31" s="831">
        <v>17</v>
      </c>
      <c r="Y31" s="639">
        <v>-397</v>
      </c>
      <c r="Z31" s="717">
        <v>-31</v>
      </c>
      <c r="AA31" s="831">
        <v>96</v>
      </c>
      <c r="AB31" s="831">
        <v>246</v>
      </c>
      <c r="AC31" s="1057">
        <v>-781</v>
      </c>
      <c r="AD31" s="1069"/>
      <c r="AE31" s="717">
        <v>-520</v>
      </c>
      <c r="AF31" s="1092"/>
      <c r="AG31" s="831">
        <v>399</v>
      </c>
      <c r="AH31" s="831">
        <v>66</v>
      </c>
      <c r="AI31" s="831">
        <v>-181</v>
      </c>
      <c r="AJ31" s="831"/>
      <c r="AK31" s="970"/>
    </row>
    <row r="32" spans="1:37" s="635" customFormat="1" ht="12" customHeight="1">
      <c r="A32" s="716" t="s">
        <v>194</v>
      </c>
      <c r="B32" s="695">
        <v>-575</v>
      </c>
      <c r="C32" s="698">
        <v>-1603</v>
      </c>
      <c r="D32" s="698">
        <v>571</v>
      </c>
      <c r="E32" s="648">
        <v>133</v>
      </c>
      <c r="F32" s="647">
        <v>33</v>
      </c>
      <c r="G32" s="698">
        <v>290</v>
      </c>
      <c r="H32" s="698">
        <v>285</v>
      </c>
      <c r="I32" s="644">
        <v>-427</v>
      </c>
      <c r="J32" s="645">
        <v>4384</v>
      </c>
      <c r="K32" s="698">
        <v>-2782</v>
      </c>
      <c r="L32" s="722">
        <v>410</v>
      </c>
      <c r="M32" s="722">
        <v>-310</v>
      </c>
      <c r="N32" s="717">
        <v>4417</v>
      </c>
      <c r="O32" s="698">
        <v>325</v>
      </c>
      <c r="P32" s="722">
        <v>-189</v>
      </c>
      <c r="Q32" s="723">
        <v>-440</v>
      </c>
      <c r="R32" s="717">
        <v>-2823</v>
      </c>
      <c r="S32" s="698">
        <v>-1051</v>
      </c>
      <c r="T32" s="831">
        <v>-2330</v>
      </c>
      <c r="U32" s="723">
        <v>-2362</v>
      </c>
      <c r="V32" s="717">
        <v>316</v>
      </c>
      <c r="W32" s="831">
        <v>3314</v>
      </c>
      <c r="X32" s="831">
        <v>-3078</v>
      </c>
      <c r="Y32" s="905">
        <v>43</v>
      </c>
      <c r="Z32" s="717">
        <v>169</v>
      </c>
      <c r="AA32" s="831">
        <v>-381</v>
      </c>
      <c r="AB32" s="831">
        <v>244</v>
      </c>
      <c r="AC32" s="1066">
        <v>-798</v>
      </c>
      <c r="AD32" s="1079"/>
      <c r="AE32" s="717">
        <v>1193</v>
      </c>
      <c r="AF32" s="1092"/>
      <c r="AG32" s="831">
        <v>-343</v>
      </c>
      <c r="AH32" s="831">
        <v>-176</v>
      </c>
      <c r="AI32" s="831">
        <v>92</v>
      </c>
      <c r="AJ32" s="831"/>
      <c r="AK32" s="970"/>
    </row>
    <row r="33" spans="1:37" s="636" customFormat="1" ht="12" customHeight="1">
      <c r="A33" s="724" t="s">
        <v>195</v>
      </c>
      <c r="B33" s="673">
        <f t="shared" ref="B33:T33" si="6">SUM(B27:B32)</f>
        <v>-655</v>
      </c>
      <c r="C33" s="673">
        <f t="shared" si="6"/>
        <v>-5223</v>
      </c>
      <c r="D33" s="673">
        <f t="shared" si="6"/>
        <v>612</v>
      </c>
      <c r="E33" s="638">
        <f t="shared" si="6"/>
        <v>526</v>
      </c>
      <c r="F33" s="637">
        <f t="shared" si="6"/>
        <v>-1541</v>
      </c>
      <c r="G33" s="673">
        <f t="shared" si="6"/>
        <v>-10645</v>
      </c>
      <c r="H33" s="673">
        <f t="shared" si="6"/>
        <v>234</v>
      </c>
      <c r="I33" s="672">
        <f t="shared" si="6"/>
        <v>-783</v>
      </c>
      <c r="J33" s="637">
        <f t="shared" si="6"/>
        <v>4712</v>
      </c>
      <c r="K33" s="673">
        <f t="shared" si="6"/>
        <v>-8889</v>
      </c>
      <c r="L33" s="673">
        <f t="shared" si="6"/>
        <v>493</v>
      </c>
      <c r="M33" s="673">
        <f t="shared" si="6"/>
        <v>-520</v>
      </c>
      <c r="N33" s="708">
        <f t="shared" si="6"/>
        <v>4219</v>
      </c>
      <c r="O33" s="673">
        <f t="shared" si="6"/>
        <v>-6310</v>
      </c>
      <c r="P33" s="673">
        <f t="shared" si="6"/>
        <v>-65</v>
      </c>
      <c r="Q33" s="672">
        <f>SUM(Q27:Q32)</f>
        <v>-379</v>
      </c>
      <c r="R33" s="835">
        <f t="shared" si="6"/>
        <v>-2617</v>
      </c>
      <c r="S33" s="829">
        <f t="shared" si="6"/>
        <v>-7555</v>
      </c>
      <c r="T33" s="829">
        <f t="shared" si="6"/>
        <v>-2086</v>
      </c>
      <c r="U33" s="672">
        <f t="shared" ref="U33:AE33" si="7">SUM(U27:U32)</f>
        <v>-2100</v>
      </c>
      <c r="V33" s="835">
        <f t="shared" si="7"/>
        <v>67</v>
      </c>
      <c r="W33" s="829">
        <f t="shared" si="7"/>
        <v>-7466</v>
      </c>
      <c r="X33" s="829">
        <f t="shared" si="7"/>
        <v>-3091</v>
      </c>
      <c r="Y33" s="672">
        <f t="shared" si="7"/>
        <v>-4007</v>
      </c>
      <c r="Z33" s="835">
        <f t="shared" si="7"/>
        <v>126</v>
      </c>
      <c r="AA33" s="829">
        <f>SUM(AA27:AA32)</f>
        <v>-4115</v>
      </c>
      <c r="AB33" s="829">
        <f t="shared" si="7"/>
        <v>422</v>
      </c>
      <c r="AC33" s="829">
        <f t="shared" si="7"/>
        <v>-5424</v>
      </c>
      <c r="AD33" s="1074"/>
      <c r="AE33" s="835">
        <f t="shared" si="7"/>
        <v>680</v>
      </c>
      <c r="AF33" s="1099"/>
      <c r="AG33" s="829">
        <f>SUM(AG27:AG32)</f>
        <v>-4093</v>
      </c>
      <c r="AH33" s="829">
        <f>SUM(AH27:AH32)</f>
        <v>-113</v>
      </c>
      <c r="AI33" s="829">
        <f>SUM(AI27:AI32)</f>
        <v>-4219</v>
      </c>
      <c r="AJ33" s="831"/>
      <c r="AK33" s="970"/>
    </row>
    <row r="34" spans="1:37" s="635" customFormat="1" ht="12" customHeight="1">
      <c r="A34" s="714"/>
      <c r="B34" s="695"/>
      <c r="C34" s="698"/>
      <c r="D34" s="698"/>
      <c r="E34" s="644"/>
      <c r="F34" s="645"/>
      <c r="G34" s="698"/>
      <c r="H34" s="698"/>
      <c r="I34" s="644"/>
      <c r="J34" s="645"/>
      <c r="K34" s="698"/>
      <c r="L34" s="698"/>
      <c r="M34" s="698"/>
      <c r="N34" s="717"/>
      <c r="O34" s="698"/>
      <c r="P34" s="698"/>
      <c r="Q34" s="639"/>
      <c r="R34" s="717"/>
      <c r="S34" s="698"/>
      <c r="T34" s="831"/>
      <c r="U34" s="639"/>
      <c r="V34" s="717"/>
      <c r="W34" s="831"/>
      <c r="X34" s="831"/>
      <c r="Y34" s="639"/>
      <c r="Z34" s="717"/>
      <c r="AA34" s="831"/>
      <c r="AB34" s="831"/>
      <c r="AC34" s="831"/>
      <c r="AD34" s="1069"/>
      <c r="AE34" s="717"/>
      <c r="AF34" s="1092"/>
      <c r="AG34" s="831"/>
      <c r="AH34" s="831"/>
      <c r="AI34" s="831"/>
      <c r="AJ34" s="831"/>
      <c r="AK34" s="970"/>
    </row>
    <row r="35" spans="1:37" s="636" customFormat="1" ht="12" customHeight="1">
      <c r="A35" s="714" t="s">
        <v>196</v>
      </c>
      <c r="B35" s="650">
        <f>+B16+B25+B33</f>
        <v>207</v>
      </c>
      <c r="C35" s="650">
        <f>+C16+C25+C33</f>
        <v>-2781</v>
      </c>
      <c r="D35" s="650">
        <f>+D16+D25+D33</f>
        <v>2809</v>
      </c>
      <c r="E35" s="651">
        <f>+E16+E25+E33</f>
        <v>3032</v>
      </c>
      <c r="F35" s="652">
        <f>+F16+F25+F33</f>
        <v>394</v>
      </c>
      <c r="G35" s="650">
        <f>G16+G25+G33</f>
        <v>-10121</v>
      </c>
      <c r="H35" s="650">
        <f>H16+H25+H33</f>
        <v>1869</v>
      </c>
      <c r="I35" s="649">
        <f>I16+I25+I33</f>
        <v>-791</v>
      </c>
      <c r="J35" s="652">
        <f>+J16+J25+J33</f>
        <v>5057</v>
      </c>
      <c r="K35" s="650">
        <f>K16+K25+K33</f>
        <v>-6614</v>
      </c>
      <c r="L35" s="650">
        <f>L16+L25+L33</f>
        <v>4745</v>
      </c>
      <c r="M35" s="650">
        <f>M16+M25+M33</f>
        <v>3580</v>
      </c>
      <c r="N35" s="715">
        <f>+N16+N25+N33</f>
        <v>5058</v>
      </c>
      <c r="O35" s="650">
        <f>O16+O25+O33</f>
        <v>-3579</v>
      </c>
      <c r="P35" s="650">
        <f>P16+P25+P33</f>
        <v>2203</v>
      </c>
      <c r="Q35" s="649">
        <f>Q16+Q25+Q33</f>
        <v>1178</v>
      </c>
      <c r="R35" s="715">
        <f t="shared" ref="R35:AE35" si="8">+R16+R25+R33</f>
        <v>-7597</v>
      </c>
      <c r="S35" s="650">
        <f t="shared" si="8"/>
        <v>-4635</v>
      </c>
      <c r="T35" s="823">
        <f t="shared" si="8"/>
        <v>748</v>
      </c>
      <c r="U35" s="649">
        <f t="shared" si="8"/>
        <v>2948</v>
      </c>
      <c r="V35" s="715">
        <f t="shared" si="8"/>
        <v>553</v>
      </c>
      <c r="W35" s="823">
        <f t="shared" si="8"/>
        <v>-3499</v>
      </c>
      <c r="X35" s="822">
        <f t="shared" si="8"/>
        <v>2046</v>
      </c>
      <c r="Y35" s="649">
        <f t="shared" si="8"/>
        <v>662</v>
      </c>
      <c r="Z35" s="715">
        <f t="shared" si="8"/>
        <v>2823</v>
      </c>
      <c r="AA35" s="822">
        <f>+AA16+AA25+AA33</f>
        <v>-2808</v>
      </c>
      <c r="AB35" s="822">
        <f t="shared" si="8"/>
        <v>1600</v>
      </c>
      <c r="AC35" s="822">
        <f t="shared" si="8"/>
        <v>527</v>
      </c>
      <c r="AD35" s="1075"/>
      <c r="AE35" s="715">
        <f t="shared" si="8"/>
        <v>3769</v>
      </c>
      <c r="AF35" s="1100"/>
      <c r="AG35" s="822">
        <f>+AG16+AG25+AG33</f>
        <v>-8</v>
      </c>
      <c r="AH35" s="822">
        <f>+AH16+AH25+AH33</f>
        <v>5395</v>
      </c>
      <c r="AI35" s="822">
        <f>+AI16+AI25+AI33</f>
        <v>3721</v>
      </c>
      <c r="AJ35" s="831"/>
      <c r="AK35" s="822"/>
    </row>
    <row r="36" spans="1:37" s="635" customFormat="1" ht="12" customHeight="1">
      <c r="A36" s="716" t="s">
        <v>264</v>
      </c>
      <c r="B36" s="695">
        <v>12165</v>
      </c>
      <c r="C36" s="698">
        <v>11958</v>
      </c>
      <c r="D36" s="698">
        <v>9054</v>
      </c>
      <c r="E36" s="648">
        <v>11388</v>
      </c>
      <c r="F36" s="647">
        <v>14264</v>
      </c>
      <c r="G36" s="698">
        <v>14412</v>
      </c>
      <c r="H36" s="698">
        <v>4481</v>
      </c>
      <c r="I36" s="644">
        <v>6520</v>
      </c>
      <c r="J36" s="645">
        <v>5716</v>
      </c>
      <c r="K36" s="698">
        <v>10655</v>
      </c>
      <c r="L36" s="732">
        <v>4160</v>
      </c>
      <c r="M36" s="732">
        <v>8772</v>
      </c>
      <c r="N36" s="717">
        <v>12416</v>
      </c>
      <c r="O36" s="698">
        <v>17136</v>
      </c>
      <c r="P36" s="732">
        <v>14076</v>
      </c>
      <c r="Q36" s="721">
        <v>16056</v>
      </c>
      <c r="R36" s="717">
        <v>17633</v>
      </c>
      <c r="S36" s="698">
        <v>9899</v>
      </c>
      <c r="T36" s="821">
        <v>5364</v>
      </c>
      <c r="U36" s="721">
        <v>6245</v>
      </c>
      <c r="V36" s="717">
        <v>9404</v>
      </c>
      <c r="W36" s="831">
        <v>10329</v>
      </c>
      <c r="X36" s="831">
        <v>6301</v>
      </c>
      <c r="Y36" s="721">
        <v>8279</v>
      </c>
      <c r="Z36" s="717">
        <v>8861</v>
      </c>
      <c r="AA36" s="831">
        <v>11490</v>
      </c>
      <c r="AB36" s="831">
        <v>8891</v>
      </c>
      <c r="AC36" s="836">
        <v>10785</v>
      </c>
      <c r="AD36" s="1071"/>
      <c r="AE36" s="717">
        <v>11492</v>
      </c>
      <c r="AF36" s="1092" t="s">
        <v>433</v>
      </c>
      <c r="AG36" s="831">
        <v>15191</v>
      </c>
      <c r="AH36" s="831">
        <v>14550.400256158</v>
      </c>
      <c r="AI36" s="831">
        <f>AH39</f>
        <v>19742.336036503897</v>
      </c>
      <c r="AJ36" s="831"/>
      <c r="AK36" s="970"/>
    </row>
    <row r="37" spans="1:37" s="635" customFormat="1" ht="12" customHeight="1">
      <c r="A37" s="716" t="s">
        <v>263</v>
      </c>
      <c r="B37" s="695">
        <v>-414</v>
      </c>
      <c r="C37" s="698">
        <v>-123</v>
      </c>
      <c r="D37" s="698">
        <v>-475</v>
      </c>
      <c r="E37" s="648">
        <v>-156</v>
      </c>
      <c r="F37" s="647">
        <v>-246</v>
      </c>
      <c r="G37" s="698">
        <v>190</v>
      </c>
      <c r="H37" s="698">
        <v>170</v>
      </c>
      <c r="I37" s="644">
        <v>-13</v>
      </c>
      <c r="J37" s="645">
        <v>-118</v>
      </c>
      <c r="K37" s="698">
        <v>119</v>
      </c>
      <c r="L37" s="831">
        <v>-133</v>
      </c>
      <c r="M37" s="644">
        <v>64</v>
      </c>
      <c r="N37" s="717">
        <v>-338</v>
      </c>
      <c r="O37" s="698">
        <v>519</v>
      </c>
      <c r="P37" s="722">
        <v>-223</v>
      </c>
      <c r="Q37" s="723">
        <v>399</v>
      </c>
      <c r="R37" s="717">
        <v>-137</v>
      </c>
      <c r="S37" s="831">
        <v>100</v>
      </c>
      <c r="T37" s="821">
        <v>133</v>
      </c>
      <c r="U37" s="721">
        <v>211</v>
      </c>
      <c r="V37" s="717">
        <v>372</v>
      </c>
      <c r="W37" s="831">
        <v>-529</v>
      </c>
      <c r="X37" s="831">
        <v>-68</v>
      </c>
      <c r="Y37" s="721">
        <v>-80</v>
      </c>
      <c r="Z37" s="717">
        <v>-194</v>
      </c>
      <c r="AA37" s="831">
        <v>209</v>
      </c>
      <c r="AB37" s="831">
        <v>294</v>
      </c>
      <c r="AC37" s="836">
        <v>180</v>
      </c>
      <c r="AD37" s="1071"/>
      <c r="AE37" s="717">
        <v>12</v>
      </c>
      <c r="AF37" s="1092"/>
      <c r="AG37" s="831">
        <v>-178</v>
      </c>
      <c r="AH37" s="831">
        <v>-234</v>
      </c>
      <c r="AI37" s="831">
        <v>527</v>
      </c>
      <c r="AJ37" s="831"/>
      <c r="AK37" s="970"/>
    </row>
    <row r="38" spans="1:37" s="635" customFormat="1" ht="12" customHeight="1">
      <c r="A38" s="716" t="s">
        <v>424</v>
      </c>
      <c r="B38" s="695"/>
      <c r="C38" s="831"/>
      <c r="D38" s="831"/>
      <c r="E38" s="648"/>
      <c r="F38" s="647"/>
      <c r="G38" s="831"/>
      <c r="H38" s="831"/>
      <c r="I38" s="644"/>
      <c r="J38" s="821"/>
      <c r="K38" s="831"/>
      <c r="L38" s="722"/>
      <c r="M38" s="722"/>
      <c r="N38" s="717"/>
      <c r="O38" s="831"/>
      <c r="P38" s="722"/>
      <c r="Q38" s="723"/>
      <c r="R38" s="717"/>
      <c r="S38" s="831"/>
      <c r="T38" s="831"/>
      <c r="U38" s="723"/>
      <c r="V38" s="717"/>
      <c r="W38" s="831"/>
      <c r="X38" s="831"/>
      <c r="Y38" s="723"/>
      <c r="Z38" s="717"/>
      <c r="AA38" s="831"/>
      <c r="AB38" s="831"/>
      <c r="AC38" s="722"/>
      <c r="AD38" s="1073"/>
      <c r="AE38" s="717">
        <v>-82</v>
      </c>
      <c r="AF38" s="1092"/>
      <c r="AG38" s="831">
        <v>-454.59974384199995</v>
      </c>
      <c r="AH38" s="831">
        <v>30.935780345899957</v>
      </c>
      <c r="AI38" s="831">
        <v>506</v>
      </c>
      <c r="AJ38" s="831"/>
      <c r="AK38" s="970"/>
    </row>
    <row r="39" spans="1:37" s="636" customFormat="1" ht="12" customHeight="1">
      <c r="A39" s="724" t="s">
        <v>262</v>
      </c>
      <c r="B39" s="673">
        <f t="shared" ref="B39:T39" si="9">SUM(B35:B37)</f>
        <v>11958</v>
      </c>
      <c r="C39" s="673">
        <f t="shared" si="9"/>
        <v>9054</v>
      </c>
      <c r="D39" s="673">
        <f t="shared" si="9"/>
        <v>11388</v>
      </c>
      <c r="E39" s="638">
        <f t="shared" si="9"/>
        <v>14264</v>
      </c>
      <c r="F39" s="637">
        <f t="shared" si="9"/>
        <v>14412</v>
      </c>
      <c r="G39" s="673">
        <f t="shared" si="9"/>
        <v>4481</v>
      </c>
      <c r="H39" s="673">
        <f t="shared" si="9"/>
        <v>6520</v>
      </c>
      <c r="I39" s="672">
        <f t="shared" si="9"/>
        <v>5716</v>
      </c>
      <c r="J39" s="637">
        <f t="shared" si="9"/>
        <v>10655</v>
      </c>
      <c r="K39" s="673">
        <f t="shared" si="9"/>
        <v>4160</v>
      </c>
      <c r="L39" s="673">
        <f t="shared" si="9"/>
        <v>8772</v>
      </c>
      <c r="M39" s="673">
        <f t="shared" si="9"/>
        <v>12416</v>
      </c>
      <c r="N39" s="708">
        <f t="shared" si="9"/>
        <v>17136</v>
      </c>
      <c r="O39" s="673">
        <f t="shared" si="9"/>
        <v>14076</v>
      </c>
      <c r="P39" s="673">
        <f t="shared" si="9"/>
        <v>16056</v>
      </c>
      <c r="Q39" s="672">
        <f>SUM(Q35:Q37)</f>
        <v>17633</v>
      </c>
      <c r="R39" s="835">
        <f t="shared" si="9"/>
        <v>9899</v>
      </c>
      <c r="S39" s="829">
        <f t="shared" si="9"/>
        <v>5364</v>
      </c>
      <c r="T39" s="829">
        <f t="shared" si="9"/>
        <v>6245</v>
      </c>
      <c r="U39" s="672">
        <f t="shared" ref="U39:AC39" si="10">SUM(U35:U37)</f>
        <v>9404</v>
      </c>
      <c r="V39" s="835">
        <f t="shared" si="10"/>
        <v>10329</v>
      </c>
      <c r="W39" s="829">
        <f t="shared" si="10"/>
        <v>6301</v>
      </c>
      <c r="X39" s="829">
        <f t="shared" si="10"/>
        <v>8279</v>
      </c>
      <c r="Y39" s="672">
        <f t="shared" si="10"/>
        <v>8861</v>
      </c>
      <c r="Z39" s="835">
        <f t="shared" si="10"/>
        <v>11490</v>
      </c>
      <c r="AA39" s="829">
        <f t="shared" si="10"/>
        <v>8891</v>
      </c>
      <c r="AB39" s="829">
        <f t="shared" si="10"/>
        <v>10785</v>
      </c>
      <c r="AC39" s="829">
        <f t="shared" si="10"/>
        <v>11492</v>
      </c>
      <c r="AD39" s="1074" t="s">
        <v>433</v>
      </c>
      <c r="AE39" s="835">
        <f>SUM(AE35:AE38)</f>
        <v>15191</v>
      </c>
      <c r="AF39" s="1099"/>
      <c r="AG39" s="829">
        <f>SUM(AG35:AG38)</f>
        <v>14550.400256158</v>
      </c>
      <c r="AH39" s="829">
        <f>SUM(AH35:AH38)</f>
        <v>19742.336036503897</v>
      </c>
      <c r="AI39" s="829">
        <f>SUM(AI35:AI38)</f>
        <v>24496.336036503897</v>
      </c>
      <c r="AJ39" s="831"/>
      <c r="AK39" s="831"/>
    </row>
    <row r="40" spans="1:37" s="635" customFormat="1" ht="12" customHeight="1">
      <c r="A40" s="1139" t="s">
        <v>434</v>
      </c>
      <c r="B40" s="695"/>
      <c r="C40" s="664"/>
      <c r="D40" s="698"/>
      <c r="E40" s="644"/>
      <c r="F40" s="645"/>
      <c r="G40" s="698"/>
      <c r="H40" s="656"/>
      <c r="I40" s="644"/>
      <c r="J40" s="645"/>
      <c r="K40" s="698"/>
      <c r="L40" s="698"/>
      <c r="M40" s="698"/>
      <c r="N40" s="717"/>
      <c r="O40" s="698"/>
      <c r="P40" s="698"/>
      <c r="Q40" s="639"/>
      <c r="R40" s="717"/>
      <c r="S40" s="698"/>
      <c r="T40" s="831"/>
      <c r="U40" s="639"/>
      <c r="V40" s="717"/>
      <c r="W40" s="831"/>
      <c r="X40" s="831"/>
      <c r="Y40" s="639"/>
      <c r="Z40" s="717"/>
      <c r="AA40" s="831"/>
      <c r="AB40" s="831"/>
      <c r="AC40" s="831"/>
      <c r="AD40" s="1069"/>
      <c r="AE40" s="717"/>
      <c r="AF40" s="1092"/>
      <c r="AG40" s="831"/>
      <c r="AH40" s="831"/>
      <c r="AI40" s="831"/>
      <c r="AJ40" s="831"/>
      <c r="AK40" s="970"/>
    </row>
    <row r="41" spans="1:37" s="635" customFormat="1" ht="12" customHeight="1">
      <c r="A41" s="733" t="s">
        <v>70</v>
      </c>
      <c r="B41" s="671"/>
      <c r="C41" s="669"/>
      <c r="D41" s="667"/>
      <c r="E41" s="668"/>
      <c r="F41" s="670"/>
      <c r="G41" s="667"/>
      <c r="H41" s="669"/>
      <c r="I41" s="668"/>
      <c r="J41" s="670"/>
      <c r="K41" s="667"/>
      <c r="L41" s="667"/>
      <c r="M41" s="667"/>
      <c r="N41" s="734"/>
      <c r="O41" s="667"/>
      <c r="P41" s="667"/>
      <c r="Q41" s="710"/>
      <c r="R41" s="734"/>
      <c r="S41" s="667"/>
      <c r="T41" s="828"/>
      <c r="U41" s="710"/>
      <c r="V41" s="734"/>
      <c r="W41" s="828"/>
      <c r="X41" s="828"/>
      <c r="Y41" s="710"/>
      <c r="Z41" s="734"/>
      <c r="AA41" s="828"/>
      <c r="AB41" s="828"/>
      <c r="AC41" s="828"/>
      <c r="AD41" s="1080"/>
      <c r="AE41" s="734"/>
      <c r="AF41" s="1102"/>
      <c r="AG41" s="828"/>
      <c r="AH41" s="828"/>
      <c r="AI41" s="828"/>
      <c r="AJ41" s="831"/>
      <c r="AK41" s="970"/>
    </row>
    <row r="42" spans="1:37" s="635" customFormat="1" ht="12" customHeight="1">
      <c r="A42" s="735" t="s">
        <v>56</v>
      </c>
      <c r="B42" s="666">
        <v>165</v>
      </c>
      <c r="C42" s="664">
        <v>180</v>
      </c>
      <c r="D42" s="664">
        <v>161</v>
      </c>
      <c r="E42" s="665">
        <v>174</v>
      </c>
      <c r="F42" s="658">
        <v>164</v>
      </c>
      <c r="G42" s="664">
        <v>175</v>
      </c>
      <c r="H42" s="664">
        <v>189</v>
      </c>
      <c r="I42" s="665">
        <v>188</v>
      </c>
      <c r="J42" s="658">
        <v>179</v>
      </c>
      <c r="K42" s="664">
        <v>186</v>
      </c>
      <c r="L42" s="736">
        <v>155</v>
      </c>
      <c r="M42" s="736">
        <v>161</v>
      </c>
      <c r="N42" s="737">
        <v>161</v>
      </c>
      <c r="O42" s="664">
        <v>169</v>
      </c>
      <c r="P42" s="736">
        <v>177</v>
      </c>
      <c r="Q42" s="738">
        <v>188</v>
      </c>
      <c r="R42" s="737">
        <v>196</v>
      </c>
      <c r="S42" s="664">
        <v>208</v>
      </c>
      <c r="T42" s="827">
        <v>255</v>
      </c>
      <c r="U42" s="738">
        <v>236</v>
      </c>
      <c r="V42" s="737">
        <v>260</v>
      </c>
      <c r="W42" s="827">
        <v>255</v>
      </c>
      <c r="X42" s="827">
        <v>263</v>
      </c>
      <c r="Y42" s="738">
        <v>228</v>
      </c>
      <c r="Z42" s="737">
        <v>246</v>
      </c>
      <c r="AA42" s="827">
        <v>236</v>
      </c>
      <c r="AB42" s="827">
        <v>250</v>
      </c>
      <c r="AC42" s="736">
        <v>256</v>
      </c>
      <c r="AD42" s="1081"/>
      <c r="AE42" s="737">
        <v>262</v>
      </c>
      <c r="AF42" s="1103"/>
      <c r="AG42" s="827">
        <v>246</v>
      </c>
      <c r="AH42" s="827">
        <v>238</v>
      </c>
      <c r="AI42" s="827">
        <v>245</v>
      </c>
      <c r="AJ42" s="831"/>
      <c r="AK42" s="970"/>
    </row>
    <row r="43" spans="1:37" s="635" customFormat="1" ht="12" customHeight="1">
      <c r="A43" s="735" t="s">
        <v>57</v>
      </c>
      <c r="B43" s="666">
        <v>242</v>
      </c>
      <c r="C43" s="664">
        <v>265</v>
      </c>
      <c r="D43" s="664">
        <v>262</v>
      </c>
      <c r="E43" s="665">
        <v>226</v>
      </c>
      <c r="F43" s="658">
        <v>245</v>
      </c>
      <c r="G43" s="664">
        <v>238</v>
      </c>
      <c r="H43" s="664">
        <v>249</v>
      </c>
      <c r="I43" s="665">
        <v>259</v>
      </c>
      <c r="J43" s="658">
        <v>276</v>
      </c>
      <c r="K43" s="664">
        <v>277</v>
      </c>
      <c r="L43" s="736">
        <v>279</v>
      </c>
      <c r="M43" s="736">
        <v>291</v>
      </c>
      <c r="N43" s="737">
        <v>277</v>
      </c>
      <c r="O43" s="664">
        <v>298</v>
      </c>
      <c r="P43" s="736">
        <v>313</v>
      </c>
      <c r="Q43" s="738">
        <v>307</v>
      </c>
      <c r="R43" s="737">
        <v>355</v>
      </c>
      <c r="S43" s="664">
        <v>357</v>
      </c>
      <c r="T43" s="827">
        <v>386</v>
      </c>
      <c r="U43" s="738">
        <v>408</v>
      </c>
      <c r="V43" s="737">
        <v>417</v>
      </c>
      <c r="W43" s="827">
        <v>410</v>
      </c>
      <c r="X43" s="827">
        <v>419</v>
      </c>
      <c r="Y43" s="738">
        <v>448</v>
      </c>
      <c r="Z43" s="737">
        <v>393</v>
      </c>
      <c r="AA43" s="827">
        <v>402</v>
      </c>
      <c r="AB43" s="827">
        <v>414</v>
      </c>
      <c r="AC43" s="736">
        <v>450</v>
      </c>
      <c r="AD43" s="1081"/>
      <c r="AE43" s="737">
        <v>451</v>
      </c>
      <c r="AF43" s="1103"/>
      <c r="AG43" s="827">
        <v>440</v>
      </c>
      <c r="AH43" s="827">
        <v>430</v>
      </c>
      <c r="AI43" s="827">
        <v>438</v>
      </c>
      <c r="AJ43" s="831"/>
      <c r="AK43" s="970"/>
    </row>
    <row r="44" spans="1:37" s="635" customFormat="1" ht="12" customHeight="1">
      <c r="A44" s="735" t="s">
        <v>25</v>
      </c>
      <c r="B44" s="666">
        <v>167</v>
      </c>
      <c r="C44" s="666">
        <v>176</v>
      </c>
      <c r="D44" s="664">
        <v>216</v>
      </c>
      <c r="E44" s="665">
        <v>264</v>
      </c>
      <c r="F44" s="658">
        <v>177</v>
      </c>
      <c r="G44" s="664">
        <v>176</v>
      </c>
      <c r="H44" s="664">
        <v>206</v>
      </c>
      <c r="I44" s="665">
        <v>256</v>
      </c>
      <c r="J44" s="658">
        <v>193</v>
      </c>
      <c r="K44" s="664">
        <v>198</v>
      </c>
      <c r="L44" s="739">
        <v>230</v>
      </c>
      <c r="M44" s="739">
        <v>239</v>
      </c>
      <c r="N44" s="737">
        <v>195</v>
      </c>
      <c r="O44" s="664">
        <v>210</v>
      </c>
      <c r="P44" s="739">
        <v>198</v>
      </c>
      <c r="Q44" s="740">
        <v>210</v>
      </c>
      <c r="R44" s="737">
        <v>269</v>
      </c>
      <c r="S44" s="664">
        <v>282</v>
      </c>
      <c r="T44" s="827">
        <v>392</v>
      </c>
      <c r="U44" s="740">
        <v>365</v>
      </c>
      <c r="V44" s="737">
        <v>358</v>
      </c>
      <c r="W44" s="827">
        <v>394</v>
      </c>
      <c r="X44" s="827">
        <v>466</v>
      </c>
      <c r="Y44" s="740">
        <v>429</v>
      </c>
      <c r="Z44" s="737">
        <v>396</v>
      </c>
      <c r="AA44" s="827">
        <v>404</v>
      </c>
      <c r="AB44" s="827">
        <v>447</v>
      </c>
      <c r="AC44" s="739">
        <v>498</v>
      </c>
      <c r="AD44" s="1082"/>
      <c r="AE44" s="737">
        <v>445</v>
      </c>
      <c r="AF44" s="1103"/>
      <c r="AG44" s="827">
        <v>452</v>
      </c>
      <c r="AH44" s="827">
        <v>863</v>
      </c>
      <c r="AI44" s="827">
        <v>600</v>
      </c>
      <c r="AJ44" s="831"/>
      <c r="AK44" s="970"/>
    </row>
    <row r="45" spans="1:37" s="635" customFormat="1" ht="12" customHeight="1">
      <c r="A45" s="741" t="s">
        <v>261</v>
      </c>
      <c r="B45" s="663">
        <f>SUM(B42:B44)</f>
        <v>574</v>
      </c>
      <c r="C45" s="663">
        <f>SUM(C42:C44)</f>
        <v>621</v>
      </c>
      <c r="D45" s="663">
        <f>SUM(D42:D44)</f>
        <v>639</v>
      </c>
      <c r="E45" s="662">
        <f>SUM(E42:E44)</f>
        <v>664</v>
      </c>
      <c r="F45" s="661">
        <v>586</v>
      </c>
      <c r="G45" s="660">
        <f t="shared" ref="G45:T45" si="11">SUM(G42:G44)</f>
        <v>589</v>
      </c>
      <c r="H45" s="660">
        <f t="shared" si="11"/>
        <v>644</v>
      </c>
      <c r="I45" s="659">
        <f t="shared" si="11"/>
        <v>703</v>
      </c>
      <c r="J45" s="661">
        <f t="shared" si="11"/>
        <v>648</v>
      </c>
      <c r="K45" s="660">
        <f t="shared" si="11"/>
        <v>661</v>
      </c>
      <c r="L45" s="660">
        <f t="shared" si="11"/>
        <v>664</v>
      </c>
      <c r="M45" s="660">
        <f t="shared" si="11"/>
        <v>691</v>
      </c>
      <c r="N45" s="742">
        <f t="shared" si="11"/>
        <v>633</v>
      </c>
      <c r="O45" s="660">
        <f t="shared" si="11"/>
        <v>677</v>
      </c>
      <c r="P45" s="660">
        <f t="shared" si="11"/>
        <v>688</v>
      </c>
      <c r="Q45" s="659">
        <f>SUM(Q42:Q44)</f>
        <v>705</v>
      </c>
      <c r="R45" s="837">
        <f t="shared" si="11"/>
        <v>820</v>
      </c>
      <c r="S45" s="826">
        <f t="shared" si="11"/>
        <v>847</v>
      </c>
      <c r="T45" s="826">
        <f t="shared" si="11"/>
        <v>1033</v>
      </c>
      <c r="U45" s="659">
        <f t="shared" ref="U45:AE45" si="12">SUM(U42:U44)</f>
        <v>1009</v>
      </c>
      <c r="V45" s="837">
        <f t="shared" si="12"/>
        <v>1035</v>
      </c>
      <c r="W45" s="826">
        <f t="shared" si="12"/>
        <v>1059</v>
      </c>
      <c r="X45" s="826">
        <f t="shared" si="12"/>
        <v>1148</v>
      </c>
      <c r="Y45" s="659">
        <f t="shared" si="12"/>
        <v>1105</v>
      </c>
      <c r="Z45" s="837">
        <f t="shared" si="12"/>
        <v>1035</v>
      </c>
      <c r="AA45" s="826">
        <f>SUM(AA42:AA44)</f>
        <v>1042</v>
      </c>
      <c r="AB45" s="826">
        <f t="shared" si="12"/>
        <v>1111</v>
      </c>
      <c r="AC45" s="826">
        <f t="shared" si="12"/>
        <v>1204</v>
      </c>
      <c r="AD45" s="1083"/>
      <c r="AE45" s="837">
        <f t="shared" si="12"/>
        <v>1158</v>
      </c>
      <c r="AF45" s="1104"/>
      <c r="AG45" s="826">
        <f>SUM(AG42:AG44)</f>
        <v>1138</v>
      </c>
      <c r="AH45" s="826">
        <f>SUM(AH42:AH44)</f>
        <v>1531</v>
      </c>
      <c r="AI45" s="826">
        <f>SUM(AI42:AI44)</f>
        <v>1283</v>
      </c>
      <c r="AJ45" s="831"/>
      <c r="AK45" s="970"/>
    </row>
    <row r="46" spans="1:37" s="635" customFormat="1" ht="12" customHeight="1">
      <c r="A46" s="714"/>
      <c r="B46" s="695"/>
      <c r="C46" s="695"/>
      <c r="D46" s="695"/>
      <c r="E46" s="657"/>
      <c r="F46" s="658"/>
      <c r="G46" s="656"/>
      <c r="H46" s="656"/>
      <c r="I46" s="657"/>
      <c r="J46" s="656"/>
      <c r="K46" s="656"/>
      <c r="L46" s="656"/>
      <c r="M46" s="656"/>
      <c r="N46" s="706"/>
      <c r="O46" s="656"/>
      <c r="P46" s="656"/>
      <c r="Q46" s="657"/>
      <c r="R46" s="706"/>
      <c r="S46" s="656"/>
      <c r="T46" s="825"/>
      <c r="U46" s="657"/>
      <c r="V46" s="706"/>
      <c r="W46" s="825"/>
      <c r="X46" s="825"/>
      <c r="Y46" s="657"/>
      <c r="Z46" s="706"/>
      <c r="AA46" s="825"/>
      <c r="AB46" s="825"/>
      <c r="AC46" s="825"/>
      <c r="AD46" s="1084"/>
      <c r="AE46" s="706"/>
      <c r="AF46" s="1105"/>
      <c r="AG46" s="825"/>
      <c r="AH46" s="825"/>
      <c r="AI46" s="825"/>
      <c r="AJ46" s="831"/>
      <c r="AK46" s="970"/>
    </row>
    <row r="47" spans="1:37" s="636" customFormat="1" ht="12" customHeight="1">
      <c r="A47" s="743" t="s">
        <v>260</v>
      </c>
      <c r="B47" s="655"/>
      <c r="C47" s="655"/>
      <c r="D47" s="655"/>
      <c r="E47" s="654"/>
      <c r="F47" s="653"/>
      <c r="G47" s="653"/>
      <c r="H47" s="653"/>
      <c r="I47" s="654"/>
      <c r="J47" s="653"/>
      <c r="K47" s="653"/>
      <c r="L47" s="653"/>
      <c r="M47" s="653"/>
      <c r="N47" s="707"/>
      <c r="O47" s="653"/>
      <c r="P47" s="653"/>
      <c r="Q47" s="654"/>
      <c r="R47" s="707"/>
      <c r="S47" s="653"/>
      <c r="T47" s="824"/>
      <c r="U47" s="654"/>
      <c r="V47" s="707"/>
      <c r="W47" s="824"/>
      <c r="X47" s="824"/>
      <c r="Y47" s="654"/>
      <c r="Z47" s="707"/>
      <c r="AA47" s="824"/>
      <c r="AB47" s="824"/>
      <c r="AC47" s="824"/>
      <c r="AD47" s="1085"/>
      <c r="AE47" s="707"/>
      <c r="AF47" s="1106"/>
      <c r="AG47" s="824"/>
      <c r="AH47" s="824"/>
      <c r="AI47" s="824"/>
      <c r="AJ47" s="831"/>
      <c r="AK47" s="970"/>
    </row>
    <row r="48" spans="1:37" s="636" customFormat="1" ht="12" customHeight="1">
      <c r="A48" s="714" t="s">
        <v>196</v>
      </c>
      <c r="B48" s="652">
        <f>+B35</f>
        <v>207</v>
      </c>
      <c r="C48" s="652">
        <f>+C35</f>
        <v>-2781</v>
      </c>
      <c r="D48" s="652">
        <f>+D35</f>
        <v>2809</v>
      </c>
      <c r="E48" s="651">
        <f>+E35</f>
        <v>3032</v>
      </c>
      <c r="F48" s="652">
        <f>+F35</f>
        <v>394</v>
      </c>
      <c r="G48" s="650">
        <f>G35</f>
        <v>-10121</v>
      </c>
      <c r="H48" s="650">
        <f>H35</f>
        <v>1869</v>
      </c>
      <c r="I48" s="651">
        <v>-791</v>
      </c>
      <c r="J48" s="652">
        <f>+J35</f>
        <v>5057</v>
      </c>
      <c r="K48" s="650">
        <f>K35</f>
        <v>-6614</v>
      </c>
      <c r="L48" s="744">
        <f>L35</f>
        <v>4745</v>
      </c>
      <c r="M48" s="744">
        <f>M35</f>
        <v>3580</v>
      </c>
      <c r="N48" s="715">
        <f>+N35</f>
        <v>5058</v>
      </c>
      <c r="O48" s="650">
        <f>O35</f>
        <v>-3579</v>
      </c>
      <c r="P48" s="650">
        <f>P35</f>
        <v>2203</v>
      </c>
      <c r="Q48" s="649">
        <f>Q35</f>
        <v>1178</v>
      </c>
      <c r="R48" s="715">
        <f t="shared" ref="R48:AB48" si="13">+R35</f>
        <v>-7597</v>
      </c>
      <c r="S48" s="650">
        <f t="shared" si="13"/>
        <v>-4635</v>
      </c>
      <c r="T48" s="822">
        <f t="shared" si="13"/>
        <v>748</v>
      </c>
      <c r="U48" s="649">
        <f t="shared" si="13"/>
        <v>2948</v>
      </c>
      <c r="V48" s="715">
        <f t="shared" si="13"/>
        <v>553</v>
      </c>
      <c r="W48" s="822">
        <f t="shared" si="13"/>
        <v>-3499</v>
      </c>
      <c r="X48" s="822">
        <f t="shared" si="13"/>
        <v>2046</v>
      </c>
      <c r="Y48" s="649">
        <f t="shared" si="13"/>
        <v>662</v>
      </c>
      <c r="Z48" s="715">
        <f t="shared" si="13"/>
        <v>2823</v>
      </c>
      <c r="AA48" s="822">
        <f>+AA35</f>
        <v>-2808</v>
      </c>
      <c r="AB48" s="822">
        <f t="shared" si="13"/>
        <v>1600</v>
      </c>
      <c r="AC48" s="822">
        <f>+AC35</f>
        <v>527</v>
      </c>
      <c r="AD48" s="1075"/>
      <c r="AE48" s="715">
        <f>+AE35</f>
        <v>3769</v>
      </c>
      <c r="AF48" s="1100"/>
      <c r="AG48" s="822">
        <f>+AG35</f>
        <v>-8</v>
      </c>
      <c r="AH48" s="822">
        <f>+AH35</f>
        <v>5395</v>
      </c>
      <c r="AI48" s="822">
        <f>+AI35</f>
        <v>3721</v>
      </c>
      <c r="AJ48" s="831"/>
      <c r="AK48" s="970"/>
    </row>
    <row r="49" spans="1:38" s="635" customFormat="1" ht="12" customHeight="1">
      <c r="A49" s="716" t="s">
        <v>259</v>
      </c>
      <c r="B49" s="695"/>
      <c r="C49" s="695"/>
      <c r="D49" s="645"/>
      <c r="E49" s="644"/>
      <c r="F49" s="645"/>
      <c r="G49" s="698"/>
      <c r="H49" s="698"/>
      <c r="I49" s="639"/>
      <c r="J49" s="645"/>
      <c r="K49" s="698"/>
      <c r="L49" s="732"/>
      <c r="M49" s="732"/>
      <c r="N49" s="717"/>
      <c r="O49" s="698"/>
      <c r="P49" s="732"/>
      <c r="Q49" s="721"/>
      <c r="R49" s="717"/>
      <c r="S49" s="698"/>
      <c r="T49" s="831"/>
      <c r="U49" s="721"/>
      <c r="V49" s="717"/>
      <c r="W49" s="831"/>
      <c r="X49" s="831"/>
      <c r="Y49" s="721"/>
      <c r="Z49" s="717"/>
      <c r="AA49" s="831"/>
      <c r="AB49" s="831"/>
      <c r="AC49" s="836"/>
      <c r="AD49" s="1071"/>
      <c r="AE49" s="717"/>
      <c r="AF49" s="1092"/>
      <c r="AG49" s="831"/>
      <c r="AH49" s="831"/>
      <c r="AI49" s="831"/>
      <c r="AJ49" s="831"/>
      <c r="AK49" s="970"/>
      <c r="AL49" s="636"/>
    </row>
    <row r="50" spans="1:38" s="635" customFormat="1" ht="12" customHeight="1">
      <c r="A50" s="716" t="s">
        <v>281</v>
      </c>
      <c r="B50" s="695"/>
      <c r="C50" s="695"/>
      <c r="D50" s="645"/>
      <c r="E50" s="644"/>
      <c r="F50" s="645"/>
      <c r="G50" s="698"/>
      <c r="H50" s="698"/>
      <c r="I50" s="639"/>
      <c r="J50" s="732"/>
      <c r="K50" s="732"/>
      <c r="L50" s="732"/>
      <c r="M50" s="732"/>
      <c r="N50" s="745"/>
      <c r="O50" s="732"/>
      <c r="P50" s="732"/>
      <c r="Q50" s="721">
        <f>-Q12</f>
        <v>591</v>
      </c>
      <c r="R50" s="745"/>
      <c r="S50" s="732"/>
      <c r="T50" s="836"/>
      <c r="U50" s="721"/>
      <c r="V50" s="745"/>
      <c r="W50" s="836"/>
      <c r="X50" s="836"/>
      <c r="Y50" s="721"/>
      <c r="Z50" s="745"/>
      <c r="AA50" s="836"/>
      <c r="AB50" s="836"/>
      <c r="AC50" s="836"/>
      <c r="AD50" s="1071"/>
      <c r="AE50" s="745"/>
      <c r="AF50" s="1107"/>
      <c r="AG50" s="893">
        <v>772</v>
      </c>
      <c r="AH50" s="893"/>
      <c r="AI50" s="893"/>
      <c r="AJ50" s="831"/>
      <c r="AK50" s="970"/>
      <c r="AL50" s="636"/>
    </row>
    <row r="51" spans="1:38" s="635" customFormat="1" ht="12" customHeight="1">
      <c r="A51" s="716" t="str">
        <f>A32</f>
        <v>Change in interest-bearing liabilities</v>
      </c>
      <c r="B51" s="695">
        <v>575</v>
      </c>
      <c r="C51" s="695">
        <v>1603</v>
      </c>
      <c r="D51" s="645">
        <f>-D32</f>
        <v>-571</v>
      </c>
      <c r="E51" s="644">
        <f>-E32</f>
        <v>-133</v>
      </c>
      <c r="F51" s="645">
        <v>-33</v>
      </c>
      <c r="G51" s="698">
        <v>-290</v>
      </c>
      <c r="H51" s="698">
        <v>-285</v>
      </c>
      <c r="I51" s="644">
        <v>427</v>
      </c>
      <c r="J51" s="732">
        <f t="shared" ref="J51:Q51" si="14">-J32</f>
        <v>-4384</v>
      </c>
      <c r="K51" s="732">
        <f t="shared" si="14"/>
        <v>2782</v>
      </c>
      <c r="L51" s="732">
        <f t="shared" si="14"/>
        <v>-410</v>
      </c>
      <c r="M51" s="732">
        <f t="shared" si="14"/>
        <v>310</v>
      </c>
      <c r="N51" s="745">
        <f t="shared" si="14"/>
        <v>-4417</v>
      </c>
      <c r="O51" s="732">
        <f t="shared" si="14"/>
        <v>-325</v>
      </c>
      <c r="P51" s="732">
        <f t="shared" si="14"/>
        <v>189</v>
      </c>
      <c r="Q51" s="721">
        <f t="shared" si="14"/>
        <v>440</v>
      </c>
      <c r="R51" s="745">
        <f t="shared" ref="R51:AC51" si="15">-R32</f>
        <v>2823</v>
      </c>
      <c r="S51" s="732">
        <f t="shared" si="15"/>
        <v>1051</v>
      </c>
      <c r="T51" s="836">
        <f t="shared" si="15"/>
        <v>2330</v>
      </c>
      <c r="U51" s="721">
        <f t="shared" si="15"/>
        <v>2362</v>
      </c>
      <c r="V51" s="745">
        <f t="shared" si="15"/>
        <v>-316</v>
      </c>
      <c r="W51" s="836">
        <f t="shared" si="15"/>
        <v>-3314</v>
      </c>
      <c r="X51" s="836">
        <f t="shared" si="15"/>
        <v>3078</v>
      </c>
      <c r="Y51" s="721">
        <f t="shared" si="15"/>
        <v>-43</v>
      </c>
      <c r="Z51" s="745">
        <f t="shared" si="15"/>
        <v>-169</v>
      </c>
      <c r="AA51" s="836">
        <f>-AA32</f>
        <v>381</v>
      </c>
      <c r="AB51" s="836">
        <f t="shared" si="15"/>
        <v>-244</v>
      </c>
      <c r="AC51" s="836">
        <f t="shared" si="15"/>
        <v>798</v>
      </c>
      <c r="AD51" s="1071"/>
      <c r="AE51" s="745">
        <f>-AE32</f>
        <v>-1193</v>
      </c>
      <c r="AF51" s="836"/>
      <c r="AG51" s="836">
        <f>-AG32</f>
        <v>343</v>
      </c>
      <c r="AH51" s="836">
        <f>-AH32</f>
        <v>176</v>
      </c>
      <c r="AI51" s="836">
        <f>-AI32</f>
        <v>-92</v>
      </c>
      <c r="AJ51" s="831"/>
      <c r="AK51" s="970"/>
      <c r="AL51" s="636"/>
    </row>
    <row r="52" spans="1:38" s="635" customFormat="1" ht="12" customHeight="1">
      <c r="A52" s="716" t="str">
        <f>A31</f>
        <v>Repurchase and sales of own shares</v>
      </c>
      <c r="B52" s="695">
        <v>80</v>
      </c>
      <c r="C52" s="695">
        <v>-29</v>
      </c>
      <c r="D52" s="645">
        <f>-D31</f>
        <v>-41</v>
      </c>
      <c r="E52" s="644">
        <f>-E31</f>
        <v>-394</v>
      </c>
      <c r="F52" s="645">
        <f>-F31</f>
        <v>853</v>
      </c>
      <c r="G52" s="698">
        <v>-128</v>
      </c>
      <c r="H52" s="698">
        <v>-43</v>
      </c>
      <c r="I52" s="644">
        <v>323</v>
      </c>
      <c r="J52" s="732">
        <f t="shared" ref="J52:Q52" si="16">-J31</f>
        <v>-356</v>
      </c>
      <c r="K52" s="732">
        <f t="shared" si="16"/>
        <v>-38</v>
      </c>
      <c r="L52" s="732">
        <f t="shared" si="16"/>
        <v>-87</v>
      </c>
      <c r="M52" s="732">
        <f t="shared" si="16"/>
        <v>210</v>
      </c>
      <c r="N52" s="745">
        <f t="shared" si="16"/>
        <v>196</v>
      </c>
      <c r="O52" s="732">
        <f t="shared" si="16"/>
        <v>-34</v>
      </c>
      <c r="P52" s="732">
        <f t="shared" si="16"/>
        <v>-124</v>
      </c>
      <c r="Q52" s="721">
        <f t="shared" si="16"/>
        <v>-62</v>
      </c>
      <c r="R52" s="745">
        <f t="shared" ref="R52:AB52" si="17">-R31</f>
        <v>-206</v>
      </c>
      <c r="S52" s="732">
        <f t="shared" si="17"/>
        <v>-177</v>
      </c>
      <c r="T52" s="836">
        <f t="shared" si="17"/>
        <v>-245</v>
      </c>
      <c r="U52" s="721">
        <f t="shared" si="17"/>
        <v>-262</v>
      </c>
      <c r="V52" s="745">
        <f t="shared" si="17"/>
        <v>249</v>
      </c>
      <c r="W52" s="836">
        <f t="shared" si="17"/>
        <v>-176</v>
      </c>
      <c r="X52" s="836">
        <f t="shared" si="17"/>
        <v>-17</v>
      </c>
      <c r="Y52" s="721">
        <f t="shared" si="17"/>
        <v>397</v>
      </c>
      <c r="Z52" s="745">
        <f t="shared" si="17"/>
        <v>31</v>
      </c>
      <c r="AA52" s="836">
        <f>-AA31</f>
        <v>-96</v>
      </c>
      <c r="AB52" s="836">
        <f t="shared" si="17"/>
        <v>-246</v>
      </c>
      <c r="AC52" s="836">
        <f>-AC31</f>
        <v>781</v>
      </c>
      <c r="AD52" s="1071"/>
      <c r="AE52" s="745">
        <f>-AE31</f>
        <v>520</v>
      </c>
      <c r="AF52" s="836"/>
      <c r="AG52" s="836">
        <f>-AG31</f>
        <v>-399</v>
      </c>
      <c r="AH52" s="836">
        <f>-AH31</f>
        <v>-66</v>
      </c>
      <c r="AI52" s="836">
        <f>-AI31</f>
        <v>181</v>
      </c>
      <c r="AJ52" s="831"/>
      <c r="AK52" s="970"/>
      <c r="AL52" s="636"/>
    </row>
    <row r="53" spans="1:38" s="635" customFormat="1" ht="12" customHeight="1">
      <c r="A53" s="716" t="str">
        <f>A27</f>
        <v>Dividends paid</v>
      </c>
      <c r="B53" s="641">
        <v>0</v>
      </c>
      <c r="C53" s="695">
        <v>3649</v>
      </c>
      <c r="D53" s="641">
        <v>0</v>
      </c>
      <c r="E53" s="648">
        <v>1</v>
      </c>
      <c r="F53" s="647">
        <v>-1</v>
      </c>
      <c r="G53" s="698">
        <v>4852</v>
      </c>
      <c r="H53" s="641">
        <v>0</v>
      </c>
      <c r="I53" s="640">
        <v>0</v>
      </c>
      <c r="J53" s="641">
        <f t="shared" ref="J53:AE53" si="18">-J27</f>
        <v>0</v>
      </c>
      <c r="K53" s="732">
        <f t="shared" si="18"/>
        <v>6069</v>
      </c>
      <c r="L53" s="641">
        <f t="shared" si="18"/>
        <v>0</v>
      </c>
      <c r="M53" s="641">
        <f t="shared" si="18"/>
        <v>0</v>
      </c>
      <c r="N53" s="705">
        <f t="shared" si="18"/>
        <v>0</v>
      </c>
      <c r="O53" s="732">
        <f t="shared" si="18"/>
        <v>6668</v>
      </c>
      <c r="P53" s="641">
        <f t="shared" si="18"/>
        <v>0</v>
      </c>
      <c r="Q53" s="640">
        <f t="shared" si="18"/>
        <v>0</v>
      </c>
      <c r="R53" s="705">
        <f t="shared" si="18"/>
        <v>0</v>
      </c>
      <c r="S53" s="836">
        <f t="shared" si="18"/>
        <v>6681</v>
      </c>
      <c r="T53" s="820">
        <f t="shared" si="18"/>
        <v>0</v>
      </c>
      <c r="U53" s="640">
        <f t="shared" si="18"/>
        <v>0</v>
      </c>
      <c r="V53" s="705">
        <f t="shared" si="18"/>
        <v>0</v>
      </c>
      <c r="W53" s="836">
        <f t="shared" si="18"/>
        <v>3651</v>
      </c>
      <c r="X53" s="820">
        <f t="shared" si="18"/>
        <v>0</v>
      </c>
      <c r="Y53" s="721">
        <f t="shared" si="18"/>
        <v>3654</v>
      </c>
      <c r="Z53" s="705">
        <f t="shared" si="18"/>
        <v>0</v>
      </c>
      <c r="AA53" s="836">
        <f t="shared" si="18"/>
        <v>3830</v>
      </c>
      <c r="AB53" s="820">
        <f t="shared" si="18"/>
        <v>0</v>
      </c>
      <c r="AC53" s="836">
        <f t="shared" si="18"/>
        <v>3835</v>
      </c>
      <c r="AD53" s="1071"/>
      <c r="AE53" s="745">
        <f t="shared" si="18"/>
        <v>-1</v>
      </c>
      <c r="AF53" s="836"/>
      <c r="AG53" s="836">
        <f t="shared" ref="AG53:AH56" si="19">-AG27</f>
        <v>4126</v>
      </c>
      <c r="AH53" s="820">
        <f t="shared" si="19"/>
        <v>0</v>
      </c>
      <c r="AI53" s="831">
        <f>-AI27</f>
        <v>4128</v>
      </c>
      <c r="AJ53" s="831"/>
      <c r="AK53" s="970"/>
      <c r="AL53" s="636"/>
    </row>
    <row r="54" spans="1:38" s="635" customFormat="1" ht="12" customHeight="1">
      <c r="A54" s="716" t="str">
        <f>A28</f>
        <v>Dividends paid to non-controlling interest</v>
      </c>
      <c r="B54" s="641">
        <v>0</v>
      </c>
      <c r="C54" s="641">
        <v>0</v>
      </c>
      <c r="D54" s="641">
        <v>0</v>
      </c>
      <c r="E54" s="640">
        <v>0</v>
      </c>
      <c r="F54" s="645" t="s">
        <v>217</v>
      </c>
      <c r="G54" s="698" t="s">
        <v>217</v>
      </c>
      <c r="H54" s="698">
        <v>2</v>
      </c>
      <c r="I54" s="640">
        <v>0</v>
      </c>
      <c r="J54" s="732">
        <f t="shared" ref="J54:AE54" si="20">-J28</f>
        <v>-1</v>
      </c>
      <c r="K54" s="641">
        <f t="shared" si="20"/>
        <v>0</v>
      </c>
      <c r="L54" s="732">
        <f t="shared" si="20"/>
        <v>2</v>
      </c>
      <c r="M54" s="641">
        <f t="shared" si="20"/>
        <v>0</v>
      </c>
      <c r="N54" s="705">
        <f t="shared" si="20"/>
        <v>0</v>
      </c>
      <c r="O54" s="641">
        <f t="shared" si="20"/>
        <v>0</v>
      </c>
      <c r="P54" s="641">
        <f t="shared" si="20"/>
        <v>0</v>
      </c>
      <c r="Q54" s="721">
        <f t="shared" si="20"/>
        <v>1</v>
      </c>
      <c r="R54" s="705">
        <f t="shared" si="20"/>
        <v>0</v>
      </c>
      <c r="S54" s="820">
        <f t="shared" si="20"/>
        <v>0</v>
      </c>
      <c r="T54" s="836">
        <f t="shared" si="20"/>
        <v>1</v>
      </c>
      <c r="U54" s="820">
        <f t="shared" si="20"/>
        <v>0</v>
      </c>
      <c r="V54" s="705">
        <f t="shared" si="20"/>
        <v>0</v>
      </c>
      <c r="W54" s="820">
        <f t="shared" si="20"/>
        <v>0</v>
      </c>
      <c r="X54" s="836">
        <f t="shared" si="20"/>
        <v>30</v>
      </c>
      <c r="Y54" s="721">
        <f t="shared" si="20"/>
        <v>-1</v>
      </c>
      <c r="Z54" s="705">
        <f t="shared" si="20"/>
        <v>12</v>
      </c>
      <c r="AA54" s="820">
        <f t="shared" si="20"/>
        <v>0</v>
      </c>
      <c r="AB54" s="820">
        <f t="shared" si="20"/>
        <v>1</v>
      </c>
      <c r="AC54" s="836">
        <f t="shared" si="20"/>
        <v>9</v>
      </c>
      <c r="AD54" s="1071"/>
      <c r="AE54" s="705">
        <f t="shared" si="20"/>
        <v>0</v>
      </c>
      <c r="AF54" s="820"/>
      <c r="AG54" s="820">
        <f t="shared" si="19"/>
        <v>0</v>
      </c>
      <c r="AH54" s="831">
        <f t="shared" si="19"/>
        <v>3</v>
      </c>
      <c r="AI54" s="820">
        <f>-AI28</f>
        <v>0</v>
      </c>
      <c r="AJ54" s="831"/>
      <c r="AK54" s="970"/>
      <c r="AL54" s="636"/>
    </row>
    <row r="55" spans="1:38" s="635" customFormat="1" ht="12" customHeight="1">
      <c r="A55" s="716" t="str">
        <f>A29</f>
        <v>Acquisition of non-controlling interest</v>
      </c>
      <c r="B55" s="641">
        <v>0</v>
      </c>
      <c r="C55" s="641">
        <v>0</v>
      </c>
      <c r="D55" s="641">
        <v>0</v>
      </c>
      <c r="E55" s="640">
        <v>0</v>
      </c>
      <c r="F55" s="645">
        <f>-F29</f>
        <v>722</v>
      </c>
      <c r="G55" s="698">
        <v>6067</v>
      </c>
      <c r="H55" s="641">
        <v>0</v>
      </c>
      <c r="I55" s="640">
        <v>0</v>
      </c>
      <c r="J55" s="732">
        <f t="shared" ref="J55:AE55" si="21">-J29</f>
        <v>29</v>
      </c>
      <c r="K55" s="732">
        <f t="shared" si="21"/>
        <v>76</v>
      </c>
      <c r="L55" s="732">
        <f t="shared" si="21"/>
        <v>2</v>
      </c>
      <c r="M55" s="641">
        <f t="shared" si="21"/>
        <v>0</v>
      </c>
      <c r="N55" s="745">
        <f t="shared" si="21"/>
        <v>2</v>
      </c>
      <c r="O55" s="732">
        <f t="shared" si="21"/>
        <v>1</v>
      </c>
      <c r="P55" s="641">
        <f t="shared" si="21"/>
        <v>0</v>
      </c>
      <c r="Q55" s="640">
        <f t="shared" si="21"/>
        <v>0</v>
      </c>
      <c r="R55" s="820">
        <f t="shared" si="21"/>
        <v>0</v>
      </c>
      <c r="S55" s="820">
        <f t="shared" si="21"/>
        <v>0</v>
      </c>
      <c r="T55" s="820">
        <f t="shared" si="21"/>
        <v>0</v>
      </c>
      <c r="U55" s="640">
        <f t="shared" si="21"/>
        <v>0</v>
      </c>
      <c r="V55" s="820">
        <f t="shared" si="21"/>
        <v>0</v>
      </c>
      <c r="W55" s="820">
        <f t="shared" si="21"/>
        <v>0</v>
      </c>
      <c r="X55" s="820">
        <f t="shared" si="21"/>
        <v>0</v>
      </c>
      <c r="Y55" s="640">
        <f t="shared" si="21"/>
        <v>0</v>
      </c>
      <c r="Z55" s="820">
        <f t="shared" si="21"/>
        <v>0</v>
      </c>
      <c r="AA55" s="820">
        <f t="shared" si="21"/>
        <v>0</v>
      </c>
      <c r="AB55" s="820">
        <f t="shared" si="21"/>
        <v>67</v>
      </c>
      <c r="AC55" s="820">
        <f t="shared" si="21"/>
        <v>1</v>
      </c>
      <c r="AD55" s="1086"/>
      <c r="AE55" s="745">
        <f t="shared" si="21"/>
        <v>-6</v>
      </c>
      <c r="AF55" s="820"/>
      <c r="AG55" s="820">
        <f t="shared" si="19"/>
        <v>23</v>
      </c>
      <c r="AH55" s="820">
        <f t="shared" si="19"/>
        <v>0</v>
      </c>
      <c r="AI55" s="831">
        <f>-AI29</f>
        <v>2</v>
      </c>
      <c r="AJ55" s="831"/>
      <c r="AK55" s="970"/>
      <c r="AL55" s="636"/>
    </row>
    <row r="56" spans="1:38" s="635" customFormat="1" ht="12" customHeight="1">
      <c r="A56" s="746" t="str">
        <f>A30</f>
        <v>Redemption of shares</v>
      </c>
      <c r="B56" s="641">
        <v>0</v>
      </c>
      <c r="C56" s="641">
        <v>0</v>
      </c>
      <c r="D56" s="642">
        <v>0</v>
      </c>
      <c r="E56" s="643">
        <v>0</v>
      </c>
      <c r="F56" s="642">
        <v>0</v>
      </c>
      <c r="G56" s="646">
        <v>144</v>
      </c>
      <c r="H56" s="698">
        <v>92</v>
      </c>
      <c r="I56" s="644">
        <v>33</v>
      </c>
      <c r="J56" s="641">
        <f t="shared" ref="J56:AE56" si="22">-J30</f>
        <v>0</v>
      </c>
      <c r="K56" s="641">
        <f t="shared" si="22"/>
        <v>0</v>
      </c>
      <c r="L56" s="641">
        <f t="shared" si="22"/>
        <v>0</v>
      </c>
      <c r="M56" s="641">
        <f t="shared" si="22"/>
        <v>0</v>
      </c>
      <c r="N56" s="705">
        <f t="shared" si="22"/>
        <v>0</v>
      </c>
      <c r="O56" s="641">
        <f t="shared" si="22"/>
        <v>0</v>
      </c>
      <c r="P56" s="641">
        <f t="shared" si="22"/>
        <v>0</v>
      </c>
      <c r="Q56" s="640">
        <f t="shared" si="22"/>
        <v>0</v>
      </c>
      <c r="R56" s="705">
        <f t="shared" si="22"/>
        <v>0</v>
      </c>
      <c r="S56" s="820">
        <f t="shared" si="22"/>
        <v>0</v>
      </c>
      <c r="T56" s="820">
        <f t="shared" si="22"/>
        <v>0</v>
      </c>
      <c r="U56" s="640">
        <f t="shared" si="22"/>
        <v>0</v>
      </c>
      <c r="V56" s="705">
        <f t="shared" si="22"/>
        <v>0</v>
      </c>
      <c r="W56" s="836">
        <f t="shared" si="22"/>
        <v>7305</v>
      </c>
      <c r="X56" s="820">
        <f t="shared" si="22"/>
        <v>0</v>
      </c>
      <c r="Y56" s="640">
        <f t="shared" si="22"/>
        <v>0</v>
      </c>
      <c r="Z56" s="705">
        <f t="shared" si="22"/>
        <v>0</v>
      </c>
      <c r="AA56" s="820">
        <f t="shared" si="22"/>
        <v>0</v>
      </c>
      <c r="AB56" s="820">
        <f t="shared" si="22"/>
        <v>0</v>
      </c>
      <c r="AC56" s="820">
        <f t="shared" si="22"/>
        <v>0</v>
      </c>
      <c r="AD56" s="1086"/>
      <c r="AE56" s="705">
        <f t="shared" si="22"/>
        <v>0</v>
      </c>
      <c r="AF56" s="820"/>
      <c r="AG56" s="820">
        <f t="shared" si="19"/>
        <v>0</v>
      </c>
      <c r="AH56" s="820">
        <f t="shared" si="19"/>
        <v>0</v>
      </c>
      <c r="AI56" s="820">
        <f>-AI30</f>
        <v>0</v>
      </c>
      <c r="AJ56" s="831"/>
      <c r="AK56" s="970"/>
      <c r="AL56" s="636"/>
    </row>
    <row r="57" spans="1:38" s="635" customFormat="1" ht="12" customHeight="1">
      <c r="A57" s="716" t="s">
        <v>258</v>
      </c>
      <c r="B57" s="695">
        <v>1361</v>
      </c>
      <c r="C57" s="695">
        <v>25</v>
      </c>
      <c r="D57" s="645">
        <v>282</v>
      </c>
      <c r="E57" s="644">
        <v>23</v>
      </c>
      <c r="F57" s="645">
        <f>-F22-F23</f>
        <v>91</v>
      </c>
      <c r="G57" s="698">
        <v>43</v>
      </c>
      <c r="H57" s="698">
        <v>490</v>
      </c>
      <c r="I57" s="644">
        <v>1582</v>
      </c>
      <c r="J57" s="732">
        <f t="shared" ref="J57:Q57" si="23">-J22-J23</f>
        <v>561</v>
      </c>
      <c r="K57" s="732">
        <f t="shared" si="23"/>
        <v>139</v>
      </c>
      <c r="L57" s="732">
        <f t="shared" si="23"/>
        <v>349</v>
      </c>
      <c r="M57" s="732">
        <f t="shared" si="23"/>
        <v>146</v>
      </c>
      <c r="N57" s="745">
        <f t="shared" si="23"/>
        <v>443</v>
      </c>
      <c r="O57" s="732">
        <f t="shared" si="23"/>
        <v>565</v>
      </c>
      <c r="P57" s="732">
        <f t="shared" si="23"/>
        <v>126</v>
      </c>
      <c r="Q57" s="721">
        <f t="shared" si="23"/>
        <v>415</v>
      </c>
      <c r="R57" s="745">
        <f t="shared" ref="R57:AB57" si="24">-R22-R23</f>
        <v>6943</v>
      </c>
      <c r="S57" s="836">
        <f t="shared" si="24"/>
        <v>356</v>
      </c>
      <c r="T57" s="836">
        <f t="shared" si="24"/>
        <v>1081</v>
      </c>
      <c r="U57" s="721">
        <f t="shared" si="24"/>
        <v>35</v>
      </c>
      <c r="V57" s="745">
        <f t="shared" si="24"/>
        <v>1592</v>
      </c>
      <c r="W57" s="836">
        <f t="shared" si="24"/>
        <v>22</v>
      </c>
      <c r="X57" s="836">
        <f t="shared" si="24"/>
        <v>115</v>
      </c>
      <c r="Y57" s="721">
        <f t="shared" si="24"/>
        <v>65</v>
      </c>
      <c r="Z57" s="745">
        <f t="shared" si="24"/>
        <v>607</v>
      </c>
      <c r="AA57" s="836">
        <f>-AA22-AA23</f>
        <v>357</v>
      </c>
      <c r="AB57" s="836">
        <f t="shared" si="24"/>
        <v>3692</v>
      </c>
      <c r="AC57" s="836">
        <f>-AC22-AC23</f>
        <v>60</v>
      </c>
      <c r="AD57" s="1071"/>
      <c r="AE57" s="745">
        <f>-AE22-AE23</f>
        <v>61</v>
      </c>
      <c r="AF57" s="836"/>
      <c r="AG57" s="836">
        <f>-AG22-AG23</f>
        <v>124</v>
      </c>
      <c r="AH57" s="836">
        <f>-AH22-AH23</f>
        <v>325</v>
      </c>
      <c r="AI57" s="836">
        <f>-AI22-AI23</f>
        <v>-1550</v>
      </c>
      <c r="AJ57" s="831"/>
      <c r="AK57" s="970"/>
      <c r="AL57" s="636"/>
    </row>
    <row r="58" spans="1:38" s="635" customFormat="1" ht="12" customHeight="1">
      <c r="A58" s="716" t="s">
        <v>257</v>
      </c>
      <c r="B58" s="641">
        <v>0</v>
      </c>
      <c r="C58" s="641">
        <v>0</v>
      </c>
      <c r="D58" s="642">
        <v>0</v>
      </c>
      <c r="E58" s="643">
        <v>0</v>
      </c>
      <c r="F58" s="642">
        <v>0</v>
      </c>
      <c r="G58" s="698" t="s">
        <v>217</v>
      </c>
      <c r="H58" s="641">
        <v>0</v>
      </c>
      <c r="I58" s="640">
        <v>0</v>
      </c>
      <c r="J58" s="732">
        <v>523</v>
      </c>
      <c r="K58" s="732">
        <v>-523</v>
      </c>
      <c r="L58" s="641">
        <v>0</v>
      </c>
      <c r="M58" s="641">
        <v>0</v>
      </c>
      <c r="N58" s="745">
        <v>353</v>
      </c>
      <c r="O58" s="641">
        <v>0</v>
      </c>
      <c r="P58" s="641">
        <v>0</v>
      </c>
      <c r="Q58" s="640">
        <v>0</v>
      </c>
      <c r="R58" s="745" t="s">
        <v>217</v>
      </c>
      <c r="S58" s="732">
        <v>-368</v>
      </c>
      <c r="T58" s="820">
        <v>0</v>
      </c>
      <c r="U58" s="640">
        <v>0</v>
      </c>
      <c r="V58" s="745" t="s">
        <v>217</v>
      </c>
      <c r="W58" s="836" t="s">
        <v>217</v>
      </c>
      <c r="X58" s="836" t="s">
        <v>217</v>
      </c>
      <c r="Y58" s="721" t="s">
        <v>217</v>
      </c>
      <c r="Z58" s="745" t="s">
        <v>217</v>
      </c>
      <c r="AA58" s="836" t="s">
        <v>217</v>
      </c>
      <c r="AB58" s="836" t="s">
        <v>217</v>
      </c>
      <c r="AC58" s="836" t="s">
        <v>217</v>
      </c>
      <c r="AD58" s="1071"/>
      <c r="AE58" s="745" t="s">
        <v>217</v>
      </c>
      <c r="AF58" s="836"/>
      <c r="AG58" s="836" t="s">
        <v>217</v>
      </c>
      <c r="AH58" s="836" t="s">
        <v>217</v>
      </c>
      <c r="AI58" s="836" t="s">
        <v>217</v>
      </c>
      <c r="AJ58" s="831"/>
      <c r="AK58" s="970"/>
      <c r="AL58" s="636"/>
    </row>
    <row r="59" spans="1:38" s="635" customFormat="1" ht="12" customHeight="1">
      <c r="A59" s="716" t="s">
        <v>284</v>
      </c>
      <c r="B59" s="820">
        <v>0</v>
      </c>
      <c r="C59" s="820">
        <v>0</v>
      </c>
      <c r="D59" s="642">
        <v>0</v>
      </c>
      <c r="E59" s="643">
        <v>0</v>
      </c>
      <c r="F59" s="642">
        <v>0</v>
      </c>
      <c r="G59" s="831" t="s">
        <v>217</v>
      </c>
      <c r="H59" s="820">
        <v>0</v>
      </c>
      <c r="I59" s="640">
        <v>0</v>
      </c>
      <c r="J59" s="831">
        <v>-13</v>
      </c>
      <c r="K59" s="831">
        <v>337</v>
      </c>
      <c r="L59" s="831">
        <v>186</v>
      </c>
      <c r="M59" s="644">
        <v>139.99520207000009</v>
      </c>
      <c r="N59" s="831">
        <v>-117</v>
      </c>
      <c r="O59" s="831">
        <v>-621</v>
      </c>
      <c r="P59" s="831">
        <v>19</v>
      </c>
      <c r="Q59" s="644">
        <v>-637</v>
      </c>
      <c r="R59" s="831">
        <v>-100</v>
      </c>
      <c r="S59" s="831">
        <v>194</v>
      </c>
      <c r="T59" s="831">
        <v>160</v>
      </c>
      <c r="U59" s="644">
        <v>-207</v>
      </c>
      <c r="V59" s="831">
        <v>1420</v>
      </c>
      <c r="W59" s="831">
        <v>-508</v>
      </c>
      <c r="X59" s="836">
        <v>-211</v>
      </c>
      <c r="Y59" s="721">
        <v>621</v>
      </c>
      <c r="Z59" s="831">
        <v>-177</v>
      </c>
      <c r="AA59" s="831">
        <v>-427</v>
      </c>
      <c r="AB59" s="831">
        <v>88</v>
      </c>
      <c r="AC59" s="836">
        <v>526</v>
      </c>
      <c r="AD59" s="1071"/>
      <c r="AE59" s="831">
        <v>360</v>
      </c>
      <c r="AF59" s="831"/>
      <c r="AG59" s="1121">
        <v>-798</v>
      </c>
      <c r="AH59" s="1121">
        <v>-825</v>
      </c>
      <c r="AI59" s="1121">
        <v>-153</v>
      </c>
      <c r="AJ59" s="831"/>
      <c r="AK59" s="970"/>
      <c r="AL59" s="636"/>
    </row>
    <row r="60" spans="1:38" s="635" customFormat="1" ht="12" customHeight="1">
      <c r="A60" s="716" t="s">
        <v>285</v>
      </c>
      <c r="B60" s="820"/>
      <c r="C60" s="820"/>
      <c r="D60" s="642"/>
      <c r="E60" s="643"/>
      <c r="F60" s="642"/>
      <c r="G60" s="831"/>
      <c r="H60" s="820"/>
      <c r="I60" s="640"/>
      <c r="J60" s="831"/>
      <c r="K60" s="831"/>
      <c r="L60" s="831"/>
      <c r="M60" s="644"/>
      <c r="N60" s="831"/>
      <c r="O60" s="831"/>
      <c r="P60" s="831"/>
      <c r="Q60" s="644"/>
      <c r="R60" s="831"/>
      <c r="S60" s="831"/>
      <c r="T60" s="831"/>
      <c r="U60" s="644"/>
      <c r="V60" s="831"/>
      <c r="W60" s="831"/>
      <c r="X60" s="836">
        <v>-420</v>
      </c>
      <c r="Y60" s="721"/>
      <c r="Z60" s="831"/>
      <c r="AA60" s="831"/>
      <c r="AB60" s="831"/>
      <c r="AC60" s="836"/>
      <c r="AD60" s="1071"/>
      <c r="AE60" s="831"/>
      <c r="AF60" s="831"/>
      <c r="AG60" s="831"/>
      <c r="AH60" s="831"/>
      <c r="AI60" s="831"/>
      <c r="AJ60" s="831"/>
      <c r="AK60" s="970"/>
      <c r="AL60" s="636"/>
    </row>
    <row r="61" spans="1:38" s="635" customFormat="1" ht="12" customHeight="1">
      <c r="A61" s="716" t="s">
        <v>453</v>
      </c>
      <c r="B61" s="820"/>
      <c r="C61" s="820"/>
      <c r="D61" s="642"/>
      <c r="E61" s="643"/>
      <c r="F61" s="642"/>
      <c r="G61" s="831"/>
      <c r="H61" s="820"/>
      <c r="I61" s="640"/>
      <c r="J61" s="831"/>
      <c r="K61" s="831"/>
      <c r="L61" s="831"/>
      <c r="M61" s="644"/>
      <c r="N61" s="831"/>
      <c r="O61" s="831"/>
      <c r="P61" s="831"/>
      <c r="Q61" s="644"/>
      <c r="R61" s="831"/>
      <c r="S61" s="831"/>
      <c r="T61" s="831"/>
      <c r="U61" s="644"/>
      <c r="V61" s="831"/>
      <c r="W61" s="831"/>
      <c r="X61" s="836"/>
      <c r="Y61" s="721"/>
      <c r="Z61" s="831"/>
      <c r="AA61" s="831"/>
      <c r="AB61" s="831"/>
      <c r="AC61" s="836"/>
      <c r="AD61" s="1071"/>
      <c r="AE61" s="831"/>
      <c r="AF61" s="831"/>
      <c r="AG61" s="831"/>
      <c r="AH61" s="831"/>
      <c r="AI61" s="1121">
        <v>-737</v>
      </c>
      <c r="AJ61" s="831"/>
      <c r="AK61" s="970"/>
      <c r="AL61" s="636"/>
    </row>
    <row r="62" spans="1:38" s="635" customFormat="1" ht="12" customHeight="1">
      <c r="A62" s="716" t="s">
        <v>309</v>
      </c>
      <c r="B62" s="820"/>
      <c r="C62" s="820"/>
      <c r="D62" s="642"/>
      <c r="E62" s="643"/>
      <c r="F62" s="642"/>
      <c r="G62" s="831"/>
      <c r="H62" s="820"/>
      <c r="I62" s="640"/>
      <c r="J62" s="831"/>
      <c r="K62" s="831"/>
      <c r="L62" s="831"/>
      <c r="M62" s="644"/>
      <c r="N62" s="831"/>
      <c r="O62" s="831"/>
      <c r="P62" s="831"/>
      <c r="Q62" s="644"/>
      <c r="R62" s="831"/>
      <c r="S62" s="831"/>
      <c r="T62" s="831"/>
      <c r="U62" s="644"/>
      <c r="V62" s="831"/>
      <c r="W62" s="831"/>
      <c r="X62" s="836"/>
      <c r="Y62" s="721"/>
      <c r="Z62" s="831"/>
      <c r="AA62" s="831">
        <v>2250</v>
      </c>
      <c r="AB62" s="831"/>
      <c r="AC62" s="836"/>
      <c r="AD62" s="1071"/>
      <c r="AE62" s="831"/>
      <c r="AF62" s="831"/>
      <c r="AG62" s="831">
        <v>655</v>
      </c>
      <c r="AH62" s="831"/>
      <c r="AI62" s="831"/>
      <c r="AJ62" s="831"/>
      <c r="AK62" s="970"/>
      <c r="AL62" s="636"/>
    </row>
    <row r="63" spans="1:38" s="636" customFormat="1" ht="12" customHeight="1">
      <c r="A63" s="724" t="s">
        <v>81</v>
      </c>
      <c r="B63" s="819">
        <f t="shared" ref="B63:Z63" si="25">SUM(B48:B62)</f>
        <v>2223</v>
      </c>
      <c r="C63" s="819">
        <f t="shared" si="25"/>
        <v>2467</v>
      </c>
      <c r="D63" s="819">
        <f t="shared" si="25"/>
        <v>2479</v>
      </c>
      <c r="E63" s="819">
        <f t="shared" si="25"/>
        <v>2529</v>
      </c>
      <c r="F63" s="819">
        <f t="shared" si="25"/>
        <v>2026</v>
      </c>
      <c r="G63" s="819">
        <f t="shared" si="25"/>
        <v>567</v>
      </c>
      <c r="H63" s="819">
        <f t="shared" si="25"/>
        <v>2125</v>
      </c>
      <c r="I63" s="819">
        <f t="shared" si="25"/>
        <v>1574</v>
      </c>
      <c r="J63" s="819">
        <f t="shared" si="25"/>
        <v>1416</v>
      </c>
      <c r="K63" s="819">
        <f t="shared" si="25"/>
        <v>2228</v>
      </c>
      <c r="L63" s="819">
        <f t="shared" si="25"/>
        <v>4787</v>
      </c>
      <c r="M63" s="819">
        <f t="shared" si="25"/>
        <v>4385.9952020700002</v>
      </c>
      <c r="N63" s="819">
        <f t="shared" si="25"/>
        <v>1518</v>
      </c>
      <c r="O63" s="819">
        <f t="shared" si="25"/>
        <v>2675</v>
      </c>
      <c r="P63" s="819">
        <f t="shared" si="25"/>
        <v>2413</v>
      </c>
      <c r="Q63" s="638">
        <f t="shared" si="25"/>
        <v>1926</v>
      </c>
      <c r="R63" s="819">
        <f t="shared" si="25"/>
        <v>1863</v>
      </c>
      <c r="S63" s="819">
        <f t="shared" si="25"/>
        <v>3102</v>
      </c>
      <c r="T63" s="819">
        <f t="shared" si="25"/>
        <v>4075</v>
      </c>
      <c r="U63" s="638">
        <f t="shared" si="25"/>
        <v>4876</v>
      </c>
      <c r="V63" s="819">
        <f t="shared" si="25"/>
        <v>3498</v>
      </c>
      <c r="W63" s="819">
        <f t="shared" si="25"/>
        <v>3481</v>
      </c>
      <c r="X63" s="819">
        <f t="shared" si="25"/>
        <v>4621</v>
      </c>
      <c r="Y63" s="638">
        <f t="shared" si="25"/>
        <v>5355</v>
      </c>
      <c r="Z63" s="819">
        <f t="shared" si="25"/>
        <v>3127</v>
      </c>
      <c r="AA63" s="819">
        <f>SUM(AA48:AA62)</f>
        <v>3487</v>
      </c>
      <c r="AB63" s="819">
        <f>SUM(AB48:AB62)</f>
        <v>4958</v>
      </c>
      <c r="AC63" s="819">
        <f>SUM(AC48:AC62)</f>
        <v>6537</v>
      </c>
      <c r="AD63" s="1087"/>
      <c r="AE63" s="819">
        <f>SUM(AE48:AE62)</f>
        <v>3510</v>
      </c>
      <c r="AF63" s="819"/>
      <c r="AG63" s="819">
        <f>SUM(AG48:AG62)</f>
        <v>4838</v>
      </c>
      <c r="AH63" s="819">
        <f>SUM(AH48:AH62)</f>
        <v>5008</v>
      </c>
      <c r="AI63" s="819">
        <f>SUM(AI48:AI62)</f>
        <v>5500</v>
      </c>
      <c r="AJ63" s="831"/>
      <c r="AK63" s="970"/>
    </row>
    <row r="64" spans="1:38" s="635" customFormat="1" ht="12" customHeight="1">
      <c r="A64" s="1089" t="s">
        <v>389</v>
      </c>
      <c r="B64" s="1198"/>
      <c r="C64" s="1198"/>
      <c r="D64" s="680"/>
      <c r="E64" s="680"/>
      <c r="F64" s="680"/>
      <c r="G64" s="680"/>
      <c r="H64" s="680"/>
      <c r="I64" s="680"/>
      <c r="J64" s="680"/>
      <c r="K64" s="680"/>
      <c r="L64" s="680"/>
      <c r="M64" s="680"/>
      <c r="N64" s="680"/>
      <c r="O64" s="680"/>
      <c r="P64" s="680"/>
      <c r="Q64" s="680"/>
      <c r="R64" s="680"/>
      <c r="S64" s="680"/>
      <c r="T64" s="1197"/>
      <c r="U64" s="680"/>
      <c r="V64" s="680"/>
      <c r="W64" s="680"/>
      <c r="X64" s="680"/>
      <c r="Y64" s="680"/>
      <c r="Z64" s="680"/>
      <c r="AA64" s="680"/>
      <c r="AB64" s="680"/>
      <c r="AC64" s="680"/>
      <c r="AD64" s="1088"/>
      <c r="AE64" s="680"/>
      <c r="AF64" s="1088"/>
      <c r="AG64" s="680"/>
      <c r="AH64" s="680"/>
      <c r="AI64" s="680"/>
      <c r="AJ64" s="695"/>
    </row>
    <row r="65" spans="1:36" ht="12" customHeight="1">
      <c r="A65" s="1195"/>
      <c r="B65" s="680"/>
      <c r="C65" s="680"/>
      <c r="D65" s="680"/>
      <c r="E65" s="680"/>
      <c r="F65" s="680"/>
      <c r="G65" s="680"/>
      <c r="H65" s="680"/>
      <c r="I65" s="680"/>
      <c r="J65" s="893"/>
      <c r="K65" s="893"/>
      <c r="L65" s="893"/>
      <c r="M65" s="893"/>
      <c r="N65" s="893"/>
      <c r="O65" s="893"/>
      <c r="P65" s="893"/>
      <c r="Q65" s="893"/>
      <c r="R65" s="893"/>
      <c r="S65" s="893"/>
      <c r="T65" s="893"/>
      <c r="U65" s="893"/>
      <c r="V65" s="893"/>
      <c r="W65" s="893"/>
      <c r="X65" s="893"/>
      <c r="Y65" s="893"/>
      <c r="Z65" s="893"/>
      <c r="AA65" s="893"/>
      <c r="AB65" s="893"/>
      <c r="AC65" s="893"/>
      <c r="AD65" s="1108"/>
      <c r="AE65" s="893"/>
      <c r="AF65" s="1108"/>
      <c r="AG65" s="893"/>
      <c r="AH65" s="893"/>
      <c r="AI65" s="893"/>
      <c r="AJ65" s="836"/>
    </row>
    <row r="66" spans="1:36" ht="12" customHeight="1">
      <c r="A66" s="680"/>
      <c r="B66" s="680"/>
      <c r="C66" s="680"/>
      <c r="D66" s="680"/>
      <c r="E66" s="680"/>
      <c r="F66" s="680"/>
      <c r="G66" s="680"/>
      <c r="H66" s="680"/>
      <c r="I66" s="680"/>
      <c r="J66" s="680"/>
      <c r="K66" s="680"/>
      <c r="L66" s="680"/>
      <c r="M66" s="680"/>
      <c r="N66" s="680"/>
      <c r="O66" s="680"/>
      <c r="P66" s="680"/>
      <c r="Q66" s="680"/>
      <c r="R66" s="680"/>
      <c r="S66" s="680"/>
      <c r="T66" s="680"/>
      <c r="U66" s="680"/>
      <c r="V66" s="680"/>
      <c r="W66" s="680"/>
      <c r="X66" s="680"/>
      <c r="Y66" s="680"/>
      <c r="Z66" s="680"/>
      <c r="AA66" s="680"/>
      <c r="AB66" s="680"/>
      <c r="AC66" s="680"/>
      <c r="AD66" s="1088"/>
      <c r="AE66" s="680"/>
      <c r="AF66" s="1088"/>
      <c r="AG66" s="680"/>
      <c r="AH66" s="680"/>
      <c r="AI66" s="680"/>
    </row>
    <row r="67" spans="1:36" ht="12" customHeight="1">
      <c r="A67" s="680"/>
      <c r="B67" s="680"/>
      <c r="C67" s="1196"/>
      <c r="D67" s="680"/>
      <c r="E67" s="680"/>
      <c r="F67" s="680"/>
      <c r="G67" s="680"/>
      <c r="H67" s="680"/>
      <c r="I67" s="680"/>
      <c r="J67" s="680"/>
      <c r="K67" s="680"/>
      <c r="L67" s="680"/>
      <c r="M67" s="680"/>
      <c r="N67" s="680"/>
      <c r="O67" s="680"/>
      <c r="P67" s="680"/>
      <c r="Q67" s="680"/>
      <c r="R67" s="680"/>
      <c r="S67" s="680"/>
      <c r="T67" s="1197"/>
      <c r="U67" s="680"/>
      <c r="V67" s="680"/>
      <c r="W67" s="680"/>
      <c r="X67" s="680"/>
      <c r="Y67" s="680"/>
      <c r="Z67" s="680"/>
      <c r="AA67" s="680"/>
      <c r="AB67" s="680"/>
      <c r="AC67" s="680"/>
      <c r="AD67" s="1088"/>
      <c r="AE67" s="680"/>
      <c r="AF67" s="1088"/>
      <c r="AG67" s="680"/>
      <c r="AH67" s="680"/>
      <c r="AI67" s="680"/>
    </row>
  </sheetData>
  <pageMargins left="0.70866141732283472" right="0.70866141732283472" top="0.74803149606299213" bottom="0.74803149606299213" header="0.31496062992125984" footer="0.31496062992125984"/>
  <pageSetup paperSize="9" scale="64" orientation="landscape" r:id="rId1"/>
  <ignoredErrors>
    <ignoredError sqref="F13:M34 J12:O12 N25:N26 N36:O36 J6:M8 R5:R7 N16:O16 R9 N33:N34 Q8:R8 F9:N11 N13:N15 N17 Q10:R14 F39:N47 F35:I35 K35:M35 O35 S10:T34 U45:U47 S5:U9 R39:T47 U10:U11 U39:U43 U14:U34 V39:V47 R48:V54 P48:Q48 N49 K53:N57 K51:M52 B51:J57 B58:N58 B50:P50 B48:M49 B59:U59 V56:V59 R56:U58 A51:A56 Z1:Z3 Z6:Z34 B60:V60 B63:AB63 W51:Z60 W49:AB50 W39:Z48 W62:AA62 AA51:AB59 AA60 AA40:AB48 AA39 W35:AB37 V2:V37 S35:U37 R15:R37 F36:M37 N37 AE62:AE63 AC62:AC63 AC51:AC60 AE51:AE60" unlockedFormula="1"/>
    <ignoredError sqref="P36 P16:Q16 O17:Q17 P35:Q35 O39:Q47 O15:Q15 O10:P11 N8:P8 N6:Q7 O33:Q34 O25:Q26 N27:Q32 O9:Q9 P12 O13:P14 N18:Q24 O53:Q54 N51:Q52 O49:Q49 N48:O48 Q50 O56:Q58 O55 O37:Q37" formulaRange="1" unlockedFormula="1"/>
    <ignoredError sqref="N5:Q5" formulaRange="1"/>
    <ignoredError sqref="J35 N35" formula="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96"/>
  <sheetViews>
    <sheetView showGridLines="0" workbookViewId="0"/>
  </sheetViews>
  <sheetFormatPr defaultRowHeight="12.75" outlineLevelCol="1"/>
  <cols>
    <col min="1" max="1" width="38.140625" style="564" customWidth="1"/>
    <col min="2" max="5" width="9.140625" style="623" hidden="1" customWidth="1" outlineLevel="1"/>
    <col min="6" max="6" width="9.28515625" style="623" hidden="1" customWidth="1" outlineLevel="1" collapsed="1"/>
    <col min="7" max="7" width="9.28515625" style="624" hidden="1" customWidth="1" outlineLevel="1"/>
    <col min="8" max="10" width="9.28515625" style="623" hidden="1" customWidth="1" outlineLevel="1"/>
    <col min="11" max="12" width="9.28515625" style="624" hidden="1" customWidth="1" outlineLevel="1"/>
    <col min="13" max="13" width="9.28515625" style="564" hidden="1" customWidth="1" outlineLevel="1"/>
    <col min="14" max="14" width="9.28515625" style="623" hidden="1" customWidth="1" outlineLevel="1"/>
    <col min="15" max="15" width="9.28515625" style="624" hidden="1" customWidth="1" outlineLevel="1"/>
    <col min="16" max="17" width="9.28515625" style="564" hidden="1" customWidth="1" outlineLevel="1"/>
    <col min="18" max="18" width="9.28515625" style="623" customWidth="1" collapsed="1"/>
    <col min="19" max="19" width="9.28515625" style="623" customWidth="1"/>
    <col min="20" max="21" width="9.28515625" style="564" customWidth="1"/>
    <col min="22" max="24" width="9.28515625" style="623" customWidth="1"/>
    <col min="25" max="25" width="9.28515625" style="564" customWidth="1"/>
    <col min="26" max="29" width="9.28515625" style="623" customWidth="1"/>
    <col min="30" max="32" width="9.140625" style="410"/>
    <col min="33" max="16384" width="9.140625" style="564"/>
  </cols>
  <sheetData>
    <row r="1" spans="1:32">
      <c r="A1" s="688" t="s">
        <v>12</v>
      </c>
      <c r="B1" s="713"/>
      <c r="C1" s="478"/>
      <c r="D1" s="569"/>
      <c r="E1" s="478"/>
      <c r="F1" s="440"/>
      <c r="G1" s="577"/>
      <c r="H1" s="569"/>
      <c r="I1" s="882"/>
      <c r="J1" s="713"/>
      <c r="K1" s="577"/>
      <c r="L1" s="577"/>
      <c r="M1" s="882"/>
      <c r="N1" s="842"/>
      <c r="O1" s="577"/>
      <c r="P1" s="844"/>
      <c r="Q1" s="886"/>
      <c r="R1" s="842" t="s">
        <v>166</v>
      </c>
      <c r="S1" s="478"/>
      <c r="T1" s="844"/>
      <c r="U1" s="886"/>
      <c r="V1" s="478"/>
      <c r="W1" s="478"/>
      <c r="X1" s="478"/>
      <c r="Y1" s="886"/>
      <c r="Z1" s="478"/>
      <c r="AA1" s="478"/>
      <c r="AB1" s="478"/>
      <c r="AC1" s="478"/>
    </row>
    <row r="2" spans="1:32">
      <c r="A2" s="688" t="s">
        <v>286</v>
      </c>
      <c r="B2" s="478"/>
      <c r="C2" s="478"/>
      <c r="D2" s="569"/>
      <c r="E2" s="478"/>
      <c r="F2" s="478"/>
      <c r="G2" s="577"/>
      <c r="H2" s="569"/>
      <c r="I2" s="882"/>
      <c r="J2" s="478"/>
      <c r="K2" s="577"/>
      <c r="L2" s="577"/>
      <c r="M2" s="882"/>
      <c r="N2" s="478"/>
      <c r="O2" s="577"/>
      <c r="P2" s="844"/>
      <c r="Q2" s="886"/>
      <c r="R2" s="478"/>
      <c r="S2" s="478"/>
      <c r="T2" s="844"/>
      <c r="U2" s="886"/>
      <c r="V2" s="478"/>
      <c r="W2" s="478"/>
      <c r="X2" s="478"/>
      <c r="Y2" s="1006"/>
      <c r="Z2" s="478"/>
      <c r="AA2" s="478"/>
      <c r="AB2" s="478"/>
      <c r="AC2" s="478"/>
    </row>
    <row r="3" spans="1:32">
      <c r="A3" s="688" t="s">
        <v>48</v>
      </c>
      <c r="B3" s="693">
        <v>2011</v>
      </c>
      <c r="C3" s="693"/>
      <c r="D3" s="568"/>
      <c r="E3" s="568"/>
      <c r="F3" s="568">
        <v>2012</v>
      </c>
      <c r="G3" s="578"/>
      <c r="H3" s="568"/>
      <c r="I3" s="883"/>
      <c r="J3" s="568">
        <v>2013</v>
      </c>
      <c r="K3" s="578"/>
      <c r="L3" s="578"/>
      <c r="M3" s="883"/>
      <c r="N3" s="693">
        <v>2014</v>
      </c>
      <c r="O3" s="578"/>
      <c r="P3" s="845"/>
      <c r="Q3" s="887"/>
      <c r="R3" s="693">
        <v>2015</v>
      </c>
      <c r="S3" s="693"/>
      <c r="T3" s="845"/>
      <c r="U3" s="887"/>
      <c r="V3" s="693">
        <v>2016</v>
      </c>
      <c r="W3" s="693"/>
      <c r="X3" s="693"/>
      <c r="Y3" s="887"/>
      <c r="Z3" s="693">
        <v>2017</v>
      </c>
      <c r="AA3" s="693"/>
      <c r="AB3" s="693"/>
      <c r="AC3" s="693"/>
    </row>
    <row r="4" spans="1:32" ht="14.25">
      <c r="A4" s="441" t="s">
        <v>390</v>
      </c>
      <c r="B4" s="694" t="s">
        <v>10</v>
      </c>
      <c r="C4" s="692" t="s">
        <v>9</v>
      </c>
      <c r="D4" s="428" t="s">
        <v>8</v>
      </c>
      <c r="E4" s="442" t="s">
        <v>11</v>
      </c>
      <c r="F4" s="625" t="s">
        <v>10</v>
      </c>
      <c r="G4" s="428" t="s">
        <v>9</v>
      </c>
      <c r="H4" s="428" t="s">
        <v>8</v>
      </c>
      <c r="I4" s="442" t="s">
        <v>11</v>
      </c>
      <c r="J4" s="428" t="s">
        <v>10</v>
      </c>
      <c r="K4" s="428" t="s">
        <v>9</v>
      </c>
      <c r="L4" s="692" t="s">
        <v>8</v>
      </c>
      <c r="M4" s="442" t="s">
        <v>11</v>
      </c>
      <c r="N4" s="692" t="s">
        <v>10</v>
      </c>
      <c r="O4" s="692" t="s">
        <v>9</v>
      </c>
      <c r="P4" s="841" t="s">
        <v>8</v>
      </c>
      <c r="Q4" s="888" t="s">
        <v>11</v>
      </c>
      <c r="R4" s="692" t="s">
        <v>10</v>
      </c>
      <c r="S4" s="692" t="s">
        <v>9</v>
      </c>
      <c r="T4" s="841" t="s">
        <v>8</v>
      </c>
      <c r="U4" s="888" t="s">
        <v>11</v>
      </c>
      <c r="V4" s="692" t="s">
        <v>10</v>
      </c>
      <c r="W4" s="692" t="s">
        <v>9</v>
      </c>
      <c r="X4" s="692" t="s">
        <v>8</v>
      </c>
      <c r="Y4" s="888" t="s">
        <v>11</v>
      </c>
      <c r="Z4" s="692" t="s">
        <v>10</v>
      </c>
      <c r="AA4" s="692" t="s">
        <v>9</v>
      </c>
      <c r="AB4" s="692" t="s">
        <v>8</v>
      </c>
      <c r="AC4" s="692" t="s">
        <v>11</v>
      </c>
    </row>
    <row r="5" spans="1:32" s="5" customFormat="1">
      <c r="A5" s="690" t="s">
        <v>212</v>
      </c>
      <c r="B5" s="626">
        <v>3</v>
      </c>
      <c r="C5" s="573">
        <v>1</v>
      </c>
      <c r="D5" s="573">
        <v>1</v>
      </c>
      <c r="E5" s="574">
        <v>2</v>
      </c>
      <c r="F5" s="626">
        <v>3</v>
      </c>
      <c r="G5" s="573">
        <v>3</v>
      </c>
      <c r="H5" s="573">
        <v>3</v>
      </c>
      <c r="I5" s="574">
        <v>1</v>
      </c>
      <c r="J5" s="573">
        <v>1</v>
      </c>
      <c r="K5" s="573">
        <v>1</v>
      </c>
      <c r="L5" s="573">
        <v>1</v>
      </c>
      <c r="M5" s="574">
        <v>1</v>
      </c>
      <c r="N5" s="573">
        <v>12</v>
      </c>
      <c r="O5" s="573">
        <v>11</v>
      </c>
      <c r="P5" s="843">
        <v>12</v>
      </c>
      <c r="Q5" s="889">
        <v>13</v>
      </c>
      <c r="R5" s="573">
        <v>2</v>
      </c>
      <c r="S5" s="573">
        <v>2</v>
      </c>
      <c r="T5" s="843">
        <v>1</v>
      </c>
      <c r="U5" s="889">
        <v>0</v>
      </c>
      <c r="V5" s="573">
        <v>1</v>
      </c>
      <c r="W5" s="573">
        <v>2</v>
      </c>
      <c r="X5" s="573">
        <v>4</v>
      </c>
      <c r="Y5" s="889">
        <v>7</v>
      </c>
      <c r="Z5" s="573">
        <v>7</v>
      </c>
      <c r="AA5" s="573">
        <v>6</v>
      </c>
      <c r="AB5" s="573">
        <v>3</v>
      </c>
      <c r="AC5" s="573">
        <v>1</v>
      </c>
      <c r="AD5" s="788"/>
      <c r="AE5" s="788"/>
      <c r="AF5" s="788"/>
    </row>
    <row r="6" spans="1:32">
      <c r="A6" s="690" t="s">
        <v>211</v>
      </c>
      <c r="B6" s="626">
        <v>-10</v>
      </c>
      <c r="C6" s="573">
        <v>-14</v>
      </c>
      <c r="D6" s="573">
        <v>-6</v>
      </c>
      <c r="E6" s="574">
        <v>-3</v>
      </c>
      <c r="F6" s="626">
        <v>2</v>
      </c>
      <c r="G6" s="573">
        <v>4</v>
      </c>
      <c r="H6" s="573">
        <v>-3</v>
      </c>
      <c r="I6" s="574">
        <v>-3</v>
      </c>
      <c r="J6" s="573">
        <v>-5</v>
      </c>
      <c r="K6" s="573">
        <v>-5</v>
      </c>
      <c r="L6" s="573">
        <v>-4</v>
      </c>
      <c r="M6" s="574">
        <v>-4</v>
      </c>
      <c r="N6" s="573">
        <v>-2</v>
      </c>
      <c r="O6" s="573">
        <v>-1</v>
      </c>
      <c r="P6" s="843">
        <v>6</v>
      </c>
      <c r="Q6" s="889">
        <v>9</v>
      </c>
      <c r="R6" s="573">
        <v>15</v>
      </c>
      <c r="S6" s="573">
        <v>12</v>
      </c>
      <c r="T6" s="843">
        <v>7</v>
      </c>
      <c r="U6" s="889">
        <v>3</v>
      </c>
      <c r="V6" s="573">
        <v>-4</v>
      </c>
      <c r="W6" s="573">
        <v>-4</v>
      </c>
      <c r="X6" s="573">
        <v>0</v>
      </c>
      <c r="Y6" s="889">
        <v>5</v>
      </c>
      <c r="Z6" s="573">
        <v>7</v>
      </c>
      <c r="AA6" s="573">
        <v>5</v>
      </c>
      <c r="AB6" s="573">
        <v>-3</v>
      </c>
      <c r="AC6" s="573">
        <v>-5</v>
      </c>
    </row>
    <row r="7" spans="1:32">
      <c r="A7" s="690" t="s">
        <v>213</v>
      </c>
      <c r="B7" s="626">
        <v>2</v>
      </c>
      <c r="C7" s="573">
        <v>2</v>
      </c>
      <c r="D7" s="573">
        <v>2</v>
      </c>
      <c r="E7" s="574">
        <v>2</v>
      </c>
      <c r="F7" s="626">
        <v>2</v>
      </c>
      <c r="G7" s="573">
        <v>2</v>
      </c>
      <c r="H7" s="573">
        <v>2</v>
      </c>
      <c r="I7" s="574">
        <v>2</v>
      </c>
      <c r="J7" s="573">
        <v>2</v>
      </c>
      <c r="K7" s="573">
        <v>2</v>
      </c>
      <c r="L7" s="573">
        <v>1</v>
      </c>
      <c r="M7" s="574">
        <v>2</v>
      </c>
      <c r="N7" s="573">
        <v>1</v>
      </c>
      <c r="O7" s="573">
        <v>1</v>
      </c>
      <c r="P7" s="843">
        <v>1</v>
      </c>
      <c r="Q7" s="889">
        <v>1</v>
      </c>
      <c r="R7" s="573">
        <v>0</v>
      </c>
      <c r="S7" s="573">
        <v>1</v>
      </c>
      <c r="T7" s="843">
        <v>0</v>
      </c>
      <c r="U7" s="889">
        <v>0</v>
      </c>
      <c r="V7" s="573">
        <v>0</v>
      </c>
      <c r="W7" s="573">
        <v>0</v>
      </c>
      <c r="X7" s="573">
        <v>0</v>
      </c>
      <c r="Y7" s="889">
        <v>0</v>
      </c>
      <c r="Z7" s="573">
        <v>0</v>
      </c>
      <c r="AA7" s="573">
        <v>0</v>
      </c>
      <c r="AB7" s="573">
        <v>0</v>
      </c>
      <c r="AC7" s="573">
        <v>1</v>
      </c>
    </row>
    <row r="8" spans="1:32">
      <c r="A8" s="690" t="s">
        <v>214</v>
      </c>
      <c r="B8" s="626">
        <v>31</v>
      </c>
      <c r="C8" s="573">
        <v>27</v>
      </c>
      <c r="D8" s="573">
        <v>12</v>
      </c>
      <c r="E8" s="574">
        <v>12</v>
      </c>
      <c r="F8" s="626">
        <v>8</v>
      </c>
      <c r="G8" s="573">
        <v>-4</v>
      </c>
      <c r="H8" s="573">
        <v>-1</v>
      </c>
      <c r="I8" s="574">
        <v>-4</v>
      </c>
      <c r="J8" s="573">
        <v>-13</v>
      </c>
      <c r="K8" s="573">
        <v>-7</v>
      </c>
      <c r="L8" s="573">
        <v>-7</v>
      </c>
      <c r="M8" s="574">
        <v>-6</v>
      </c>
      <c r="N8" s="573">
        <v>-3</v>
      </c>
      <c r="O8" s="573">
        <v>0</v>
      </c>
      <c r="P8" s="843">
        <v>1</v>
      </c>
      <c r="Q8" s="889">
        <v>1</v>
      </c>
      <c r="R8" s="573">
        <v>-5</v>
      </c>
      <c r="S8" s="573">
        <v>-1</v>
      </c>
      <c r="T8" s="843">
        <v>-5</v>
      </c>
      <c r="U8" s="889">
        <v>-5</v>
      </c>
      <c r="V8" s="573">
        <v>0</v>
      </c>
      <c r="W8" s="573">
        <v>-1</v>
      </c>
      <c r="X8" s="573">
        <v>7</v>
      </c>
      <c r="Y8" s="889">
        <v>7</v>
      </c>
      <c r="Z8" s="573">
        <v>18</v>
      </c>
      <c r="AA8" s="573">
        <v>11</v>
      </c>
      <c r="AB8" s="573">
        <v>17</v>
      </c>
      <c r="AC8" s="573">
        <v>13</v>
      </c>
    </row>
    <row r="9" spans="1:32">
      <c r="A9" s="690" t="s">
        <v>216</v>
      </c>
      <c r="B9" s="626" t="s">
        <v>217</v>
      </c>
      <c r="C9" s="573" t="s">
        <v>217</v>
      </c>
      <c r="D9" s="573" t="s">
        <v>217</v>
      </c>
      <c r="E9" s="574" t="s">
        <v>217</v>
      </c>
      <c r="F9" s="626" t="s">
        <v>217</v>
      </c>
      <c r="G9" s="573" t="s">
        <v>217</v>
      </c>
      <c r="H9" s="573" t="s">
        <v>217</v>
      </c>
      <c r="I9" s="574" t="s">
        <v>217</v>
      </c>
      <c r="J9" s="573" t="s">
        <v>217</v>
      </c>
      <c r="K9" s="573" t="s">
        <v>217</v>
      </c>
      <c r="L9" s="573" t="s">
        <v>217</v>
      </c>
      <c r="M9" s="574" t="s">
        <v>217</v>
      </c>
      <c r="N9" s="573" t="s">
        <v>217</v>
      </c>
      <c r="O9" s="573" t="s">
        <v>217</v>
      </c>
      <c r="P9" s="843" t="s">
        <v>217</v>
      </c>
      <c r="Q9" s="889" t="s">
        <v>217</v>
      </c>
      <c r="R9" s="573" t="s">
        <v>217</v>
      </c>
      <c r="S9" s="573" t="s">
        <v>217</v>
      </c>
      <c r="T9" s="843" t="s">
        <v>217</v>
      </c>
      <c r="U9" s="889" t="s">
        <v>217</v>
      </c>
      <c r="V9" s="573" t="s">
        <v>217</v>
      </c>
      <c r="W9" s="573" t="s">
        <v>217</v>
      </c>
      <c r="X9" s="573" t="s">
        <v>217</v>
      </c>
      <c r="Y9" s="843" t="s">
        <v>217</v>
      </c>
      <c r="Z9" s="626" t="s">
        <v>217</v>
      </c>
      <c r="AA9" s="573" t="s">
        <v>217</v>
      </c>
      <c r="AB9" s="573" t="s">
        <v>217</v>
      </c>
      <c r="AC9" s="573" t="s">
        <v>217</v>
      </c>
    </row>
    <row r="10" spans="1:32">
      <c r="A10" s="690" t="s">
        <v>215</v>
      </c>
      <c r="B10" s="573">
        <f>SUM(B5:B9)</f>
        <v>26</v>
      </c>
      <c r="C10" s="573">
        <f t="shared" ref="C10:I10" si="0">SUM(C5:C9)</f>
        <v>16</v>
      </c>
      <c r="D10" s="573">
        <f t="shared" si="0"/>
        <v>9</v>
      </c>
      <c r="E10" s="574">
        <f t="shared" si="0"/>
        <v>13</v>
      </c>
      <c r="F10" s="626">
        <f t="shared" si="0"/>
        <v>15</v>
      </c>
      <c r="G10" s="573">
        <f t="shared" si="0"/>
        <v>5</v>
      </c>
      <c r="H10" s="573">
        <f t="shared" si="0"/>
        <v>1</v>
      </c>
      <c r="I10" s="574">
        <f t="shared" si="0"/>
        <v>-4</v>
      </c>
      <c r="J10" s="573">
        <f t="shared" ref="J10:P10" si="1">SUM(J5:J9)</f>
        <v>-15</v>
      </c>
      <c r="K10" s="573">
        <f t="shared" si="1"/>
        <v>-9</v>
      </c>
      <c r="L10" s="573">
        <f t="shared" si="1"/>
        <v>-9</v>
      </c>
      <c r="M10" s="574">
        <f t="shared" si="1"/>
        <v>-7</v>
      </c>
      <c r="N10" s="573">
        <f t="shared" si="1"/>
        <v>8</v>
      </c>
      <c r="O10" s="573">
        <f t="shared" si="1"/>
        <v>11</v>
      </c>
      <c r="P10" s="573">
        <f t="shared" si="1"/>
        <v>20</v>
      </c>
      <c r="Q10" s="574">
        <f t="shared" ref="Q10:V10" si="2">SUM(Q5:Q9)</f>
        <v>24</v>
      </c>
      <c r="R10" s="573">
        <f t="shared" si="2"/>
        <v>12</v>
      </c>
      <c r="S10" s="573">
        <f t="shared" si="2"/>
        <v>14</v>
      </c>
      <c r="T10" s="573">
        <f t="shared" si="2"/>
        <v>3</v>
      </c>
      <c r="U10" s="574">
        <f t="shared" si="2"/>
        <v>-2</v>
      </c>
      <c r="V10" s="573">
        <f t="shared" si="2"/>
        <v>-3</v>
      </c>
      <c r="W10" s="573">
        <v>-3</v>
      </c>
      <c r="X10" s="573">
        <f>SUM(X5:X9)</f>
        <v>11</v>
      </c>
      <c r="Y10" s="573">
        <f>SUM(Y5:Y9)</f>
        <v>19</v>
      </c>
      <c r="Z10" s="626">
        <f>SUM(Z5:Z9)</f>
        <v>32</v>
      </c>
      <c r="AA10" s="573">
        <f>SUM(AA5:AA9)</f>
        <v>22</v>
      </c>
      <c r="AB10" s="573">
        <f>SUM(AB5:AB9)</f>
        <v>17</v>
      </c>
      <c r="AC10" s="573">
        <f t="shared" ref="AC10" si="3">SUM(AC5:AC9)</f>
        <v>10</v>
      </c>
    </row>
    <row r="11" spans="1:32" ht="14.25">
      <c r="A11" s="441" t="s">
        <v>437</v>
      </c>
      <c r="B11" s="428" t="str">
        <f>+B$4</f>
        <v>Q1</v>
      </c>
      <c r="C11" s="692" t="str">
        <f t="shared" ref="C11:M11" si="4">+C$4</f>
        <v>Q2</v>
      </c>
      <c r="D11" s="692" t="str">
        <f t="shared" si="4"/>
        <v>Q3</v>
      </c>
      <c r="E11" s="692" t="str">
        <f t="shared" si="4"/>
        <v>Q4</v>
      </c>
      <c r="F11" s="692" t="str">
        <f>+F$4</f>
        <v>Q1</v>
      </c>
      <c r="G11" s="692" t="str">
        <f t="shared" si="4"/>
        <v>Q2</v>
      </c>
      <c r="H11" s="692" t="str">
        <f t="shared" si="4"/>
        <v>Q3</v>
      </c>
      <c r="I11" s="442" t="str">
        <f t="shared" si="4"/>
        <v>Q4</v>
      </c>
      <c r="J11" s="692" t="str">
        <f>+J$4</f>
        <v>Q1</v>
      </c>
      <c r="K11" s="692" t="str">
        <f t="shared" si="4"/>
        <v>Q2</v>
      </c>
      <c r="L11" s="692" t="str">
        <f t="shared" si="4"/>
        <v>Q3</v>
      </c>
      <c r="M11" s="442" t="str">
        <f t="shared" si="4"/>
        <v>Q4</v>
      </c>
      <c r="N11" s="692" t="str">
        <f>+N$4</f>
        <v>Q1</v>
      </c>
      <c r="O11" s="692" t="str">
        <f t="shared" ref="O11:AC11" si="5">+O$4</f>
        <v>Q2</v>
      </c>
      <c r="P11" s="692" t="str">
        <f t="shared" si="5"/>
        <v>Q3</v>
      </c>
      <c r="Q11" s="442" t="str">
        <f t="shared" si="5"/>
        <v>Q4</v>
      </c>
      <c r="R11" s="692" t="str">
        <f t="shared" si="5"/>
        <v>Q1</v>
      </c>
      <c r="S11" s="692" t="str">
        <f t="shared" si="5"/>
        <v>Q2</v>
      </c>
      <c r="T11" s="692" t="str">
        <f t="shared" si="5"/>
        <v>Q3</v>
      </c>
      <c r="U11" s="442" t="str">
        <f t="shared" si="5"/>
        <v>Q4</v>
      </c>
      <c r="V11" s="692" t="str">
        <f t="shared" si="5"/>
        <v>Q1</v>
      </c>
      <c r="W11" s="692" t="str">
        <f t="shared" si="5"/>
        <v>Q2</v>
      </c>
      <c r="X11" s="692" t="str">
        <f t="shared" si="5"/>
        <v>Q3</v>
      </c>
      <c r="Y11" s="692" t="str">
        <f t="shared" si="5"/>
        <v>Q4</v>
      </c>
      <c r="Z11" s="692" t="s">
        <v>10</v>
      </c>
      <c r="AA11" s="692" t="str">
        <f t="shared" si="5"/>
        <v>Q2</v>
      </c>
      <c r="AB11" s="692" t="str">
        <f t="shared" si="5"/>
        <v>Q3</v>
      </c>
      <c r="AC11" s="692" t="str">
        <f t="shared" si="5"/>
        <v>Q4</v>
      </c>
    </row>
    <row r="12" spans="1:32">
      <c r="A12" s="690" t="s">
        <v>212</v>
      </c>
      <c r="B12" s="573">
        <v>4</v>
      </c>
      <c r="C12" s="573">
        <v>2</v>
      </c>
      <c r="D12" s="573">
        <v>3</v>
      </c>
      <c r="E12" s="574">
        <v>3</v>
      </c>
      <c r="F12" s="626">
        <v>3</v>
      </c>
      <c r="G12" s="573">
        <v>2</v>
      </c>
      <c r="H12" s="573">
        <v>1</v>
      </c>
      <c r="I12" s="574">
        <v>2</v>
      </c>
      <c r="J12" s="573">
        <v>1</v>
      </c>
      <c r="K12" s="573">
        <v>1</v>
      </c>
      <c r="L12" s="573">
        <v>0</v>
      </c>
      <c r="M12" s="574">
        <v>0</v>
      </c>
      <c r="N12" s="944">
        <v>0</v>
      </c>
      <c r="O12" s="944">
        <v>1</v>
      </c>
      <c r="P12" s="944">
        <v>1</v>
      </c>
      <c r="Q12" s="1007">
        <v>1</v>
      </c>
      <c r="R12" s="944">
        <v>1</v>
      </c>
      <c r="S12" s="944">
        <v>0</v>
      </c>
      <c r="T12" s="944">
        <v>0</v>
      </c>
      <c r="U12" s="1007">
        <v>0</v>
      </c>
      <c r="V12" s="944">
        <v>1</v>
      </c>
      <c r="W12" s="944">
        <v>4</v>
      </c>
      <c r="X12" s="944">
        <v>3</v>
      </c>
      <c r="Y12" s="944">
        <v>5</v>
      </c>
      <c r="Z12" s="626">
        <v>5</v>
      </c>
      <c r="AA12" s="944">
        <v>2</v>
      </c>
      <c r="AB12" s="944">
        <v>2</v>
      </c>
      <c r="AC12" s="944">
        <v>3</v>
      </c>
    </row>
    <row r="13" spans="1:32">
      <c r="A13" s="690" t="s">
        <v>211</v>
      </c>
      <c r="B13" s="573">
        <v>-11</v>
      </c>
      <c r="C13" s="573">
        <v>-15</v>
      </c>
      <c r="D13" s="573">
        <v>-7</v>
      </c>
      <c r="E13" s="574">
        <v>-2</v>
      </c>
      <c r="F13" s="626">
        <v>2</v>
      </c>
      <c r="G13" s="573">
        <v>5</v>
      </c>
      <c r="H13" s="573">
        <v>-3</v>
      </c>
      <c r="I13" s="574">
        <v>-3</v>
      </c>
      <c r="J13" s="573">
        <v>-5</v>
      </c>
      <c r="K13" s="573">
        <v>-5</v>
      </c>
      <c r="L13" s="573">
        <v>-3</v>
      </c>
      <c r="M13" s="574">
        <v>-3</v>
      </c>
      <c r="N13" s="944">
        <v>-1</v>
      </c>
      <c r="O13" s="944">
        <v>1</v>
      </c>
      <c r="P13" s="944">
        <v>6</v>
      </c>
      <c r="Q13" s="1007">
        <v>9</v>
      </c>
      <c r="R13" s="944">
        <v>15</v>
      </c>
      <c r="S13" s="944">
        <v>12</v>
      </c>
      <c r="T13" s="944">
        <v>8</v>
      </c>
      <c r="U13" s="1007">
        <v>3</v>
      </c>
      <c r="V13" s="944">
        <v>-3</v>
      </c>
      <c r="W13" s="944">
        <v>-4</v>
      </c>
      <c r="X13" s="944">
        <v>0</v>
      </c>
      <c r="Y13" s="944">
        <v>4</v>
      </c>
      <c r="Z13" s="626">
        <v>5</v>
      </c>
      <c r="AA13" s="944">
        <v>4</v>
      </c>
      <c r="AB13" s="944">
        <v>-4</v>
      </c>
      <c r="AC13" s="944">
        <v>-4</v>
      </c>
    </row>
    <row r="14" spans="1:32">
      <c r="A14" s="690" t="s">
        <v>213</v>
      </c>
      <c r="B14" s="573">
        <v>1</v>
      </c>
      <c r="C14" s="573">
        <v>1</v>
      </c>
      <c r="D14" s="573">
        <v>1</v>
      </c>
      <c r="E14" s="574">
        <v>1</v>
      </c>
      <c r="F14" s="626">
        <v>1</v>
      </c>
      <c r="G14" s="573">
        <v>1</v>
      </c>
      <c r="H14" s="573">
        <v>1</v>
      </c>
      <c r="I14" s="574">
        <v>1</v>
      </c>
      <c r="J14" s="573">
        <v>1</v>
      </c>
      <c r="K14" s="573">
        <v>1</v>
      </c>
      <c r="L14" s="573">
        <v>1</v>
      </c>
      <c r="M14" s="574">
        <v>1</v>
      </c>
      <c r="N14" s="944">
        <v>1</v>
      </c>
      <c r="O14" s="944">
        <v>1</v>
      </c>
      <c r="P14" s="944">
        <v>1</v>
      </c>
      <c r="Q14" s="1007">
        <v>1</v>
      </c>
      <c r="R14" s="944">
        <v>1</v>
      </c>
      <c r="S14" s="944">
        <v>1</v>
      </c>
      <c r="T14" s="944">
        <v>1</v>
      </c>
      <c r="U14" s="1007">
        <v>1</v>
      </c>
      <c r="V14" s="944">
        <v>0</v>
      </c>
      <c r="W14" s="944">
        <v>0</v>
      </c>
      <c r="X14" s="944">
        <v>0</v>
      </c>
      <c r="Y14" s="944">
        <v>0</v>
      </c>
      <c r="Z14" s="626">
        <v>0</v>
      </c>
      <c r="AA14" s="944">
        <v>0</v>
      </c>
      <c r="AB14" s="944">
        <v>1</v>
      </c>
      <c r="AC14" s="944">
        <v>0</v>
      </c>
    </row>
    <row r="15" spans="1:32">
      <c r="A15" s="690" t="s">
        <v>214</v>
      </c>
      <c r="B15" s="573">
        <v>30</v>
      </c>
      <c r="C15" s="573">
        <v>26</v>
      </c>
      <c r="D15" s="573">
        <v>16</v>
      </c>
      <c r="E15" s="574">
        <v>11</v>
      </c>
      <c r="F15" s="626">
        <v>4</v>
      </c>
      <c r="G15" s="573">
        <v>-8</v>
      </c>
      <c r="H15" s="573">
        <v>1</v>
      </c>
      <c r="I15" s="574">
        <v>-1</v>
      </c>
      <c r="J15" s="573">
        <v>-5</v>
      </c>
      <c r="K15" s="573">
        <v>0</v>
      </c>
      <c r="L15" s="573">
        <v>-5</v>
      </c>
      <c r="M15" s="574">
        <v>1</v>
      </c>
      <c r="N15" s="944">
        <v>-5</v>
      </c>
      <c r="O15" s="944">
        <v>-1</v>
      </c>
      <c r="P15" s="944">
        <v>3</v>
      </c>
      <c r="Q15" s="1007">
        <v>3</v>
      </c>
      <c r="R15" s="944">
        <v>-3</v>
      </c>
      <c r="S15" s="944">
        <v>-3</v>
      </c>
      <c r="T15" s="944">
        <v>-7</v>
      </c>
      <c r="U15" s="1007">
        <v>-8</v>
      </c>
      <c r="V15" s="944">
        <v>0</v>
      </c>
      <c r="W15" s="944">
        <v>1</v>
      </c>
      <c r="X15" s="944">
        <v>0</v>
      </c>
      <c r="Y15" s="944">
        <v>4</v>
      </c>
      <c r="Z15" s="626">
        <v>9</v>
      </c>
      <c r="AA15" s="944">
        <v>5</v>
      </c>
      <c r="AB15" s="944">
        <v>13</v>
      </c>
      <c r="AC15" s="944">
        <v>7</v>
      </c>
    </row>
    <row r="16" spans="1:32">
      <c r="A16" s="690" t="s">
        <v>216</v>
      </c>
      <c r="B16" s="573" t="s">
        <v>217</v>
      </c>
      <c r="C16" s="573" t="s">
        <v>217</v>
      </c>
      <c r="D16" s="573" t="s">
        <v>217</v>
      </c>
      <c r="E16" s="574" t="s">
        <v>217</v>
      </c>
      <c r="F16" s="626" t="s">
        <v>217</v>
      </c>
      <c r="G16" s="573" t="s">
        <v>217</v>
      </c>
      <c r="H16" s="573" t="s">
        <v>217</v>
      </c>
      <c r="I16" s="574" t="s">
        <v>217</v>
      </c>
      <c r="J16" s="573" t="s">
        <v>217</v>
      </c>
      <c r="K16" s="573" t="s">
        <v>217</v>
      </c>
      <c r="L16" s="573" t="s">
        <v>217</v>
      </c>
      <c r="M16" s="574" t="s">
        <v>217</v>
      </c>
      <c r="N16" s="944" t="s">
        <v>217</v>
      </c>
      <c r="O16" s="944" t="s">
        <v>217</v>
      </c>
      <c r="P16" s="944" t="s">
        <v>217</v>
      </c>
      <c r="Q16" s="1007" t="s">
        <v>217</v>
      </c>
      <c r="R16" s="944" t="s">
        <v>217</v>
      </c>
      <c r="S16" s="944" t="s">
        <v>217</v>
      </c>
      <c r="T16" s="944" t="s">
        <v>217</v>
      </c>
      <c r="U16" s="1007" t="s">
        <v>217</v>
      </c>
      <c r="V16" s="944" t="s">
        <v>217</v>
      </c>
      <c r="W16" s="944" t="s">
        <v>217</v>
      </c>
      <c r="X16" s="944" t="s">
        <v>217</v>
      </c>
      <c r="Y16" s="944" t="s">
        <v>217</v>
      </c>
      <c r="Z16" s="626" t="s">
        <v>217</v>
      </c>
      <c r="AA16" s="944" t="s">
        <v>217</v>
      </c>
      <c r="AB16" s="944" t="s">
        <v>217</v>
      </c>
      <c r="AC16" s="944" t="s">
        <v>217</v>
      </c>
    </row>
    <row r="17" spans="1:29">
      <c r="A17" s="690" t="s">
        <v>215</v>
      </c>
      <c r="B17" s="573">
        <f t="shared" ref="B17:I17" si="6">SUM(B12:B16)</f>
        <v>24</v>
      </c>
      <c r="C17" s="573">
        <f t="shared" si="6"/>
        <v>14</v>
      </c>
      <c r="D17" s="573">
        <f t="shared" si="6"/>
        <v>13</v>
      </c>
      <c r="E17" s="574">
        <f t="shared" si="6"/>
        <v>13</v>
      </c>
      <c r="F17" s="626">
        <f t="shared" si="6"/>
        <v>10</v>
      </c>
      <c r="G17" s="573">
        <f t="shared" si="6"/>
        <v>0</v>
      </c>
      <c r="H17" s="573">
        <f t="shared" si="6"/>
        <v>0</v>
      </c>
      <c r="I17" s="574">
        <f t="shared" si="6"/>
        <v>-1</v>
      </c>
      <c r="J17" s="573">
        <f t="shared" ref="J17:W17" si="7">SUM(J12:J16)</f>
        <v>-8</v>
      </c>
      <c r="K17" s="573">
        <f t="shared" si="7"/>
        <v>-3</v>
      </c>
      <c r="L17" s="573">
        <f t="shared" si="7"/>
        <v>-7</v>
      </c>
      <c r="M17" s="574">
        <f t="shared" si="7"/>
        <v>-1</v>
      </c>
      <c r="N17" s="944">
        <f t="shared" si="7"/>
        <v>-5</v>
      </c>
      <c r="O17" s="944">
        <f t="shared" si="7"/>
        <v>2</v>
      </c>
      <c r="P17" s="944">
        <f t="shared" si="7"/>
        <v>11</v>
      </c>
      <c r="Q17" s="1007">
        <f t="shared" si="7"/>
        <v>14</v>
      </c>
      <c r="R17" s="944">
        <f t="shared" si="7"/>
        <v>14</v>
      </c>
      <c r="S17" s="944">
        <f t="shared" si="7"/>
        <v>10</v>
      </c>
      <c r="T17" s="944">
        <f t="shared" si="7"/>
        <v>2</v>
      </c>
      <c r="U17" s="1007">
        <f t="shared" si="7"/>
        <v>-4</v>
      </c>
      <c r="V17" s="944">
        <f t="shared" si="7"/>
        <v>-2</v>
      </c>
      <c r="W17" s="944">
        <f t="shared" si="7"/>
        <v>1</v>
      </c>
      <c r="X17" s="944">
        <f>SUM(X12:X16)</f>
        <v>3</v>
      </c>
      <c r="Y17" s="944">
        <f>SUM(Y12:Y16)</f>
        <v>13</v>
      </c>
      <c r="Z17" s="1025">
        <f>SUM(Z12:Z16)</f>
        <v>19</v>
      </c>
      <c r="AA17" s="944">
        <f>SUM(AA12:AA16)</f>
        <v>11</v>
      </c>
      <c r="AB17" s="944">
        <f>SUM(AB12:AB16)</f>
        <v>12</v>
      </c>
      <c r="AC17" s="944">
        <f t="shared" ref="AC17" si="8">SUM(AC12:AC16)</f>
        <v>6</v>
      </c>
    </row>
    <row r="18" spans="1:29" ht="14.25">
      <c r="A18" s="441" t="s">
        <v>438</v>
      </c>
      <c r="B18" s="692" t="str">
        <f>+B$4</f>
        <v>Q1</v>
      </c>
      <c r="C18" s="692" t="str">
        <f t="shared" ref="C18:AC18" si="9">+C$4</f>
        <v>Q2</v>
      </c>
      <c r="D18" s="692" t="str">
        <f t="shared" si="9"/>
        <v>Q3</v>
      </c>
      <c r="E18" s="692" t="str">
        <f t="shared" si="9"/>
        <v>Q4</v>
      </c>
      <c r="F18" s="692" t="str">
        <f>+F$4</f>
        <v>Q1</v>
      </c>
      <c r="G18" s="692" t="str">
        <f t="shared" si="9"/>
        <v>Q2</v>
      </c>
      <c r="H18" s="692" t="str">
        <f t="shared" si="9"/>
        <v>Q3</v>
      </c>
      <c r="I18" s="442" t="str">
        <f t="shared" si="9"/>
        <v>Q4</v>
      </c>
      <c r="J18" s="692" t="str">
        <f>+J$4</f>
        <v>Q1</v>
      </c>
      <c r="K18" s="692" t="str">
        <f t="shared" si="9"/>
        <v>Q2</v>
      </c>
      <c r="L18" s="692" t="str">
        <f t="shared" si="9"/>
        <v>Q3</v>
      </c>
      <c r="M18" s="442" t="str">
        <f t="shared" si="9"/>
        <v>Q4</v>
      </c>
      <c r="N18" s="692" t="str">
        <f t="shared" si="9"/>
        <v>Q1</v>
      </c>
      <c r="O18" s="692" t="str">
        <f t="shared" si="9"/>
        <v>Q2</v>
      </c>
      <c r="P18" s="692" t="str">
        <f t="shared" si="9"/>
        <v>Q3</v>
      </c>
      <c r="Q18" s="442" t="str">
        <f t="shared" si="9"/>
        <v>Q4</v>
      </c>
      <c r="R18" s="692" t="str">
        <f t="shared" si="9"/>
        <v>Q1</v>
      </c>
      <c r="S18" s="692" t="str">
        <f t="shared" si="9"/>
        <v>Q2</v>
      </c>
      <c r="T18" s="692" t="str">
        <f t="shared" si="9"/>
        <v>Q3</v>
      </c>
      <c r="U18" s="442" t="str">
        <f t="shared" si="9"/>
        <v>Q4</v>
      </c>
      <c r="V18" s="692" t="str">
        <f t="shared" si="9"/>
        <v>Q1</v>
      </c>
      <c r="W18" s="692" t="str">
        <f t="shared" si="9"/>
        <v>Q2</v>
      </c>
      <c r="X18" s="692" t="str">
        <f t="shared" si="9"/>
        <v>Q3</v>
      </c>
      <c r="Y18" s="692" t="str">
        <f t="shared" si="9"/>
        <v>Q4</v>
      </c>
      <c r="Z18" s="692" t="s">
        <v>10</v>
      </c>
      <c r="AA18" s="692" t="str">
        <f t="shared" si="9"/>
        <v>Q2</v>
      </c>
      <c r="AB18" s="692" t="str">
        <f t="shared" si="9"/>
        <v>Q3</v>
      </c>
      <c r="AC18" s="692" t="str">
        <f t="shared" si="9"/>
        <v>Q4</v>
      </c>
    </row>
    <row r="19" spans="1:29">
      <c r="A19" s="690" t="s">
        <v>212</v>
      </c>
      <c r="B19" s="573"/>
      <c r="C19" s="573"/>
      <c r="D19" s="573"/>
      <c r="E19" s="574"/>
      <c r="F19" s="626"/>
      <c r="G19" s="573"/>
      <c r="H19" s="573"/>
      <c r="I19" s="574"/>
      <c r="J19" s="573"/>
      <c r="K19" s="573"/>
      <c r="L19" s="573"/>
      <c r="M19" s="574"/>
      <c r="N19" s="944">
        <v>100</v>
      </c>
      <c r="O19" s="944">
        <v>100</v>
      </c>
      <c r="P19" s="944">
        <v>100</v>
      </c>
      <c r="Q19" s="1007">
        <v>100</v>
      </c>
      <c r="R19" s="944">
        <v>0</v>
      </c>
      <c r="S19" s="944">
        <v>0</v>
      </c>
      <c r="T19" s="944">
        <v>0</v>
      </c>
      <c r="U19" s="1007">
        <v>0</v>
      </c>
      <c r="V19" s="944">
        <v>1</v>
      </c>
      <c r="W19" s="944">
        <v>0</v>
      </c>
      <c r="X19" s="944">
        <v>21</v>
      </c>
      <c r="Y19" s="944">
        <v>44</v>
      </c>
      <c r="Z19" s="626">
        <v>43</v>
      </c>
      <c r="AA19" s="944">
        <v>48</v>
      </c>
      <c r="AB19" s="944">
        <v>18</v>
      </c>
      <c r="AC19" s="944">
        <v>-2</v>
      </c>
    </row>
    <row r="20" spans="1:29">
      <c r="A20" s="690" t="s">
        <v>211</v>
      </c>
      <c r="B20" s="573"/>
      <c r="C20" s="573"/>
      <c r="D20" s="573"/>
      <c r="E20" s="574"/>
      <c r="F20" s="626"/>
      <c r="G20" s="573"/>
      <c r="H20" s="573"/>
      <c r="I20" s="574"/>
      <c r="J20" s="573"/>
      <c r="K20" s="573"/>
      <c r="L20" s="573"/>
      <c r="M20" s="574"/>
      <c r="N20" s="944" t="s">
        <v>217</v>
      </c>
      <c r="O20" s="944" t="s">
        <v>217</v>
      </c>
      <c r="P20" s="944" t="s">
        <v>217</v>
      </c>
      <c r="Q20" s="1007" t="s">
        <v>217</v>
      </c>
      <c r="R20" s="944">
        <v>19</v>
      </c>
      <c r="S20" s="944">
        <v>22</v>
      </c>
      <c r="T20" s="944">
        <v>12</v>
      </c>
      <c r="U20" s="1007">
        <v>13</v>
      </c>
      <c r="V20" s="944">
        <v>0</v>
      </c>
      <c r="W20" s="944">
        <v>-1</v>
      </c>
      <c r="X20" s="944">
        <v>3</v>
      </c>
      <c r="Y20" s="944">
        <v>6</v>
      </c>
      <c r="Z20" s="626">
        <v>9</v>
      </c>
      <c r="AA20" s="944">
        <v>6</v>
      </c>
      <c r="AB20" s="944">
        <v>-5</v>
      </c>
      <c r="AC20" s="944">
        <v>-7</v>
      </c>
    </row>
    <row r="21" spans="1:29">
      <c r="A21" s="690" t="s">
        <v>213</v>
      </c>
      <c r="B21" s="573"/>
      <c r="C21" s="573"/>
      <c r="D21" s="573"/>
      <c r="E21" s="574"/>
      <c r="F21" s="626"/>
      <c r="G21" s="573"/>
      <c r="H21" s="573"/>
      <c r="I21" s="574"/>
      <c r="J21" s="573"/>
      <c r="K21" s="573"/>
      <c r="L21" s="573"/>
      <c r="M21" s="574"/>
      <c r="N21" s="944" t="s">
        <v>217</v>
      </c>
      <c r="O21" s="944" t="s">
        <v>217</v>
      </c>
      <c r="P21" s="944" t="s">
        <v>217</v>
      </c>
      <c r="Q21" s="1007" t="s">
        <v>217</v>
      </c>
      <c r="R21" s="944">
        <v>0</v>
      </c>
      <c r="S21" s="944">
        <v>0</v>
      </c>
      <c r="T21" s="944">
        <v>0</v>
      </c>
      <c r="U21" s="1007">
        <v>0</v>
      </c>
      <c r="V21" s="944">
        <v>-1</v>
      </c>
      <c r="W21" s="944">
        <v>0</v>
      </c>
      <c r="X21" s="944">
        <v>0</v>
      </c>
      <c r="Y21" s="944">
        <v>-1</v>
      </c>
      <c r="Z21" s="626">
        <v>0</v>
      </c>
      <c r="AA21" s="944">
        <v>0</v>
      </c>
      <c r="AB21" s="944">
        <v>0</v>
      </c>
      <c r="AC21" s="944">
        <v>1</v>
      </c>
    </row>
    <row r="22" spans="1:29">
      <c r="A22" s="690" t="s">
        <v>214</v>
      </c>
      <c r="B22" s="573"/>
      <c r="C22" s="573"/>
      <c r="D22" s="573"/>
      <c r="E22" s="574"/>
      <c r="F22" s="626"/>
      <c r="G22" s="573"/>
      <c r="H22" s="573"/>
      <c r="I22" s="574"/>
      <c r="J22" s="573"/>
      <c r="K22" s="573"/>
      <c r="L22" s="573"/>
      <c r="M22" s="574"/>
      <c r="N22" s="944" t="s">
        <v>217</v>
      </c>
      <c r="O22" s="944" t="s">
        <v>217</v>
      </c>
      <c r="P22" s="944" t="s">
        <v>217</v>
      </c>
      <c r="Q22" s="1007" t="s">
        <v>217</v>
      </c>
      <c r="R22" s="944">
        <v>-10</v>
      </c>
      <c r="S22" s="944">
        <v>11</v>
      </c>
      <c r="T22" s="944">
        <v>-12</v>
      </c>
      <c r="U22" s="1007">
        <v>9</v>
      </c>
      <c r="V22" s="944">
        <v>31</v>
      </c>
      <c r="W22" s="944">
        <v>1</v>
      </c>
      <c r="X22" s="944">
        <v>39</v>
      </c>
      <c r="Y22" s="944">
        <v>14</v>
      </c>
      <c r="Z22" s="626">
        <v>33</v>
      </c>
      <c r="AA22" s="944">
        <v>25</v>
      </c>
      <c r="AB22" s="944">
        <v>32</v>
      </c>
      <c r="AC22" s="944">
        <v>37</v>
      </c>
    </row>
    <row r="23" spans="1:29">
      <c r="A23" s="690" t="s">
        <v>216</v>
      </c>
      <c r="B23" s="573"/>
      <c r="C23" s="573"/>
      <c r="D23" s="573"/>
      <c r="E23" s="574"/>
      <c r="F23" s="626"/>
      <c r="G23" s="573"/>
      <c r="H23" s="573"/>
      <c r="I23" s="574"/>
      <c r="J23" s="573"/>
      <c r="K23" s="573"/>
      <c r="L23" s="573"/>
      <c r="M23" s="574"/>
      <c r="N23" s="944" t="s">
        <v>217</v>
      </c>
      <c r="O23" s="944" t="s">
        <v>217</v>
      </c>
      <c r="P23" s="944" t="s">
        <v>217</v>
      </c>
      <c r="Q23" s="1007" t="s">
        <v>217</v>
      </c>
      <c r="R23" s="944" t="s">
        <v>217</v>
      </c>
      <c r="S23" s="944" t="s">
        <v>217</v>
      </c>
      <c r="T23" s="944" t="s">
        <v>217</v>
      </c>
      <c r="U23" s="1007" t="s">
        <v>217</v>
      </c>
      <c r="V23" s="944" t="s">
        <v>217</v>
      </c>
      <c r="W23" s="944" t="s">
        <v>217</v>
      </c>
      <c r="X23" s="944" t="s">
        <v>217</v>
      </c>
      <c r="Y23" s="944" t="s">
        <v>217</v>
      </c>
      <c r="Z23" s="626" t="s">
        <v>217</v>
      </c>
      <c r="AA23" s="944" t="s">
        <v>217</v>
      </c>
      <c r="AB23" s="944" t="s">
        <v>217</v>
      </c>
      <c r="AC23" s="944" t="s">
        <v>217</v>
      </c>
    </row>
    <row r="24" spans="1:29">
      <c r="A24" s="690" t="s">
        <v>215</v>
      </c>
      <c r="B24" s="573"/>
      <c r="C24" s="573"/>
      <c r="D24" s="573"/>
      <c r="E24" s="574"/>
      <c r="F24" s="626"/>
      <c r="G24" s="573"/>
      <c r="H24" s="573"/>
      <c r="I24" s="574"/>
      <c r="J24" s="573"/>
      <c r="K24" s="573"/>
      <c r="L24" s="573"/>
      <c r="M24" s="574"/>
      <c r="N24" s="944">
        <f t="shared" ref="N24:W24" si="10">SUM(N19:N23)</f>
        <v>100</v>
      </c>
      <c r="O24" s="944">
        <f t="shared" si="10"/>
        <v>100</v>
      </c>
      <c r="P24" s="944">
        <f t="shared" si="10"/>
        <v>100</v>
      </c>
      <c r="Q24" s="1007">
        <f t="shared" si="10"/>
        <v>100</v>
      </c>
      <c r="R24" s="944">
        <f t="shared" si="10"/>
        <v>9</v>
      </c>
      <c r="S24" s="944">
        <f t="shared" si="10"/>
        <v>33</v>
      </c>
      <c r="T24" s="944">
        <f t="shared" si="10"/>
        <v>0</v>
      </c>
      <c r="U24" s="1007">
        <f t="shared" si="10"/>
        <v>22</v>
      </c>
      <c r="V24" s="944">
        <f t="shared" si="10"/>
        <v>31</v>
      </c>
      <c r="W24" s="944">
        <f t="shared" si="10"/>
        <v>0</v>
      </c>
      <c r="X24" s="944">
        <f>SUM(X19:X23)</f>
        <v>63</v>
      </c>
      <c r="Y24" s="944">
        <f>SUM(Y19:Y23)</f>
        <v>63</v>
      </c>
      <c r="Z24" s="1025">
        <f>SUM(Z19:Z23)</f>
        <v>85</v>
      </c>
      <c r="AA24" s="944">
        <f>SUM(AA19:AA23)</f>
        <v>79</v>
      </c>
      <c r="AB24" s="944">
        <f>SUM(AB19:AB23)</f>
        <v>45</v>
      </c>
      <c r="AC24" s="944">
        <f t="shared" ref="AC24" si="11">SUM(AC19:AC23)</f>
        <v>29</v>
      </c>
    </row>
    <row r="25" spans="1:29">
      <c r="A25" s="689" t="s">
        <v>3</v>
      </c>
      <c r="B25" s="692" t="str">
        <f>+B$4</f>
        <v>Q1</v>
      </c>
      <c r="C25" s="692" t="str">
        <f t="shared" ref="C25:Q25" si="12">+C$4</f>
        <v>Q2</v>
      </c>
      <c r="D25" s="692" t="str">
        <f t="shared" si="12"/>
        <v>Q3</v>
      </c>
      <c r="E25" s="692" t="str">
        <f t="shared" si="12"/>
        <v>Q4</v>
      </c>
      <c r="F25" s="692" t="str">
        <f>+F$4</f>
        <v>Q1</v>
      </c>
      <c r="G25" s="692" t="str">
        <f t="shared" si="12"/>
        <v>Q2</v>
      </c>
      <c r="H25" s="692" t="str">
        <f t="shared" si="12"/>
        <v>Q3</v>
      </c>
      <c r="I25" s="442" t="str">
        <f t="shared" si="12"/>
        <v>Q4</v>
      </c>
      <c r="J25" s="692" t="str">
        <f>+J$4</f>
        <v>Q1</v>
      </c>
      <c r="K25" s="692" t="str">
        <f t="shared" si="12"/>
        <v>Q2</v>
      </c>
      <c r="L25" s="692" t="str">
        <f t="shared" si="12"/>
        <v>Q3</v>
      </c>
      <c r="M25" s="442" t="str">
        <f t="shared" si="12"/>
        <v>Q4</v>
      </c>
      <c r="N25" s="692" t="str">
        <f>+N$4</f>
        <v>Q1</v>
      </c>
      <c r="O25" s="692" t="str">
        <f t="shared" si="12"/>
        <v>Q2</v>
      </c>
      <c r="P25" s="692" t="str">
        <f t="shared" si="12"/>
        <v>Q3</v>
      </c>
      <c r="Q25" s="442" t="str">
        <f t="shared" si="12"/>
        <v>Q4</v>
      </c>
      <c r="R25" s="692" t="str">
        <f t="shared" ref="R25:X25" si="13">+R$4</f>
        <v>Q1</v>
      </c>
      <c r="S25" s="692" t="str">
        <f t="shared" si="13"/>
        <v>Q2</v>
      </c>
      <c r="T25" s="692" t="str">
        <f t="shared" si="13"/>
        <v>Q3</v>
      </c>
      <c r="U25" s="442" t="str">
        <f t="shared" si="13"/>
        <v>Q4</v>
      </c>
      <c r="V25" s="692" t="str">
        <f t="shared" si="13"/>
        <v>Q1</v>
      </c>
      <c r="W25" s="692" t="s">
        <v>9</v>
      </c>
      <c r="X25" s="692" t="str">
        <f t="shared" si="13"/>
        <v>Q3</v>
      </c>
      <c r="Y25" s="692" t="s">
        <v>11</v>
      </c>
      <c r="Z25" s="694" t="s">
        <v>10</v>
      </c>
      <c r="AA25" s="692" t="str">
        <f>+AA$4</f>
        <v>Q2</v>
      </c>
      <c r="AB25" s="692" t="str">
        <f>+AB$4</f>
        <v>Q3</v>
      </c>
      <c r="AC25" s="692" t="str">
        <f>+AC$4</f>
        <v>Q4</v>
      </c>
    </row>
    <row r="26" spans="1:29">
      <c r="A26" s="690" t="s">
        <v>212</v>
      </c>
      <c r="B26" s="573">
        <v>4</v>
      </c>
      <c r="C26" s="573">
        <v>2</v>
      </c>
      <c r="D26" s="573">
        <v>1</v>
      </c>
      <c r="E26" s="574">
        <v>13</v>
      </c>
      <c r="F26" s="626">
        <v>14</v>
      </c>
      <c r="G26" s="573">
        <v>12</v>
      </c>
      <c r="H26" s="573">
        <v>13</v>
      </c>
      <c r="I26" s="574">
        <v>2</v>
      </c>
      <c r="J26" s="573">
        <v>0</v>
      </c>
      <c r="K26" s="573">
        <v>1</v>
      </c>
      <c r="L26" s="573">
        <v>2</v>
      </c>
      <c r="M26" s="574">
        <v>4</v>
      </c>
      <c r="N26" s="573">
        <v>5</v>
      </c>
      <c r="O26" s="573">
        <v>3</v>
      </c>
      <c r="P26" s="843">
        <v>4</v>
      </c>
      <c r="Q26" s="889">
        <v>11</v>
      </c>
      <c r="R26" s="573">
        <v>18</v>
      </c>
      <c r="S26" s="573">
        <v>12</v>
      </c>
      <c r="T26" s="843">
        <v>9</v>
      </c>
      <c r="U26" s="889">
        <v>1</v>
      </c>
      <c r="V26" s="573">
        <v>0</v>
      </c>
      <c r="W26" s="573">
        <v>0</v>
      </c>
      <c r="X26" s="573">
        <v>0</v>
      </c>
      <c r="Y26" s="843">
        <v>1</v>
      </c>
      <c r="Z26" s="626">
        <v>1</v>
      </c>
      <c r="AA26" s="573">
        <v>1</v>
      </c>
      <c r="AB26" s="573">
        <v>0</v>
      </c>
      <c r="AC26" s="573">
        <v>0</v>
      </c>
    </row>
    <row r="27" spans="1:29">
      <c r="A27" s="690" t="s">
        <v>211</v>
      </c>
      <c r="B27" s="573">
        <v>-12</v>
      </c>
      <c r="C27" s="573">
        <v>-15</v>
      </c>
      <c r="D27" s="573">
        <v>-6</v>
      </c>
      <c r="E27" s="574">
        <v>-4</v>
      </c>
      <c r="F27" s="626">
        <v>1</v>
      </c>
      <c r="G27" s="573">
        <v>4</v>
      </c>
      <c r="H27" s="573">
        <v>-4</v>
      </c>
      <c r="I27" s="574">
        <v>-4</v>
      </c>
      <c r="J27" s="573">
        <v>-4</v>
      </c>
      <c r="K27" s="573">
        <v>-5</v>
      </c>
      <c r="L27" s="573">
        <v>-3</v>
      </c>
      <c r="M27" s="574">
        <v>-1</v>
      </c>
      <c r="N27" s="573">
        <v>1</v>
      </c>
      <c r="O27" s="573">
        <v>2</v>
      </c>
      <c r="P27" s="843">
        <v>6</v>
      </c>
      <c r="Q27" s="889">
        <v>9</v>
      </c>
      <c r="R27" s="573">
        <v>16</v>
      </c>
      <c r="S27" s="573">
        <v>13</v>
      </c>
      <c r="T27" s="843">
        <v>10</v>
      </c>
      <c r="U27" s="889">
        <v>6</v>
      </c>
      <c r="V27" s="573">
        <v>-2</v>
      </c>
      <c r="W27" s="573">
        <v>-2</v>
      </c>
      <c r="X27" s="573">
        <v>1</v>
      </c>
      <c r="Y27" s="843">
        <v>4</v>
      </c>
      <c r="Z27" s="626">
        <v>6</v>
      </c>
      <c r="AA27" s="573">
        <v>4</v>
      </c>
      <c r="AB27" s="573">
        <v>-4</v>
      </c>
      <c r="AC27" s="573">
        <v>-4</v>
      </c>
    </row>
    <row r="28" spans="1:29">
      <c r="A28" s="690" t="s">
        <v>213</v>
      </c>
      <c r="B28" s="573">
        <v>1</v>
      </c>
      <c r="C28" s="573">
        <v>2</v>
      </c>
      <c r="D28" s="573">
        <v>2</v>
      </c>
      <c r="E28" s="574">
        <v>2</v>
      </c>
      <c r="F28" s="626">
        <v>1</v>
      </c>
      <c r="G28" s="573">
        <v>1</v>
      </c>
      <c r="H28" s="573">
        <v>1</v>
      </c>
      <c r="I28" s="574">
        <v>1</v>
      </c>
      <c r="J28" s="573">
        <v>1</v>
      </c>
      <c r="K28" s="573">
        <v>1</v>
      </c>
      <c r="L28" s="573">
        <v>0</v>
      </c>
      <c r="M28" s="574">
        <v>0</v>
      </c>
      <c r="N28" s="573">
        <v>0</v>
      </c>
      <c r="O28" s="573">
        <v>0</v>
      </c>
      <c r="P28" s="843">
        <v>1</v>
      </c>
      <c r="Q28" s="889">
        <v>1</v>
      </c>
      <c r="R28" s="573">
        <v>0</v>
      </c>
      <c r="S28" s="573">
        <v>0</v>
      </c>
      <c r="T28" s="843">
        <v>0</v>
      </c>
      <c r="U28" s="889">
        <v>0</v>
      </c>
      <c r="V28" s="573">
        <v>0</v>
      </c>
      <c r="W28" s="573">
        <v>0</v>
      </c>
      <c r="X28" s="573">
        <v>0</v>
      </c>
      <c r="Y28" s="889">
        <v>0</v>
      </c>
      <c r="Z28" s="573">
        <v>0</v>
      </c>
      <c r="AA28" s="573">
        <v>0</v>
      </c>
      <c r="AB28" s="573">
        <v>1</v>
      </c>
      <c r="AC28" s="573">
        <v>0</v>
      </c>
    </row>
    <row r="29" spans="1:29">
      <c r="A29" s="690" t="s">
        <v>214</v>
      </c>
      <c r="B29" s="573">
        <v>32</v>
      </c>
      <c r="C29" s="573">
        <v>35</v>
      </c>
      <c r="D29" s="573">
        <v>22</v>
      </c>
      <c r="E29" s="574">
        <v>24</v>
      </c>
      <c r="F29" s="626">
        <v>9</v>
      </c>
      <c r="G29" s="573">
        <v>0</v>
      </c>
      <c r="H29" s="573">
        <v>0</v>
      </c>
      <c r="I29" s="574">
        <v>-3</v>
      </c>
      <c r="J29" s="573">
        <v>-9</v>
      </c>
      <c r="K29" s="573">
        <v>3</v>
      </c>
      <c r="L29" s="573">
        <v>9</v>
      </c>
      <c r="M29" s="574">
        <v>10</v>
      </c>
      <c r="N29" s="573">
        <v>13</v>
      </c>
      <c r="O29" s="573">
        <v>7</v>
      </c>
      <c r="P29" s="843">
        <v>6</v>
      </c>
      <c r="Q29" s="889">
        <v>3</v>
      </c>
      <c r="R29" s="573">
        <v>10</v>
      </c>
      <c r="S29" s="573">
        <v>9</v>
      </c>
      <c r="T29" s="843">
        <v>9</v>
      </c>
      <c r="U29" s="889">
        <v>6</v>
      </c>
      <c r="V29" s="573">
        <v>-4</v>
      </c>
      <c r="W29" s="573">
        <v>6</v>
      </c>
      <c r="X29" s="573">
        <v>6</v>
      </c>
      <c r="Y29" s="889">
        <v>4</v>
      </c>
      <c r="Z29" s="573">
        <v>16</v>
      </c>
      <c r="AA29" s="573">
        <v>5</v>
      </c>
      <c r="AB29" s="573">
        <v>10</v>
      </c>
      <c r="AC29" s="573">
        <v>7</v>
      </c>
    </row>
    <row r="30" spans="1:29">
      <c r="A30" s="690" t="s">
        <v>216</v>
      </c>
      <c r="B30" s="573" t="s">
        <v>217</v>
      </c>
      <c r="C30" s="573" t="s">
        <v>217</v>
      </c>
      <c r="D30" s="573" t="s">
        <v>217</v>
      </c>
      <c r="E30" s="574" t="s">
        <v>217</v>
      </c>
      <c r="F30" s="626" t="s">
        <v>217</v>
      </c>
      <c r="G30" s="573" t="s">
        <v>217</v>
      </c>
      <c r="H30" s="573" t="s">
        <v>217</v>
      </c>
      <c r="I30" s="574" t="s">
        <v>217</v>
      </c>
      <c r="J30" s="573" t="s">
        <v>217</v>
      </c>
      <c r="K30" s="573" t="s">
        <v>217</v>
      </c>
      <c r="L30" s="573" t="s">
        <v>217</v>
      </c>
      <c r="M30" s="574" t="s">
        <v>217</v>
      </c>
      <c r="N30" s="573" t="s">
        <v>217</v>
      </c>
      <c r="O30" s="573" t="s">
        <v>217</v>
      </c>
      <c r="P30" s="843" t="s">
        <v>217</v>
      </c>
      <c r="Q30" s="889" t="s">
        <v>217</v>
      </c>
      <c r="R30" s="573" t="s">
        <v>217</v>
      </c>
      <c r="S30" s="573" t="s">
        <v>217</v>
      </c>
      <c r="T30" s="843" t="s">
        <v>217</v>
      </c>
      <c r="U30" s="889" t="s">
        <v>217</v>
      </c>
      <c r="V30" s="573" t="s">
        <v>217</v>
      </c>
      <c r="W30" s="573" t="s">
        <v>217</v>
      </c>
      <c r="X30" s="573" t="s">
        <v>217</v>
      </c>
      <c r="Y30" s="889" t="s">
        <v>217</v>
      </c>
      <c r="Z30" s="573" t="s">
        <v>217</v>
      </c>
      <c r="AA30" s="573" t="s">
        <v>217</v>
      </c>
      <c r="AB30" s="573" t="s">
        <v>217</v>
      </c>
      <c r="AC30" s="573" t="s">
        <v>217</v>
      </c>
    </row>
    <row r="31" spans="1:29">
      <c r="A31" s="690" t="s">
        <v>215</v>
      </c>
      <c r="B31" s="573">
        <f>SUM(B26:B30)</f>
        <v>25</v>
      </c>
      <c r="C31" s="573">
        <f t="shared" ref="C31:I31" si="14">SUM(C26:C30)</f>
        <v>24</v>
      </c>
      <c r="D31" s="573">
        <f t="shared" si="14"/>
        <v>19</v>
      </c>
      <c r="E31" s="574">
        <f t="shared" si="14"/>
        <v>35</v>
      </c>
      <c r="F31" s="626">
        <f t="shared" si="14"/>
        <v>25</v>
      </c>
      <c r="G31" s="573">
        <f t="shared" si="14"/>
        <v>17</v>
      </c>
      <c r="H31" s="573">
        <f t="shared" si="14"/>
        <v>10</v>
      </c>
      <c r="I31" s="574">
        <f t="shared" si="14"/>
        <v>-4</v>
      </c>
      <c r="J31" s="573">
        <f t="shared" ref="J31:P31" si="15">SUM(J26:J30)</f>
        <v>-12</v>
      </c>
      <c r="K31" s="573">
        <f t="shared" si="15"/>
        <v>0</v>
      </c>
      <c r="L31" s="573">
        <f t="shared" si="15"/>
        <v>8</v>
      </c>
      <c r="M31" s="574">
        <f t="shared" si="15"/>
        <v>13</v>
      </c>
      <c r="N31" s="573">
        <f t="shared" si="15"/>
        <v>19</v>
      </c>
      <c r="O31" s="573">
        <f t="shared" si="15"/>
        <v>12</v>
      </c>
      <c r="P31" s="573">
        <f t="shared" si="15"/>
        <v>17</v>
      </c>
      <c r="Q31" s="574">
        <f t="shared" ref="Q31:V31" si="16">SUM(Q26:Q30)</f>
        <v>24</v>
      </c>
      <c r="R31" s="573">
        <f t="shared" si="16"/>
        <v>44</v>
      </c>
      <c r="S31" s="573">
        <f t="shared" si="16"/>
        <v>34</v>
      </c>
      <c r="T31" s="573">
        <f t="shared" si="16"/>
        <v>28</v>
      </c>
      <c r="U31" s="574">
        <f t="shared" si="16"/>
        <v>13</v>
      </c>
      <c r="V31" s="573">
        <f t="shared" si="16"/>
        <v>-6</v>
      </c>
      <c r="W31" s="573">
        <v>4</v>
      </c>
      <c r="X31" s="573">
        <f>SUM(X26:X30)</f>
        <v>7</v>
      </c>
      <c r="Y31" s="574">
        <f>SUM(Y26:Y30)</f>
        <v>9</v>
      </c>
      <c r="Z31" s="573">
        <f>SUM(Z26:Z30)</f>
        <v>23</v>
      </c>
      <c r="AA31" s="573">
        <f>SUM(AA26:AA30)</f>
        <v>10</v>
      </c>
      <c r="AB31" s="573">
        <f>SUM(AB26:AB30)</f>
        <v>7</v>
      </c>
      <c r="AC31" s="573">
        <f t="shared" ref="AC31" si="17">SUM(AC26:AC30)</f>
        <v>3</v>
      </c>
    </row>
    <row r="32" spans="1:29">
      <c r="A32" s="689" t="s">
        <v>113</v>
      </c>
      <c r="B32" s="692" t="str">
        <f>+B$4</f>
        <v>Q1</v>
      </c>
      <c r="C32" s="692" t="str">
        <f t="shared" ref="C32:Q32" si="18">+C$4</f>
        <v>Q2</v>
      </c>
      <c r="D32" s="692" t="str">
        <f t="shared" si="18"/>
        <v>Q3</v>
      </c>
      <c r="E32" s="692" t="str">
        <f t="shared" si="18"/>
        <v>Q4</v>
      </c>
      <c r="F32" s="692" t="str">
        <f>+F$4</f>
        <v>Q1</v>
      </c>
      <c r="G32" s="692" t="str">
        <f t="shared" si="18"/>
        <v>Q2</v>
      </c>
      <c r="H32" s="692" t="str">
        <f t="shared" si="18"/>
        <v>Q3</v>
      </c>
      <c r="I32" s="442" t="str">
        <f t="shared" si="18"/>
        <v>Q4</v>
      </c>
      <c r="J32" s="692" t="str">
        <f>+J$4</f>
        <v>Q1</v>
      </c>
      <c r="K32" s="692" t="str">
        <f t="shared" si="18"/>
        <v>Q2</v>
      </c>
      <c r="L32" s="692" t="str">
        <f t="shared" si="18"/>
        <v>Q3</v>
      </c>
      <c r="M32" s="442" t="str">
        <f t="shared" si="18"/>
        <v>Q4</v>
      </c>
      <c r="N32" s="692" t="str">
        <f>+N$4</f>
        <v>Q1</v>
      </c>
      <c r="O32" s="692" t="str">
        <f t="shared" si="18"/>
        <v>Q2</v>
      </c>
      <c r="P32" s="692" t="str">
        <f t="shared" si="18"/>
        <v>Q3</v>
      </c>
      <c r="Q32" s="442" t="str">
        <f t="shared" si="18"/>
        <v>Q4</v>
      </c>
      <c r="R32" s="692" t="str">
        <f t="shared" ref="R32:X32" si="19">+R$4</f>
        <v>Q1</v>
      </c>
      <c r="S32" s="692" t="str">
        <f t="shared" si="19"/>
        <v>Q2</v>
      </c>
      <c r="T32" s="692" t="str">
        <f t="shared" si="19"/>
        <v>Q3</v>
      </c>
      <c r="U32" s="442" t="str">
        <f t="shared" si="19"/>
        <v>Q4</v>
      </c>
      <c r="V32" s="692" t="str">
        <f t="shared" si="19"/>
        <v>Q1</v>
      </c>
      <c r="W32" s="692" t="s">
        <v>9</v>
      </c>
      <c r="X32" s="692" t="str">
        <f t="shared" si="19"/>
        <v>Q3</v>
      </c>
      <c r="Y32" s="442" t="s">
        <v>11</v>
      </c>
      <c r="Z32" s="692" t="s">
        <v>10</v>
      </c>
      <c r="AA32" s="692" t="str">
        <f>+AA$4</f>
        <v>Q2</v>
      </c>
      <c r="AB32" s="692" t="str">
        <f>+AB$4</f>
        <v>Q3</v>
      </c>
      <c r="AC32" s="692" t="str">
        <f>+AC$4</f>
        <v>Q4</v>
      </c>
    </row>
    <row r="33" spans="1:29">
      <c r="A33" s="690" t="s">
        <v>212</v>
      </c>
      <c r="B33" s="573">
        <v>2</v>
      </c>
      <c r="C33" s="573">
        <v>1</v>
      </c>
      <c r="D33" s="573">
        <v>1</v>
      </c>
      <c r="E33" s="574">
        <v>0</v>
      </c>
      <c r="F33" s="626">
        <v>1</v>
      </c>
      <c r="G33" s="573">
        <v>1</v>
      </c>
      <c r="H33" s="573">
        <v>1</v>
      </c>
      <c r="I33" s="574">
        <v>1</v>
      </c>
      <c r="J33" s="573">
        <v>0</v>
      </c>
      <c r="K33" s="573">
        <v>1</v>
      </c>
      <c r="L33" s="573">
        <v>2</v>
      </c>
      <c r="M33" s="574">
        <v>2</v>
      </c>
      <c r="N33" s="573">
        <v>2</v>
      </c>
      <c r="O33" s="573">
        <v>1</v>
      </c>
      <c r="P33" s="843">
        <v>1</v>
      </c>
      <c r="Q33" s="889">
        <v>1</v>
      </c>
      <c r="R33" s="573">
        <v>0</v>
      </c>
      <c r="S33" s="573">
        <v>0</v>
      </c>
      <c r="T33" s="843">
        <v>0</v>
      </c>
      <c r="U33" s="889">
        <v>0</v>
      </c>
      <c r="V33" s="573">
        <v>0</v>
      </c>
      <c r="W33" s="573">
        <v>0</v>
      </c>
      <c r="X33" s="573">
        <v>0</v>
      </c>
      <c r="Y33" s="889">
        <v>0</v>
      </c>
      <c r="Z33" s="573">
        <v>0</v>
      </c>
      <c r="AA33" s="573">
        <v>0</v>
      </c>
      <c r="AB33" s="573">
        <v>0</v>
      </c>
      <c r="AC33" s="573">
        <v>0</v>
      </c>
    </row>
    <row r="34" spans="1:29">
      <c r="A34" s="690" t="s">
        <v>211</v>
      </c>
      <c r="B34" s="573">
        <v>-9</v>
      </c>
      <c r="C34" s="573">
        <v>-14</v>
      </c>
      <c r="D34" s="573">
        <v>-6</v>
      </c>
      <c r="E34" s="574">
        <v>-4</v>
      </c>
      <c r="F34" s="626">
        <v>1</v>
      </c>
      <c r="G34" s="573">
        <v>5</v>
      </c>
      <c r="H34" s="573">
        <v>-1</v>
      </c>
      <c r="I34" s="574">
        <v>-2</v>
      </c>
      <c r="J34" s="573">
        <v>-4</v>
      </c>
      <c r="K34" s="573">
        <v>-6</v>
      </c>
      <c r="L34" s="573">
        <v>-6</v>
      </c>
      <c r="M34" s="574">
        <v>-5</v>
      </c>
      <c r="N34" s="573">
        <v>-5</v>
      </c>
      <c r="O34" s="573">
        <v>-3</v>
      </c>
      <c r="P34" s="843">
        <v>3</v>
      </c>
      <c r="Q34" s="889">
        <v>7</v>
      </c>
      <c r="R34" s="573">
        <v>12</v>
      </c>
      <c r="S34" s="573">
        <v>11</v>
      </c>
      <c r="T34" s="843">
        <v>3</v>
      </c>
      <c r="U34" s="889">
        <v>-2</v>
      </c>
      <c r="V34" s="573">
        <v>-7</v>
      </c>
      <c r="W34" s="573">
        <v>-6</v>
      </c>
      <c r="X34" s="573">
        <v>-1</v>
      </c>
      <c r="Y34" s="889">
        <v>6</v>
      </c>
      <c r="Z34" s="573">
        <v>10</v>
      </c>
      <c r="AA34" s="573">
        <v>6</v>
      </c>
      <c r="AB34" s="573">
        <v>-2</v>
      </c>
      <c r="AC34" s="573">
        <v>-5</v>
      </c>
    </row>
    <row r="35" spans="1:29">
      <c r="A35" s="690" t="s">
        <v>213</v>
      </c>
      <c r="B35" s="573">
        <v>2</v>
      </c>
      <c r="C35" s="573">
        <v>2</v>
      </c>
      <c r="D35" s="573">
        <v>3</v>
      </c>
      <c r="E35" s="574">
        <v>3</v>
      </c>
      <c r="F35" s="626">
        <v>3</v>
      </c>
      <c r="G35" s="573">
        <v>3</v>
      </c>
      <c r="H35" s="573">
        <v>3</v>
      </c>
      <c r="I35" s="574">
        <v>2</v>
      </c>
      <c r="J35" s="573">
        <v>3</v>
      </c>
      <c r="K35" s="573">
        <v>3</v>
      </c>
      <c r="L35" s="573">
        <v>3</v>
      </c>
      <c r="M35" s="574">
        <v>3</v>
      </c>
      <c r="N35" s="573">
        <v>2</v>
      </c>
      <c r="O35" s="573">
        <v>2</v>
      </c>
      <c r="P35" s="843">
        <v>1</v>
      </c>
      <c r="Q35" s="889">
        <v>0</v>
      </c>
      <c r="R35" s="573">
        <v>0</v>
      </c>
      <c r="S35" s="573">
        <v>0</v>
      </c>
      <c r="T35" s="843">
        <v>0</v>
      </c>
      <c r="U35" s="889">
        <v>0</v>
      </c>
      <c r="V35" s="573">
        <v>0</v>
      </c>
      <c r="W35" s="573">
        <v>0</v>
      </c>
      <c r="X35" s="573">
        <v>0</v>
      </c>
      <c r="Y35" s="889">
        <v>0</v>
      </c>
      <c r="Z35" s="573">
        <v>0</v>
      </c>
      <c r="AA35" s="573">
        <v>0</v>
      </c>
      <c r="AB35" s="573">
        <v>0</v>
      </c>
      <c r="AC35" s="573">
        <v>0</v>
      </c>
    </row>
    <row r="36" spans="1:29">
      <c r="A36" s="690" t="s">
        <v>214</v>
      </c>
      <c r="B36" s="573">
        <v>41</v>
      </c>
      <c r="C36" s="573">
        <v>32</v>
      </c>
      <c r="D36" s="573">
        <v>13</v>
      </c>
      <c r="E36" s="574">
        <v>18</v>
      </c>
      <c r="F36" s="626">
        <v>19</v>
      </c>
      <c r="G36" s="573">
        <v>-2</v>
      </c>
      <c r="H36" s="573">
        <v>-3</v>
      </c>
      <c r="I36" s="574">
        <v>-10</v>
      </c>
      <c r="J36" s="573">
        <v>-25</v>
      </c>
      <c r="K36" s="573">
        <v>-19</v>
      </c>
      <c r="L36" s="573">
        <v>-20</v>
      </c>
      <c r="M36" s="574">
        <v>-20</v>
      </c>
      <c r="N36" s="573">
        <v>-10</v>
      </c>
      <c r="O36" s="573">
        <v>-3</v>
      </c>
      <c r="P36" s="843">
        <v>1</v>
      </c>
      <c r="Q36" s="889">
        <v>-3</v>
      </c>
      <c r="R36" s="573">
        <v>-10</v>
      </c>
      <c r="S36" s="573">
        <v>-1</v>
      </c>
      <c r="T36" s="843">
        <v>-8</v>
      </c>
      <c r="U36" s="889">
        <v>-7</v>
      </c>
      <c r="V36" s="573">
        <v>-5</v>
      </c>
      <c r="W36" s="573">
        <v>-4</v>
      </c>
      <c r="X36" s="573">
        <v>10</v>
      </c>
      <c r="Y36" s="889">
        <v>9</v>
      </c>
      <c r="Z36" s="573">
        <v>28</v>
      </c>
      <c r="AA36" s="573">
        <v>20</v>
      </c>
      <c r="AB36" s="573">
        <v>22</v>
      </c>
      <c r="AC36" s="573">
        <v>16</v>
      </c>
    </row>
    <row r="37" spans="1:29">
      <c r="A37" s="690" t="s">
        <v>216</v>
      </c>
      <c r="B37" s="573" t="s">
        <v>217</v>
      </c>
      <c r="C37" s="573" t="s">
        <v>217</v>
      </c>
      <c r="D37" s="573" t="s">
        <v>217</v>
      </c>
      <c r="E37" s="574" t="s">
        <v>217</v>
      </c>
      <c r="F37" s="626" t="s">
        <v>217</v>
      </c>
      <c r="G37" s="573" t="s">
        <v>217</v>
      </c>
      <c r="H37" s="573" t="s">
        <v>217</v>
      </c>
      <c r="I37" s="574" t="s">
        <v>217</v>
      </c>
      <c r="J37" s="573" t="s">
        <v>217</v>
      </c>
      <c r="K37" s="573" t="s">
        <v>217</v>
      </c>
      <c r="L37" s="573" t="s">
        <v>217</v>
      </c>
      <c r="M37" s="574" t="s">
        <v>217</v>
      </c>
      <c r="N37" s="573" t="s">
        <v>217</v>
      </c>
      <c r="O37" s="573" t="s">
        <v>217</v>
      </c>
      <c r="P37" s="843" t="s">
        <v>217</v>
      </c>
      <c r="Q37" s="889" t="s">
        <v>217</v>
      </c>
      <c r="R37" s="573" t="s">
        <v>217</v>
      </c>
      <c r="S37" s="573" t="s">
        <v>217</v>
      </c>
      <c r="T37" s="843" t="s">
        <v>217</v>
      </c>
      <c r="U37" s="889" t="s">
        <v>217</v>
      </c>
      <c r="V37" s="573" t="s">
        <v>217</v>
      </c>
      <c r="W37" s="573" t="s">
        <v>217</v>
      </c>
      <c r="X37" s="573" t="s">
        <v>217</v>
      </c>
      <c r="Y37" s="889" t="s">
        <v>217</v>
      </c>
      <c r="Z37" s="573" t="s">
        <v>217</v>
      </c>
      <c r="AA37" s="573" t="s">
        <v>217</v>
      </c>
      <c r="AB37" s="573" t="s">
        <v>217</v>
      </c>
      <c r="AC37" s="573" t="s">
        <v>217</v>
      </c>
    </row>
    <row r="38" spans="1:29">
      <c r="A38" s="690" t="s">
        <v>215</v>
      </c>
      <c r="B38" s="573">
        <f>SUM(B33:B37)</f>
        <v>36</v>
      </c>
      <c r="C38" s="573">
        <f t="shared" ref="C38:I38" si="20">SUM(C33:C37)</f>
        <v>21</v>
      </c>
      <c r="D38" s="573">
        <f t="shared" si="20"/>
        <v>11</v>
      </c>
      <c r="E38" s="574">
        <f t="shared" si="20"/>
        <v>17</v>
      </c>
      <c r="F38" s="626">
        <f t="shared" si="20"/>
        <v>24</v>
      </c>
      <c r="G38" s="573">
        <f t="shared" si="20"/>
        <v>7</v>
      </c>
      <c r="H38" s="573">
        <f t="shared" si="20"/>
        <v>0</v>
      </c>
      <c r="I38" s="574">
        <f t="shared" si="20"/>
        <v>-9</v>
      </c>
      <c r="J38" s="573">
        <f t="shared" ref="J38:P38" si="21">SUM(J33:J37)</f>
        <v>-26</v>
      </c>
      <c r="K38" s="573">
        <f t="shared" si="21"/>
        <v>-21</v>
      </c>
      <c r="L38" s="573">
        <f t="shared" si="21"/>
        <v>-21</v>
      </c>
      <c r="M38" s="574">
        <f t="shared" si="21"/>
        <v>-20</v>
      </c>
      <c r="N38" s="573">
        <f t="shared" si="21"/>
        <v>-11</v>
      </c>
      <c r="O38" s="573">
        <f t="shared" si="21"/>
        <v>-3</v>
      </c>
      <c r="P38" s="573">
        <f t="shared" si="21"/>
        <v>6</v>
      </c>
      <c r="Q38" s="574">
        <f t="shared" ref="Q38:V38" si="22">SUM(Q33:Q37)</f>
        <v>5</v>
      </c>
      <c r="R38" s="573">
        <f t="shared" si="22"/>
        <v>2</v>
      </c>
      <c r="S38" s="573">
        <f t="shared" si="22"/>
        <v>10</v>
      </c>
      <c r="T38" s="573">
        <f t="shared" si="22"/>
        <v>-5</v>
      </c>
      <c r="U38" s="574">
        <f t="shared" si="22"/>
        <v>-9</v>
      </c>
      <c r="V38" s="573">
        <f t="shared" si="22"/>
        <v>-12</v>
      </c>
      <c r="W38" s="573">
        <v>-10</v>
      </c>
      <c r="X38" s="944">
        <f>SUM(X33:X37)</f>
        <v>9</v>
      </c>
      <c r="Y38" s="574">
        <f>SUM(Y33:Y37)</f>
        <v>15</v>
      </c>
      <c r="Z38" s="944">
        <f>SUM(Z33:Z37)</f>
        <v>38</v>
      </c>
      <c r="AA38" s="944">
        <f>SUM(AA33:AA37)</f>
        <v>26</v>
      </c>
      <c r="AB38" s="944">
        <f>SUM(AB33:AB37)</f>
        <v>20</v>
      </c>
      <c r="AC38" s="944">
        <f t="shared" ref="AC38" si="23">SUM(AC33:AC37)</f>
        <v>11</v>
      </c>
    </row>
    <row r="39" spans="1:29" ht="14.25">
      <c r="A39" s="441" t="s">
        <v>441</v>
      </c>
      <c r="B39" s="692" t="str">
        <f>+B$4</f>
        <v>Q1</v>
      </c>
      <c r="C39" s="692" t="str">
        <f t="shared" ref="C39:Q39" si="24">+C$4</f>
        <v>Q2</v>
      </c>
      <c r="D39" s="692" t="str">
        <f t="shared" si="24"/>
        <v>Q3</v>
      </c>
      <c r="E39" s="692" t="str">
        <f t="shared" si="24"/>
        <v>Q4</v>
      </c>
      <c r="F39" s="692" t="str">
        <f>+F$4</f>
        <v>Q1</v>
      </c>
      <c r="G39" s="692" t="str">
        <f t="shared" si="24"/>
        <v>Q2</v>
      </c>
      <c r="H39" s="692" t="str">
        <f t="shared" si="24"/>
        <v>Q3</v>
      </c>
      <c r="I39" s="442" t="str">
        <f t="shared" si="24"/>
        <v>Q4</v>
      </c>
      <c r="J39" s="692" t="str">
        <f>+J$4</f>
        <v>Q1</v>
      </c>
      <c r="K39" s="692" t="str">
        <f t="shared" si="24"/>
        <v>Q2</v>
      </c>
      <c r="L39" s="692" t="str">
        <f t="shared" si="24"/>
        <v>Q3</v>
      </c>
      <c r="M39" s="442" t="str">
        <f t="shared" si="24"/>
        <v>Q4</v>
      </c>
      <c r="N39" s="692" t="str">
        <f>+N$4</f>
        <v>Q1</v>
      </c>
      <c r="O39" s="692" t="str">
        <f t="shared" si="24"/>
        <v>Q2</v>
      </c>
      <c r="P39" s="692" t="str">
        <f t="shared" si="24"/>
        <v>Q3</v>
      </c>
      <c r="Q39" s="442" t="str">
        <f t="shared" si="24"/>
        <v>Q4</v>
      </c>
      <c r="R39" s="692" t="str">
        <f t="shared" ref="R39:X39" si="25">+R$4</f>
        <v>Q1</v>
      </c>
      <c r="S39" s="692" t="str">
        <f t="shared" si="25"/>
        <v>Q2</v>
      </c>
      <c r="T39" s="692" t="str">
        <f t="shared" si="25"/>
        <v>Q3</v>
      </c>
      <c r="U39" s="442" t="str">
        <f t="shared" si="25"/>
        <v>Q4</v>
      </c>
      <c r="V39" s="692" t="str">
        <f t="shared" si="25"/>
        <v>Q1</v>
      </c>
      <c r="W39" s="692" t="s">
        <v>9</v>
      </c>
      <c r="X39" s="692" t="str">
        <f t="shared" si="25"/>
        <v>Q3</v>
      </c>
      <c r="Y39" s="442" t="s">
        <v>11</v>
      </c>
      <c r="Z39" s="692" t="s">
        <v>10</v>
      </c>
      <c r="AA39" s="692" t="str">
        <f>+AA$4</f>
        <v>Q2</v>
      </c>
      <c r="AB39" s="692" t="str">
        <f>+AB$4</f>
        <v>Q3</v>
      </c>
      <c r="AC39" s="692" t="str">
        <f>+AC$4</f>
        <v>Q4</v>
      </c>
    </row>
    <row r="40" spans="1:29">
      <c r="A40" s="690" t="s">
        <v>212</v>
      </c>
      <c r="B40" s="573">
        <v>0</v>
      </c>
      <c r="C40" s="573">
        <v>0</v>
      </c>
      <c r="D40" s="573">
        <v>3</v>
      </c>
      <c r="E40" s="574">
        <v>4</v>
      </c>
      <c r="F40" s="626">
        <v>2</v>
      </c>
      <c r="G40" s="573">
        <v>4</v>
      </c>
      <c r="H40" s="573">
        <v>0</v>
      </c>
      <c r="I40" s="574">
        <v>0</v>
      </c>
      <c r="J40" s="573">
        <v>0</v>
      </c>
      <c r="K40" s="573">
        <v>0</v>
      </c>
      <c r="L40" s="573">
        <v>0</v>
      </c>
      <c r="M40" s="574">
        <v>1</v>
      </c>
      <c r="N40" s="573">
        <v>1</v>
      </c>
      <c r="O40" s="573">
        <v>1</v>
      </c>
      <c r="P40" s="843">
        <v>1</v>
      </c>
      <c r="Q40" s="889">
        <v>0</v>
      </c>
      <c r="R40" s="573">
        <v>0</v>
      </c>
      <c r="S40" s="573">
        <v>0</v>
      </c>
      <c r="T40" s="843">
        <v>1</v>
      </c>
      <c r="U40" s="889">
        <v>1</v>
      </c>
      <c r="V40" s="573">
        <v>3</v>
      </c>
      <c r="W40" s="573">
        <v>2</v>
      </c>
      <c r="X40" s="944">
        <v>2</v>
      </c>
      <c r="Y40" s="889">
        <v>2</v>
      </c>
      <c r="Z40" s="573">
        <v>1</v>
      </c>
      <c r="AA40" s="944">
        <v>1</v>
      </c>
      <c r="AB40" s="944">
        <v>1</v>
      </c>
      <c r="AC40" s="944">
        <v>3</v>
      </c>
    </row>
    <row r="41" spans="1:29">
      <c r="A41" s="690" t="s">
        <v>211</v>
      </c>
      <c r="B41" s="573">
        <v>-9</v>
      </c>
      <c r="C41" s="573">
        <v>-12</v>
      </c>
      <c r="D41" s="573">
        <v>-4</v>
      </c>
      <c r="E41" s="574">
        <v>-2</v>
      </c>
      <c r="F41" s="626">
        <v>1</v>
      </c>
      <c r="G41" s="573">
        <v>3</v>
      </c>
      <c r="H41" s="573">
        <v>-5</v>
      </c>
      <c r="I41" s="574">
        <v>-4</v>
      </c>
      <c r="J41" s="573">
        <v>-5</v>
      </c>
      <c r="K41" s="573">
        <v>-6</v>
      </c>
      <c r="L41" s="573">
        <v>-4</v>
      </c>
      <c r="M41" s="574">
        <v>-4</v>
      </c>
      <c r="N41" s="573">
        <v>-2</v>
      </c>
      <c r="O41" s="573">
        <v>-1</v>
      </c>
      <c r="P41" s="843">
        <v>6</v>
      </c>
      <c r="Q41" s="889">
        <v>8</v>
      </c>
      <c r="R41" s="573">
        <v>13</v>
      </c>
      <c r="S41" s="573">
        <v>11</v>
      </c>
      <c r="T41" s="843">
        <v>7</v>
      </c>
      <c r="U41" s="889">
        <v>1</v>
      </c>
      <c r="V41" s="573">
        <v>-4</v>
      </c>
      <c r="W41" s="573">
        <v>-4</v>
      </c>
      <c r="X41" s="944">
        <v>0</v>
      </c>
      <c r="Y41" s="889">
        <v>5</v>
      </c>
      <c r="Z41" s="573">
        <v>6</v>
      </c>
      <c r="AA41" s="944">
        <v>5</v>
      </c>
      <c r="AB41" s="944">
        <v>-3</v>
      </c>
      <c r="AC41" s="944">
        <v>-4</v>
      </c>
    </row>
    <row r="42" spans="1:29">
      <c r="A42" s="690" t="s">
        <v>213</v>
      </c>
      <c r="B42" s="573">
        <v>0</v>
      </c>
      <c r="C42" s="573">
        <v>0</v>
      </c>
      <c r="D42" s="573">
        <v>1</v>
      </c>
      <c r="E42" s="574">
        <v>1</v>
      </c>
      <c r="F42" s="626">
        <v>1</v>
      </c>
      <c r="G42" s="573">
        <v>2</v>
      </c>
      <c r="H42" s="573">
        <v>2</v>
      </c>
      <c r="I42" s="574">
        <v>3</v>
      </c>
      <c r="J42" s="573">
        <v>1</v>
      </c>
      <c r="K42" s="573">
        <v>2</v>
      </c>
      <c r="L42" s="573">
        <v>0</v>
      </c>
      <c r="M42" s="574">
        <v>0</v>
      </c>
      <c r="N42" s="573">
        <v>1</v>
      </c>
      <c r="O42" s="573">
        <v>2</v>
      </c>
      <c r="P42" s="843">
        <v>1</v>
      </c>
      <c r="Q42" s="889">
        <v>1</v>
      </c>
      <c r="R42" s="573">
        <v>1</v>
      </c>
      <c r="S42" s="573">
        <v>1</v>
      </c>
      <c r="T42" s="843">
        <v>1</v>
      </c>
      <c r="U42" s="889">
        <v>1</v>
      </c>
      <c r="V42" s="573">
        <v>1</v>
      </c>
      <c r="W42" s="573">
        <v>1</v>
      </c>
      <c r="X42" s="944">
        <v>0</v>
      </c>
      <c r="Y42" s="889">
        <v>1</v>
      </c>
      <c r="Z42" s="573">
        <v>0</v>
      </c>
      <c r="AA42" s="944">
        <v>0</v>
      </c>
      <c r="AB42" s="944">
        <v>1</v>
      </c>
      <c r="AC42" s="944">
        <v>1</v>
      </c>
    </row>
    <row r="43" spans="1:29">
      <c r="A43" s="690" t="s">
        <v>214</v>
      </c>
      <c r="B43" s="573">
        <v>20</v>
      </c>
      <c r="C43" s="573">
        <v>17</v>
      </c>
      <c r="D43" s="573">
        <v>-2</v>
      </c>
      <c r="E43" s="574">
        <v>-10</v>
      </c>
      <c r="F43" s="626">
        <v>-5</v>
      </c>
      <c r="G43" s="573">
        <v>-4</v>
      </c>
      <c r="H43" s="573">
        <v>-1</v>
      </c>
      <c r="I43" s="574">
        <v>7</v>
      </c>
      <c r="J43" s="573">
        <v>-5</v>
      </c>
      <c r="K43" s="573">
        <v>0</v>
      </c>
      <c r="L43" s="573">
        <v>3</v>
      </c>
      <c r="M43" s="574">
        <v>1</v>
      </c>
      <c r="N43" s="573">
        <v>3</v>
      </c>
      <c r="O43" s="573">
        <v>-2</v>
      </c>
      <c r="P43" s="843">
        <v>-3</v>
      </c>
      <c r="Q43" s="889">
        <v>0</v>
      </c>
      <c r="R43" s="573">
        <v>-6</v>
      </c>
      <c r="S43" s="573">
        <v>-6</v>
      </c>
      <c r="T43" s="843">
        <v>-4</v>
      </c>
      <c r="U43" s="889">
        <v>-14</v>
      </c>
      <c r="V43" s="573">
        <v>-8</v>
      </c>
      <c r="W43" s="573">
        <v>-8</v>
      </c>
      <c r="X43" s="944">
        <v>-1</v>
      </c>
      <c r="Y43" s="889">
        <v>8</v>
      </c>
      <c r="Z43" s="573">
        <v>10</v>
      </c>
      <c r="AA43" s="944">
        <v>9</v>
      </c>
      <c r="AB43" s="944">
        <v>8</v>
      </c>
      <c r="AC43" s="944">
        <v>4</v>
      </c>
    </row>
    <row r="44" spans="1:29">
      <c r="A44" s="690" t="s">
        <v>216</v>
      </c>
      <c r="B44" s="573" t="s">
        <v>217</v>
      </c>
      <c r="C44" s="573" t="s">
        <v>217</v>
      </c>
      <c r="D44" s="573" t="s">
        <v>217</v>
      </c>
      <c r="E44" s="574" t="s">
        <v>217</v>
      </c>
      <c r="F44" s="626" t="s">
        <v>217</v>
      </c>
      <c r="G44" s="573" t="s">
        <v>217</v>
      </c>
      <c r="H44" s="573" t="s">
        <v>217</v>
      </c>
      <c r="I44" s="574" t="s">
        <v>217</v>
      </c>
      <c r="J44" s="573" t="s">
        <v>217</v>
      </c>
      <c r="K44" s="573" t="s">
        <v>217</v>
      </c>
      <c r="L44" s="573" t="s">
        <v>217</v>
      </c>
      <c r="M44" s="574" t="s">
        <v>217</v>
      </c>
      <c r="N44" s="573" t="s">
        <v>217</v>
      </c>
      <c r="O44" s="573" t="s">
        <v>217</v>
      </c>
      <c r="P44" s="843" t="s">
        <v>217</v>
      </c>
      <c r="Q44" s="889" t="s">
        <v>217</v>
      </c>
      <c r="R44" s="573" t="s">
        <v>217</v>
      </c>
      <c r="S44" s="573" t="s">
        <v>217</v>
      </c>
      <c r="T44" s="843" t="s">
        <v>217</v>
      </c>
      <c r="U44" s="889" t="s">
        <v>217</v>
      </c>
      <c r="V44" s="573" t="s">
        <v>217</v>
      </c>
      <c r="W44" s="573" t="s">
        <v>217</v>
      </c>
      <c r="X44" s="573" t="s">
        <v>217</v>
      </c>
      <c r="Y44" s="889" t="s">
        <v>217</v>
      </c>
      <c r="Z44" s="573" t="s">
        <v>217</v>
      </c>
      <c r="AA44" s="573" t="s">
        <v>217</v>
      </c>
      <c r="AB44" s="573" t="s">
        <v>217</v>
      </c>
      <c r="AC44" s="573" t="s">
        <v>217</v>
      </c>
    </row>
    <row r="45" spans="1:29">
      <c r="A45" s="690" t="s">
        <v>215</v>
      </c>
      <c r="B45" s="573">
        <f>SUM(B40:B44)</f>
        <v>11</v>
      </c>
      <c r="C45" s="573">
        <f t="shared" ref="C45:I45" si="26">SUM(C40:C44)</f>
        <v>5</v>
      </c>
      <c r="D45" s="573">
        <f t="shared" si="26"/>
        <v>-2</v>
      </c>
      <c r="E45" s="574">
        <f t="shared" si="26"/>
        <v>-7</v>
      </c>
      <c r="F45" s="626">
        <f t="shared" si="26"/>
        <v>-1</v>
      </c>
      <c r="G45" s="573">
        <f t="shared" si="26"/>
        <v>5</v>
      </c>
      <c r="H45" s="573">
        <f t="shared" si="26"/>
        <v>-4</v>
      </c>
      <c r="I45" s="574">
        <f t="shared" si="26"/>
        <v>6</v>
      </c>
      <c r="J45" s="573">
        <f t="shared" ref="J45:P45" si="27">SUM(J40:J44)</f>
        <v>-9</v>
      </c>
      <c r="K45" s="573">
        <f t="shared" si="27"/>
        <v>-4</v>
      </c>
      <c r="L45" s="573">
        <f t="shared" si="27"/>
        <v>-1</v>
      </c>
      <c r="M45" s="574">
        <f t="shared" si="27"/>
        <v>-2</v>
      </c>
      <c r="N45" s="573">
        <f t="shared" si="27"/>
        <v>3</v>
      </c>
      <c r="O45" s="573">
        <f t="shared" si="27"/>
        <v>0</v>
      </c>
      <c r="P45" s="573">
        <f t="shared" si="27"/>
        <v>5</v>
      </c>
      <c r="Q45" s="574">
        <f t="shared" ref="Q45:V45" si="28">SUM(Q40:Q44)</f>
        <v>9</v>
      </c>
      <c r="R45" s="573">
        <f t="shared" si="28"/>
        <v>8</v>
      </c>
      <c r="S45" s="573">
        <f t="shared" si="28"/>
        <v>6</v>
      </c>
      <c r="T45" s="573">
        <f t="shared" si="28"/>
        <v>5</v>
      </c>
      <c r="U45" s="574">
        <f t="shared" si="28"/>
        <v>-11</v>
      </c>
      <c r="V45" s="573">
        <f t="shared" si="28"/>
        <v>-8</v>
      </c>
      <c r="W45" s="573">
        <v>-9</v>
      </c>
      <c r="X45" s="573">
        <f>SUM(X40:X44)</f>
        <v>1</v>
      </c>
      <c r="Y45" s="574">
        <f>SUM(Y40:Y44)</f>
        <v>16</v>
      </c>
      <c r="Z45" s="573">
        <f>SUM(Z40:Z44)</f>
        <v>17</v>
      </c>
      <c r="AA45" s="573">
        <f>SUM(AA40:AA44)</f>
        <v>15</v>
      </c>
      <c r="AB45" s="573">
        <f>SUM(AB40:AB44)</f>
        <v>7</v>
      </c>
      <c r="AC45" s="573">
        <f t="shared" ref="AC45" si="29">SUM(AC40:AC44)</f>
        <v>4</v>
      </c>
    </row>
    <row r="46" spans="1:29">
      <c r="A46" s="690"/>
      <c r="B46" s="77"/>
      <c r="C46" s="77"/>
      <c r="D46" s="77"/>
      <c r="E46" s="572"/>
      <c r="F46" s="627"/>
      <c r="G46" s="77"/>
      <c r="H46" s="77"/>
      <c r="I46" s="572"/>
      <c r="J46" s="77"/>
      <c r="K46" s="77"/>
      <c r="L46" s="77"/>
      <c r="M46" s="572"/>
      <c r="N46" s="77"/>
      <c r="O46" s="77"/>
      <c r="P46" s="839"/>
      <c r="Q46" s="890"/>
      <c r="R46" s="77"/>
      <c r="S46" s="77"/>
      <c r="T46" s="839"/>
      <c r="U46" s="890"/>
      <c r="V46" s="77"/>
      <c r="W46" s="77"/>
      <c r="X46" s="77"/>
      <c r="Y46" s="890"/>
      <c r="Z46" s="77"/>
      <c r="AA46" s="77"/>
      <c r="AB46" s="77"/>
      <c r="AC46" s="77"/>
    </row>
    <row r="47" spans="1:29">
      <c r="A47" s="475" t="s">
        <v>286</v>
      </c>
      <c r="B47" s="713" t="s">
        <v>279</v>
      </c>
      <c r="C47" s="478"/>
      <c r="D47" s="569"/>
      <c r="E47" s="478"/>
      <c r="F47" s="478"/>
      <c r="G47" s="577"/>
      <c r="H47" s="569"/>
      <c r="I47" s="882"/>
      <c r="J47" s="478"/>
      <c r="K47" s="577"/>
      <c r="L47" s="577"/>
      <c r="M47" s="884"/>
      <c r="N47" s="478"/>
      <c r="O47" s="577"/>
      <c r="P47" s="844"/>
      <c r="Q47" s="886"/>
      <c r="R47" s="478"/>
      <c r="S47" s="478"/>
      <c r="T47" s="844"/>
      <c r="U47" s="886"/>
      <c r="V47" s="478"/>
      <c r="W47" s="478"/>
      <c r="X47" s="478"/>
      <c r="Y47" s="886"/>
      <c r="Z47" s="478"/>
      <c r="AA47" s="478"/>
      <c r="AB47" s="478"/>
      <c r="AC47" s="478"/>
    </row>
    <row r="48" spans="1:29">
      <c r="A48" s="475" t="s">
        <v>210</v>
      </c>
      <c r="B48" s="693">
        <v>2011</v>
      </c>
      <c r="C48" s="693"/>
      <c r="D48" s="693"/>
      <c r="E48" s="693"/>
      <c r="F48" s="693">
        <v>2012</v>
      </c>
      <c r="G48" s="578"/>
      <c r="H48" s="693"/>
      <c r="I48" s="883"/>
      <c r="J48" s="693">
        <f>J3</f>
        <v>2013</v>
      </c>
      <c r="K48" s="578"/>
      <c r="L48" s="578"/>
      <c r="M48" s="885"/>
      <c r="N48" s="693">
        <f>N3</f>
        <v>2014</v>
      </c>
      <c r="O48" s="578"/>
      <c r="P48" s="845"/>
      <c r="Q48" s="887"/>
      <c r="R48" s="693">
        <f>R3</f>
        <v>2015</v>
      </c>
      <c r="S48" s="693"/>
      <c r="T48" s="845"/>
      <c r="U48" s="887"/>
      <c r="V48" s="693">
        <v>2016</v>
      </c>
      <c r="W48" s="693"/>
      <c r="X48" s="693"/>
      <c r="Y48" s="887"/>
      <c r="Z48" s="693">
        <v>2017</v>
      </c>
      <c r="AA48" s="693"/>
      <c r="AB48" s="693"/>
      <c r="AC48" s="693"/>
    </row>
    <row r="49" spans="1:29" ht="14.25">
      <c r="A49" s="441" t="s">
        <v>390</v>
      </c>
      <c r="B49" s="692" t="str">
        <f>+B$4</f>
        <v>Q1</v>
      </c>
      <c r="C49" s="692" t="str">
        <f t="shared" ref="C49:Q49" si="30">+C$4</f>
        <v>Q2</v>
      </c>
      <c r="D49" s="692" t="str">
        <f t="shared" si="30"/>
        <v>Q3</v>
      </c>
      <c r="E49" s="692" t="str">
        <f t="shared" si="30"/>
        <v>Q4</v>
      </c>
      <c r="F49" s="692" t="str">
        <f>+F$4</f>
        <v>Q1</v>
      </c>
      <c r="G49" s="692" t="str">
        <f t="shared" si="30"/>
        <v>Q2</v>
      </c>
      <c r="H49" s="692" t="str">
        <f t="shared" si="30"/>
        <v>Q3</v>
      </c>
      <c r="I49" s="442" t="str">
        <f t="shared" si="30"/>
        <v>Q4</v>
      </c>
      <c r="J49" s="692" t="str">
        <f>+J$4</f>
        <v>Q1</v>
      </c>
      <c r="K49" s="692" t="str">
        <f t="shared" si="30"/>
        <v>Q2</v>
      </c>
      <c r="L49" s="692" t="str">
        <f t="shared" si="30"/>
        <v>Q3</v>
      </c>
      <c r="M49" s="442" t="str">
        <f t="shared" si="30"/>
        <v>Q4</v>
      </c>
      <c r="N49" s="692" t="str">
        <f>+N$4</f>
        <v>Q1</v>
      </c>
      <c r="O49" s="692" t="str">
        <f t="shared" si="30"/>
        <v>Q2</v>
      </c>
      <c r="P49" s="692" t="str">
        <f t="shared" si="30"/>
        <v>Q3</v>
      </c>
      <c r="Q49" s="442" t="str">
        <f t="shared" si="30"/>
        <v>Q4</v>
      </c>
      <c r="R49" s="692" t="str">
        <f t="shared" ref="R49:X49" si="31">+R$4</f>
        <v>Q1</v>
      </c>
      <c r="S49" s="692" t="str">
        <f t="shared" si="31"/>
        <v>Q2</v>
      </c>
      <c r="T49" s="692" t="str">
        <f t="shared" si="31"/>
        <v>Q3</v>
      </c>
      <c r="U49" s="442" t="str">
        <f t="shared" si="31"/>
        <v>Q4</v>
      </c>
      <c r="V49" s="692" t="str">
        <f t="shared" si="31"/>
        <v>Q1</v>
      </c>
      <c r="W49" s="692" t="s">
        <v>9</v>
      </c>
      <c r="X49" s="692" t="str">
        <f t="shared" si="31"/>
        <v>Q3</v>
      </c>
      <c r="Y49" s="442" t="s">
        <v>11</v>
      </c>
      <c r="Z49" s="692" t="s">
        <v>10</v>
      </c>
      <c r="AA49" s="692" t="str">
        <f>+AA$4</f>
        <v>Q2</v>
      </c>
      <c r="AB49" s="692" t="str">
        <f>+AB$4</f>
        <v>Q3</v>
      </c>
      <c r="AC49" s="692" t="str">
        <f>+AC$4</f>
        <v>Q4</v>
      </c>
    </row>
    <row r="50" spans="1:29">
      <c r="A50" s="690" t="s">
        <v>212</v>
      </c>
      <c r="B50" s="573">
        <v>2</v>
      </c>
      <c r="C50" s="573">
        <v>1</v>
      </c>
      <c r="D50" s="573">
        <v>2</v>
      </c>
      <c r="E50" s="574">
        <v>3</v>
      </c>
      <c r="F50" s="626">
        <v>3</v>
      </c>
      <c r="G50" s="573">
        <v>3</v>
      </c>
      <c r="H50" s="573">
        <v>3</v>
      </c>
      <c r="I50" s="574">
        <v>1</v>
      </c>
      <c r="J50" s="573">
        <v>1</v>
      </c>
      <c r="K50" s="573">
        <v>1</v>
      </c>
      <c r="L50" s="573">
        <v>1</v>
      </c>
      <c r="M50" s="574">
        <v>1</v>
      </c>
      <c r="N50" s="573">
        <v>10</v>
      </c>
      <c r="O50" s="573">
        <v>10</v>
      </c>
      <c r="P50" s="843">
        <v>11</v>
      </c>
      <c r="Q50" s="889">
        <v>14</v>
      </c>
      <c r="R50" s="573">
        <v>3</v>
      </c>
      <c r="S50" s="573">
        <v>2</v>
      </c>
      <c r="T50" s="843">
        <v>1</v>
      </c>
      <c r="U50" s="889">
        <v>0</v>
      </c>
      <c r="V50" s="573">
        <v>1</v>
      </c>
      <c r="W50" s="573">
        <v>1</v>
      </c>
      <c r="X50" s="573">
        <v>3</v>
      </c>
      <c r="Y50" s="889">
        <v>7</v>
      </c>
      <c r="Z50" s="573">
        <v>7</v>
      </c>
      <c r="AA50" s="573">
        <v>6</v>
      </c>
      <c r="AB50" s="573">
        <v>3</v>
      </c>
      <c r="AC50" s="573">
        <v>1</v>
      </c>
    </row>
    <row r="51" spans="1:29">
      <c r="A51" s="690" t="s">
        <v>211</v>
      </c>
      <c r="B51" s="573">
        <v>-10</v>
      </c>
      <c r="C51" s="573">
        <v>-14</v>
      </c>
      <c r="D51" s="573">
        <v>-6</v>
      </c>
      <c r="E51" s="574">
        <v>-4</v>
      </c>
      <c r="F51" s="626">
        <v>2</v>
      </c>
      <c r="G51" s="573">
        <v>5</v>
      </c>
      <c r="H51" s="573">
        <v>-2</v>
      </c>
      <c r="I51" s="574">
        <v>-3</v>
      </c>
      <c r="J51" s="573">
        <v>-5</v>
      </c>
      <c r="K51" s="573">
        <v>-6</v>
      </c>
      <c r="L51" s="573">
        <v>-4</v>
      </c>
      <c r="M51" s="574">
        <v>-4</v>
      </c>
      <c r="N51" s="573">
        <v>-2</v>
      </c>
      <c r="O51" s="573">
        <v>0</v>
      </c>
      <c r="P51" s="843">
        <v>6</v>
      </c>
      <c r="Q51" s="889">
        <v>8</v>
      </c>
      <c r="R51" s="573">
        <v>15</v>
      </c>
      <c r="S51" s="573">
        <v>13</v>
      </c>
      <c r="T51" s="843">
        <v>8</v>
      </c>
      <c r="U51" s="889">
        <v>3</v>
      </c>
      <c r="V51" s="573">
        <v>-4</v>
      </c>
      <c r="W51" s="573">
        <v>-4</v>
      </c>
      <c r="X51" s="573">
        <v>0</v>
      </c>
      <c r="Y51" s="889">
        <v>5</v>
      </c>
      <c r="Z51" s="573">
        <v>7</v>
      </c>
      <c r="AA51" s="573">
        <v>5</v>
      </c>
      <c r="AB51" s="573">
        <v>-3</v>
      </c>
      <c r="AC51" s="573">
        <v>-4</v>
      </c>
    </row>
    <row r="52" spans="1:29">
      <c r="A52" s="690" t="s">
        <v>213</v>
      </c>
      <c r="B52" s="573">
        <v>2</v>
      </c>
      <c r="C52" s="573">
        <v>2</v>
      </c>
      <c r="D52" s="573">
        <v>2</v>
      </c>
      <c r="E52" s="574">
        <v>2</v>
      </c>
      <c r="F52" s="626">
        <v>2</v>
      </c>
      <c r="G52" s="573">
        <v>2</v>
      </c>
      <c r="H52" s="573">
        <v>2</v>
      </c>
      <c r="I52" s="574">
        <v>2</v>
      </c>
      <c r="J52" s="573">
        <v>1</v>
      </c>
      <c r="K52" s="573">
        <v>2</v>
      </c>
      <c r="L52" s="573">
        <v>1</v>
      </c>
      <c r="M52" s="574">
        <v>1</v>
      </c>
      <c r="N52" s="573">
        <v>1</v>
      </c>
      <c r="O52" s="573">
        <v>1</v>
      </c>
      <c r="P52" s="843">
        <v>1</v>
      </c>
      <c r="Q52" s="889">
        <v>1</v>
      </c>
      <c r="R52" s="573">
        <v>0</v>
      </c>
      <c r="S52" s="573">
        <v>0</v>
      </c>
      <c r="T52" s="843">
        <v>1</v>
      </c>
      <c r="U52" s="889">
        <v>0</v>
      </c>
      <c r="V52" s="573">
        <v>0</v>
      </c>
      <c r="W52" s="573">
        <v>0</v>
      </c>
      <c r="X52" s="573">
        <v>0</v>
      </c>
      <c r="Y52" s="889">
        <v>0</v>
      </c>
      <c r="Z52" s="573">
        <v>0</v>
      </c>
      <c r="AA52" s="573">
        <v>0</v>
      </c>
      <c r="AB52" s="573">
        <v>0</v>
      </c>
      <c r="AC52" s="573">
        <v>0</v>
      </c>
    </row>
    <row r="53" spans="1:29">
      <c r="A53" s="690" t="s">
        <v>214</v>
      </c>
      <c r="B53" s="573">
        <v>25</v>
      </c>
      <c r="C53" s="573">
        <v>25</v>
      </c>
      <c r="D53" s="573">
        <v>19</v>
      </c>
      <c r="E53" s="574">
        <v>14</v>
      </c>
      <c r="F53" s="626">
        <v>15</v>
      </c>
      <c r="G53" s="573">
        <v>7</v>
      </c>
      <c r="H53" s="573">
        <v>4</v>
      </c>
      <c r="I53" s="574">
        <v>2</v>
      </c>
      <c r="J53" s="573">
        <v>-6</v>
      </c>
      <c r="K53" s="573">
        <v>-4</v>
      </c>
      <c r="L53" s="573">
        <v>-5</v>
      </c>
      <c r="M53" s="574">
        <v>-5</v>
      </c>
      <c r="N53" s="573">
        <v>-3</v>
      </c>
      <c r="O53" s="573">
        <v>-4</v>
      </c>
      <c r="P53" s="843">
        <v>-3</v>
      </c>
      <c r="Q53" s="889">
        <v>-4</v>
      </c>
      <c r="R53" s="573">
        <v>-2</v>
      </c>
      <c r="S53" s="573">
        <v>-3</v>
      </c>
      <c r="T53" s="843">
        <v>-1</v>
      </c>
      <c r="U53" s="889">
        <v>-2</v>
      </c>
      <c r="V53" s="573">
        <v>-3</v>
      </c>
      <c r="W53" s="573">
        <v>0</v>
      </c>
      <c r="X53" s="573">
        <v>0</v>
      </c>
      <c r="Y53" s="889">
        <v>2</v>
      </c>
      <c r="Z53" s="573">
        <v>11</v>
      </c>
      <c r="AA53" s="573">
        <v>7</v>
      </c>
      <c r="AB53" s="573">
        <v>10</v>
      </c>
      <c r="AC53" s="573">
        <v>11</v>
      </c>
    </row>
    <row r="54" spans="1:29">
      <c r="A54" s="690" t="s">
        <v>216</v>
      </c>
      <c r="B54" s="573" t="s">
        <v>217</v>
      </c>
      <c r="C54" s="573" t="s">
        <v>217</v>
      </c>
      <c r="D54" s="573" t="s">
        <v>217</v>
      </c>
      <c r="E54" s="574" t="s">
        <v>217</v>
      </c>
      <c r="F54" s="626" t="s">
        <v>217</v>
      </c>
      <c r="G54" s="573" t="s">
        <v>217</v>
      </c>
      <c r="H54" s="573" t="s">
        <v>217</v>
      </c>
      <c r="I54" s="574" t="s">
        <v>217</v>
      </c>
      <c r="J54" s="573" t="s">
        <v>217</v>
      </c>
      <c r="K54" s="573" t="s">
        <v>217</v>
      </c>
      <c r="L54" s="573" t="s">
        <v>217</v>
      </c>
      <c r="M54" s="574" t="s">
        <v>217</v>
      </c>
      <c r="N54" s="573" t="s">
        <v>217</v>
      </c>
      <c r="O54" s="573" t="s">
        <v>217</v>
      </c>
      <c r="P54" s="843" t="s">
        <v>217</v>
      </c>
      <c r="Q54" s="889" t="s">
        <v>217</v>
      </c>
      <c r="R54" s="573" t="s">
        <v>217</v>
      </c>
      <c r="S54" s="573" t="s">
        <v>217</v>
      </c>
      <c r="T54" s="843" t="s">
        <v>217</v>
      </c>
      <c r="U54" s="889" t="s">
        <v>217</v>
      </c>
      <c r="V54" s="573" t="s">
        <v>217</v>
      </c>
      <c r="W54" s="573" t="s">
        <v>217</v>
      </c>
      <c r="X54" s="573" t="s">
        <v>217</v>
      </c>
      <c r="Y54" s="889" t="s">
        <v>217</v>
      </c>
      <c r="Z54" s="573" t="s">
        <v>217</v>
      </c>
      <c r="AA54" s="573" t="s">
        <v>217</v>
      </c>
      <c r="AB54" s="573" t="s">
        <v>217</v>
      </c>
      <c r="AC54" s="944" t="s">
        <v>217</v>
      </c>
    </row>
    <row r="55" spans="1:29">
      <c r="A55" s="690" t="s">
        <v>215</v>
      </c>
      <c r="B55" s="573">
        <f>SUM(B50:B54)</f>
        <v>19</v>
      </c>
      <c r="C55" s="573">
        <f t="shared" ref="C55:I55" si="32">SUM(C50:C54)</f>
        <v>14</v>
      </c>
      <c r="D55" s="573">
        <f t="shared" si="32"/>
        <v>17</v>
      </c>
      <c r="E55" s="574">
        <f t="shared" si="32"/>
        <v>15</v>
      </c>
      <c r="F55" s="626">
        <f t="shared" si="32"/>
        <v>22</v>
      </c>
      <c r="G55" s="573">
        <f t="shared" si="32"/>
        <v>17</v>
      </c>
      <c r="H55" s="573">
        <f t="shared" si="32"/>
        <v>7</v>
      </c>
      <c r="I55" s="574">
        <f t="shared" si="32"/>
        <v>2</v>
      </c>
      <c r="J55" s="573">
        <f t="shared" ref="J55:P55" si="33">SUM(J50:J54)</f>
        <v>-9</v>
      </c>
      <c r="K55" s="573">
        <f t="shared" si="33"/>
        <v>-7</v>
      </c>
      <c r="L55" s="573">
        <f t="shared" si="33"/>
        <v>-7</v>
      </c>
      <c r="M55" s="574">
        <f t="shared" si="33"/>
        <v>-7</v>
      </c>
      <c r="N55" s="573">
        <f t="shared" si="33"/>
        <v>6</v>
      </c>
      <c r="O55" s="573">
        <f t="shared" si="33"/>
        <v>7</v>
      </c>
      <c r="P55" s="573">
        <f t="shared" si="33"/>
        <v>15</v>
      </c>
      <c r="Q55" s="574">
        <f t="shared" ref="Q55:V55" si="34">SUM(Q50:Q54)</f>
        <v>19</v>
      </c>
      <c r="R55" s="573">
        <f t="shared" si="34"/>
        <v>16</v>
      </c>
      <c r="S55" s="573">
        <f t="shared" si="34"/>
        <v>12</v>
      </c>
      <c r="T55" s="573">
        <f t="shared" si="34"/>
        <v>9</v>
      </c>
      <c r="U55" s="574">
        <f t="shared" si="34"/>
        <v>1</v>
      </c>
      <c r="V55" s="573">
        <f t="shared" si="34"/>
        <v>-6</v>
      </c>
      <c r="W55" s="573">
        <v>-3</v>
      </c>
      <c r="X55" s="573">
        <f>SUM(X50:X54)</f>
        <v>3</v>
      </c>
      <c r="Y55" s="574">
        <f>SUM(Y50:Y54)</f>
        <v>14</v>
      </c>
      <c r="Z55" s="573">
        <f>SUM(Z50:Z54)</f>
        <v>25</v>
      </c>
      <c r="AA55" s="573">
        <f>SUM(AA50:AA54)</f>
        <v>18</v>
      </c>
      <c r="AB55" s="573">
        <f>SUM(AB50:AB54)</f>
        <v>10</v>
      </c>
      <c r="AC55" s="573">
        <f t="shared" ref="AC55" si="35">SUM(AC50:AC54)</f>
        <v>8</v>
      </c>
    </row>
    <row r="56" spans="1:29" ht="14.25">
      <c r="A56" s="441" t="s">
        <v>437</v>
      </c>
      <c r="B56" s="692" t="str">
        <f>+B$4</f>
        <v>Q1</v>
      </c>
      <c r="C56" s="692" t="str">
        <f t="shared" ref="C56:M56" si="36">+C$4</f>
        <v>Q2</v>
      </c>
      <c r="D56" s="692" t="str">
        <f t="shared" si="36"/>
        <v>Q3</v>
      </c>
      <c r="E56" s="692" t="str">
        <f t="shared" si="36"/>
        <v>Q4</v>
      </c>
      <c r="F56" s="692" t="str">
        <f>+F$4</f>
        <v>Q1</v>
      </c>
      <c r="G56" s="692" t="str">
        <f t="shared" si="36"/>
        <v>Q2</v>
      </c>
      <c r="H56" s="692" t="str">
        <f t="shared" si="36"/>
        <v>Q3</v>
      </c>
      <c r="I56" s="442" t="str">
        <f t="shared" si="36"/>
        <v>Q4</v>
      </c>
      <c r="J56" s="692" t="str">
        <f>+J$4</f>
        <v>Q1</v>
      </c>
      <c r="K56" s="692" t="str">
        <f t="shared" si="36"/>
        <v>Q2</v>
      </c>
      <c r="L56" s="692" t="str">
        <f t="shared" si="36"/>
        <v>Q3</v>
      </c>
      <c r="M56" s="442" t="str">
        <f t="shared" si="36"/>
        <v>Q4</v>
      </c>
      <c r="N56" s="692" t="str">
        <f>+N$4</f>
        <v>Q1</v>
      </c>
      <c r="O56" s="692" t="str">
        <f t="shared" ref="O56:AC56" si="37">+O$4</f>
        <v>Q2</v>
      </c>
      <c r="P56" s="692" t="str">
        <f t="shared" si="37"/>
        <v>Q3</v>
      </c>
      <c r="Q56" s="442" t="str">
        <f t="shared" si="37"/>
        <v>Q4</v>
      </c>
      <c r="R56" s="692" t="str">
        <f t="shared" si="37"/>
        <v>Q1</v>
      </c>
      <c r="S56" s="692" t="str">
        <f t="shared" si="37"/>
        <v>Q2</v>
      </c>
      <c r="T56" s="692" t="str">
        <f t="shared" si="37"/>
        <v>Q3</v>
      </c>
      <c r="U56" s="442" t="str">
        <f t="shared" si="37"/>
        <v>Q4</v>
      </c>
      <c r="V56" s="692" t="str">
        <f t="shared" si="37"/>
        <v>Q1</v>
      </c>
      <c r="W56" s="692" t="str">
        <f t="shared" si="37"/>
        <v>Q2</v>
      </c>
      <c r="X56" s="692" t="str">
        <f t="shared" si="37"/>
        <v>Q3</v>
      </c>
      <c r="Y56" s="442" t="str">
        <f t="shared" si="37"/>
        <v>Q4</v>
      </c>
      <c r="Z56" s="692" t="s">
        <v>10</v>
      </c>
      <c r="AA56" s="692" t="str">
        <f t="shared" si="37"/>
        <v>Q2</v>
      </c>
      <c r="AB56" s="692" t="str">
        <f t="shared" si="37"/>
        <v>Q3</v>
      </c>
      <c r="AC56" s="692" t="str">
        <f t="shared" si="37"/>
        <v>Q4</v>
      </c>
    </row>
    <row r="57" spans="1:29">
      <c r="A57" s="690" t="s">
        <v>212</v>
      </c>
      <c r="B57" s="573">
        <v>4</v>
      </c>
      <c r="C57" s="573">
        <v>1</v>
      </c>
      <c r="D57" s="573">
        <v>3</v>
      </c>
      <c r="E57" s="574">
        <v>2</v>
      </c>
      <c r="F57" s="626">
        <v>3</v>
      </c>
      <c r="G57" s="573">
        <v>3</v>
      </c>
      <c r="H57" s="573">
        <v>1</v>
      </c>
      <c r="I57" s="574">
        <v>2</v>
      </c>
      <c r="J57" s="573">
        <v>1</v>
      </c>
      <c r="K57" s="573">
        <v>1</v>
      </c>
      <c r="L57" s="573">
        <v>0</v>
      </c>
      <c r="M57" s="574">
        <v>0</v>
      </c>
      <c r="N57" s="944">
        <v>0</v>
      </c>
      <c r="O57" s="944">
        <v>1</v>
      </c>
      <c r="P57" s="1008">
        <v>1</v>
      </c>
      <c r="Q57" s="1009">
        <v>1</v>
      </c>
      <c r="R57" s="944">
        <v>1</v>
      </c>
      <c r="S57" s="944">
        <v>1</v>
      </c>
      <c r="T57" s="1008">
        <v>0</v>
      </c>
      <c r="U57" s="1009">
        <v>0</v>
      </c>
      <c r="V57" s="944">
        <v>1</v>
      </c>
      <c r="W57" s="944">
        <v>3</v>
      </c>
      <c r="X57" s="944">
        <v>3</v>
      </c>
      <c r="Y57" s="889">
        <v>4</v>
      </c>
      <c r="Z57" s="573">
        <v>4</v>
      </c>
      <c r="AA57" s="944">
        <v>2</v>
      </c>
      <c r="AB57" s="944">
        <v>2</v>
      </c>
      <c r="AC57" s="944">
        <v>3</v>
      </c>
    </row>
    <row r="58" spans="1:29">
      <c r="A58" s="690" t="s">
        <v>211</v>
      </c>
      <c r="B58" s="573">
        <v>-9</v>
      </c>
      <c r="C58" s="573">
        <v>-13</v>
      </c>
      <c r="D58" s="573">
        <v>-6</v>
      </c>
      <c r="E58" s="574">
        <v>-4</v>
      </c>
      <c r="F58" s="626">
        <v>2</v>
      </c>
      <c r="G58" s="573">
        <v>5</v>
      </c>
      <c r="H58" s="573">
        <v>-3</v>
      </c>
      <c r="I58" s="574">
        <v>-3</v>
      </c>
      <c r="J58" s="573">
        <v>-5</v>
      </c>
      <c r="K58" s="573">
        <v>-5</v>
      </c>
      <c r="L58" s="573">
        <v>-3</v>
      </c>
      <c r="M58" s="574">
        <v>-3</v>
      </c>
      <c r="N58" s="944">
        <v>-1</v>
      </c>
      <c r="O58" s="944">
        <v>0</v>
      </c>
      <c r="P58" s="1008">
        <v>6</v>
      </c>
      <c r="Q58" s="1009">
        <v>8</v>
      </c>
      <c r="R58" s="944">
        <v>15</v>
      </c>
      <c r="S58" s="944">
        <v>11</v>
      </c>
      <c r="T58" s="1008">
        <v>9</v>
      </c>
      <c r="U58" s="1009">
        <v>4</v>
      </c>
      <c r="V58" s="944">
        <v>-3</v>
      </c>
      <c r="W58" s="944">
        <v>-3</v>
      </c>
      <c r="X58" s="944">
        <v>0</v>
      </c>
      <c r="Y58" s="889">
        <v>3</v>
      </c>
      <c r="Z58" s="573">
        <v>5</v>
      </c>
      <c r="AA58" s="944">
        <v>4</v>
      </c>
      <c r="AB58" s="944">
        <v>-3</v>
      </c>
      <c r="AC58" s="944">
        <v>-4</v>
      </c>
    </row>
    <row r="59" spans="1:29">
      <c r="A59" s="690" t="s">
        <v>213</v>
      </c>
      <c r="B59" s="573">
        <v>1</v>
      </c>
      <c r="C59" s="573">
        <v>1</v>
      </c>
      <c r="D59" s="573">
        <v>1</v>
      </c>
      <c r="E59" s="574">
        <v>1</v>
      </c>
      <c r="F59" s="626">
        <v>1</v>
      </c>
      <c r="G59" s="573">
        <v>1</v>
      </c>
      <c r="H59" s="573">
        <v>1</v>
      </c>
      <c r="I59" s="574">
        <v>1</v>
      </c>
      <c r="J59" s="573">
        <v>1</v>
      </c>
      <c r="K59" s="573">
        <v>1</v>
      </c>
      <c r="L59" s="573">
        <v>1</v>
      </c>
      <c r="M59" s="574">
        <v>1</v>
      </c>
      <c r="N59" s="944">
        <v>1</v>
      </c>
      <c r="O59" s="944">
        <v>1</v>
      </c>
      <c r="P59" s="1008">
        <v>1</v>
      </c>
      <c r="Q59" s="1009">
        <v>1</v>
      </c>
      <c r="R59" s="944">
        <v>1</v>
      </c>
      <c r="S59" s="944">
        <v>1</v>
      </c>
      <c r="T59" s="1008">
        <v>1</v>
      </c>
      <c r="U59" s="1009">
        <v>1</v>
      </c>
      <c r="V59" s="944">
        <v>0</v>
      </c>
      <c r="W59" s="944">
        <v>0</v>
      </c>
      <c r="X59" s="944">
        <v>0</v>
      </c>
      <c r="Y59" s="889">
        <v>0</v>
      </c>
      <c r="Z59" s="573">
        <v>0</v>
      </c>
      <c r="AA59" s="944">
        <v>0</v>
      </c>
      <c r="AB59" s="944">
        <v>0</v>
      </c>
      <c r="AC59" s="944">
        <v>0</v>
      </c>
    </row>
    <row r="60" spans="1:29">
      <c r="A60" s="690" t="s">
        <v>214</v>
      </c>
      <c r="B60" s="573">
        <v>10</v>
      </c>
      <c r="C60" s="573">
        <v>15</v>
      </c>
      <c r="D60" s="573">
        <v>11</v>
      </c>
      <c r="E60" s="574">
        <v>10</v>
      </c>
      <c r="F60" s="626">
        <v>13</v>
      </c>
      <c r="G60" s="573">
        <v>4</v>
      </c>
      <c r="H60" s="573">
        <v>5</v>
      </c>
      <c r="I60" s="574">
        <v>3</v>
      </c>
      <c r="J60" s="573">
        <v>-3</v>
      </c>
      <c r="K60" s="573">
        <v>1</v>
      </c>
      <c r="L60" s="573">
        <v>-1</v>
      </c>
      <c r="M60" s="574">
        <v>2</v>
      </c>
      <c r="N60" s="944">
        <v>2</v>
      </c>
      <c r="O60" s="944">
        <v>1</v>
      </c>
      <c r="P60" s="1008">
        <v>2</v>
      </c>
      <c r="Q60" s="1009">
        <v>-3</v>
      </c>
      <c r="R60" s="944">
        <v>-3</v>
      </c>
      <c r="S60" s="944">
        <v>-6</v>
      </c>
      <c r="T60" s="1008">
        <v>-2</v>
      </c>
      <c r="U60" s="1009">
        <v>-2</v>
      </c>
      <c r="V60" s="944">
        <v>-3</v>
      </c>
      <c r="W60" s="944">
        <v>1</v>
      </c>
      <c r="X60" s="944">
        <v>-1</v>
      </c>
      <c r="Y60" s="889">
        <v>-4</v>
      </c>
      <c r="Z60" s="573">
        <v>6</v>
      </c>
      <c r="AA60" s="944">
        <v>1</v>
      </c>
      <c r="AB60" s="944">
        <v>2</v>
      </c>
      <c r="AC60" s="944">
        <v>6</v>
      </c>
    </row>
    <row r="61" spans="1:29">
      <c r="A61" s="690" t="s">
        <v>216</v>
      </c>
      <c r="B61" s="573" t="s">
        <v>217</v>
      </c>
      <c r="C61" s="573" t="s">
        <v>217</v>
      </c>
      <c r="D61" s="573" t="s">
        <v>217</v>
      </c>
      <c r="E61" s="574" t="s">
        <v>217</v>
      </c>
      <c r="F61" s="626" t="s">
        <v>217</v>
      </c>
      <c r="G61" s="573" t="s">
        <v>217</v>
      </c>
      <c r="H61" s="573" t="s">
        <v>217</v>
      </c>
      <c r="I61" s="574" t="s">
        <v>217</v>
      </c>
      <c r="J61" s="573" t="s">
        <v>217</v>
      </c>
      <c r="K61" s="573" t="s">
        <v>217</v>
      </c>
      <c r="L61" s="573" t="s">
        <v>217</v>
      </c>
      <c r="M61" s="574" t="s">
        <v>217</v>
      </c>
      <c r="N61" s="944" t="s">
        <v>217</v>
      </c>
      <c r="O61" s="944" t="s">
        <v>217</v>
      </c>
      <c r="P61" s="1008" t="s">
        <v>217</v>
      </c>
      <c r="Q61" s="1009" t="s">
        <v>217</v>
      </c>
      <c r="R61" s="944" t="s">
        <v>217</v>
      </c>
      <c r="S61" s="944" t="s">
        <v>217</v>
      </c>
      <c r="T61" s="1008" t="s">
        <v>217</v>
      </c>
      <c r="U61" s="1009" t="s">
        <v>217</v>
      </c>
      <c r="V61" s="944" t="s">
        <v>217</v>
      </c>
      <c r="W61" s="944" t="s">
        <v>217</v>
      </c>
      <c r="X61" s="944" t="s">
        <v>217</v>
      </c>
      <c r="Y61" s="889" t="s">
        <v>217</v>
      </c>
      <c r="Z61" s="573" t="s">
        <v>217</v>
      </c>
      <c r="AA61" s="944" t="s">
        <v>217</v>
      </c>
      <c r="AB61" s="944" t="s">
        <v>217</v>
      </c>
      <c r="AC61" s="944" t="s">
        <v>217</v>
      </c>
    </row>
    <row r="62" spans="1:29">
      <c r="A62" s="690" t="s">
        <v>215</v>
      </c>
      <c r="B62" s="573">
        <f>SUM(B57:B61)</f>
        <v>6</v>
      </c>
      <c r="C62" s="573">
        <f t="shared" ref="C62:I62" si="38">SUM(C57:C61)</f>
        <v>4</v>
      </c>
      <c r="D62" s="573">
        <f t="shared" si="38"/>
        <v>9</v>
      </c>
      <c r="E62" s="574">
        <f t="shared" si="38"/>
        <v>9</v>
      </c>
      <c r="F62" s="626">
        <f t="shared" si="38"/>
        <v>19</v>
      </c>
      <c r="G62" s="573">
        <f t="shared" si="38"/>
        <v>13</v>
      </c>
      <c r="H62" s="573">
        <f t="shared" si="38"/>
        <v>4</v>
      </c>
      <c r="I62" s="574">
        <f t="shared" si="38"/>
        <v>3</v>
      </c>
      <c r="J62" s="573">
        <f t="shared" ref="J62:W62" si="39">SUM(J57:J61)</f>
        <v>-6</v>
      </c>
      <c r="K62" s="573">
        <f t="shared" si="39"/>
        <v>-2</v>
      </c>
      <c r="L62" s="573">
        <f t="shared" si="39"/>
        <v>-3</v>
      </c>
      <c r="M62" s="574">
        <f t="shared" si="39"/>
        <v>0</v>
      </c>
      <c r="N62" s="944">
        <f t="shared" si="39"/>
        <v>2</v>
      </c>
      <c r="O62" s="944">
        <f t="shared" si="39"/>
        <v>3</v>
      </c>
      <c r="P62" s="944">
        <f t="shared" si="39"/>
        <v>10</v>
      </c>
      <c r="Q62" s="1007">
        <f t="shared" si="39"/>
        <v>7</v>
      </c>
      <c r="R62" s="944">
        <f t="shared" si="39"/>
        <v>14</v>
      </c>
      <c r="S62" s="944">
        <f t="shared" si="39"/>
        <v>7</v>
      </c>
      <c r="T62" s="944">
        <f t="shared" si="39"/>
        <v>8</v>
      </c>
      <c r="U62" s="1007">
        <f t="shared" si="39"/>
        <v>3</v>
      </c>
      <c r="V62" s="944">
        <f t="shared" si="39"/>
        <v>-5</v>
      </c>
      <c r="W62" s="944">
        <f t="shared" si="39"/>
        <v>1</v>
      </c>
      <c r="X62" s="944">
        <f>SUM(X57:X61)</f>
        <v>2</v>
      </c>
      <c r="Y62" s="574">
        <f>SUM(Y57:Y61)</f>
        <v>3</v>
      </c>
      <c r="Z62" s="944">
        <f>SUM(Z57:Z61)</f>
        <v>15</v>
      </c>
      <c r="AA62" s="944">
        <f>SUM(AA57:AA61)</f>
        <v>7</v>
      </c>
      <c r="AB62" s="944">
        <f>SUM(AB57:AB61)</f>
        <v>1</v>
      </c>
      <c r="AC62" s="944">
        <f t="shared" ref="AC62" si="40">SUM(AC57:AC61)</f>
        <v>5</v>
      </c>
    </row>
    <row r="63" spans="1:29" ht="14.25">
      <c r="A63" s="441" t="s">
        <v>438</v>
      </c>
      <c r="B63" s="692" t="str">
        <f>+B$4</f>
        <v>Q1</v>
      </c>
      <c r="C63" s="692" t="str">
        <f t="shared" ref="C63:AC63" si="41">+C$4</f>
        <v>Q2</v>
      </c>
      <c r="D63" s="692" t="str">
        <f t="shared" si="41"/>
        <v>Q3</v>
      </c>
      <c r="E63" s="692" t="str">
        <f t="shared" si="41"/>
        <v>Q4</v>
      </c>
      <c r="F63" s="692" t="str">
        <f>+F$4</f>
        <v>Q1</v>
      </c>
      <c r="G63" s="692" t="str">
        <f t="shared" si="41"/>
        <v>Q2</v>
      </c>
      <c r="H63" s="692" t="str">
        <f t="shared" si="41"/>
        <v>Q3</v>
      </c>
      <c r="I63" s="442" t="str">
        <f t="shared" si="41"/>
        <v>Q4</v>
      </c>
      <c r="J63" s="692" t="str">
        <f>+J$4</f>
        <v>Q1</v>
      </c>
      <c r="K63" s="692" t="str">
        <f t="shared" si="41"/>
        <v>Q2</v>
      </c>
      <c r="L63" s="692" t="str">
        <f t="shared" si="41"/>
        <v>Q3</v>
      </c>
      <c r="M63" s="442" t="str">
        <f t="shared" si="41"/>
        <v>Q4</v>
      </c>
      <c r="N63" s="692" t="str">
        <f t="shared" si="41"/>
        <v>Q1</v>
      </c>
      <c r="O63" s="692" t="str">
        <f t="shared" si="41"/>
        <v>Q2</v>
      </c>
      <c r="P63" s="692" t="str">
        <f t="shared" si="41"/>
        <v>Q3</v>
      </c>
      <c r="Q63" s="442" t="str">
        <f t="shared" si="41"/>
        <v>Q4</v>
      </c>
      <c r="R63" s="692" t="str">
        <f t="shared" si="41"/>
        <v>Q1</v>
      </c>
      <c r="S63" s="692" t="str">
        <f t="shared" si="41"/>
        <v>Q2</v>
      </c>
      <c r="T63" s="692" t="str">
        <f t="shared" si="41"/>
        <v>Q3</v>
      </c>
      <c r="U63" s="442" t="str">
        <f t="shared" si="41"/>
        <v>Q4</v>
      </c>
      <c r="V63" s="692" t="str">
        <f t="shared" si="41"/>
        <v>Q1</v>
      </c>
      <c r="W63" s="692" t="str">
        <f t="shared" si="41"/>
        <v>Q2</v>
      </c>
      <c r="X63" s="692" t="str">
        <f t="shared" si="41"/>
        <v>Q3</v>
      </c>
      <c r="Y63" s="442" t="str">
        <f t="shared" si="41"/>
        <v>Q4</v>
      </c>
      <c r="Z63" s="692" t="s">
        <v>10</v>
      </c>
      <c r="AA63" s="692" t="str">
        <f t="shared" si="41"/>
        <v>Q2</v>
      </c>
      <c r="AB63" s="692" t="str">
        <f t="shared" si="41"/>
        <v>Q3</v>
      </c>
      <c r="AC63" s="692" t="str">
        <f t="shared" si="41"/>
        <v>Q4</v>
      </c>
    </row>
    <row r="64" spans="1:29">
      <c r="A64" s="690" t="s">
        <v>212</v>
      </c>
      <c r="B64" s="573"/>
      <c r="C64" s="573"/>
      <c r="D64" s="573"/>
      <c r="E64" s="574"/>
      <c r="F64" s="626"/>
      <c r="G64" s="573"/>
      <c r="H64" s="573"/>
      <c r="I64" s="574"/>
      <c r="J64" s="573"/>
      <c r="K64" s="573"/>
      <c r="L64" s="573"/>
      <c r="M64" s="574"/>
      <c r="N64" s="944">
        <v>100</v>
      </c>
      <c r="O64" s="944">
        <v>100</v>
      </c>
      <c r="P64" s="1008">
        <v>100</v>
      </c>
      <c r="Q64" s="1009">
        <v>100</v>
      </c>
      <c r="R64" s="944">
        <v>0</v>
      </c>
      <c r="S64" s="944">
        <v>0</v>
      </c>
      <c r="T64" s="1008">
        <v>0</v>
      </c>
      <c r="U64" s="1009">
        <v>0</v>
      </c>
      <c r="V64" s="944">
        <v>1</v>
      </c>
      <c r="W64" s="944">
        <v>1</v>
      </c>
      <c r="X64" s="944">
        <v>19</v>
      </c>
      <c r="Y64" s="889">
        <v>56</v>
      </c>
      <c r="Z64" s="573">
        <v>51</v>
      </c>
      <c r="AA64" s="944">
        <v>45</v>
      </c>
      <c r="AB64" s="944">
        <v>18</v>
      </c>
      <c r="AC64" s="944">
        <v>-2</v>
      </c>
    </row>
    <row r="65" spans="1:29">
      <c r="A65" s="690" t="s">
        <v>211</v>
      </c>
      <c r="B65" s="573"/>
      <c r="C65" s="573"/>
      <c r="D65" s="573"/>
      <c r="E65" s="574"/>
      <c r="F65" s="626"/>
      <c r="G65" s="573"/>
      <c r="H65" s="573"/>
      <c r="I65" s="574"/>
      <c r="J65" s="573"/>
      <c r="K65" s="573"/>
      <c r="L65" s="573"/>
      <c r="M65" s="574"/>
      <c r="N65" s="944" t="s">
        <v>217</v>
      </c>
      <c r="O65" s="944" t="s">
        <v>217</v>
      </c>
      <c r="P65" s="1008" t="s">
        <v>217</v>
      </c>
      <c r="Q65" s="1009" t="s">
        <v>217</v>
      </c>
      <c r="R65" s="944">
        <v>23</v>
      </c>
      <c r="S65" s="944">
        <v>20</v>
      </c>
      <c r="T65" s="1008">
        <v>17</v>
      </c>
      <c r="U65" s="1009">
        <v>8</v>
      </c>
      <c r="V65" s="944">
        <v>1</v>
      </c>
      <c r="W65" s="944">
        <v>-1</v>
      </c>
      <c r="X65" s="944">
        <v>3</v>
      </c>
      <c r="Y65" s="889">
        <v>8</v>
      </c>
      <c r="Z65" s="573">
        <v>9</v>
      </c>
      <c r="AA65" s="944">
        <v>5</v>
      </c>
      <c r="AB65" s="944">
        <v>-4</v>
      </c>
      <c r="AC65" s="944">
        <v>-6</v>
      </c>
    </row>
    <row r="66" spans="1:29">
      <c r="A66" s="690" t="s">
        <v>213</v>
      </c>
      <c r="B66" s="573"/>
      <c r="C66" s="573"/>
      <c r="D66" s="573"/>
      <c r="E66" s="574"/>
      <c r="F66" s="626"/>
      <c r="G66" s="573"/>
      <c r="H66" s="573"/>
      <c r="I66" s="574"/>
      <c r="J66" s="573"/>
      <c r="K66" s="573"/>
      <c r="L66" s="573"/>
      <c r="M66" s="574"/>
      <c r="N66" s="944" t="s">
        <v>217</v>
      </c>
      <c r="O66" s="944" t="s">
        <v>217</v>
      </c>
      <c r="P66" s="1008" t="s">
        <v>217</v>
      </c>
      <c r="Q66" s="1009" t="s">
        <v>217</v>
      </c>
      <c r="R66" s="944">
        <v>0</v>
      </c>
      <c r="S66" s="944">
        <v>0</v>
      </c>
      <c r="T66" s="1008">
        <v>0</v>
      </c>
      <c r="U66" s="1009">
        <v>0</v>
      </c>
      <c r="V66" s="944">
        <v>-1</v>
      </c>
      <c r="W66" s="944">
        <v>-1</v>
      </c>
      <c r="X66" s="944">
        <v>-1</v>
      </c>
      <c r="Y66" s="889">
        <v>-1</v>
      </c>
      <c r="Z66" s="573">
        <v>0</v>
      </c>
      <c r="AA66" s="944">
        <v>1</v>
      </c>
      <c r="AB66" s="944">
        <v>0</v>
      </c>
      <c r="AC66" s="944">
        <v>1</v>
      </c>
    </row>
    <row r="67" spans="1:29">
      <c r="A67" s="690" t="s">
        <v>214</v>
      </c>
      <c r="B67" s="573"/>
      <c r="C67" s="573"/>
      <c r="D67" s="573"/>
      <c r="E67" s="574"/>
      <c r="F67" s="626"/>
      <c r="G67" s="573"/>
      <c r="H67" s="573"/>
      <c r="I67" s="574"/>
      <c r="J67" s="573"/>
      <c r="K67" s="573"/>
      <c r="L67" s="573"/>
      <c r="M67" s="574"/>
      <c r="N67" s="944" t="s">
        <v>217</v>
      </c>
      <c r="O67" s="944" t="s">
        <v>217</v>
      </c>
      <c r="P67" s="1008" t="s">
        <v>217</v>
      </c>
      <c r="Q67" s="1009" t="s">
        <v>217</v>
      </c>
      <c r="R67" s="944">
        <v>7</v>
      </c>
      <c r="S67" s="944">
        <v>5</v>
      </c>
      <c r="T67" s="1008">
        <v>7</v>
      </c>
      <c r="U67" s="1009">
        <v>-14</v>
      </c>
      <c r="V67" s="944">
        <v>3</v>
      </c>
      <c r="W67" s="944">
        <v>17</v>
      </c>
      <c r="X67" s="944">
        <v>13</v>
      </c>
      <c r="Y67" s="889">
        <v>33</v>
      </c>
      <c r="Z67" s="573">
        <v>28</v>
      </c>
      <c r="AA67" s="944">
        <v>11</v>
      </c>
      <c r="AB67" s="944">
        <v>23</v>
      </c>
      <c r="AC67" s="944">
        <v>20</v>
      </c>
    </row>
    <row r="68" spans="1:29">
      <c r="A68" s="690" t="s">
        <v>216</v>
      </c>
      <c r="B68" s="573"/>
      <c r="C68" s="573"/>
      <c r="D68" s="573"/>
      <c r="E68" s="574"/>
      <c r="F68" s="626"/>
      <c r="G68" s="573"/>
      <c r="H68" s="573"/>
      <c r="I68" s="574"/>
      <c r="J68" s="573"/>
      <c r="K68" s="573"/>
      <c r="L68" s="573"/>
      <c r="M68" s="574"/>
      <c r="N68" s="944" t="s">
        <v>217</v>
      </c>
      <c r="O68" s="944" t="s">
        <v>217</v>
      </c>
      <c r="P68" s="1008" t="s">
        <v>217</v>
      </c>
      <c r="Q68" s="1009" t="s">
        <v>217</v>
      </c>
      <c r="R68" s="944" t="s">
        <v>217</v>
      </c>
      <c r="S68" s="944" t="s">
        <v>217</v>
      </c>
      <c r="T68" s="1008" t="s">
        <v>217</v>
      </c>
      <c r="U68" s="1009" t="s">
        <v>217</v>
      </c>
      <c r="V68" s="944" t="s">
        <v>217</v>
      </c>
      <c r="W68" s="944" t="s">
        <v>217</v>
      </c>
      <c r="X68" s="944" t="s">
        <v>217</v>
      </c>
      <c r="Y68" s="889" t="s">
        <v>217</v>
      </c>
      <c r="Z68" s="573" t="s">
        <v>217</v>
      </c>
      <c r="AA68" s="944" t="s">
        <v>217</v>
      </c>
      <c r="AB68" s="944" t="s">
        <v>217</v>
      </c>
      <c r="AC68" s="944" t="s">
        <v>217</v>
      </c>
    </row>
    <row r="69" spans="1:29">
      <c r="A69" s="690" t="s">
        <v>215</v>
      </c>
      <c r="B69" s="573"/>
      <c r="C69" s="573"/>
      <c r="D69" s="573"/>
      <c r="E69" s="574"/>
      <c r="F69" s="626"/>
      <c r="G69" s="573"/>
      <c r="H69" s="573"/>
      <c r="I69" s="574"/>
      <c r="J69" s="573"/>
      <c r="K69" s="573"/>
      <c r="L69" s="573"/>
      <c r="M69" s="574"/>
      <c r="N69" s="944">
        <f t="shared" ref="N69:W69" si="42">SUM(N64:N68)</f>
        <v>100</v>
      </c>
      <c r="O69" s="944">
        <f t="shared" si="42"/>
        <v>100</v>
      </c>
      <c r="P69" s="944">
        <f t="shared" si="42"/>
        <v>100</v>
      </c>
      <c r="Q69" s="1007">
        <f t="shared" si="42"/>
        <v>100</v>
      </c>
      <c r="R69" s="944">
        <f t="shared" si="42"/>
        <v>30</v>
      </c>
      <c r="S69" s="944">
        <f t="shared" si="42"/>
        <v>25</v>
      </c>
      <c r="T69" s="944">
        <f t="shared" si="42"/>
        <v>24</v>
      </c>
      <c r="U69" s="1007">
        <f t="shared" si="42"/>
        <v>-6</v>
      </c>
      <c r="V69" s="944">
        <f t="shared" si="42"/>
        <v>4</v>
      </c>
      <c r="W69" s="944">
        <f t="shared" si="42"/>
        <v>16</v>
      </c>
      <c r="X69" s="944">
        <f>SUM(X64:X68)</f>
        <v>34</v>
      </c>
      <c r="Y69" s="574">
        <f>SUM(Y64:Y68)</f>
        <v>96</v>
      </c>
      <c r="Z69" s="944">
        <f>SUM(Z64:Z68)</f>
        <v>88</v>
      </c>
      <c r="AA69" s="944">
        <f>SUM(AA64:AA68)</f>
        <v>62</v>
      </c>
      <c r="AB69" s="944">
        <f>SUM(AB64:AB68)</f>
        <v>37</v>
      </c>
      <c r="AC69" s="944">
        <f t="shared" ref="AC69" si="43">SUM(AC64:AC68)</f>
        <v>13</v>
      </c>
    </row>
    <row r="70" spans="1:29">
      <c r="A70" s="689" t="s">
        <v>3</v>
      </c>
      <c r="B70" s="692" t="str">
        <f>+B$4</f>
        <v>Q1</v>
      </c>
      <c r="C70" s="692" t="str">
        <f t="shared" ref="C70:Q70" si="44">+C$4</f>
        <v>Q2</v>
      </c>
      <c r="D70" s="692" t="str">
        <f t="shared" si="44"/>
        <v>Q3</v>
      </c>
      <c r="E70" s="692" t="str">
        <f t="shared" si="44"/>
        <v>Q4</v>
      </c>
      <c r="F70" s="692" t="str">
        <f>+F$4</f>
        <v>Q1</v>
      </c>
      <c r="G70" s="692" t="str">
        <f t="shared" si="44"/>
        <v>Q2</v>
      </c>
      <c r="H70" s="692" t="str">
        <f t="shared" si="44"/>
        <v>Q3</v>
      </c>
      <c r="I70" s="442" t="str">
        <f t="shared" si="44"/>
        <v>Q4</v>
      </c>
      <c r="J70" s="692" t="str">
        <f>+J$4</f>
        <v>Q1</v>
      </c>
      <c r="K70" s="692" t="str">
        <f t="shared" si="44"/>
        <v>Q2</v>
      </c>
      <c r="L70" s="692" t="str">
        <f t="shared" si="44"/>
        <v>Q3</v>
      </c>
      <c r="M70" s="442" t="str">
        <f t="shared" si="44"/>
        <v>Q4</v>
      </c>
      <c r="N70" s="692" t="str">
        <f>+N$4</f>
        <v>Q1</v>
      </c>
      <c r="O70" s="692" t="str">
        <f t="shared" si="44"/>
        <v>Q2</v>
      </c>
      <c r="P70" s="692" t="str">
        <f t="shared" si="44"/>
        <v>Q3</v>
      </c>
      <c r="Q70" s="442" t="str">
        <f t="shared" si="44"/>
        <v>Q4</v>
      </c>
      <c r="R70" s="692" t="str">
        <f t="shared" ref="R70:X70" si="45">+R$4</f>
        <v>Q1</v>
      </c>
      <c r="S70" s="692" t="str">
        <f t="shared" si="45"/>
        <v>Q2</v>
      </c>
      <c r="T70" s="692" t="str">
        <f t="shared" si="45"/>
        <v>Q3</v>
      </c>
      <c r="U70" s="442" t="str">
        <f t="shared" si="45"/>
        <v>Q4</v>
      </c>
      <c r="V70" s="692" t="str">
        <f t="shared" si="45"/>
        <v>Q1</v>
      </c>
      <c r="W70" s="692" t="s">
        <v>9</v>
      </c>
      <c r="X70" s="692" t="str">
        <f t="shared" si="45"/>
        <v>Q3</v>
      </c>
      <c r="Y70" s="442" t="s">
        <v>11</v>
      </c>
      <c r="Z70" s="692" t="s">
        <v>10</v>
      </c>
      <c r="AA70" s="692" t="str">
        <f>+AA$4</f>
        <v>Q2</v>
      </c>
      <c r="AB70" s="692" t="str">
        <f>+AB$4</f>
        <v>Q3</v>
      </c>
      <c r="AC70" s="692" t="str">
        <f>+AC$4</f>
        <v>Q4</v>
      </c>
    </row>
    <row r="71" spans="1:29">
      <c r="A71" s="690" t="s">
        <v>212</v>
      </c>
      <c r="B71" s="573">
        <v>3</v>
      </c>
      <c r="C71" s="573">
        <v>2</v>
      </c>
      <c r="D71" s="573">
        <v>1</v>
      </c>
      <c r="E71" s="574">
        <v>14</v>
      </c>
      <c r="F71" s="626">
        <v>14</v>
      </c>
      <c r="G71" s="573">
        <v>14</v>
      </c>
      <c r="H71" s="573">
        <v>17</v>
      </c>
      <c r="I71" s="574">
        <v>2</v>
      </c>
      <c r="J71" s="573">
        <v>0</v>
      </c>
      <c r="K71" s="573">
        <v>1</v>
      </c>
      <c r="L71" s="573">
        <v>2</v>
      </c>
      <c r="M71" s="574">
        <v>3</v>
      </c>
      <c r="N71" s="573">
        <v>5</v>
      </c>
      <c r="O71" s="573">
        <v>4</v>
      </c>
      <c r="P71" s="843">
        <v>6</v>
      </c>
      <c r="Q71" s="889">
        <v>17</v>
      </c>
      <c r="R71" s="573">
        <v>17</v>
      </c>
      <c r="S71" s="573">
        <v>17</v>
      </c>
      <c r="T71" s="843">
        <v>10</v>
      </c>
      <c r="U71" s="889">
        <v>1</v>
      </c>
      <c r="V71" s="573">
        <v>0</v>
      </c>
      <c r="W71" s="573">
        <v>0</v>
      </c>
      <c r="X71" s="944">
        <v>1</v>
      </c>
      <c r="Y71" s="889">
        <v>1</v>
      </c>
      <c r="Z71" s="573">
        <v>1</v>
      </c>
      <c r="AA71" s="944">
        <v>0</v>
      </c>
      <c r="AB71" s="944">
        <v>0</v>
      </c>
      <c r="AC71" s="944">
        <v>0</v>
      </c>
    </row>
    <row r="72" spans="1:29">
      <c r="A72" s="690" t="s">
        <v>211</v>
      </c>
      <c r="B72" s="573">
        <v>-11</v>
      </c>
      <c r="C72" s="573">
        <v>-14</v>
      </c>
      <c r="D72" s="573">
        <v>-6</v>
      </c>
      <c r="E72" s="574">
        <v>-4</v>
      </c>
      <c r="F72" s="626">
        <v>2</v>
      </c>
      <c r="G72" s="573">
        <v>5</v>
      </c>
      <c r="H72" s="573">
        <v>-4</v>
      </c>
      <c r="I72" s="574">
        <v>-4</v>
      </c>
      <c r="J72" s="573">
        <v>-5</v>
      </c>
      <c r="K72" s="573">
        <v>-5</v>
      </c>
      <c r="L72" s="573">
        <v>-2</v>
      </c>
      <c r="M72" s="574">
        <v>-2</v>
      </c>
      <c r="N72" s="573">
        <v>1</v>
      </c>
      <c r="O72" s="573">
        <v>2</v>
      </c>
      <c r="P72" s="843">
        <v>6</v>
      </c>
      <c r="Q72" s="889">
        <v>8</v>
      </c>
      <c r="R72" s="573">
        <v>14</v>
      </c>
      <c r="S72" s="573">
        <v>13</v>
      </c>
      <c r="T72" s="843">
        <v>10</v>
      </c>
      <c r="U72" s="889">
        <v>6</v>
      </c>
      <c r="V72" s="573">
        <v>-2</v>
      </c>
      <c r="W72" s="573">
        <v>-2</v>
      </c>
      <c r="X72" s="944">
        <v>0</v>
      </c>
      <c r="Y72" s="889">
        <v>4</v>
      </c>
      <c r="Z72" s="573">
        <v>5</v>
      </c>
      <c r="AA72" s="944">
        <v>4</v>
      </c>
      <c r="AB72" s="944">
        <v>-4</v>
      </c>
      <c r="AC72" s="944">
        <v>-3</v>
      </c>
    </row>
    <row r="73" spans="1:29">
      <c r="A73" s="690" t="s">
        <v>213</v>
      </c>
      <c r="B73" s="573">
        <v>1</v>
      </c>
      <c r="C73" s="573">
        <v>2</v>
      </c>
      <c r="D73" s="573">
        <v>2</v>
      </c>
      <c r="E73" s="574">
        <v>2</v>
      </c>
      <c r="F73" s="626">
        <v>1</v>
      </c>
      <c r="G73" s="573">
        <v>1</v>
      </c>
      <c r="H73" s="573">
        <v>1</v>
      </c>
      <c r="I73" s="574">
        <v>1</v>
      </c>
      <c r="J73" s="573">
        <v>1</v>
      </c>
      <c r="K73" s="573">
        <v>1</v>
      </c>
      <c r="L73" s="573">
        <v>0</v>
      </c>
      <c r="M73" s="574">
        <v>0</v>
      </c>
      <c r="N73" s="573">
        <v>0</v>
      </c>
      <c r="O73" s="573">
        <v>0</v>
      </c>
      <c r="P73" s="843">
        <v>1</v>
      </c>
      <c r="Q73" s="889">
        <v>1</v>
      </c>
      <c r="R73" s="573">
        <v>0</v>
      </c>
      <c r="S73" s="573">
        <v>0</v>
      </c>
      <c r="T73" s="843">
        <v>0</v>
      </c>
      <c r="U73" s="889">
        <v>0</v>
      </c>
      <c r="V73" s="573">
        <v>0</v>
      </c>
      <c r="W73" s="573">
        <v>0</v>
      </c>
      <c r="X73" s="944">
        <v>0</v>
      </c>
      <c r="Y73" s="889">
        <v>0</v>
      </c>
      <c r="Z73" s="573">
        <v>0</v>
      </c>
      <c r="AA73" s="944">
        <v>1</v>
      </c>
      <c r="AB73" s="944">
        <v>0</v>
      </c>
      <c r="AC73" s="944">
        <v>0</v>
      </c>
    </row>
    <row r="74" spans="1:29">
      <c r="A74" s="690" t="s">
        <v>214</v>
      </c>
      <c r="B74" s="573">
        <v>26</v>
      </c>
      <c r="C74" s="573">
        <v>27</v>
      </c>
      <c r="D74" s="573">
        <v>19</v>
      </c>
      <c r="E74" s="574">
        <v>17</v>
      </c>
      <c r="F74" s="626">
        <v>23</v>
      </c>
      <c r="G74" s="573">
        <v>14</v>
      </c>
      <c r="H74" s="573">
        <v>12</v>
      </c>
      <c r="I74" s="574">
        <v>-1</v>
      </c>
      <c r="J74" s="573">
        <v>-8</v>
      </c>
      <c r="K74" s="573">
        <v>-4</v>
      </c>
      <c r="L74" s="573">
        <v>5</v>
      </c>
      <c r="M74" s="574">
        <v>11</v>
      </c>
      <c r="N74" s="573">
        <v>9</v>
      </c>
      <c r="O74" s="573">
        <v>12</v>
      </c>
      <c r="P74" s="843">
        <v>6</v>
      </c>
      <c r="Q74" s="889">
        <v>3</v>
      </c>
      <c r="R74" s="573">
        <v>4</v>
      </c>
      <c r="S74" s="573">
        <v>10</v>
      </c>
      <c r="T74" s="843">
        <v>10</v>
      </c>
      <c r="U74" s="889">
        <v>3</v>
      </c>
      <c r="V74" s="573">
        <v>3</v>
      </c>
      <c r="W74" s="573">
        <v>0</v>
      </c>
      <c r="X74" s="944">
        <v>4</v>
      </c>
      <c r="Y74" s="889">
        <v>3</v>
      </c>
      <c r="Z74" s="573">
        <v>12</v>
      </c>
      <c r="AA74" s="944">
        <v>10</v>
      </c>
      <c r="AB74" s="944">
        <v>8</v>
      </c>
      <c r="AC74" s="944">
        <v>4</v>
      </c>
    </row>
    <row r="75" spans="1:29">
      <c r="A75" s="690" t="s">
        <v>216</v>
      </c>
      <c r="B75" s="573" t="s">
        <v>217</v>
      </c>
      <c r="C75" s="573" t="s">
        <v>217</v>
      </c>
      <c r="D75" s="573" t="s">
        <v>217</v>
      </c>
      <c r="E75" s="574" t="s">
        <v>217</v>
      </c>
      <c r="F75" s="626" t="s">
        <v>217</v>
      </c>
      <c r="G75" s="573" t="s">
        <v>217</v>
      </c>
      <c r="H75" s="573" t="s">
        <v>217</v>
      </c>
      <c r="I75" s="574" t="s">
        <v>217</v>
      </c>
      <c r="J75" s="573" t="s">
        <v>217</v>
      </c>
      <c r="K75" s="573" t="s">
        <v>217</v>
      </c>
      <c r="L75" s="573" t="s">
        <v>217</v>
      </c>
      <c r="M75" s="574" t="s">
        <v>217</v>
      </c>
      <c r="N75" s="573" t="s">
        <v>217</v>
      </c>
      <c r="O75" s="573" t="s">
        <v>217</v>
      </c>
      <c r="P75" s="843" t="s">
        <v>217</v>
      </c>
      <c r="Q75" s="889" t="s">
        <v>217</v>
      </c>
      <c r="R75" s="573" t="s">
        <v>217</v>
      </c>
      <c r="S75" s="573" t="s">
        <v>217</v>
      </c>
      <c r="T75" s="843" t="s">
        <v>217</v>
      </c>
      <c r="U75" s="889" t="s">
        <v>217</v>
      </c>
      <c r="V75" s="573" t="s">
        <v>217</v>
      </c>
      <c r="W75" s="573" t="s">
        <v>217</v>
      </c>
      <c r="X75" s="573" t="s">
        <v>217</v>
      </c>
      <c r="Y75" s="889" t="s">
        <v>217</v>
      </c>
      <c r="Z75" s="573" t="s">
        <v>217</v>
      </c>
      <c r="AA75" s="573" t="s">
        <v>217</v>
      </c>
      <c r="AB75" s="573" t="s">
        <v>217</v>
      </c>
      <c r="AC75" s="573" t="s">
        <v>217</v>
      </c>
    </row>
    <row r="76" spans="1:29">
      <c r="A76" s="690" t="s">
        <v>215</v>
      </c>
      <c r="B76" s="573">
        <f>SUM(B71:B75)</f>
        <v>19</v>
      </c>
      <c r="C76" s="573">
        <f t="shared" ref="C76:I76" si="46">SUM(C71:C75)</f>
        <v>17</v>
      </c>
      <c r="D76" s="573">
        <f t="shared" si="46"/>
        <v>16</v>
      </c>
      <c r="E76" s="574">
        <f t="shared" si="46"/>
        <v>29</v>
      </c>
      <c r="F76" s="626">
        <f t="shared" si="46"/>
        <v>40</v>
      </c>
      <c r="G76" s="573">
        <f t="shared" si="46"/>
        <v>34</v>
      </c>
      <c r="H76" s="573">
        <f t="shared" si="46"/>
        <v>26</v>
      </c>
      <c r="I76" s="574">
        <f t="shared" si="46"/>
        <v>-2</v>
      </c>
      <c r="J76" s="573">
        <f t="shared" ref="J76:P76" si="47">SUM(J71:J75)</f>
        <v>-12</v>
      </c>
      <c r="K76" s="573">
        <f t="shared" si="47"/>
        <v>-7</v>
      </c>
      <c r="L76" s="573">
        <f t="shared" si="47"/>
        <v>5</v>
      </c>
      <c r="M76" s="574">
        <f t="shared" si="47"/>
        <v>12</v>
      </c>
      <c r="N76" s="573">
        <f t="shared" si="47"/>
        <v>15</v>
      </c>
      <c r="O76" s="573">
        <f t="shared" si="47"/>
        <v>18</v>
      </c>
      <c r="P76" s="573">
        <f t="shared" si="47"/>
        <v>19</v>
      </c>
      <c r="Q76" s="574">
        <f t="shared" ref="Q76:V76" si="48">SUM(Q71:Q75)</f>
        <v>29</v>
      </c>
      <c r="R76" s="573">
        <f t="shared" si="48"/>
        <v>35</v>
      </c>
      <c r="S76" s="573">
        <f t="shared" si="48"/>
        <v>40</v>
      </c>
      <c r="T76" s="573">
        <f t="shared" si="48"/>
        <v>30</v>
      </c>
      <c r="U76" s="574">
        <f t="shared" si="48"/>
        <v>10</v>
      </c>
      <c r="V76" s="573">
        <f t="shared" si="48"/>
        <v>1</v>
      </c>
      <c r="W76" s="573">
        <v>-2</v>
      </c>
      <c r="X76" s="573">
        <f>SUM(X71:X75)</f>
        <v>5</v>
      </c>
      <c r="Y76" s="574">
        <f>SUM(Y71:Y75)</f>
        <v>8</v>
      </c>
      <c r="Z76" s="573">
        <f>SUM(Z71:Z75)</f>
        <v>18</v>
      </c>
      <c r="AA76" s="573">
        <f>SUM(AA71:AA75)</f>
        <v>15</v>
      </c>
      <c r="AB76" s="573">
        <f>SUM(AB71:AB75)</f>
        <v>4</v>
      </c>
      <c r="AC76" s="573">
        <f t="shared" ref="AC76" si="49">SUM(AC71:AC75)</f>
        <v>1</v>
      </c>
    </row>
    <row r="77" spans="1:29">
      <c r="A77" s="689" t="s">
        <v>113</v>
      </c>
      <c r="B77" s="692" t="str">
        <f>+B$4</f>
        <v>Q1</v>
      </c>
      <c r="C77" s="692" t="str">
        <f t="shared" ref="C77:Q77" si="50">+C$4</f>
        <v>Q2</v>
      </c>
      <c r="D77" s="692" t="str">
        <f t="shared" si="50"/>
        <v>Q3</v>
      </c>
      <c r="E77" s="692" t="str">
        <f t="shared" si="50"/>
        <v>Q4</v>
      </c>
      <c r="F77" s="692" t="str">
        <f>+F$4</f>
        <v>Q1</v>
      </c>
      <c r="G77" s="692" t="str">
        <f t="shared" si="50"/>
        <v>Q2</v>
      </c>
      <c r="H77" s="692" t="str">
        <f t="shared" si="50"/>
        <v>Q3</v>
      </c>
      <c r="I77" s="442" t="str">
        <f t="shared" si="50"/>
        <v>Q4</v>
      </c>
      <c r="J77" s="692" t="str">
        <f>+J$4</f>
        <v>Q1</v>
      </c>
      <c r="K77" s="692" t="str">
        <f t="shared" si="50"/>
        <v>Q2</v>
      </c>
      <c r="L77" s="692" t="str">
        <f t="shared" si="50"/>
        <v>Q3</v>
      </c>
      <c r="M77" s="442" t="str">
        <f t="shared" si="50"/>
        <v>Q4</v>
      </c>
      <c r="N77" s="692" t="str">
        <f>+N$4</f>
        <v>Q1</v>
      </c>
      <c r="O77" s="692" t="str">
        <f t="shared" si="50"/>
        <v>Q2</v>
      </c>
      <c r="P77" s="692" t="str">
        <f t="shared" si="50"/>
        <v>Q3</v>
      </c>
      <c r="Q77" s="442" t="str">
        <f t="shared" si="50"/>
        <v>Q4</v>
      </c>
      <c r="R77" s="692" t="str">
        <f t="shared" ref="R77:X77" si="51">+R$4</f>
        <v>Q1</v>
      </c>
      <c r="S77" s="692" t="str">
        <f t="shared" si="51"/>
        <v>Q2</v>
      </c>
      <c r="T77" s="692" t="str">
        <f t="shared" si="51"/>
        <v>Q3</v>
      </c>
      <c r="U77" s="442" t="str">
        <f t="shared" si="51"/>
        <v>Q4</v>
      </c>
      <c r="V77" s="692" t="str">
        <f t="shared" si="51"/>
        <v>Q1</v>
      </c>
      <c r="W77" s="692" t="s">
        <v>9</v>
      </c>
      <c r="X77" s="692" t="str">
        <f t="shared" si="51"/>
        <v>Q3</v>
      </c>
      <c r="Y77" s="442" t="s">
        <v>11</v>
      </c>
      <c r="Z77" s="692" t="s">
        <v>10</v>
      </c>
      <c r="AA77" s="692" t="str">
        <f>+AA$4</f>
        <v>Q2</v>
      </c>
      <c r="AB77" s="692" t="str">
        <f>+AB$4</f>
        <v>Q3</v>
      </c>
      <c r="AC77" s="692" t="str">
        <f>+AC$4</f>
        <v>Q4</v>
      </c>
    </row>
    <row r="78" spans="1:29">
      <c r="A78" s="690" t="s">
        <v>212</v>
      </c>
      <c r="B78" s="573">
        <v>2</v>
      </c>
      <c r="C78" s="573">
        <v>1</v>
      </c>
      <c r="D78" s="573">
        <v>1</v>
      </c>
      <c r="E78" s="574">
        <v>0</v>
      </c>
      <c r="F78" s="626">
        <v>1</v>
      </c>
      <c r="G78" s="573">
        <v>2</v>
      </c>
      <c r="H78" s="573">
        <v>1</v>
      </c>
      <c r="I78" s="574">
        <v>1</v>
      </c>
      <c r="J78" s="573">
        <v>1</v>
      </c>
      <c r="K78" s="573">
        <v>1</v>
      </c>
      <c r="L78" s="573">
        <v>2</v>
      </c>
      <c r="M78" s="574">
        <v>1</v>
      </c>
      <c r="N78" s="573">
        <v>1</v>
      </c>
      <c r="O78" s="573">
        <v>0</v>
      </c>
      <c r="P78" s="843">
        <v>1</v>
      </c>
      <c r="Q78" s="889">
        <v>1</v>
      </c>
      <c r="R78" s="573">
        <v>0</v>
      </c>
      <c r="S78" s="573">
        <v>0</v>
      </c>
      <c r="T78" s="843">
        <v>0</v>
      </c>
      <c r="U78" s="889">
        <v>0</v>
      </c>
      <c r="V78" s="573">
        <v>0</v>
      </c>
      <c r="W78" s="573">
        <v>0</v>
      </c>
      <c r="X78" s="573">
        <v>0</v>
      </c>
      <c r="Y78" s="889">
        <v>0</v>
      </c>
      <c r="Z78" s="573">
        <v>0</v>
      </c>
      <c r="AA78" s="573">
        <v>0</v>
      </c>
      <c r="AB78" s="573">
        <v>0</v>
      </c>
      <c r="AC78" s="573">
        <v>1</v>
      </c>
    </row>
    <row r="79" spans="1:29">
      <c r="A79" s="690" t="s">
        <v>211</v>
      </c>
      <c r="B79" s="573">
        <v>-9</v>
      </c>
      <c r="C79" s="573">
        <v>-15</v>
      </c>
      <c r="D79" s="573">
        <v>-8</v>
      </c>
      <c r="E79" s="574">
        <v>-5</v>
      </c>
      <c r="F79" s="626">
        <v>1</v>
      </c>
      <c r="G79" s="573">
        <v>5</v>
      </c>
      <c r="H79" s="573">
        <v>-1</v>
      </c>
      <c r="I79" s="574">
        <v>-2</v>
      </c>
      <c r="J79" s="573">
        <v>-5</v>
      </c>
      <c r="K79" s="573">
        <v>-6</v>
      </c>
      <c r="L79" s="573">
        <v>-6</v>
      </c>
      <c r="M79" s="574">
        <v>-5</v>
      </c>
      <c r="N79" s="573">
        <v>-5</v>
      </c>
      <c r="O79" s="573">
        <v>-2</v>
      </c>
      <c r="P79" s="843">
        <v>3</v>
      </c>
      <c r="Q79" s="889">
        <v>7</v>
      </c>
      <c r="R79" s="573">
        <v>13</v>
      </c>
      <c r="S79" s="573">
        <v>11</v>
      </c>
      <c r="T79" s="843">
        <v>4</v>
      </c>
      <c r="U79" s="889">
        <v>-1</v>
      </c>
      <c r="V79" s="573">
        <v>-7</v>
      </c>
      <c r="W79" s="573">
        <v>-7</v>
      </c>
      <c r="X79" s="573">
        <v>0</v>
      </c>
      <c r="Y79" s="889">
        <v>5</v>
      </c>
      <c r="Z79" s="573">
        <v>9</v>
      </c>
      <c r="AA79" s="573">
        <v>6</v>
      </c>
      <c r="AB79" s="573">
        <v>-2</v>
      </c>
      <c r="AC79" s="573">
        <v>-4</v>
      </c>
    </row>
    <row r="80" spans="1:29">
      <c r="A80" s="690" t="s">
        <v>213</v>
      </c>
      <c r="B80" s="573">
        <v>2</v>
      </c>
      <c r="C80" s="573">
        <v>2</v>
      </c>
      <c r="D80" s="573">
        <v>3</v>
      </c>
      <c r="E80" s="574">
        <v>3</v>
      </c>
      <c r="F80" s="626">
        <v>3</v>
      </c>
      <c r="G80" s="573">
        <v>3</v>
      </c>
      <c r="H80" s="573">
        <v>3</v>
      </c>
      <c r="I80" s="574">
        <v>2</v>
      </c>
      <c r="J80" s="573">
        <v>2</v>
      </c>
      <c r="K80" s="573">
        <v>3</v>
      </c>
      <c r="L80" s="573">
        <v>3</v>
      </c>
      <c r="M80" s="574">
        <v>3</v>
      </c>
      <c r="N80" s="573">
        <v>2</v>
      </c>
      <c r="O80" s="573">
        <v>1</v>
      </c>
      <c r="P80" s="843">
        <v>1</v>
      </c>
      <c r="Q80" s="889">
        <v>0</v>
      </c>
      <c r="R80" s="573">
        <v>0</v>
      </c>
      <c r="S80" s="573">
        <v>0</v>
      </c>
      <c r="T80" s="843">
        <v>0</v>
      </c>
      <c r="U80" s="889">
        <v>0</v>
      </c>
      <c r="V80" s="573">
        <v>0</v>
      </c>
      <c r="W80" s="573">
        <v>0</v>
      </c>
      <c r="X80" s="573">
        <v>0</v>
      </c>
      <c r="Y80" s="889">
        <v>0</v>
      </c>
      <c r="Z80" s="573">
        <v>0</v>
      </c>
      <c r="AA80" s="573">
        <v>0</v>
      </c>
      <c r="AB80" s="573">
        <v>0</v>
      </c>
      <c r="AC80" s="573">
        <v>0</v>
      </c>
    </row>
    <row r="81" spans="1:29">
      <c r="A81" s="690" t="s">
        <v>214</v>
      </c>
      <c r="B81" s="573">
        <v>39</v>
      </c>
      <c r="C81" s="573">
        <v>39</v>
      </c>
      <c r="D81" s="573">
        <v>41</v>
      </c>
      <c r="E81" s="574">
        <v>27</v>
      </c>
      <c r="F81" s="626">
        <v>24</v>
      </c>
      <c r="G81" s="573">
        <v>16</v>
      </c>
      <c r="H81" s="573">
        <v>5</v>
      </c>
      <c r="I81" s="574">
        <v>3</v>
      </c>
      <c r="J81" s="573">
        <v>-8</v>
      </c>
      <c r="K81" s="573">
        <v>-9</v>
      </c>
      <c r="L81" s="573">
        <v>-16</v>
      </c>
      <c r="M81" s="574">
        <v>-20</v>
      </c>
      <c r="N81" s="573">
        <v>-15</v>
      </c>
      <c r="O81" s="573">
        <v>-18</v>
      </c>
      <c r="P81" s="843">
        <v>-11</v>
      </c>
      <c r="Q81" s="889">
        <v>-9</v>
      </c>
      <c r="R81" s="573">
        <v>-5</v>
      </c>
      <c r="S81" s="573">
        <v>-4</v>
      </c>
      <c r="T81" s="843">
        <v>-4</v>
      </c>
      <c r="U81" s="889">
        <v>0</v>
      </c>
      <c r="V81" s="573">
        <v>-8</v>
      </c>
      <c r="W81" s="573">
        <v>-4</v>
      </c>
      <c r="X81" s="573">
        <v>-4</v>
      </c>
      <c r="Y81" s="889">
        <v>1</v>
      </c>
      <c r="Z81" s="573">
        <v>11</v>
      </c>
      <c r="AA81" s="573">
        <v>11</v>
      </c>
      <c r="AB81" s="573">
        <v>17</v>
      </c>
      <c r="AC81" s="573">
        <v>18</v>
      </c>
    </row>
    <row r="82" spans="1:29">
      <c r="A82" s="690" t="s">
        <v>216</v>
      </c>
      <c r="B82" s="573" t="s">
        <v>217</v>
      </c>
      <c r="C82" s="573" t="s">
        <v>217</v>
      </c>
      <c r="D82" s="573" t="s">
        <v>217</v>
      </c>
      <c r="E82" s="574" t="s">
        <v>217</v>
      </c>
      <c r="F82" s="626" t="s">
        <v>217</v>
      </c>
      <c r="G82" s="573" t="s">
        <v>217</v>
      </c>
      <c r="H82" s="573" t="s">
        <v>217</v>
      </c>
      <c r="I82" s="574" t="s">
        <v>217</v>
      </c>
      <c r="J82" s="573" t="s">
        <v>217</v>
      </c>
      <c r="K82" s="573" t="s">
        <v>217</v>
      </c>
      <c r="L82" s="573" t="s">
        <v>217</v>
      </c>
      <c r="M82" s="574" t="s">
        <v>217</v>
      </c>
      <c r="N82" s="573" t="s">
        <v>217</v>
      </c>
      <c r="O82" s="573" t="s">
        <v>217</v>
      </c>
      <c r="P82" s="843" t="s">
        <v>217</v>
      </c>
      <c r="Q82" s="889" t="s">
        <v>217</v>
      </c>
      <c r="R82" s="573" t="s">
        <v>217</v>
      </c>
      <c r="S82" s="573" t="s">
        <v>217</v>
      </c>
      <c r="T82" s="843" t="s">
        <v>217</v>
      </c>
      <c r="U82" s="889" t="s">
        <v>217</v>
      </c>
      <c r="V82" s="573" t="s">
        <v>217</v>
      </c>
      <c r="W82" s="573" t="s">
        <v>217</v>
      </c>
      <c r="X82" s="573" t="s">
        <v>217</v>
      </c>
      <c r="Y82" s="889" t="s">
        <v>217</v>
      </c>
      <c r="Z82" s="573" t="s">
        <v>217</v>
      </c>
      <c r="AA82" s="573" t="s">
        <v>217</v>
      </c>
      <c r="AB82" s="573" t="s">
        <v>217</v>
      </c>
      <c r="AC82" s="573"/>
    </row>
    <row r="83" spans="1:29">
      <c r="A83" s="690" t="s">
        <v>215</v>
      </c>
      <c r="B83" s="573">
        <f>SUM(B78:B82)</f>
        <v>34</v>
      </c>
      <c r="C83" s="573">
        <f t="shared" ref="C83:I83" si="52">SUM(C78:C82)</f>
        <v>27</v>
      </c>
      <c r="D83" s="573">
        <f t="shared" si="52"/>
        <v>37</v>
      </c>
      <c r="E83" s="574">
        <f t="shared" si="52"/>
        <v>25</v>
      </c>
      <c r="F83" s="626">
        <f t="shared" si="52"/>
        <v>29</v>
      </c>
      <c r="G83" s="573">
        <f t="shared" si="52"/>
        <v>26</v>
      </c>
      <c r="H83" s="573">
        <f t="shared" si="52"/>
        <v>8</v>
      </c>
      <c r="I83" s="574">
        <f t="shared" si="52"/>
        <v>4</v>
      </c>
      <c r="J83" s="573">
        <f t="shared" ref="J83:P83" si="53">SUM(J78:J82)</f>
        <v>-10</v>
      </c>
      <c r="K83" s="573">
        <f t="shared" si="53"/>
        <v>-11</v>
      </c>
      <c r="L83" s="573">
        <f t="shared" si="53"/>
        <v>-17</v>
      </c>
      <c r="M83" s="574">
        <f t="shared" si="53"/>
        <v>-21</v>
      </c>
      <c r="N83" s="573">
        <f t="shared" si="53"/>
        <v>-17</v>
      </c>
      <c r="O83" s="573">
        <f t="shared" si="53"/>
        <v>-19</v>
      </c>
      <c r="P83" s="573">
        <f t="shared" si="53"/>
        <v>-6</v>
      </c>
      <c r="Q83" s="574">
        <f t="shared" ref="Q83:V83" si="54">SUM(Q78:Q82)</f>
        <v>-1</v>
      </c>
      <c r="R83" s="573">
        <f t="shared" si="54"/>
        <v>8</v>
      </c>
      <c r="S83" s="573">
        <f t="shared" si="54"/>
        <v>7</v>
      </c>
      <c r="T83" s="573">
        <f t="shared" si="54"/>
        <v>0</v>
      </c>
      <c r="U83" s="574">
        <f t="shared" si="54"/>
        <v>-1</v>
      </c>
      <c r="V83" s="573">
        <f t="shared" si="54"/>
        <v>-15</v>
      </c>
      <c r="W83" s="573">
        <v>-11</v>
      </c>
      <c r="X83" s="573">
        <f>SUM(X78:X82)</f>
        <v>-4</v>
      </c>
      <c r="Y83" s="574">
        <f>SUM(Y78:Y82)</f>
        <v>6</v>
      </c>
      <c r="Z83" s="573">
        <f>SUM(Z78:Z82)</f>
        <v>20</v>
      </c>
      <c r="AA83" s="573">
        <f>SUM(AA78:AA82)</f>
        <v>17</v>
      </c>
      <c r="AB83" s="573">
        <f>SUM(AB78:AB82)</f>
        <v>15</v>
      </c>
      <c r="AC83" s="573">
        <f t="shared" ref="AC83" si="55">SUM(AC78:AC82)</f>
        <v>15</v>
      </c>
    </row>
    <row r="84" spans="1:29" ht="14.25">
      <c r="A84" s="441" t="s">
        <v>441</v>
      </c>
      <c r="B84" s="692" t="str">
        <f>+B$4</f>
        <v>Q1</v>
      </c>
      <c r="C84" s="692" t="str">
        <f t="shared" ref="C84:Q84" si="56">+C$4</f>
        <v>Q2</v>
      </c>
      <c r="D84" s="692" t="str">
        <f t="shared" si="56"/>
        <v>Q3</v>
      </c>
      <c r="E84" s="692" t="str">
        <f t="shared" si="56"/>
        <v>Q4</v>
      </c>
      <c r="F84" s="692" t="str">
        <f>+F$4</f>
        <v>Q1</v>
      </c>
      <c r="G84" s="692" t="str">
        <f t="shared" si="56"/>
        <v>Q2</v>
      </c>
      <c r="H84" s="692" t="str">
        <f t="shared" si="56"/>
        <v>Q3</v>
      </c>
      <c r="I84" s="442" t="str">
        <f t="shared" si="56"/>
        <v>Q4</v>
      </c>
      <c r="J84" s="692" t="str">
        <f>+J$4</f>
        <v>Q1</v>
      </c>
      <c r="K84" s="692" t="str">
        <f t="shared" si="56"/>
        <v>Q2</v>
      </c>
      <c r="L84" s="692" t="str">
        <f t="shared" si="56"/>
        <v>Q3</v>
      </c>
      <c r="M84" s="442" t="str">
        <f t="shared" si="56"/>
        <v>Q4</v>
      </c>
      <c r="N84" s="692" t="str">
        <f>+N$4</f>
        <v>Q1</v>
      </c>
      <c r="O84" s="692" t="str">
        <f t="shared" si="56"/>
        <v>Q2</v>
      </c>
      <c r="P84" s="692" t="str">
        <f t="shared" si="56"/>
        <v>Q3</v>
      </c>
      <c r="Q84" s="442" t="str">
        <f t="shared" si="56"/>
        <v>Q4</v>
      </c>
      <c r="R84" s="692" t="str">
        <f t="shared" ref="R84:X84" si="57">+R$4</f>
        <v>Q1</v>
      </c>
      <c r="S84" s="692" t="str">
        <f t="shared" si="57"/>
        <v>Q2</v>
      </c>
      <c r="T84" s="692" t="str">
        <f t="shared" si="57"/>
        <v>Q3</v>
      </c>
      <c r="U84" s="442" t="str">
        <f t="shared" si="57"/>
        <v>Q4</v>
      </c>
      <c r="V84" s="692" t="str">
        <f t="shared" si="57"/>
        <v>Q1</v>
      </c>
      <c r="W84" s="692" t="s">
        <v>9</v>
      </c>
      <c r="X84" s="692" t="str">
        <f t="shared" si="57"/>
        <v>Q3</v>
      </c>
      <c r="Y84" s="442" t="s">
        <v>11</v>
      </c>
      <c r="Z84" s="692" t="s">
        <v>10</v>
      </c>
      <c r="AA84" s="692" t="str">
        <f>+AA$4</f>
        <v>Q2</v>
      </c>
      <c r="AB84" s="692" t="str">
        <f>+AB$4</f>
        <v>Q3</v>
      </c>
      <c r="AC84" s="692" t="str">
        <f>+AC$4</f>
        <v>Q4</v>
      </c>
    </row>
    <row r="85" spans="1:29">
      <c r="A85" s="690" t="s">
        <v>212</v>
      </c>
      <c r="B85" s="573">
        <v>0</v>
      </c>
      <c r="C85" s="573">
        <v>0</v>
      </c>
      <c r="D85" s="573">
        <v>4</v>
      </c>
      <c r="E85" s="574">
        <v>5</v>
      </c>
      <c r="F85" s="626">
        <v>2</v>
      </c>
      <c r="G85" s="573">
        <v>3</v>
      </c>
      <c r="H85" s="573">
        <v>0</v>
      </c>
      <c r="I85" s="574">
        <v>0</v>
      </c>
      <c r="J85" s="573">
        <v>0</v>
      </c>
      <c r="K85" s="573">
        <v>0</v>
      </c>
      <c r="L85" s="573">
        <v>0</v>
      </c>
      <c r="M85" s="574">
        <v>1</v>
      </c>
      <c r="N85" s="573">
        <v>1</v>
      </c>
      <c r="O85" s="573">
        <v>1</v>
      </c>
      <c r="P85" s="843">
        <v>1</v>
      </c>
      <c r="Q85" s="889">
        <v>0</v>
      </c>
      <c r="R85" s="573">
        <v>0</v>
      </c>
      <c r="S85" s="573">
        <v>0</v>
      </c>
      <c r="T85" s="843">
        <v>0</v>
      </c>
      <c r="U85" s="889">
        <v>0</v>
      </c>
      <c r="V85" s="573">
        <v>2</v>
      </c>
      <c r="W85" s="573">
        <v>2</v>
      </c>
      <c r="X85" s="573">
        <v>2</v>
      </c>
      <c r="Y85" s="889">
        <v>3</v>
      </c>
      <c r="Z85" s="573">
        <v>1</v>
      </c>
      <c r="AA85" s="573">
        <v>1</v>
      </c>
      <c r="AB85" s="573">
        <v>1</v>
      </c>
      <c r="AC85" s="573">
        <v>3</v>
      </c>
    </row>
    <row r="86" spans="1:29">
      <c r="A86" s="690" t="s">
        <v>211</v>
      </c>
      <c r="B86" s="573">
        <v>-10</v>
      </c>
      <c r="C86" s="573">
        <v>-13</v>
      </c>
      <c r="D86" s="573">
        <v>-6</v>
      </c>
      <c r="E86" s="574">
        <v>-3</v>
      </c>
      <c r="F86" s="626">
        <v>1</v>
      </c>
      <c r="G86" s="573">
        <v>3</v>
      </c>
      <c r="H86" s="573">
        <v>-4</v>
      </c>
      <c r="I86" s="574">
        <v>-4</v>
      </c>
      <c r="J86" s="573">
        <v>-5</v>
      </c>
      <c r="K86" s="573">
        <v>-5</v>
      </c>
      <c r="L86" s="573">
        <v>-4</v>
      </c>
      <c r="M86" s="574">
        <v>-4</v>
      </c>
      <c r="N86" s="573">
        <v>-2</v>
      </c>
      <c r="O86" s="573">
        <v>-1</v>
      </c>
      <c r="P86" s="843">
        <v>5</v>
      </c>
      <c r="Q86" s="889">
        <v>8</v>
      </c>
      <c r="R86" s="573">
        <v>13</v>
      </c>
      <c r="S86" s="573">
        <v>11</v>
      </c>
      <c r="T86" s="843">
        <v>7</v>
      </c>
      <c r="U86" s="889">
        <v>2</v>
      </c>
      <c r="V86" s="573">
        <v>-4</v>
      </c>
      <c r="W86" s="573">
        <v>-4</v>
      </c>
      <c r="X86" s="573">
        <v>-1</v>
      </c>
      <c r="Y86" s="889">
        <v>4</v>
      </c>
      <c r="Z86" s="573">
        <v>6</v>
      </c>
      <c r="AA86" s="573">
        <v>5</v>
      </c>
      <c r="AB86" s="573">
        <v>-3</v>
      </c>
      <c r="AC86" s="573">
        <v>-4</v>
      </c>
    </row>
    <row r="87" spans="1:29">
      <c r="A87" s="690" t="s">
        <v>213</v>
      </c>
      <c r="B87" s="573">
        <v>0</v>
      </c>
      <c r="C87" s="573">
        <v>0</v>
      </c>
      <c r="D87" s="573">
        <v>1</v>
      </c>
      <c r="E87" s="574">
        <v>1</v>
      </c>
      <c r="F87" s="626">
        <v>1</v>
      </c>
      <c r="G87" s="573">
        <v>2</v>
      </c>
      <c r="H87" s="573">
        <v>2</v>
      </c>
      <c r="I87" s="574">
        <v>3</v>
      </c>
      <c r="J87" s="573">
        <v>1</v>
      </c>
      <c r="K87" s="573">
        <v>1</v>
      </c>
      <c r="L87" s="573">
        <v>1</v>
      </c>
      <c r="M87" s="574">
        <v>0</v>
      </c>
      <c r="N87" s="573">
        <v>1</v>
      </c>
      <c r="O87" s="573">
        <v>2</v>
      </c>
      <c r="P87" s="843">
        <v>1</v>
      </c>
      <c r="Q87" s="889">
        <v>1</v>
      </c>
      <c r="R87" s="573">
        <v>1</v>
      </c>
      <c r="S87" s="573">
        <v>1</v>
      </c>
      <c r="T87" s="843">
        <v>1</v>
      </c>
      <c r="U87" s="889">
        <v>1</v>
      </c>
      <c r="V87" s="573">
        <v>1</v>
      </c>
      <c r="W87" s="573">
        <v>1</v>
      </c>
      <c r="X87" s="573">
        <v>1</v>
      </c>
      <c r="Y87" s="889">
        <v>1</v>
      </c>
      <c r="Z87" s="573">
        <v>0</v>
      </c>
      <c r="AA87" s="573">
        <v>1</v>
      </c>
      <c r="AB87" s="573">
        <v>1</v>
      </c>
      <c r="AC87" s="573">
        <v>1</v>
      </c>
    </row>
    <row r="88" spans="1:29">
      <c r="A88" s="690" t="s">
        <v>214</v>
      </c>
      <c r="B88" s="573">
        <v>38</v>
      </c>
      <c r="C88" s="573">
        <v>28</v>
      </c>
      <c r="D88" s="573">
        <v>9</v>
      </c>
      <c r="E88" s="574">
        <v>-2</v>
      </c>
      <c r="F88" s="626">
        <v>1</v>
      </c>
      <c r="G88" s="573">
        <v>-5</v>
      </c>
      <c r="H88" s="573">
        <v>-5</v>
      </c>
      <c r="I88" s="574">
        <v>-1</v>
      </c>
      <c r="J88" s="573">
        <v>-10</v>
      </c>
      <c r="K88" s="573">
        <v>-4</v>
      </c>
      <c r="L88" s="573">
        <v>4</v>
      </c>
      <c r="M88" s="574">
        <v>6</v>
      </c>
      <c r="N88" s="573">
        <v>6</v>
      </c>
      <c r="O88" s="573">
        <v>4</v>
      </c>
      <c r="P88" s="843">
        <v>-1</v>
      </c>
      <c r="Q88" s="889">
        <v>-4</v>
      </c>
      <c r="R88" s="573">
        <v>-4</v>
      </c>
      <c r="S88" s="573">
        <v>-7</v>
      </c>
      <c r="T88" s="843">
        <v>-4</v>
      </c>
      <c r="U88" s="889">
        <v>-7</v>
      </c>
      <c r="V88" s="573">
        <v>-7</v>
      </c>
      <c r="W88" s="573">
        <v>-7</v>
      </c>
      <c r="X88" s="573">
        <v>-7</v>
      </c>
      <c r="Y88" s="889">
        <v>-2</v>
      </c>
      <c r="Z88" s="573">
        <v>10</v>
      </c>
      <c r="AA88" s="573">
        <v>8</v>
      </c>
      <c r="AB88" s="573">
        <v>10</v>
      </c>
      <c r="AC88" s="573">
        <v>9</v>
      </c>
    </row>
    <row r="89" spans="1:29">
      <c r="A89" s="690" t="s">
        <v>216</v>
      </c>
      <c r="B89" s="573" t="s">
        <v>217</v>
      </c>
      <c r="C89" s="573" t="s">
        <v>217</v>
      </c>
      <c r="D89" s="573" t="s">
        <v>217</v>
      </c>
      <c r="E89" s="574" t="s">
        <v>217</v>
      </c>
      <c r="F89" s="626" t="s">
        <v>217</v>
      </c>
      <c r="G89" s="573" t="s">
        <v>217</v>
      </c>
      <c r="H89" s="573" t="s">
        <v>217</v>
      </c>
      <c r="I89" s="574" t="s">
        <v>217</v>
      </c>
      <c r="J89" s="573" t="s">
        <v>217</v>
      </c>
      <c r="K89" s="573" t="s">
        <v>217</v>
      </c>
      <c r="L89" s="573" t="s">
        <v>217</v>
      </c>
      <c r="M89" s="574" t="s">
        <v>217</v>
      </c>
      <c r="N89" s="573" t="s">
        <v>217</v>
      </c>
      <c r="O89" s="573" t="s">
        <v>217</v>
      </c>
      <c r="P89" s="843" t="s">
        <v>217</v>
      </c>
      <c r="Q89" s="889" t="s">
        <v>217</v>
      </c>
      <c r="R89" s="573" t="s">
        <v>217</v>
      </c>
      <c r="S89" s="573" t="s">
        <v>217</v>
      </c>
      <c r="T89" s="843" t="s">
        <v>217</v>
      </c>
      <c r="U89" s="889" t="s">
        <v>217</v>
      </c>
      <c r="V89" s="573" t="s">
        <v>217</v>
      </c>
      <c r="W89" s="573" t="s">
        <v>217</v>
      </c>
      <c r="X89" s="573" t="s">
        <v>217</v>
      </c>
      <c r="Y89" s="889"/>
      <c r="Z89" s="573" t="s">
        <v>217</v>
      </c>
      <c r="AA89" s="573" t="s">
        <v>217</v>
      </c>
      <c r="AB89" s="573" t="s">
        <v>217</v>
      </c>
      <c r="AC89" s="573" t="s">
        <v>217</v>
      </c>
    </row>
    <row r="90" spans="1:29">
      <c r="A90" s="691" t="s">
        <v>215</v>
      </c>
      <c r="B90" s="575">
        <f>SUM(B85:B89)</f>
        <v>28</v>
      </c>
      <c r="C90" s="575">
        <f t="shared" ref="C90:I90" si="58">SUM(C85:C89)</f>
        <v>15</v>
      </c>
      <c r="D90" s="575">
        <f t="shared" si="58"/>
        <v>8</v>
      </c>
      <c r="E90" s="576">
        <f t="shared" si="58"/>
        <v>1</v>
      </c>
      <c r="F90" s="628">
        <f t="shared" si="58"/>
        <v>5</v>
      </c>
      <c r="G90" s="575">
        <f t="shared" si="58"/>
        <v>3</v>
      </c>
      <c r="H90" s="575">
        <f t="shared" si="58"/>
        <v>-7</v>
      </c>
      <c r="I90" s="576">
        <f t="shared" si="58"/>
        <v>-2</v>
      </c>
      <c r="J90" s="575">
        <f t="shared" ref="J90:P90" si="59">SUM(J85:J89)</f>
        <v>-14</v>
      </c>
      <c r="K90" s="575">
        <f t="shared" si="59"/>
        <v>-8</v>
      </c>
      <c r="L90" s="575">
        <f t="shared" si="59"/>
        <v>1</v>
      </c>
      <c r="M90" s="576">
        <f t="shared" si="59"/>
        <v>3</v>
      </c>
      <c r="N90" s="575">
        <f t="shared" si="59"/>
        <v>6</v>
      </c>
      <c r="O90" s="575">
        <f t="shared" si="59"/>
        <v>6</v>
      </c>
      <c r="P90" s="575">
        <f t="shared" si="59"/>
        <v>6</v>
      </c>
      <c r="Q90" s="576">
        <f t="shared" ref="Q90:V90" si="60">SUM(Q85:Q89)</f>
        <v>5</v>
      </c>
      <c r="R90" s="575">
        <f t="shared" si="60"/>
        <v>10</v>
      </c>
      <c r="S90" s="575">
        <f t="shared" si="60"/>
        <v>5</v>
      </c>
      <c r="T90" s="575">
        <f t="shared" si="60"/>
        <v>4</v>
      </c>
      <c r="U90" s="576">
        <f t="shared" si="60"/>
        <v>-4</v>
      </c>
      <c r="V90" s="575">
        <f t="shared" si="60"/>
        <v>-8</v>
      </c>
      <c r="W90" s="575">
        <v>-8</v>
      </c>
      <c r="X90" s="575">
        <f>SUM(X85:X89)</f>
        <v>-5</v>
      </c>
      <c r="Y90" s="576">
        <f>SUM(Y85:Y89)</f>
        <v>6</v>
      </c>
      <c r="Z90" s="575">
        <f>SUM(Z85:Z89)</f>
        <v>17</v>
      </c>
      <c r="AA90" s="575">
        <f>SUM(AA85:AA89)</f>
        <v>15</v>
      </c>
      <c r="AB90" s="575">
        <f>SUM(AB85:AB89)</f>
        <v>9</v>
      </c>
      <c r="AC90" s="575">
        <f t="shared" ref="AC90" si="61">SUM(AC85:AC89)</f>
        <v>9</v>
      </c>
    </row>
    <row r="91" spans="1:29">
      <c r="D91" s="624"/>
      <c r="H91" s="624"/>
      <c r="P91" s="1142"/>
      <c r="Q91" s="1142"/>
      <c r="T91" s="1142"/>
      <c r="U91" s="1142"/>
      <c r="Y91" s="1142"/>
    </row>
    <row r="92" spans="1:29" ht="14.25">
      <c r="A92" s="1055" t="s">
        <v>398</v>
      </c>
      <c r="B92" s="997"/>
      <c r="C92" s="997"/>
      <c r="D92" s="990"/>
      <c r="E92" s="990"/>
      <c r="F92"/>
      <c r="G92"/>
      <c r="H92"/>
      <c r="I92"/>
      <c r="J92"/>
      <c r="K92"/>
      <c r="L92"/>
      <c r="M92"/>
    </row>
    <row r="93" spans="1:29" ht="14.25">
      <c r="A93" s="1055" t="s">
        <v>442</v>
      </c>
      <c r="B93" s="997"/>
      <c r="C93" s="997"/>
      <c r="D93" s="990"/>
      <c r="E93" s="990"/>
      <c r="F93"/>
      <c r="G93"/>
      <c r="H93"/>
      <c r="I93"/>
      <c r="J93"/>
      <c r="K93"/>
      <c r="L93"/>
      <c r="M93"/>
    </row>
    <row r="94" spans="1:29" ht="14.25">
      <c r="A94" s="1055" t="s">
        <v>435</v>
      </c>
      <c r="B94" s="998"/>
      <c r="C94" s="998"/>
      <c r="D94"/>
      <c r="E94"/>
      <c r="F94"/>
      <c r="G94"/>
      <c r="H94"/>
      <c r="I94"/>
      <c r="J94"/>
      <c r="K94"/>
      <c r="L94"/>
      <c r="M94"/>
    </row>
    <row r="95" spans="1:29" ht="14.25">
      <c r="A95" s="1055" t="s">
        <v>439</v>
      </c>
      <c r="B95" s="972"/>
      <c r="C95"/>
      <c r="D95"/>
      <c r="E95"/>
      <c r="F95"/>
      <c r="G95"/>
      <c r="H95"/>
      <c r="I95"/>
      <c r="J95"/>
      <c r="K95"/>
      <c r="L95"/>
      <c r="M95"/>
    </row>
    <row r="96" spans="1:29">
      <c r="A96"/>
      <c r="B96" s="570"/>
      <c r="C96" s="570"/>
      <c r="D96" s="570"/>
      <c r="E96" s="570"/>
      <c r="F96" s="570"/>
      <c r="G96" s="570"/>
      <c r="H96" s="570"/>
      <c r="I96" s="570"/>
      <c r="J96"/>
      <c r="K96"/>
      <c r="L96"/>
      <c r="M96"/>
    </row>
  </sheetData>
  <pageMargins left="0.70866141732283472" right="0.70866141732283472" top="0.74803149606299213" bottom="0.74803149606299213" header="0.31496062992125984" footer="0.31496062992125984"/>
  <pageSetup paperSize="9" scale="59" orientation="portrait" r:id="rId1"/>
  <ignoredErrors>
    <ignoredError sqref="D3:I4 B10:E10 D5:E9 B12:E17 B26:E31 B33:E38 B40:E46 B50:E55 B57:E62 B71:E76 B78:E83 B85:E90 B48:E48 C47:E47 F5:I10 J4:J10 T1:T3 V1:V3 F70:M90 F11:J17 K5:M10 F25:M54 F56:M62 K11:M17 F55:M55 Y55 N24:Y24 N69:Y69 N62:Y62 W55 N55:V55 N25:V54 N5:V10 X84 X77 X70 X46:X49 X32 X25 X39 N70:V90 N4:Z4 W71:Z76 W40:Z45 W39 Y39:Z39 W26:Z31 W25 Y25:Z25 W33:Z38 W32 Y32:Z32 N56:Z61 W46:W49 Y46:Z49 W70 Y70:Z70 W78:Z83 W77 Y77:Z77 W85:Z90 W84 Y84:Z84 N11:Z11 W5:Z10 W50:Z54 X55 N63:Z63 Z62 Z69 Z24 Z55 N13:Z13 N12:Y12 N15:Z23 N14:Y14 N66:Z66 N64:Y64 N68:Z68 N67:Y67 N65:Y65"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FS305"/>
  <sheetViews>
    <sheetView showGridLines="0" zoomScaleNormal="100" zoomScaleSheetLayoutView="75" workbookViewId="0">
      <pane xSplit="1" ySplit="4" topLeftCell="B5" activePane="bottomRight" state="frozen"/>
      <selection activeCell="CX25" sqref="CX25"/>
      <selection pane="topRight" activeCell="CX25" sqref="CX25"/>
      <selection pane="bottomLeft" activeCell="CX25" sqref="CX25"/>
      <selection pane="bottomRight"/>
    </sheetView>
  </sheetViews>
  <sheetFormatPr defaultRowHeight="12.75" outlineLevelRow="2" outlineLevelCol="1"/>
  <cols>
    <col min="1" max="1" width="54.140625" style="5" customWidth="1"/>
    <col min="2" max="16" width="8.7109375" style="8" hidden="1" customWidth="1" outlineLevel="1"/>
    <col min="17" max="17" width="8.7109375" style="8" hidden="1" customWidth="1" outlineLevel="1" collapsed="1"/>
    <col min="18" max="19" width="8.7109375" style="8" hidden="1" customWidth="1" outlineLevel="1"/>
    <col min="20" max="22" width="9.7109375" style="8" hidden="1" customWidth="1" outlineLevel="1"/>
    <col min="23" max="25" width="9.140625" style="8" hidden="1" customWidth="1" outlineLevel="1"/>
    <col min="26" max="26" width="9.140625" style="8" collapsed="1"/>
    <col min="27" max="27" width="8.42578125" style="8" customWidth="1"/>
    <col min="28" max="28" width="9.140625" style="8"/>
    <col min="29" max="29" width="10.140625" style="8" customWidth="1"/>
    <col min="30" max="34" width="9.140625" style="8"/>
    <col min="35" max="35" width="15.85546875" style="8" customWidth="1"/>
    <col min="36" max="16384" width="9.140625" style="8"/>
  </cols>
  <sheetData>
    <row r="1" spans="1:30" s="622" customFormat="1" ht="14.25">
      <c r="A1" s="438" t="s">
        <v>0</v>
      </c>
      <c r="B1" s="438"/>
      <c r="C1" s="438"/>
      <c r="D1" s="438"/>
      <c r="E1" s="438"/>
      <c r="F1" s="438"/>
      <c r="G1" s="438"/>
      <c r="H1" s="438"/>
      <c r="I1" s="438"/>
      <c r="J1" s="438"/>
      <c r="K1" s="438"/>
      <c r="L1" s="438"/>
      <c r="M1" s="438"/>
      <c r="N1" s="438"/>
      <c r="O1" s="438"/>
      <c r="P1" s="438"/>
      <c r="Q1" s="438"/>
      <c r="R1" s="438"/>
      <c r="S1" s="438"/>
      <c r="T1" s="440"/>
      <c r="U1" s="440"/>
      <c r="V1" s="842"/>
      <c r="W1" s="842"/>
      <c r="X1" s="438"/>
      <c r="Y1" s="438"/>
      <c r="Z1" s="1016" t="s">
        <v>166</v>
      </c>
      <c r="AA1" s="438"/>
      <c r="AB1" s="438"/>
      <c r="AC1" s="438"/>
      <c r="AD1" s="995"/>
    </row>
    <row r="2" spans="1:30" s="629" customFormat="1" ht="14.25">
      <c r="A2" s="504" t="s">
        <v>391</v>
      </c>
      <c r="B2" s="438"/>
      <c r="C2" s="438"/>
      <c r="D2" s="438"/>
      <c r="E2" s="438"/>
      <c r="F2" s="438"/>
      <c r="G2" s="438"/>
      <c r="H2" s="438"/>
      <c r="I2" s="438"/>
      <c r="J2" s="438"/>
      <c r="K2" s="438"/>
      <c r="L2" s="438"/>
      <c r="M2" s="438"/>
      <c r="N2" s="438"/>
      <c r="O2" s="438"/>
      <c r="P2" s="438"/>
      <c r="Q2" s="438"/>
      <c r="R2" s="438"/>
      <c r="S2" s="438"/>
      <c r="T2" s="440"/>
      <c r="U2" s="440"/>
      <c r="V2" s="842"/>
      <c r="W2" s="438"/>
      <c r="X2" s="781"/>
      <c r="Y2" s="438"/>
      <c r="Z2" s="438"/>
      <c r="AA2" s="617"/>
      <c r="AB2" s="438"/>
      <c r="AC2" s="438"/>
      <c r="AD2" s="995"/>
    </row>
    <row r="3" spans="1:30" s="233" customFormat="1" ht="14.25">
      <c r="A3" s="551"/>
      <c r="B3" s="552"/>
      <c r="C3" s="552"/>
      <c r="D3" s="552"/>
      <c r="E3" s="552"/>
      <c r="F3" s="552"/>
      <c r="G3" s="552"/>
      <c r="H3" s="552"/>
      <c r="I3" s="552"/>
      <c r="J3" s="552"/>
      <c r="K3" s="552"/>
      <c r="L3" s="552"/>
      <c r="M3" s="552"/>
      <c r="N3" s="552"/>
      <c r="O3" s="552"/>
      <c r="P3" s="552"/>
      <c r="Q3" s="552"/>
      <c r="R3" s="552"/>
      <c r="S3" s="552"/>
      <c r="T3" s="553"/>
      <c r="U3" s="552"/>
      <c r="V3" s="552"/>
      <c r="W3" s="552"/>
      <c r="X3" s="552"/>
      <c r="Y3" s="552"/>
      <c r="Z3" s="552"/>
      <c r="AA3" s="552"/>
      <c r="AB3" s="552"/>
      <c r="AC3" s="552"/>
      <c r="AD3" s="996"/>
    </row>
    <row r="4" spans="1:30" s="243" customFormat="1">
      <c r="A4" s="444" t="s">
        <v>1</v>
      </c>
      <c r="B4" s="445">
        <v>1990</v>
      </c>
      <c r="C4" s="445">
        <v>1991</v>
      </c>
      <c r="D4" s="445">
        <f t="shared" ref="D4:S4" si="0">D197</f>
        <v>1992</v>
      </c>
      <c r="E4" s="445">
        <f t="shared" si="0"/>
        <v>1993</v>
      </c>
      <c r="F4" s="445">
        <f t="shared" si="0"/>
        <v>1994</v>
      </c>
      <c r="G4" s="445">
        <f t="shared" si="0"/>
        <v>1995</v>
      </c>
      <c r="H4" s="445">
        <f t="shared" si="0"/>
        <v>1996</v>
      </c>
      <c r="I4" s="445">
        <f t="shared" si="0"/>
        <v>1997</v>
      </c>
      <c r="J4" s="445">
        <f t="shared" si="0"/>
        <v>1998</v>
      </c>
      <c r="K4" s="445">
        <f t="shared" si="0"/>
        <v>1999</v>
      </c>
      <c r="L4" s="445">
        <f t="shared" si="0"/>
        <v>2000</v>
      </c>
      <c r="M4" s="445">
        <f t="shared" si="0"/>
        <v>2001</v>
      </c>
      <c r="N4" s="445">
        <f t="shared" si="0"/>
        <v>2002</v>
      </c>
      <c r="O4" s="445">
        <f t="shared" si="0"/>
        <v>2003</v>
      </c>
      <c r="P4" s="445">
        <f t="shared" si="0"/>
        <v>2004</v>
      </c>
      <c r="Q4" s="445">
        <f t="shared" si="0"/>
        <v>2005</v>
      </c>
      <c r="R4" s="445">
        <f t="shared" si="0"/>
        <v>2006</v>
      </c>
      <c r="S4" s="445">
        <f t="shared" si="0"/>
        <v>2007</v>
      </c>
      <c r="T4" s="445">
        <v>2008</v>
      </c>
      <c r="U4" s="445">
        <v>2009</v>
      </c>
      <c r="V4" s="445">
        <v>2010</v>
      </c>
      <c r="W4" s="445">
        <v>2011</v>
      </c>
      <c r="X4" s="445">
        <v>2012</v>
      </c>
      <c r="Y4" s="445">
        <v>2013</v>
      </c>
      <c r="Z4" s="445">
        <v>2014</v>
      </c>
      <c r="AA4" s="445">
        <v>2015</v>
      </c>
      <c r="AB4" s="445">
        <v>2016</v>
      </c>
      <c r="AC4" s="445">
        <v>2017</v>
      </c>
    </row>
    <row r="5" spans="1:30">
      <c r="A5" s="76" t="s">
        <v>36</v>
      </c>
      <c r="B5" s="16"/>
      <c r="C5" s="403"/>
      <c r="D5" s="403"/>
      <c r="E5" s="403"/>
      <c r="F5" s="403"/>
      <c r="G5" s="407" t="s">
        <v>161</v>
      </c>
      <c r="H5" s="403"/>
      <c r="I5" s="402"/>
      <c r="J5" s="403"/>
      <c r="K5" s="403"/>
      <c r="L5" s="407" t="s">
        <v>161</v>
      </c>
      <c r="M5" s="403"/>
      <c r="N5" s="403"/>
      <c r="O5" s="403"/>
      <c r="P5" s="403"/>
      <c r="Q5" s="407" t="s">
        <v>161</v>
      </c>
      <c r="R5" s="403"/>
      <c r="S5" s="403"/>
      <c r="T5" s="77"/>
      <c r="V5" s="407" t="s">
        <v>161</v>
      </c>
      <c r="W5" s="77"/>
      <c r="X5" s="77"/>
      <c r="Y5" s="77"/>
      <c r="Z5" s="77"/>
      <c r="AA5" s="77"/>
      <c r="AB5" s="77"/>
      <c r="AC5" s="77"/>
    </row>
    <row r="6" spans="1:30">
      <c r="A6" s="18" t="s">
        <v>2</v>
      </c>
      <c r="B6" s="402"/>
      <c r="C6" s="403"/>
      <c r="D6" s="403"/>
      <c r="E6" s="403"/>
      <c r="F6" s="404"/>
      <c r="G6" s="405"/>
      <c r="H6" s="403"/>
      <c r="I6" s="402"/>
      <c r="J6" s="403"/>
      <c r="K6" s="403"/>
      <c r="L6" s="403"/>
      <c r="M6" s="403"/>
      <c r="N6" s="403"/>
      <c r="O6" s="403"/>
      <c r="P6" s="403"/>
      <c r="Q6" s="402"/>
      <c r="R6" s="403"/>
      <c r="S6" s="403"/>
      <c r="T6" s="79"/>
      <c r="U6" s="79"/>
      <c r="V6" s="79"/>
      <c r="W6" s="79"/>
      <c r="X6" s="79"/>
      <c r="Y6" s="79"/>
      <c r="Z6" s="792">
        <v>33625</v>
      </c>
      <c r="AA6" s="792">
        <v>36282</v>
      </c>
      <c r="AB6" s="792">
        <v>36356</v>
      </c>
      <c r="AC6" s="79">
        <v>38768</v>
      </c>
    </row>
    <row r="7" spans="1:30">
      <c r="A7" s="18" t="s">
        <v>399</v>
      </c>
      <c r="B7" s="402"/>
      <c r="C7" s="403"/>
      <c r="D7" s="403"/>
      <c r="E7" s="403"/>
      <c r="F7" s="404"/>
      <c r="G7" s="405"/>
      <c r="H7" s="403"/>
      <c r="I7" s="402"/>
      <c r="J7" s="403"/>
      <c r="K7" s="403"/>
      <c r="L7" s="403"/>
      <c r="M7" s="403"/>
      <c r="N7" s="403"/>
      <c r="O7" s="403"/>
      <c r="P7" s="403"/>
      <c r="Q7" s="402"/>
      <c r="R7" s="403"/>
      <c r="S7" s="403"/>
      <c r="T7" s="79"/>
      <c r="U7" s="79"/>
      <c r="V7" s="79"/>
      <c r="W7" s="79"/>
      <c r="X7" s="79"/>
      <c r="Y7" s="79"/>
      <c r="Z7" s="792">
        <v>8540</v>
      </c>
      <c r="AA7" s="792">
        <v>9955</v>
      </c>
      <c r="AB7" s="792">
        <v>13635</v>
      </c>
      <c r="AC7" s="79">
        <v>19582</v>
      </c>
    </row>
    <row r="8" spans="1:30">
      <c r="A8" s="18" t="s">
        <v>3</v>
      </c>
      <c r="B8" s="16"/>
      <c r="D8" s="16"/>
      <c r="E8" s="16"/>
      <c r="F8" s="78"/>
      <c r="G8" s="67"/>
      <c r="H8" s="16"/>
      <c r="I8" s="16"/>
      <c r="J8" s="16"/>
      <c r="K8" s="16"/>
      <c r="L8" s="16"/>
      <c r="M8" s="16"/>
      <c r="N8" s="16"/>
      <c r="O8" s="16"/>
      <c r="P8" s="16"/>
      <c r="Q8" s="16"/>
      <c r="R8" s="16"/>
      <c r="S8" s="16"/>
      <c r="T8" s="79"/>
      <c r="U8" s="79"/>
      <c r="V8" s="79"/>
      <c r="W8" s="79"/>
      <c r="X8" s="79"/>
      <c r="Y8" s="79"/>
      <c r="Z8" s="792">
        <v>11450</v>
      </c>
      <c r="AA8" s="792">
        <v>14578</v>
      </c>
      <c r="AB8" s="792">
        <v>15017</v>
      </c>
      <c r="AC8" s="79">
        <v>16377</v>
      </c>
    </row>
    <row r="9" spans="1:30">
      <c r="A9" s="18" t="s">
        <v>113</v>
      </c>
      <c r="B9" s="16"/>
      <c r="C9" s="16"/>
      <c r="D9" s="16"/>
      <c r="E9" s="16"/>
      <c r="F9" s="78"/>
      <c r="G9" s="67"/>
      <c r="H9" s="16"/>
      <c r="I9" s="16"/>
      <c r="J9" s="16"/>
      <c r="K9" s="16"/>
      <c r="L9" s="16"/>
      <c r="M9" s="16"/>
      <c r="N9" s="16"/>
      <c r="O9" s="16"/>
      <c r="P9" s="16"/>
      <c r="Q9" s="16"/>
      <c r="R9" s="16"/>
      <c r="S9" s="16"/>
      <c r="T9" s="79"/>
      <c r="U9" s="79"/>
      <c r="V9" s="79"/>
      <c r="W9" s="79"/>
      <c r="X9" s="79"/>
      <c r="Y9" s="79"/>
      <c r="Z9" s="792">
        <v>25718</v>
      </c>
      <c r="AA9" s="792">
        <v>26665</v>
      </c>
      <c r="AB9" s="792">
        <v>25043</v>
      </c>
      <c r="AC9" s="79">
        <v>29166</v>
      </c>
    </row>
    <row r="10" spans="1:30">
      <c r="A10" s="18" t="s">
        <v>440</v>
      </c>
      <c r="B10" s="16"/>
      <c r="C10" s="16"/>
      <c r="D10" s="16"/>
      <c r="E10" s="16"/>
      <c r="F10" s="78"/>
      <c r="G10" s="67"/>
      <c r="H10" s="16"/>
      <c r="I10" s="16"/>
      <c r="J10" s="16"/>
      <c r="K10" s="16"/>
      <c r="L10" s="16"/>
      <c r="M10" s="16"/>
      <c r="N10" s="16"/>
      <c r="O10" s="16"/>
      <c r="P10" s="16"/>
      <c r="Q10" s="16"/>
      <c r="R10" s="16"/>
      <c r="S10" s="16"/>
      <c r="T10" s="79"/>
      <c r="U10" s="79"/>
      <c r="V10" s="79"/>
      <c r="W10" s="79"/>
      <c r="X10" s="79"/>
      <c r="Y10" s="79"/>
      <c r="Z10" s="792">
        <v>14739</v>
      </c>
      <c r="AA10" s="792">
        <v>12112</v>
      </c>
      <c r="AB10" s="792">
        <v>11794</v>
      </c>
      <c r="AC10" s="79">
        <v>13246</v>
      </c>
    </row>
    <row r="11" spans="1:30">
      <c r="A11" s="18" t="s">
        <v>106</v>
      </c>
      <c r="B11" s="16"/>
      <c r="C11" s="16"/>
      <c r="D11" s="16"/>
      <c r="E11" s="16"/>
      <c r="F11" s="67"/>
      <c r="G11" s="67"/>
      <c r="H11" s="16"/>
      <c r="I11" s="16"/>
      <c r="J11" s="16"/>
      <c r="K11" s="16"/>
      <c r="L11" s="16"/>
      <c r="M11" s="16"/>
      <c r="N11" s="16"/>
      <c r="O11" s="16"/>
      <c r="P11" s="16"/>
      <c r="Q11" s="16"/>
      <c r="R11" s="16"/>
      <c r="S11" s="16"/>
      <c r="T11" s="79"/>
      <c r="U11" s="79"/>
      <c r="V11" s="79"/>
      <c r="W11" s="79"/>
      <c r="X11" s="79"/>
      <c r="Y11" s="79"/>
      <c r="Z11" s="795">
        <v>-351</v>
      </c>
      <c r="AA11" s="795">
        <v>-619</v>
      </c>
      <c r="AB11" s="795">
        <v>-489</v>
      </c>
      <c r="AC11" s="79">
        <v>-718</v>
      </c>
    </row>
    <row r="12" spans="1:30" s="21" customFormat="1">
      <c r="A12" s="234" t="s">
        <v>36</v>
      </c>
      <c r="B12" s="370"/>
      <c r="C12" s="370"/>
      <c r="D12" s="370"/>
      <c r="E12" s="370"/>
      <c r="F12" s="373"/>
      <c r="G12" s="373"/>
      <c r="H12" s="370"/>
      <c r="I12" s="370"/>
      <c r="J12" s="370"/>
      <c r="K12" s="370"/>
      <c r="L12" s="370"/>
      <c r="M12" s="370"/>
      <c r="N12" s="370"/>
      <c r="O12" s="370"/>
      <c r="P12" s="370"/>
      <c r="Q12" s="370"/>
      <c r="R12" s="370"/>
      <c r="S12" s="370"/>
      <c r="T12" s="371"/>
      <c r="U12" s="371"/>
      <c r="V12" s="371"/>
      <c r="W12" s="371"/>
      <c r="X12" s="371"/>
      <c r="Y12" s="371"/>
      <c r="Z12" s="371">
        <f>SUM(Z6:Z11)</f>
        <v>93721</v>
      </c>
      <c r="AA12" s="371">
        <f>SUM(AA6:AA11)</f>
        <v>98973</v>
      </c>
      <c r="AB12" s="371">
        <f>SUM(AB6:AB11)</f>
        <v>101356</v>
      </c>
      <c r="AC12" s="371">
        <f>SUM(AC6:AC11)</f>
        <v>116421</v>
      </c>
    </row>
    <row r="13" spans="1:30">
      <c r="A13" s="18" t="s">
        <v>37</v>
      </c>
      <c r="B13" s="16"/>
      <c r="C13" s="16"/>
      <c r="D13" s="16"/>
      <c r="E13" s="16"/>
      <c r="F13" s="16"/>
      <c r="G13" s="16"/>
      <c r="H13" s="16"/>
      <c r="I13" s="16"/>
      <c r="J13" s="16"/>
      <c r="K13" s="16"/>
      <c r="L13" s="16"/>
      <c r="M13" s="16"/>
      <c r="N13" s="16"/>
      <c r="O13" s="16"/>
      <c r="P13" s="16"/>
      <c r="Q13" s="16"/>
      <c r="R13" s="16"/>
      <c r="S13" s="16"/>
      <c r="T13" s="79"/>
      <c r="U13" s="79"/>
      <c r="V13" s="79"/>
      <c r="W13" s="79"/>
      <c r="X13" s="79"/>
      <c r="Y13" s="79"/>
      <c r="Z13" s="79">
        <v>-58669</v>
      </c>
      <c r="AA13" s="26">
        <v>-59348</v>
      </c>
      <c r="AB13" s="79">
        <v>-61237</v>
      </c>
      <c r="AC13" s="79">
        <v>-68105</v>
      </c>
    </row>
    <row r="14" spans="1:30" s="21" customFormat="1">
      <c r="A14" s="76" t="s">
        <v>22</v>
      </c>
      <c r="B14" s="20"/>
      <c r="C14" s="20"/>
      <c r="D14" s="20"/>
      <c r="E14" s="20"/>
      <c r="F14" s="20"/>
      <c r="G14" s="20"/>
      <c r="H14" s="20"/>
      <c r="I14" s="20"/>
      <c r="J14" s="20"/>
      <c r="K14" s="20"/>
      <c r="L14" s="20"/>
      <c r="M14" s="20"/>
      <c r="N14" s="20"/>
      <c r="O14" s="20"/>
      <c r="P14" s="20"/>
      <c r="Q14" s="20"/>
      <c r="R14" s="20"/>
      <c r="S14" s="20"/>
      <c r="T14" s="806"/>
      <c r="U14" s="806"/>
      <c r="V14" s="806"/>
      <c r="W14" s="806"/>
      <c r="X14" s="806"/>
      <c r="Y14" s="806"/>
      <c r="Z14" s="806">
        <f>SUM(Z12:Z13)</f>
        <v>35052</v>
      </c>
      <c r="AA14" s="806">
        <f>SUM(AA12:AA13)</f>
        <v>39625</v>
      </c>
      <c r="AB14" s="806">
        <f>SUM(AB12:AB13)</f>
        <v>40119</v>
      </c>
      <c r="AC14" s="806">
        <f>SUM(AC12:AC13)</f>
        <v>48316</v>
      </c>
    </row>
    <row r="15" spans="1:30" hidden="1" outlineLevel="1">
      <c r="A15" s="18" t="s">
        <v>23</v>
      </c>
      <c r="B15" s="16"/>
      <c r="C15" s="16"/>
      <c r="D15" s="16"/>
      <c r="E15" s="16"/>
      <c r="F15" s="16"/>
      <c r="G15" s="16"/>
      <c r="H15" s="16"/>
      <c r="I15" s="16"/>
      <c r="J15" s="16"/>
      <c r="K15" s="16"/>
      <c r="L15" s="16"/>
      <c r="M15" s="16"/>
      <c r="N15" s="16"/>
      <c r="O15" s="16"/>
      <c r="P15" s="16"/>
      <c r="Q15" s="16"/>
      <c r="R15" s="16"/>
      <c r="S15" s="16"/>
      <c r="T15" s="79"/>
      <c r="U15" s="79"/>
      <c r="V15" s="79"/>
      <c r="W15" s="79"/>
      <c r="X15" s="79"/>
      <c r="Y15" s="79"/>
      <c r="Z15" s="79">
        <v>-9825</v>
      </c>
      <c r="AA15" s="79">
        <v>-10669</v>
      </c>
      <c r="AB15" s="79">
        <v>-11044</v>
      </c>
      <c r="AC15" s="79">
        <v>-12423</v>
      </c>
    </row>
    <row r="16" spans="1:30" hidden="1" outlineLevel="1">
      <c r="A16" s="18" t="s">
        <v>35</v>
      </c>
      <c r="B16" s="16"/>
      <c r="C16" s="16"/>
      <c r="D16" s="16"/>
      <c r="E16" s="16"/>
      <c r="F16" s="16"/>
      <c r="G16" s="16"/>
      <c r="H16" s="16"/>
      <c r="I16" s="16"/>
      <c r="J16" s="16"/>
      <c r="K16" s="16"/>
      <c r="L16" s="16"/>
      <c r="M16" s="16"/>
      <c r="N16" s="16"/>
      <c r="O16" s="16"/>
      <c r="P16" s="16"/>
      <c r="Q16" s="16"/>
      <c r="R16" s="16"/>
      <c r="S16" s="16"/>
      <c r="T16" s="79"/>
      <c r="U16" s="79"/>
      <c r="V16" s="79"/>
      <c r="W16" s="79"/>
      <c r="X16" s="79"/>
      <c r="Y16" s="79"/>
      <c r="Z16" s="79">
        <v>-5668</v>
      </c>
      <c r="AA16" s="79">
        <v>-6232</v>
      </c>
      <c r="AB16" s="79">
        <v>-6824</v>
      </c>
      <c r="AC16" s="79">
        <v>-7719</v>
      </c>
    </row>
    <row r="17" spans="1:30" hidden="1" outlineLevel="1">
      <c r="A17" s="18" t="s">
        <v>24</v>
      </c>
      <c r="B17" s="16"/>
      <c r="C17" s="16"/>
      <c r="D17" s="16"/>
      <c r="E17" s="16"/>
      <c r="F17" s="16"/>
      <c r="G17" s="16"/>
      <c r="H17" s="16"/>
      <c r="I17" s="16"/>
      <c r="J17" s="16"/>
      <c r="K17" s="16"/>
      <c r="L17" s="16"/>
      <c r="M17" s="16"/>
      <c r="N17" s="16"/>
      <c r="O17" s="16"/>
      <c r="P17" s="16"/>
      <c r="Q17" s="16"/>
      <c r="R17" s="16"/>
      <c r="S17" s="16"/>
      <c r="T17" s="79"/>
      <c r="U17" s="79"/>
      <c r="V17" s="79"/>
      <c r="W17" s="79"/>
      <c r="X17" s="79"/>
      <c r="Y17" s="79"/>
      <c r="Z17" s="79">
        <v>-2933</v>
      </c>
      <c r="AA17" s="79">
        <v>-3151</v>
      </c>
      <c r="AB17" s="79">
        <v>-3096</v>
      </c>
      <c r="AC17" s="79">
        <v>-3723</v>
      </c>
    </row>
    <row r="18" spans="1:30" hidden="1" outlineLevel="1">
      <c r="A18" s="18" t="s">
        <v>111</v>
      </c>
      <c r="B18" s="16"/>
      <c r="C18" s="16"/>
      <c r="D18" s="16"/>
      <c r="E18" s="16"/>
      <c r="F18" s="16"/>
      <c r="G18" s="16"/>
      <c r="H18" s="16"/>
      <c r="I18" s="16"/>
      <c r="J18" s="16"/>
      <c r="K18" s="16"/>
      <c r="L18" s="16"/>
      <c r="M18" s="16"/>
      <c r="N18" s="16"/>
      <c r="O18" s="16"/>
      <c r="P18" s="16"/>
      <c r="Q18" s="16"/>
      <c r="R18" s="16"/>
      <c r="S18" s="16"/>
      <c r="T18" s="79"/>
      <c r="U18" s="79"/>
      <c r="V18" s="79"/>
      <c r="W18" s="79"/>
      <c r="X18" s="79"/>
      <c r="Y18" s="79"/>
      <c r="Z18" s="79">
        <v>389</v>
      </c>
      <c r="AA18" s="79">
        <v>199</v>
      </c>
      <c r="AB18" s="79">
        <v>643</v>
      </c>
      <c r="AC18" s="79">
        <v>-251</v>
      </c>
    </row>
    <row r="19" spans="1:30" s="23" customFormat="1" hidden="1" outlineLevel="1">
      <c r="A19" s="235" t="s">
        <v>4</v>
      </c>
      <c r="B19" s="22"/>
      <c r="C19" s="22"/>
      <c r="D19" s="22"/>
      <c r="E19" s="22"/>
      <c r="F19" s="22"/>
      <c r="G19" s="22"/>
      <c r="H19" s="22"/>
      <c r="I19" s="22"/>
      <c r="J19" s="22"/>
      <c r="K19" s="22"/>
      <c r="L19" s="22"/>
      <c r="M19" s="22"/>
      <c r="N19" s="22"/>
      <c r="O19" s="22"/>
      <c r="P19" s="22"/>
      <c r="Q19" s="22"/>
      <c r="R19" s="22"/>
      <c r="S19" s="22"/>
      <c r="T19" s="80"/>
      <c r="U19" s="80"/>
      <c r="V19" s="80"/>
      <c r="W19" s="80"/>
      <c r="X19" s="80"/>
      <c r="Y19" s="80"/>
      <c r="Z19" s="80">
        <f>Z13+Z15+Z16+Z17+Z18</f>
        <v>-76706</v>
      </c>
      <c r="AA19" s="80">
        <f>AA13+AA15+AA16+AA17+AA18</f>
        <v>-79201</v>
      </c>
      <c r="AB19" s="80">
        <f>AB13+AB15+AB16+AB17+AB18</f>
        <v>-81558</v>
      </c>
      <c r="AC19" s="80">
        <f>AC13+AC15+AC16+AC17+AC18</f>
        <v>-92221</v>
      </c>
      <c r="AD19" s="189"/>
    </row>
    <row r="20" spans="1:30" hidden="1" outlineLevel="1">
      <c r="A20" s="18" t="s">
        <v>21</v>
      </c>
      <c r="B20" s="16"/>
      <c r="C20" s="16"/>
      <c r="D20" s="16"/>
      <c r="E20" s="16"/>
      <c r="F20" s="16"/>
      <c r="G20" s="16"/>
      <c r="H20" s="16"/>
      <c r="I20" s="16"/>
      <c r="J20" s="16"/>
      <c r="K20" s="16"/>
      <c r="L20" s="16"/>
      <c r="M20" s="16"/>
      <c r="N20" s="16"/>
      <c r="O20" s="16"/>
      <c r="P20" s="16"/>
      <c r="Q20" s="16"/>
      <c r="R20" s="16"/>
      <c r="S20" s="16"/>
      <c r="T20" s="79"/>
      <c r="U20" s="79"/>
      <c r="V20" s="79"/>
      <c r="W20" s="79"/>
      <c r="X20" s="79"/>
      <c r="Y20" s="79"/>
      <c r="Z20" s="79"/>
      <c r="AA20" s="79"/>
      <c r="AB20" s="79"/>
      <c r="AC20" s="79"/>
    </row>
    <row r="21" spans="1:30" collapsed="1">
      <c r="A21" s="24" t="s">
        <v>67</v>
      </c>
      <c r="B21" s="19"/>
      <c r="C21" s="19"/>
      <c r="D21" s="19"/>
      <c r="E21" s="19"/>
      <c r="F21" s="19"/>
      <c r="G21" s="19"/>
      <c r="H21" s="19"/>
      <c r="I21" s="19"/>
      <c r="J21" s="19"/>
      <c r="K21" s="19"/>
      <c r="L21" s="19"/>
      <c r="M21" s="19"/>
      <c r="N21" s="19"/>
      <c r="O21" s="19"/>
      <c r="P21" s="19"/>
      <c r="Q21" s="19"/>
      <c r="R21" s="19"/>
      <c r="S21" s="19"/>
      <c r="T21" s="81"/>
      <c r="U21" s="81"/>
      <c r="V21" s="81"/>
      <c r="W21" s="81"/>
      <c r="X21" s="81"/>
      <c r="Y21" s="859"/>
      <c r="Z21" s="859"/>
      <c r="AA21" s="859"/>
      <c r="AB21" s="859"/>
      <c r="AC21" s="859"/>
    </row>
    <row r="22" spans="1:30">
      <c r="A22" s="18" t="s">
        <v>2</v>
      </c>
      <c r="B22" s="16"/>
      <c r="C22" s="16"/>
      <c r="D22" s="16"/>
      <c r="E22" s="16"/>
      <c r="F22" s="16"/>
      <c r="G22" s="16"/>
      <c r="H22" s="16"/>
      <c r="I22" s="16"/>
      <c r="J22" s="16"/>
      <c r="K22" s="16"/>
      <c r="L22" s="16"/>
      <c r="M22" s="16"/>
      <c r="N22" s="16"/>
      <c r="O22" s="16"/>
      <c r="P22" s="16"/>
      <c r="Q22" s="16"/>
      <c r="R22" s="16"/>
      <c r="S22" s="16"/>
      <c r="T22" s="79"/>
      <c r="U22" s="79"/>
      <c r="V22" s="79"/>
      <c r="W22" s="79"/>
      <c r="X22" s="79"/>
      <c r="Y22" s="79"/>
      <c r="Z22" s="808">
        <v>7420</v>
      </c>
      <c r="AA22" s="808">
        <v>8501</v>
      </c>
      <c r="AB22" s="808">
        <v>8115</v>
      </c>
      <c r="AC22" s="808">
        <v>8960</v>
      </c>
    </row>
    <row r="23" spans="1:30">
      <c r="A23" s="18" t="s">
        <v>399</v>
      </c>
      <c r="B23" s="788"/>
      <c r="C23" s="788"/>
      <c r="D23" s="788"/>
      <c r="E23" s="788"/>
      <c r="F23" s="788"/>
      <c r="G23" s="788"/>
      <c r="H23" s="788"/>
      <c r="I23" s="788"/>
      <c r="J23" s="788"/>
      <c r="K23" s="788"/>
      <c r="L23" s="788"/>
      <c r="M23" s="788"/>
      <c r="N23" s="788"/>
      <c r="O23" s="788"/>
      <c r="P23" s="788"/>
      <c r="Q23" s="788"/>
      <c r="R23" s="788"/>
      <c r="S23" s="788"/>
      <c r="T23" s="79"/>
      <c r="U23" s="79"/>
      <c r="V23" s="79"/>
      <c r="W23" s="79"/>
      <c r="X23" s="79"/>
      <c r="Y23" s="79"/>
      <c r="Z23" s="808">
        <v>1554</v>
      </c>
      <c r="AA23" s="808">
        <v>1823</v>
      </c>
      <c r="AB23" s="808">
        <v>3059.73684</v>
      </c>
      <c r="AC23" s="808">
        <v>4956</v>
      </c>
    </row>
    <row r="24" spans="1:30">
      <c r="A24" s="18" t="s">
        <v>3</v>
      </c>
      <c r="B24" s="16"/>
      <c r="C24" s="16"/>
      <c r="D24" s="16"/>
      <c r="E24" s="16"/>
      <c r="F24" s="16"/>
      <c r="G24" s="16"/>
      <c r="H24" s="16"/>
      <c r="I24" s="16"/>
      <c r="J24" s="16"/>
      <c r="K24" s="16"/>
      <c r="L24" s="16"/>
      <c r="M24" s="16"/>
      <c r="N24" s="16"/>
      <c r="O24" s="16"/>
      <c r="P24" s="16"/>
      <c r="Q24" s="16"/>
      <c r="R24" s="16"/>
      <c r="S24" s="16"/>
      <c r="T24" s="79"/>
      <c r="U24" s="79"/>
      <c r="V24" s="79"/>
      <c r="W24" s="79"/>
      <c r="X24" s="79"/>
      <c r="Y24" s="79"/>
      <c r="Z24" s="808">
        <v>2557</v>
      </c>
      <c r="AA24" s="808">
        <v>3355</v>
      </c>
      <c r="AB24" s="808">
        <v>3430</v>
      </c>
      <c r="AC24" s="808">
        <v>4175</v>
      </c>
    </row>
    <row r="25" spans="1:30">
      <c r="A25" s="18" t="s">
        <v>113</v>
      </c>
      <c r="B25" s="16"/>
      <c r="C25" s="16"/>
      <c r="D25" s="16"/>
      <c r="E25" s="16"/>
      <c r="F25" s="16"/>
      <c r="G25" s="16"/>
      <c r="H25" s="16"/>
      <c r="I25" s="16"/>
      <c r="J25" s="16"/>
      <c r="K25" s="16"/>
      <c r="L25" s="16"/>
      <c r="M25" s="16"/>
      <c r="N25" s="16"/>
      <c r="O25" s="16"/>
      <c r="P25" s="16"/>
      <c r="Q25" s="16"/>
      <c r="R25" s="16"/>
      <c r="S25" s="16"/>
      <c r="T25" s="79"/>
      <c r="U25" s="79"/>
      <c r="V25" s="79"/>
      <c r="W25" s="79"/>
      <c r="X25" s="79"/>
      <c r="Y25" s="79"/>
      <c r="Z25" s="808">
        <v>4307</v>
      </c>
      <c r="AA25" s="808">
        <v>4993</v>
      </c>
      <c r="AB25" s="808">
        <v>4465</v>
      </c>
      <c r="AC25" s="808">
        <v>5844</v>
      </c>
    </row>
    <row r="26" spans="1:30">
      <c r="A26" s="18" t="s">
        <v>440</v>
      </c>
      <c r="B26" s="16"/>
      <c r="C26" s="16"/>
      <c r="D26" s="16"/>
      <c r="E26" s="16"/>
      <c r="F26" s="16"/>
      <c r="G26" s="16"/>
      <c r="H26" s="16"/>
      <c r="I26" s="16"/>
      <c r="J26" s="16"/>
      <c r="K26" s="16"/>
      <c r="L26" s="16"/>
      <c r="M26" s="16"/>
      <c r="N26" s="16"/>
      <c r="O26" s="16"/>
      <c r="P26" s="16"/>
      <c r="Q26" s="16"/>
      <c r="R26" s="16"/>
      <c r="S26" s="16"/>
      <c r="T26" s="79"/>
      <c r="U26" s="79"/>
      <c r="V26" s="79"/>
      <c r="W26" s="79"/>
      <c r="X26" s="79"/>
      <c r="Y26" s="79"/>
      <c r="Z26" s="809">
        <v>1768</v>
      </c>
      <c r="AA26" s="809">
        <v>1883</v>
      </c>
      <c r="AB26" s="809">
        <v>1769</v>
      </c>
      <c r="AC26" s="809">
        <v>2137</v>
      </c>
    </row>
    <row r="27" spans="1:30">
      <c r="A27" s="18" t="s">
        <v>106</v>
      </c>
      <c r="B27" s="16"/>
      <c r="C27" s="16"/>
      <c r="D27" s="16"/>
      <c r="E27" s="16"/>
      <c r="F27" s="16"/>
      <c r="G27" s="16"/>
      <c r="H27" s="16"/>
      <c r="I27" s="16"/>
      <c r="J27" s="16"/>
      <c r="K27" s="16"/>
      <c r="L27" s="16"/>
      <c r="M27" s="16"/>
      <c r="N27" s="16"/>
      <c r="O27" s="16"/>
      <c r="P27" s="16"/>
      <c r="Q27" s="16"/>
      <c r="R27" s="16"/>
      <c r="S27" s="16"/>
      <c r="T27" s="79"/>
      <c r="U27" s="79"/>
      <c r="V27" s="79"/>
      <c r="W27" s="79"/>
      <c r="X27" s="79"/>
      <c r="Y27" s="79"/>
      <c r="Z27" s="808">
        <v>-591</v>
      </c>
      <c r="AA27" s="808">
        <v>-783</v>
      </c>
      <c r="AB27" s="808">
        <v>-1041</v>
      </c>
      <c r="AC27" s="808">
        <v>-1872</v>
      </c>
    </row>
    <row r="28" spans="1:30">
      <c r="A28" s="18"/>
      <c r="B28" s="16"/>
      <c r="C28" s="16"/>
      <c r="D28" s="16"/>
      <c r="E28" s="16"/>
      <c r="F28" s="16"/>
      <c r="G28" s="16"/>
      <c r="H28" s="16"/>
      <c r="I28" s="16"/>
      <c r="J28" s="16"/>
      <c r="K28" s="16"/>
      <c r="L28" s="16"/>
      <c r="M28" s="16"/>
      <c r="N28" s="16"/>
      <c r="O28" s="16"/>
      <c r="P28" s="16"/>
      <c r="Q28" s="16"/>
      <c r="R28" s="16"/>
      <c r="S28" s="16"/>
      <c r="T28" s="79"/>
      <c r="U28" s="79"/>
      <c r="V28" s="79"/>
      <c r="W28" s="79"/>
      <c r="X28" s="79"/>
      <c r="Y28" s="79"/>
      <c r="Z28" s="79"/>
      <c r="AA28" s="79"/>
      <c r="AB28" s="79"/>
      <c r="AC28" s="79"/>
    </row>
    <row r="29" spans="1:30" s="21" customFormat="1">
      <c r="A29" s="234" t="s">
        <v>67</v>
      </c>
      <c r="B29" s="370"/>
      <c r="C29" s="370"/>
      <c r="D29" s="370"/>
      <c r="E29" s="370"/>
      <c r="F29" s="370"/>
      <c r="G29" s="370"/>
      <c r="H29" s="370"/>
      <c r="I29" s="370"/>
      <c r="J29" s="370"/>
      <c r="K29" s="370"/>
      <c r="L29" s="370"/>
      <c r="M29" s="370"/>
      <c r="N29" s="370"/>
      <c r="O29" s="370"/>
      <c r="P29" s="370"/>
      <c r="Q29" s="370"/>
      <c r="R29" s="370"/>
      <c r="S29" s="370"/>
      <c r="T29" s="371"/>
      <c r="U29" s="371"/>
      <c r="V29" s="371"/>
      <c r="W29" s="371"/>
      <c r="X29" s="371"/>
      <c r="Y29" s="371"/>
      <c r="Z29" s="371">
        <f>SUM(Z22:Z27)</f>
        <v>17015</v>
      </c>
      <c r="AA29" s="371">
        <f>SUM(AA22:AA27)</f>
        <v>19772</v>
      </c>
      <c r="AB29" s="371">
        <f>SUM(AB22:AB27)</f>
        <v>19797.736839999998</v>
      </c>
      <c r="AC29" s="371">
        <f>SUM(AC22:AC27)</f>
        <v>24200</v>
      </c>
    </row>
    <row r="30" spans="1:30">
      <c r="A30" s="18"/>
      <c r="B30" s="16"/>
      <c r="C30" s="16"/>
      <c r="D30" s="16"/>
      <c r="E30" s="16"/>
      <c r="F30" s="16"/>
      <c r="G30" s="16"/>
      <c r="H30" s="16"/>
      <c r="I30" s="16"/>
      <c r="J30" s="16"/>
      <c r="K30" s="16"/>
      <c r="L30" s="16"/>
      <c r="M30" s="16"/>
      <c r="N30" s="16"/>
      <c r="O30" s="16"/>
      <c r="P30" s="16"/>
      <c r="Q30" s="16"/>
      <c r="R30" s="16"/>
      <c r="S30" s="16"/>
      <c r="T30" s="16"/>
      <c r="U30" s="16"/>
      <c r="V30" s="788"/>
      <c r="W30" s="16"/>
      <c r="X30" s="16"/>
      <c r="Y30" s="16"/>
      <c r="Z30" s="788"/>
      <c r="AA30" s="788"/>
      <c r="AB30" s="788"/>
      <c r="AC30" s="788"/>
    </row>
    <row r="31" spans="1:30">
      <c r="A31" s="20" t="s">
        <v>38</v>
      </c>
      <c r="B31" s="16"/>
      <c r="C31" s="16"/>
      <c r="D31" s="16"/>
      <c r="E31" s="16"/>
      <c r="F31" s="16"/>
      <c r="G31" s="16"/>
      <c r="H31" s="16"/>
      <c r="I31" s="16"/>
      <c r="J31" s="16"/>
      <c r="K31" s="16"/>
      <c r="L31" s="16"/>
      <c r="M31" s="16"/>
      <c r="N31" s="16"/>
      <c r="O31" s="16"/>
      <c r="P31" s="16"/>
      <c r="Q31" s="16"/>
      <c r="R31" s="16"/>
      <c r="S31" s="16"/>
      <c r="T31" s="79"/>
      <c r="U31" s="79"/>
      <c r="V31" s="79"/>
      <c r="W31" s="79"/>
      <c r="X31" s="79"/>
      <c r="Y31" s="79"/>
      <c r="Z31" s="79"/>
      <c r="AA31" s="79"/>
      <c r="AB31" s="79"/>
      <c r="AC31" s="79"/>
    </row>
    <row r="32" spans="1:30">
      <c r="A32" s="18" t="s">
        <v>2</v>
      </c>
      <c r="B32" s="16"/>
      <c r="C32" s="16"/>
      <c r="D32" s="16"/>
      <c r="E32" s="16"/>
      <c r="F32" s="16"/>
      <c r="G32" s="16"/>
      <c r="H32" s="16"/>
      <c r="I32" s="16"/>
      <c r="J32" s="16"/>
      <c r="K32" s="16"/>
      <c r="L32" s="16"/>
      <c r="M32" s="16"/>
      <c r="N32" s="16"/>
      <c r="O32" s="16"/>
      <c r="P32" s="16"/>
      <c r="Q32" s="16"/>
      <c r="R32" s="16"/>
      <c r="S32" s="16"/>
      <c r="T32" s="82"/>
      <c r="U32" s="82"/>
      <c r="V32" s="82"/>
      <c r="W32" s="82"/>
      <c r="X32" s="82"/>
      <c r="Y32" s="82"/>
      <c r="Z32" s="813">
        <f t="shared" ref="Z32:AB36" si="1">+Z22/Z6</f>
        <v>0.22066914498141263</v>
      </c>
      <c r="AA32" s="813">
        <f t="shared" si="1"/>
        <v>0.23430351138305497</v>
      </c>
      <c r="AB32" s="813">
        <f t="shared" si="1"/>
        <v>0.22320937396853338</v>
      </c>
      <c r="AC32" s="813">
        <f>+AC22/AC6</f>
        <v>0.23111844820470492</v>
      </c>
    </row>
    <row r="33" spans="1:29">
      <c r="A33" s="18" t="s">
        <v>399</v>
      </c>
      <c r="B33" s="788"/>
      <c r="C33" s="788"/>
      <c r="D33" s="788"/>
      <c r="E33" s="788"/>
      <c r="F33" s="788"/>
      <c r="G33" s="788"/>
      <c r="H33" s="788"/>
      <c r="I33" s="788"/>
      <c r="J33" s="788"/>
      <c r="K33" s="788"/>
      <c r="L33" s="788"/>
      <c r="M33" s="788"/>
      <c r="N33" s="788"/>
      <c r="O33" s="788"/>
      <c r="P33" s="788"/>
      <c r="Q33" s="788"/>
      <c r="R33" s="788"/>
      <c r="S33" s="788"/>
      <c r="T33" s="82"/>
      <c r="U33" s="82"/>
      <c r="V33" s="82"/>
      <c r="W33" s="82"/>
      <c r="X33" s="82"/>
      <c r="Y33" s="82"/>
      <c r="Z33" s="813">
        <f t="shared" si="1"/>
        <v>0.18196721311475411</v>
      </c>
      <c r="AA33" s="813">
        <f t="shared" si="1"/>
        <v>0.18312405826217981</v>
      </c>
      <c r="AB33" s="813">
        <f t="shared" si="1"/>
        <v>0.22440314191419142</v>
      </c>
      <c r="AC33" s="813">
        <f>+AC23/AC7</f>
        <v>0.25308957205596977</v>
      </c>
    </row>
    <row r="34" spans="1:29">
      <c r="A34" s="18" t="s">
        <v>3</v>
      </c>
      <c r="B34" s="16"/>
      <c r="C34" s="16"/>
      <c r="D34" s="16"/>
      <c r="E34" s="16"/>
      <c r="F34" s="16"/>
      <c r="G34" s="16"/>
      <c r="H34" s="16"/>
      <c r="I34" s="16"/>
      <c r="J34" s="16"/>
      <c r="K34" s="16"/>
      <c r="L34" s="16"/>
      <c r="M34" s="16"/>
      <c r="N34" s="16"/>
      <c r="O34" s="16"/>
      <c r="P34" s="16"/>
      <c r="Q34" s="16"/>
      <c r="R34" s="16"/>
      <c r="S34" s="16"/>
      <c r="T34" s="82"/>
      <c r="U34" s="82"/>
      <c r="V34" s="82"/>
      <c r="W34" s="82"/>
      <c r="X34" s="82"/>
      <c r="Y34" s="82"/>
      <c r="Z34" s="813">
        <f t="shared" si="1"/>
        <v>0.22331877729257643</v>
      </c>
      <c r="AA34" s="813">
        <f t="shared" si="1"/>
        <v>0.23014130882151188</v>
      </c>
      <c r="AB34" s="813">
        <f t="shared" si="1"/>
        <v>0.22840780448824666</v>
      </c>
      <c r="AC34" s="813">
        <f>+AC24/AC8</f>
        <v>0.25493069548757402</v>
      </c>
    </row>
    <row r="35" spans="1:29">
      <c r="A35" s="18" t="s">
        <v>113</v>
      </c>
      <c r="B35" s="16"/>
      <c r="C35" s="16"/>
      <c r="D35" s="16"/>
      <c r="E35" s="16"/>
      <c r="F35" s="16"/>
      <c r="G35" s="16"/>
      <c r="H35" s="16"/>
      <c r="I35" s="16"/>
      <c r="J35" s="16"/>
      <c r="K35" s="16"/>
      <c r="L35" s="16"/>
      <c r="M35" s="16"/>
      <c r="N35" s="16"/>
      <c r="O35" s="16"/>
      <c r="P35" s="16"/>
      <c r="Q35" s="16"/>
      <c r="R35" s="16"/>
      <c r="S35" s="16"/>
      <c r="T35" s="82"/>
      <c r="U35" s="82"/>
      <c r="V35" s="82"/>
      <c r="W35" s="82"/>
      <c r="X35" s="82"/>
      <c r="Y35" s="82"/>
      <c r="Z35" s="813">
        <f t="shared" si="1"/>
        <v>0.16747025429660159</v>
      </c>
      <c r="AA35" s="813">
        <f t="shared" si="1"/>
        <v>0.18724920307519219</v>
      </c>
      <c r="AB35" s="813">
        <f t="shared" si="1"/>
        <v>0.17829333546300363</v>
      </c>
      <c r="AC35" s="813">
        <f>+AC25/AC9</f>
        <v>0.20037029417815264</v>
      </c>
    </row>
    <row r="36" spans="1:29">
      <c r="A36" s="18" t="s">
        <v>440</v>
      </c>
      <c r="B36" s="16"/>
      <c r="C36" s="16"/>
      <c r="D36" s="16"/>
      <c r="E36" s="16"/>
      <c r="F36" s="16"/>
      <c r="G36" s="16"/>
      <c r="H36" s="16"/>
      <c r="I36" s="16"/>
      <c r="J36" s="16"/>
      <c r="K36" s="16"/>
      <c r="L36" s="16"/>
      <c r="M36" s="16"/>
      <c r="N36" s="16"/>
      <c r="O36" s="16"/>
      <c r="P36" s="16"/>
      <c r="Q36" s="16"/>
      <c r="R36" s="16"/>
      <c r="S36" s="16"/>
      <c r="T36" s="82"/>
      <c r="U36" s="82"/>
      <c r="V36" s="82"/>
      <c r="W36" s="82"/>
      <c r="X36" s="82"/>
      <c r="Y36" s="82"/>
      <c r="Z36" s="814">
        <f t="shared" si="1"/>
        <v>0.11995386389850057</v>
      </c>
      <c r="AA36" s="814">
        <f t="shared" si="1"/>
        <v>0.15546565389696168</v>
      </c>
      <c r="AB36" s="814">
        <f t="shared" si="1"/>
        <v>0.14999152111243005</v>
      </c>
      <c r="AC36" s="814">
        <f>+AC26/AC10</f>
        <v>0.16133172278423674</v>
      </c>
    </row>
    <row r="37" spans="1:29">
      <c r="A37" s="18"/>
      <c r="B37" s="16"/>
      <c r="C37" s="16"/>
      <c r="D37" s="16"/>
      <c r="E37" s="16"/>
      <c r="F37" s="16"/>
      <c r="G37" s="16"/>
      <c r="H37" s="16"/>
      <c r="I37" s="16"/>
      <c r="J37" s="16"/>
      <c r="K37" s="16"/>
      <c r="L37" s="16"/>
      <c r="M37" s="16"/>
      <c r="N37" s="16"/>
      <c r="O37" s="16"/>
      <c r="P37" s="16"/>
      <c r="Q37" s="16"/>
      <c r="R37" s="16"/>
      <c r="S37" s="16"/>
      <c r="T37" s="82"/>
      <c r="U37" s="82"/>
      <c r="V37" s="82"/>
      <c r="W37" s="82"/>
      <c r="X37" s="82"/>
      <c r="Y37" s="82"/>
      <c r="Z37" s="815"/>
      <c r="AA37" s="815"/>
      <c r="AB37" s="815"/>
      <c r="AC37" s="815"/>
    </row>
    <row r="38" spans="1:29">
      <c r="A38" s="370" t="s">
        <v>38</v>
      </c>
      <c r="B38" s="368"/>
      <c r="C38" s="368"/>
      <c r="D38" s="368"/>
      <c r="E38" s="368"/>
      <c r="F38" s="368"/>
      <c r="G38" s="368"/>
      <c r="H38" s="368"/>
      <c r="I38" s="368"/>
      <c r="J38" s="368"/>
      <c r="K38" s="368"/>
      <c r="L38" s="368"/>
      <c r="M38" s="368"/>
      <c r="N38" s="368"/>
      <c r="O38" s="368"/>
      <c r="P38" s="368"/>
      <c r="Q38" s="368"/>
      <c r="R38" s="368"/>
      <c r="S38" s="368"/>
      <c r="T38" s="380"/>
      <c r="U38" s="380"/>
      <c r="V38" s="380"/>
      <c r="W38" s="380"/>
      <c r="X38" s="380"/>
      <c r="Y38" s="380"/>
      <c r="Z38" s="1013">
        <f>+Z29/Z12</f>
        <v>0.18154949264305759</v>
      </c>
      <c r="AA38" s="1013">
        <f>+AA29/AA12</f>
        <v>0.19977165489577967</v>
      </c>
      <c r="AB38" s="1013">
        <f>+AB29/AB12</f>
        <v>0.19532871107778521</v>
      </c>
      <c r="AC38" s="1013">
        <f>+AC29/AC12</f>
        <v>0.20786627842055985</v>
      </c>
    </row>
    <row r="39" spans="1:29">
      <c r="A39" s="18"/>
      <c r="B39" s="16"/>
      <c r="C39" s="16"/>
      <c r="D39" s="16"/>
      <c r="E39" s="16"/>
      <c r="F39" s="16"/>
      <c r="G39" s="16"/>
      <c r="H39" s="16"/>
      <c r="I39" s="16"/>
      <c r="J39" s="16"/>
      <c r="K39" s="16"/>
      <c r="L39" s="16"/>
      <c r="M39" s="16"/>
      <c r="N39" s="16"/>
      <c r="O39" s="16"/>
      <c r="P39" s="16"/>
      <c r="Q39" s="16"/>
      <c r="R39" s="16"/>
      <c r="S39" s="16"/>
      <c r="T39" s="78"/>
      <c r="U39" s="78"/>
      <c r="V39" s="78"/>
      <c r="W39" s="78"/>
      <c r="X39" s="78"/>
      <c r="Y39" s="78"/>
      <c r="Z39" s="78"/>
      <c r="AA39" s="78"/>
      <c r="AB39" s="78"/>
      <c r="AC39" s="78"/>
    </row>
    <row r="40" spans="1:29">
      <c r="A40" s="18" t="s">
        <v>39</v>
      </c>
      <c r="B40" s="16"/>
      <c r="C40" s="16"/>
      <c r="D40" s="16"/>
      <c r="E40" s="16"/>
      <c r="F40" s="16"/>
      <c r="G40" s="16"/>
      <c r="H40" s="16"/>
      <c r="I40" s="16"/>
      <c r="J40" s="16"/>
      <c r="K40" s="16"/>
      <c r="L40" s="16"/>
      <c r="M40" s="16"/>
      <c r="N40" s="16"/>
      <c r="O40" s="16"/>
      <c r="P40" s="16"/>
      <c r="Q40" s="16"/>
      <c r="R40" s="16"/>
      <c r="S40" s="16"/>
      <c r="T40" s="79"/>
      <c r="U40" s="79"/>
      <c r="V40" s="79"/>
      <c r="W40" s="79"/>
      <c r="X40" s="79"/>
      <c r="Y40" s="79"/>
      <c r="Z40" s="79">
        <v>-924</v>
      </c>
      <c r="AA40" s="79">
        <v>-897</v>
      </c>
      <c r="AB40" s="79">
        <v>-993</v>
      </c>
      <c r="AC40" s="79">
        <v>-1071</v>
      </c>
    </row>
    <row r="41" spans="1:29" outlineLevel="1">
      <c r="A41" s="18" t="s">
        <v>71</v>
      </c>
      <c r="B41" s="16"/>
      <c r="C41" s="16"/>
      <c r="D41" s="16"/>
      <c r="E41" s="16"/>
      <c r="F41" s="16"/>
      <c r="G41" s="16"/>
      <c r="H41" s="16"/>
      <c r="I41" s="16"/>
      <c r="J41" s="16"/>
      <c r="K41" s="16"/>
      <c r="L41" s="16"/>
      <c r="M41" s="16"/>
      <c r="N41" s="16"/>
      <c r="O41" s="16"/>
      <c r="P41" s="16"/>
      <c r="Q41" s="16"/>
      <c r="R41" s="16"/>
      <c r="S41" s="16"/>
      <c r="T41" s="79"/>
      <c r="U41" s="79"/>
      <c r="V41" s="79"/>
      <c r="W41" s="79"/>
      <c r="X41" s="79"/>
      <c r="Y41" s="79"/>
      <c r="Z41" s="79"/>
      <c r="AA41" s="79"/>
      <c r="AB41" s="79"/>
      <c r="AC41" s="79"/>
    </row>
    <row r="42" spans="1:29" outlineLevel="1">
      <c r="A42" s="18" t="s">
        <v>6</v>
      </c>
      <c r="B42" s="16"/>
      <c r="C42" s="16"/>
      <c r="D42" s="16"/>
      <c r="E42" s="16"/>
      <c r="F42" s="16"/>
      <c r="G42" s="16"/>
      <c r="H42" s="16"/>
      <c r="I42" s="16"/>
      <c r="J42" s="16"/>
      <c r="K42" s="16"/>
      <c r="L42" s="16"/>
      <c r="M42" s="16"/>
      <c r="N42" s="16"/>
      <c r="O42" s="16"/>
      <c r="P42" s="16"/>
      <c r="Q42" s="16"/>
      <c r="R42" s="16"/>
      <c r="S42" s="16"/>
      <c r="T42" s="80"/>
      <c r="U42" s="80"/>
      <c r="V42" s="80"/>
      <c r="W42" s="80"/>
      <c r="X42" s="80"/>
      <c r="Y42" s="80"/>
      <c r="Z42" s="80">
        <v>-699</v>
      </c>
      <c r="AA42" s="80">
        <v>-750</v>
      </c>
      <c r="AB42" s="80">
        <v>-769</v>
      </c>
      <c r="AC42" s="80">
        <v>-971</v>
      </c>
    </row>
    <row r="43" spans="1:29" outlineLevel="1">
      <c r="A43" s="18" t="s">
        <v>7</v>
      </c>
      <c r="B43" s="16"/>
      <c r="C43" s="16"/>
      <c r="D43" s="16"/>
      <c r="E43" s="16"/>
      <c r="F43" s="16"/>
      <c r="G43" s="16"/>
      <c r="H43" s="16"/>
      <c r="I43" s="16"/>
      <c r="J43" s="16"/>
      <c r="K43" s="16"/>
      <c r="L43" s="16"/>
      <c r="M43" s="16"/>
      <c r="N43" s="16"/>
      <c r="O43" s="16"/>
      <c r="P43" s="16"/>
      <c r="Q43" s="16"/>
      <c r="R43" s="16"/>
      <c r="S43" s="16"/>
      <c r="T43" s="79"/>
      <c r="U43" s="79"/>
      <c r="V43" s="79"/>
      <c r="W43" s="79"/>
      <c r="X43" s="79"/>
      <c r="Y43" s="79"/>
      <c r="Z43" s="79"/>
      <c r="AA43" s="79"/>
      <c r="AB43" s="79"/>
      <c r="AC43" s="79"/>
    </row>
    <row r="44" spans="1:29" outlineLevel="1">
      <c r="A44" s="18" t="s">
        <v>98</v>
      </c>
      <c r="B44" s="16"/>
      <c r="C44" s="16"/>
      <c r="D44" s="16"/>
      <c r="E44" s="16"/>
      <c r="F44" s="16"/>
      <c r="G44" s="16"/>
      <c r="H44" s="16"/>
      <c r="I44" s="16"/>
      <c r="J44" s="16"/>
      <c r="K44" s="16"/>
      <c r="L44" s="16"/>
      <c r="M44" s="16"/>
      <c r="N44" s="16"/>
      <c r="O44" s="16"/>
      <c r="P44" s="16"/>
      <c r="Q44" s="16"/>
      <c r="R44" s="16"/>
      <c r="S44" s="16"/>
      <c r="T44" s="79"/>
      <c r="U44" s="79"/>
      <c r="V44" s="79"/>
      <c r="W44" s="79"/>
      <c r="X44" s="79"/>
      <c r="Y44" s="79"/>
      <c r="Z44" s="79"/>
      <c r="AA44" s="79"/>
      <c r="AB44" s="79"/>
      <c r="AC44" s="79"/>
    </row>
    <row r="45" spans="1:29" s="21" customFormat="1">
      <c r="A45" s="234" t="s">
        <v>40</v>
      </c>
      <c r="B45" s="370"/>
      <c r="C45" s="370"/>
      <c r="D45" s="370"/>
      <c r="E45" s="370"/>
      <c r="F45" s="370"/>
      <c r="G45" s="370"/>
      <c r="H45" s="370"/>
      <c r="I45" s="370"/>
      <c r="J45" s="370"/>
      <c r="K45" s="370"/>
      <c r="L45" s="370"/>
      <c r="M45" s="370"/>
      <c r="N45" s="370"/>
      <c r="O45" s="370"/>
      <c r="P45" s="370"/>
      <c r="Q45" s="370"/>
      <c r="R45" s="370"/>
      <c r="S45" s="370"/>
      <c r="T45" s="371"/>
      <c r="U45" s="371"/>
      <c r="V45" s="371"/>
      <c r="W45" s="371"/>
      <c r="X45" s="371"/>
      <c r="Y45" s="371"/>
      <c r="Z45" s="371">
        <f>+Z29+Z40</f>
        <v>16091</v>
      </c>
      <c r="AA45" s="371">
        <f>+AA29+AA40</f>
        <v>18875</v>
      </c>
      <c r="AB45" s="371">
        <f>+AB29+AB40</f>
        <v>18804.736839999998</v>
      </c>
      <c r="AC45" s="371">
        <f>+AC29+AC40</f>
        <v>23129</v>
      </c>
    </row>
    <row r="46" spans="1:29" s="21" customFormat="1">
      <c r="A46" s="16" t="s">
        <v>371</v>
      </c>
      <c r="B46" s="20"/>
      <c r="C46" s="20"/>
      <c r="D46" s="20"/>
      <c r="E46" s="20"/>
      <c r="F46" s="20"/>
      <c r="G46" s="20"/>
      <c r="H46" s="20"/>
      <c r="I46" s="20"/>
      <c r="J46" s="20"/>
      <c r="K46" s="20"/>
      <c r="L46" s="20"/>
      <c r="M46" s="20"/>
      <c r="N46" s="20"/>
      <c r="O46" s="20"/>
      <c r="P46" s="20"/>
      <c r="Q46" s="20"/>
      <c r="R46" s="20"/>
      <c r="S46" s="20"/>
      <c r="T46" s="78"/>
      <c r="U46" s="78"/>
      <c r="V46" s="78"/>
      <c r="W46" s="78"/>
      <c r="X46" s="78"/>
      <c r="Y46" s="78"/>
      <c r="Z46" s="78">
        <v>0.17169044291034027</v>
      </c>
      <c r="AA46" s="78">
        <v>0.18424839224361547</v>
      </c>
      <c r="AB46" s="78">
        <v>0.1855341568333399</v>
      </c>
      <c r="AC46" s="78">
        <v>0.19866690717310451</v>
      </c>
    </row>
    <row r="47" spans="1:29">
      <c r="A47" s="16"/>
      <c r="B47" s="16"/>
      <c r="C47" s="16"/>
      <c r="D47" s="16"/>
      <c r="E47" s="16"/>
      <c r="F47" s="16"/>
      <c r="G47" s="16"/>
      <c r="H47" s="16"/>
      <c r="I47" s="16"/>
      <c r="J47" s="16"/>
      <c r="K47" s="16"/>
      <c r="L47" s="16"/>
      <c r="M47" s="16"/>
      <c r="N47" s="16"/>
      <c r="O47" s="16"/>
      <c r="P47" s="16"/>
      <c r="Q47" s="16"/>
      <c r="R47" s="16"/>
      <c r="S47" s="16"/>
      <c r="T47" s="77"/>
      <c r="U47" s="77"/>
      <c r="V47" s="77"/>
      <c r="W47" s="77"/>
      <c r="X47" s="77"/>
      <c r="Y47" s="77"/>
      <c r="Z47" s="77"/>
      <c r="AA47" s="77"/>
      <c r="AB47" s="77"/>
      <c r="AC47" s="77"/>
    </row>
    <row r="48" spans="1:29">
      <c r="A48" s="18" t="s">
        <v>42</v>
      </c>
      <c r="B48" s="16"/>
      <c r="C48" s="16"/>
      <c r="D48" s="16"/>
      <c r="E48" s="16"/>
      <c r="F48" s="16"/>
      <c r="G48" s="16"/>
      <c r="H48" s="16"/>
      <c r="I48" s="16"/>
      <c r="J48" s="16"/>
      <c r="K48" s="16"/>
      <c r="L48" s="16"/>
      <c r="M48" s="16"/>
      <c r="N48" s="16"/>
      <c r="O48" s="16"/>
      <c r="P48" s="16"/>
      <c r="Q48" s="16"/>
      <c r="R48" s="16"/>
      <c r="S48" s="16"/>
      <c r="T48" s="79"/>
      <c r="U48" s="79"/>
      <c r="V48" s="79"/>
      <c r="W48" s="79"/>
      <c r="X48" s="79"/>
      <c r="Y48" s="79"/>
      <c r="Z48" s="79">
        <v>-3916</v>
      </c>
      <c r="AA48" s="79">
        <v>-7098</v>
      </c>
      <c r="AB48" s="79">
        <v>-5020</v>
      </c>
      <c r="AC48" s="79">
        <v>-6367</v>
      </c>
    </row>
    <row r="49" spans="1:49">
      <c r="A49" s="18" t="s">
        <v>107</v>
      </c>
      <c r="B49" s="16"/>
      <c r="C49" s="16"/>
      <c r="D49" s="16"/>
      <c r="E49" s="16"/>
      <c r="F49" s="16"/>
      <c r="G49" s="16"/>
      <c r="H49" s="16"/>
      <c r="I49" s="16"/>
      <c r="J49" s="16"/>
      <c r="K49" s="16"/>
      <c r="L49" s="16"/>
      <c r="M49" s="16"/>
      <c r="N49" s="16"/>
      <c r="O49" s="16"/>
      <c r="P49" s="16"/>
      <c r="Q49" s="16"/>
      <c r="R49" s="16"/>
      <c r="S49" s="16"/>
      <c r="T49" s="77"/>
      <c r="U49" s="77"/>
      <c r="V49" s="77"/>
      <c r="W49" s="77"/>
      <c r="X49" s="77"/>
      <c r="Y49" s="77"/>
      <c r="Z49" s="77"/>
      <c r="AA49" s="77"/>
      <c r="AB49" s="77"/>
      <c r="AC49" s="77"/>
    </row>
    <row r="50" spans="1:49">
      <c r="A50" s="234" t="s">
        <v>68</v>
      </c>
      <c r="B50" s="370"/>
      <c r="C50" s="370"/>
      <c r="D50" s="370"/>
      <c r="E50" s="370"/>
      <c r="F50" s="370"/>
      <c r="G50" s="370"/>
      <c r="H50" s="370"/>
      <c r="I50" s="370"/>
      <c r="J50" s="370"/>
      <c r="K50" s="370"/>
      <c r="L50" s="370"/>
      <c r="M50" s="370"/>
      <c r="N50" s="370"/>
      <c r="O50" s="370"/>
      <c r="P50" s="370"/>
      <c r="Q50" s="370"/>
      <c r="R50" s="370"/>
      <c r="S50" s="370"/>
      <c r="T50" s="371"/>
      <c r="U50" s="371"/>
      <c r="V50" s="371"/>
      <c r="W50" s="371"/>
      <c r="X50" s="371"/>
      <c r="Y50" s="371"/>
      <c r="Z50" s="371">
        <f>+Z45+Z48</f>
        <v>12175</v>
      </c>
      <c r="AA50" s="371">
        <f>+AA45+AA48</f>
        <v>11777</v>
      </c>
      <c r="AB50" s="371">
        <f>+AB45+AB48</f>
        <v>13784.736839999998</v>
      </c>
      <c r="AC50" s="371">
        <f>+AC45+AC48</f>
        <v>16762</v>
      </c>
    </row>
    <row r="51" spans="1:49">
      <c r="A51" s="18" t="s">
        <v>69</v>
      </c>
      <c r="B51" s="16"/>
      <c r="C51" s="16"/>
      <c r="D51" s="16"/>
      <c r="E51" s="16"/>
      <c r="F51" s="16"/>
      <c r="G51" s="16"/>
      <c r="H51" s="16"/>
      <c r="I51" s="16"/>
      <c r="J51" s="16"/>
      <c r="K51" s="16"/>
      <c r="L51" s="16"/>
      <c r="M51" s="16"/>
      <c r="N51" s="16"/>
      <c r="O51" s="16"/>
      <c r="P51" s="16"/>
      <c r="Q51" s="16"/>
      <c r="R51" s="16"/>
      <c r="S51" s="16"/>
      <c r="T51" s="79"/>
      <c r="U51" s="79"/>
      <c r="V51" s="79"/>
      <c r="W51" s="79"/>
      <c r="X51" s="79"/>
      <c r="Y51" s="79"/>
      <c r="Z51" s="79">
        <v>0</v>
      </c>
      <c r="AA51" s="79">
        <v>-54</v>
      </c>
      <c r="AB51" s="79">
        <v>-1837</v>
      </c>
      <c r="AC51" s="79">
        <v>-69</v>
      </c>
    </row>
    <row r="52" spans="1:49" s="21" customFormat="1">
      <c r="A52" s="234" t="s">
        <v>43</v>
      </c>
      <c r="B52" s="370"/>
      <c r="C52" s="370"/>
      <c r="D52" s="370"/>
      <c r="E52" s="370"/>
      <c r="F52" s="370"/>
      <c r="G52" s="370"/>
      <c r="H52" s="370"/>
      <c r="I52" s="370"/>
      <c r="J52" s="370"/>
      <c r="K52" s="370"/>
      <c r="L52" s="370"/>
      <c r="M52" s="370"/>
      <c r="N52" s="370"/>
      <c r="O52" s="370"/>
      <c r="P52" s="370"/>
      <c r="Q52" s="370"/>
      <c r="R52" s="370"/>
      <c r="S52" s="370"/>
      <c r="T52" s="372"/>
      <c r="U52" s="372"/>
      <c r="V52" s="372"/>
      <c r="W52" s="372"/>
      <c r="X52" s="372"/>
      <c r="Y52" s="372"/>
      <c r="Z52" s="372">
        <f>Z50+Z51</f>
        <v>12175</v>
      </c>
      <c r="AA52" s="372">
        <f>AA50+AA51</f>
        <v>11723</v>
      </c>
      <c r="AB52" s="372">
        <f>AB50+AB51</f>
        <v>11947.736839999998</v>
      </c>
      <c r="AC52" s="372">
        <f>AC50+AC51</f>
        <v>16693</v>
      </c>
    </row>
    <row r="53" spans="1:49" s="21" customFormat="1">
      <c r="A53" s="16" t="s">
        <v>44</v>
      </c>
      <c r="B53" s="20"/>
      <c r="C53" s="20"/>
      <c r="D53" s="20"/>
      <c r="E53" s="20"/>
      <c r="F53" s="20"/>
      <c r="G53" s="20"/>
      <c r="H53" s="20"/>
      <c r="I53" s="20"/>
      <c r="J53" s="20"/>
      <c r="K53" s="20"/>
      <c r="L53" s="20"/>
      <c r="M53" s="20"/>
      <c r="N53" s="20"/>
      <c r="O53" s="20"/>
      <c r="P53" s="20"/>
      <c r="Q53" s="20"/>
      <c r="R53" s="20"/>
      <c r="S53" s="20"/>
      <c r="T53" s="82"/>
      <c r="U53" s="82"/>
      <c r="V53" s="82"/>
      <c r="W53" s="82"/>
      <c r="X53" s="82"/>
      <c r="Y53" s="82"/>
      <c r="Z53" s="82">
        <v>0.12990685118596687</v>
      </c>
      <c r="AA53" s="82">
        <v>0.11899204833641498</v>
      </c>
      <c r="AB53" s="82">
        <v>0.13600576186905561</v>
      </c>
      <c r="AC53" s="82">
        <f>AC50/AC12</f>
        <v>0.14397746111096796</v>
      </c>
    </row>
    <row r="54" spans="1:49" s="21" customFormat="1">
      <c r="A54" s="16" t="s">
        <v>109</v>
      </c>
      <c r="B54" s="20"/>
      <c r="C54" s="20"/>
      <c r="D54" s="20"/>
      <c r="E54" s="20"/>
      <c r="F54" s="20"/>
      <c r="G54" s="20"/>
      <c r="H54" s="20"/>
      <c r="I54" s="20"/>
      <c r="J54" s="20"/>
      <c r="K54" s="20"/>
      <c r="L54" s="20"/>
      <c r="M54" s="20"/>
      <c r="N54" s="20"/>
      <c r="O54" s="20"/>
      <c r="P54" s="20"/>
      <c r="Q54" s="20"/>
      <c r="R54" s="20"/>
      <c r="S54" s="20"/>
      <c r="T54" s="79"/>
      <c r="U54" s="79"/>
      <c r="V54" s="79"/>
      <c r="W54" s="79"/>
      <c r="X54" s="79"/>
      <c r="Y54" s="79"/>
      <c r="Z54" s="79">
        <v>12169</v>
      </c>
      <c r="AA54" s="79">
        <v>11717</v>
      </c>
      <c r="AB54" s="79">
        <v>11931</v>
      </c>
      <c r="AC54" s="79">
        <v>16671</v>
      </c>
    </row>
    <row r="55" spans="1:49" s="21" customFormat="1">
      <c r="A55" s="16" t="s">
        <v>108</v>
      </c>
      <c r="B55" s="20"/>
      <c r="C55" s="20"/>
      <c r="D55" s="20"/>
      <c r="E55" s="20"/>
      <c r="F55" s="20"/>
      <c r="G55" s="20"/>
      <c r="H55" s="20"/>
      <c r="I55" s="20"/>
      <c r="J55" s="20"/>
      <c r="K55" s="20"/>
      <c r="L55" s="20"/>
      <c r="M55" s="20"/>
      <c r="N55" s="20"/>
      <c r="O55" s="20"/>
      <c r="P55" s="20"/>
      <c r="Q55" s="20"/>
      <c r="R55" s="20"/>
      <c r="S55" s="20"/>
      <c r="T55" s="79"/>
      <c r="U55" s="79"/>
      <c r="V55" s="79"/>
      <c r="W55" s="79"/>
      <c r="X55" s="79"/>
      <c r="Y55" s="79"/>
      <c r="Z55" s="79">
        <v>6</v>
      </c>
      <c r="AA55" s="79">
        <v>6</v>
      </c>
      <c r="AB55" s="79">
        <v>17</v>
      </c>
      <c r="AC55" s="79">
        <v>22</v>
      </c>
    </row>
    <row r="56" spans="1:49" s="21" customFormat="1">
      <c r="A56" s="20"/>
      <c r="B56" s="20"/>
      <c r="C56" s="20"/>
      <c r="D56" s="20"/>
      <c r="E56" s="20"/>
      <c r="F56" s="20"/>
      <c r="G56" s="20"/>
      <c r="H56" s="20"/>
      <c r="I56" s="20"/>
      <c r="J56" s="20"/>
      <c r="K56" s="20"/>
      <c r="L56" s="20"/>
      <c r="M56" s="20"/>
      <c r="N56" s="20"/>
      <c r="O56" s="20"/>
      <c r="P56" s="20"/>
      <c r="Q56" s="20"/>
      <c r="R56" s="20"/>
      <c r="S56" s="20"/>
      <c r="T56" s="82"/>
      <c r="U56" s="82"/>
      <c r="V56" s="82"/>
      <c r="W56" s="82"/>
      <c r="X56" s="82"/>
      <c r="Y56" s="82"/>
      <c r="Z56" s="82"/>
      <c r="AA56" s="82"/>
      <c r="AB56" s="82"/>
      <c r="AC56" s="82"/>
    </row>
    <row r="57" spans="1:49">
      <c r="A57" s="259" t="s">
        <v>308</v>
      </c>
      <c r="B57" s="257"/>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v>-729</v>
      </c>
      <c r="AA57" s="794">
        <v>-359</v>
      </c>
      <c r="AB57" s="794">
        <v>-264</v>
      </c>
      <c r="AC57" s="794">
        <f>SUM(AC58:AC63)</f>
        <v>-749</v>
      </c>
      <c r="AD57" s="26"/>
      <c r="AE57" s="26"/>
    </row>
    <row r="58" spans="1:49" hidden="1" outlineLevel="1">
      <c r="A58" s="18" t="s">
        <v>2</v>
      </c>
      <c r="B58" s="16"/>
      <c r="C58" s="16"/>
      <c r="D58" s="16"/>
      <c r="E58" s="16"/>
      <c r="F58" s="16"/>
      <c r="G58" s="16"/>
      <c r="H58" s="16"/>
      <c r="I58" s="16"/>
      <c r="J58" s="16"/>
      <c r="K58" s="16"/>
      <c r="L58" s="16"/>
      <c r="M58" s="16"/>
      <c r="N58" s="16"/>
      <c r="O58" s="16"/>
      <c r="P58" s="16"/>
      <c r="Q58" s="16"/>
      <c r="R58" s="16"/>
      <c r="S58" s="16"/>
      <c r="T58" s="79"/>
      <c r="U58" s="79"/>
      <c r="V58" s="79"/>
      <c r="W58" s="79"/>
      <c r="X58" s="79"/>
      <c r="Y58" s="79"/>
      <c r="Z58" s="79">
        <v>-180</v>
      </c>
      <c r="AA58" s="79">
        <v>-55</v>
      </c>
      <c r="AB58" s="79"/>
      <c r="AC58" s="79">
        <v>0</v>
      </c>
    </row>
    <row r="59" spans="1:49" hidden="1" outlineLevel="1">
      <c r="A59" s="18" t="s">
        <v>399</v>
      </c>
      <c r="B59" s="788"/>
      <c r="C59" s="788"/>
      <c r="D59" s="788"/>
      <c r="E59" s="788"/>
      <c r="F59" s="788"/>
      <c r="G59" s="788"/>
      <c r="H59" s="788"/>
      <c r="I59" s="788"/>
      <c r="J59" s="788"/>
      <c r="K59" s="788"/>
      <c r="L59" s="788"/>
      <c r="M59" s="788"/>
      <c r="N59" s="788"/>
      <c r="O59" s="788"/>
      <c r="P59" s="788"/>
      <c r="Q59" s="788"/>
      <c r="R59" s="788"/>
      <c r="S59" s="788"/>
      <c r="T59" s="79"/>
      <c r="U59" s="79"/>
      <c r="V59" s="79"/>
      <c r="W59" s="79"/>
      <c r="X59" s="79"/>
      <c r="Y59" s="79"/>
      <c r="Z59" s="790"/>
      <c r="AA59" s="790"/>
      <c r="AB59" s="790">
        <v>50</v>
      </c>
      <c r="AC59" s="790">
        <v>0</v>
      </c>
    </row>
    <row r="60" spans="1:49" hidden="1" outlineLevel="1">
      <c r="A60" s="18" t="s">
        <v>3</v>
      </c>
      <c r="B60" s="16"/>
      <c r="C60" s="16"/>
      <c r="D60" s="16"/>
      <c r="E60" s="16"/>
      <c r="F60" s="16"/>
      <c r="G60" s="16"/>
      <c r="H60" s="16"/>
      <c r="I60" s="16"/>
      <c r="J60" s="16"/>
      <c r="K60" s="16"/>
      <c r="L60" s="16"/>
      <c r="M60" s="16"/>
      <c r="N60" s="16"/>
      <c r="O60" s="16"/>
      <c r="P60" s="16"/>
      <c r="Q60" s="16"/>
      <c r="R60" s="16"/>
      <c r="S60" s="16"/>
      <c r="T60" s="79"/>
      <c r="U60" s="79"/>
      <c r="V60" s="79"/>
      <c r="W60" s="79"/>
      <c r="X60" s="79"/>
      <c r="Y60" s="79"/>
      <c r="Z60" s="790"/>
      <c r="AA60" s="790"/>
      <c r="AB60" s="790"/>
      <c r="AC60" s="790">
        <v>380</v>
      </c>
      <c r="AE60" s="788"/>
      <c r="AF60" s="788"/>
      <c r="AG60" s="788"/>
      <c r="AH60" s="788"/>
      <c r="AI60" s="788"/>
      <c r="AJ60" s="788"/>
      <c r="AK60" s="788"/>
      <c r="AL60" s="788"/>
      <c r="AM60" s="788"/>
      <c r="AN60" s="788"/>
      <c r="AO60" s="788"/>
      <c r="AP60" s="788"/>
      <c r="AQ60" s="788"/>
      <c r="AR60" s="788"/>
      <c r="AS60" s="788"/>
      <c r="AT60" s="788"/>
      <c r="AU60" s="788"/>
      <c r="AV60" s="788"/>
      <c r="AW60" s="788"/>
    </row>
    <row r="61" spans="1:49" ht="15" hidden="1" outlineLevel="1">
      <c r="A61" s="18" t="s">
        <v>113</v>
      </c>
      <c r="B61" s="16"/>
      <c r="C61" s="16"/>
      <c r="D61" s="16"/>
      <c r="E61" s="16"/>
      <c r="F61" s="16"/>
      <c r="G61" s="16"/>
      <c r="H61" s="16"/>
      <c r="I61" s="16"/>
      <c r="J61" s="16"/>
      <c r="K61" s="16"/>
      <c r="L61" s="16"/>
      <c r="M61" s="16"/>
      <c r="N61" s="16"/>
      <c r="O61" s="16"/>
      <c r="P61" s="16"/>
      <c r="Q61" s="16"/>
      <c r="R61" s="16"/>
      <c r="S61" s="16"/>
      <c r="T61" s="79"/>
      <c r="U61" s="79"/>
      <c r="V61" s="79"/>
      <c r="W61" s="79"/>
      <c r="X61" s="79"/>
      <c r="Y61" s="79"/>
      <c r="Z61" s="790">
        <v>-415</v>
      </c>
      <c r="AA61" s="790">
        <v>-65</v>
      </c>
      <c r="AB61" s="790"/>
      <c r="AC61" s="790">
        <v>0</v>
      </c>
      <c r="AE61" s="788"/>
      <c r="AF61" s="788"/>
      <c r="AG61" s="788"/>
      <c r="AH61" s="788"/>
      <c r="AI61" s="1011"/>
      <c r="AJ61" s="1011"/>
      <c r="AK61" s="1011"/>
      <c r="AL61" s="788"/>
      <c r="AM61" s="788"/>
      <c r="AN61" s="788"/>
      <c r="AO61" s="788"/>
      <c r="AP61" s="788"/>
      <c r="AQ61" s="788"/>
      <c r="AR61" s="788"/>
      <c r="AS61" s="788"/>
      <c r="AT61" s="788"/>
      <c r="AU61" s="788"/>
      <c r="AV61" s="788"/>
      <c r="AW61" s="788"/>
    </row>
    <row r="62" spans="1:49" hidden="1" outlineLevel="1">
      <c r="A62" s="18" t="s">
        <v>440</v>
      </c>
      <c r="B62" s="16"/>
      <c r="C62" s="16"/>
      <c r="D62" s="16"/>
      <c r="E62" s="16"/>
      <c r="F62" s="16"/>
      <c r="G62" s="16"/>
      <c r="H62" s="16"/>
      <c r="I62" s="16"/>
      <c r="J62" s="16"/>
      <c r="K62" s="16"/>
      <c r="L62" s="16"/>
      <c r="M62" s="16"/>
      <c r="N62" s="16"/>
      <c r="O62" s="16"/>
      <c r="P62" s="16"/>
      <c r="Q62" s="16"/>
      <c r="R62" s="16"/>
      <c r="S62" s="16"/>
      <c r="T62" s="77"/>
      <c r="U62" s="77"/>
      <c r="V62" s="77"/>
      <c r="W62" s="77"/>
      <c r="X62" s="77"/>
      <c r="Y62" s="77"/>
      <c r="Z62" s="790"/>
      <c r="AA62" s="790">
        <v>-95</v>
      </c>
      <c r="AB62" s="790"/>
      <c r="AC62" s="790">
        <v>-30</v>
      </c>
      <c r="AE62" s="788"/>
      <c r="AF62" s="788"/>
      <c r="AG62" s="788"/>
      <c r="AH62" s="788"/>
      <c r="AI62" s="788"/>
      <c r="AJ62" s="788"/>
      <c r="AK62" s="788"/>
      <c r="AL62" s="789"/>
      <c r="AM62" s="788"/>
      <c r="AN62" s="788"/>
      <c r="AO62" s="788"/>
      <c r="AP62" s="788"/>
      <c r="AQ62" s="788"/>
      <c r="AR62" s="788"/>
      <c r="AS62" s="788"/>
      <c r="AT62" s="788"/>
      <c r="AU62" s="788"/>
      <c r="AV62" s="788"/>
      <c r="AW62" s="788"/>
    </row>
    <row r="63" spans="1:49" hidden="1" outlineLevel="1">
      <c r="A63" s="16" t="s">
        <v>5</v>
      </c>
      <c r="B63" s="16"/>
      <c r="C63" s="16"/>
      <c r="D63" s="16"/>
      <c r="E63" s="16"/>
      <c r="F63" s="16"/>
      <c r="G63" s="16"/>
      <c r="H63" s="16"/>
      <c r="I63" s="16"/>
      <c r="J63" s="16"/>
      <c r="K63" s="16"/>
      <c r="L63" s="16"/>
      <c r="M63" s="16"/>
      <c r="N63" s="16"/>
      <c r="O63" s="16"/>
      <c r="P63" s="16"/>
      <c r="Q63" s="16"/>
      <c r="R63" s="16"/>
      <c r="S63" s="16"/>
      <c r="T63" s="79"/>
      <c r="U63" s="79"/>
      <c r="V63" s="79"/>
      <c r="W63" s="79"/>
      <c r="X63" s="79"/>
      <c r="Y63" s="79"/>
      <c r="Z63" s="817">
        <v>-134</v>
      </c>
      <c r="AA63" s="817">
        <v>-144</v>
      </c>
      <c r="AB63" s="817">
        <v>-314</v>
      </c>
      <c r="AC63" s="817">
        <v>-1099</v>
      </c>
      <c r="AE63" s="788"/>
      <c r="AF63" s="788"/>
      <c r="AG63" s="788"/>
      <c r="AH63" s="788"/>
      <c r="AI63" s="788"/>
      <c r="AJ63" s="788"/>
      <c r="AK63" s="788"/>
      <c r="AL63" s="789"/>
      <c r="AM63" s="788"/>
      <c r="AN63" s="788"/>
      <c r="AO63" s="788"/>
      <c r="AP63" s="788"/>
      <c r="AQ63" s="788"/>
      <c r="AR63" s="788"/>
      <c r="AS63" s="788"/>
      <c r="AT63" s="788"/>
      <c r="AU63" s="788"/>
      <c r="AV63" s="788"/>
      <c r="AW63" s="788"/>
    </row>
    <row r="64" spans="1:49" collapsed="1">
      <c r="A64" s="368" t="s">
        <v>45</v>
      </c>
      <c r="B64" s="368"/>
      <c r="C64" s="368"/>
      <c r="D64" s="368"/>
      <c r="E64" s="368"/>
      <c r="F64" s="368"/>
      <c r="G64" s="368"/>
      <c r="H64" s="368"/>
      <c r="I64" s="368"/>
      <c r="J64" s="368"/>
      <c r="K64" s="368"/>
      <c r="L64" s="368"/>
      <c r="M64" s="368"/>
      <c r="N64" s="368"/>
      <c r="O64" s="368"/>
      <c r="P64" s="368"/>
      <c r="Q64" s="368"/>
      <c r="R64" s="368"/>
      <c r="S64" s="368"/>
      <c r="T64" s="616"/>
      <c r="U64" s="616"/>
      <c r="V64" s="616"/>
      <c r="W64" s="616"/>
      <c r="X64" s="616"/>
      <c r="Y64" s="616"/>
      <c r="Z64" s="616">
        <f>+Z29-Z58-Z59-Z60-Z61-Z62-Z63</f>
        <v>17744</v>
      </c>
      <c r="AA64" s="616">
        <f>+AA29-AA58-AA59-AA60-AA61-AA62-AA63</f>
        <v>20131</v>
      </c>
      <c r="AB64" s="616">
        <f>+AB29-AB58-AB59-AB60-AB61-AB62-AB63</f>
        <v>20061.736839999998</v>
      </c>
      <c r="AC64" s="616">
        <f>+AC29-AC58-AC59-AC60-AC61-AC62-AC63</f>
        <v>24949</v>
      </c>
      <c r="AE64" s="788"/>
      <c r="AF64" s="788"/>
      <c r="AG64" s="788"/>
      <c r="AH64" s="788"/>
      <c r="AI64" s="788"/>
      <c r="AJ64" s="788"/>
      <c r="AK64" s="788"/>
      <c r="AL64" s="788"/>
      <c r="AM64" s="788"/>
      <c r="AN64" s="788"/>
      <c r="AO64" s="788"/>
      <c r="AP64" s="788"/>
      <c r="AQ64" s="788"/>
      <c r="AR64" s="788"/>
      <c r="AS64" s="788"/>
      <c r="AT64" s="788"/>
      <c r="AU64" s="788"/>
      <c r="AV64" s="788"/>
      <c r="AW64" s="788"/>
    </row>
    <row r="65" spans="1:115">
      <c r="A65" s="20"/>
      <c r="B65" s="16"/>
      <c r="C65" s="16"/>
      <c r="D65" s="16"/>
      <c r="E65" s="16"/>
      <c r="F65" s="16"/>
      <c r="G65" s="16"/>
      <c r="H65" s="16"/>
      <c r="I65" s="16"/>
      <c r="J65" s="16"/>
      <c r="K65" s="16"/>
      <c r="L65" s="16"/>
      <c r="M65" s="16"/>
      <c r="N65" s="16"/>
      <c r="O65" s="16"/>
      <c r="P65" s="16"/>
      <c r="Q65" s="16"/>
      <c r="R65" s="16"/>
      <c r="S65" s="16"/>
      <c r="T65" s="84"/>
      <c r="U65" s="84"/>
      <c r="V65" s="84"/>
      <c r="W65" s="84"/>
      <c r="X65" s="84"/>
      <c r="Y65" s="84"/>
      <c r="Z65" s="84"/>
      <c r="AA65" s="84"/>
      <c r="AB65" s="84"/>
      <c r="AC65" s="84"/>
      <c r="AE65" s="788"/>
      <c r="AF65" s="788"/>
      <c r="AG65" s="788"/>
      <c r="AH65" s="788"/>
      <c r="AI65" s="788"/>
      <c r="AJ65" s="788"/>
      <c r="AK65" s="788"/>
      <c r="AL65" s="788"/>
      <c r="AM65" s="788"/>
      <c r="AN65" s="788"/>
      <c r="AO65" s="788"/>
      <c r="AP65" s="788"/>
      <c r="AQ65" s="788"/>
      <c r="AR65" s="788"/>
      <c r="AS65" s="788"/>
      <c r="AT65" s="788"/>
      <c r="AU65" s="788"/>
      <c r="AV65" s="788"/>
      <c r="AW65" s="788"/>
    </row>
    <row r="66" spans="1:115">
      <c r="A66" s="19" t="s">
        <v>46</v>
      </c>
      <c r="B66" s="19"/>
      <c r="C66" s="19"/>
      <c r="D66" s="19"/>
      <c r="E66" s="19"/>
      <c r="F66" s="19"/>
      <c r="G66" s="19"/>
      <c r="H66" s="19"/>
      <c r="I66" s="19"/>
      <c r="J66" s="19"/>
      <c r="K66" s="19"/>
      <c r="L66" s="19"/>
      <c r="M66" s="19"/>
      <c r="N66" s="19"/>
      <c r="O66" s="19"/>
      <c r="P66" s="19"/>
      <c r="Q66" s="19"/>
      <c r="R66" s="19"/>
      <c r="S66" s="19"/>
      <c r="T66" s="896"/>
      <c r="U66" s="896"/>
      <c r="V66" s="896"/>
      <c r="W66" s="896"/>
      <c r="X66" s="896"/>
      <c r="Y66" s="896"/>
      <c r="Z66" s="896"/>
      <c r="AA66" s="896"/>
      <c r="AB66" s="896"/>
      <c r="AC66" s="896"/>
      <c r="AE66" s="788"/>
      <c r="AF66" s="788"/>
      <c r="AG66" s="788"/>
      <c r="AH66" s="788"/>
      <c r="AI66" s="788"/>
      <c r="AJ66" s="788"/>
      <c r="AK66" s="788"/>
      <c r="AL66" s="788"/>
      <c r="AM66" s="788"/>
      <c r="AN66" s="788"/>
      <c r="AO66" s="788"/>
      <c r="AP66" s="788"/>
      <c r="AQ66" s="788"/>
      <c r="AR66" s="788"/>
      <c r="AS66" s="788"/>
      <c r="AT66" s="788"/>
      <c r="AU66" s="788"/>
      <c r="AV66" s="788"/>
      <c r="AW66" s="788"/>
    </row>
    <row r="67" spans="1:115" hidden="1" outlineLevel="1">
      <c r="A67" s="18" t="s">
        <v>2</v>
      </c>
      <c r="B67" s="16"/>
      <c r="C67" s="16"/>
      <c r="D67" s="16"/>
      <c r="E67" s="16"/>
      <c r="F67" s="16"/>
      <c r="G67" s="16"/>
      <c r="H67" s="16"/>
      <c r="I67" s="16"/>
      <c r="J67" s="16"/>
      <c r="K67" s="16"/>
      <c r="L67" s="16"/>
      <c r="M67" s="16"/>
      <c r="N67" s="16"/>
      <c r="O67" s="16"/>
      <c r="P67" s="16"/>
      <c r="Q67" s="16"/>
      <c r="R67" s="16"/>
      <c r="S67" s="16"/>
      <c r="T67" s="82"/>
      <c r="U67" s="82"/>
      <c r="V67" s="82"/>
      <c r="W67" s="82"/>
      <c r="X67" s="82"/>
      <c r="Y67" s="82"/>
      <c r="Z67" s="82">
        <f t="shared" ref="Z67:AB71" si="2">(Z22-Z58)/Z6</f>
        <v>0.22602230483271377</v>
      </c>
      <c r="AA67" s="82">
        <f t="shared" si="2"/>
        <v>0.23581941458574499</v>
      </c>
      <c r="AB67" s="82">
        <f t="shared" si="2"/>
        <v>0.22320937396853338</v>
      </c>
      <c r="AC67" s="82">
        <f>(AC22-AC58)/AC6</f>
        <v>0.23111844820470492</v>
      </c>
      <c r="AE67" s="788"/>
      <c r="AF67" s="788"/>
      <c r="AG67" s="788"/>
      <c r="AH67" s="788"/>
      <c r="AI67" s="788"/>
      <c r="AJ67" s="788"/>
      <c r="AK67" s="788"/>
      <c r="AL67" s="788"/>
      <c r="AM67" s="788"/>
      <c r="AN67" s="788"/>
      <c r="AO67" s="788"/>
      <c r="AP67" s="788"/>
      <c r="AQ67" s="788"/>
      <c r="AR67" s="788"/>
      <c r="AS67" s="788"/>
      <c r="AT67" s="788"/>
      <c r="AU67" s="788"/>
      <c r="AV67" s="788"/>
      <c r="AW67" s="788"/>
    </row>
    <row r="68" spans="1:115" hidden="1" outlineLevel="1">
      <c r="A68" s="18" t="s">
        <v>399</v>
      </c>
      <c r="B68" s="788"/>
      <c r="C68" s="788"/>
      <c r="D68" s="788"/>
      <c r="E68" s="788"/>
      <c r="F68" s="788"/>
      <c r="G68" s="788"/>
      <c r="H68" s="788"/>
      <c r="I68" s="788"/>
      <c r="J68" s="788"/>
      <c r="K68" s="788"/>
      <c r="L68" s="788"/>
      <c r="M68" s="788"/>
      <c r="N68" s="788"/>
      <c r="O68" s="788"/>
      <c r="P68" s="788"/>
      <c r="Q68" s="788"/>
      <c r="R68" s="788"/>
      <c r="S68" s="788"/>
      <c r="T68" s="82"/>
      <c r="U68" s="82"/>
      <c r="V68" s="82"/>
      <c r="W68" s="82"/>
      <c r="X68" s="82"/>
      <c r="Y68" s="82"/>
      <c r="Z68" s="82">
        <f t="shared" si="2"/>
        <v>0.18196721311475411</v>
      </c>
      <c r="AA68" s="82">
        <f t="shared" si="2"/>
        <v>0.18312405826217981</v>
      </c>
      <c r="AB68" s="82">
        <f t="shared" si="2"/>
        <v>0.22073610854418776</v>
      </c>
      <c r="AC68" s="82">
        <f>(AC23-AC59)/AC7</f>
        <v>0.25308957205596977</v>
      </c>
      <c r="AE68" s="788"/>
      <c r="AF68" s="788"/>
      <c r="AG68" s="788"/>
      <c r="AH68" s="788"/>
      <c r="AI68" s="788"/>
      <c r="AJ68" s="788"/>
      <c r="AK68" s="788"/>
      <c r="AL68" s="788"/>
      <c r="AM68" s="788"/>
      <c r="AN68" s="788"/>
      <c r="AO68" s="788"/>
      <c r="AP68" s="788"/>
      <c r="AQ68" s="788"/>
      <c r="AR68" s="788"/>
      <c r="AS68" s="788"/>
      <c r="AT68" s="788"/>
      <c r="AU68" s="788"/>
      <c r="AV68" s="788"/>
      <c r="AW68" s="788"/>
    </row>
    <row r="69" spans="1:115" hidden="1" outlineLevel="1">
      <c r="A69" s="18" t="s">
        <v>3</v>
      </c>
      <c r="B69" s="16"/>
      <c r="C69" s="16"/>
      <c r="D69" s="16"/>
      <c r="E69" s="16"/>
      <c r="F69" s="16"/>
      <c r="G69" s="16"/>
      <c r="H69" s="16"/>
      <c r="I69" s="16"/>
      <c r="J69" s="16"/>
      <c r="K69" s="16"/>
      <c r="L69" s="16"/>
      <c r="M69" s="16"/>
      <c r="N69" s="16"/>
      <c r="O69" s="16"/>
      <c r="P69" s="16"/>
      <c r="Q69" s="16"/>
      <c r="R69" s="16"/>
      <c r="S69" s="16"/>
      <c r="T69" s="82"/>
      <c r="U69" s="82"/>
      <c r="V69" s="82"/>
      <c r="W69" s="82"/>
      <c r="X69" s="82"/>
      <c r="Y69" s="82"/>
      <c r="Z69" s="82">
        <f t="shared" si="2"/>
        <v>0.22331877729257643</v>
      </c>
      <c r="AA69" s="82">
        <f t="shared" si="2"/>
        <v>0.23014130882151188</v>
      </c>
      <c r="AB69" s="82">
        <f t="shared" si="2"/>
        <v>0.22840780448824666</v>
      </c>
      <c r="AC69" s="82">
        <f>(AC24-AC60)/AC8</f>
        <v>0.2317274226048727</v>
      </c>
      <c r="AE69" s="788"/>
      <c r="AF69" s="788"/>
      <c r="AG69" s="788"/>
      <c r="AH69" s="788"/>
      <c r="AI69" s="788"/>
      <c r="AJ69" s="788"/>
      <c r="AK69" s="788"/>
      <c r="AL69" s="788"/>
      <c r="AM69" s="788"/>
      <c r="AN69" s="788"/>
      <c r="AO69" s="788"/>
      <c r="AP69" s="788"/>
      <c r="AQ69" s="788"/>
      <c r="AR69" s="788"/>
      <c r="AS69" s="788"/>
      <c r="AT69" s="788"/>
      <c r="AU69" s="788"/>
      <c r="AV69" s="788"/>
      <c r="AW69" s="788"/>
    </row>
    <row r="70" spans="1:115" hidden="1" outlineLevel="1">
      <c r="A70" s="18" t="s">
        <v>113</v>
      </c>
      <c r="B70" s="16"/>
      <c r="C70" s="16"/>
      <c r="D70" s="16"/>
      <c r="E70" s="16"/>
      <c r="F70" s="16"/>
      <c r="G70" s="16"/>
      <c r="H70" s="16"/>
      <c r="I70" s="16"/>
      <c r="J70" s="16"/>
      <c r="K70" s="16"/>
      <c r="L70" s="16"/>
      <c r="M70" s="16"/>
      <c r="N70" s="16"/>
      <c r="O70" s="16"/>
      <c r="P70" s="16"/>
      <c r="Q70" s="16"/>
      <c r="R70" s="16"/>
      <c r="S70" s="16"/>
      <c r="T70" s="82"/>
      <c r="U70" s="82"/>
      <c r="V70" s="82"/>
      <c r="W70" s="82"/>
      <c r="X70" s="82"/>
      <c r="Y70" s="82"/>
      <c r="Z70" s="82">
        <f t="shared" si="2"/>
        <v>0.18360681234932733</v>
      </c>
      <c r="AA70" s="82">
        <f t="shared" si="2"/>
        <v>0.18968685542846428</v>
      </c>
      <c r="AB70" s="82">
        <f t="shared" si="2"/>
        <v>0.17829333546300363</v>
      </c>
      <c r="AC70" s="82">
        <f>(AC25-AC61)/AC9</f>
        <v>0.20037029417815264</v>
      </c>
      <c r="AE70" s="788"/>
      <c r="AF70" s="788"/>
      <c r="AG70" s="788"/>
      <c r="AH70" s="788"/>
      <c r="AI70" s="788"/>
      <c r="AJ70" s="788"/>
      <c r="AK70" s="788"/>
      <c r="AL70" s="788"/>
      <c r="AM70" s="788"/>
      <c r="AN70" s="788"/>
      <c r="AO70" s="788"/>
      <c r="AP70" s="788"/>
      <c r="AQ70" s="788"/>
      <c r="AR70" s="788"/>
      <c r="AS70" s="788"/>
      <c r="AT70" s="788"/>
      <c r="AU70" s="788"/>
      <c r="AV70" s="788"/>
      <c r="AW70" s="788"/>
    </row>
    <row r="71" spans="1:115" hidden="1" outlineLevel="1">
      <c r="A71" s="18" t="s">
        <v>440</v>
      </c>
      <c r="B71" s="16"/>
      <c r="C71" s="16"/>
      <c r="D71" s="16"/>
      <c r="E71" s="16"/>
      <c r="F71" s="16"/>
      <c r="G71" s="16"/>
      <c r="H71" s="16"/>
      <c r="I71" s="16"/>
      <c r="J71" s="16"/>
      <c r="K71" s="16"/>
      <c r="L71" s="16"/>
      <c r="M71" s="16"/>
      <c r="N71" s="16"/>
      <c r="O71" s="16"/>
      <c r="P71" s="16"/>
      <c r="Q71" s="16"/>
      <c r="R71" s="16"/>
      <c r="S71" s="16"/>
      <c r="T71" s="82"/>
      <c r="U71" s="82"/>
      <c r="V71" s="82"/>
      <c r="W71" s="82"/>
      <c r="X71" s="82"/>
      <c r="Y71" s="82"/>
      <c r="Z71" s="82">
        <f t="shared" si="2"/>
        <v>0.11995386389850057</v>
      </c>
      <c r="AA71" s="82">
        <f t="shared" si="2"/>
        <v>0.16330911492734479</v>
      </c>
      <c r="AB71" s="82">
        <f t="shared" si="2"/>
        <v>0.14999152111243005</v>
      </c>
      <c r="AC71" s="82">
        <f>(AC26-AC62)/AC10</f>
        <v>0.16359655745130605</v>
      </c>
      <c r="AE71" s="788"/>
      <c r="AF71" s="788"/>
      <c r="AG71" s="788"/>
      <c r="AH71" s="788"/>
      <c r="AI71" s="788"/>
      <c r="AJ71" s="788"/>
      <c r="AK71" s="788"/>
      <c r="AL71" s="788"/>
      <c r="AM71" s="788"/>
      <c r="AN71" s="788"/>
      <c r="AO71" s="788"/>
      <c r="AP71" s="788"/>
      <c r="AQ71" s="788"/>
      <c r="AR71" s="788"/>
      <c r="AS71" s="788"/>
      <c r="AT71" s="788"/>
      <c r="AU71" s="788"/>
      <c r="AV71" s="788"/>
      <c r="AW71" s="788"/>
    </row>
    <row r="72" spans="1:115" hidden="1" outlineLevel="1">
      <c r="A72" s="16"/>
      <c r="B72" s="16"/>
      <c r="C72" s="16"/>
      <c r="D72" s="16"/>
      <c r="E72" s="16"/>
      <c r="F72" s="16"/>
      <c r="G72" s="16"/>
      <c r="H72" s="16"/>
      <c r="I72" s="16"/>
      <c r="J72" s="16"/>
      <c r="K72" s="16"/>
      <c r="L72" s="16"/>
      <c r="M72" s="16"/>
      <c r="N72" s="16"/>
      <c r="O72" s="16"/>
      <c r="P72" s="16"/>
      <c r="Q72" s="16"/>
      <c r="R72" s="16"/>
      <c r="S72" s="16"/>
      <c r="T72" s="369"/>
      <c r="U72" s="369"/>
      <c r="V72" s="369"/>
      <c r="W72" s="369"/>
      <c r="X72" s="369"/>
      <c r="Y72" s="369"/>
      <c r="Z72" s="369"/>
      <c r="AA72" s="369"/>
      <c r="AB72" s="369"/>
      <c r="AC72" s="369"/>
      <c r="AE72" s="788"/>
      <c r="AF72" s="788"/>
      <c r="AG72" s="788"/>
      <c r="AH72" s="788"/>
      <c r="AI72" s="788"/>
      <c r="AJ72" s="788"/>
      <c r="AK72" s="788"/>
      <c r="AL72" s="788"/>
      <c r="AM72" s="788"/>
      <c r="AN72" s="788"/>
      <c r="AO72" s="788"/>
      <c r="AP72" s="788"/>
      <c r="AQ72" s="788"/>
      <c r="AR72" s="788"/>
      <c r="AS72" s="788"/>
      <c r="AT72" s="788"/>
      <c r="AU72" s="788"/>
      <c r="AV72" s="788"/>
      <c r="AW72" s="788"/>
      <c r="BK72" s="86"/>
      <c r="BN72" s="86"/>
      <c r="DH72" s="86"/>
      <c r="DK72" s="86"/>
    </row>
    <row r="73" spans="1:115" collapsed="1">
      <c r="A73" s="368" t="s">
        <v>47</v>
      </c>
      <c r="B73" s="368"/>
      <c r="C73" s="368"/>
      <c r="D73" s="368"/>
      <c r="E73" s="368"/>
      <c r="F73" s="368"/>
      <c r="G73" s="368"/>
      <c r="H73" s="368"/>
      <c r="I73" s="368"/>
      <c r="J73" s="368"/>
      <c r="K73" s="368"/>
      <c r="L73" s="368"/>
      <c r="M73" s="368"/>
      <c r="N73" s="368"/>
      <c r="O73" s="368"/>
      <c r="P73" s="368"/>
      <c r="Q73" s="368"/>
      <c r="R73" s="368"/>
      <c r="S73" s="368"/>
      <c r="T73" s="920"/>
      <c r="U73" s="920"/>
      <c r="V73" s="920"/>
      <c r="W73" s="920"/>
      <c r="X73" s="920"/>
      <c r="Y73" s="920"/>
      <c r="Z73" s="920">
        <f>+Z64/Z12</f>
        <v>0.18932789876335079</v>
      </c>
      <c r="AA73" s="920">
        <f>+AA64/AA12</f>
        <v>0.20339890677255412</v>
      </c>
      <c r="AB73" s="920">
        <f>+AB64/AB12</f>
        <v>0.19793339160977147</v>
      </c>
      <c r="AC73" s="920">
        <f>+AC64/AC12</f>
        <v>0.21429982563283256</v>
      </c>
      <c r="AE73" s="788"/>
      <c r="AF73" s="788"/>
      <c r="AG73" s="788"/>
      <c r="AH73" s="788"/>
      <c r="AI73" s="788"/>
      <c r="AJ73" s="788"/>
      <c r="AK73" s="788"/>
      <c r="AL73" s="788"/>
      <c r="AM73" s="788"/>
      <c r="AN73" s="788"/>
      <c r="AO73" s="788"/>
      <c r="AP73" s="788"/>
      <c r="AQ73" s="788"/>
      <c r="AR73" s="788"/>
      <c r="AS73" s="788"/>
      <c r="AT73" s="788"/>
      <c r="AU73" s="788"/>
      <c r="AV73" s="788"/>
      <c r="AW73" s="788"/>
    </row>
    <row r="74" spans="1:115">
      <c r="A74" s="16"/>
      <c r="B74" s="788"/>
      <c r="C74" s="788"/>
      <c r="D74" s="788"/>
      <c r="E74" s="788"/>
      <c r="F74" s="788"/>
      <c r="G74" s="788"/>
      <c r="H74" s="788"/>
      <c r="I74" s="788"/>
      <c r="J74" s="788"/>
      <c r="K74" s="788"/>
      <c r="L74" s="788"/>
      <c r="M74" s="788"/>
      <c r="N74" s="788"/>
      <c r="O74" s="788"/>
      <c r="P74" s="788"/>
      <c r="Q74" s="788"/>
      <c r="R74" s="788"/>
      <c r="S74" s="788"/>
      <c r="T74" s="88"/>
      <c r="U74" s="88"/>
      <c r="V74" s="88"/>
      <c r="W74" s="88"/>
      <c r="X74" s="88"/>
      <c r="Y74" s="88"/>
      <c r="Z74" s="88"/>
      <c r="AA74" s="993"/>
      <c r="AB74" s="88"/>
      <c r="AC74" s="88"/>
      <c r="AE74" s="788"/>
      <c r="AF74" s="788"/>
      <c r="AG74" s="788"/>
      <c r="AH74" s="788"/>
      <c r="AI74" s="788"/>
      <c r="AJ74" s="788"/>
      <c r="AK74" s="788"/>
      <c r="AL74" s="788"/>
      <c r="AM74" s="788"/>
      <c r="AN74" s="788"/>
      <c r="AO74" s="788"/>
      <c r="AP74" s="788"/>
      <c r="AQ74" s="788"/>
      <c r="AR74" s="788"/>
      <c r="AS74" s="788"/>
      <c r="AT74" s="788"/>
      <c r="AU74" s="788"/>
      <c r="AV74" s="788"/>
      <c r="AW74" s="788"/>
    </row>
    <row r="75" spans="1:115" ht="14.25">
      <c r="A75" s="812" t="s">
        <v>392</v>
      </c>
      <c r="B75" s="19"/>
      <c r="C75" s="19"/>
      <c r="D75" s="19"/>
      <c r="E75" s="19"/>
      <c r="F75" s="19"/>
      <c r="G75" s="19"/>
      <c r="H75" s="19"/>
      <c r="I75" s="19"/>
      <c r="J75" s="19"/>
      <c r="K75" s="19"/>
      <c r="L75" s="19"/>
      <c r="M75" s="19"/>
      <c r="N75" s="19"/>
      <c r="O75" s="19"/>
      <c r="P75" s="19"/>
      <c r="Q75" s="19"/>
      <c r="R75" s="19"/>
      <c r="S75" s="19"/>
      <c r="T75" s="795"/>
      <c r="U75" s="795"/>
      <c r="V75" s="795"/>
      <c r="W75" s="795"/>
      <c r="X75" s="795"/>
      <c r="Y75" s="795"/>
      <c r="Z75" s="412">
        <f>+Z76+Z79</f>
        <v>3709</v>
      </c>
      <c r="AA75" s="1053">
        <f>+AA76+AA79</f>
        <v>4347</v>
      </c>
      <c r="AB75" s="1053">
        <f>+AB76+AB81</f>
        <v>4392</v>
      </c>
      <c r="AC75" s="1053">
        <f>+AC76+AC81</f>
        <v>5110</v>
      </c>
      <c r="AE75" s="788"/>
      <c r="AF75" s="79"/>
      <c r="AG75" s="79"/>
      <c r="AH75" s="79"/>
      <c r="AI75" s="788"/>
      <c r="AJ75" s="788"/>
      <c r="AK75" s="788"/>
      <c r="AL75" s="788"/>
      <c r="AM75" s="788"/>
      <c r="AN75" s="788"/>
      <c r="AO75" s="788"/>
      <c r="AP75" s="788"/>
      <c r="AQ75" s="788"/>
      <c r="AR75" s="788"/>
      <c r="AS75" s="788"/>
      <c r="AT75" s="788"/>
      <c r="AU75" s="788"/>
      <c r="AV75" s="788"/>
      <c r="AW75" s="788"/>
    </row>
    <row r="76" spans="1:115" hidden="1" outlineLevel="1">
      <c r="A76" s="16" t="s">
        <v>17</v>
      </c>
      <c r="B76" s="16"/>
      <c r="C76" s="16"/>
      <c r="D76" s="16"/>
      <c r="E76" s="16"/>
      <c r="F76" s="16"/>
      <c r="G76" s="16"/>
      <c r="H76" s="16"/>
      <c r="I76" s="16"/>
      <c r="J76" s="16"/>
      <c r="K76" s="16"/>
      <c r="L76" s="16"/>
      <c r="M76" s="16"/>
      <c r="N76" s="16"/>
      <c r="O76" s="16"/>
      <c r="P76" s="16"/>
      <c r="Q76" s="16"/>
      <c r="R76" s="16"/>
      <c r="S76" s="16"/>
      <c r="T76" s="255"/>
      <c r="U76" s="255"/>
      <c r="V76" s="792"/>
      <c r="W76" s="255"/>
      <c r="X76" s="792"/>
      <c r="Y76" s="792"/>
      <c r="Z76" s="792">
        <f>+Z77+Z78</f>
        <v>2401</v>
      </c>
      <c r="AA76" s="962">
        <f>+AA77+AA78</f>
        <v>2700</v>
      </c>
      <c r="AB76" s="962">
        <f>+AB77+AB78</f>
        <v>2647</v>
      </c>
      <c r="AC76" s="962">
        <f>+AC77+AC78</f>
        <v>2750</v>
      </c>
      <c r="AE76" s="788"/>
      <c r="AF76" s="788"/>
      <c r="AG76" s="788"/>
      <c r="AH76" s="788"/>
      <c r="AI76" s="788"/>
      <c r="AJ76" s="788"/>
      <c r="AK76" s="788"/>
      <c r="AL76" s="788"/>
      <c r="AM76" s="788"/>
      <c r="AN76" s="788"/>
      <c r="AO76" s="788"/>
      <c r="AP76" s="788"/>
      <c r="AQ76" s="788"/>
      <c r="AR76" s="788"/>
      <c r="AS76" s="788"/>
      <c r="AT76" s="788"/>
      <c r="AU76" s="788"/>
      <c r="AV76" s="788"/>
      <c r="AW76" s="788"/>
    </row>
    <row r="77" spans="1:115" hidden="1" outlineLevel="1">
      <c r="A77" s="16" t="s">
        <v>15</v>
      </c>
      <c r="B77" s="16"/>
      <c r="C77" s="16"/>
      <c r="D77" s="16"/>
      <c r="E77" s="16"/>
      <c r="F77" s="16"/>
      <c r="G77" s="16"/>
      <c r="H77" s="16"/>
      <c r="I77" s="16"/>
      <c r="J77" s="16"/>
      <c r="K77" s="16"/>
      <c r="L77" s="16"/>
      <c r="M77" s="16"/>
      <c r="N77" s="16"/>
      <c r="O77" s="16"/>
      <c r="P77" s="16"/>
      <c r="Q77" s="16"/>
      <c r="R77" s="16"/>
      <c r="S77" s="16"/>
      <c r="T77" s="411"/>
      <c r="U77" s="411"/>
      <c r="V77" s="411"/>
      <c r="W77" s="411"/>
      <c r="X77" s="411"/>
      <c r="Y77" s="411"/>
      <c r="Z77" s="411">
        <v>895</v>
      </c>
      <c r="AA77" s="1054">
        <v>1006</v>
      </c>
      <c r="AB77" s="1054">
        <v>988</v>
      </c>
      <c r="AC77" s="1054">
        <v>991</v>
      </c>
      <c r="AE77" s="788"/>
      <c r="AF77" s="788"/>
      <c r="AG77" s="788"/>
      <c r="AH77" s="788"/>
      <c r="AI77" s="788"/>
      <c r="AJ77" s="788"/>
      <c r="AK77" s="788"/>
      <c r="AL77" s="788"/>
      <c r="AM77" s="788"/>
      <c r="AN77" s="788"/>
      <c r="AO77" s="788"/>
      <c r="AP77" s="788"/>
      <c r="AQ77" s="788"/>
      <c r="AR77" s="788"/>
      <c r="AS77" s="788"/>
      <c r="AT77" s="788"/>
      <c r="AU77" s="788"/>
      <c r="AV77" s="788"/>
      <c r="AW77" s="788"/>
    </row>
    <row r="78" spans="1:115" hidden="1" outlineLevel="1">
      <c r="A78" s="16" t="s">
        <v>16</v>
      </c>
      <c r="B78" s="19"/>
      <c r="C78" s="19"/>
      <c r="D78" s="19"/>
      <c r="E78" s="19"/>
      <c r="F78" s="19"/>
      <c r="G78" s="19"/>
      <c r="H78" s="19"/>
      <c r="I78" s="19"/>
      <c r="J78" s="19"/>
      <c r="K78" s="19"/>
      <c r="L78" s="19"/>
      <c r="M78" s="19"/>
      <c r="N78" s="19"/>
      <c r="O78" s="19"/>
      <c r="P78" s="19"/>
      <c r="Q78" s="19"/>
      <c r="R78" s="19"/>
      <c r="S78" s="19"/>
      <c r="T78" s="412"/>
      <c r="U78" s="412"/>
      <c r="V78" s="412"/>
      <c r="W78" s="412"/>
      <c r="X78" s="412"/>
      <c r="Y78" s="412"/>
      <c r="Z78" s="412">
        <v>1506</v>
      </c>
      <c r="AA78" s="1053">
        <v>1694</v>
      </c>
      <c r="AB78" s="1053">
        <v>1659</v>
      </c>
      <c r="AC78" s="1053">
        <v>1759</v>
      </c>
      <c r="AE78" s="788"/>
      <c r="AF78" s="79"/>
      <c r="AG78" s="79"/>
      <c r="AH78" s="79"/>
      <c r="AI78" s="788"/>
      <c r="AJ78" s="788"/>
      <c r="AK78" s="788"/>
      <c r="AL78" s="788"/>
      <c r="AM78" s="788"/>
      <c r="AN78" s="788"/>
      <c r="AO78" s="788"/>
      <c r="AP78" s="788"/>
      <c r="AQ78" s="788"/>
      <c r="AR78" s="788"/>
      <c r="AS78" s="788"/>
      <c r="AT78" s="788"/>
      <c r="AU78" s="788"/>
      <c r="AV78" s="788"/>
      <c r="AW78" s="788"/>
    </row>
    <row r="79" spans="1:115" hidden="1" outlineLevel="1">
      <c r="A79" s="368" t="s">
        <v>18</v>
      </c>
      <c r="B79" s="368"/>
      <c r="C79" s="368"/>
      <c r="D79" s="368"/>
      <c r="E79" s="368"/>
      <c r="F79" s="368"/>
      <c r="G79" s="368"/>
      <c r="H79" s="368"/>
      <c r="I79" s="368"/>
      <c r="J79" s="368"/>
      <c r="K79" s="368"/>
      <c r="L79" s="368"/>
      <c r="M79" s="368"/>
      <c r="N79" s="368"/>
      <c r="O79" s="368"/>
      <c r="P79" s="368"/>
      <c r="Q79" s="368"/>
      <c r="R79" s="368"/>
      <c r="S79" s="368"/>
      <c r="T79" s="255"/>
      <c r="U79" s="255"/>
      <c r="V79" s="792"/>
      <c r="W79" s="255"/>
      <c r="X79" s="792"/>
      <c r="Y79" s="792"/>
      <c r="Z79" s="792">
        <f>+Z80+Z81</f>
        <v>1308</v>
      </c>
      <c r="AA79" s="962">
        <f>+AA80+AA81</f>
        <v>1647</v>
      </c>
      <c r="AB79" s="962">
        <f>+AB80+AB81</f>
        <v>1745</v>
      </c>
      <c r="AC79" s="962">
        <f>+AC80+AC81</f>
        <v>2360</v>
      </c>
      <c r="AE79" s="788"/>
      <c r="AF79" s="788"/>
      <c r="AG79" s="788"/>
      <c r="AH79" s="788"/>
      <c r="AI79" s="788"/>
      <c r="AJ79" s="788"/>
      <c r="AK79" s="788"/>
      <c r="AL79" s="788"/>
      <c r="AM79" s="788"/>
      <c r="AN79" s="788"/>
      <c r="AO79" s="788"/>
      <c r="AP79" s="788"/>
      <c r="AQ79" s="788"/>
      <c r="AR79" s="788"/>
      <c r="AS79" s="788"/>
      <c r="AT79" s="788"/>
      <c r="AU79" s="788"/>
      <c r="AV79" s="788"/>
      <c r="AW79" s="788"/>
    </row>
    <row r="80" spans="1:115" hidden="1" outlineLevel="1">
      <c r="A80" s="16" t="s">
        <v>34</v>
      </c>
      <c r="B80" s="16"/>
      <c r="C80" s="16"/>
      <c r="D80" s="16"/>
      <c r="E80" s="16"/>
      <c r="F80" s="16"/>
      <c r="G80" s="16"/>
      <c r="H80" s="16"/>
      <c r="I80" s="16"/>
      <c r="J80" s="16"/>
      <c r="K80" s="16"/>
      <c r="L80" s="16"/>
      <c r="M80" s="16"/>
      <c r="N80" s="16"/>
      <c r="O80" s="16"/>
      <c r="P80" s="16"/>
      <c r="Q80" s="16"/>
      <c r="R80" s="16"/>
      <c r="S80" s="16"/>
      <c r="T80" s="411"/>
      <c r="U80" s="411"/>
      <c r="V80" s="411"/>
      <c r="W80" s="411"/>
      <c r="X80" s="411"/>
      <c r="Y80" s="411"/>
      <c r="Z80" s="411"/>
      <c r="AA80" s="1054"/>
      <c r="AB80" s="1054"/>
      <c r="AC80" s="1054"/>
      <c r="AE80" s="788"/>
      <c r="AF80" s="79"/>
      <c r="AG80" s="79"/>
      <c r="AH80" s="79"/>
      <c r="AI80" s="788"/>
      <c r="AJ80" s="788"/>
      <c r="AK80" s="788"/>
      <c r="AL80" s="788"/>
      <c r="AM80" s="788"/>
      <c r="AN80" s="788"/>
      <c r="AO80" s="788"/>
      <c r="AP80" s="788"/>
      <c r="AQ80" s="788"/>
      <c r="AR80" s="788"/>
      <c r="AS80" s="788"/>
      <c r="AT80" s="788"/>
      <c r="AU80" s="788"/>
      <c r="AV80" s="788"/>
      <c r="AW80" s="788"/>
    </row>
    <row r="81" spans="1:49" hidden="1" outlineLevel="1">
      <c r="A81" s="19" t="s">
        <v>19</v>
      </c>
      <c r="B81" s="19"/>
      <c r="C81" s="19"/>
      <c r="D81" s="19"/>
      <c r="E81" s="19"/>
      <c r="F81" s="19"/>
      <c r="G81" s="19"/>
      <c r="H81" s="19"/>
      <c r="I81" s="19"/>
      <c r="J81" s="19"/>
      <c r="K81" s="19"/>
      <c r="L81" s="19"/>
      <c r="M81" s="19"/>
      <c r="N81" s="19"/>
      <c r="O81" s="19"/>
      <c r="P81" s="19"/>
      <c r="Q81" s="19"/>
      <c r="R81" s="19"/>
      <c r="S81" s="19"/>
      <c r="T81" s="412"/>
      <c r="U81" s="412"/>
      <c r="V81" s="412"/>
      <c r="W81" s="412"/>
      <c r="X81" s="412"/>
      <c r="Y81" s="412"/>
      <c r="Z81" s="412">
        <v>1308</v>
      </c>
      <c r="AA81" s="1053">
        <v>1647</v>
      </c>
      <c r="AB81" s="1053">
        <v>1745</v>
      </c>
      <c r="AC81" s="1053">
        <v>2360</v>
      </c>
      <c r="AE81" s="788"/>
      <c r="AF81" s="79"/>
      <c r="AG81" s="79"/>
      <c r="AH81" s="79"/>
      <c r="AI81" s="788"/>
      <c r="AJ81" s="788"/>
      <c r="AK81" s="788"/>
      <c r="AL81" s="788"/>
      <c r="AM81" s="788"/>
      <c r="AN81" s="788"/>
      <c r="AO81" s="788"/>
      <c r="AP81" s="788"/>
      <c r="AQ81" s="788"/>
      <c r="AR81" s="788"/>
      <c r="AS81" s="788"/>
      <c r="AT81" s="788"/>
      <c r="AU81" s="788"/>
      <c r="AV81" s="788"/>
      <c r="AW81" s="788"/>
    </row>
    <row r="82" spans="1:49" hidden="1" outlineLevel="1">
      <c r="A82" s="16" t="s">
        <v>50</v>
      </c>
      <c r="B82" s="16"/>
      <c r="C82" s="16"/>
      <c r="D82" s="16"/>
      <c r="E82" s="16"/>
      <c r="F82" s="16"/>
      <c r="G82" s="16"/>
      <c r="H82" s="16"/>
      <c r="I82" s="16"/>
      <c r="J82" s="16"/>
      <c r="K82" s="16"/>
      <c r="L82" s="16"/>
      <c r="M82" s="16"/>
      <c r="N82" s="16"/>
      <c r="O82" s="16"/>
      <c r="P82" s="16"/>
      <c r="Q82" s="16"/>
      <c r="R82" s="16"/>
      <c r="S82" s="16"/>
      <c r="T82" s="87"/>
      <c r="U82" s="87"/>
      <c r="V82" s="87"/>
      <c r="W82" s="269"/>
      <c r="X82" s="797"/>
      <c r="Y82" s="797"/>
      <c r="Z82" s="797">
        <f>(Z29+Z79)/Z12</f>
        <v>0.19550580979716392</v>
      </c>
      <c r="AA82" s="963">
        <v>0.20899999999999999</v>
      </c>
      <c r="AB82" s="963">
        <v>0.20599999999999999</v>
      </c>
      <c r="AC82" s="963">
        <v>0.223</v>
      </c>
      <c r="AE82" s="788"/>
      <c r="AF82" s="788"/>
      <c r="AG82" s="788"/>
      <c r="AH82" s="788"/>
      <c r="AI82" s="788"/>
      <c r="AJ82" s="788"/>
      <c r="AK82" s="788"/>
      <c r="AL82" s="788"/>
      <c r="AM82" s="788"/>
      <c r="AN82" s="788"/>
      <c r="AO82" s="788"/>
      <c r="AP82" s="788"/>
      <c r="AQ82" s="788"/>
      <c r="AR82" s="788"/>
      <c r="AS82" s="788"/>
      <c r="AT82" s="788"/>
      <c r="AU82" s="788"/>
      <c r="AV82" s="788"/>
      <c r="AW82" s="788"/>
    </row>
    <row r="83" spans="1:49" collapsed="1">
      <c r="A83" s="16" t="s">
        <v>51</v>
      </c>
      <c r="B83" s="16"/>
      <c r="C83" s="16"/>
      <c r="D83" s="16"/>
      <c r="E83" s="16"/>
      <c r="F83" s="16"/>
      <c r="G83" s="16"/>
      <c r="H83" s="16"/>
      <c r="I83" s="16"/>
      <c r="J83" s="16"/>
      <c r="K83" s="16"/>
      <c r="L83" s="16"/>
      <c r="M83" s="16"/>
      <c r="N83" s="16"/>
      <c r="O83" s="16"/>
      <c r="P83" s="16"/>
      <c r="Q83" s="16"/>
      <c r="R83" s="16"/>
      <c r="S83" s="16"/>
      <c r="T83" s="87"/>
      <c r="U83" s="87"/>
      <c r="V83" s="87"/>
      <c r="W83" s="269"/>
      <c r="X83" s="797"/>
      <c r="Y83" s="797"/>
      <c r="Z83" s="797">
        <f>+(Z29+Z75)/Z12</f>
        <v>0.22112440114808848</v>
      </c>
      <c r="AA83" s="963">
        <v>0.2356574426640303</v>
      </c>
      <c r="AB83" s="963">
        <v>0.23100000000000001</v>
      </c>
      <c r="AC83" s="963">
        <v>0.246</v>
      </c>
      <c r="AE83" s="79"/>
      <c r="AF83" s="79"/>
      <c r="AG83" s="788"/>
      <c r="AH83" s="788"/>
      <c r="AI83" s="788"/>
      <c r="AJ83" s="788"/>
      <c r="AK83" s="788"/>
      <c r="AL83" s="788"/>
      <c r="AM83" s="788"/>
      <c r="AN83" s="788"/>
      <c r="AO83" s="788"/>
      <c r="AP83" s="788"/>
      <c r="AQ83" s="788"/>
      <c r="AR83" s="788"/>
      <c r="AS83" s="788"/>
      <c r="AT83" s="788"/>
      <c r="AU83" s="788"/>
      <c r="AV83" s="788"/>
      <c r="AW83" s="788"/>
    </row>
    <row r="84" spans="1:49" ht="15" customHeight="1">
      <c r="A84" s="16" t="s">
        <v>52</v>
      </c>
      <c r="B84" s="16"/>
      <c r="C84" s="16"/>
      <c r="D84" s="16"/>
      <c r="E84" s="16"/>
      <c r="F84" s="16"/>
      <c r="G84" s="16"/>
      <c r="H84" s="16"/>
      <c r="I84" s="16"/>
      <c r="J84" s="16"/>
      <c r="K84" s="16"/>
      <c r="L84" s="16"/>
      <c r="M84" s="16"/>
      <c r="N84" s="16"/>
      <c r="O84" s="16"/>
      <c r="P84" s="16"/>
      <c r="Q84" s="16"/>
      <c r="R84" s="16"/>
      <c r="S84" s="16"/>
      <c r="T84" s="87"/>
      <c r="U84" s="87"/>
      <c r="V84" s="87"/>
      <c r="W84" s="269"/>
      <c r="X84" s="797"/>
      <c r="Y84" s="797"/>
      <c r="Z84" s="797">
        <f>+(Z64+Z75)/Z12</f>
        <v>0.22890280726838169</v>
      </c>
      <c r="AA84" s="797">
        <v>0.23917150380282104</v>
      </c>
      <c r="AB84" s="797">
        <v>0.22865116814362987</v>
      </c>
      <c r="AC84" s="797">
        <v>0.253</v>
      </c>
      <c r="AE84" s="788"/>
      <c r="AF84" s="788"/>
      <c r="AG84" s="788"/>
      <c r="AH84" s="788"/>
      <c r="AI84" s="788"/>
      <c r="AJ84" s="788"/>
      <c r="AK84" s="788"/>
      <c r="AL84" s="788"/>
      <c r="AM84" s="788"/>
      <c r="AN84" s="788"/>
      <c r="AO84" s="788"/>
      <c r="AP84" s="788"/>
      <c r="AQ84" s="788"/>
      <c r="AR84" s="788"/>
      <c r="AS84" s="788"/>
      <c r="AT84" s="788"/>
      <c r="AU84" s="788"/>
      <c r="AV84" s="788"/>
      <c r="AW84" s="788"/>
    </row>
    <row r="85" spans="1:49" ht="15" customHeight="1">
      <c r="A85" s="16"/>
      <c r="B85" s="16"/>
      <c r="C85" s="16"/>
      <c r="D85" s="16"/>
      <c r="E85" s="16"/>
      <c r="F85" s="16"/>
      <c r="G85" s="16"/>
      <c r="H85" s="16"/>
      <c r="I85" s="16"/>
      <c r="J85" s="16"/>
      <c r="K85" s="16"/>
      <c r="L85" s="16"/>
      <c r="M85" s="16"/>
      <c r="N85" s="16"/>
      <c r="O85" s="16"/>
      <c r="P85" s="16"/>
      <c r="Q85" s="16"/>
      <c r="R85" s="16"/>
      <c r="S85" s="16"/>
      <c r="T85" s="82"/>
      <c r="U85" s="82"/>
      <c r="V85" s="82"/>
      <c r="W85" s="82"/>
      <c r="X85" s="82"/>
      <c r="Y85" s="82"/>
      <c r="Z85" s="82"/>
      <c r="AA85" s="82"/>
      <c r="AB85" s="82"/>
      <c r="AC85" s="82"/>
      <c r="AE85" s="788"/>
      <c r="AF85" s="1012"/>
      <c r="AG85" s="788"/>
      <c r="AH85" s="788"/>
      <c r="AI85" s="788"/>
      <c r="AJ85" s="79"/>
      <c r="AK85" s="78"/>
      <c r="AL85" s="788"/>
      <c r="AM85" s="788"/>
      <c r="AN85" s="788"/>
      <c r="AO85" s="788"/>
      <c r="AP85" s="788"/>
      <c r="AQ85" s="788"/>
      <c r="AR85" s="788"/>
      <c r="AS85" s="788"/>
      <c r="AT85" s="788"/>
      <c r="AU85" s="788"/>
      <c r="AV85" s="788"/>
      <c r="AW85" s="788"/>
    </row>
    <row r="86" spans="1:49">
      <c r="A86" s="25" t="s">
        <v>48</v>
      </c>
      <c r="B86" s="19"/>
      <c r="C86" s="19"/>
      <c r="D86" s="19"/>
      <c r="E86" s="19"/>
      <c r="F86" s="19"/>
      <c r="G86" s="19"/>
      <c r="H86" s="19"/>
      <c r="I86" s="19"/>
      <c r="J86" s="19"/>
      <c r="K86" s="19"/>
      <c r="L86" s="19"/>
      <c r="M86" s="19"/>
      <c r="N86" s="19"/>
      <c r="O86" s="19"/>
      <c r="P86" s="19"/>
      <c r="Q86" s="19"/>
      <c r="R86" s="19"/>
      <c r="S86" s="19"/>
      <c r="T86" s="89"/>
      <c r="U86" s="89"/>
      <c r="V86" s="89"/>
      <c r="W86" s="89"/>
      <c r="X86" s="89"/>
      <c r="Y86" s="89"/>
      <c r="Z86" s="89"/>
      <c r="AA86" s="992"/>
      <c r="AB86" s="991"/>
      <c r="AC86" s="991"/>
      <c r="AE86" s="788"/>
      <c r="AF86" s="788"/>
      <c r="AG86" s="788"/>
      <c r="AH86" s="788"/>
      <c r="AI86" s="788"/>
      <c r="AJ86" s="788"/>
      <c r="AK86" s="78"/>
      <c r="AL86" s="788"/>
      <c r="AM86" s="788"/>
      <c r="AN86" s="788"/>
      <c r="AO86" s="788"/>
      <c r="AP86" s="788"/>
      <c r="AQ86" s="788"/>
      <c r="AR86" s="788"/>
      <c r="AS86" s="788"/>
      <c r="AT86" s="788"/>
      <c r="AU86" s="788"/>
      <c r="AV86" s="788"/>
      <c r="AW86" s="788"/>
    </row>
    <row r="87" spans="1:49" outlineLevel="1">
      <c r="A87" s="18" t="s">
        <v>2</v>
      </c>
      <c r="B87" s="16"/>
      <c r="C87" s="16"/>
      <c r="D87" s="16"/>
      <c r="E87" s="16"/>
      <c r="F87" s="16"/>
      <c r="G87" s="16"/>
      <c r="H87" s="16"/>
      <c r="I87" s="16"/>
      <c r="J87" s="16"/>
      <c r="K87" s="16"/>
      <c r="L87" s="16"/>
      <c r="M87" s="16"/>
      <c r="N87" s="16"/>
      <c r="O87" s="16"/>
      <c r="P87" s="16"/>
      <c r="Q87" s="16"/>
      <c r="R87" s="16"/>
      <c r="S87" s="16"/>
      <c r="T87" s="79"/>
      <c r="U87" s="79"/>
      <c r="V87" s="79"/>
      <c r="W87" s="79"/>
      <c r="X87" s="79"/>
      <c r="Y87" s="79"/>
      <c r="Z87" s="79">
        <v>33476</v>
      </c>
      <c r="AA87" s="79">
        <v>35306</v>
      </c>
      <c r="AB87" s="79">
        <v>36515</v>
      </c>
      <c r="AC87" s="79">
        <v>40772</v>
      </c>
      <c r="AE87" s="788"/>
      <c r="AF87" s="788"/>
      <c r="AG87" s="788"/>
      <c r="AH87" s="788"/>
      <c r="AI87" s="788"/>
      <c r="AJ87" s="788"/>
      <c r="AK87" s="78"/>
      <c r="AL87" s="788"/>
      <c r="AM87" s="788"/>
      <c r="AN87" s="788"/>
      <c r="AO87" s="788"/>
      <c r="AP87" s="788"/>
      <c r="AQ87" s="788"/>
      <c r="AR87" s="788"/>
      <c r="AS87" s="788"/>
      <c r="AT87" s="788"/>
      <c r="AU87" s="788"/>
      <c r="AV87" s="788"/>
      <c r="AW87" s="788"/>
    </row>
    <row r="88" spans="1:49" outlineLevel="1">
      <c r="A88" s="18" t="s">
        <v>399</v>
      </c>
      <c r="B88" s="788"/>
      <c r="C88" s="788"/>
      <c r="D88" s="788"/>
      <c r="E88" s="788"/>
      <c r="F88" s="788"/>
      <c r="G88" s="788"/>
      <c r="H88" s="788"/>
      <c r="I88" s="788"/>
      <c r="J88" s="788"/>
      <c r="K88" s="788"/>
      <c r="L88" s="788"/>
      <c r="M88" s="788"/>
      <c r="N88" s="788"/>
      <c r="O88" s="788"/>
      <c r="P88" s="788"/>
      <c r="Q88" s="788"/>
      <c r="R88" s="788"/>
      <c r="S88" s="788"/>
      <c r="T88" s="79"/>
      <c r="U88" s="79"/>
      <c r="V88" s="79"/>
      <c r="W88" s="79"/>
      <c r="X88" s="79"/>
      <c r="Y88" s="79"/>
      <c r="Z88" s="79">
        <v>8773</v>
      </c>
      <c r="AA88" s="79">
        <v>10152</v>
      </c>
      <c r="AB88" s="79">
        <v>14021</v>
      </c>
      <c r="AC88" s="79">
        <v>21890</v>
      </c>
      <c r="AE88" s="788"/>
      <c r="AF88" s="788"/>
      <c r="AG88" s="788"/>
      <c r="AH88" s="788"/>
      <c r="AI88" s="788"/>
      <c r="AJ88" s="788"/>
      <c r="AK88" s="78"/>
      <c r="AL88" s="788"/>
      <c r="AM88" s="788"/>
      <c r="AN88" s="788"/>
      <c r="AO88" s="788"/>
      <c r="AP88" s="788"/>
      <c r="AQ88" s="788"/>
      <c r="AR88" s="788"/>
      <c r="AS88" s="788"/>
      <c r="AT88" s="788"/>
      <c r="AU88" s="788"/>
      <c r="AV88" s="788"/>
      <c r="AW88" s="788"/>
    </row>
    <row r="89" spans="1:49" outlineLevel="1">
      <c r="A89" s="18" t="s">
        <v>3</v>
      </c>
      <c r="B89" s="16"/>
      <c r="C89" s="16"/>
      <c r="D89" s="16"/>
      <c r="E89" s="16"/>
      <c r="F89" s="16"/>
      <c r="G89" s="16"/>
      <c r="H89" s="16"/>
      <c r="I89" s="16"/>
      <c r="J89" s="16"/>
      <c r="K89" s="16"/>
      <c r="L89" s="16"/>
      <c r="M89" s="16"/>
      <c r="N89" s="16"/>
      <c r="O89" s="16"/>
      <c r="P89" s="16"/>
      <c r="Q89" s="16"/>
      <c r="R89" s="16"/>
      <c r="S89" s="16"/>
      <c r="T89" s="79"/>
      <c r="U89" s="79"/>
      <c r="V89" s="79"/>
      <c r="W89" s="79"/>
      <c r="X89" s="79"/>
      <c r="Y89" s="79"/>
      <c r="Z89" s="79">
        <v>11335</v>
      </c>
      <c r="AA89" s="79">
        <v>14612</v>
      </c>
      <c r="AB89" s="79">
        <v>15112</v>
      </c>
      <c r="AC89" s="79">
        <v>16651</v>
      </c>
      <c r="AE89" s="788"/>
      <c r="AF89" s="788"/>
      <c r="AG89" s="788"/>
      <c r="AH89" s="788"/>
      <c r="AI89" s="788"/>
      <c r="AJ89" s="788"/>
      <c r="AK89" s="788"/>
      <c r="AL89" s="788"/>
      <c r="AM89" s="788"/>
      <c r="AN89" s="788"/>
      <c r="AO89" s="788"/>
      <c r="AP89" s="788"/>
      <c r="AQ89" s="788"/>
      <c r="AR89" s="788"/>
      <c r="AS89" s="788"/>
      <c r="AT89" s="788"/>
      <c r="AU89" s="788"/>
      <c r="AV89" s="788"/>
      <c r="AW89" s="788"/>
    </row>
    <row r="90" spans="1:49" outlineLevel="1">
      <c r="A90" s="18" t="s">
        <v>113</v>
      </c>
      <c r="B90" s="16"/>
      <c r="C90" s="16"/>
      <c r="D90" s="16"/>
      <c r="E90" s="16"/>
      <c r="F90" s="16"/>
      <c r="G90" s="16"/>
      <c r="H90" s="16"/>
      <c r="I90" s="16"/>
      <c r="J90" s="16"/>
      <c r="K90" s="16"/>
      <c r="L90" s="16"/>
      <c r="M90" s="16"/>
      <c r="N90" s="16"/>
      <c r="O90" s="16"/>
      <c r="P90" s="16"/>
      <c r="Q90" s="16"/>
      <c r="R90" s="16"/>
      <c r="S90" s="16"/>
      <c r="T90" s="79"/>
      <c r="U90" s="79"/>
      <c r="V90" s="79"/>
      <c r="W90" s="79"/>
      <c r="X90" s="79"/>
      <c r="Y90" s="79"/>
      <c r="Z90" s="79">
        <v>25752</v>
      </c>
      <c r="AA90" s="79">
        <v>25587</v>
      </c>
      <c r="AB90" s="79">
        <v>25565</v>
      </c>
      <c r="AC90" s="79">
        <v>31473</v>
      </c>
      <c r="AE90" s="788"/>
      <c r="AF90" s="788"/>
      <c r="AG90" s="788"/>
      <c r="AH90" s="788"/>
      <c r="AI90" s="788"/>
      <c r="AJ90" s="788"/>
      <c r="AK90" s="788"/>
      <c r="AL90" s="788"/>
      <c r="AM90" s="788"/>
      <c r="AN90" s="788"/>
      <c r="AO90" s="788"/>
      <c r="AP90" s="788"/>
      <c r="AQ90" s="788"/>
      <c r="AR90" s="788"/>
      <c r="AS90" s="788"/>
      <c r="AT90" s="788"/>
      <c r="AU90" s="788"/>
      <c r="AV90" s="788"/>
      <c r="AW90" s="788"/>
    </row>
    <row r="91" spans="1:49" outlineLevel="1">
      <c r="A91" s="18" t="s">
        <v>440</v>
      </c>
      <c r="B91" s="16"/>
      <c r="C91" s="16"/>
      <c r="D91" s="16"/>
      <c r="E91" s="16"/>
      <c r="F91" s="16"/>
      <c r="G91" s="16"/>
      <c r="H91" s="16"/>
      <c r="I91" s="16"/>
      <c r="J91" s="16"/>
      <c r="K91" s="16"/>
      <c r="L91" s="16"/>
      <c r="M91" s="16"/>
      <c r="N91" s="16"/>
      <c r="O91" s="16"/>
      <c r="P91" s="16"/>
      <c r="Q91" s="16"/>
      <c r="R91" s="16"/>
      <c r="S91" s="16"/>
      <c r="T91" s="79"/>
      <c r="U91" s="79"/>
      <c r="V91" s="79"/>
      <c r="W91" s="79"/>
      <c r="X91" s="79"/>
      <c r="Y91" s="79"/>
      <c r="Z91" s="79">
        <v>14847</v>
      </c>
      <c r="AA91" s="79">
        <v>11927</v>
      </c>
      <c r="AB91" s="79">
        <v>12110</v>
      </c>
      <c r="AC91" s="79">
        <v>13405</v>
      </c>
      <c r="AE91" s="788"/>
      <c r="AF91" s="797"/>
      <c r="AG91" s="788"/>
      <c r="AH91" s="788"/>
      <c r="AI91" s="788"/>
      <c r="AJ91" s="788"/>
      <c r="AK91" s="788"/>
      <c r="AL91" s="788"/>
      <c r="AM91" s="788"/>
      <c r="AN91" s="788"/>
      <c r="AO91" s="788"/>
      <c r="AP91" s="788"/>
      <c r="AQ91" s="788"/>
      <c r="AR91" s="788"/>
      <c r="AS91" s="788"/>
      <c r="AT91" s="788"/>
      <c r="AU91" s="788"/>
      <c r="AV91" s="788"/>
      <c r="AW91" s="788"/>
    </row>
    <row r="92" spans="1:49" outlineLevel="1">
      <c r="A92" s="16" t="s">
        <v>49</v>
      </c>
      <c r="B92" s="16"/>
      <c r="C92" s="16"/>
      <c r="D92" s="16"/>
      <c r="E92" s="16"/>
      <c r="F92" s="16"/>
      <c r="G92" s="16"/>
      <c r="H92" s="16"/>
      <c r="I92" s="16"/>
      <c r="J92" s="16"/>
      <c r="K92" s="16"/>
      <c r="L92" s="16"/>
      <c r="M92" s="16"/>
      <c r="N92" s="16"/>
      <c r="O92" s="16"/>
      <c r="P92" s="16"/>
      <c r="Q92" s="16"/>
      <c r="R92" s="16"/>
      <c r="S92" s="16"/>
      <c r="T92" s="79"/>
      <c r="U92" s="79"/>
      <c r="V92" s="79"/>
      <c r="W92" s="79"/>
      <c r="X92" s="79"/>
      <c r="Y92" s="79"/>
      <c r="Z92" s="79">
        <v>-310</v>
      </c>
      <c r="AA92" s="79">
        <v>-582</v>
      </c>
      <c r="AB92" s="79">
        <v>-511</v>
      </c>
      <c r="AC92" s="79">
        <v>-760</v>
      </c>
      <c r="AE92" s="788"/>
      <c r="AF92" s="788"/>
      <c r="AG92" s="788"/>
      <c r="AH92" s="788"/>
      <c r="AI92" s="788"/>
      <c r="AJ92" s="788"/>
      <c r="AK92" s="788"/>
      <c r="AL92" s="788"/>
      <c r="AM92" s="788"/>
      <c r="AN92" s="788"/>
      <c r="AO92" s="788"/>
      <c r="AP92" s="788"/>
      <c r="AQ92" s="788"/>
      <c r="AR92" s="788"/>
      <c r="AS92" s="788"/>
      <c r="AT92" s="788"/>
      <c r="AU92" s="788"/>
      <c r="AV92" s="788"/>
      <c r="AW92" s="788"/>
    </row>
    <row r="93" spans="1:49" s="21" customFormat="1">
      <c r="A93" s="234" t="s">
        <v>48</v>
      </c>
      <c r="B93" s="370"/>
      <c r="C93" s="370"/>
      <c r="D93" s="370"/>
      <c r="E93" s="370"/>
      <c r="F93" s="373"/>
      <c r="G93" s="373"/>
      <c r="H93" s="370"/>
      <c r="I93" s="370"/>
      <c r="J93" s="370"/>
      <c r="K93" s="370"/>
      <c r="L93" s="370"/>
      <c r="M93" s="370"/>
      <c r="N93" s="370"/>
      <c r="O93" s="370"/>
      <c r="P93" s="370"/>
      <c r="Q93" s="370"/>
      <c r="R93" s="370"/>
      <c r="S93" s="370"/>
      <c r="T93" s="371"/>
      <c r="U93" s="371"/>
      <c r="V93" s="371"/>
      <c r="W93" s="371"/>
      <c r="X93" s="371"/>
      <c r="Y93" s="371"/>
      <c r="Z93" s="371">
        <f>SUM(Z87:Z92)</f>
        <v>93873</v>
      </c>
      <c r="AA93" s="371">
        <f>SUM(AA87:AA92)</f>
        <v>97002</v>
      </c>
      <c r="AB93" s="371">
        <f>SUM(AB87:AB92)</f>
        <v>102812</v>
      </c>
      <c r="AC93" s="371">
        <f>SUM(AC87:AC92)</f>
        <v>123431</v>
      </c>
      <c r="AE93" s="788"/>
      <c r="AF93" s="789"/>
      <c r="AG93" s="789"/>
      <c r="AH93" s="789"/>
      <c r="AI93" s="789"/>
      <c r="AJ93" s="789"/>
      <c r="AK93" s="789"/>
      <c r="AL93" s="789"/>
      <c r="AM93" s="789"/>
      <c r="AN93" s="789"/>
      <c r="AO93" s="789"/>
      <c r="AP93" s="789"/>
      <c r="AQ93" s="789"/>
      <c r="AR93" s="789"/>
      <c r="AS93" s="789"/>
      <c r="AT93" s="789"/>
      <c r="AU93" s="789"/>
      <c r="AV93" s="789"/>
      <c r="AW93" s="789"/>
    </row>
    <row r="94" spans="1:49">
      <c r="A94" s="16"/>
      <c r="B94" s="16"/>
      <c r="C94" s="16"/>
      <c r="D94" s="16"/>
      <c r="E94" s="16"/>
      <c r="F94" s="16"/>
      <c r="G94" s="16"/>
      <c r="H94" s="16"/>
      <c r="I94" s="16"/>
      <c r="J94" s="16"/>
      <c r="K94" s="16"/>
      <c r="L94" s="16"/>
      <c r="M94" s="16"/>
      <c r="N94" s="16"/>
      <c r="O94" s="16"/>
      <c r="P94" s="16"/>
      <c r="Q94" s="16"/>
      <c r="R94" s="16"/>
      <c r="S94" s="16"/>
      <c r="T94" s="79"/>
      <c r="U94" s="79"/>
      <c r="V94" s="79"/>
      <c r="W94" s="79"/>
      <c r="X94" s="79"/>
      <c r="Y94" s="79"/>
      <c r="Z94" s="79"/>
      <c r="AA94" s="79"/>
      <c r="AB94" s="79"/>
      <c r="AC94" s="79"/>
    </row>
    <row r="95" spans="1:49">
      <c r="A95" s="16" t="s">
        <v>92</v>
      </c>
      <c r="B95" s="16"/>
      <c r="C95" s="16"/>
      <c r="D95" s="16"/>
      <c r="E95" s="16"/>
      <c r="F95" s="16"/>
      <c r="G95" s="16"/>
      <c r="H95" s="16"/>
      <c r="I95" s="16"/>
      <c r="J95" s="16"/>
      <c r="K95" s="16"/>
      <c r="L95" s="16"/>
      <c r="M95" s="16"/>
      <c r="N95" s="16"/>
      <c r="O95" s="16"/>
      <c r="P95" s="16"/>
      <c r="Q95" s="16"/>
      <c r="R95" s="16"/>
      <c r="S95" s="16"/>
      <c r="T95" s="90"/>
      <c r="U95" s="90"/>
      <c r="V95" s="90"/>
      <c r="W95" s="90"/>
      <c r="X95" s="90"/>
      <c r="Y95" s="90"/>
      <c r="Z95" s="90">
        <v>1215.5999999999999</v>
      </c>
      <c r="AA95" s="90">
        <v>1217.4000000000001</v>
      </c>
      <c r="AB95" s="90">
        <v>1216.0999999999999</v>
      </c>
      <c r="AC95" s="90">
        <v>1214.0999999999999</v>
      </c>
    </row>
    <row r="96" spans="1:49">
      <c r="A96" s="16" t="s">
        <v>104</v>
      </c>
      <c r="B96" s="16"/>
      <c r="C96" s="16"/>
      <c r="D96" s="16"/>
      <c r="E96" s="16"/>
      <c r="F96" s="16"/>
      <c r="G96" s="16"/>
      <c r="H96" s="16"/>
      <c r="I96" s="16"/>
      <c r="J96" s="16"/>
      <c r="K96" s="16"/>
      <c r="L96" s="16"/>
      <c r="M96" s="16"/>
      <c r="N96" s="16"/>
      <c r="O96" s="16"/>
      <c r="P96" s="16"/>
      <c r="Q96" s="16"/>
      <c r="R96" s="16"/>
      <c r="S96" s="16"/>
      <c r="T96" s="90"/>
      <c r="U96" s="90"/>
      <c r="V96" s="90"/>
      <c r="W96" s="90"/>
      <c r="X96" s="90"/>
      <c r="Y96" s="90"/>
      <c r="Z96" s="90">
        <v>1216.5999999999999</v>
      </c>
      <c r="AA96" s="90">
        <v>1218.7</v>
      </c>
      <c r="AB96" s="90">
        <v>1216.8</v>
      </c>
      <c r="AC96" s="90">
        <v>1215.8</v>
      </c>
    </row>
    <row r="97" spans="1:29">
      <c r="A97" s="788"/>
      <c r="B97" s="788"/>
      <c r="C97" s="788"/>
      <c r="D97" s="788"/>
      <c r="E97" s="788"/>
      <c r="F97" s="788"/>
      <c r="G97" s="788"/>
      <c r="H97" s="788"/>
      <c r="I97" s="788"/>
      <c r="J97" s="788"/>
      <c r="K97" s="788"/>
      <c r="L97" s="788"/>
      <c r="M97" s="788"/>
      <c r="N97" s="788"/>
      <c r="O97" s="788"/>
      <c r="P97" s="788"/>
      <c r="Q97" s="788"/>
      <c r="R97" s="788"/>
      <c r="S97" s="788"/>
      <c r="T97" s="90"/>
      <c r="U97" s="90"/>
      <c r="V97" s="90"/>
      <c r="W97" s="90"/>
      <c r="X97" s="90"/>
      <c r="Y97" s="90"/>
      <c r="Z97" s="90"/>
      <c r="AA97" s="90"/>
      <c r="AB97" s="90"/>
      <c r="AC97" s="788"/>
    </row>
    <row r="98" spans="1:29" ht="14.25">
      <c r="A98" s="995" t="s">
        <v>446</v>
      </c>
      <c r="B98" s="788"/>
      <c r="C98" s="788"/>
      <c r="D98" s="788"/>
      <c r="E98" s="788"/>
      <c r="F98" s="788"/>
      <c r="G98" s="788"/>
      <c r="H98" s="788"/>
      <c r="I98" s="788"/>
      <c r="J98" s="788"/>
      <c r="K98" s="788"/>
      <c r="L98" s="788"/>
      <c r="M98" s="788"/>
      <c r="N98" s="788"/>
      <c r="O98" s="788"/>
      <c r="P98" s="788"/>
      <c r="Q98" s="788"/>
      <c r="R98" s="788"/>
      <c r="S98" s="788"/>
      <c r="T98" s="90"/>
      <c r="U98" s="90"/>
      <c r="V98" s="90"/>
      <c r="W98" s="90"/>
      <c r="X98" s="90"/>
      <c r="Y98" s="90"/>
      <c r="Z98" s="90"/>
      <c r="AA98" s="90"/>
      <c r="AB98" s="90"/>
      <c r="AC98" s="622"/>
    </row>
    <row r="99" spans="1:29" ht="14.25">
      <c r="A99" s="995" t="s">
        <v>447</v>
      </c>
      <c r="B99" s="788"/>
      <c r="C99" s="788"/>
      <c r="D99" s="788"/>
      <c r="E99" s="788"/>
      <c r="F99" s="788"/>
      <c r="G99" s="788"/>
      <c r="H99" s="788"/>
      <c r="I99" s="788"/>
      <c r="J99" s="788"/>
      <c r="K99" s="788"/>
      <c r="L99" s="788"/>
      <c r="M99" s="788"/>
      <c r="N99" s="788"/>
      <c r="O99" s="788"/>
      <c r="P99" s="788"/>
      <c r="Q99" s="788"/>
      <c r="R99" s="788"/>
      <c r="S99" s="788"/>
      <c r="T99" s="90"/>
      <c r="U99" s="90"/>
      <c r="V99" s="90"/>
      <c r="W99" s="90"/>
      <c r="X99" s="90"/>
      <c r="Y99" s="90"/>
      <c r="Z99" s="90"/>
      <c r="AA99" s="90"/>
      <c r="AB99" s="90"/>
      <c r="AC99" s="622"/>
    </row>
    <row r="100" spans="1:29" ht="14.25">
      <c r="A100" s="996" t="s">
        <v>383</v>
      </c>
      <c r="B100" s="16"/>
      <c r="C100" s="16"/>
      <c r="D100" s="16"/>
      <c r="E100" s="16"/>
      <c r="F100" s="16"/>
      <c r="G100" s="16"/>
      <c r="H100" s="16"/>
      <c r="I100" s="16"/>
      <c r="J100" s="16"/>
      <c r="K100" s="16"/>
      <c r="L100" s="16"/>
      <c r="M100" s="16"/>
      <c r="N100" s="16"/>
      <c r="O100" s="16"/>
      <c r="P100" s="16"/>
      <c r="Q100" s="16"/>
      <c r="R100" s="16"/>
      <c r="S100" s="16"/>
      <c r="T100" s="16"/>
      <c r="U100" s="16"/>
      <c r="V100" s="788"/>
      <c r="W100" s="788"/>
      <c r="X100" s="788"/>
      <c r="Y100" s="788"/>
      <c r="Z100" s="788"/>
      <c r="AA100" s="788"/>
      <c r="AB100" s="788"/>
      <c r="AC100" s="92"/>
    </row>
    <row r="101" spans="1:29" ht="14.25">
      <c r="A101" s="996"/>
      <c r="B101" s="788"/>
      <c r="C101" s="788"/>
      <c r="D101" s="788"/>
      <c r="E101" s="788"/>
      <c r="F101" s="788"/>
      <c r="G101" s="788"/>
      <c r="H101" s="788"/>
      <c r="I101" s="788"/>
      <c r="J101" s="788"/>
      <c r="K101" s="788"/>
      <c r="L101" s="788"/>
      <c r="M101" s="788"/>
      <c r="N101" s="788"/>
      <c r="O101" s="788"/>
      <c r="P101" s="788"/>
      <c r="Q101" s="788"/>
      <c r="R101" s="788"/>
      <c r="S101" s="788"/>
      <c r="T101" s="788"/>
      <c r="U101" s="788"/>
      <c r="V101" s="788"/>
      <c r="W101" s="788"/>
      <c r="X101" s="788"/>
      <c r="Y101" s="788"/>
      <c r="Z101" s="788"/>
      <c r="AA101" s="788"/>
      <c r="AB101" s="788"/>
      <c r="AC101" s="243"/>
    </row>
    <row r="102" spans="1:29" s="622" customFormat="1">
      <c r="A102" s="438" t="s">
        <v>401</v>
      </c>
      <c r="B102" s="438"/>
      <c r="C102" s="438"/>
      <c r="D102" s="438"/>
      <c r="E102" s="438"/>
      <c r="F102" s="438"/>
      <c r="G102" s="438"/>
      <c r="H102" s="438"/>
      <c r="I102" s="438"/>
      <c r="J102" s="438"/>
      <c r="K102" s="438"/>
      <c r="L102" s="438"/>
      <c r="M102" s="438"/>
      <c r="N102" s="438"/>
      <c r="O102" s="438"/>
      <c r="P102" s="438"/>
      <c r="Q102" s="438"/>
      <c r="R102" s="438"/>
      <c r="S102" s="438"/>
      <c r="T102" s="842"/>
      <c r="U102" s="842"/>
      <c r="V102" s="842"/>
      <c r="W102" s="842"/>
      <c r="X102" s="842"/>
      <c r="Y102" s="438"/>
      <c r="Z102" s="842" t="s">
        <v>166</v>
      </c>
      <c r="AA102" s="438"/>
      <c r="AB102" s="438"/>
      <c r="AC102" s="438"/>
    </row>
    <row r="103" spans="1:29" s="629" customFormat="1" ht="14.25" hidden="1" outlineLevel="1">
      <c r="A103" s="504" t="s">
        <v>391</v>
      </c>
      <c r="B103" s="438"/>
      <c r="C103" s="438"/>
      <c r="D103" s="438"/>
      <c r="E103" s="438"/>
      <c r="F103" s="438"/>
      <c r="G103" s="438"/>
      <c r="H103" s="438"/>
      <c r="I103" s="438"/>
      <c r="J103" s="438"/>
      <c r="K103" s="438"/>
      <c r="L103" s="438"/>
      <c r="M103" s="438"/>
      <c r="N103" s="438"/>
      <c r="O103" s="438"/>
      <c r="P103" s="438"/>
      <c r="Q103" s="438"/>
      <c r="R103" s="438"/>
      <c r="S103" s="438"/>
      <c r="T103" s="842"/>
      <c r="U103" s="842"/>
      <c r="V103" s="842"/>
      <c r="W103" s="438"/>
      <c r="X103" s="781" t="s">
        <v>280</v>
      </c>
      <c r="Y103" s="438"/>
      <c r="Z103" s="438"/>
      <c r="AA103" s="617" t="s">
        <v>206</v>
      </c>
      <c r="AB103" s="438"/>
      <c r="AC103" s="438"/>
    </row>
    <row r="104" spans="1:29" s="233" customFormat="1" hidden="1" outlineLevel="1">
      <c r="A104" s="551"/>
      <c r="B104" s="552"/>
      <c r="C104" s="552"/>
      <c r="D104" s="552"/>
      <c r="E104" s="552"/>
      <c r="F104" s="552"/>
      <c r="G104" s="552"/>
      <c r="H104" s="552"/>
      <c r="I104" s="552"/>
      <c r="J104" s="552"/>
      <c r="K104" s="552"/>
      <c r="L104" s="552"/>
      <c r="M104" s="552"/>
      <c r="N104" s="552"/>
      <c r="O104" s="552"/>
      <c r="P104" s="552"/>
      <c r="Q104" s="552"/>
      <c r="R104" s="552"/>
      <c r="S104" s="552"/>
      <c r="T104" s="553"/>
      <c r="U104" s="552"/>
      <c r="V104" s="552"/>
      <c r="W104" s="552"/>
      <c r="X104" s="552"/>
      <c r="Y104" s="552"/>
      <c r="Z104" s="552"/>
      <c r="AA104" s="552"/>
      <c r="AB104" s="552"/>
      <c r="AC104" s="552"/>
    </row>
    <row r="105" spans="1:29" s="243" customFormat="1" hidden="1" outlineLevel="1">
      <c r="A105" s="444" t="s">
        <v>1</v>
      </c>
      <c r="B105" s="445">
        <v>1990</v>
      </c>
      <c r="C105" s="445">
        <v>1991</v>
      </c>
      <c r="D105" s="445">
        <v>1992</v>
      </c>
      <c r="E105" s="445">
        <v>1993</v>
      </c>
      <c r="F105" s="445">
        <v>1994</v>
      </c>
      <c r="G105" s="445">
        <v>1995</v>
      </c>
      <c r="H105" s="445">
        <v>1996</v>
      </c>
      <c r="I105" s="445">
        <v>1997</v>
      </c>
      <c r="J105" s="445">
        <v>1998</v>
      </c>
      <c r="K105" s="445">
        <v>1999</v>
      </c>
      <c r="L105" s="445">
        <v>2000</v>
      </c>
      <c r="M105" s="445">
        <v>2001</v>
      </c>
      <c r="N105" s="445">
        <v>2002</v>
      </c>
      <c r="O105" s="445">
        <v>2003</v>
      </c>
      <c r="P105" s="445">
        <v>2004</v>
      </c>
      <c r="Q105" s="445">
        <v>2005</v>
      </c>
      <c r="R105" s="445">
        <v>2006</v>
      </c>
      <c r="S105" s="445">
        <v>2007</v>
      </c>
      <c r="T105" s="445">
        <v>2008</v>
      </c>
      <c r="U105" s="445">
        <v>2009</v>
      </c>
      <c r="V105" s="445">
        <v>2010</v>
      </c>
      <c r="W105" s="445">
        <v>2011</v>
      </c>
      <c r="X105" s="445">
        <v>2012</v>
      </c>
      <c r="Y105" s="445">
        <v>2013</v>
      </c>
      <c r="Z105" s="445">
        <v>2014</v>
      </c>
      <c r="AA105" s="445">
        <v>2015</v>
      </c>
      <c r="AB105" s="445">
        <v>2016</v>
      </c>
      <c r="AC105" s="445"/>
    </row>
    <row r="106" spans="1:29" hidden="1" outlineLevel="1">
      <c r="A106" s="76" t="s">
        <v>36</v>
      </c>
      <c r="B106" s="788"/>
      <c r="C106" s="403"/>
      <c r="D106" s="403"/>
      <c r="E106" s="403"/>
      <c r="F106" s="403"/>
      <c r="G106" s="407" t="s">
        <v>161</v>
      </c>
      <c r="H106" s="403"/>
      <c r="I106" s="402"/>
      <c r="J106" s="403"/>
      <c r="K106" s="403"/>
      <c r="L106" s="407" t="s">
        <v>161</v>
      </c>
      <c r="M106" s="403"/>
      <c r="N106" s="403"/>
      <c r="O106" s="403"/>
      <c r="P106" s="403"/>
      <c r="Q106" s="407" t="s">
        <v>161</v>
      </c>
      <c r="R106" s="403"/>
      <c r="S106" s="403"/>
      <c r="T106" s="77"/>
      <c r="U106" s="77"/>
      <c r="V106" s="77"/>
      <c r="W106" s="77"/>
      <c r="X106" s="77"/>
      <c r="Y106" s="77"/>
      <c r="Z106" s="77"/>
      <c r="AA106" s="77"/>
      <c r="AB106" s="77"/>
      <c r="AC106" s="77"/>
    </row>
    <row r="107" spans="1:29" hidden="1" outlineLevel="1">
      <c r="A107" s="18" t="s">
        <v>2</v>
      </c>
      <c r="B107" s="402"/>
      <c r="C107" s="403"/>
      <c r="D107" s="403"/>
      <c r="E107" s="403"/>
      <c r="F107" s="404"/>
      <c r="G107" s="405"/>
      <c r="H107" s="403"/>
      <c r="I107" s="402"/>
      <c r="J107" s="403"/>
      <c r="K107" s="403"/>
      <c r="L107" s="403"/>
      <c r="M107" s="403"/>
      <c r="N107" s="403"/>
      <c r="O107" s="403"/>
      <c r="P107" s="403"/>
      <c r="Q107" s="402"/>
      <c r="R107" s="403"/>
      <c r="S107" s="403"/>
      <c r="T107" s="79">
        <v>30111</v>
      </c>
      <c r="U107" s="79">
        <v>28604</v>
      </c>
      <c r="V107" s="79">
        <v>29753</v>
      </c>
      <c r="W107" s="79">
        <v>31760</v>
      </c>
      <c r="X107" s="79">
        <v>32725</v>
      </c>
      <c r="Y107" s="79">
        <v>31782</v>
      </c>
      <c r="Z107" s="79">
        <v>42165</v>
      </c>
      <c r="AA107" s="79">
        <v>46237</v>
      </c>
      <c r="AB107" s="79">
        <v>49991</v>
      </c>
      <c r="AC107" s="79"/>
    </row>
    <row r="108" spans="1:29" hidden="1" outlineLevel="1">
      <c r="A108" s="18" t="s">
        <v>3</v>
      </c>
      <c r="B108" s="788"/>
      <c r="D108" s="788"/>
      <c r="E108" s="788"/>
      <c r="F108" s="78"/>
      <c r="G108" s="67"/>
      <c r="H108" s="788"/>
      <c r="I108" s="788"/>
      <c r="J108" s="788"/>
      <c r="K108" s="788"/>
      <c r="L108" s="788"/>
      <c r="M108" s="788"/>
      <c r="N108" s="788"/>
      <c r="O108" s="788"/>
      <c r="P108" s="788"/>
      <c r="Q108" s="788"/>
      <c r="R108" s="788"/>
      <c r="S108" s="788"/>
      <c r="T108" s="79">
        <v>7450</v>
      </c>
      <c r="U108" s="79">
        <v>5392</v>
      </c>
      <c r="V108" s="79">
        <v>6472</v>
      </c>
      <c r="W108" s="79">
        <v>7821</v>
      </c>
      <c r="X108" s="79">
        <v>9566</v>
      </c>
      <c r="Y108" s="79">
        <v>9501</v>
      </c>
      <c r="Z108" s="79">
        <v>11450</v>
      </c>
      <c r="AA108" s="79">
        <v>14578</v>
      </c>
      <c r="AB108" s="79">
        <v>15017</v>
      </c>
      <c r="AC108" s="79"/>
    </row>
    <row r="109" spans="1:29" hidden="1" outlineLevel="1">
      <c r="A109" s="18" t="s">
        <v>113</v>
      </c>
      <c r="B109" s="788"/>
      <c r="C109" s="788"/>
      <c r="D109" s="788"/>
      <c r="E109" s="788"/>
      <c r="F109" s="78"/>
      <c r="G109" s="67"/>
      <c r="H109" s="788"/>
      <c r="I109" s="788"/>
      <c r="J109" s="788"/>
      <c r="K109" s="788"/>
      <c r="L109" s="788"/>
      <c r="M109" s="788"/>
      <c r="N109" s="788"/>
      <c r="O109" s="788"/>
      <c r="P109" s="788"/>
      <c r="Q109" s="788"/>
      <c r="R109" s="788"/>
      <c r="S109" s="788"/>
      <c r="T109" s="79">
        <v>24010</v>
      </c>
      <c r="U109" s="79">
        <v>20202</v>
      </c>
      <c r="V109" s="79">
        <v>22520</v>
      </c>
      <c r="W109" s="79">
        <v>29356</v>
      </c>
      <c r="X109" s="79">
        <v>34054</v>
      </c>
      <c r="Y109" s="79">
        <v>29013</v>
      </c>
      <c r="Z109" s="79">
        <v>25718</v>
      </c>
      <c r="AA109" s="79">
        <v>26665</v>
      </c>
      <c r="AB109" s="79">
        <v>25043</v>
      </c>
      <c r="AC109" s="79"/>
    </row>
    <row r="110" spans="1:29" hidden="1" outlineLevel="1">
      <c r="A110" s="18" t="s">
        <v>114</v>
      </c>
      <c r="B110" s="788"/>
      <c r="C110" s="788"/>
      <c r="D110" s="788"/>
      <c r="E110" s="788"/>
      <c r="F110" s="78"/>
      <c r="G110" s="67"/>
      <c r="H110" s="788"/>
      <c r="I110" s="788"/>
      <c r="J110" s="788"/>
      <c r="K110" s="788"/>
      <c r="L110" s="788"/>
      <c r="M110" s="788"/>
      <c r="N110" s="788"/>
      <c r="O110" s="788"/>
      <c r="P110" s="788"/>
      <c r="Q110" s="788"/>
      <c r="R110" s="788"/>
      <c r="S110" s="788"/>
      <c r="T110" s="79">
        <v>13126</v>
      </c>
      <c r="U110" s="79">
        <v>9627</v>
      </c>
      <c r="V110" s="79">
        <v>11485</v>
      </c>
      <c r="W110" s="79">
        <v>12918</v>
      </c>
      <c r="X110" s="79">
        <v>14658</v>
      </c>
      <c r="Y110" s="79">
        <v>13967</v>
      </c>
      <c r="Z110" s="79">
        <v>14739</v>
      </c>
      <c r="AA110" s="79">
        <v>12112</v>
      </c>
      <c r="AB110" s="79">
        <v>11794</v>
      </c>
      <c r="AC110" s="79"/>
    </row>
    <row r="111" spans="1:29" hidden="1" outlineLevel="1">
      <c r="A111" s="18" t="s">
        <v>106</v>
      </c>
      <c r="B111" s="788"/>
      <c r="C111" s="788"/>
      <c r="D111" s="788"/>
      <c r="E111" s="788"/>
      <c r="F111" s="67"/>
      <c r="G111" s="67"/>
      <c r="H111" s="788"/>
      <c r="I111" s="788"/>
      <c r="J111" s="788"/>
      <c r="K111" s="788"/>
      <c r="L111" s="788"/>
      <c r="M111" s="788"/>
      <c r="N111" s="788"/>
      <c r="O111" s="788"/>
      <c r="P111" s="788"/>
      <c r="Q111" s="788"/>
      <c r="R111" s="788"/>
      <c r="S111" s="788"/>
      <c r="T111" s="79">
        <v>-520</v>
      </c>
      <c r="U111" s="79">
        <v>-63</v>
      </c>
      <c r="V111" s="79">
        <v>-355</v>
      </c>
      <c r="W111" s="79">
        <v>-652</v>
      </c>
      <c r="X111" s="79">
        <v>-470</v>
      </c>
      <c r="Y111" s="79">
        <v>-375</v>
      </c>
      <c r="Z111" s="79">
        <v>-351</v>
      </c>
      <c r="AA111" s="79">
        <v>-619</v>
      </c>
      <c r="AB111" s="79">
        <v>-489</v>
      </c>
      <c r="AC111" s="79"/>
    </row>
    <row r="112" spans="1:29" s="21" customFormat="1" hidden="1" outlineLevel="1">
      <c r="A112" s="234" t="s">
        <v>36</v>
      </c>
      <c r="B112" s="370"/>
      <c r="C112" s="370"/>
      <c r="D112" s="370"/>
      <c r="E112" s="370"/>
      <c r="F112" s="373"/>
      <c r="G112" s="373"/>
      <c r="H112" s="370"/>
      <c r="I112" s="370"/>
      <c r="J112" s="370"/>
      <c r="K112" s="370"/>
      <c r="L112" s="370"/>
      <c r="M112" s="370"/>
      <c r="N112" s="370"/>
      <c r="O112" s="370"/>
      <c r="P112" s="370"/>
      <c r="Q112" s="370"/>
      <c r="R112" s="370"/>
      <c r="S112" s="370"/>
      <c r="T112" s="371">
        <f t="shared" ref="T112:AB112" si="3">SUM(T107:T111)</f>
        <v>74177</v>
      </c>
      <c r="U112" s="371">
        <f t="shared" si="3"/>
        <v>63762</v>
      </c>
      <c r="V112" s="371">
        <f t="shared" si="3"/>
        <v>69875</v>
      </c>
      <c r="W112" s="371">
        <f t="shared" si="3"/>
        <v>81203</v>
      </c>
      <c r="X112" s="371">
        <f t="shared" si="3"/>
        <v>90533</v>
      </c>
      <c r="Y112" s="371">
        <f t="shared" si="3"/>
        <v>83888</v>
      </c>
      <c r="Z112" s="371">
        <f t="shared" si="3"/>
        <v>93721</v>
      </c>
      <c r="AA112" s="371">
        <f t="shared" si="3"/>
        <v>98973</v>
      </c>
      <c r="AB112" s="371">
        <f t="shared" si="3"/>
        <v>101356</v>
      </c>
      <c r="AC112" s="371"/>
    </row>
    <row r="113" spans="1:30" hidden="1" outlineLevel="1">
      <c r="A113" s="18" t="s">
        <v>37</v>
      </c>
      <c r="B113" s="788"/>
      <c r="C113" s="788"/>
      <c r="D113" s="788"/>
      <c r="E113" s="788"/>
      <c r="F113" s="788"/>
      <c r="G113" s="788"/>
      <c r="H113" s="788"/>
      <c r="I113" s="788"/>
      <c r="J113" s="788"/>
      <c r="K113" s="788"/>
      <c r="L113" s="788"/>
      <c r="M113" s="788"/>
      <c r="N113" s="788"/>
      <c r="O113" s="788"/>
      <c r="P113" s="788"/>
      <c r="Q113" s="788"/>
      <c r="R113" s="788"/>
      <c r="S113" s="788"/>
      <c r="T113" s="79">
        <v>-47786</v>
      </c>
      <c r="U113" s="79">
        <v>-42631</v>
      </c>
      <c r="V113" s="79">
        <v>-43468</v>
      </c>
      <c r="W113" s="79">
        <v>-50051</v>
      </c>
      <c r="X113" s="79">
        <v>-55771</v>
      </c>
      <c r="Y113" s="79">
        <v>-51766</v>
      </c>
      <c r="Z113" s="79">
        <v>-58669</v>
      </c>
      <c r="AA113" s="26">
        <v>-59348</v>
      </c>
      <c r="AB113" s="79">
        <v>-61237</v>
      </c>
      <c r="AC113" s="79"/>
    </row>
    <row r="114" spans="1:30" s="21" customFormat="1" hidden="1" outlineLevel="1">
      <c r="A114" s="76" t="s">
        <v>22</v>
      </c>
      <c r="B114" s="789"/>
      <c r="C114" s="789"/>
      <c r="D114" s="789"/>
      <c r="E114" s="789"/>
      <c r="F114" s="789"/>
      <c r="G114" s="789"/>
      <c r="H114" s="789"/>
      <c r="I114" s="789"/>
      <c r="J114" s="789"/>
      <c r="K114" s="789"/>
      <c r="L114" s="789"/>
      <c r="M114" s="789"/>
      <c r="N114" s="789"/>
      <c r="O114" s="789"/>
      <c r="P114" s="789"/>
      <c r="Q114" s="789"/>
      <c r="R114" s="789"/>
      <c r="S114" s="789"/>
      <c r="T114" s="806">
        <f t="shared" ref="T114:Z114" si="4">SUM(T112:T113)</f>
        <v>26391</v>
      </c>
      <c r="U114" s="806">
        <f t="shared" si="4"/>
        <v>21131</v>
      </c>
      <c r="V114" s="806">
        <f t="shared" si="4"/>
        <v>26407</v>
      </c>
      <c r="W114" s="806">
        <f t="shared" si="4"/>
        <v>31152</v>
      </c>
      <c r="X114" s="806">
        <f t="shared" si="4"/>
        <v>34762</v>
      </c>
      <c r="Y114" s="806">
        <f t="shared" si="4"/>
        <v>32122</v>
      </c>
      <c r="Z114" s="806">
        <f t="shared" si="4"/>
        <v>35052</v>
      </c>
      <c r="AA114" s="806">
        <f>SUM(AA112:AA113)</f>
        <v>39625</v>
      </c>
      <c r="AB114" s="806">
        <f>SUM(AB112:AB113)</f>
        <v>40119</v>
      </c>
      <c r="AC114" s="806"/>
    </row>
    <row r="115" spans="1:30" hidden="1" outlineLevel="2">
      <c r="A115" s="18" t="s">
        <v>23</v>
      </c>
      <c r="B115" s="788"/>
      <c r="C115" s="788"/>
      <c r="D115" s="788"/>
      <c r="E115" s="788"/>
      <c r="F115" s="788"/>
      <c r="G115" s="788"/>
      <c r="H115" s="788"/>
      <c r="I115" s="788"/>
      <c r="J115" s="788"/>
      <c r="K115" s="788"/>
      <c r="L115" s="788"/>
      <c r="M115" s="788"/>
      <c r="N115" s="788"/>
      <c r="O115" s="788"/>
      <c r="P115" s="788"/>
      <c r="Q115" s="788"/>
      <c r="R115" s="788"/>
      <c r="S115" s="788"/>
      <c r="T115" s="79">
        <v>-7414</v>
      </c>
      <c r="U115" s="79">
        <v>-6806</v>
      </c>
      <c r="V115" s="79">
        <v>-6914</v>
      </c>
      <c r="W115" s="79">
        <v>-7625</v>
      </c>
      <c r="X115" s="79">
        <v>-8646</v>
      </c>
      <c r="Y115" s="79">
        <v>-8338</v>
      </c>
      <c r="Z115" s="79">
        <v>-9825</v>
      </c>
      <c r="AA115" s="79">
        <v>-10669</v>
      </c>
      <c r="AB115" s="79">
        <v>-11044</v>
      </c>
      <c r="AC115" s="79"/>
    </row>
    <row r="116" spans="1:30" hidden="1" outlineLevel="2">
      <c r="A116" s="18" t="s">
        <v>35</v>
      </c>
      <c r="B116" s="788"/>
      <c r="C116" s="788"/>
      <c r="D116" s="788"/>
      <c r="E116" s="788"/>
      <c r="F116" s="788"/>
      <c r="G116" s="788"/>
      <c r="H116" s="788"/>
      <c r="I116" s="788"/>
      <c r="J116" s="788"/>
      <c r="K116" s="788"/>
      <c r="L116" s="788"/>
      <c r="M116" s="788"/>
      <c r="N116" s="788"/>
      <c r="O116" s="788"/>
      <c r="P116" s="788"/>
      <c r="Q116" s="788"/>
      <c r="R116" s="788"/>
      <c r="S116" s="788"/>
      <c r="T116" s="79">
        <v>-3914</v>
      </c>
      <c r="U116" s="79">
        <v>-3845</v>
      </c>
      <c r="V116" s="79">
        <v>-4173</v>
      </c>
      <c r="W116" s="79">
        <v>-4334</v>
      </c>
      <c r="X116" s="79">
        <v>-4973</v>
      </c>
      <c r="Y116" s="79">
        <v>-4801</v>
      </c>
      <c r="Z116" s="79">
        <v>-5668</v>
      </c>
      <c r="AA116" s="79">
        <v>-6232</v>
      </c>
      <c r="AB116" s="79">
        <v>-6824</v>
      </c>
      <c r="AC116" s="79"/>
    </row>
    <row r="117" spans="1:30" hidden="1" outlineLevel="2">
      <c r="A117" s="18" t="s">
        <v>24</v>
      </c>
      <c r="B117" s="788"/>
      <c r="C117" s="788"/>
      <c r="D117" s="788"/>
      <c r="E117" s="788"/>
      <c r="F117" s="788"/>
      <c r="G117" s="788"/>
      <c r="H117" s="788"/>
      <c r="I117" s="788"/>
      <c r="J117" s="788"/>
      <c r="K117" s="788"/>
      <c r="L117" s="788"/>
      <c r="M117" s="788"/>
      <c r="N117" s="788"/>
      <c r="O117" s="788"/>
      <c r="P117" s="788"/>
      <c r="Q117" s="788"/>
      <c r="R117" s="788"/>
      <c r="S117" s="788"/>
      <c r="T117" s="79">
        <v>-1473</v>
      </c>
      <c r="U117" s="79">
        <v>-1410</v>
      </c>
      <c r="V117" s="79">
        <v>-1517</v>
      </c>
      <c r="W117" s="79">
        <v>-1805</v>
      </c>
      <c r="X117" s="79">
        <v>-2034</v>
      </c>
      <c r="Y117" s="79">
        <v>-2117</v>
      </c>
      <c r="Z117" s="79">
        <v>-2933</v>
      </c>
      <c r="AA117" s="79">
        <v>-3151</v>
      </c>
      <c r="AB117" s="79">
        <v>-3096</v>
      </c>
      <c r="AC117" s="79"/>
    </row>
    <row r="118" spans="1:30" hidden="1" outlineLevel="2">
      <c r="A118" s="18" t="s">
        <v>111</v>
      </c>
      <c r="B118" s="788"/>
      <c r="C118" s="788"/>
      <c r="D118" s="788"/>
      <c r="E118" s="788"/>
      <c r="F118" s="788"/>
      <c r="G118" s="788"/>
      <c r="H118" s="788"/>
      <c r="I118" s="788"/>
      <c r="J118" s="788"/>
      <c r="K118" s="788"/>
      <c r="L118" s="788"/>
      <c r="M118" s="788"/>
      <c r="N118" s="788"/>
      <c r="O118" s="788"/>
      <c r="P118" s="788"/>
      <c r="Q118" s="788"/>
      <c r="R118" s="788"/>
      <c r="S118" s="788"/>
      <c r="T118" s="79">
        <v>216</v>
      </c>
      <c r="U118" s="79">
        <v>20</v>
      </c>
      <c r="V118" s="79">
        <v>112</v>
      </c>
      <c r="W118" s="79">
        <v>172.48358373299993</v>
      </c>
      <c r="X118" s="79">
        <v>157</v>
      </c>
      <c r="Y118" s="79">
        <v>190</v>
      </c>
      <c r="Z118" s="79">
        <v>389</v>
      </c>
      <c r="AA118" s="79">
        <v>199</v>
      </c>
      <c r="AB118" s="79">
        <v>643</v>
      </c>
      <c r="AC118" s="79"/>
    </row>
    <row r="119" spans="1:30" s="23" customFormat="1" hidden="1" outlineLevel="2">
      <c r="A119" s="235" t="s">
        <v>4</v>
      </c>
      <c r="B119" s="22"/>
      <c r="C119" s="22"/>
      <c r="D119" s="22"/>
      <c r="E119" s="22"/>
      <c r="F119" s="22"/>
      <c r="G119" s="22"/>
      <c r="H119" s="22"/>
      <c r="I119" s="22"/>
      <c r="J119" s="22"/>
      <c r="K119" s="22"/>
      <c r="L119" s="22"/>
      <c r="M119" s="22"/>
      <c r="N119" s="22"/>
      <c r="O119" s="22"/>
      <c r="P119" s="22"/>
      <c r="Q119" s="22"/>
      <c r="R119" s="22"/>
      <c r="S119" s="22"/>
      <c r="T119" s="80">
        <f t="shared" ref="T119:AA119" si="5">T113+T115+T116+T117+T118</f>
        <v>-60371</v>
      </c>
      <c r="U119" s="80">
        <f t="shared" si="5"/>
        <v>-54672</v>
      </c>
      <c r="V119" s="80">
        <f t="shared" si="5"/>
        <v>-55960</v>
      </c>
      <c r="W119" s="80">
        <f t="shared" si="5"/>
        <v>-63642.516416266997</v>
      </c>
      <c r="X119" s="80">
        <f t="shared" si="5"/>
        <v>-71267</v>
      </c>
      <c r="Y119" s="80">
        <f t="shared" si="5"/>
        <v>-66832</v>
      </c>
      <c r="Z119" s="80">
        <f t="shared" si="5"/>
        <v>-76706</v>
      </c>
      <c r="AA119" s="80">
        <f t="shared" si="5"/>
        <v>-79201</v>
      </c>
      <c r="AB119" s="80">
        <f>AB113+AB115+AB116+AB117+AB118</f>
        <v>-81558</v>
      </c>
      <c r="AC119" s="80"/>
      <c r="AD119" s="189"/>
    </row>
    <row r="120" spans="1:30" hidden="1" outlineLevel="2">
      <c r="A120" s="18" t="s">
        <v>21</v>
      </c>
      <c r="B120" s="788"/>
      <c r="C120" s="788"/>
      <c r="D120" s="788"/>
      <c r="E120" s="788"/>
      <c r="F120" s="788"/>
      <c r="G120" s="788"/>
      <c r="H120" s="788"/>
      <c r="I120" s="788"/>
      <c r="J120" s="788"/>
      <c r="K120" s="788"/>
      <c r="L120" s="788"/>
      <c r="M120" s="788"/>
      <c r="N120" s="788"/>
      <c r="O120" s="788"/>
      <c r="P120" s="788"/>
      <c r="Q120" s="788"/>
      <c r="R120" s="788"/>
      <c r="S120" s="788"/>
      <c r="T120" s="79"/>
      <c r="U120" s="79"/>
      <c r="V120" s="79"/>
      <c r="W120" s="79"/>
      <c r="X120" s="79"/>
      <c r="Y120" s="79"/>
      <c r="Z120" s="79"/>
      <c r="AA120" s="79"/>
      <c r="AB120" s="79"/>
      <c r="AC120" s="79"/>
    </row>
    <row r="121" spans="1:30" hidden="1" outlineLevel="1">
      <c r="A121" s="24" t="s">
        <v>67</v>
      </c>
      <c r="B121" s="19"/>
      <c r="C121" s="19"/>
      <c r="D121" s="19"/>
      <c r="E121" s="19"/>
      <c r="F121" s="19"/>
      <c r="G121" s="19"/>
      <c r="H121" s="19"/>
      <c r="I121" s="19"/>
      <c r="J121" s="19"/>
      <c r="K121" s="19"/>
      <c r="L121" s="19"/>
      <c r="M121" s="19"/>
      <c r="N121" s="19"/>
      <c r="O121" s="19"/>
      <c r="P121" s="19"/>
      <c r="Q121" s="19"/>
      <c r="R121" s="19"/>
      <c r="S121" s="19"/>
      <c r="T121" s="81"/>
      <c r="U121" s="81"/>
      <c r="V121" s="81"/>
      <c r="W121" s="81"/>
      <c r="X121" s="81"/>
      <c r="Y121" s="859"/>
      <c r="Z121" s="859"/>
      <c r="AA121" s="859"/>
      <c r="AB121" s="859"/>
      <c r="AC121" s="859"/>
    </row>
    <row r="122" spans="1:30" hidden="1" outlineLevel="1">
      <c r="A122" s="18" t="s">
        <v>2</v>
      </c>
      <c r="B122" s="788"/>
      <c r="C122" s="788"/>
      <c r="D122" s="788"/>
      <c r="E122" s="788"/>
      <c r="F122" s="788"/>
      <c r="G122" s="788"/>
      <c r="H122" s="788"/>
      <c r="I122" s="788"/>
      <c r="J122" s="788"/>
      <c r="K122" s="788"/>
      <c r="L122" s="788"/>
      <c r="M122" s="788"/>
      <c r="N122" s="788"/>
      <c r="O122" s="788"/>
      <c r="P122" s="788"/>
      <c r="Q122" s="788"/>
      <c r="R122" s="788"/>
      <c r="S122" s="788"/>
      <c r="T122" s="79">
        <v>6327</v>
      </c>
      <c r="U122" s="79">
        <v>5236</v>
      </c>
      <c r="V122" s="79">
        <v>7233</v>
      </c>
      <c r="W122" s="79">
        <v>7592</v>
      </c>
      <c r="X122" s="79">
        <v>7474</v>
      </c>
      <c r="Y122" s="79">
        <v>7279</v>
      </c>
      <c r="Z122" s="79">
        <v>8974</v>
      </c>
      <c r="AA122" s="79">
        <v>10324</v>
      </c>
      <c r="AB122" s="79">
        <v>11175</v>
      </c>
      <c r="AC122" s="79"/>
    </row>
    <row r="123" spans="1:30" hidden="1" outlineLevel="1">
      <c r="A123" s="18" t="s">
        <v>3</v>
      </c>
      <c r="B123" s="788"/>
      <c r="C123" s="788"/>
      <c r="D123" s="788"/>
      <c r="E123" s="788"/>
      <c r="F123" s="788"/>
      <c r="G123" s="788"/>
      <c r="H123" s="788"/>
      <c r="I123" s="788"/>
      <c r="J123" s="788"/>
      <c r="K123" s="788"/>
      <c r="L123" s="788"/>
      <c r="M123" s="788"/>
      <c r="N123" s="788"/>
      <c r="O123" s="788"/>
      <c r="P123" s="788"/>
      <c r="Q123" s="788"/>
      <c r="R123" s="788"/>
      <c r="S123" s="788"/>
      <c r="T123" s="79">
        <v>1328</v>
      </c>
      <c r="U123" s="79">
        <v>253</v>
      </c>
      <c r="V123" s="79">
        <v>1262</v>
      </c>
      <c r="W123" s="79">
        <v>1767</v>
      </c>
      <c r="X123" s="79">
        <v>2158</v>
      </c>
      <c r="Y123" s="79">
        <v>2138</v>
      </c>
      <c r="Z123" s="79">
        <v>2557</v>
      </c>
      <c r="AA123" s="79">
        <v>3355</v>
      </c>
      <c r="AB123" s="79">
        <v>3430</v>
      </c>
      <c r="AC123" s="79"/>
    </row>
    <row r="124" spans="1:30" hidden="1" outlineLevel="1">
      <c r="A124" s="18" t="s">
        <v>113</v>
      </c>
      <c r="B124" s="788"/>
      <c r="C124" s="788"/>
      <c r="D124" s="788"/>
      <c r="E124" s="788"/>
      <c r="F124" s="788"/>
      <c r="G124" s="788"/>
      <c r="H124" s="788"/>
      <c r="I124" s="788"/>
      <c r="J124" s="788"/>
      <c r="K124" s="788"/>
      <c r="L124" s="788"/>
      <c r="M124" s="788"/>
      <c r="N124" s="788"/>
      <c r="O124" s="788"/>
      <c r="P124" s="788"/>
      <c r="Q124" s="788"/>
      <c r="R124" s="788"/>
      <c r="S124" s="788"/>
      <c r="T124" s="79">
        <v>4923</v>
      </c>
      <c r="U124" s="79">
        <v>3591</v>
      </c>
      <c r="V124" s="79">
        <v>4919</v>
      </c>
      <c r="W124" s="79">
        <v>7196</v>
      </c>
      <c r="X124" s="79">
        <v>8335</v>
      </c>
      <c r="Y124" s="79">
        <v>6083</v>
      </c>
      <c r="Z124" s="79">
        <v>4307</v>
      </c>
      <c r="AA124" s="79">
        <v>4993</v>
      </c>
      <c r="AB124" s="79">
        <v>4465</v>
      </c>
      <c r="AC124" s="79"/>
    </row>
    <row r="125" spans="1:30" hidden="1" outlineLevel="1">
      <c r="A125" s="18" t="s">
        <v>114</v>
      </c>
      <c r="B125" s="788"/>
      <c r="C125" s="788"/>
      <c r="D125" s="788"/>
      <c r="E125" s="788"/>
      <c r="F125" s="788"/>
      <c r="G125" s="788"/>
      <c r="H125" s="788"/>
      <c r="I125" s="788"/>
      <c r="J125" s="788"/>
      <c r="K125" s="788"/>
      <c r="L125" s="788"/>
      <c r="M125" s="788"/>
      <c r="N125" s="788"/>
      <c r="O125" s="788"/>
      <c r="P125" s="788"/>
      <c r="Q125" s="788"/>
      <c r="R125" s="788"/>
      <c r="S125" s="788"/>
      <c r="T125" s="79">
        <v>1643</v>
      </c>
      <c r="U125" s="79">
        <v>395</v>
      </c>
      <c r="V125" s="79">
        <v>1218</v>
      </c>
      <c r="W125" s="79">
        <v>1460</v>
      </c>
      <c r="X125" s="79">
        <v>1825</v>
      </c>
      <c r="Y125" s="79">
        <v>1733</v>
      </c>
      <c r="Z125" s="79">
        <v>1768</v>
      </c>
      <c r="AA125" s="79">
        <v>1883</v>
      </c>
      <c r="AB125" s="79">
        <v>1769</v>
      </c>
      <c r="AC125" s="79"/>
    </row>
    <row r="126" spans="1:30" hidden="1" outlineLevel="1">
      <c r="A126" s="18" t="s">
        <v>106</v>
      </c>
      <c r="B126" s="788"/>
      <c r="C126" s="788"/>
      <c r="D126" s="788"/>
      <c r="E126" s="788"/>
      <c r="F126" s="788"/>
      <c r="G126" s="788"/>
      <c r="H126" s="788"/>
      <c r="I126" s="788"/>
      <c r="J126" s="788"/>
      <c r="K126" s="788"/>
      <c r="L126" s="788"/>
      <c r="M126" s="788"/>
      <c r="N126" s="788"/>
      <c r="O126" s="788"/>
      <c r="P126" s="788"/>
      <c r="Q126" s="788"/>
      <c r="R126" s="788"/>
      <c r="S126" s="788"/>
      <c r="T126" s="79">
        <v>-415</v>
      </c>
      <c r="U126" s="79">
        <v>-385</v>
      </c>
      <c r="V126" s="79">
        <v>-717</v>
      </c>
      <c r="W126" s="79">
        <v>-455</v>
      </c>
      <c r="X126" s="79">
        <v>-526</v>
      </c>
      <c r="Y126" s="79">
        <v>-177</v>
      </c>
      <c r="Z126" s="79">
        <v>-591</v>
      </c>
      <c r="AA126" s="79">
        <v>-783</v>
      </c>
      <c r="AB126" s="79">
        <v>-1041</v>
      </c>
      <c r="AC126" s="79"/>
    </row>
    <row r="127" spans="1:30" hidden="1" outlineLevel="1">
      <c r="A127" s="18"/>
      <c r="B127" s="788"/>
      <c r="C127" s="788"/>
      <c r="D127" s="788"/>
      <c r="E127" s="788"/>
      <c r="F127" s="788"/>
      <c r="G127" s="788"/>
      <c r="H127" s="788"/>
      <c r="I127" s="788"/>
      <c r="J127" s="788"/>
      <c r="K127" s="788"/>
      <c r="L127" s="788"/>
      <c r="M127" s="788"/>
      <c r="N127" s="788"/>
      <c r="O127" s="788"/>
      <c r="P127" s="788"/>
      <c r="Q127" s="788"/>
      <c r="R127" s="788"/>
      <c r="S127" s="788"/>
      <c r="T127" s="79"/>
      <c r="U127" s="79"/>
      <c r="V127" s="79"/>
      <c r="W127" s="79"/>
      <c r="X127" s="79"/>
      <c r="Y127" s="79"/>
      <c r="Z127" s="79"/>
      <c r="AA127" s="79"/>
      <c r="AB127" s="79"/>
      <c r="AC127" s="79"/>
    </row>
    <row r="128" spans="1:30" s="21" customFormat="1" hidden="1" outlineLevel="1">
      <c r="A128" s="234" t="s">
        <v>67</v>
      </c>
      <c r="B128" s="370"/>
      <c r="C128" s="370"/>
      <c r="D128" s="370"/>
      <c r="E128" s="370"/>
      <c r="F128" s="370"/>
      <c r="G128" s="370"/>
      <c r="H128" s="370"/>
      <c r="I128" s="370"/>
      <c r="J128" s="370"/>
      <c r="K128" s="370"/>
      <c r="L128" s="370"/>
      <c r="M128" s="370"/>
      <c r="N128" s="370"/>
      <c r="O128" s="370"/>
      <c r="P128" s="370"/>
      <c r="Q128" s="370"/>
      <c r="R128" s="370"/>
      <c r="S128" s="370"/>
      <c r="T128" s="371">
        <f t="shared" ref="T128:AB128" si="6">SUM(T122:T126)</f>
        <v>13806</v>
      </c>
      <c r="U128" s="371">
        <f t="shared" si="6"/>
        <v>9090</v>
      </c>
      <c r="V128" s="371">
        <f t="shared" si="6"/>
        <v>13915</v>
      </c>
      <c r="W128" s="371">
        <f t="shared" si="6"/>
        <v>17560</v>
      </c>
      <c r="X128" s="371">
        <f t="shared" si="6"/>
        <v>19266</v>
      </c>
      <c r="Y128" s="371">
        <f t="shared" si="6"/>
        <v>17056</v>
      </c>
      <c r="Z128" s="371">
        <f t="shared" si="6"/>
        <v>17015</v>
      </c>
      <c r="AA128" s="371">
        <f t="shared" si="6"/>
        <v>19772</v>
      </c>
      <c r="AB128" s="371">
        <f t="shared" si="6"/>
        <v>19798</v>
      </c>
      <c r="AC128" s="371"/>
    </row>
    <row r="129" spans="1:29" hidden="1" outlineLevel="1">
      <c r="A129" s="18"/>
      <c r="B129" s="788"/>
      <c r="C129" s="788"/>
      <c r="D129" s="788"/>
      <c r="E129" s="788"/>
      <c r="F129" s="788"/>
      <c r="G129" s="788"/>
      <c r="H129" s="788"/>
      <c r="I129" s="788"/>
      <c r="J129" s="788"/>
      <c r="K129" s="788"/>
      <c r="L129" s="788"/>
      <c r="M129" s="788"/>
      <c r="N129" s="788"/>
      <c r="O129" s="788"/>
      <c r="P129" s="788"/>
      <c r="Q129" s="788"/>
      <c r="R129" s="788"/>
      <c r="S129" s="788"/>
      <c r="T129" s="788"/>
      <c r="U129" s="788"/>
      <c r="V129" s="788"/>
      <c r="W129" s="788"/>
      <c r="X129" s="788"/>
      <c r="Y129" s="788"/>
      <c r="Z129" s="788"/>
      <c r="AA129" s="788"/>
      <c r="AB129" s="788"/>
      <c r="AC129" s="788"/>
    </row>
    <row r="130" spans="1:29" hidden="1" outlineLevel="1">
      <c r="A130" s="789" t="s">
        <v>38</v>
      </c>
      <c r="B130" s="788"/>
      <c r="C130" s="788"/>
      <c r="D130" s="788"/>
      <c r="E130" s="788"/>
      <c r="F130" s="788"/>
      <c r="G130" s="788"/>
      <c r="H130" s="788"/>
      <c r="I130" s="788"/>
      <c r="J130" s="788"/>
      <c r="K130" s="788"/>
      <c r="L130" s="788"/>
      <c r="M130" s="788"/>
      <c r="N130" s="788"/>
      <c r="O130" s="788"/>
      <c r="P130" s="788"/>
      <c r="Q130" s="788"/>
      <c r="R130" s="788"/>
      <c r="S130" s="788"/>
      <c r="T130" s="79"/>
      <c r="U130" s="79"/>
      <c r="V130" s="79"/>
      <c r="W130" s="79"/>
      <c r="X130" s="79"/>
      <c r="Y130" s="79"/>
      <c r="Z130" s="79"/>
      <c r="AA130" s="79"/>
      <c r="AB130" s="79"/>
      <c r="AC130" s="79"/>
    </row>
    <row r="131" spans="1:29" hidden="1" outlineLevel="1">
      <c r="A131" s="18" t="s">
        <v>2</v>
      </c>
      <c r="B131" s="788"/>
      <c r="C131" s="788"/>
      <c r="D131" s="788"/>
      <c r="E131" s="788"/>
      <c r="F131" s="788"/>
      <c r="G131" s="788"/>
      <c r="H131" s="788"/>
      <c r="I131" s="788"/>
      <c r="J131" s="788"/>
      <c r="K131" s="788"/>
      <c r="L131" s="788"/>
      <c r="M131" s="788"/>
      <c r="N131" s="788"/>
      <c r="O131" s="788"/>
      <c r="P131" s="788"/>
      <c r="Q131" s="788"/>
      <c r="R131" s="788"/>
      <c r="S131" s="788"/>
      <c r="T131" s="82">
        <f t="shared" ref="T131:Y131" si="7">+T122/T107</f>
        <v>0.21012254657766266</v>
      </c>
      <c r="U131" s="82">
        <f t="shared" si="7"/>
        <v>0.18305132149349743</v>
      </c>
      <c r="V131" s="82">
        <f t="shared" si="7"/>
        <v>0.24310153597956508</v>
      </c>
      <c r="W131" s="82">
        <f t="shared" si="7"/>
        <v>0.23904282115869019</v>
      </c>
      <c r="X131" s="82">
        <f t="shared" si="7"/>
        <v>0.22838808250572956</v>
      </c>
      <c r="Y131" s="82">
        <f t="shared" si="7"/>
        <v>0.22902901013152099</v>
      </c>
      <c r="Z131" s="82">
        <v>0.21283054666192339</v>
      </c>
      <c r="AA131" s="82">
        <v>0.22328438263728184</v>
      </c>
      <c r="AB131" s="82">
        <v>0.22352023364205556</v>
      </c>
      <c r="AC131" s="82"/>
    </row>
    <row r="132" spans="1:29" hidden="1" outlineLevel="1">
      <c r="A132" s="18" t="s">
        <v>3</v>
      </c>
      <c r="B132" s="788"/>
      <c r="C132" s="788"/>
      <c r="D132" s="788"/>
      <c r="E132" s="788"/>
      <c r="F132" s="788"/>
      <c r="G132" s="788"/>
      <c r="H132" s="788"/>
      <c r="I132" s="788"/>
      <c r="J132" s="788"/>
      <c r="K132" s="788"/>
      <c r="L132" s="788"/>
      <c r="M132" s="788"/>
      <c r="N132" s="788"/>
      <c r="O132" s="788"/>
      <c r="P132" s="788"/>
      <c r="Q132" s="788"/>
      <c r="R132" s="788"/>
      <c r="S132" s="788"/>
      <c r="T132" s="82">
        <f t="shared" ref="T132:Y132" si="8">+T123/T108</f>
        <v>0.17825503355704697</v>
      </c>
      <c r="U132" s="82">
        <f t="shared" si="8"/>
        <v>4.6921364985163208E-2</v>
      </c>
      <c r="V132" s="82">
        <f t="shared" si="8"/>
        <v>0.1949938195302843</v>
      </c>
      <c r="W132" s="82">
        <f t="shared" si="8"/>
        <v>0.2259301879555044</v>
      </c>
      <c r="X132" s="82">
        <f t="shared" si="8"/>
        <v>0.22559063349362324</v>
      </c>
      <c r="Y132" s="82">
        <f t="shared" si="8"/>
        <v>0.22502894432165035</v>
      </c>
      <c r="Z132" s="82">
        <v>0.22331877729257643</v>
      </c>
      <c r="AA132" s="82">
        <v>0.23014130882151188</v>
      </c>
      <c r="AB132" s="82">
        <v>0.22840780448824666</v>
      </c>
      <c r="AC132" s="82"/>
    </row>
    <row r="133" spans="1:29" hidden="1" outlineLevel="1">
      <c r="A133" s="18" t="s">
        <v>113</v>
      </c>
      <c r="B133" s="788"/>
      <c r="C133" s="788"/>
      <c r="D133" s="788"/>
      <c r="E133" s="788"/>
      <c r="F133" s="788"/>
      <c r="G133" s="788"/>
      <c r="H133" s="788"/>
      <c r="I133" s="788"/>
      <c r="J133" s="788"/>
      <c r="K133" s="788"/>
      <c r="L133" s="788"/>
      <c r="M133" s="788"/>
      <c r="N133" s="788"/>
      <c r="O133" s="788"/>
      <c r="P133" s="788"/>
      <c r="Q133" s="788"/>
      <c r="R133" s="788"/>
      <c r="S133" s="788"/>
      <c r="T133" s="82">
        <f t="shared" ref="T133:Y133" si="9">+T124/T109</f>
        <v>0.20503956684714703</v>
      </c>
      <c r="U133" s="82">
        <f t="shared" si="9"/>
        <v>0.17775467775467776</v>
      </c>
      <c r="V133" s="82">
        <f t="shared" si="9"/>
        <v>0.21842806394316164</v>
      </c>
      <c r="W133" s="82">
        <f t="shared" si="9"/>
        <v>0.24512876413680337</v>
      </c>
      <c r="X133" s="82">
        <f t="shared" si="9"/>
        <v>0.24475832501321432</v>
      </c>
      <c r="Y133" s="82">
        <f t="shared" si="9"/>
        <v>0.20966463309550892</v>
      </c>
      <c r="Z133" s="82">
        <v>0.16747025429660159</v>
      </c>
      <c r="AA133" s="82">
        <v>0.18724920307519219</v>
      </c>
      <c r="AB133" s="82">
        <v>0.17829333546300363</v>
      </c>
      <c r="AC133" s="82"/>
    </row>
    <row r="134" spans="1:29" hidden="1" outlineLevel="1">
      <c r="A134" s="18" t="s">
        <v>114</v>
      </c>
      <c r="B134" s="788"/>
      <c r="C134" s="788"/>
      <c r="D134" s="788"/>
      <c r="E134" s="788"/>
      <c r="F134" s="788"/>
      <c r="G134" s="788"/>
      <c r="H134" s="788"/>
      <c r="I134" s="788"/>
      <c r="J134" s="788"/>
      <c r="K134" s="788"/>
      <c r="L134" s="788"/>
      <c r="M134" s="788"/>
      <c r="N134" s="788"/>
      <c r="O134" s="788"/>
      <c r="P134" s="788"/>
      <c r="Q134" s="788"/>
      <c r="R134" s="788"/>
      <c r="S134" s="788"/>
      <c r="T134" s="82">
        <f t="shared" ref="T134:Y134" si="10">+T125/T110</f>
        <v>0.12517141551119915</v>
      </c>
      <c r="U134" s="82">
        <f t="shared" si="10"/>
        <v>4.1030435234237043E-2</v>
      </c>
      <c r="V134" s="82">
        <f t="shared" si="10"/>
        <v>0.10605137135393992</v>
      </c>
      <c r="W134" s="82">
        <f t="shared" si="10"/>
        <v>0.11302059142282087</v>
      </c>
      <c r="X134" s="82">
        <f t="shared" si="10"/>
        <v>0.1245053895483695</v>
      </c>
      <c r="Y134" s="82">
        <f t="shared" si="10"/>
        <v>0.12407818429154435</v>
      </c>
      <c r="Z134" s="82">
        <v>0.11995386389850057</v>
      </c>
      <c r="AA134" s="82">
        <v>0.15546565389696168</v>
      </c>
      <c r="AB134" s="82">
        <v>0.15007630998812957</v>
      </c>
      <c r="AC134" s="82"/>
    </row>
    <row r="135" spans="1:29" hidden="1" outlineLevel="1">
      <c r="A135" s="18"/>
      <c r="B135" s="788"/>
      <c r="C135" s="788"/>
      <c r="D135" s="788"/>
      <c r="E135" s="788"/>
      <c r="F135" s="788"/>
      <c r="G135" s="788"/>
      <c r="H135" s="788"/>
      <c r="I135" s="788"/>
      <c r="J135" s="788"/>
      <c r="K135" s="788"/>
      <c r="L135" s="788"/>
      <c r="M135" s="788"/>
      <c r="N135" s="788"/>
      <c r="O135" s="788"/>
      <c r="P135" s="788"/>
      <c r="Q135" s="788"/>
      <c r="R135" s="788"/>
      <c r="S135" s="788"/>
      <c r="T135" s="82"/>
      <c r="U135" s="82"/>
      <c r="V135" s="82"/>
      <c r="W135" s="82"/>
      <c r="X135" s="82"/>
      <c r="Y135" s="82"/>
      <c r="Z135" s="82"/>
      <c r="AA135" s="82"/>
      <c r="AB135" s="82"/>
      <c r="AC135" s="82"/>
    </row>
    <row r="136" spans="1:29" hidden="1" outlineLevel="1">
      <c r="A136" s="370" t="s">
        <v>38</v>
      </c>
      <c r="B136" s="368"/>
      <c r="C136" s="368"/>
      <c r="D136" s="368"/>
      <c r="E136" s="368"/>
      <c r="F136" s="368"/>
      <c r="G136" s="368"/>
      <c r="H136" s="368"/>
      <c r="I136" s="368"/>
      <c r="J136" s="368"/>
      <c r="K136" s="368"/>
      <c r="L136" s="368"/>
      <c r="M136" s="368"/>
      <c r="N136" s="368"/>
      <c r="O136" s="368"/>
      <c r="P136" s="368"/>
      <c r="Q136" s="368"/>
      <c r="R136" s="368"/>
      <c r="S136" s="368"/>
      <c r="T136" s="380">
        <f t="shared" ref="T136:AB136" si="11">+T128/T112</f>
        <v>0.18612238294889252</v>
      </c>
      <c r="U136" s="380">
        <f t="shared" si="11"/>
        <v>0.14256140020701985</v>
      </c>
      <c r="V136" s="380">
        <f t="shared" si="11"/>
        <v>0.19914132379248659</v>
      </c>
      <c r="W136" s="380">
        <f t="shared" si="11"/>
        <v>0.21624816817112669</v>
      </c>
      <c r="X136" s="380">
        <f t="shared" si="11"/>
        <v>0.21280637999403532</v>
      </c>
      <c r="Y136" s="380">
        <f t="shared" si="11"/>
        <v>0.20331871066183482</v>
      </c>
      <c r="Z136" s="380">
        <f t="shared" si="11"/>
        <v>0.18154949264305759</v>
      </c>
      <c r="AA136" s="380">
        <f t="shared" si="11"/>
        <v>0.19977165489577967</v>
      </c>
      <c r="AB136" s="380">
        <f t="shared" si="11"/>
        <v>0.19533130747069735</v>
      </c>
      <c r="AC136" s="380"/>
    </row>
    <row r="137" spans="1:29" hidden="1" outlineLevel="1">
      <c r="A137" s="18"/>
      <c r="B137" s="788"/>
      <c r="C137" s="788"/>
      <c r="D137" s="788"/>
      <c r="E137" s="788"/>
      <c r="F137" s="788"/>
      <c r="G137" s="788"/>
      <c r="H137" s="788"/>
      <c r="I137" s="788"/>
      <c r="J137" s="788"/>
      <c r="K137" s="788"/>
      <c r="L137" s="788"/>
      <c r="M137" s="788"/>
      <c r="N137" s="788"/>
      <c r="O137" s="788"/>
      <c r="P137" s="788"/>
      <c r="Q137" s="788"/>
      <c r="R137" s="788"/>
      <c r="S137" s="788"/>
      <c r="T137" s="78"/>
      <c r="U137" s="78"/>
      <c r="V137" s="78"/>
      <c r="W137" s="78"/>
      <c r="X137" s="78"/>
      <c r="Y137" s="78"/>
      <c r="Z137" s="78"/>
      <c r="AA137" s="78"/>
      <c r="AB137" s="78"/>
      <c r="AC137" s="78"/>
    </row>
    <row r="138" spans="1:29" hidden="1" outlineLevel="1">
      <c r="A138" s="18" t="s">
        <v>39</v>
      </c>
      <c r="B138" s="788"/>
      <c r="C138" s="788"/>
      <c r="D138" s="788"/>
      <c r="E138" s="788"/>
      <c r="F138" s="788"/>
      <c r="G138" s="788"/>
      <c r="H138" s="788"/>
      <c r="I138" s="788"/>
      <c r="J138" s="788"/>
      <c r="K138" s="788"/>
      <c r="L138" s="788"/>
      <c r="M138" s="788"/>
      <c r="N138" s="788"/>
      <c r="O138" s="788"/>
      <c r="P138" s="788"/>
      <c r="Q138" s="788"/>
      <c r="R138" s="788"/>
      <c r="S138" s="788"/>
      <c r="T138" s="79">
        <v>-694</v>
      </c>
      <c r="U138" s="79">
        <v>-819</v>
      </c>
      <c r="V138" s="79">
        <v>-420</v>
      </c>
      <c r="W138" s="79">
        <v>-284</v>
      </c>
      <c r="X138" s="79">
        <v>-704</v>
      </c>
      <c r="Y138" s="79">
        <v>-790</v>
      </c>
      <c r="Z138" s="79">
        <v>-924</v>
      </c>
      <c r="AA138" s="79">
        <v>-897</v>
      </c>
      <c r="AB138" s="79">
        <v>-993</v>
      </c>
      <c r="AC138" s="79"/>
    </row>
    <row r="139" spans="1:29" hidden="1" outlineLevel="2">
      <c r="A139" s="18" t="s">
        <v>71</v>
      </c>
      <c r="B139" s="788"/>
      <c r="C139" s="788"/>
      <c r="D139" s="788"/>
      <c r="E139" s="788"/>
      <c r="F139" s="788"/>
      <c r="G139" s="788"/>
      <c r="H139" s="788"/>
      <c r="I139" s="788"/>
      <c r="J139" s="788"/>
      <c r="K139" s="788"/>
      <c r="L139" s="788"/>
      <c r="M139" s="788"/>
      <c r="N139" s="788"/>
      <c r="O139" s="788"/>
      <c r="P139" s="788"/>
      <c r="Q139" s="788"/>
      <c r="R139" s="788"/>
      <c r="S139" s="788"/>
      <c r="T139" s="79"/>
      <c r="U139" s="79"/>
      <c r="V139" s="79"/>
      <c r="W139" s="79"/>
      <c r="X139" s="79"/>
      <c r="Y139" s="79"/>
      <c r="Z139" s="79"/>
      <c r="AA139" s="79"/>
      <c r="AB139" s="79"/>
      <c r="AC139" s="79"/>
    </row>
    <row r="140" spans="1:29" hidden="1" outlineLevel="2">
      <c r="A140" s="18" t="s">
        <v>6</v>
      </c>
      <c r="B140" s="788"/>
      <c r="C140" s="788"/>
      <c r="D140" s="788"/>
      <c r="E140" s="788"/>
      <c r="F140" s="788"/>
      <c r="G140" s="788"/>
      <c r="H140" s="788"/>
      <c r="I140" s="788"/>
      <c r="J140" s="788"/>
      <c r="K140" s="788"/>
      <c r="L140" s="788"/>
      <c r="M140" s="788"/>
      <c r="N140" s="788"/>
      <c r="O140" s="788"/>
      <c r="P140" s="788"/>
      <c r="Q140" s="788"/>
      <c r="R140" s="788"/>
      <c r="S140" s="788"/>
      <c r="T140" s="80">
        <v>-1243</v>
      </c>
      <c r="U140" s="80">
        <v>-808</v>
      </c>
      <c r="V140" s="80">
        <v>-423</v>
      </c>
      <c r="W140" s="80">
        <v>-506</v>
      </c>
      <c r="X140" s="80">
        <v>-658</v>
      </c>
      <c r="Y140" s="80">
        <v>-730</v>
      </c>
      <c r="Z140" s="80">
        <v>-699</v>
      </c>
      <c r="AA140" s="80">
        <v>-750</v>
      </c>
      <c r="AB140" s="80">
        <v>-769</v>
      </c>
      <c r="AC140" s="80"/>
    </row>
    <row r="141" spans="1:29" hidden="1" outlineLevel="2">
      <c r="A141" s="18" t="s">
        <v>7</v>
      </c>
      <c r="B141" s="788"/>
      <c r="C141" s="788"/>
      <c r="D141" s="788"/>
      <c r="E141" s="788"/>
      <c r="F141" s="788"/>
      <c r="G141" s="788"/>
      <c r="H141" s="788"/>
      <c r="I141" s="788"/>
      <c r="J141" s="788"/>
      <c r="K141" s="788"/>
      <c r="L141" s="788"/>
      <c r="M141" s="788"/>
      <c r="N141" s="788"/>
      <c r="O141" s="788"/>
      <c r="P141" s="788"/>
      <c r="Q141" s="788"/>
      <c r="R141" s="788"/>
      <c r="S141" s="788"/>
      <c r="T141" s="79"/>
      <c r="U141" s="79"/>
      <c r="V141" s="79"/>
      <c r="W141" s="79"/>
      <c r="X141" s="79"/>
      <c r="Y141" s="79"/>
      <c r="Z141" s="79"/>
      <c r="AA141" s="79"/>
      <c r="AB141" s="79"/>
      <c r="AC141" s="79"/>
    </row>
    <row r="142" spans="1:29" hidden="1" outlineLevel="2">
      <c r="A142" s="18" t="s">
        <v>98</v>
      </c>
      <c r="B142" s="788"/>
      <c r="C142" s="788"/>
      <c r="D142" s="788"/>
      <c r="E142" s="788"/>
      <c r="F142" s="788"/>
      <c r="G142" s="788"/>
      <c r="H142" s="788"/>
      <c r="I142" s="788"/>
      <c r="J142" s="788"/>
      <c r="K142" s="788"/>
      <c r="L142" s="788"/>
      <c r="M142" s="788"/>
      <c r="N142" s="788"/>
      <c r="O142" s="788"/>
      <c r="P142" s="788"/>
      <c r="Q142" s="788"/>
      <c r="R142" s="788"/>
      <c r="S142" s="788"/>
      <c r="T142" s="79"/>
      <c r="U142" s="79"/>
      <c r="V142" s="79"/>
      <c r="W142" s="79"/>
      <c r="X142" s="79"/>
      <c r="Y142" s="79"/>
      <c r="Z142" s="79"/>
      <c r="AA142" s="79"/>
      <c r="AB142" s="79"/>
      <c r="AC142" s="79"/>
    </row>
    <row r="143" spans="1:29" s="21" customFormat="1" hidden="1" outlineLevel="1">
      <c r="A143" s="234" t="s">
        <v>40</v>
      </c>
      <c r="B143" s="370"/>
      <c r="C143" s="370"/>
      <c r="D143" s="370"/>
      <c r="E143" s="370"/>
      <c r="F143" s="370"/>
      <c r="G143" s="370"/>
      <c r="H143" s="370"/>
      <c r="I143" s="370"/>
      <c r="J143" s="370"/>
      <c r="K143" s="370"/>
      <c r="L143" s="370"/>
      <c r="M143" s="370"/>
      <c r="N143" s="370"/>
      <c r="O143" s="370"/>
      <c r="P143" s="370"/>
      <c r="Q143" s="370"/>
      <c r="R143" s="370"/>
      <c r="S143" s="370"/>
      <c r="T143" s="371">
        <f t="shared" ref="T143:Z143" si="12">+T128+T138</f>
        <v>13112</v>
      </c>
      <c r="U143" s="371">
        <f t="shared" si="12"/>
        <v>8271</v>
      </c>
      <c r="V143" s="371">
        <f t="shared" si="12"/>
        <v>13495</v>
      </c>
      <c r="W143" s="371">
        <f t="shared" si="12"/>
        <v>17276</v>
      </c>
      <c r="X143" s="371">
        <f t="shared" si="12"/>
        <v>18562</v>
      </c>
      <c r="Y143" s="371">
        <f t="shared" si="12"/>
        <v>16266</v>
      </c>
      <c r="Z143" s="371">
        <f t="shared" si="12"/>
        <v>16091</v>
      </c>
      <c r="AA143" s="371">
        <f>+AA128+AA138</f>
        <v>18875</v>
      </c>
      <c r="AB143" s="371">
        <f>+AB128+AB138</f>
        <v>18805</v>
      </c>
      <c r="AC143" s="371"/>
    </row>
    <row r="144" spans="1:29" s="21" customFormat="1" hidden="1" outlineLevel="1">
      <c r="A144" s="788" t="s">
        <v>371</v>
      </c>
      <c r="B144" s="789"/>
      <c r="C144" s="789"/>
      <c r="D144" s="789"/>
      <c r="E144" s="789"/>
      <c r="F144" s="789"/>
      <c r="G144" s="789"/>
      <c r="H144" s="789"/>
      <c r="I144" s="789"/>
      <c r="J144" s="789"/>
      <c r="K144" s="789"/>
      <c r="L144" s="789"/>
      <c r="M144" s="789"/>
      <c r="N144" s="789"/>
      <c r="O144" s="789"/>
      <c r="P144" s="789"/>
      <c r="Q144" s="789"/>
      <c r="R144" s="789"/>
      <c r="S144" s="789"/>
      <c r="T144" s="78">
        <f t="shared" ref="T144:Y144" si="13">+T143/T112</f>
        <v>0.17676638311066772</v>
      </c>
      <c r="U144" s="78">
        <f t="shared" si="13"/>
        <v>0.12971675919826856</v>
      </c>
      <c r="V144" s="78">
        <f t="shared" si="13"/>
        <v>0.19313059033989266</v>
      </c>
      <c r="W144" s="78">
        <f t="shared" si="13"/>
        <v>0.21275076043988522</v>
      </c>
      <c r="X144" s="78">
        <f t="shared" si="13"/>
        <v>0.20503020997868179</v>
      </c>
      <c r="Y144" s="78">
        <f t="shared" si="13"/>
        <v>0.19390139233263398</v>
      </c>
      <c r="Z144" s="78">
        <v>0.17169044291034027</v>
      </c>
      <c r="AA144" s="78">
        <v>0.18424839224361547</v>
      </c>
      <c r="AB144" s="78">
        <v>0.1855341568333399</v>
      </c>
      <c r="AC144" s="78"/>
    </row>
    <row r="145" spans="1:38" hidden="1" outlineLevel="1">
      <c r="A145" s="788"/>
      <c r="B145" s="788"/>
      <c r="C145" s="788"/>
      <c r="D145" s="788"/>
      <c r="E145" s="788"/>
      <c r="F145" s="788"/>
      <c r="G145" s="788"/>
      <c r="H145" s="788"/>
      <c r="I145" s="788"/>
      <c r="J145" s="788"/>
      <c r="K145" s="788"/>
      <c r="L145" s="788"/>
      <c r="M145" s="788"/>
      <c r="N145" s="788"/>
      <c r="O145" s="788"/>
      <c r="P145" s="788"/>
      <c r="Q145" s="788"/>
      <c r="R145" s="788"/>
      <c r="S145" s="788"/>
      <c r="T145" s="77"/>
      <c r="U145" s="77"/>
      <c r="V145" s="77"/>
      <c r="W145" s="77"/>
      <c r="X145" s="77"/>
      <c r="Y145" s="77"/>
      <c r="Z145" s="77"/>
      <c r="AA145" s="77"/>
      <c r="AB145" s="77"/>
      <c r="AC145" s="77"/>
    </row>
    <row r="146" spans="1:38" hidden="1" outlineLevel="1">
      <c r="A146" s="18" t="s">
        <v>42</v>
      </c>
      <c r="B146" s="788"/>
      <c r="C146" s="788"/>
      <c r="D146" s="788"/>
      <c r="E146" s="788"/>
      <c r="F146" s="788"/>
      <c r="G146" s="788"/>
      <c r="H146" s="788"/>
      <c r="I146" s="788"/>
      <c r="J146" s="788"/>
      <c r="K146" s="788"/>
      <c r="L146" s="788"/>
      <c r="M146" s="788"/>
      <c r="N146" s="788"/>
      <c r="O146" s="788"/>
      <c r="P146" s="788"/>
      <c r="Q146" s="788"/>
      <c r="R146" s="788"/>
      <c r="S146" s="788"/>
      <c r="T146" s="79">
        <v>-3106</v>
      </c>
      <c r="U146" s="79">
        <v>-1995</v>
      </c>
      <c r="V146" s="79">
        <v>-3551</v>
      </c>
      <c r="W146" s="79">
        <v>-4288</v>
      </c>
      <c r="X146" s="79">
        <v>-4629</v>
      </c>
      <c r="Y146" s="79">
        <v>-4184</v>
      </c>
      <c r="Z146" s="79">
        <v>-3916</v>
      </c>
      <c r="AA146" s="79">
        <v>-7098</v>
      </c>
      <c r="AB146" s="79">
        <v>-5020</v>
      </c>
      <c r="AC146" s="79"/>
    </row>
    <row r="147" spans="1:38" hidden="1" outlineLevel="1">
      <c r="A147" s="18" t="s">
        <v>107</v>
      </c>
      <c r="B147" s="788"/>
      <c r="C147" s="788"/>
      <c r="D147" s="788"/>
      <c r="E147" s="788"/>
      <c r="F147" s="788"/>
      <c r="G147" s="788"/>
      <c r="H147" s="788"/>
      <c r="I147" s="788"/>
      <c r="J147" s="788"/>
      <c r="K147" s="788"/>
      <c r="L147" s="788"/>
      <c r="M147" s="788"/>
      <c r="N147" s="788"/>
      <c r="O147" s="788"/>
      <c r="P147" s="788"/>
      <c r="Q147" s="788"/>
      <c r="R147" s="788"/>
      <c r="S147" s="788"/>
      <c r="T147" s="77"/>
      <c r="U147" s="77"/>
      <c r="V147" s="77"/>
      <c r="W147" s="77"/>
      <c r="X147" s="77"/>
      <c r="Y147" s="77"/>
      <c r="Z147" s="77"/>
      <c r="AA147" s="77"/>
      <c r="AB147" s="77"/>
      <c r="AC147" s="77"/>
    </row>
    <row r="148" spans="1:38" hidden="1" outlineLevel="1">
      <c r="A148" s="234" t="s">
        <v>68</v>
      </c>
      <c r="B148" s="370"/>
      <c r="C148" s="370"/>
      <c r="D148" s="370"/>
      <c r="E148" s="370"/>
      <c r="F148" s="370"/>
      <c r="G148" s="370"/>
      <c r="H148" s="370"/>
      <c r="I148" s="370"/>
      <c r="J148" s="370"/>
      <c r="K148" s="370"/>
      <c r="L148" s="370"/>
      <c r="M148" s="370"/>
      <c r="N148" s="370"/>
      <c r="O148" s="370"/>
      <c r="P148" s="370"/>
      <c r="Q148" s="370"/>
      <c r="R148" s="370"/>
      <c r="S148" s="370"/>
      <c r="T148" s="371">
        <f t="shared" ref="T148:Z148" si="14">+T143+T146</f>
        <v>10006</v>
      </c>
      <c r="U148" s="371">
        <f t="shared" si="14"/>
        <v>6276</v>
      </c>
      <c r="V148" s="371">
        <f t="shared" si="14"/>
        <v>9944</v>
      </c>
      <c r="W148" s="371">
        <f t="shared" si="14"/>
        <v>12988</v>
      </c>
      <c r="X148" s="371">
        <f t="shared" si="14"/>
        <v>13933</v>
      </c>
      <c r="Y148" s="371">
        <f t="shared" si="14"/>
        <v>12082</v>
      </c>
      <c r="Z148" s="371">
        <f t="shared" si="14"/>
        <v>12175</v>
      </c>
      <c r="AA148" s="371">
        <f>+AA143+AA146</f>
        <v>11777</v>
      </c>
      <c r="AB148" s="371">
        <f>+AB143+AB146</f>
        <v>13785</v>
      </c>
      <c r="AC148" s="371"/>
    </row>
    <row r="149" spans="1:38" hidden="1" outlineLevel="1">
      <c r="A149" s="18" t="s">
        <v>69</v>
      </c>
      <c r="B149" s="788"/>
      <c r="C149" s="788"/>
      <c r="D149" s="788"/>
      <c r="E149" s="788"/>
      <c r="F149" s="788"/>
      <c r="G149" s="788"/>
      <c r="H149" s="788"/>
      <c r="I149" s="788"/>
      <c r="J149" s="788"/>
      <c r="K149" s="788"/>
      <c r="L149" s="788"/>
      <c r="M149" s="788"/>
      <c r="N149" s="788"/>
      <c r="O149" s="788"/>
      <c r="P149" s="788"/>
      <c r="Q149" s="788"/>
      <c r="R149" s="788"/>
      <c r="S149" s="788"/>
      <c r="T149" s="79">
        <v>184</v>
      </c>
      <c r="U149" s="79">
        <v>0</v>
      </c>
      <c r="V149" s="79">
        <v>0</v>
      </c>
      <c r="W149" s="79">
        <v>0</v>
      </c>
      <c r="X149" s="79">
        <v>0</v>
      </c>
      <c r="Y149" s="79">
        <v>0</v>
      </c>
      <c r="Z149" s="79">
        <v>0</v>
      </c>
      <c r="AA149" s="79">
        <v>-54</v>
      </c>
      <c r="AB149" s="79">
        <v>-1837</v>
      </c>
      <c r="AC149" s="79"/>
    </row>
    <row r="150" spans="1:38" s="21" customFormat="1" hidden="1" outlineLevel="1">
      <c r="A150" s="234" t="s">
        <v>43</v>
      </c>
      <c r="B150" s="370"/>
      <c r="C150" s="370"/>
      <c r="D150" s="370"/>
      <c r="E150" s="370"/>
      <c r="F150" s="370"/>
      <c r="G150" s="370"/>
      <c r="H150" s="370"/>
      <c r="I150" s="370"/>
      <c r="J150" s="370"/>
      <c r="K150" s="370"/>
      <c r="L150" s="370"/>
      <c r="M150" s="370"/>
      <c r="N150" s="370"/>
      <c r="O150" s="370"/>
      <c r="P150" s="370"/>
      <c r="Q150" s="370"/>
      <c r="R150" s="370"/>
      <c r="S150" s="370"/>
      <c r="T150" s="372">
        <f t="shared" ref="T150:AB150" si="15">T148+T149</f>
        <v>10190</v>
      </c>
      <c r="U150" s="372">
        <f t="shared" si="15"/>
        <v>6276</v>
      </c>
      <c r="V150" s="372">
        <f t="shared" si="15"/>
        <v>9944</v>
      </c>
      <c r="W150" s="372">
        <f t="shared" si="15"/>
        <v>12988</v>
      </c>
      <c r="X150" s="372">
        <f t="shared" si="15"/>
        <v>13933</v>
      </c>
      <c r="Y150" s="372">
        <f t="shared" si="15"/>
        <v>12082</v>
      </c>
      <c r="Z150" s="372">
        <f t="shared" si="15"/>
        <v>12175</v>
      </c>
      <c r="AA150" s="372">
        <f t="shared" si="15"/>
        <v>11723</v>
      </c>
      <c r="AB150" s="372">
        <f t="shared" si="15"/>
        <v>11948</v>
      </c>
      <c r="AC150" s="372"/>
    </row>
    <row r="151" spans="1:38" s="21" customFormat="1" hidden="1" outlineLevel="1">
      <c r="A151" s="788" t="s">
        <v>44</v>
      </c>
      <c r="B151" s="789"/>
      <c r="C151" s="789"/>
      <c r="D151" s="789"/>
      <c r="E151" s="789"/>
      <c r="F151" s="789"/>
      <c r="G151" s="789"/>
      <c r="H151" s="789"/>
      <c r="I151" s="789"/>
      <c r="J151" s="789"/>
      <c r="K151" s="789"/>
      <c r="L151" s="789"/>
      <c r="M151" s="789"/>
      <c r="N151" s="789"/>
      <c r="O151" s="789"/>
      <c r="P151" s="789"/>
      <c r="Q151" s="789"/>
      <c r="R151" s="789"/>
      <c r="S151" s="789"/>
      <c r="T151" s="82">
        <f t="shared" ref="T151:Y151" si="16">+T150/T112</f>
        <v>0.13737411866211899</v>
      </c>
      <c r="U151" s="82">
        <f t="shared" si="16"/>
        <v>9.8428531100028235E-2</v>
      </c>
      <c r="V151" s="82">
        <f t="shared" si="16"/>
        <v>0.14231127012522363</v>
      </c>
      <c r="W151" s="82">
        <f t="shared" si="16"/>
        <v>0.15994482962452125</v>
      </c>
      <c r="X151" s="82">
        <f t="shared" si="16"/>
        <v>0.15389968298852352</v>
      </c>
      <c r="Y151" s="82">
        <f t="shared" si="16"/>
        <v>0.14402536715620828</v>
      </c>
      <c r="Z151" s="82">
        <v>0.12990685118596687</v>
      </c>
      <c r="AA151" s="82">
        <v>0.11899204833641498</v>
      </c>
      <c r="AB151" s="82">
        <v>0.13600576186905561</v>
      </c>
      <c r="AC151" s="82"/>
    </row>
    <row r="152" spans="1:38" s="21" customFormat="1" hidden="1" outlineLevel="1">
      <c r="A152" s="788" t="s">
        <v>109</v>
      </c>
      <c r="B152" s="789"/>
      <c r="C152" s="789"/>
      <c r="D152" s="789"/>
      <c r="E152" s="789"/>
      <c r="F152" s="789"/>
      <c r="G152" s="789"/>
      <c r="H152" s="789"/>
      <c r="I152" s="789"/>
      <c r="J152" s="789"/>
      <c r="K152" s="789"/>
      <c r="L152" s="789"/>
      <c r="M152" s="789"/>
      <c r="N152" s="789"/>
      <c r="O152" s="789"/>
      <c r="P152" s="789"/>
      <c r="Q152" s="789"/>
      <c r="R152" s="789"/>
      <c r="S152" s="789"/>
      <c r="T152" s="79">
        <v>10157</v>
      </c>
      <c r="U152" s="79">
        <v>6244</v>
      </c>
      <c r="V152" s="79">
        <v>9921</v>
      </c>
      <c r="W152" s="79">
        <v>12963</v>
      </c>
      <c r="X152" s="79">
        <v>13920</v>
      </c>
      <c r="Y152" s="79">
        <v>12072</v>
      </c>
      <c r="Z152" s="79">
        <v>12169</v>
      </c>
      <c r="AA152" s="79">
        <v>11717</v>
      </c>
      <c r="AB152" s="79">
        <v>11931</v>
      </c>
      <c r="AC152" s="79"/>
    </row>
    <row r="153" spans="1:38" s="21" customFormat="1" hidden="1" outlineLevel="1">
      <c r="A153" s="788" t="s">
        <v>108</v>
      </c>
      <c r="B153" s="789"/>
      <c r="C153" s="789"/>
      <c r="D153" s="789"/>
      <c r="E153" s="789"/>
      <c r="F153" s="789"/>
      <c r="G153" s="789"/>
      <c r="H153" s="789"/>
      <c r="I153" s="789"/>
      <c r="J153" s="789"/>
      <c r="K153" s="789"/>
      <c r="L153" s="789"/>
      <c r="M153" s="789"/>
      <c r="N153" s="789"/>
      <c r="O153" s="789"/>
      <c r="P153" s="789"/>
      <c r="Q153" s="789"/>
      <c r="R153" s="789"/>
      <c r="S153" s="789"/>
      <c r="T153" s="79">
        <v>33</v>
      </c>
      <c r="U153" s="79">
        <v>32</v>
      </c>
      <c r="V153" s="79">
        <v>23</v>
      </c>
      <c r="W153" s="79">
        <v>25</v>
      </c>
      <c r="X153" s="79">
        <v>13</v>
      </c>
      <c r="Y153" s="79">
        <v>10</v>
      </c>
      <c r="Z153" s="79">
        <v>6</v>
      </c>
      <c r="AA153" s="79">
        <v>6</v>
      </c>
      <c r="AB153" s="79">
        <v>17</v>
      </c>
      <c r="AC153" s="79"/>
    </row>
    <row r="154" spans="1:38" s="21" customFormat="1" hidden="1" outlineLevel="1">
      <c r="A154" s="789"/>
      <c r="B154" s="789"/>
      <c r="C154" s="789"/>
      <c r="D154" s="789"/>
      <c r="E154" s="789"/>
      <c r="F154" s="789"/>
      <c r="G154" s="789"/>
      <c r="H154" s="789"/>
      <c r="I154" s="789"/>
      <c r="J154" s="789"/>
      <c r="K154" s="789"/>
      <c r="L154" s="789"/>
      <c r="M154" s="789"/>
      <c r="N154" s="789"/>
      <c r="O154" s="789"/>
      <c r="P154" s="789"/>
      <c r="Q154" s="789"/>
      <c r="R154" s="789"/>
      <c r="S154" s="789"/>
      <c r="T154" s="82"/>
      <c r="U154" s="82"/>
      <c r="V154" s="82"/>
      <c r="W154" s="82"/>
      <c r="X154" s="82"/>
      <c r="Y154" s="82"/>
      <c r="Z154" s="82"/>
      <c r="AA154" s="82"/>
      <c r="AB154" s="82"/>
      <c r="AC154" s="82"/>
    </row>
    <row r="155" spans="1:38" hidden="1" outlineLevel="1">
      <c r="A155" s="259" t="s">
        <v>308</v>
      </c>
      <c r="B155" s="257"/>
      <c r="C155" s="794"/>
      <c r="D155" s="794"/>
      <c r="E155" s="259"/>
      <c r="F155" s="257"/>
      <c r="G155" s="794"/>
      <c r="H155" s="794"/>
      <c r="I155" s="259"/>
      <c r="J155" s="794"/>
      <c r="K155" s="794"/>
      <c r="L155" s="794"/>
      <c r="M155" s="794"/>
      <c r="N155" s="257"/>
      <c r="O155" s="794"/>
      <c r="P155" s="794"/>
      <c r="Q155" s="259"/>
      <c r="R155" s="794"/>
      <c r="S155" s="794"/>
      <c r="T155" s="794">
        <f t="shared" ref="T155:Y155" si="17">SUM(T156:T160)</f>
        <v>-292</v>
      </c>
      <c r="U155" s="794">
        <f t="shared" si="17"/>
        <v>-569</v>
      </c>
      <c r="V155" s="257">
        <f t="shared" si="17"/>
        <v>-394</v>
      </c>
      <c r="W155" s="794">
        <f t="shared" si="17"/>
        <v>-160</v>
      </c>
      <c r="X155" s="794">
        <f t="shared" si="17"/>
        <v>-182</v>
      </c>
      <c r="Y155" s="259">
        <f t="shared" si="17"/>
        <v>63</v>
      </c>
      <c r="Z155" s="794">
        <v>-729</v>
      </c>
      <c r="AA155" s="794">
        <v>-359</v>
      </c>
      <c r="AB155" s="794">
        <v>-264</v>
      </c>
      <c r="AC155" s="794"/>
      <c r="AD155" s="26"/>
      <c r="AE155" s="26"/>
    </row>
    <row r="156" spans="1:38" hidden="1" outlineLevel="2">
      <c r="A156" s="18" t="s">
        <v>2</v>
      </c>
      <c r="B156" s="788"/>
      <c r="C156" s="788"/>
      <c r="D156" s="788"/>
      <c r="E156" s="788"/>
      <c r="F156" s="788"/>
      <c r="G156" s="788"/>
      <c r="H156" s="788"/>
      <c r="I156" s="788"/>
      <c r="J156" s="788"/>
      <c r="K156" s="788"/>
      <c r="L156" s="788"/>
      <c r="M156" s="788"/>
      <c r="N156" s="788"/>
      <c r="O156" s="788"/>
      <c r="P156" s="788"/>
      <c r="Q156" s="788"/>
      <c r="R156" s="788"/>
      <c r="S156" s="788"/>
      <c r="T156" s="79">
        <v>-64</v>
      </c>
      <c r="U156" s="79">
        <v>-226</v>
      </c>
      <c r="V156" s="79"/>
      <c r="W156" s="79"/>
      <c r="X156" s="79"/>
      <c r="Y156" s="79"/>
      <c r="Z156" s="79">
        <v>-180</v>
      </c>
      <c r="AA156" s="79">
        <v>-55</v>
      </c>
      <c r="AB156" s="79">
        <v>50</v>
      </c>
      <c r="AC156" s="79"/>
    </row>
    <row r="157" spans="1:38" hidden="1" outlineLevel="2">
      <c r="A157" s="18" t="s">
        <v>3</v>
      </c>
      <c r="B157" s="788"/>
      <c r="C157" s="788"/>
      <c r="D157" s="788"/>
      <c r="E157" s="788"/>
      <c r="F157" s="788"/>
      <c r="G157" s="788"/>
      <c r="H157" s="788"/>
      <c r="I157" s="788"/>
      <c r="J157" s="788"/>
      <c r="K157" s="788"/>
      <c r="L157" s="788"/>
      <c r="M157" s="788"/>
      <c r="N157" s="788"/>
      <c r="O157" s="788"/>
      <c r="P157" s="788"/>
      <c r="Q157" s="788"/>
      <c r="R157" s="788"/>
      <c r="S157" s="788"/>
      <c r="T157" s="79">
        <v>-102</v>
      </c>
      <c r="U157" s="79">
        <v>-187</v>
      </c>
      <c r="V157" s="79"/>
      <c r="W157" s="79"/>
      <c r="X157" s="79"/>
      <c r="Y157" s="79"/>
      <c r="Z157" s="79"/>
      <c r="AA157" s="79"/>
      <c r="AB157" s="79">
        <v>0</v>
      </c>
      <c r="AC157" s="79"/>
    </row>
    <row r="158" spans="1:38" ht="15" hidden="1" outlineLevel="2">
      <c r="A158" s="18" t="s">
        <v>113</v>
      </c>
      <c r="B158" s="788"/>
      <c r="C158" s="788"/>
      <c r="D158" s="788"/>
      <c r="E158" s="788"/>
      <c r="F158" s="788"/>
      <c r="G158" s="788"/>
      <c r="H158" s="788"/>
      <c r="I158" s="788"/>
      <c r="J158" s="788"/>
      <c r="K158" s="788"/>
      <c r="L158" s="788"/>
      <c r="M158" s="788"/>
      <c r="N158" s="788"/>
      <c r="O158" s="788"/>
      <c r="P158" s="788"/>
      <c r="Q158" s="788"/>
      <c r="R158" s="788"/>
      <c r="S158" s="788"/>
      <c r="T158" s="79">
        <v>-59</v>
      </c>
      <c r="U158" s="79">
        <v>-81</v>
      </c>
      <c r="V158" s="79"/>
      <c r="W158" s="79"/>
      <c r="X158" s="79"/>
      <c r="Y158" s="79">
        <v>-120</v>
      </c>
      <c r="Z158" s="79">
        <v>-415</v>
      </c>
      <c r="AA158" s="79">
        <v>-65</v>
      </c>
      <c r="AB158" s="79">
        <v>0</v>
      </c>
      <c r="AC158" s="79"/>
      <c r="AI158" s="945"/>
      <c r="AJ158" s="945"/>
      <c r="AK158" s="945"/>
    </row>
    <row r="159" spans="1:38" hidden="1" outlineLevel="2">
      <c r="A159" s="18" t="s">
        <v>114</v>
      </c>
      <c r="B159" s="788"/>
      <c r="C159" s="788"/>
      <c r="D159" s="788"/>
      <c r="E159" s="788"/>
      <c r="F159" s="788"/>
      <c r="G159" s="788"/>
      <c r="H159" s="788"/>
      <c r="I159" s="788"/>
      <c r="J159" s="788"/>
      <c r="K159" s="788"/>
      <c r="L159" s="788"/>
      <c r="M159" s="788"/>
      <c r="N159" s="788"/>
      <c r="O159" s="788"/>
      <c r="P159" s="788"/>
      <c r="Q159" s="788"/>
      <c r="R159" s="788"/>
      <c r="S159" s="788"/>
      <c r="T159" s="77">
        <v>-61</v>
      </c>
      <c r="U159" s="77">
        <v>-70</v>
      </c>
      <c r="V159" s="77">
        <v>-100</v>
      </c>
      <c r="W159" s="77">
        <v>-105</v>
      </c>
      <c r="X159" s="77">
        <v>-65</v>
      </c>
      <c r="Y159" s="77"/>
      <c r="Z159" s="77"/>
      <c r="AA159" s="77">
        <v>-95</v>
      </c>
      <c r="AB159" s="77">
        <v>0</v>
      </c>
      <c r="AC159" s="77"/>
      <c r="AL159" s="21"/>
    </row>
    <row r="160" spans="1:38" hidden="1" outlineLevel="2">
      <c r="A160" s="788" t="s">
        <v>5</v>
      </c>
      <c r="B160" s="788"/>
      <c r="C160" s="788"/>
      <c r="D160" s="788"/>
      <c r="E160" s="788"/>
      <c r="F160" s="788"/>
      <c r="G160" s="788"/>
      <c r="H160" s="788"/>
      <c r="I160" s="788"/>
      <c r="J160" s="788"/>
      <c r="K160" s="788"/>
      <c r="L160" s="788"/>
      <c r="M160" s="788"/>
      <c r="N160" s="788"/>
      <c r="O160" s="788"/>
      <c r="P160" s="788"/>
      <c r="Q160" s="788"/>
      <c r="R160" s="788"/>
      <c r="S160" s="788"/>
      <c r="T160" s="79">
        <v>-6</v>
      </c>
      <c r="U160" s="79">
        <v>-5</v>
      </c>
      <c r="V160" s="79">
        <v>-294</v>
      </c>
      <c r="W160" s="79">
        <v>-55</v>
      </c>
      <c r="X160" s="79">
        <v>-117</v>
      </c>
      <c r="Y160" s="79">
        <v>183</v>
      </c>
      <c r="Z160" s="79">
        <v>-134</v>
      </c>
      <c r="AA160" s="79">
        <v>-144</v>
      </c>
      <c r="AB160" s="79">
        <v>-314</v>
      </c>
      <c r="AC160" s="79"/>
      <c r="AL160" s="21"/>
    </row>
    <row r="161" spans="1:115" hidden="1" outlineLevel="1">
      <c r="A161" s="368" t="s">
        <v>45</v>
      </c>
      <c r="B161" s="368"/>
      <c r="C161" s="368"/>
      <c r="D161" s="368"/>
      <c r="E161" s="368"/>
      <c r="F161" s="368"/>
      <c r="G161" s="368"/>
      <c r="H161" s="368"/>
      <c r="I161" s="368"/>
      <c r="J161" s="368"/>
      <c r="K161" s="368"/>
      <c r="L161" s="368"/>
      <c r="M161" s="368"/>
      <c r="N161" s="368"/>
      <c r="O161" s="368"/>
      <c r="P161" s="368"/>
      <c r="Q161" s="368"/>
      <c r="R161" s="368"/>
      <c r="S161" s="368"/>
      <c r="T161" s="616">
        <f t="shared" ref="T161:AB161" si="18">+T128-T156-T157-T158-T159-T160</f>
        <v>14098</v>
      </c>
      <c r="U161" s="616">
        <f t="shared" si="18"/>
        <v>9659</v>
      </c>
      <c r="V161" s="616">
        <f t="shared" si="18"/>
        <v>14309</v>
      </c>
      <c r="W161" s="616">
        <f t="shared" si="18"/>
        <v>17720</v>
      </c>
      <c r="X161" s="616">
        <f t="shared" si="18"/>
        <v>19448</v>
      </c>
      <c r="Y161" s="616">
        <f t="shared" si="18"/>
        <v>16993</v>
      </c>
      <c r="Z161" s="616">
        <f t="shared" si="18"/>
        <v>17744</v>
      </c>
      <c r="AA161" s="616">
        <f t="shared" si="18"/>
        <v>20131</v>
      </c>
      <c r="AB161" s="616">
        <f t="shared" si="18"/>
        <v>20062</v>
      </c>
      <c r="AC161" s="616"/>
    </row>
    <row r="162" spans="1:115" hidden="1" outlineLevel="1">
      <c r="A162" s="789"/>
      <c r="B162" s="788"/>
      <c r="C162" s="788"/>
      <c r="D162" s="788"/>
      <c r="E162" s="788"/>
      <c r="F162" s="788"/>
      <c r="G162" s="788"/>
      <c r="H162" s="788"/>
      <c r="I162" s="788"/>
      <c r="J162" s="788"/>
      <c r="K162" s="788"/>
      <c r="L162" s="788"/>
      <c r="M162" s="788"/>
      <c r="N162" s="788"/>
      <c r="O162" s="788"/>
      <c r="P162" s="788"/>
      <c r="Q162" s="788"/>
      <c r="R162" s="788"/>
      <c r="S162" s="788"/>
      <c r="T162" s="84"/>
      <c r="U162" s="84"/>
      <c r="V162" s="84"/>
      <c r="W162" s="84"/>
      <c r="X162" s="84"/>
      <c r="Y162" s="84"/>
      <c r="Z162" s="84"/>
      <c r="AA162" s="84"/>
      <c r="AB162" s="84"/>
      <c r="AC162" s="84"/>
    </row>
    <row r="163" spans="1:115" hidden="1" outlineLevel="1">
      <c r="A163" s="19" t="s">
        <v>46</v>
      </c>
      <c r="B163" s="19"/>
      <c r="C163" s="19"/>
      <c r="D163" s="19"/>
      <c r="E163" s="19"/>
      <c r="F163" s="19"/>
      <c r="G163" s="19"/>
      <c r="H163" s="19"/>
      <c r="I163" s="19"/>
      <c r="J163" s="19"/>
      <c r="K163" s="19"/>
      <c r="L163" s="19"/>
      <c r="M163" s="19"/>
      <c r="N163" s="19"/>
      <c r="O163" s="19"/>
      <c r="P163" s="19"/>
      <c r="Q163" s="19"/>
      <c r="R163" s="19"/>
      <c r="S163" s="19"/>
      <c r="T163" s="896"/>
      <c r="U163" s="896"/>
      <c r="V163" s="896"/>
      <c r="W163" s="896"/>
      <c r="X163" s="896"/>
      <c r="Y163" s="896"/>
      <c r="Z163" s="896"/>
      <c r="AA163" s="896"/>
      <c r="AB163" s="896"/>
      <c r="AC163" s="896"/>
    </row>
    <row r="164" spans="1:115" hidden="1" outlineLevel="2">
      <c r="A164" s="18" t="s">
        <v>2</v>
      </c>
      <c r="B164" s="788"/>
      <c r="C164" s="788"/>
      <c r="D164" s="788"/>
      <c r="E164" s="788"/>
      <c r="F164" s="788"/>
      <c r="G164" s="788"/>
      <c r="H164" s="788"/>
      <c r="I164" s="788"/>
      <c r="J164" s="788"/>
      <c r="K164" s="788"/>
      <c r="L164" s="788"/>
      <c r="M164" s="788"/>
      <c r="N164" s="788"/>
      <c r="O164" s="788"/>
      <c r="P164" s="788"/>
      <c r="Q164" s="788"/>
      <c r="R164" s="788"/>
      <c r="S164" s="788"/>
      <c r="T164" s="82">
        <f t="shared" ref="T164:AB164" si="19">(T122-T156)/T107</f>
        <v>0.21224801567533461</v>
      </c>
      <c r="U164" s="82">
        <f t="shared" si="19"/>
        <v>0.19095231436162774</v>
      </c>
      <c r="V164" s="82">
        <f t="shared" si="19"/>
        <v>0.24310153597956508</v>
      </c>
      <c r="W164" s="82">
        <f t="shared" si="19"/>
        <v>0.23904282115869019</v>
      </c>
      <c r="X164" s="82">
        <f t="shared" si="19"/>
        <v>0.22838808250572956</v>
      </c>
      <c r="Y164" s="82">
        <f t="shared" si="19"/>
        <v>0.22902901013152099</v>
      </c>
      <c r="Z164" s="82">
        <f t="shared" si="19"/>
        <v>0.21709949009842286</v>
      </c>
      <c r="AA164" s="82">
        <f t="shared" si="19"/>
        <v>0.22447390617903409</v>
      </c>
      <c r="AB164" s="82">
        <f t="shared" si="19"/>
        <v>0.22254005721029785</v>
      </c>
      <c r="AC164" s="82"/>
    </row>
    <row r="165" spans="1:115" hidden="1" outlineLevel="2">
      <c r="A165" s="18" t="s">
        <v>3</v>
      </c>
      <c r="B165" s="788"/>
      <c r="C165" s="788"/>
      <c r="D165" s="788"/>
      <c r="E165" s="788"/>
      <c r="F165" s="788"/>
      <c r="G165" s="788"/>
      <c r="H165" s="788"/>
      <c r="I165" s="788"/>
      <c r="J165" s="788"/>
      <c r="K165" s="788"/>
      <c r="L165" s="788"/>
      <c r="M165" s="788"/>
      <c r="N165" s="788"/>
      <c r="O165" s="788"/>
      <c r="P165" s="788"/>
      <c r="Q165" s="788"/>
      <c r="R165" s="788"/>
      <c r="S165" s="788"/>
      <c r="T165" s="82">
        <f t="shared" ref="T165:AB165" si="20">(T123-T157)/T108</f>
        <v>0.1919463087248322</v>
      </c>
      <c r="U165" s="82">
        <f t="shared" si="20"/>
        <v>8.1602373887240356E-2</v>
      </c>
      <c r="V165" s="82">
        <f t="shared" si="20"/>
        <v>0.1949938195302843</v>
      </c>
      <c r="W165" s="82">
        <f t="shared" si="20"/>
        <v>0.2259301879555044</v>
      </c>
      <c r="X165" s="82">
        <f t="shared" si="20"/>
        <v>0.22559063349362324</v>
      </c>
      <c r="Y165" s="82">
        <f t="shared" si="20"/>
        <v>0.22502894432165035</v>
      </c>
      <c r="Z165" s="82">
        <f t="shared" si="20"/>
        <v>0.22331877729257643</v>
      </c>
      <c r="AA165" s="82">
        <f t="shared" si="20"/>
        <v>0.23014130882151188</v>
      </c>
      <c r="AB165" s="82">
        <f t="shared" si="20"/>
        <v>0.22840780448824666</v>
      </c>
      <c r="AC165" s="82"/>
    </row>
    <row r="166" spans="1:115" hidden="1" outlineLevel="2">
      <c r="A166" s="18" t="s">
        <v>113</v>
      </c>
      <c r="B166" s="788"/>
      <c r="C166" s="788"/>
      <c r="D166" s="788"/>
      <c r="E166" s="788"/>
      <c r="F166" s="788"/>
      <c r="G166" s="788"/>
      <c r="H166" s="788"/>
      <c r="I166" s="788"/>
      <c r="J166" s="788"/>
      <c r="K166" s="788"/>
      <c r="L166" s="788"/>
      <c r="M166" s="788"/>
      <c r="N166" s="788"/>
      <c r="O166" s="788"/>
      <c r="P166" s="788"/>
      <c r="Q166" s="788"/>
      <c r="R166" s="788"/>
      <c r="S166" s="788"/>
      <c r="T166" s="82">
        <f t="shared" ref="T166:AB166" si="21">(T124-T158)/T109</f>
        <v>0.20749687630154101</v>
      </c>
      <c r="U166" s="82">
        <f t="shared" si="21"/>
        <v>0.18176418176418177</v>
      </c>
      <c r="V166" s="82">
        <f t="shared" si="21"/>
        <v>0.21842806394316164</v>
      </c>
      <c r="W166" s="82">
        <f t="shared" si="21"/>
        <v>0.24512876413680337</v>
      </c>
      <c r="X166" s="82">
        <f t="shared" si="21"/>
        <v>0.24475832501321432</v>
      </c>
      <c r="Y166" s="82">
        <f t="shared" si="21"/>
        <v>0.21380071002653983</v>
      </c>
      <c r="Z166" s="82">
        <f t="shared" si="21"/>
        <v>0.18360681234932733</v>
      </c>
      <c r="AA166" s="82">
        <f t="shared" si="21"/>
        <v>0.18968685542846428</v>
      </c>
      <c r="AB166" s="82">
        <f t="shared" si="21"/>
        <v>0.17829333546300363</v>
      </c>
      <c r="AC166" s="82"/>
    </row>
    <row r="167" spans="1:115" hidden="1" outlineLevel="2">
      <c r="A167" s="18" t="s">
        <v>114</v>
      </c>
      <c r="B167" s="788"/>
      <c r="C167" s="788"/>
      <c r="D167" s="788"/>
      <c r="E167" s="788"/>
      <c r="F167" s="788"/>
      <c r="G167" s="788"/>
      <c r="H167" s="788"/>
      <c r="I167" s="788"/>
      <c r="J167" s="788"/>
      <c r="K167" s="788"/>
      <c r="L167" s="788"/>
      <c r="M167" s="788"/>
      <c r="N167" s="788"/>
      <c r="O167" s="788"/>
      <c r="P167" s="788"/>
      <c r="Q167" s="788"/>
      <c r="R167" s="788"/>
      <c r="S167" s="788"/>
      <c r="T167" s="82">
        <f t="shared" ref="T167:AB167" si="22">(T125-T159)/T110</f>
        <v>0.12981868048148712</v>
      </c>
      <c r="U167" s="82">
        <f t="shared" si="22"/>
        <v>4.8301651604861329E-2</v>
      </c>
      <c r="V167" s="82">
        <f t="shared" si="22"/>
        <v>0.11475838049629952</v>
      </c>
      <c r="W167" s="82">
        <f t="shared" si="22"/>
        <v>0.12114878464158539</v>
      </c>
      <c r="X167" s="82">
        <f t="shared" si="22"/>
        <v>0.12893982808022922</v>
      </c>
      <c r="Y167" s="82">
        <f t="shared" si="22"/>
        <v>0.12407818429154435</v>
      </c>
      <c r="Z167" s="82">
        <f t="shared" si="22"/>
        <v>0.11995386389850057</v>
      </c>
      <c r="AA167" s="82">
        <f t="shared" si="22"/>
        <v>0.16330911492734479</v>
      </c>
      <c r="AB167" s="82">
        <f t="shared" si="22"/>
        <v>0.14999152111243005</v>
      </c>
      <c r="AC167" s="82"/>
    </row>
    <row r="168" spans="1:115" hidden="1" outlineLevel="2">
      <c r="A168" s="788"/>
      <c r="B168" s="788"/>
      <c r="C168" s="788"/>
      <c r="D168" s="788"/>
      <c r="E168" s="788"/>
      <c r="F168" s="788"/>
      <c r="G168" s="788"/>
      <c r="H168" s="788"/>
      <c r="I168" s="788"/>
      <c r="J168" s="788"/>
      <c r="K168" s="788"/>
      <c r="L168" s="788"/>
      <c r="M168" s="788"/>
      <c r="N168" s="788"/>
      <c r="O168" s="788"/>
      <c r="P168" s="788"/>
      <c r="Q168" s="788"/>
      <c r="R168" s="788"/>
      <c r="S168" s="788"/>
      <c r="T168" s="369"/>
      <c r="U168" s="369"/>
      <c r="V168" s="369"/>
      <c r="W168" s="369"/>
      <c r="X168" s="369"/>
      <c r="Y168" s="369"/>
      <c r="Z168" s="369"/>
      <c r="AA168" s="369"/>
      <c r="AB168" s="369"/>
      <c r="AC168" s="369"/>
      <c r="BK168" s="86"/>
      <c r="BN168" s="86"/>
      <c r="DH168" s="86"/>
      <c r="DK168" s="86"/>
    </row>
    <row r="169" spans="1:115" hidden="1" outlineLevel="1">
      <c r="A169" s="368" t="s">
        <v>47</v>
      </c>
      <c r="B169" s="368"/>
      <c r="C169" s="368"/>
      <c r="D169" s="368"/>
      <c r="E169" s="368"/>
      <c r="F169" s="368"/>
      <c r="G169" s="368"/>
      <c r="H169" s="368"/>
      <c r="I169" s="368"/>
      <c r="J169" s="368"/>
      <c r="K169" s="368"/>
      <c r="L169" s="368"/>
      <c r="M169" s="368"/>
      <c r="N169" s="368"/>
      <c r="O169" s="368"/>
      <c r="P169" s="368"/>
      <c r="Q169" s="368"/>
      <c r="R169" s="368"/>
      <c r="S169" s="368"/>
      <c r="T169" s="920">
        <f t="shared" ref="T169:AB169" si="23">+T161/T112</f>
        <v>0.19005891314019172</v>
      </c>
      <c r="U169" s="920">
        <f t="shared" si="23"/>
        <v>0.15148521062701922</v>
      </c>
      <c r="V169" s="920">
        <f t="shared" si="23"/>
        <v>0.20477996422182468</v>
      </c>
      <c r="W169" s="920">
        <f t="shared" si="23"/>
        <v>0.21821853872393876</v>
      </c>
      <c r="X169" s="920">
        <f t="shared" si="23"/>
        <v>0.21481669667414091</v>
      </c>
      <c r="Y169" s="920">
        <f t="shared" si="23"/>
        <v>0.20256770932672133</v>
      </c>
      <c r="Z169" s="920">
        <f t="shared" si="23"/>
        <v>0.18932789876335079</v>
      </c>
      <c r="AA169" s="920">
        <f t="shared" si="23"/>
        <v>0.20339890677255412</v>
      </c>
      <c r="AB169" s="920">
        <f t="shared" si="23"/>
        <v>0.19793598800268361</v>
      </c>
      <c r="AC169" s="920"/>
    </row>
    <row r="170" spans="1:115" hidden="1" outlineLevel="1">
      <c r="A170" s="788"/>
      <c r="B170" s="788"/>
      <c r="C170" s="788"/>
      <c r="D170" s="788"/>
      <c r="E170" s="788"/>
      <c r="F170" s="788"/>
      <c r="G170" s="788"/>
      <c r="H170" s="788"/>
      <c r="I170" s="788"/>
      <c r="J170" s="788"/>
      <c r="K170" s="788"/>
      <c r="L170" s="788"/>
      <c r="M170" s="788"/>
      <c r="N170" s="788"/>
      <c r="O170" s="788"/>
      <c r="P170" s="788"/>
      <c r="Q170" s="788"/>
      <c r="R170" s="788"/>
      <c r="S170" s="788"/>
      <c r="T170" s="88"/>
      <c r="U170" s="88"/>
      <c r="V170" s="88"/>
      <c r="W170" s="88"/>
      <c r="X170" s="88"/>
      <c r="Y170" s="88"/>
      <c r="Z170" s="88"/>
      <c r="AA170" s="993"/>
      <c r="AB170" s="88"/>
      <c r="AC170" s="88"/>
    </row>
    <row r="171" spans="1:115" ht="14.25" hidden="1" outlineLevel="1">
      <c r="A171" s="777" t="s">
        <v>392</v>
      </c>
      <c r="B171" s="490"/>
      <c r="C171" s="490"/>
      <c r="D171" s="490"/>
      <c r="E171" s="490"/>
      <c r="F171" s="490"/>
      <c r="G171" s="490"/>
      <c r="H171" s="490"/>
      <c r="I171" s="490"/>
      <c r="J171" s="490"/>
      <c r="K171" s="490"/>
      <c r="L171" s="490"/>
      <c r="M171" s="490"/>
      <c r="N171" s="490"/>
      <c r="O171" s="490"/>
      <c r="P171" s="490"/>
      <c r="Q171" s="490"/>
      <c r="R171" s="490"/>
      <c r="S171" s="490"/>
      <c r="T171" s="489">
        <f t="shared" ref="T171:Y171" si="24">+T172+T175</f>
        <v>2080</v>
      </c>
      <c r="U171" s="489">
        <f t="shared" si="24"/>
        <v>2470</v>
      </c>
      <c r="V171" s="489">
        <f t="shared" si="24"/>
        <v>2498</v>
      </c>
      <c r="W171" s="489">
        <f t="shared" si="24"/>
        <v>0</v>
      </c>
      <c r="X171" s="489">
        <f t="shared" si="24"/>
        <v>2664</v>
      </c>
      <c r="Y171" s="489">
        <f t="shared" si="24"/>
        <v>2703</v>
      </c>
      <c r="Z171" s="489">
        <f>+Z172+Z175</f>
        <v>3709</v>
      </c>
      <c r="AA171" s="1140">
        <f>+AA172+AA175</f>
        <v>4347</v>
      </c>
      <c r="AB171" s="1140">
        <f>+AB172+AB177</f>
        <v>4392</v>
      </c>
      <c r="AC171" s="1140"/>
      <c r="AF171" s="26"/>
      <c r="AG171" s="26"/>
      <c r="AH171" s="26"/>
    </row>
    <row r="172" spans="1:115" hidden="1" outlineLevel="2">
      <c r="A172" s="788" t="s">
        <v>17</v>
      </c>
      <c r="B172" s="788"/>
      <c r="C172" s="788"/>
      <c r="D172" s="788"/>
      <c r="E172" s="788"/>
      <c r="F172" s="788"/>
      <c r="G172" s="788"/>
      <c r="H172" s="788"/>
      <c r="I172" s="788"/>
      <c r="J172" s="788"/>
      <c r="K172" s="788"/>
      <c r="L172" s="788"/>
      <c r="M172" s="788"/>
      <c r="N172" s="788"/>
      <c r="O172" s="788"/>
      <c r="P172" s="788"/>
      <c r="Q172" s="788"/>
      <c r="R172" s="788"/>
      <c r="S172" s="788"/>
      <c r="T172" s="792">
        <f t="shared" ref="T172:Z172" si="25">+T173+T174</f>
        <v>1476</v>
      </c>
      <c r="U172" s="792">
        <f t="shared" si="25"/>
        <v>1746</v>
      </c>
      <c r="V172" s="792">
        <f t="shared" si="25"/>
        <v>1675</v>
      </c>
      <c r="W172" s="792">
        <f t="shared" si="25"/>
        <v>0</v>
      </c>
      <c r="X172" s="792">
        <f t="shared" si="25"/>
        <v>1804</v>
      </c>
      <c r="Y172" s="792">
        <f t="shared" si="25"/>
        <v>1890</v>
      </c>
      <c r="Z172" s="792">
        <f t="shared" si="25"/>
        <v>2401</v>
      </c>
      <c r="AA172" s="962">
        <f>+AA173+AA174</f>
        <v>2700</v>
      </c>
      <c r="AB172" s="962">
        <f>+AB173+AB174</f>
        <v>2647</v>
      </c>
      <c r="AC172" s="962"/>
    </row>
    <row r="173" spans="1:115" hidden="1" outlineLevel="2">
      <c r="A173" s="788" t="s">
        <v>15</v>
      </c>
      <c r="B173" s="788"/>
      <c r="C173" s="788"/>
      <c r="D173" s="788"/>
      <c r="E173" s="788"/>
      <c r="F173" s="788"/>
      <c r="G173" s="788"/>
      <c r="H173" s="788"/>
      <c r="I173" s="788"/>
      <c r="J173" s="788"/>
      <c r="K173" s="788"/>
      <c r="L173" s="788"/>
      <c r="M173" s="788"/>
      <c r="N173" s="788"/>
      <c r="O173" s="788"/>
      <c r="P173" s="788"/>
      <c r="Q173" s="788"/>
      <c r="R173" s="788"/>
      <c r="S173" s="788"/>
      <c r="T173" s="411">
        <v>585</v>
      </c>
      <c r="U173" s="411">
        <v>720</v>
      </c>
      <c r="V173" s="411">
        <v>680</v>
      </c>
      <c r="W173" s="411">
        <f>+SUM(' Q IS SEK'!CH261:CK261)</f>
        <v>0</v>
      </c>
      <c r="X173" s="411">
        <v>681</v>
      </c>
      <c r="Y173" s="411">
        <v>695</v>
      </c>
      <c r="Z173" s="411">
        <v>895</v>
      </c>
      <c r="AA173" s="1054">
        <v>1006</v>
      </c>
      <c r="AB173" s="1054">
        <v>988</v>
      </c>
      <c r="AC173" s="1054"/>
    </row>
    <row r="174" spans="1:115" hidden="1" outlineLevel="2">
      <c r="A174" s="788" t="s">
        <v>16</v>
      </c>
      <c r="B174" s="19"/>
      <c r="C174" s="19"/>
      <c r="D174" s="19"/>
      <c r="E174" s="19"/>
      <c r="F174" s="19"/>
      <c r="G174" s="19"/>
      <c r="H174" s="19"/>
      <c r="I174" s="19"/>
      <c r="J174" s="19"/>
      <c r="K174" s="19"/>
      <c r="L174" s="19"/>
      <c r="M174" s="19"/>
      <c r="N174" s="19"/>
      <c r="O174" s="19"/>
      <c r="P174" s="19"/>
      <c r="Q174" s="19"/>
      <c r="R174" s="19"/>
      <c r="S174" s="19"/>
      <c r="T174" s="412">
        <v>891</v>
      </c>
      <c r="U174" s="412">
        <v>1026</v>
      </c>
      <c r="V174" s="412">
        <v>995</v>
      </c>
      <c r="W174" s="412">
        <f>+SUM(' Q IS SEK'!CH262:CK262)</f>
        <v>0</v>
      </c>
      <c r="X174" s="412">
        <v>1123</v>
      </c>
      <c r="Y174" s="412">
        <v>1195</v>
      </c>
      <c r="Z174" s="412">
        <v>1506</v>
      </c>
      <c r="AA174" s="1053">
        <v>1694</v>
      </c>
      <c r="AB174" s="1053">
        <v>1659</v>
      </c>
      <c r="AC174" s="1053"/>
      <c r="AF174" s="26"/>
      <c r="AG174" s="26"/>
      <c r="AH174" s="26"/>
    </row>
    <row r="175" spans="1:115" hidden="1" outlineLevel="2">
      <c r="A175" s="368" t="s">
        <v>18</v>
      </c>
      <c r="B175" s="368"/>
      <c r="C175" s="368"/>
      <c r="D175" s="368"/>
      <c r="E175" s="368"/>
      <c r="F175" s="368"/>
      <c r="G175" s="368"/>
      <c r="H175" s="368"/>
      <c r="I175" s="368"/>
      <c r="J175" s="368"/>
      <c r="K175" s="368"/>
      <c r="L175" s="368"/>
      <c r="M175" s="368"/>
      <c r="N175" s="368"/>
      <c r="O175" s="368"/>
      <c r="P175" s="368"/>
      <c r="Q175" s="368"/>
      <c r="R175" s="368"/>
      <c r="S175" s="368"/>
      <c r="T175" s="792">
        <f t="shared" ref="T175:Z175" si="26">+T176+T177</f>
        <v>604</v>
      </c>
      <c r="U175" s="792">
        <f t="shared" si="26"/>
        <v>724</v>
      </c>
      <c r="V175" s="792">
        <f t="shared" si="26"/>
        <v>823</v>
      </c>
      <c r="W175" s="792">
        <f t="shared" si="26"/>
        <v>0</v>
      </c>
      <c r="X175" s="792">
        <f t="shared" si="26"/>
        <v>860</v>
      </c>
      <c r="Y175" s="792">
        <f t="shared" si="26"/>
        <v>813</v>
      </c>
      <c r="Z175" s="792">
        <f t="shared" si="26"/>
        <v>1308</v>
      </c>
      <c r="AA175" s="1054">
        <f>+AA176+AA177</f>
        <v>1647</v>
      </c>
      <c r="AB175" s="1054">
        <f>+AB176+AB177</f>
        <v>1745</v>
      </c>
      <c r="AC175" s="1054"/>
    </row>
    <row r="176" spans="1:115" hidden="1" outlineLevel="2">
      <c r="A176" s="788" t="s">
        <v>34</v>
      </c>
      <c r="B176" s="788"/>
      <c r="C176" s="788"/>
      <c r="D176" s="788"/>
      <c r="E176" s="788"/>
      <c r="F176" s="788"/>
      <c r="G176" s="788"/>
      <c r="H176" s="788"/>
      <c r="I176" s="788"/>
      <c r="J176" s="788"/>
      <c r="K176" s="788"/>
      <c r="L176" s="788"/>
      <c r="M176" s="788"/>
      <c r="N176" s="788"/>
      <c r="O176" s="788"/>
      <c r="P176" s="788"/>
      <c r="Q176" s="788"/>
      <c r="R176" s="788"/>
      <c r="S176" s="788"/>
      <c r="T176" s="411"/>
      <c r="U176" s="411"/>
      <c r="V176" s="411"/>
      <c r="W176" s="411"/>
      <c r="X176" s="411"/>
      <c r="Y176" s="411"/>
      <c r="Z176" s="411"/>
      <c r="AA176" s="1054"/>
      <c r="AB176" s="1054"/>
      <c r="AC176" s="1054"/>
      <c r="AF176" s="26"/>
      <c r="AG176" s="26"/>
      <c r="AH176" s="26"/>
    </row>
    <row r="177" spans="1:37" hidden="1" outlineLevel="2">
      <c r="A177" s="19" t="s">
        <v>19</v>
      </c>
      <c r="B177" s="19"/>
      <c r="C177" s="19"/>
      <c r="D177" s="19"/>
      <c r="E177" s="19"/>
      <c r="F177" s="19"/>
      <c r="G177" s="19"/>
      <c r="H177" s="19"/>
      <c r="I177" s="19"/>
      <c r="J177" s="19"/>
      <c r="K177" s="19"/>
      <c r="L177" s="19"/>
      <c r="M177" s="19"/>
      <c r="N177" s="19"/>
      <c r="O177" s="19"/>
      <c r="P177" s="19"/>
      <c r="Q177" s="19"/>
      <c r="R177" s="19"/>
      <c r="S177" s="19"/>
      <c r="T177" s="412">
        <v>604</v>
      </c>
      <c r="U177" s="412">
        <v>724</v>
      </c>
      <c r="V177" s="412">
        <v>823</v>
      </c>
      <c r="W177" s="412">
        <f>+SUM(' Q IS SEK'!CH265:CK265)</f>
        <v>0</v>
      </c>
      <c r="X177" s="412">
        <v>860</v>
      </c>
      <c r="Y177" s="412">
        <v>813</v>
      </c>
      <c r="Z177" s="412">
        <v>1308</v>
      </c>
      <c r="AA177" s="1053">
        <v>1647</v>
      </c>
      <c r="AB177" s="1053">
        <v>1745</v>
      </c>
      <c r="AC177" s="1053"/>
      <c r="AF177" s="26"/>
      <c r="AG177" s="26"/>
      <c r="AH177" s="26"/>
    </row>
    <row r="178" spans="1:37" hidden="1" outlineLevel="2">
      <c r="A178" s="788" t="s">
        <v>50</v>
      </c>
      <c r="B178" s="788"/>
      <c r="C178" s="788"/>
      <c r="D178" s="788"/>
      <c r="E178" s="788"/>
      <c r="F178" s="788"/>
      <c r="G178" s="788"/>
      <c r="H178" s="788"/>
      <c r="I178" s="788"/>
      <c r="J178" s="788"/>
      <c r="K178" s="788"/>
      <c r="L178" s="788"/>
      <c r="M178" s="788"/>
      <c r="N178" s="788"/>
      <c r="O178" s="788"/>
      <c r="P178" s="788"/>
      <c r="Q178" s="788"/>
      <c r="R178" s="788"/>
      <c r="S178" s="788"/>
      <c r="T178" s="87">
        <f t="shared" ref="T178:Z178" si="27">(T128+T175)/T112</f>
        <v>0.19426506868705934</v>
      </c>
      <c r="U178" s="87">
        <f t="shared" si="27"/>
        <v>0.15391612559204543</v>
      </c>
      <c r="V178" s="87">
        <f t="shared" si="27"/>
        <v>0.21091949910554561</v>
      </c>
      <c r="W178" s="797">
        <f t="shared" si="27"/>
        <v>0.21624816817112669</v>
      </c>
      <c r="X178" s="797">
        <f t="shared" si="27"/>
        <v>0.22230567859233649</v>
      </c>
      <c r="Y178" s="797">
        <f t="shared" si="27"/>
        <v>0.21301020408163265</v>
      </c>
      <c r="Z178" s="797">
        <f t="shared" si="27"/>
        <v>0.19550580979716392</v>
      </c>
      <c r="AA178" s="963">
        <v>0.20922857058955963</v>
      </c>
      <c r="AB178" s="963">
        <v>0.20579660106648254</v>
      </c>
      <c r="AC178" s="963"/>
    </row>
    <row r="179" spans="1:37" hidden="1" outlineLevel="1">
      <c r="A179" s="788" t="s">
        <v>51</v>
      </c>
      <c r="B179" s="788"/>
      <c r="C179" s="788"/>
      <c r="D179" s="788"/>
      <c r="E179" s="788"/>
      <c r="F179" s="788"/>
      <c r="G179" s="788"/>
      <c r="H179" s="788"/>
      <c r="I179" s="788"/>
      <c r="J179" s="788"/>
      <c r="K179" s="788"/>
      <c r="L179" s="788"/>
      <c r="M179" s="788"/>
      <c r="N179" s="788"/>
      <c r="O179" s="788"/>
      <c r="P179" s="788"/>
      <c r="Q179" s="788"/>
      <c r="R179" s="788"/>
      <c r="S179" s="788"/>
      <c r="T179" s="87">
        <f t="shared" ref="T179:Z179" si="28">+(T128+T171)/T112</f>
        <v>0.21416341992801002</v>
      </c>
      <c r="U179" s="87">
        <f t="shared" si="28"/>
        <v>0.18129920642388883</v>
      </c>
      <c r="V179" s="87">
        <f t="shared" si="28"/>
        <v>0.23489087656529517</v>
      </c>
      <c r="W179" s="797">
        <f t="shared" si="28"/>
        <v>0.21624816817112669</v>
      </c>
      <c r="X179" s="797">
        <f t="shared" si="28"/>
        <v>0.2422321142566799</v>
      </c>
      <c r="Y179" s="797">
        <f t="shared" si="28"/>
        <v>0.23554024413503719</v>
      </c>
      <c r="Z179" s="797">
        <f t="shared" si="28"/>
        <v>0.22112440114808848</v>
      </c>
      <c r="AA179" s="963">
        <v>0.2356574426640303</v>
      </c>
      <c r="AB179" s="963">
        <v>0.23118310507538267</v>
      </c>
      <c r="AC179" s="963"/>
      <c r="AE179" s="26"/>
      <c r="AF179" s="26"/>
    </row>
    <row r="180" spans="1:37" ht="15" hidden="1" customHeight="1" outlineLevel="1">
      <c r="A180" s="788" t="s">
        <v>52</v>
      </c>
      <c r="B180" s="788"/>
      <c r="C180" s="788"/>
      <c r="D180" s="788"/>
      <c r="E180" s="788"/>
      <c r="F180" s="788"/>
      <c r="G180" s="788"/>
      <c r="H180" s="788"/>
      <c r="I180" s="788"/>
      <c r="J180" s="788"/>
      <c r="K180" s="788"/>
      <c r="L180" s="788"/>
      <c r="M180" s="788"/>
      <c r="N180" s="788"/>
      <c r="O180" s="788"/>
      <c r="P180" s="788"/>
      <c r="Q180" s="788"/>
      <c r="R180" s="788"/>
      <c r="S180" s="788"/>
      <c r="T180" s="87">
        <f t="shared" ref="T180:Z180" si="29">+(T161+T171)/T112</f>
        <v>0.21809995011930922</v>
      </c>
      <c r="U180" s="87">
        <f t="shared" si="29"/>
        <v>0.1902230168438882</v>
      </c>
      <c r="V180" s="87">
        <f t="shared" si="29"/>
        <v>0.24052951699463326</v>
      </c>
      <c r="W180" s="797">
        <f t="shared" si="29"/>
        <v>0.21821853872393876</v>
      </c>
      <c r="X180" s="797">
        <f t="shared" si="29"/>
        <v>0.24424243093678549</v>
      </c>
      <c r="Y180" s="797">
        <f t="shared" si="29"/>
        <v>0.23478924279992372</v>
      </c>
      <c r="Z180" s="797">
        <f t="shared" si="29"/>
        <v>0.22890280726838169</v>
      </c>
      <c r="AA180" s="963">
        <v>0.23917150380282104</v>
      </c>
      <c r="AB180" s="963">
        <v>0.22865116814362987</v>
      </c>
      <c r="AC180" s="963"/>
    </row>
    <row r="181" spans="1:37" ht="15" hidden="1" customHeight="1" outlineLevel="1">
      <c r="A181" s="788"/>
      <c r="B181" s="788"/>
      <c r="C181" s="788"/>
      <c r="D181" s="788"/>
      <c r="E181" s="788"/>
      <c r="F181" s="788"/>
      <c r="G181" s="788"/>
      <c r="H181" s="788"/>
      <c r="I181" s="788"/>
      <c r="J181" s="788"/>
      <c r="K181" s="788"/>
      <c r="L181" s="788"/>
      <c r="M181" s="788"/>
      <c r="N181" s="788"/>
      <c r="O181" s="788"/>
      <c r="P181" s="788"/>
      <c r="Q181" s="788"/>
      <c r="R181" s="788"/>
      <c r="S181" s="788"/>
      <c r="T181" s="82"/>
      <c r="U181" s="82"/>
      <c r="V181" s="82"/>
      <c r="W181" s="82"/>
      <c r="X181" s="82"/>
      <c r="Y181" s="82"/>
      <c r="Z181" s="82"/>
      <c r="AA181" s="82"/>
      <c r="AB181" s="82"/>
      <c r="AC181" s="82"/>
      <c r="AF181" s="1141"/>
      <c r="AJ181" s="26"/>
      <c r="AK181" s="937"/>
    </row>
    <row r="182" spans="1:37" hidden="1" outlineLevel="1">
      <c r="A182" s="25" t="s">
        <v>48</v>
      </c>
      <c r="B182" s="19"/>
      <c r="C182" s="19"/>
      <c r="D182" s="19"/>
      <c r="E182" s="19"/>
      <c r="F182" s="19"/>
      <c r="G182" s="19"/>
      <c r="H182" s="19"/>
      <c r="I182" s="19"/>
      <c r="J182" s="19"/>
      <c r="K182" s="19"/>
      <c r="L182" s="19"/>
      <c r="M182" s="19"/>
      <c r="N182" s="19"/>
      <c r="O182" s="19"/>
      <c r="P182" s="19"/>
      <c r="Q182" s="19"/>
      <c r="R182" s="19"/>
      <c r="S182" s="19"/>
      <c r="T182" s="89"/>
      <c r="U182" s="89"/>
      <c r="V182" s="89"/>
      <c r="W182" s="89"/>
      <c r="X182" s="89"/>
      <c r="Y182" s="89"/>
      <c r="Z182" s="89"/>
      <c r="AA182" s="992"/>
      <c r="AB182" s="991"/>
      <c r="AC182" s="991"/>
      <c r="AK182" s="937"/>
    </row>
    <row r="183" spans="1:37" hidden="1" outlineLevel="2">
      <c r="A183" s="18" t="s">
        <v>2</v>
      </c>
      <c r="B183" s="788"/>
      <c r="C183" s="788"/>
      <c r="D183" s="788"/>
      <c r="E183" s="788"/>
      <c r="F183" s="788"/>
      <c r="G183" s="788"/>
      <c r="H183" s="788"/>
      <c r="I183" s="788"/>
      <c r="J183" s="788"/>
      <c r="K183" s="788"/>
      <c r="L183" s="788"/>
      <c r="M183" s="788"/>
      <c r="N183" s="788"/>
      <c r="O183" s="788"/>
      <c r="P183" s="788"/>
      <c r="Q183" s="788"/>
      <c r="R183" s="788"/>
      <c r="S183" s="788"/>
      <c r="T183" s="79">
        <v>31219</v>
      </c>
      <c r="U183" s="79">
        <v>25804</v>
      </c>
      <c r="V183" s="79">
        <v>29966</v>
      </c>
      <c r="W183" s="79">
        <v>34664</v>
      </c>
      <c r="X183" s="79">
        <v>33480</v>
      </c>
      <c r="Y183" s="79">
        <v>31765</v>
      </c>
      <c r="Z183" s="79">
        <v>42249</v>
      </c>
      <c r="AA183" s="79">
        <v>45458</v>
      </c>
      <c r="AB183" s="79">
        <v>50536</v>
      </c>
      <c r="AC183" s="79"/>
      <c r="AK183" s="937"/>
    </row>
    <row r="184" spans="1:37" hidden="1" outlineLevel="2">
      <c r="A184" s="18" t="s">
        <v>3</v>
      </c>
      <c r="B184" s="788"/>
      <c r="C184" s="788"/>
      <c r="D184" s="788"/>
      <c r="E184" s="788"/>
      <c r="F184" s="788"/>
      <c r="G184" s="788"/>
      <c r="H184" s="788"/>
      <c r="I184" s="788"/>
      <c r="J184" s="788"/>
      <c r="K184" s="788"/>
      <c r="L184" s="788"/>
      <c r="M184" s="788"/>
      <c r="N184" s="788"/>
      <c r="O184" s="788"/>
      <c r="P184" s="788"/>
      <c r="Q184" s="788"/>
      <c r="R184" s="788"/>
      <c r="S184" s="788"/>
      <c r="T184" s="79">
        <v>7407</v>
      </c>
      <c r="U184" s="79">
        <v>5367</v>
      </c>
      <c r="V184" s="79">
        <v>6730</v>
      </c>
      <c r="W184" s="79">
        <v>8462</v>
      </c>
      <c r="X184" s="79">
        <v>9435</v>
      </c>
      <c r="Y184" s="79">
        <v>9594</v>
      </c>
      <c r="Z184" s="79">
        <v>11335</v>
      </c>
      <c r="AA184" s="79">
        <v>14612</v>
      </c>
      <c r="AB184" s="79">
        <v>15112</v>
      </c>
      <c r="AC184" s="79"/>
    </row>
    <row r="185" spans="1:37" hidden="1" outlineLevel="2">
      <c r="A185" s="18" t="s">
        <v>113</v>
      </c>
      <c r="B185" s="788"/>
      <c r="C185" s="788"/>
      <c r="D185" s="788"/>
      <c r="E185" s="788"/>
      <c r="F185" s="788"/>
      <c r="G185" s="788"/>
      <c r="H185" s="788"/>
      <c r="I185" s="788"/>
      <c r="J185" s="788"/>
      <c r="K185" s="788"/>
      <c r="L185" s="788"/>
      <c r="M185" s="788"/>
      <c r="N185" s="788"/>
      <c r="O185" s="788"/>
      <c r="P185" s="788"/>
      <c r="Q185" s="788"/>
      <c r="R185" s="788"/>
      <c r="S185" s="788"/>
      <c r="T185" s="79">
        <v>23405</v>
      </c>
      <c r="U185" s="79">
        <v>17533</v>
      </c>
      <c r="V185" s="79">
        <v>26356</v>
      </c>
      <c r="W185" s="79">
        <v>31751</v>
      </c>
      <c r="X185" s="79">
        <v>33482</v>
      </c>
      <c r="Y185" s="79">
        <v>26092</v>
      </c>
      <c r="Z185" s="79">
        <v>25752</v>
      </c>
      <c r="AA185" s="79">
        <v>25587</v>
      </c>
      <c r="AB185" s="79">
        <v>25565</v>
      </c>
      <c r="AC185" s="79"/>
    </row>
    <row r="186" spans="1:37" hidden="1" outlineLevel="2">
      <c r="A186" s="18" t="s">
        <v>114</v>
      </c>
      <c r="B186" s="788"/>
      <c r="C186" s="788"/>
      <c r="D186" s="788"/>
      <c r="E186" s="788"/>
      <c r="F186" s="788"/>
      <c r="G186" s="788"/>
      <c r="H186" s="788"/>
      <c r="I186" s="788"/>
      <c r="J186" s="788"/>
      <c r="K186" s="788"/>
      <c r="L186" s="788"/>
      <c r="M186" s="788"/>
      <c r="N186" s="788"/>
      <c r="O186" s="788"/>
      <c r="P186" s="788"/>
      <c r="Q186" s="788"/>
      <c r="R186" s="788"/>
      <c r="S186" s="788"/>
      <c r="T186" s="79">
        <v>12016</v>
      </c>
      <c r="U186" s="79">
        <v>9843</v>
      </c>
      <c r="V186" s="79">
        <v>12534</v>
      </c>
      <c r="W186" s="79">
        <v>12786</v>
      </c>
      <c r="X186" s="79">
        <v>14607</v>
      </c>
      <c r="Y186" s="79">
        <v>14260</v>
      </c>
      <c r="Z186" s="79">
        <v>14847</v>
      </c>
      <c r="AA186" s="79">
        <v>11927</v>
      </c>
      <c r="AB186" s="79">
        <v>12110</v>
      </c>
      <c r="AC186" s="79"/>
      <c r="AF186" s="963"/>
    </row>
    <row r="187" spans="1:37" hidden="1" outlineLevel="2">
      <c r="A187" s="788" t="s">
        <v>49</v>
      </c>
      <c r="B187" s="788"/>
      <c r="C187" s="788"/>
      <c r="D187" s="788"/>
      <c r="E187" s="788"/>
      <c r="F187" s="788"/>
      <c r="G187" s="788"/>
      <c r="H187" s="788"/>
      <c r="I187" s="788"/>
      <c r="J187" s="788"/>
      <c r="K187" s="788"/>
      <c r="L187" s="788"/>
      <c r="M187" s="788"/>
      <c r="N187" s="788"/>
      <c r="O187" s="788"/>
      <c r="P187" s="788"/>
      <c r="Q187" s="788"/>
      <c r="R187" s="788"/>
      <c r="S187" s="788"/>
      <c r="T187" s="79">
        <v>-475</v>
      </c>
      <c r="U187" s="79">
        <v>-96</v>
      </c>
      <c r="V187" s="79">
        <v>-408</v>
      </c>
      <c r="W187" s="79">
        <v>-708</v>
      </c>
      <c r="X187" s="79">
        <v>-434</v>
      </c>
      <c r="Y187" s="79">
        <v>-421</v>
      </c>
      <c r="Z187" s="79">
        <v>-310</v>
      </c>
      <c r="AA187" s="79">
        <v>-582</v>
      </c>
      <c r="AB187" s="79">
        <v>-511</v>
      </c>
      <c r="AC187" s="79"/>
    </row>
    <row r="188" spans="1:37" s="21" customFormat="1" hidden="1" outlineLevel="1" collapsed="1">
      <c r="A188" s="234" t="s">
        <v>48</v>
      </c>
      <c r="B188" s="370"/>
      <c r="C188" s="370"/>
      <c r="D188" s="370"/>
      <c r="E188" s="370"/>
      <c r="F188" s="373"/>
      <c r="G188" s="373"/>
      <c r="H188" s="370"/>
      <c r="I188" s="370"/>
      <c r="J188" s="370"/>
      <c r="K188" s="370"/>
      <c r="L188" s="370"/>
      <c r="M188" s="370"/>
      <c r="N188" s="370"/>
      <c r="O188" s="370"/>
      <c r="P188" s="370"/>
      <c r="Q188" s="370"/>
      <c r="R188" s="370"/>
      <c r="S188" s="370"/>
      <c r="T188" s="371">
        <f t="shared" ref="T188:AB188" si="30">SUM(T183:T187)</f>
        <v>73572</v>
      </c>
      <c r="U188" s="371">
        <f t="shared" si="30"/>
        <v>58451</v>
      </c>
      <c r="V188" s="371">
        <f t="shared" si="30"/>
        <v>75178</v>
      </c>
      <c r="W188" s="371">
        <f t="shared" si="30"/>
        <v>86955</v>
      </c>
      <c r="X188" s="371">
        <f t="shared" si="30"/>
        <v>90570</v>
      </c>
      <c r="Y188" s="371">
        <f t="shared" si="30"/>
        <v>81290</v>
      </c>
      <c r="Z188" s="371">
        <f t="shared" si="30"/>
        <v>93873</v>
      </c>
      <c r="AA188" s="371">
        <f t="shared" si="30"/>
        <v>97002</v>
      </c>
      <c r="AB188" s="371">
        <f t="shared" si="30"/>
        <v>102812</v>
      </c>
      <c r="AC188" s="371"/>
      <c r="AE188" s="8"/>
    </row>
    <row r="189" spans="1:37" hidden="1" outlineLevel="1">
      <c r="A189" s="788"/>
      <c r="B189" s="788"/>
      <c r="C189" s="788"/>
      <c r="D189" s="788"/>
      <c r="E189" s="788"/>
      <c r="F189" s="788"/>
      <c r="G189" s="788"/>
      <c r="H189" s="788"/>
      <c r="I189" s="788"/>
      <c r="J189" s="788"/>
      <c r="K189" s="788"/>
      <c r="L189" s="788"/>
      <c r="M189" s="788"/>
      <c r="N189" s="788"/>
      <c r="O189" s="788"/>
      <c r="P189" s="788"/>
      <c r="Q189" s="788"/>
      <c r="R189" s="788"/>
      <c r="S189" s="788"/>
      <c r="T189" s="79"/>
      <c r="U189" s="79"/>
      <c r="V189" s="79"/>
      <c r="W189" s="79"/>
      <c r="X189" s="79"/>
      <c r="Y189" s="79"/>
      <c r="Z189" s="79"/>
      <c r="AA189" s="79"/>
      <c r="AB189" s="79"/>
      <c r="AC189" s="79"/>
    </row>
    <row r="190" spans="1:37" hidden="1" outlineLevel="1">
      <c r="A190" s="788" t="s">
        <v>92</v>
      </c>
      <c r="B190" s="788"/>
      <c r="C190" s="788"/>
      <c r="D190" s="788"/>
      <c r="E190" s="788"/>
      <c r="F190" s="788"/>
      <c r="G190" s="788"/>
      <c r="H190" s="788"/>
      <c r="I190" s="788"/>
      <c r="J190" s="788"/>
      <c r="K190" s="788"/>
      <c r="L190" s="788"/>
      <c r="M190" s="788"/>
      <c r="N190" s="788"/>
      <c r="O190" s="788"/>
      <c r="P190" s="788"/>
      <c r="Q190" s="788"/>
      <c r="R190" s="788"/>
      <c r="S190" s="788"/>
      <c r="T190" s="90">
        <v>1219.099275</v>
      </c>
      <c r="U190" s="90">
        <v>1215.9000000000001</v>
      </c>
      <c r="V190" s="90">
        <v>1215.9000000000001</v>
      </c>
      <c r="W190" s="90">
        <v>1214.3</v>
      </c>
      <c r="X190" s="90">
        <v>1213.8</v>
      </c>
      <c r="Y190" s="90">
        <v>1212.8</v>
      </c>
      <c r="Z190" s="90">
        <v>1215.5999999999999</v>
      </c>
      <c r="AA190" s="90">
        <v>1217.4000000000001</v>
      </c>
      <c r="AB190" s="90">
        <v>1216.0999999999999</v>
      </c>
      <c r="AC190" s="90"/>
    </row>
    <row r="191" spans="1:37" hidden="1" outlineLevel="1">
      <c r="A191" s="788" t="s">
        <v>104</v>
      </c>
      <c r="B191" s="788"/>
      <c r="C191" s="788"/>
      <c r="D191" s="788"/>
      <c r="E191" s="788"/>
      <c r="F191" s="788"/>
      <c r="G191" s="788"/>
      <c r="H191" s="788"/>
      <c r="I191" s="788"/>
      <c r="J191" s="788"/>
      <c r="K191" s="788"/>
      <c r="L191" s="788"/>
      <c r="M191" s="788"/>
      <c r="N191" s="788"/>
      <c r="O191" s="788"/>
      <c r="P191" s="788"/>
      <c r="Q191" s="788"/>
      <c r="R191" s="788"/>
      <c r="S191" s="788"/>
      <c r="T191" s="90">
        <v>1219.815398</v>
      </c>
      <c r="U191" s="90">
        <v>1216.3</v>
      </c>
      <c r="V191" s="90">
        <v>1217.3</v>
      </c>
      <c r="W191" s="90">
        <v>1217.3</v>
      </c>
      <c r="X191" s="90">
        <v>1215.5999999999999</v>
      </c>
      <c r="Y191" s="90">
        <v>1214.2</v>
      </c>
      <c r="Z191" s="90">
        <v>1216.5999999999999</v>
      </c>
      <c r="AA191" s="90">
        <v>1218.7</v>
      </c>
      <c r="AB191" s="90">
        <v>1216.8</v>
      </c>
      <c r="AC191" s="90"/>
    </row>
    <row r="192" spans="1:37" collapsed="1">
      <c r="A192" s="443" t="s">
        <v>160</v>
      </c>
      <c r="B192" s="16"/>
      <c r="C192" s="78"/>
      <c r="D192" s="78"/>
      <c r="E192" s="16"/>
      <c r="F192" s="16"/>
      <c r="G192" s="16"/>
      <c r="H192" s="16"/>
      <c r="I192" s="16"/>
      <c r="J192" s="16"/>
      <c r="K192" s="16"/>
      <c r="L192" s="16"/>
      <c r="M192" s="16"/>
      <c r="N192" s="16"/>
      <c r="O192" s="16"/>
      <c r="P192" s="16"/>
      <c r="Q192" s="16"/>
      <c r="R192" s="16"/>
      <c r="S192" s="16"/>
      <c r="T192" s="16"/>
      <c r="U192" s="16"/>
      <c r="V192" s="788"/>
      <c r="W192" s="788"/>
      <c r="X192" s="788"/>
      <c r="Y192" s="788"/>
      <c r="Z192" s="788"/>
      <c r="AA192" s="788"/>
      <c r="AB192" s="788"/>
      <c r="AC192" s="788"/>
    </row>
    <row r="193" spans="1:175">
      <c r="A193" s="443"/>
      <c r="B193" s="788"/>
      <c r="C193" s="78"/>
      <c r="D193" s="78"/>
      <c r="E193" s="788"/>
      <c r="F193" s="788"/>
      <c r="G193" s="788"/>
      <c r="H193" s="788"/>
      <c r="I193" s="788"/>
      <c r="J193" s="788"/>
      <c r="K193" s="788"/>
      <c r="L193" s="788"/>
      <c r="M193" s="788"/>
      <c r="N193" s="788"/>
      <c r="O193" s="788"/>
      <c r="P193" s="788"/>
      <c r="Q193" s="788"/>
      <c r="R193" s="788"/>
      <c r="S193" s="788"/>
      <c r="T193" s="788"/>
      <c r="U193" s="788"/>
      <c r="V193" s="788"/>
      <c r="W193" s="788"/>
      <c r="X193" s="788"/>
      <c r="Y193" s="788"/>
      <c r="Z193" s="788"/>
      <c r="AA193" s="788"/>
      <c r="AB193" s="788"/>
      <c r="AC193" s="788"/>
    </row>
    <row r="194" spans="1:175" s="91" customFormat="1" ht="13.5" customHeight="1">
      <c r="A194" s="483" t="s">
        <v>203</v>
      </c>
      <c r="B194" s="422"/>
      <c r="C194" s="422"/>
      <c r="D194" s="422"/>
      <c r="E194" s="422"/>
      <c r="F194" s="475"/>
      <c r="G194" s="422"/>
      <c r="H194" s="422"/>
      <c r="I194" s="422"/>
      <c r="J194" s="422"/>
      <c r="K194" s="422"/>
      <c r="L194" s="422"/>
      <c r="M194" s="422"/>
      <c r="N194" s="475"/>
      <c r="O194" s="422"/>
      <c r="P194" s="422"/>
      <c r="Q194" s="422"/>
      <c r="R194" s="422"/>
      <c r="S194" s="422"/>
      <c r="T194" s="422"/>
      <c r="U194" s="422"/>
      <c r="V194" s="798"/>
      <c r="W194" s="798"/>
      <c r="X194" s="798"/>
      <c r="Y194" s="798"/>
      <c r="Z194" s="798"/>
      <c r="AA194" s="798"/>
      <c r="AB194" s="798"/>
      <c r="AC194" s="798"/>
      <c r="AD194" s="8"/>
      <c r="AE194" s="8"/>
      <c r="AF194" s="8"/>
      <c r="AG194" s="8"/>
      <c r="AH194" s="8"/>
      <c r="AI194" s="8"/>
      <c r="AJ194" s="8"/>
      <c r="AK194" s="8"/>
      <c r="AL194" s="242"/>
      <c r="AM194" s="8"/>
      <c r="AN194" s="8"/>
      <c r="AO194" s="8"/>
      <c r="AP194" s="8"/>
      <c r="AQ194" s="8"/>
      <c r="AR194" s="8"/>
      <c r="AS194" s="8"/>
      <c r="AT194" s="242"/>
      <c r="AU194" s="8"/>
      <c r="AV194" s="8"/>
      <c r="AW194" s="8"/>
      <c r="AX194" s="8"/>
      <c r="AY194" s="8"/>
      <c r="AZ194" s="8"/>
      <c r="BA194" s="8"/>
      <c r="BB194" s="242"/>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row>
    <row r="195" spans="1:175" s="9" customFormat="1" hidden="1" outlineLevel="1">
      <c r="A195" s="484" t="s">
        <v>65</v>
      </c>
      <c r="B195" s="485"/>
      <c r="C195" s="485"/>
      <c r="D195" s="486"/>
      <c r="E195" s="485"/>
      <c r="F195" s="485"/>
      <c r="G195" s="485"/>
      <c r="H195" s="485"/>
      <c r="I195" s="485"/>
      <c r="J195" s="485"/>
      <c r="K195" s="485"/>
      <c r="L195" s="485"/>
      <c r="M195" s="485"/>
      <c r="N195" s="485"/>
      <c r="O195" s="423"/>
      <c r="P195" s="423" t="s">
        <v>137</v>
      </c>
      <c r="Q195" s="487" t="s">
        <v>138</v>
      </c>
      <c r="R195" s="488"/>
      <c r="S195" s="488"/>
      <c r="T195" s="488"/>
      <c r="U195" s="488"/>
      <c r="V195" s="488"/>
      <c r="W195" s="788"/>
      <c r="X195" s="788"/>
      <c r="Y195" s="788"/>
      <c r="Z195" s="788"/>
      <c r="AA195" s="788"/>
      <c r="AB195" s="788"/>
      <c r="AC195" s="788"/>
      <c r="AD195" s="92"/>
      <c r="AE195" s="8"/>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row>
    <row r="196" spans="1:175" s="93" customFormat="1" hidden="1" outlineLevel="1">
      <c r="A196" s="464"/>
      <c r="B196" s="465"/>
      <c r="C196" s="465"/>
      <c r="D196" s="465"/>
      <c r="E196" s="465"/>
      <c r="F196" s="465"/>
      <c r="G196" s="465"/>
      <c r="H196" s="465"/>
      <c r="I196" s="465"/>
      <c r="J196" s="465"/>
      <c r="K196" s="465"/>
      <c r="L196" s="465"/>
      <c r="M196" s="465"/>
      <c r="N196" s="554" t="s">
        <v>119</v>
      </c>
      <c r="O196" s="466"/>
      <c r="P196" s="466" t="s">
        <v>139</v>
      </c>
      <c r="Q196" s="467" t="s">
        <v>140</v>
      </c>
      <c r="R196" s="468"/>
      <c r="S196" s="468"/>
      <c r="T196" s="468"/>
      <c r="U196" s="468"/>
      <c r="V196" s="468"/>
      <c r="W196" s="788"/>
      <c r="X196" s="788"/>
      <c r="Y196" s="788"/>
      <c r="Z196" s="788"/>
      <c r="AA196" s="788"/>
      <c r="AB196" s="788"/>
      <c r="AC196" s="78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row>
    <row r="197" spans="1:175" s="93" customFormat="1" hidden="1" outlineLevel="1">
      <c r="A197" s="467" t="s">
        <v>1</v>
      </c>
      <c r="B197" s="468">
        <v>1990</v>
      </c>
      <c r="C197" s="468">
        <v>1991</v>
      </c>
      <c r="D197" s="468">
        <v>1992</v>
      </c>
      <c r="E197" s="468">
        <v>1993</v>
      </c>
      <c r="F197" s="468">
        <v>1994</v>
      </c>
      <c r="G197" s="468">
        <v>1995</v>
      </c>
      <c r="H197" s="468">
        <v>1996</v>
      </c>
      <c r="I197" s="468">
        <v>1997</v>
      </c>
      <c r="J197" s="468">
        <v>1998</v>
      </c>
      <c r="K197" s="468">
        <v>1999</v>
      </c>
      <c r="L197" s="468">
        <v>2000</v>
      </c>
      <c r="M197" s="468">
        <v>2001</v>
      </c>
      <c r="N197" s="468">
        <v>2002</v>
      </c>
      <c r="O197" s="468">
        <v>2003</v>
      </c>
      <c r="P197" s="468">
        <v>2004</v>
      </c>
      <c r="Q197" s="468">
        <v>2005</v>
      </c>
      <c r="R197" s="468">
        <v>2006</v>
      </c>
      <c r="S197" s="468">
        <v>2007</v>
      </c>
      <c r="T197" s="468">
        <v>2008</v>
      </c>
      <c r="U197" s="468">
        <v>2009</v>
      </c>
      <c r="V197" s="468">
        <v>2010</v>
      </c>
      <c r="W197" s="788"/>
      <c r="X197" s="788"/>
      <c r="Y197" s="788"/>
      <c r="Z197" s="788"/>
      <c r="AA197" s="788"/>
      <c r="AB197" s="788"/>
      <c r="AC197" s="78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row>
    <row r="198" spans="1:175" hidden="1" outlineLevel="1">
      <c r="A198" s="94" t="s">
        <v>36</v>
      </c>
      <c r="B198" s="95"/>
      <c r="C198" s="95"/>
      <c r="D198" s="95"/>
      <c r="E198" s="95"/>
      <c r="F198" s="96"/>
      <c r="G198" s="95"/>
      <c r="H198" s="95"/>
      <c r="I198" s="95"/>
      <c r="J198" s="96"/>
      <c r="K198" s="95"/>
      <c r="L198" s="95"/>
      <c r="M198" s="96"/>
      <c r="N198" s="95"/>
      <c r="O198" s="95"/>
      <c r="P198" s="95"/>
      <c r="Q198" s="96"/>
      <c r="R198" s="98" t="s">
        <v>137</v>
      </c>
      <c r="S198" s="98"/>
      <c r="T198" s="98"/>
      <c r="U198" s="98"/>
      <c r="V198" s="98"/>
      <c r="W198" s="788"/>
      <c r="X198" s="788"/>
      <c r="Y198" s="788"/>
      <c r="Z198" s="788"/>
      <c r="AA198" s="788"/>
      <c r="AB198" s="788"/>
      <c r="AC198" s="788"/>
    </row>
    <row r="199" spans="1:175" hidden="1" outlineLevel="1">
      <c r="A199" s="99" t="s">
        <v>2</v>
      </c>
      <c r="B199" s="100">
        <v>7530</v>
      </c>
      <c r="C199" s="100">
        <v>7361</v>
      </c>
      <c r="D199" s="100">
        <v>7402</v>
      </c>
      <c r="E199" s="100">
        <v>8554</v>
      </c>
      <c r="F199" s="100">
        <v>9889</v>
      </c>
      <c r="G199" s="100">
        <v>11177</v>
      </c>
      <c r="H199" s="100">
        <v>11072</v>
      </c>
      <c r="I199" s="100">
        <v>14263</v>
      </c>
      <c r="J199" s="100">
        <v>13540</v>
      </c>
      <c r="K199" s="100">
        <v>13202</v>
      </c>
      <c r="L199" s="100">
        <v>14720</v>
      </c>
      <c r="M199" s="100">
        <v>16873</v>
      </c>
      <c r="N199" s="100">
        <v>15993</v>
      </c>
      <c r="O199" s="100">
        <v>16045</v>
      </c>
      <c r="P199" s="100">
        <v>17787</v>
      </c>
      <c r="Q199" s="100">
        <v>20672</v>
      </c>
      <c r="R199" s="100">
        <v>25488</v>
      </c>
      <c r="S199" s="100">
        <v>31900</v>
      </c>
      <c r="T199" s="100">
        <v>35587</v>
      </c>
      <c r="U199" s="100">
        <v>32524</v>
      </c>
      <c r="V199" s="100">
        <v>34602</v>
      </c>
      <c r="W199" s="788"/>
      <c r="X199" s="788"/>
      <c r="Y199" s="788"/>
      <c r="Z199" s="788"/>
      <c r="AA199" s="788"/>
      <c r="AB199" s="788"/>
      <c r="AC199" s="788"/>
    </row>
    <row r="200" spans="1:175" hidden="1" outlineLevel="1">
      <c r="A200" s="99" t="s">
        <v>120</v>
      </c>
      <c r="B200" s="100">
        <v>4855</v>
      </c>
      <c r="C200" s="100">
        <v>4497</v>
      </c>
      <c r="D200" s="100">
        <v>4254</v>
      </c>
      <c r="E200" s="100">
        <v>5257</v>
      </c>
      <c r="F200" s="100">
        <v>5472</v>
      </c>
      <c r="G200" s="100">
        <v>6194</v>
      </c>
      <c r="H200" s="100">
        <v>5921</v>
      </c>
      <c r="I200" s="100">
        <v>6453</v>
      </c>
      <c r="J200" s="100">
        <v>6437</v>
      </c>
      <c r="K200" s="100">
        <v>5725</v>
      </c>
      <c r="L200" s="100">
        <v>7083</v>
      </c>
      <c r="M200" s="100">
        <v>7253</v>
      </c>
      <c r="N200" s="100">
        <v>7618</v>
      </c>
      <c r="O200" s="100">
        <v>7894</v>
      </c>
      <c r="P200" s="100">
        <v>10454</v>
      </c>
      <c r="Q200" s="100">
        <v>15154</v>
      </c>
      <c r="R200" s="100">
        <v>18914</v>
      </c>
      <c r="S200" s="100">
        <v>25140</v>
      </c>
      <c r="T200" s="100">
        <v>31660</v>
      </c>
      <c r="U200" s="100">
        <v>25909</v>
      </c>
      <c r="V200" s="100">
        <v>29156</v>
      </c>
      <c r="W200" s="788"/>
      <c r="X200" s="788"/>
      <c r="Y200" s="788"/>
      <c r="Z200" s="788"/>
      <c r="AA200" s="788"/>
      <c r="AB200" s="788"/>
      <c r="AC200" s="788"/>
    </row>
    <row r="201" spans="1:175" hidden="1" outlineLevel="1">
      <c r="A201" s="101" t="s">
        <v>3</v>
      </c>
      <c r="B201" s="100">
        <v>3530</v>
      </c>
      <c r="C201" s="100">
        <v>3172</v>
      </c>
      <c r="D201" s="100">
        <v>4351</v>
      </c>
      <c r="E201" s="100">
        <v>5095</v>
      </c>
      <c r="F201" s="100">
        <v>5553</v>
      </c>
      <c r="G201" s="100">
        <v>7083</v>
      </c>
      <c r="H201" s="100">
        <v>8128</v>
      </c>
      <c r="I201" s="100">
        <v>9316</v>
      </c>
      <c r="J201" s="100">
        <v>10059</v>
      </c>
      <c r="K201" s="100">
        <v>10345</v>
      </c>
      <c r="L201" s="100">
        <v>11454</v>
      </c>
      <c r="M201" s="100">
        <v>12126</v>
      </c>
      <c r="N201" s="100">
        <v>11481</v>
      </c>
      <c r="O201" s="100">
        <v>10526</v>
      </c>
      <c r="P201" s="100">
        <v>5046</v>
      </c>
      <c r="Q201" s="100">
        <v>6064</v>
      </c>
      <c r="R201" s="100">
        <v>6440</v>
      </c>
      <c r="S201" s="100">
        <v>6871</v>
      </c>
      <c r="T201" s="100">
        <v>7450</v>
      </c>
      <c r="U201" s="100">
        <v>5392</v>
      </c>
      <c r="V201" s="100">
        <v>6472</v>
      </c>
      <c r="W201" s="788"/>
      <c r="X201" s="788"/>
      <c r="Y201" s="788"/>
      <c r="Z201" s="788"/>
      <c r="AA201" s="788"/>
      <c r="AB201" s="788"/>
      <c r="AC201" s="788"/>
    </row>
    <row r="202" spans="1:175" hidden="1" outlineLevel="1">
      <c r="A202" s="101" t="s">
        <v>121</v>
      </c>
      <c r="B202" s="100"/>
      <c r="C202" s="100"/>
      <c r="D202" s="100"/>
      <c r="E202" s="100"/>
      <c r="F202" s="100"/>
      <c r="G202" s="100"/>
      <c r="H202" s="100"/>
      <c r="I202" s="100"/>
      <c r="J202" s="100">
        <v>4010</v>
      </c>
      <c r="K202" s="100">
        <v>7434</v>
      </c>
      <c r="L202" s="100">
        <v>13955</v>
      </c>
      <c r="M202" s="100">
        <v>15469</v>
      </c>
      <c r="N202" s="100">
        <v>12829</v>
      </c>
      <c r="O202" s="100">
        <v>10414</v>
      </c>
      <c r="P202" s="100">
        <v>10402</v>
      </c>
      <c r="Q202" s="100">
        <v>709</v>
      </c>
      <c r="R202" s="100"/>
      <c r="S202" s="100"/>
      <c r="T202" s="67"/>
      <c r="U202" s="67"/>
      <c r="V202" s="67"/>
      <c r="W202" s="788"/>
      <c r="X202" s="788"/>
      <c r="Y202" s="788"/>
      <c r="Z202" s="788"/>
      <c r="AA202" s="788"/>
      <c r="AB202" s="788"/>
      <c r="AC202" s="788"/>
    </row>
    <row r="203" spans="1:175" hidden="1" outlineLevel="1">
      <c r="A203" s="102" t="s">
        <v>106</v>
      </c>
      <c r="B203" s="103"/>
      <c r="C203" s="103"/>
      <c r="D203" s="103"/>
      <c r="E203" s="103"/>
      <c r="F203" s="103"/>
      <c r="G203" s="103"/>
      <c r="H203" s="103"/>
      <c r="I203" s="103"/>
      <c r="J203" s="103">
        <v>-306</v>
      </c>
      <c r="K203" s="103">
        <v>-472</v>
      </c>
      <c r="L203" s="103">
        <v>-685</v>
      </c>
      <c r="M203" s="103">
        <v>-582</v>
      </c>
      <c r="N203" s="103">
        <v>-359</v>
      </c>
      <c r="O203" s="103">
        <v>-260</v>
      </c>
      <c r="P203" s="103">
        <v>-497</v>
      </c>
      <c r="Q203" s="103">
        <v>-394</v>
      </c>
      <c r="R203" s="103">
        <v>-330</v>
      </c>
      <c r="S203" s="103">
        <v>-556</v>
      </c>
      <c r="T203" s="103">
        <v>-520</v>
      </c>
      <c r="U203" s="103">
        <v>-63</v>
      </c>
      <c r="V203" s="103">
        <v>-355</v>
      </c>
      <c r="W203" s="788"/>
      <c r="X203" s="788"/>
      <c r="Y203" s="788"/>
      <c r="Z203" s="788"/>
      <c r="AA203" s="788"/>
      <c r="AB203" s="788"/>
      <c r="AC203" s="788"/>
    </row>
    <row r="204" spans="1:175" hidden="1" outlineLevel="1">
      <c r="A204" s="94" t="s">
        <v>36</v>
      </c>
      <c r="B204" s="104">
        <v>15915</v>
      </c>
      <c r="C204" s="104">
        <v>15030</v>
      </c>
      <c r="D204" s="104">
        <v>16007</v>
      </c>
      <c r="E204" s="104">
        <v>18906</v>
      </c>
      <c r="F204" s="104">
        <v>20914</v>
      </c>
      <c r="G204" s="104">
        <v>24454</v>
      </c>
      <c r="H204" s="104">
        <v>25121</v>
      </c>
      <c r="I204" s="104">
        <v>30032</v>
      </c>
      <c r="J204" s="104">
        <v>33740</v>
      </c>
      <c r="K204" s="104">
        <v>36234</v>
      </c>
      <c r="L204" s="104">
        <v>46527</v>
      </c>
      <c r="M204" s="104">
        <v>51139</v>
      </c>
      <c r="N204" s="104">
        <v>47562</v>
      </c>
      <c r="O204" s="104">
        <v>44619</v>
      </c>
      <c r="P204" s="104">
        <v>43192</v>
      </c>
      <c r="Q204" s="104">
        <v>42205</v>
      </c>
      <c r="R204" s="104">
        <v>50512</v>
      </c>
      <c r="S204" s="104">
        <v>63355</v>
      </c>
      <c r="T204" s="104">
        <v>74177</v>
      </c>
      <c r="U204" s="104">
        <v>63762</v>
      </c>
      <c r="V204" s="104">
        <v>69875</v>
      </c>
      <c r="W204" s="788"/>
      <c r="X204" s="788"/>
      <c r="Y204" s="788"/>
      <c r="Z204" s="788"/>
      <c r="AA204" s="788"/>
      <c r="AB204" s="788"/>
      <c r="AC204" s="788"/>
    </row>
    <row r="205" spans="1:175" hidden="1" outlineLevel="1">
      <c r="A205" s="99" t="s">
        <v>37</v>
      </c>
      <c r="B205" s="100"/>
      <c r="C205" s="100"/>
      <c r="D205" s="100"/>
      <c r="E205" s="100"/>
      <c r="F205" s="100"/>
      <c r="G205" s="100"/>
      <c r="H205" s="100"/>
      <c r="I205" s="100"/>
      <c r="J205" s="100"/>
      <c r="K205" s="100"/>
      <c r="L205" s="100"/>
      <c r="M205" s="100"/>
      <c r="N205" s="100"/>
      <c r="O205" s="100"/>
      <c r="P205" s="100">
        <v>-28510</v>
      </c>
      <c r="Q205" s="100">
        <v>-26681</v>
      </c>
      <c r="R205" s="100">
        <v>-31516</v>
      </c>
      <c r="S205" s="100">
        <v>-39896</v>
      </c>
      <c r="T205" s="100">
        <v>-47786</v>
      </c>
      <c r="U205" s="100">
        <v>-42631</v>
      </c>
      <c r="V205" s="100">
        <v>-43468</v>
      </c>
      <c r="W205" s="788"/>
      <c r="X205" s="788"/>
      <c r="Y205" s="788"/>
      <c r="Z205" s="788"/>
      <c r="AA205" s="788"/>
      <c r="AB205" s="788"/>
      <c r="AC205" s="788"/>
    </row>
    <row r="206" spans="1:175" hidden="1" outlineLevel="1">
      <c r="A206" s="94" t="s">
        <v>22</v>
      </c>
      <c r="B206" s="104"/>
      <c r="C206" s="104"/>
      <c r="D206" s="104"/>
      <c r="E206" s="104"/>
      <c r="F206" s="104"/>
      <c r="G206" s="104"/>
      <c r="H206" s="104"/>
      <c r="I206" s="104"/>
      <c r="J206" s="104"/>
      <c r="K206" s="104"/>
      <c r="L206" s="104"/>
      <c r="M206" s="104"/>
      <c r="N206" s="104"/>
      <c r="O206" s="104"/>
      <c r="P206" s="104">
        <v>14682</v>
      </c>
      <c r="Q206" s="104">
        <v>15524</v>
      </c>
      <c r="R206" s="104">
        <v>18996</v>
      </c>
      <c r="S206" s="104">
        <v>23459</v>
      </c>
      <c r="T206" s="104">
        <v>26391</v>
      </c>
      <c r="U206" s="104">
        <v>21131</v>
      </c>
      <c r="V206" s="104">
        <v>26407</v>
      </c>
      <c r="W206" s="788"/>
      <c r="X206" s="788"/>
      <c r="Y206" s="788"/>
      <c r="Z206" s="788"/>
      <c r="AA206" s="788"/>
      <c r="AB206" s="788"/>
      <c r="AC206" s="788"/>
    </row>
    <row r="207" spans="1:175" hidden="1" outlineLevel="1">
      <c r="A207" s="99" t="s">
        <v>23</v>
      </c>
      <c r="B207" s="100"/>
      <c r="C207" s="100"/>
      <c r="D207" s="100"/>
      <c r="E207" s="100"/>
      <c r="F207" s="100"/>
      <c r="G207" s="100"/>
      <c r="H207" s="100"/>
      <c r="I207" s="100"/>
      <c r="J207" s="100"/>
      <c r="K207" s="100"/>
      <c r="L207" s="100"/>
      <c r="M207" s="100"/>
      <c r="N207" s="100"/>
      <c r="O207" s="100"/>
      <c r="P207" s="100">
        <v>-4485</v>
      </c>
      <c r="Q207" s="100">
        <v>-4939</v>
      </c>
      <c r="R207" s="100">
        <v>-5560</v>
      </c>
      <c r="S207" s="100">
        <v>-6549</v>
      </c>
      <c r="T207" s="100">
        <v>-7414</v>
      </c>
      <c r="U207" s="100">
        <v>-6806</v>
      </c>
      <c r="V207" s="100">
        <v>-6914</v>
      </c>
      <c r="W207" s="788"/>
      <c r="X207" s="788"/>
      <c r="Y207" s="788"/>
      <c r="Z207" s="788"/>
      <c r="AA207" s="788"/>
      <c r="AB207" s="788"/>
      <c r="AC207" s="788"/>
    </row>
    <row r="208" spans="1:175" hidden="1" outlineLevel="1">
      <c r="A208" s="99" t="s">
        <v>35</v>
      </c>
      <c r="B208" s="100"/>
      <c r="C208" s="100"/>
      <c r="D208" s="100"/>
      <c r="E208" s="100"/>
      <c r="F208" s="100"/>
      <c r="G208" s="100"/>
      <c r="H208" s="100"/>
      <c r="I208" s="100"/>
      <c r="J208" s="100"/>
      <c r="K208" s="100"/>
      <c r="L208" s="100"/>
      <c r="M208" s="100"/>
      <c r="N208" s="100"/>
      <c r="O208" s="100"/>
      <c r="P208" s="100">
        <v>-2563</v>
      </c>
      <c r="Q208" s="100">
        <v>-2849</v>
      </c>
      <c r="R208" s="100">
        <v>-2970</v>
      </c>
      <c r="S208" s="100">
        <v>-3518</v>
      </c>
      <c r="T208" s="100">
        <v>-3914</v>
      </c>
      <c r="U208" s="100">
        <v>-3845</v>
      </c>
      <c r="V208" s="100">
        <v>-4173</v>
      </c>
      <c r="W208" s="788"/>
      <c r="X208" s="788"/>
      <c r="Y208" s="788"/>
      <c r="Z208" s="788"/>
      <c r="AA208" s="788"/>
      <c r="AB208" s="788"/>
      <c r="AC208" s="788"/>
    </row>
    <row r="209" spans="1:29" hidden="1" outlineLevel="1">
      <c r="A209" s="99" t="s">
        <v>24</v>
      </c>
      <c r="B209" s="100"/>
      <c r="C209" s="100"/>
      <c r="D209" s="100"/>
      <c r="E209" s="100"/>
      <c r="F209" s="100"/>
      <c r="G209" s="100"/>
      <c r="H209" s="100"/>
      <c r="I209" s="100"/>
      <c r="J209" s="100"/>
      <c r="K209" s="100"/>
      <c r="L209" s="100"/>
      <c r="M209" s="100"/>
      <c r="N209" s="100"/>
      <c r="O209" s="100"/>
      <c r="P209" s="100">
        <v>-849</v>
      </c>
      <c r="Q209" s="100">
        <v>-978</v>
      </c>
      <c r="R209" s="100">
        <v>-1111</v>
      </c>
      <c r="S209" s="100">
        <v>-1286</v>
      </c>
      <c r="T209" s="100">
        <v>-1473</v>
      </c>
      <c r="U209" s="100">
        <v>-1410</v>
      </c>
      <c r="V209" s="100">
        <v>-1517</v>
      </c>
      <c r="W209" s="788"/>
      <c r="X209" s="788"/>
      <c r="Y209" s="788"/>
      <c r="Z209" s="788"/>
      <c r="AA209" s="788"/>
      <c r="AB209" s="788"/>
      <c r="AC209" s="788"/>
    </row>
    <row r="210" spans="1:29" hidden="1" outlineLevel="1">
      <c r="A210" s="99" t="s">
        <v>111</v>
      </c>
      <c r="B210" s="100"/>
      <c r="C210" s="100"/>
      <c r="D210" s="100"/>
      <c r="E210" s="100"/>
      <c r="F210" s="100"/>
      <c r="G210" s="100"/>
      <c r="H210" s="100"/>
      <c r="I210" s="100"/>
      <c r="J210" s="100"/>
      <c r="K210" s="100"/>
      <c r="L210" s="100"/>
      <c r="M210" s="100"/>
      <c r="N210" s="100"/>
      <c r="O210" s="100"/>
      <c r="P210" s="100">
        <v>-134</v>
      </c>
      <c r="Q210" s="100">
        <v>180</v>
      </c>
      <c r="R210" s="100">
        <v>-152</v>
      </c>
      <c r="S210" s="100">
        <v>-40</v>
      </c>
      <c r="T210" s="100">
        <v>216</v>
      </c>
      <c r="U210" s="100">
        <v>20</v>
      </c>
      <c r="V210" s="100">
        <v>112</v>
      </c>
      <c r="W210" s="788"/>
      <c r="X210" s="788"/>
      <c r="Y210" s="788"/>
      <c r="Z210" s="788"/>
      <c r="AA210" s="788"/>
      <c r="AB210" s="788"/>
      <c r="AC210" s="788"/>
    </row>
    <row r="211" spans="1:29" hidden="1" outlineLevel="1">
      <c r="A211" s="105" t="s">
        <v>4</v>
      </c>
      <c r="B211" s="106">
        <v>-14473</v>
      </c>
      <c r="C211" s="106">
        <v>-13975</v>
      </c>
      <c r="D211" s="106">
        <v>-14835</v>
      </c>
      <c r="E211" s="106">
        <v>-17681</v>
      </c>
      <c r="F211" s="106">
        <v>-19024</v>
      </c>
      <c r="G211" s="106">
        <v>-21789</v>
      </c>
      <c r="H211" s="106">
        <v>-22190</v>
      </c>
      <c r="I211" s="106">
        <v>-26219</v>
      </c>
      <c r="J211" s="106">
        <v>-29395</v>
      </c>
      <c r="K211" s="106">
        <v>-31764</v>
      </c>
      <c r="L211" s="106">
        <v>-40135</v>
      </c>
      <c r="M211" s="106">
        <v>-45009</v>
      </c>
      <c r="N211" s="106">
        <v>-42301</v>
      </c>
      <c r="O211" s="106">
        <v>-39309</v>
      </c>
      <c r="P211" s="106">
        <v>-36541</v>
      </c>
      <c r="Q211" s="106">
        <v>-35267</v>
      </c>
      <c r="R211" s="106">
        <v>-41309</v>
      </c>
      <c r="S211" s="106">
        <v>-51289</v>
      </c>
      <c r="T211" s="106">
        <v>-60371</v>
      </c>
      <c r="U211" s="106">
        <v>-54672</v>
      </c>
      <c r="V211" s="106">
        <v>-55960</v>
      </c>
      <c r="W211" s="788"/>
      <c r="X211" s="788"/>
      <c r="Y211" s="788"/>
      <c r="Z211" s="788"/>
      <c r="AA211" s="788"/>
      <c r="AB211" s="788"/>
      <c r="AC211" s="788"/>
    </row>
    <row r="212" spans="1:29" hidden="1" outlineLevel="1">
      <c r="A212" s="101" t="s">
        <v>21</v>
      </c>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788"/>
      <c r="X212" s="788"/>
      <c r="Y212" s="788"/>
      <c r="Z212" s="788"/>
      <c r="AA212" s="788"/>
      <c r="AB212" s="788"/>
      <c r="AC212" s="788"/>
    </row>
    <row r="213" spans="1:29" hidden="1" outlineLevel="1">
      <c r="A213" s="107" t="s">
        <v>67</v>
      </c>
      <c r="B213" s="103"/>
      <c r="C213" s="103"/>
      <c r="D213" s="103"/>
      <c r="E213" s="103"/>
      <c r="F213" s="103"/>
      <c r="G213" s="103"/>
      <c r="H213" s="103"/>
      <c r="I213" s="103"/>
      <c r="J213" s="103"/>
      <c r="K213" s="103"/>
      <c r="L213" s="103"/>
      <c r="M213" s="103"/>
      <c r="N213" s="103"/>
      <c r="O213" s="103"/>
      <c r="P213" s="103"/>
      <c r="Q213" s="108"/>
      <c r="R213" s="108"/>
      <c r="S213" s="108"/>
      <c r="T213" s="108"/>
      <c r="U213" s="108"/>
      <c r="V213" s="108"/>
      <c r="W213" s="788"/>
      <c r="X213" s="788"/>
      <c r="Y213" s="788"/>
      <c r="Z213" s="788"/>
      <c r="AA213" s="788"/>
      <c r="AB213" s="788"/>
      <c r="AC213" s="788"/>
    </row>
    <row r="214" spans="1:29" hidden="1" outlineLevel="1">
      <c r="A214" s="99" t="s">
        <v>2</v>
      </c>
      <c r="B214" s="100">
        <v>1195</v>
      </c>
      <c r="C214" s="100">
        <v>1031</v>
      </c>
      <c r="D214" s="100">
        <v>981</v>
      </c>
      <c r="E214" s="100">
        <v>1018</v>
      </c>
      <c r="F214" s="100">
        <v>1433</v>
      </c>
      <c r="G214" s="100">
        <v>1700</v>
      </c>
      <c r="H214" s="100">
        <v>1807</v>
      </c>
      <c r="I214" s="100">
        <v>2537</v>
      </c>
      <c r="J214" s="100">
        <v>2283</v>
      </c>
      <c r="K214" s="100">
        <v>2153</v>
      </c>
      <c r="L214" s="100">
        <v>2737</v>
      </c>
      <c r="M214" s="100">
        <v>3202</v>
      </c>
      <c r="N214" s="100">
        <v>3005</v>
      </c>
      <c r="O214" s="100">
        <v>2962</v>
      </c>
      <c r="P214" s="100">
        <v>3322</v>
      </c>
      <c r="Q214" s="100">
        <v>4032</v>
      </c>
      <c r="R214" s="100">
        <v>5323</v>
      </c>
      <c r="S214" s="100">
        <v>6749</v>
      </c>
      <c r="T214" s="100">
        <v>7291</v>
      </c>
      <c r="U214" s="100">
        <v>5752</v>
      </c>
      <c r="V214" s="100">
        <v>8127</v>
      </c>
      <c r="W214" s="788"/>
      <c r="X214" s="788"/>
      <c r="Y214" s="788"/>
      <c r="Z214" s="788"/>
      <c r="AA214" s="788"/>
      <c r="AB214" s="788"/>
      <c r="AC214" s="788"/>
    </row>
    <row r="215" spans="1:29" hidden="1" outlineLevel="1">
      <c r="A215" s="99" t="s">
        <v>120</v>
      </c>
      <c r="B215" s="100">
        <v>-2</v>
      </c>
      <c r="C215" s="100">
        <v>-53</v>
      </c>
      <c r="D215" s="100">
        <v>158</v>
      </c>
      <c r="E215" s="100">
        <v>102</v>
      </c>
      <c r="F215" s="100">
        <v>58</v>
      </c>
      <c r="G215" s="100">
        <v>394</v>
      </c>
      <c r="H215" s="100">
        <v>396</v>
      </c>
      <c r="I215" s="100">
        <v>387</v>
      </c>
      <c r="J215" s="100">
        <v>498</v>
      </c>
      <c r="K215" s="100">
        <v>397</v>
      </c>
      <c r="L215" s="100">
        <v>650</v>
      </c>
      <c r="M215" s="100">
        <v>736</v>
      </c>
      <c r="N215" s="100">
        <v>680</v>
      </c>
      <c r="O215" s="100">
        <v>675</v>
      </c>
      <c r="P215" s="100">
        <v>1115</v>
      </c>
      <c r="Q215" s="100">
        <v>2073</v>
      </c>
      <c r="R215" s="100">
        <v>3010</v>
      </c>
      <c r="S215" s="100">
        <v>4384</v>
      </c>
      <c r="T215" s="100">
        <v>5602</v>
      </c>
      <c r="U215" s="100">
        <v>3470</v>
      </c>
      <c r="V215" s="100">
        <v>5243</v>
      </c>
      <c r="W215" s="788"/>
      <c r="X215" s="788"/>
      <c r="Y215" s="788"/>
      <c r="Z215" s="788"/>
      <c r="AA215" s="788"/>
      <c r="AB215" s="788"/>
      <c r="AC215" s="788"/>
    </row>
    <row r="216" spans="1:29" hidden="1" outlineLevel="1">
      <c r="A216" s="99" t="s">
        <v>3</v>
      </c>
      <c r="B216" s="100">
        <v>434</v>
      </c>
      <c r="C216" s="100">
        <v>286</v>
      </c>
      <c r="D216" s="100">
        <v>160</v>
      </c>
      <c r="E216" s="100">
        <v>228</v>
      </c>
      <c r="F216" s="100">
        <v>470</v>
      </c>
      <c r="G216" s="100">
        <v>674</v>
      </c>
      <c r="H216" s="100">
        <v>836</v>
      </c>
      <c r="I216" s="100">
        <v>942</v>
      </c>
      <c r="J216" s="100">
        <v>1046</v>
      </c>
      <c r="K216" s="100">
        <v>1032</v>
      </c>
      <c r="L216" s="100">
        <v>1238</v>
      </c>
      <c r="M216" s="100">
        <v>1123</v>
      </c>
      <c r="N216" s="100">
        <v>1050</v>
      </c>
      <c r="O216" s="100">
        <v>1051</v>
      </c>
      <c r="P216" s="100">
        <v>943</v>
      </c>
      <c r="Q216" s="100">
        <v>1200</v>
      </c>
      <c r="R216" s="100">
        <v>1346</v>
      </c>
      <c r="S216" s="100">
        <v>1539</v>
      </c>
      <c r="T216" s="100">
        <v>1328</v>
      </c>
      <c r="U216" s="100">
        <v>253</v>
      </c>
      <c r="V216" s="100">
        <v>1262</v>
      </c>
      <c r="W216" s="788"/>
      <c r="X216" s="788"/>
      <c r="Y216" s="788"/>
      <c r="Z216" s="788"/>
      <c r="AA216" s="788"/>
      <c r="AB216" s="788"/>
      <c r="AC216" s="788"/>
    </row>
    <row r="217" spans="1:29" hidden="1" outlineLevel="1">
      <c r="A217" s="99" t="s">
        <v>121</v>
      </c>
      <c r="B217" s="100"/>
      <c r="C217" s="100"/>
      <c r="D217" s="100"/>
      <c r="E217" s="100"/>
      <c r="F217" s="100"/>
      <c r="G217" s="100"/>
      <c r="H217" s="100"/>
      <c r="I217" s="100"/>
      <c r="J217" s="100">
        <v>566</v>
      </c>
      <c r="K217" s="100">
        <v>1010</v>
      </c>
      <c r="L217" s="100">
        <v>1855</v>
      </c>
      <c r="M217" s="100">
        <v>1255</v>
      </c>
      <c r="N217" s="100">
        <v>686</v>
      </c>
      <c r="O217" s="100">
        <v>837</v>
      </c>
      <c r="P217" s="100">
        <v>1732</v>
      </c>
      <c r="Q217" s="100">
        <v>186</v>
      </c>
      <c r="R217" s="100"/>
      <c r="S217" s="100"/>
      <c r="T217" s="100"/>
      <c r="U217" s="100"/>
      <c r="V217" s="100"/>
      <c r="W217" s="788"/>
      <c r="X217" s="788"/>
      <c r="Y217" s="788"/>
      <c r="Z217" s="788"/>
      <c r="AA217" s="788"/>
      <c r="AB217" s="788"/>
      <c r="AC217" s="788"/>
    </row>
    <row r="218" spans="1:29" hidden="1" outlineLevel="1">
      <c r="A218" s="99" t="s">
        <v>123</v>
      </c>
      <c r="B218" s="100">
        <v>-185</v>
      </c>
      <c r="C218" s="100">
        <v>-209</v>
      </c>
      <c r="D218" s="100">
        <v>-127</v>
      </c>
      <c r="E218" s="100">
        <v>-123</v>
      </c>
      <c r="F218" s="100">
        <v>-71</v>
      </c>
      <c r="G218" s="100">
        <v>-103</v>
      </c>
      <c r="H218" s="100">
        <v>-108</v>
      </c>
      <c r="I218" s="100">
        <v>-53</v>
      </c>
      <c r="J218" s="100">
        <v>-48</v>
      </c>
      <c r="K218" s="100">
        <v>-122</v>
      </c>
      <c r="L218" s="100">
        <v>-88</v>
      </c>
      <c r="M218" s="100">
        <v>-186</v>
      </c>
      <c r="N218" s="100">
        <v>-196</v>
      </c>
      <c r="O218" s="100">
        <v>-234</v>
      </c>
      <c r="P218" s="100">
        <v>-449</v>
      </c>
      <c r="Q218" s="100">
        <v>-553</v>
      </c>
      <c r="R218" s="100">
        <v>-476</v>
      </c>
      <c r="S218" s="100">
        <v>-606</v>
      </c>
      <c r="T218" s="100">
        <v>-415</v>
      </c>
      <c r="U218" s="100">
        <v>-385</v>
      </c>
      <c r="V218" s="100">
        <v>-717</v>
      </c>
      <c r="W218" s="788"/>
      <c r="X218" s="788"/>
      <c r="Y218" s="788"/>
      <c r="Z218" s="788"/>
      <c r="AA218" s="788"/>
      <c r="AB218" s="788"/>
      <c r="AC218" s="788"/>
    </row>
    <row r="219" spans="1:29" hidden="1" outlineLevel="1">
      <c r="A219" s="102" t="s">
        <v>124</v>
      </c>
      <c r="B219" s="103"/>
      <c r="C219" s="103"/>
      <c r="D219" s="103"/>
      <c r="E219" s="103"/>
      <c r="F219" s="103"/>
      <c r="G219" s="103"/>
      <c r="H219" s="103"/>
      <c r="I219" s="103"/>
      <c r="J219" s="103"/>
      <c r="K219" s="103"/>
      <c r="L219" s="103"/>
      <c r="M219" s="103"/>
      <c r="N219" s="103">
        <v>36</v>
      </c>
      <c r="O219" s="103">
        <v>19</v>
      </c>
      <c r="P219" s="103">
        <v>-12</v>
      </c>
      <c r="Q219" s="103"/>
      <c r="R219" s="103"/>
      <c r="S219" s="103"/>
      <c r="T219" s="103"/>
      <c r="U219" s="103"/>
      <c r="V219" s="103"/>
      <c r="W219" s="788"/>
      <c r="X219" s="788"/>
      <c r="Y219" s="788"/>
      <c r="Z219" s="788"/>
      <c r="AA219" s="788"/>
      <c r="AB219" s="788"/>
      <c r="AC219" s="788"/>
    </row>
    <row r="220" spans="1:29" hidden="1" outlineLevel="1">
      <c r="A220" s="94" t="s">
        <v>67</v>
      </c>
      <c r="B220" s="104">
        <v>1442</v>
      </c>
      <c r="C220" s="104">
        <v>1055</v>
      </c>
      <c r="D220" s="104">
        <v>1172</v>
      </c>
      <c r="E220" s="104">
        <v>1225</v>
      </c>
      <c r="F220" s="104">
        <v>1890</v>
      </c>
      <c r="G220" s="104">
        <v>2665</v>
      </c>
      <c r="H220" s="104">
        <v>2931</v>
      </c>
      <c r="I220" s="104">
        <v>3813</v>
      </c>
      <c r="J220" s="104">
        <v>4345</v>
      </c>
      <c r="K220" s="104">
        <v>4470</v>
      </c>
      <c r="L220" s="104">
        <v>6392</v>
      </c>
      <c r="M220" s="104">
        <v>6130</v>
      </c>
      <c r="N220" s="104">
        <v>5261</v>
      </c>
      <c r="O220" s="104">
        <v>5310</v>
      </c>
      <c r="P220" s="104">
        <v>6651</v>
      </c>
      <c r="Q220" s="104">
        <v>6938</v>
      </c>
      <c r="R220" s="104">
        <v>9203</v>
      </c>
      <c r="S220" s="104">
        <v>12066</v>
      </c>
      <c r="T220" s="104">
        <v>13806</v>
      </c>
      <c r="U220" s="104">
        <v>9090</v>
      </c>
      <c r="V220" s="104">
        <v>13915</v>
      </c>
      <c r="W220" s="788"/>
      <c r="X220" s="788"/>
      <c r="Y220" s="788"/>
      <c r="Z220" s="788"/>
      <c r="AA220" s="788"/>
      <c r="AB220" s="788"/>
      <c r="AC220" s="788"/>
    </row>
    <row r="221" spans="1:29" hidden="1" outlineLevel="1">
      <c r="A221" s="99"/>
      <c r="B221" s="95"/>
      <c r="C221" s="95"/>
      <c r="D221" s="95"/>
      <c r="E221" s="95"/>
      <c r="F221" s="96"/>
      <c r="G221" s="95"/>
      <c r="H221" s="95"/>
      <c r="I221" s="95"/>
      <c r="J221" s="96"/>
      <c r="K221" s="95"/>
      <c r="L221" s="95"/>
      <c r="M221" s="96"/>
      <c r="N221" s="95"/>
      <c r="O221" s="95"/>
      <c r="P221" s="95"/>
      <c r="Q221" s="96"/>
      <c r="R221" s="96"/>
      <c r="S221" s="96"/>
      <c r="T221" s="96"/>
      <c r="U221" s="96"/>
      <c r="V221" s="96"/>
      <c r="W221" s="788"/>
      <c r="X221" s="788"/>
      <c r="Y221" s="788"/>
      <c r="Z221" s="788"/>
      <c r="AA221" s="788"/>
      <c r="AB221" s="788"/>
      <c r="AC221" s="788"/>
    </row>
    <row r="222" spans="1:29" hidden="1" outlineLevel="1">
      <c r="A222" s="109" t="s">
        <v>38</v>
      </c>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788"/>
      <c r="X222" s="788"/>
      <c r="Y222" s="788"/>
      <c r="Z222" s="788"/>
      <c r="AA222" s="788"/>
      <c r="AB222" s="788"/>
      <c r="AC222" s="788"/>
    </row>
    <row r="223" spans="1:29" hidden="1" outlineLevel="1">
      <c r="A223" s="96" t="s">
        <v>2</v>
      </c>
      <c r="B223" s="82">
        <v>0.15869853917662699</v>
      </c>
      <c r="C223" s="82">
        <v>0.1400624915093058</v>
      </c>
      <c r="D223" s="82">
        <v>0.13253174817616861</v>
      </c>
      <c r="E223" s="82">
        <v>0.11900865092354454</v>
      </c>
      <c r="F223" s="82">
        <v>0.14490848417433511</v>
      </c>
      <c r="G223" s="82">
        <v>0.1520980585130178</v>
      </c>
      <c r="H223" s="82">
        <v>0.16320447976878613</v>
      </c>
      <c r="I223" s="82">
        <v>0.17787281778027064</v>
      </c>
      <c r="J223" s="82">
        <v>0.16861152141802069</v>
      </c>
      <c r="K223" s="82">
        <v>0.16308135131040752</v>
      </c>
      <c r="L223" s="82">
        <v>0.18593750000000001</v>
      </c>
      <c r="M223" s="82">
        <v>0.189770639483198</v>
      </c>
      <c r="N223" s="82">
        <v>0.18789470393297067</v>
      </c>
      <c r="O223" s="82">
        <v>0.18460579619819259</v>
      </c>
      <c r="P223" s="82">
        <v>0.18676561533704392</v>
      </c>
      <c r="Q223" s="82">
        <v>0.19504643962848298</v>
      </c>
      <c r="R223" s="82">
        <v>0.20884337727558067</v>
      </c>
      <c r="S223" s="82">
        <v>0.21156739811912226</v>
      </c>
      <c r="T223" s="82">
        <v>0.20487818585438503</v>
      </c>
      <c r="U223" s="82">
        <v>0.17685401549624893</v>
      </c>
      <c r="V223" s="82">
        <v>0.23487081671579677</v>
      </c>
      <c r="W223" s="788"/>
      <c r="X223" s="788"/>
      <c r="Y223" s="788"/>
      <c r="Z223" s="788"/>
      <c r="AA223" s="788"/>
      <c r="AB223" s="788"/>
      <c r="AC223" s="788"/>
    </row>
    <row r="224" spans="1:29" hidden="1" outlineLevel="1">
      <c r="A224" s="96" t="s">
        <v>120</v>
      </c>
      <c r="B224" s="82">
        <v>-4.1194644696189496E-4</v>
      </c>
      <c r="C224" s="82">
        <v>-1.1785634867689571E-2</v>
      </c>
      <c r="D224" s="82">
        <v>3.7141513869299481E-2</v>
      </c>
      <c r="E224" s="82">
        <v>1.9402701160357617E-2</v>
      </c>
      <c r="F224" s="82">
        <v>1.0599415204678362E-2</v>
      </c>
      <c r="G224" s="82">
        <v>6.3609945108169197E-2</v>
      </c>
      <c r="H224" s="82">
        <v>6.6880594494173287E-2</v>
      </c>
      <c r="I224" s="82">
        <v>5.9972105997210597E-2</v>
      </c>
      <c r="J224" s="82">
        <v>7.7365232251048618E-2</v>
      </c>
      <c r="K224" s="82">
        <v>6.9344978165938861E-2</v>
      </c>
      <c r="L224" s="82">
        <v>9.1769024424678811E-2</v>
      </c>
      <c r="M224" s="82">
        <v>0.1014752516200193</v>
      </c>
      <c r="N224" s="82">
        <v>8.9262273562614861E-2</v>
      </c>
      <c r="O224" s="82">
        <v>8.5507980744869524E-2</v>
      </c>
      <c r="P224" s="82">
        <v>0.10665773866462598</v>
      </c>
      <c r="Q224" s="82">
        <v>0.13679556552725353</v>
      </c>
      <c r="R224" s="82">
        <v>0.15914137675795706</v>
      </c>
      <c r="S224" s="82">
        <v>0.17438345266507557</v>
      </c>
      <c r="T224" s="82">
        <v>0.17694251421351864</v>
      </c>
      <c r="U224" s="82">
        <v>0.13393029449226138</v>
      </c>
      <c r="V224" s="82">
        <v>0.17982576485114557</v>
      </c>
      <c r="W224" s="788"/>
      <c r="X224" s="788"/>
      <c r="Y224" s="788"/>
      <c r="Z224" s="788"/>
      <c r="AA224" s="788"/>
      <c r="AB224" s="788"/>
      <c r="AC224" s="788"/>
    </row>
    <row r="225" spans="1:29" hidden="1" outlineLevel="1">
      <c r="A225" s="96" t="s">
        <v>3</v>
      </c>
      <c r="B225" s="82">
        <v>0.12294617563739377</v>
      </c>
      <c r="C225" s="82">
        <v>9.0163934426229511E-2</v>
      </c>
      <c r="D225" s="82">
        <v>3.6773155596414614E-2</v>
      </c>
      <c r="E225" s="82">
        <v>4.4749754661432779E-2</v>
      </c>
      <c r="F225" s="82">
        <v>8.463893390959841E-2</v>
      </c>
      <c r="G225" s="82">
        <v>9.5157419172666943E-2</v>
      </c>
      <c r="H225" s="82">
        <v>0.10285433070866142</v>
      </c>
      <c r="I225" s="82">
        <v>0.10111635895234006</v>
      </c>
      <c r="J225" s="82">
        <v>0.10398647976936078</v>
      </c>
      <c r="K225" s="82">
        <v>9.9758337361043989E-2</v>
      </c>
      <c r="L225" s="82">
        <v>0.10808451196088703</v>
      </c>
      <c r="M225" s="82">
        <v>9.2610918687118585E-2</v>
      </c>
      <c r="N225" s="82">
        <v>9.1455448131695843E-2</v>
      </c>
      <c r="O225" s="82">
        <v>9.9847995439863196E-2</v>
      </c>
      <c r="P225" s="82">
        <v>0.18688069758224335</v>
      </c>
      <c r="Q225" s="82">
        <v>0.19788918205804748</v>
      </c>
      <c r="R225" s="82">
        <v>0.20900621118012422</v>
      </c>
      <c r="S225" s="82">
        <v>0.22398486392082667</v>
      </c>
      <c r="T225" s="82">
        <v>0.17825503355704697</v>
      </c>
      <c r="U225" s="82">
        <v>4.6921364985163208E-2</v>
      </c>
      <c r="V225" s="82">
        <v>0.1949938195302843</v>
      </c>
      <c r="W225" s="788"/>
      <c r="X225" s="788"/>
      <c r="Y225" s="788"/>
      <c r="Z225" s="788"/>
      <c r="AA225" s="788"/>
      <c r="AB225" s="788"/>
      <c r="AC225" s="788"/>
    </row>
    <row r="226" spans="1:29" hidden="1" outlineLevel="1">
      <c r="A226" s="96" t="s">
        <v>121</v>
      </c>
      <c r="B226" s="82"/>
      <c r="C226" s="82"/>
      <c r="D226" s="82"/>
      <c r="E226" s="82"/>
      <c r="F226" s="82"/>
      <c r="G226" s="82"/>
      <c r="H226" s="82"/>
      <c r="I226" s="82"/>
      <c r="J226" s="82">
        <v>0.14114713216957606</v>
      </c>
      <c r="K226" s="82">
        <v>0.13586225450632231</v>
      </c>
      <c r="L226" s="82">
        <v>0.13292726621282694</v>
      </c>
      <c r="M226" s="82">
        <v>8.1130001939362595E-2</v>
      </c>
      <c r="N226" s="82">
        <v>5.347260113804661E-2</v>
      </c>
      <c r="O226" s="82">
        <v>8.0372575379297095E-2</v>
      </c>
      <c r="P226" s="82">
        <v>0.16650644106902518</v>
      </c>
      <c r="Q226" s="82">
        <v>0.26234132581100139</v>
      </c>
      <c r="R226" s="82"/>
      <c r="S226" s="82"/>
      <c r="T226" s="82"/>
      <c r="U226" s="82"/>
      <c r="V226" s="82"/>
      <c r="W226" s="788"/>
      <c r="X226" s="788"/>
      <c r="Y226" s="788"/>
      <c r="Z226" s="788"/>
      <c r="AA226" s="788"/>
      <c r="AB226" s="788"/>
      <c r="AC226" s="788"/>
    </row>
    <row r="227" spans="1:29" hidden="1" outlineLevel="1">
      <c r="A227" s="110"/>
      <c r="B227" s="83"/>
      <c r="C227" s="83"/>
      <c r="D227" s="83"/>
      <c r="E227" s="83"/>
      <c r="F227" s="83"/>
      <c r="G227" s="83"/>
      <c r="H227" s="83"/>
      <c r="I227" s="83"/>
      <c r="J227" s="83"/>
      <c r="K227" s="83"/>
      <c r="L227" s="83"/>
      <c r="M227" s="83"/>
      <c r="N227" s="83"/>
      <c r="O227" s="83"/>
      <c r="P227" s="83"/>
      <c r="Q227" s="83"/>
      <c r="R227" s="83"/>
      <c r="S227" s="83"/>
      <c r="T227" s="83"/>
      <c r="U227" s="83"/>
      <c r="V227" s="83"/>
      <c r="W227" s="788"/>
      <c r="X227" s="788"/>
      <c r="Y227" s="788"/>
      <c r="Z227" s="788"/>
      <c r="AA227" s="788"/>
      <c r="AB227" s="788"/>
      <c r="AC227" s="788"/>
    </row>
    <row r="228" spans="1:29" hidden="1" outlineLevel="1">
      <c r="A228" s="111" t="s">
        <v>38</v>
      </c>
      <c r="B228" s="78">
        <v>9.0606346214263278E-2</v>
      </c>
      <c r="C228" s="78">
        <v>7.0192947438456416E-2</v>
      </c>
      <c r="D228" s="78">
        <v>7.3217967139376519E-2</v>
      </c>
      <c r="E228" s="78">
        <v>6.4794245213159837E-2</v>
      </c>
      <c r="F228" s="78">
        <v>9.0370087023046761E-2</v>
      </c>
      <c r="G228" s="78">
        <v>0.1089801259507647</v>
      </c>
      <c r="H228" s="78">
        <v>0.11667529158871064</v>
      </c>
      <c r="I228" s="78">
        <v>0.12696457112413426</v>
      </c>
      <c r="J228" s="78">
        <v>0.12877889745109661</v>
      </c>
      <c r="K228" s="78">
        <v>0.12336479549594304</v>
      </c>
      <c r="L228" s="78">
        <v>0.13738259505233522</v>
      </c>
      <c r="M228" s="78">
        <v>0.1198693756233012</v>
      </c>
      <c r="N228" s="78">
        <v>0.11061351499095917</v>
      </c>
      <c r="O228" s="78">
        <v>0.1190075976601896</v>
      </c>
      <c r="P228" s="78">
        <v>0.15398684941655863</v>
      </c>
      <c r="Q228" s="78">
        <v>0.16438810567468309</v>
      </c>
      <c r="R228" s="78">
        <v>0.18219433006018371</v>
      </c>
      <c r="S228" s="78">
        <v>0.19045063530897324</v>
      </c>
      <c r="T228" s="78">
        <v>0.18612238294889252</v>
      </c>
      <c r="U228" s="78">
        <v>0.14256140020701985</v>
      </c>
      <c r="V228" s="78">
        <v>0.19914132379248659</v>
      </c>
      <c r="W228" s="788"/>
      <c r="X228" s="788"/>
      <c r="Y228" s="788"/>
      <c r="Z228" s="788"/>
      <c r="AA228" s="788"/>
      <c r="AB228" s="788"/>
      <c r="AC228" s="788"/>
    </row>
    <row r="229" spans="1:29" hidden="1" outlineLevel="1">
      <c r="A229" s="99"/>
      <c r="B229" s="78"/>
      <c r="C229" s="78"/>
      <c r="D229" s="78"/>
      <c r="E229" s="78"/>
      <c r="F229" s="78"/>
      <c r="G229" s="78"/>
      <c r="H229" s="78"/>
      <c r="I229" s="78"/>
      <c r="J229" s="78"/>
      <c r="K229" s="78"/>
      <c r="L229" s="78"/>
      <c r="M229" s="78"/>
      <c r="N229" s="78"/>
      <c r="O229" s="78"/>
      <c r="P229" s="78"/>
      <c r="Q229" s="78"/>
      <c r="R229" s="78"/>
      <c r="S229" s="78"/>
      <c r="T229" s="78"/>
      <c r="U229" s="78"/>
      <c r="V229" s="78"/>
      <c r="W229" s="788"/>
      <c r="X229" s="788"/>
      <c r="Y229" s="788"/>
      <c r="Z229" s="788"/>
      <c r="AA229" s="788"/>
      <c r="AB229" s="788"/>
      <c r="AC229" s="788"/>
    </row>
    <row r="230" spans="1:29" hidden="1" outlineLevel="1">
      <c r="A230" s="102" t="s">
        <v>39</v>
      </c>
      <c r="B230" s="103">
        <v>-183</v>
      </c>
      <c r="C230" s="103">
        <v>-153</v>
      </c>
      <c r="D230" s="103">
        <v>-155</v>
      </c>
      <c r="E230" s="103">
        <v>95</v>
      </c>
      <c r="F230" s="103">
        <v>65</v>
      </c>
      <c r="G230" s="103">
        <v>175</v>
      </c>
      <c r="H230" s="103">
        <v>139</v>
      </c>
      <c r="I230" s="103">
        <v>-293</v>
      </c>
      <c r="J230" s="103">
        <v>-708</v>
      </c>
      <c r="K230" s="103">
        <v>-1058</v>
      </c>
      <c r="L230" s="103">
        <v>-1703</v>
      </c>
      <c r="M230" s="103">
        <v>-1430</v>
      </c>
      <c r="N230" s="103">
        <v>-780</v>
      </c>
      <c r="O230" s="103">
        <v>-397</v>
      </c>
      <c r="P230" s="103">
        <v>-269</v>
      </c>
      <c r="Q230" s="103">
        <v>-75</v>
      </c>
      <c r="R230" s="103">
        <v>-508</v>
      </c>
      <c r="S230" s="103">
        <v>-1532</v>
      </c>
      <c r="T230" s="103">
        <v>-694</v>
      </c>
      <c r="U230" s="103">
        <v>-819</v>
      </c>
      <c r="V230" s="103">
        <v>-420</v>
      </c>
      <c r="W230" s="788"/>
      <c r="X230" s="788"/>
      <c r="Y230" s="788"/>
      <c r="Z230" s="788"/>
      <c r="AA230" s="788"/>
      <c r="AB230" s="788"/>
      <c r="AC230" s="788"/>
    </row>
    <row r="231" spans="1:29" hidden="1" outlineLevel="1">
      <c r="A231" s="99" t="s">
        <v>71</v>
      </c>
      <c r="B231" s="100">
        <v>3</v>
      </c>
      <c r="C231" s="100">
        <v>2</v>
      </c>
      <c r="D231" s="100">
        <v>1</v>
      </c>
      <c r="E231" s="100">
        <v>1</v>
      </c>
      <c r="F231" s="100">
        <v>1</v>
      </c>
      <c r="G231" s="100">
        <v>2</v>
      </c>
      <c r="H231" s="100">
        <v>14</v>
      </c>
      <c r="I231" s="100">
        <v>2</v>
      </c>
      <c r="J231" s="100">
        <v>1</v>
      </c>
      <c r="K231" s="100">
        <v>1</v>
      </c>
      <c r="L231" s="100"/>
      <c r="M231" s="100">
        <v>2</v>
      </c>
      <c r="N231" s="100">
        <v>2</v>
      </c>
      <c r="O231" s="100"/>
      <c r="P231" s="100"/>
      <c r="Q231" s="100"/>
      <c r="R231" s="100"/>
      <c r="S231" s="100"/>
      <c r="T231" s="100"/>
      <c r="U231" s="100"/>
      <c r="V231" s="100"/>
      <c r="W231" s="788"/>
      <c r="X231" s="788"/>
      <c r="Y231" s="788"/>
      <c r="Z231" s="788"/>
      <c r="AA231" s="788"/>
      <c r="AB231" s="788"/>
      <c r="AC231" s="788"/>
    </row>
    <row r="232" spans="1:29" hidden="1" outlineLevel="1">
      <c r="A232" s="99" t="s">
        <v>6</v>
      </c>
      <c r="B232" s="100">
        <v>-198</v>
      </c>
      <c r="C232" s="100">
        <v>-179</v>
      </c>
      <c r="D232" s="100">
        <v>-166</v>
      </c>
      <c r="E232" s="100">
        <v>39</v>
      </c>
      <c r="F232" s="100">
        <v>57</v>
      </c>
      <c r="G232" s="100">
        <v>129</v>
      </c>
      <c r="H232" s="100">
        <v>127</v>
      </c>
      <c r="I232" s="100">
        <v>-306</v>
      </c>
      <c r="J232" s="100">
        <v>-680</v>
      </c>
      <c r="K232" s="100">
        <v>-1034</v>
      </c>
      <c r="L232" s="100">
        <v>-1660</v>
      </c>
      <c r="M232" s="100">
        <v>-1402</v>
      </c>
      <c r="N232" s="100">
        <v>-722</v>
      </c>
      <c r="O232" s="100">
        <v>-386</v>
      </c>
      <c r="P232" s="100">
        <v>-174</v>
      </c>
      <c r="Q232" s="100"/>
      <c r="R232" s="100"/>
      <c r="S232" s="100"/>
      <c r="T232" s="100"/>
      <c r="U232" s="100"/>
      <c r="V232" s="100"/>
      <c r="W232" s="788"/>
      <c r="X232" s="788"/>
      <c r="Y232" s="788"/>
      <c r="Z232" s="788"/>
      <c r="AA232" s="788"/>
      <c r="AB232" s="788"/>
      <c r="AC232" s="788"/>
    </row>
    <row r="233" spans="1:29" hidden="1" outlineLevel="1">
      <c r="A233" s="99" t="s">
        <v>7</v>
      </c>
      <c r="B233" s="100">
        <v>1</v>
      </c>
      <c r="C233" s="100">
        <v>8</v>
      </c>
      <c r="D233" s="100">
        <v>-21</v>
      </c>
      <c r="E233" s="100">
        <v>33</v>
      </c>
      <c r="F233" s="100">
        <v>-59</v>
      </c>
      <c r="G233" s="100">
        <v>-45</v>
      </c>
      <c r="H233" s="100">
        <v>-2</v>
      </c>
      <c r="I233" s="100">
        <v>-21</v>
      </c>
      <c r="J233" s="100">
        <v>-33</v>
      </c>
      <c r="K233" s="100">
        <v>-26</v>
      </c>
      <c r="L233" s="100">
        <v>-43</v>
      </c>
      <c r="M233" s="100">
        <v>-33</v>
      </c>
      <c r="N233" s="100">
        <v>-62</v>
      </c>
      <c r="O233" s="100">
        <v>-11</v>
      </c>
      <c r="P233" s="100">
        <v>-88</v>
      </c>
      <c r="Q233" s="100"/>
      <c r="R233" s="100"/>
      <c r="S233" s="100"/>
      <c r="T233" s="100"/>
      <c r="U233" s="100"/>
      <c r="V233" s="100"/>
      <c r="W233" s="788"/>
      <c r="X233" s="788"/>
      <c r="Y233" s="788"/>
      <c r="Z233" s="788"/>
      <c r="AA233" s="788"/>
      <c r="AB233" s="788"/>
      <c r="AC233" s="788"/>
    </row>
    <row r="234" spans="1:29" hidden="1" outlineLevel="1">
      <c r="A234" s="102" t="s">
        <v>98</v>
      </c>
      <c r="B234" s="103">
        <v>11</v>
      </c>
      <c r="C234" s="103">
        <v>16</v>
      </c>
      <c r="D234" s="103">
        <v>31</v>
      </c>
      <c r="E234" s="103">
        <v>22</v>
      </c>
      <c r="F234" s="103">
        <v>66</v>
      </c>
      <c r="G234" s="103">
        <v>89</v>
      </c>
      <c r="H234" s="103"/>
      <c r="I234" s="103">
        <v>32</v>
      </c>
      <c r="J234" s="103">
        <v>4</v>
      </c>
      <c r="K234" s="103">
        <v>1</v>
      </c>
      <c r="L234" s="103"/>
      <c r="M234" s="103">
        <v>3</v>
      </c>
      <c r="N234" s="103">
        <v>2</v>
      </c>
      <c r="O234" s="103"/>
      <c r="P234" s="103">
        <v>-7</v>
      </c>
      <c r="Q234" s="103"/>
      <c r="R234" s="103"/>
      <c r="S234" s="103"/>
      <c r="T234" s="103"/>
      <c r="U234" s="103"/>
      <c r="V234" s="103"/>
      <c r="W234" s="788"/>
      <c r="X234" s="788"/>
      <c r="Y234" s="788"/>
      <c r="Z234" s="788"/>
      <c r="AA234" s="788"/>
      <c r="AB234" s="788"/>
      <c r="AC234" s="788"/>
    </row>
    <row r="235" spans="1:29" hidden="1" outlineLevel="1">
      <c r="A235" s="94" t="s">
        <v>40</v>
      </c>
      <c r="B235" s="104">
        <v>1259</v>
      </c>
      <c r="C235" s="104">
        <v>902</v>
      </c>
      <c r="D235" s="104">
        <v>1017</v>
      </c>
      <c r="E235" s="104">
        <v>1320</v>
      </c>
      <c r="F235" s="104">
        <v>1955</v>
      </c>
      <c r="G235" s="104">
        <v>2840</v>
      </c>
      <c r="H235" s="104">
        <v>3070</v>
      </c>
      <c r="I235" s="104">
        <v>3520</v>
      </c>
      <c r="J235" s="104">
        <v>3637</v>
      </c>
      <c r="K235" s="104">
        <v>3412</v>
      </c>
      <c r="L235" s="104">
        <v>4689</v>
      </c>
      <c r="M235" s="104">
        <v>4700</v>
      </c>
      <c r="N235" s="104">
        <v>4481</v>
      </c>
      <c r="O235" s="104">
        <v>4913</v>
      </c>
      <c r="P235" s="104">
        <v>6382</v>
      </c>
      <c r="Q235" s="104">
        <v>6863</v>
      </c>
      <c r="R235" s="104">
        <v>8695</v>
      </c>
      <c r="S235" s="104">
        <v>10534</v>
      </c>
      <c r="T235" s="104">
        <v>13112</v>
      </c>
      <c r="U235" s="104">
        <v>8271</v>
      </c>
      <c r="V235" s="104">
        <v>13495</v>
      </c>
      <c r="W235" s="788"/>
      <c r="X235" s="788"/>
      <c r="Y235" s="788"/>
      <c r="Z235" s="788"/>
      <c r="AA235" s="788"/>
      <c r="AB235" s="788"/>
      <c r="AC235" s="788"/>
    </row>
    <row r="236" spans="1:29" hidden="1" outlineLevel="1">
      <c r="A236" s="96" t="s">
        <v>41</v>
      </c>
      <c r="B236" s="78">
        <v>7.9107759974866479E-2</v>
      </c>
      <c r="C236" s="78">
        <v>6.0013306719893543E-2</v>
      </c>
      <c r="D236" s="78">
        <v>6.3534703567189349E-2</v>
      </c>
      <c r="E236" s="78">
        <v>6.9819105046017141E-2</v>
      </c>
      <c r="F236" s="78">
        <v>9.3478052978865828E-2</v>
      </c>
      <c r="G236" s="78">
        <v>0.11613641939968922</v>
      </c>
      <c r="H236" s="78">
        <v>0.12220851080769078</v>
      </c>
      <c r="I236" s="78">
        <v>0.11720831113478956</v>
      </c>
      <c r="J236" s="78">
        <v>0.10779490219324245</v>
      </c>
      <c r="K236" s="78">
        <v>9.4165700723077769E-2</v>
      </c>
      <c r="L236" s="78">
        <v>0.10078019214649558</v>
      </c>
      <c r="M236" s="78">
        <v>9.1906372827000912E-2</v>
      </c>
      <c r="N236" s="78">
        <v>9.4213868214120519E-2</v>
      </c>
      <c r="O236" s="78">
        <v>0.11011004280687599</v>
      </c>
      <c r="P236" s="78">
        <v>0.14775884423041305</v>
      </c>
      <c r="Q236" s="78">
        <v>0.16261106503968725</v>
      </c>
      <c r="R236" s="78">
        <v>0.17213731390560658</v>
      </c>
      <c r="S236" s="78">
        <v>0.16626943414095177</v>
      </c>
      <c r="T236" s="78">
        <v>0.17676638311066772</v>
      </c>
      <c r="U236" s="78">
        <v>0.12971675919826856</v>
      </c>
      <c r="V236" s="78">
        <v>0.19313059033989266</v>
      </c>
      <c r="W236" s="788"/>
      <c r="X236" s="788"/>
      <c r="Y236" s="788"/>
      <c r="Z236" s="788"/>
      <c r="AA236" s="788"/>
      <c r="AB236" s="788"/>
      <c r="AC236" s="788"/>
    </row>
    <row r="237" spans="1:29" hidden="1" outlineLevel="1">
      <c r="A237" s="95"/>
      <c r="B237" s="78"/>
      <c r="C237" s="78"/>
      <c r="D237" s="78"/>
      <c r="E237" s="78"/>
      <c r="F237" s="78"/>
      <c r="G237" s="78"/>
      <c r="H237" s="78"/>
      <c r="I237" s="78"/>
      <c r="J237" s="78"/>
      <c r="K237" s="78"/>
      <c r="L237" s="78"/>
      <c r="M237" s="78"/>
      <c r="N237" s="78"/>
      <c r="O237" s="78"/>
      <c r="P237" s="78"/>
      <c r="Q237" s="100"/>
      <c r="R237" s="98"/>
      <c r="S237" s="98"/>
      <c r="T237" s="98"/>
      <c r="U237" s="98"/>
      <c r="V237" s="98"/>
      <c r="W237" s="788"/>
      <c r="X237" s="788"/>
      <c r="Y237" s="788"/>
      <c r="Z237" s="788"/>
      <c r="AA237" s="788"/>
      <c r="AB237" s="788"/>
      <c r="AC237" s="788"/>
    </row>
    <row r="238" spans="1:29" hidden="1" outlineLevel="1">
      <c r="A238" s="99" t="s">
        <v>42</v>
      </c>
      <c r="B238" s="98">
        <v>-563</v>
      </c>
      <c r="C238" s="98">
        <v>-392</v>
      </c>
      <c r="D238" s="98">
        <v>-408</v>
      </c>
      <c r="E238" s="98">
        <v>-432</v>
      </c>
      <c r="F238" s="98">
        <v>-737</v>
      </c>
      <c r="G238" s="98">
        <v>-990</v>
      </c>
      <c r="H238" s="98">
        <v>-1107</v>
      </c>
      <c r="I238" s="98">
        <v>-1280</v>
      </c>
      <c r="J238" s="98">
        <v>-1322</v>
      </c>
      <c r="K238" s="98">
        <v>-1137</v>
      </c>
      <c r="L238" s="98">
        <v>-1723</v>
      </c>
      <c r="M238" s="98">
        <v>-1622</v>
      </c>
      <c r="N238" s="98">
        <v>-1513</v>
      </c>
      <c r="O238" s="98">
        <v>-1619</v>
      </c>
      <c r="P238" s="98">
        <v>-1952</v>
      </c>
      <c r="Q238" s="98">
        <v>-1899</v>
      </c>
      <c r="R238" s="98">
        <v>-2435</v>
      </c>
      <c r="S238" s="100">
        <v>-3118</v>
      </c>
      <c r="T238" s="100">
        <v>-3106</v>
      </c>
      <c r="U238" s="100">
        <v>-1995</v>
      </c>
      <c r="V238" s="100">
        <v>-3551</v>
      </c>
      <c r="W238" s="788"/>
      <c r="X238" s="788"/>
      <c r="Y238" s="788"/>
      <c r="Z238" s="788"/>
      <c r="AA238" s="788"/>
      <c r="AB238" s="788"/>
      <c r="AC238" s="788"/>
    </row>
    <row r="239" spans="1:29" hidden="1" outlineLevel="1">
      <c r="A239" s="102" t="s">
        <v>107</v>
      </c>
      <c r="B239" s="103">
        <v>-12</v>
      </c>
      <c r="C239" s="103">
        <v>-15</v>
      </c>
      <c r="D239" s="103">
        <v>-11</v>
      </c>
      <c r="E239" s="103">
        <v>-21</v>
      </c>
      <c r="F239" s="103">
        <v>-24</v>
      </c>
      <c r="G239" s="103">
        <v>-27</v>
      </c>
      <c r="H239" s="103">
        <v>-25</v>
      </c>
      <c r="I239" s="103">
        <v>-32</v>
      </c>
      <c r="J239" s="103">
        <v>-25</v>
      </c>
      <c r="K239" s="103">
        <v>-28</v>
      </c>
      <c r="L239" s="103">
        <v>-42</v>
      </c>
      <c r="M239" s="103">
        <v>-11</v>
      </c>
      <c r="N239" s="103">
        <v>-59</v>
      </c>
      <c r="O239" s="103">
        <v>-20</v>
      </c>
      <c r="P239" s="103"/>
      <c r="Q239" s="103"/>
      <c r="R239" s="112"/>
      <c r="S239" s="112"/>
      <c r="T239" s="112"/>
      <c r="U239" s="112"/>
      <c r="V239" s="112"/>
      <c r="W239" s="788"/>
      <c r="X239" s="788"/>
      <c r="Y239" s="788"/>
      <c r="Z239" s="788"/>
      <c r="AA239" s="788"/>
      <c r="AB239" s="788"/>
      <c r="AC239" s="788"/>
    </row>
    <row r="240" spans="1:29" hidden="1" outlineLevel="1">
      <c r="A240" s="94" t="s">
        <v>68</v>
      </c>
      <c r="B240" s="100"/>
      <c r="C240" s="100"/>
      <c r="D240" s="100"/>
      <c r="E240" s="100"/>
      <c r="F240" s="100"/>
      <c r="G240" s="100"/>
      <c r="H240" s="100"/>
      <c r="I240" s="100"/>
      <c r="J240" s="100"/>
      <c r="K240" s="100"/>
      <c r="L240" s="100"/>
      <c r="M240" s="100"/>
      <c r="N240" s="100"/>
      <c r="O240" s="100"/>
      <c r="P240" s="100">
        <v>4430</v>
      </c>
      <c r="Q240" s="100">
        <v>4964</v>
      </c>
      <c r="R240" s="98">
        <v>6260</v>
      </c>
      <c r="S240" s="98">
        <v>7416</v>
      </c>
      <c r="T240" s="100">
        <v>10006</v>
      </c>
      <c r="U240" s="100">
        <v>6276</v>
      </c>
      <c r="V240" s="100">
        <v>9944</v>
      </c>
      <c r="W240" s="788"/>
      <c r="X240" s="788"/>
      <c r="Y240" s="788"/>
      <c r="Z240" s="788"/>
      <c r="AA240" s="788"/>
      <c r="AB240" s="788"/>
      <c r="AC240" s="788"/>
    </row>
    <row r="241" spans="1:29" hidden="1" outlineLevel="1">
      <c r="A241" s="101" t="s">
        <v>69</v>
      </c>
      <c r="B241" s="100"/>
      <c r="C241" s="100"/>
      <c r="D241" s="100"/>
      <c r="E241" s="100"/>
      <c r="F241" s="100"/>
      <c r="G241" s="100"/>
      <c r="H241" s="100"/>
      <c r="I241" s="100"/>
      <c r="J241" s="100"/>
      <c r="K241" s="100"/>
      <c r="L241" s="100"/>
      <c r="M241" s="100"/>
      <c r="N241" s="100"/>
      <c r="O241" s="100"/>
      <c r="P241" s="100">
        <v>241</v>
      </c>
      <c r="Q241" s="100">
        <v>1617</v>
      </c>
      <c r="R241" s="98">
        <v>9113</v>
      </c>
      <c r="S241" s="100">
        <v>53</v>
      </c>
      <c r="T241" s="100">
        <v>184</v>
      </c>
      <c r="U241" s="100">
        <v>0</v>
      </c>
      <c r="V241" s="100">
        <v>0</v>
      </c>
      <c r="W241" s="788"/>
      <c r="X241" s="788"/>
      <c r="Y241" s="788"/>
      <c r="Z241" s="788"/>
      <c r="AA241" s="788"/>
      <c r="AB241" s="788"/>
      <c r="AC241" s="788"/>
    </row>
    <row r="242" spans="1:29" hidden="1" outlineLevel="1">
      <c r="A242" s="94" t="s">
        <v>43</v>
      </c>
      <c r="B242" s="104">
        <v>684</v>
      </c>
      <c r="C242" s="104">
        <v>495</v>
      </c>
      <c r="D242" s="104">
        <v>598</v>
      </c>
      <c r="E242" s="104">
        <v>867</v>
      </c>
      <c r="F242" s="104">
        <v>1194</v>
      </c>
      <c r="G242" s="104">
        <v>1823</v>
      </c>
      <c r="H242" s="104">
        <v>1938</v>
      </c>
      <c r="I242" s="104">
        <v>2208</v>
      </c>
      <c r="J242" s="104">
        <v>2283</v>
      </c>
      <c r="K242" s="104">
        <v>2247</v>
      </c>
      <c r="L242" s="104">
        <v>2924.1007801921469</v>
      </c>
      <c r="M242" s="104">
        <v>3067</v>
      </c>
      <c r="N242" s="104">
        <v>2909</v>
      </c>
      <c r="O242" s="104">
        <v>3274</v>
      </c>
      <c r="P242" s="104">
        <v>4671</v>
      </c>
      <c r="Q242" s="104">
        <v>6581</v>
      </c>
      <c r="R242" s="113">
        <v>15373</v>
      </c>
      <c r="S242" s="113">
        <v>7469</v>
      </c>
      <c r="T242" s="113">
        <v>10190</v>
      </c>
      <c r="U242" s="113">
        <v>6276</v>
      </c>
      <c r="V242" s="113">
        <v>9944</v>
      </c>
      <c r="W242" s="788"/>
      <c r="X242" s="788"/>
      <c r="Y242" s="788"/>
      <c r="Z242" s="788"/>
      <c r="AA242" s="788"/>
      <c r="AB242" s="788"/>
      <c r="AC242" s="788"/>
    </row>
    <row r="243" spans="1:29" hidden="1" outlineLevel="1">
      <c r="A243" s="96" t="s">
        <v>44</v>
      </c>
      <c r="B243" s="78">
        <v>4.2978322337417531E-2</v>
      </c>
      <c r="C243" s="78">
        <v>3.2934131736526949E-2</v>
      </c>
      <c r="D243" s="78">
        <v>3.7358655588180169E-2</v>
      </c>
      <c r="E243" s="78">
        <v>4.5858457632497622E-2</v>
      </c>
      <c r="F243" s="78">
        <v>5.709094386535335E-2</v>
      </c>
      <c r="G243" s="78">
        <v>7.4548131185082189E-2</v>
      </c>
      <c r="H243" s="78">
        <v>7.7146610405636723E-2</v>
      </c>
      <c r="I243" s="78">
        <v>7.3521576984549808E-2</v>
      </c>
      <c r="J243" s="78">
        <v>6.7664493183165378E-2</v>
      </c>
      <c r="K243" s="78">
        <v>6.2013578407021028E-2</v>
      </c>
      <c r="L243" s="78">
        <v>6.2847395709849055E-2</v>
      </c>
      <c r="M243" s="78">
        <v>5.9973796906470603E-2</v>
      </c>
      <c r="N243" s="78">
        <v>6.1162272402338E-2</v>
      </c>
      <c r="O243" s="78">
        <v>7.3376812568636679E-2</v>
      </c>
      <c r="P243" s="78">
        <v>0.10814502685682534</v>
      </c>
      <c r="Q243" s="78">
        <v>0.15592939225210284</v>
      </c>
      <c r="R243" s="82">
        <v>0.1239309471016788</v>
      </c>
      <c r="S243" s="82">
        <v>0.11789124773103939</v>
      </c>
      <c r="T243" s="82">
        <v>0.13737411866211899</v>
      </c>
      <c r="U243" s="82">
        <v>9.8428531100028235E-2</v>
      </c>
      <c r="V243" s="82">
        <v>0.14231127012522363</v>
      </c>
      <c r="W243" s="788"/>
      <c r="X243" s="788"/>
      <c r="Y243" s="788"/>
      <c r="Z243" s="788"/>
      <c r="AA243" s="788"/>
      <c r="AB243" s="788"/>
      <c r="AC243" s="788"/>
    </row>
    <row r="244" spans="1:29" hidden="1" outlineLevel="1">
      <c r="A244" s="96" t="s">
        <v>109</v>
      </c>
      <c r="B244" s="78"/>
      <c r="C244" s="78"/>
      <c r="D244" s="78"/>
      <c r="E244" s="78"/>
      <c r="F244" s="78"/>
      <c r="G244" s="78"/>
      <c r="H244" s="78"/>
      <c r="I244" s="78"/>
      <c r="J244" s="78"/>
      <c r="K244" s="78"/>
      <c r="L244" s="78"/>
      <c r="M244" s="78"/>
      <c r="N244" s="78"/>
      <c r="O244" s="78"/>
      <c r="P244" s="98">
        <v>4657</v>
      </c>
      <c r="Q244" s="100">
        <v>6560</v>
      </c>
      <c r="R244" s="98">
        <v>15349</v>
      </c>
      <c r="S244" s="100">
        <v>7439</v>
      </c>
      <c r="T244" s="100">
        <v>10157</v>
      </c>
      <c r="U244" s="100">
        <v>6244</v>
      </c>
      <c r="V244" s="100">
        <v>9921</v>
      </c>
      <c r="W244" s="788"/>
      <c r="X244" s="788"/>
      <c r="Y244" s="788"/>
      <c r="Z244" s="788"/>
      <c r="AA244" s="788"/>
      <c r="AB244" s="788"/>
      <c r="AC244" s="788"/>
    </row>
    <row r="245" spans="1:29" hidden="1" outlineLevel="1">
      <c r="A245" s="96" t="s">
        <v>108</v>
      </c>
      <c r="B245" s="78"/>
      <c r="C245" s="78"/>
      <c r="D245" s="78"/>
      <c r="E245" s="78"/>
      <c r="F245" s="78"/>
      <c r="G245" s="78"/>
      <c r="H245" s="78"/>
      <c r="I245" s="78"/>
      <c r="J245" s="78"/>
      <c r="K245" s="78"/>
      <c r="L245" s="78"/>
      <c r="M245" s="78"/>
      <c r="N245" s="78"/>
      <c r="O245" s="78"/>
      <c r="P245" s="98">
        <v>14</v>
      </c>
      <c r="Q245" s="100">
        <v>21</v>
      </c>
      <c r="R245" s="98">
        <v>24</v>
      </c>
      <c r="S245" s="100">
        <v>30</v>
      </c>
      <c r="T245" s="100">
        <v>33</v>
      </c>
      <c r="U245" s="100">
        <v>32</v>
      </c>
      <c r="V245" s="100">
        <v>23</v>
      </c>
      <c r="W245" s="788"/>
      <c r="X245" s="788"/>
      <c r="Y245" s="788"/>
      <c r="Z245" s="788"/>
      <c r="AA245" s="788"/>
      <c r="AB245" s="788"/>
      <c r="AC245" s="788"/>
    </row>
    <row r="246" spans="1:29" hidden="1" outlineLevel="1">
      <c r="A246" s="111"/>
      <c r="B246" s="114"/>
      <c r="C246" s="114"/>
      <c r="D246" s="114"/>
      <c r="E246" s="114"/>
      <c r="F246" s="78"/>
      <c r="G246" s="78"/>
      <c r="H246" s="78"/>
      <c r="I246" s="78"/>
      <c r="J246" s="78"/>
      <c r="K246" s="78"/>
      <c r="L246" s="78"/>
      <c r="M246" s="78"/>
      <c r="N246" s="78"/>
      <c r="O246" s="78"/>
      <c r="P246" s="78"/>
      <c r="Q246" s="78"/>
      <c r="R246" s="82"/>
      <c r="S246" s="82"/>
      <c r="T246" s="82"/>
      <c r="U246" s="82"/>
      <c r="V246" s="82"/>
      <c r="W246" s="788"/>
      <c r="X246" s="788"/>
      <c r="Y246" s="788"/>
      <c r="Z246" s="788"/>
      <c r="AA246" s="788"/>
      <c r="AB246" s="788"/>
      <c r="AC246" s="788"/>
    </row>
    <row r="247" spans="1:29" hidden="1" outlineLevel="1">
      <c r="A247" s="109" t="s">
        <v>20</v>
      </c>
      <c r="B247" s="103">
        <v>-194</v>
      </c>
      <c r="C247" s="103">
        <v>-190</v>
      </c>
      <c r="D247" s="103">
        <v>-100</v>
      </c>
      <c r="E247" s="103">
        <v>-100</v>
      </c>
      <c r="F247" s="103">
        <v>0</v>
      </c>
      <c r="G247" s="103">
        <v>0</v>
      </c>
      <c r="H247" s="103">
        <v>0</v>
      </c>
      <c r="I247" s="103">
        <v>0</v>
      </c>
      <c r="J247" s="103">
        <v>0</v>
      </c>
      <c r="K247" s="103">
        <v>83</v>
      </c>
      <c r="L247" s="103">
        <v>-26</v>
      </c>
      <c r="M247" s="103">
        <v>-260</v>
      </c>
      <c r="N247" s="103">
        <v>389</v>
      </c>
      <c r="O247" s="103">
        <v>77</v>
      </c>
      <c r="P247" s="103">
        <v>-58</v>
      </c>
      <c r="Q247" s="103">
        <v>0</v>
      </c>
      <c r="R247" s="103">
        <v>-83</v>
      </c>
      <c r="S247" s="103">
        <v>70</v>
      </c>
      <c r="T247" s="103">
        <v>-292</v>
      </c>
      <c r="U247" s="103">
        <v>-569</v>
      </c>
      <c r="V247" s="103">
        <v>-100</v>
      </c>
      <c r="W247" s="788"/>
      <c r="X247" s="788"/>
      <c r="Y247" s="788"/>
      <c r="Z247" s="788"/>
      <c r="AA247" s="788"/>
      <c r="AB247" s="788"/>
      <c r="AC247" s="788"/>
    </row>
    <row r="248" spans="1:29" hidden="1" outlineLevel="1">
      <c r="A248" s="96" t="s">
        <v>2</v>
      </c>
      <c r="B248" s="100"/>
      <c r="C248" s="100"/>
      <c r="D248" s="100"/>
      <c r="E248" s="100"/>
      <c r="F248" s="100"/>
      <c r="G248" s="100"/>
      <c r="H248" s="100"/>
      <c r="I248" s="100"/>
      <c r="J248" s="100"/>
      <c r="K248" s="100"/>
      <c r="L248" s="100">
        <v>-33</v>
      </c>
      <c r="M248" s="100"/>
      <c r="N248" s="100"/>
      <c r="O248" s="100"/>
      <c r="P248" s="100"/>
      <c r="Q248" s="100"/>
      <c r="R248" s="100">
        <v>-83</v>
      </c>
      <c r="S248" s="100">
        <v>115</v>
      </c>
      <c r="T248" s="100">
        <v>-74</v>
      </c>
      <c r="U248" s="100">
        <v>-234</v>
      </c>
      <c r="V248" s="100">
        <v>0</v>
      </c>
      <c r="W248" s="788"/>
      <c r="X248" s="788"/>
      <c r="Y248" s="788"/>
      <c r="Z248" s="788"/>
      <c r="AA248" s="788"/>
      <c r="AB248" s="788"/>
      <c r="AC248" s="788"/>
    </row>
    <row r="249" spans="1:29" hidden="1" outlineLevel="1">
      <c r="A249" s="96" t="s">
        <v>120</v>
      </c>
      <c r="B249" s="100"/>
      <c r="C249" s="100"/>
      <c r="D249" s="100"/>
      <c r="E249" s="100"/>
      <c r="F249" s="100"/>
      <c r="G249" s="100"/>
      <c r="H249" s="100"/>
      <c r="I249" s="100"/>
      <c r="J249" s="100"/>
      <c r="K249" s="100"/>
      <c r="L249" s="100"/>
      <c r="M249" s="100"/>
      <c r="N249" s="100">
        <v>-68</v>
      </c>
      <c r="O249" s="100">
        <v>-54</v>
      </c>
      <c r="P249" s="100">
        <v>-58</v>
      </c>
      <c r="Q249" s="100"/>
      <c r="R249" s="98"/>
      <c r="S249" s="100"/>
      <c r="T249" s="100">
        <v>-110</v>
      </c>
      <c r="U249" s="100">
        <v>-143</v>
      </c>
      <c r="V249" s="100">
        <v>-100</v>
      </c>
      <c r="W249" s="788"/>
      <c r="X249" s="788"/>
      <c r="Y249" s="788"/>
      <c r="Z249" s="788"/>
      <c r="AA249" s="788"/>
      <c r="AB249" s="788"/>
      <c r="AC249" s="788"/>
    </row>
    <row r="250" spans="1:29" hidden="1" outlineLevel="1">
      <c r="A250" s="96" t="s">
        <v>3</v>
      </c>
      <c r="B250" s="100"/>
      <c r="C250" s="100"/>
      <c r="D250" s="100"/>
      <c r="E250" s="100"/>
      <c r="F250" s="100"/>
      <c r="G250" s="100"/>
      <c r="H250" s="100"/>
      <c r="I250" s="100"/>
      <c r="J250" s="100"/>
      <c r="K250" s="100">
        <v>83</v>
      </c>
      <c r="L250" s="100"/>
      <c r="M250" s="100">
        <v>-100</v>
      </c>
      <c r="N250" s="100">
        <v>-48</v>
      </c>
      <c r="O250" s="100"/>
      <c r="P250" s="100"/>
      <c r="Q250" s="100"/>
      <c r="R250" s="98"/>
      <c r="S250" s="100">
        <v>-45</v>
      </c>
      <c r="T250" s="100">
        <v>-102</v>
      </c>
      <c r="U250" s="100">
        <v>-187</v>
      </c>
      <c r="V250" s="100">
        <v>0</v>
      </c>
      <c r="W250" s="788"/>
      <c r="X250" s="788"/>
      <c r="Y250" s="788"/>
      <c r="Z250" s="788"/>
      <c r="AA250" s="788"/>
      <c r="AB250" s="788"/>
      <c r="AC250" s="788"/>
    </row>
    <row r="251" spans="1:29" hidden="1" outlineLevel="1">
      <c r="A251" s="96" t="s">
        <v>121</v>
      </c>
      <c r="B251" s="100"/>
      <c r="C251" s="100"/>
      <c r="D251" s="100"/>
      <c r="E251" s="100"/>
      <c r="F251" s="100"/>
      <c r="G251" s="100"/>
      <c r="H251" s="100"/>
      <c r="I251" s="100"/>
      <c r="J251" s="100"/>
      <c r="K251" s="100"/>
      <c r="L251" s="100">
        <v>-127</v>
      </c>
      <c r="M251" s="100">
        <v>-160</v>
      </c>
      <c r="N251" s="100">
        <v>221</v>
      </c>
      <c r="O251" s="100">
        <v>131</v>
      </c>
      <c r="P251" s="100"/>
      <c r="Q251" s="100"/>
      <c r="R251" s="98"/>
      <c r="S251" s="98"/>
      <c r="T251" s="98"/>
      <c r="U251" s="98"/>
      <c r="V251" s="98"/>
      <c r="W251" s="788"/>
      <c r="X251" s="788"/>
      <c r="Y251" s="788"/>
      <c r="Z251" s="788"/>
      <c r="AA251" s="788"/>
      <c r="AB251" s="788"/>
      <c r="AC251" s="788"/>
    </row>
    <row r="252" spans="1:29" hidden="1" outlineLevel="1">
      <c r="A252" s="110" t="s">
        <v>5</v>
      </c>
      <c r="B252" s="103">
        <v>-194</v>
      </c>
      <c r="C252" s="103">
        <v>-190</v>
      </c>
      <c r="D252" s="103">
        <v>-100</v>
      </c>
      <c r="E252" s="103">
        <v>-100</v>
      </c>
      <c r="F252" s="103"/>
      <c r="G252" s="103"/>
      <c r="H252" s="103"/>
      <c r="I252" s="103"/>
      <c r="J252" s="103"/>
      <c r="K252" s="103"/>
      <c r="L252" s="103">
        <v>134</v>
      </c>
      <c r="M252" s="103"/>
      <c r="N252" s="103">
        <v>284</v>
      </c>
      <c r="O252" s="103"/>
      <c r="P252" s="103"/>
      <c r="Q252" s="103"/>
      <c r="R252" s="112"/>
      <c r="S252" s="112"/>
      <c r="T252" s="103">
        <v>-6</v>
      </c>
      <c r="U252" s="103">
        <v>-5</v>
      </c>
      <c r="V252" s="103">
        <v>0</v>
      </c>
      <c r="W252" s="788"/>
      <c r="X252" s="788"/>
      <c r="Y252" s="788"/>
      <c r="Z252" s="788"/>
      <c r="AA252" s="788"/>
      <c r="AB252" s="788"/>
      <c r="AC252" s="788"/>
    </row>
    <row r="253" spans="1:29" hidden="1" outlineLevel="1">
      <c r="A253" s="96" t="s">
        <v>45</v>
      </c>
      <c r="B253" s="100">
        <v>1636</v>
      </c>
      <c r="C253" s="100">
        <v>1245</v>
      </c>
      <c r="D253" s="100">
        <v>1272</v>
      </c>
      <c r="E253" s="100">
        <v>1325</v>
      </c>
      <c r="F253" s="100">
        <v>1890</v>
      </c>
      <c r="G253" s="100">
        <v>2665</v>
      </c>
      <c r="H253" s="100">
        <v>2931</v>
      </c>
      <c r="I253" s="100">
        <v>3813</v>
      </c>
      <c r="J253" s="100">
        <v>4345</v>
      </c>
      <c r="K253" s="100">
        <v>4387</v>
      </c>
      <c r="L253" s="100">
        <v>6418</v>
      </c>
      <c r="M253" s="100">
        <v>6390</v>
      </c>
      <c r="N253" s="100">
        <v>4872</v>
      </c>
      <c r="O253" s="100">
        <v>5233</v>
      </c>
      <c r="P253" s="100">
        <v>6709</v>
      </c>
      <c r="Q253" s="100">
        <v>6938</v>
      </c>
      <c r="R253" s="100">
        <v>9286</v>
      </c>
      <c r="S253" s="100">
        <v>11996</v>
      </c>
      <c r="T253" s="100">
        <v>14098</v>
      </c>
      <c r="U253" s="100">
        <v>9659</v>
      </c>
      <c r="V253" s="100">
        <v>14015</v>
      </c>
      <c r="W253" s="788"/>
      <c r="X253" s="788"/>
      <c r="Y253" s="788"/>
      <c r="Z253" s="788"/>
      <c r="AA253" s="788"/>
      <c r="AB253" s="788"/>
      <c r="AC253" s="788"/>
    </row>
    <row r="254" spans="1:29" hidden="1" outlineLevel="1">
      <c r="A254" s="111"/>
      <c r="B254" s="104"/>
      <c r="C254" s="104"/>
      <c r="D254" s="104"/>
      <c r="E254" s="104"/>
      <c r="F254" s="104"/>
      <c r="G254" s="104"/>
      <c r="H254" s="104"/>
      <c r="I254" s="104"/>
      <c r="J254" s="104"/>
      <c r="K254" s="104"/>
      <c r="L254" s="104"/>
      <c r="M254" s="104"/>
      <c r="N254" s="104"/>
      <c r="O254" s="104"/>
      <c r="P254" s="104"/>
      <c r="Q254" s="104"/>
      <c r="R254" s="113"/>
      <c r="S254" s="113"/>
      <c r="T254" s="113"/>
      <c r="U254" s="113"/>
      <c r="V254" s="113"/>
      <c r="W254" s="788"/>
      <c r="X254" s="788"/>
      <c r="Y254" s="788"/>
      <c r="Z254" s="788"/>
      <c r="AA254" s="788"/>
      <c r="AB254" s="788"/>
      <c r="AC254" s="788"/>
    </row>
    <row r="255" spans="1:29" hidden="1" outlineLevel="1">
      <c r="A255" s="110" t="s">
        <v>46</v>
      </c>
      <c r="B255" s="103"/>
      <c r="C255" s="103"/>
      <c r="D255" s="103"/>
      <c r="E255" s="103"/>
      <c r="F255" s="103"/>
      <c r="G255" s="103"/>
      <c r="H255" s="103"/>
      <c r="I255" s="103"/>
      <c r="J255" s="103"/>
      <c r="K255" s="103"/>
      <c r="L255" s="103"/>
      <c r="M255" s="103"/>
      <c r="N255" s="103"/>
      <c r="O255" s="103"/>
      <c r="P255" s="103"/>
      <c r="Q255" s="103"/>
      <c r="R255" s="112"/>
      <c r="S255" s="112"/>
      <c r="T255" s="112"/>
      <c r="U255" s="112"/>
      <c r="V255" s="112"/>
      <c r="W255" s="788"/>
      <c r="X255" s="788"/>
      <c r="Y255" s="788"/>
      <c r="Z255" s="788"/>
      <c r="AA255" s="788"/>
      <c r="AB255" s="788"/>
      <c r="AC255" s="788"/>
    </row>
    <row r="256" spans="1:29" hidden="1" outlineLevel="1">
      <c r="A256" s="96" t="s">
        <v>2</v>
      </c>
      <c r="B256" s="82">
        <v>0.15869853917662682</v>
      </c>
      <c r="C256" s="82">
        <v>0.1400624915093058</v>
      </c>
      <c r="D256" s="82">
        <v>0.13253174817616861</v>
      </c>
      <c r="E256" s="82">
        <v>0.11900865092354454</v>
      </c>
      <c r="F256" s="82">
        <v>0.14490848417433511</v>
      </c>
      <c r="G256" s="82">
        <v>0.1520980585130178</v>
      </c>
      <c r="H256" s="82">
        <v>0.16320447976878613</v>
      </c>
      <c r="I256" s="82">
        <v>0.17787281778027064</v>
      </c>
      <c r="J256" s="82">
        <v>0.16861152141802069</v>
      </c>
      <c r="K256" s="82">
        <v>0.16308135131040752</v>
      </c>
      <c r="L256" s="82">
        <v>0.18817934782608695</v>
      </c>
      <c r="M256" s="82">
        <v>0.189770639483198</v>
      </c>
      <c r="N256" s="82">
        <v>0.18789470393297067</v>
      </c>
      <c r="O256" s="82">
        <v>0.18460579619819259</v>
      </c>
      <c r="P256" s="82">
        <v>0.18676561533704392</v>
      </c>
      <c r="Q256" s="82">
        <v>0.19504643962848298</v>
      </c>
      <c r="R256" s="82">
        <v>0.21209981167608286</v>
      </c>
      <c r="S256" s="82">
        <v>0.20796238244514106</v>
      </c>
      <c r="T256" s="82">
        <v>0.20695759687526344</v>
      </c>
      <c r="U256" s="82">
        <v>0.18404870249661789</v>
      </c>
      <c r="V256" s="82">
        <v>0.23487081671579677</v>
      </c>
      <c r="W256" s="788"/>
      <c r="X256" s="788"/>
      <c r="Y256" s="788"/>
      <c r="Z256" s="788"/>
      <c r="AA256" s="788"/>
      <c r="AB256" s="788"/>
      <c r="AC256" s="788"/>
    </row>
    <row r="257" spans="1:29" hidden="1" outlineLevel="1">
      <c r="A257" s="96" t="s">
        <v>120</v>
      </c>
      <c r="B257" s="82">
        <v>-4.1194644696189496E-4</v>
      </c>
      <c r="C257" s="82">
        <v>-1.1785634867689571E-2</v>
      </c>
      <c r="D257" s="82">
        <v>3.7141513869299481E-2</v>
      </c>
      <c r="E257" s="82">
        <v>1.9402701160357617E-2</v>
      </c>
      <c r="F257" s="82">
        <v>1.0599415204678362E-2</v>
      </c>
      <c r="G257" s="82">
        <v>6.3609945108169197E-2</v>
      </c>
      <c r="H257" s="82">
        <v>6.6880594494173287E-2</v>
      </c>
      <c r="I257" s="82">
        <v>5.9972105997210597E-2</v>
      </c>
      <c r="J257" s="82">
        <v>7.7365232251048618E-2</v>
      </c>
      <c r="K257" s="82">
        <v>6.9344978165938861E-2</v>
      </c>
      <c r="L257" s="82">
        <v>9.1769024424678811E-2</v>
      </c>
      <c r="M257" s="82">
        <v>0.1014752516200193</v>
      </c>
      <c r="N257" s="82">
        <v>9.8188500918876348E-2</v>
      </c>
      <c r="O257" s="82">
        <v>9.2348619204459081E-2</v>
      </c>
      <c r="P257" s="82">
        <v>0.11220585421848096</v>
      </c>
      <c r="Q257" s="82">
        <v>0.13679556552725353</v>
      </c>
      <c r="R257" s="82">
        <v>0.15914137675795706</v>
      </c>
      <c r="S257" s="82">
        <v>0.17438345266507557</v>
      </c>
      <c r="T257" s="82">
        <v>0.18041692987997474</v>
      </c>
      <c r="U257" s="82">
        <v>0.13944961210390211</v>
      </c>
      <c r="V257" s="82">
        <v>0.18325559061599669</v>
      </c>
      <c r="W257" s="788"/>
      <c r="X257" s="788"/>
      <c r="Y257" s="788"/>
      <c r="Z257" s="788"/>
      <c r="AA257" s="788"/>
      <c r="AB257" s="788"/>
      <c r="AC257" s="788"/>
    </row>
    <row r="258" spans="1:29" hidden="1" outlineLevel="1">
      <c r="A258" s="96" t="s">
        <v>3</v>
      </c>
      <c r="B258" s="82">
        <v>0.12294617563739377</v>
      </c>
      <c r="C258" s="82">
        <v>9.0163934426229511E-2</v>
      </c>
      <c r="D258" s="82">
        <v>3.6773155596414614E-2</v>
      </c>
      <c r="E258" s="82">
        <v>4.4749754661432779E-2</v>
      </c>
      <c r="F258" s="82">
        <v>8.463893390959841E-2</v>
      </c>
      <c r="G258" s="82">
        <v>9.5157419172666943E-2</v>
      </c>
      <c r="H258" s="82">
        <v>0.10285433070866142</v>
      </c>
      <c r="I258" s="82">
        <v>0.10111635895234006</v>
      </c>
      <c r="J258" s="82">
        <v>0.10398647976936078</v>
      </c>
      <c r="K258" s="82">
        <v>9.1735137747704198E-2</v>
      </c>
      <c r="L258" s="82">
        <v>0.10808451196088703</v>
      </c>
      <c r="M258" s="82">
        <v>0.10085766122381659</v>
      </c>
      <c r="N258" s="82">
        <v>9.5636268617716222E-2</v>
      </c>
      <c r="O258" s="82">
        <v>9.9847995439863196E-2</v>
      </c>
      <c r="P258" s="82">
        <v>0.18688069758224335</v>
      </c>
      <c r="Q258" s="82">
        <v>0.19788918205804748</v>
      </c>
      <c r="R258" s="82">
        <v>0.20900621118012422</v>
      </c>
      <c r="S258" s="82">
        <v>0.23053412894775141</v>
      </c>
      <c r="T258" s="82">
        <v>0.1919463087248322</v>
      </c>
      <c r="U258" s="82">
        <v>8.1602373887240356E-2</v>
      </c>
      <c r="V258" s="82">
        <v>0.1949938195302843</v>
      </c>
      <c r="W258" s="788"/>
      <c r="X258" s="788"/>
      <c r="Y258" s="788"/>
      <c r="Z258" s="788"/>
      <c r="AA258" s="788"/>
      <c r="AB258" s="788"/>
      <c r="AC258" s="788"/>
    </row>
    <row r="259" spans="1:29" hidden="1" outlineLevel="1">
      <c r="A259" s="96" t="s">
        <v>121</v>
      </c>
      <c r="B259" s="82"/>
      <c r="C259" s="82"/>
      <c r="D259" s="82"/>
      <c r="E259" s="82"/>
      <c r="F259" s="82"/>
      <c r="G259" s="82"/>
      <c r="H259" s="82"/>
      <c r="I259" s="82"/>
      <c r="J259" s="82">
        <v>0.14114713216957606</v>
      </c>
      <c r="K259" s="82">
        <v>0.13586225450632231</v>
      </c>
      <c r="L259" s="82">
        <v>0.14202794697241133</v>
      </c>
      <c r="M259" s="82">
        <v>9.1473269118882927E-2</v>
      </c>
      <c r="N259" s="82">
        <v>3.6246005144594279E-2</v>
      </c>
      <c r="O259" s="82">
        <v>6.7793355098905314E-2</v>
      </c>
      <c r="P259" s="82">
        <v>0.16650644106902518</v>
      </c>
      <c r="Q259" s="82">
        <v>0.26234132581100139</v>
      </c>
      <c r="R259" s="82"/>
      <c r="S259" s="82"/>
      <c r="T259" s="115"/>
      <c r="U259" s="115"/>
      <c r="V259" s="115"/>
      <c r="W259" s="788"/>
      <c r="X259" s="788"/>
      <c r="Y259" s="788"/>
      <c r="Z259" s="788"/>
      <c r="AA259" s="788"/>
      <c r="AB259" s="788"/>
      <c r="AC259" s="788"/>
    </row>
    <row r="260" spans="1:29" hidden="1" outlineLevel="1">
      <c r="A260" s="110"/>
      <c r="B260" s="110"/>
      <c r="C260" s="110"/>
      <c r="D260" s="110"/>
      <c r="E260" s="110"/>
      <c r="F260" s="110"/>
      <c r="G260" s="110"/>
      <c r="H260" s="110"/>
      <c r="I260" s="110"/>
      <c r="J260" s="110"/>
      <c r="K260" s="110"/>
      <c r="L260" s="110"/>
      <c r="M260" s="110"/>
      <c r="N260" s="110"/>
      <c r="O260" s="110"/>
      <c r="P260" s="110"/>
      <c r="Q260" s="110"/>
      <c r="R260" s="116"/>
      <c r="S260" s="116"/>
      <c r="T260" s="117"/>
      <c r="U260" s="117"/>
      <c r="V260" s="117"/>
      <c r="W260" s="788"/>
      <c r="X260" s="788"/>
      <c r="Y260" s="788"/>
      <c r="Z260" s="788"/>
      <c r="AA260" s="788"/>
      <c r="AB260" s="788"/>
      <c r="AC260" s="788"/>
    </row>
    <row r="261" spans="1:29" hidden="1" outlineLevel="1">
      <c r="A261" s="96" t="s">
        <v>47</v>
      </c>
      <c r="B261" s="78">
        <v>0.10279610430411562</v>
      </c>
      <c r="C261" s="78">
        <v>8.2834331337325345E-2</v>
      </c>
      <c r="D261" s="78">
        <v>7.9465233960142434E-2</v>
      </c>
      <c r="E261" s="78">
        <v>7.0083571353009633E-2</v>
      </c>
      <c r="F261" s="78">
        <v>9.0370087023046761E-2</v>
      </c>
      <c r="G261" s="78">
        <v>0.1089801259507647</v>
      </c>
      <c r="H261" s="78">
        <v>0.11667529158871064</v>
      </c>
      <c r="I261" s="78">
        <v>0.12696457112413426</v>
      </c>
      <c r="J261" s="78">
        <v>0.12877889745109661</v>
      </c>
      <c r="K261" s="78">
        <v>0.12107412927085058</v>
      </c>
      <c r="L261" s="78">
        <v>0.13794141036387475</v>
      </c>
      <c r="M261" s="78">
        <v>0.12495355794990125</v>
      </c>
      <c r="N261" s="78">
        <v>0.10243471679071528</v>
      </c>
      <c r="O261" s="78">
        <v>0.11728187543423205</v>
      </c>
      <c r="P261" s="78">
        <v>0.15532969068345989</v>
      </c>
      <c r="Q261" s="78">
        <v>0.16438810567468309</v>
      </c>
      <c r="R261" s="82">
        <v>0.18383750395945517</v>
      </c>
      <c r="S261" s="82">
        <v>0.18934575013811064</v>
      </c>
      <c r="T261" s="87">
        <v>0.19005891314019172</v>
      </c>
      <c r="U261" s="87">
        <v>0.15148521062701922</v>
      </c>
      <c r="V261" s="87">
        <v>0.20057245080500893</v>
      </c>
      <c r="W261" s="788"/>
      <c r="X261" s="788"/>
      <c r="Y261" s="788"/>
      <c r="Z261" s="788"/>
      <c r="AA261" s="788"/>
      <c r="AB261" s="788"/>
      <c r="AC261" s="788"/>
    </row>
    <row r="262" spans="1:29" hidden="1" outlineLevel="1">
      <c r="A262" s="96"/>
      <c r="B262" s="95"/>
      <c r="C262" s="95"/>
      <c r="D262" s="95"/>
      <c r="E262" s="95"/>
      <c r="F262" s="96"/>
      <c r="G262" s="95"/>
      <c r="H262" s="95"/>
      <c r="I262" s="95"/>
      <c r="J262" s="96"/>
      <c r="K262" s="95"/>
      <c r="L262" s="95"/>
      <c r="M262" s="96"/>
      <c r="N262" s="95"/>
      <c r="O262" s="95"/>
      <c r="P262" s="95"/>
      <c r="Q262" s="118"/>
      <c r="R262" s="97"/>
      <c r="S262" s="97"/>
      <c r="T262" s="97"/>
      <c r="U262" s="97"/>
      <c r="V262" s="97"/>
      <c r="W262" s="788"/>
      <c r="X262" s="788"/>
      <c r="Y262" s="788"/>
      <c r="Z262" s="788"/>
      <c r="AA262" s="788"/>
      <c r="AB262" s="788"/>
      <c r="AC262" s="788"/>
    </row>
    <row r="263" spans="1:29" hidden="1" outlineLevel="1">
      <c r="A263" s="109" t="s">
        <v>70</v>
      </c>
      <c r="B263" s="103">
        <v>442</v>
      </c>
      <c r="C263" s="103">
        <v>482</v>
      </c>
      <c r="D263" s="103">
        <v>527</v>
      </c>
      <c r="E263" s="103">
        <v>653</v>
      </c>
      <c r="F263" s="103">
        <v>887</v>
      </c>
      <c r="G263" s="103">
        <v>712</v>
      </c>
      <c r="H263" s="103">
        <v>771</v>
      </c>
      <c r="I263" s="103">
        <v>1441</v>
      </c>
      <c r="J263" s="103">
        <v>1863</v>
      </c>
      <c r="K263" s="103">
        <v>2616</v>
      </c>
      <c r="L263" s="103">
        <v>3982</v>
      </c>
      <c r="M263" s="103">
        <v>4556</v>
      </c>
      <c r="N263" s="103">
        <v>3956</v>
      </c>
      <c r="O263" s="103">
        <v>3313</v>
      </c>
      <c r="P263" s="103">
        <v>3121</v>
      </c>
      <c r="Q263" s="103">
        <v>1417</v>
      </c>
      <c r="R263" s="112">
        <v>1637</v>
      </c>
      <c r="S263" s="112">
        <v>1800</v>
      </c>
      <c r="T263" s="112">
        <v>2080</v>
      </c>
      <c r="U263" s="112">
        <v>2470</v>
      </c>
      <c r="V263" s="112">
        <v>2498</v>
      </c>
      <c r="W263" s="788"/>
      <c r="X263" s="788"/>
      <c r="Y263" s="788"/>
      <c r="Z263" s="788"/>
      <c r="AA263" s="788"/>
      <c r="AB263" s="788"/>
      <c r="AC263" s="788"/>
    </row>
    <row r="264" spans="1:29" hidden="1" outlineLevel="1">
      <c r="A264" s="96" t="s">
        <v>17</v>
      </c>
      <c r="B264" s="100">
        <v>364</v>
      </c>
      <c r="C264" s="100">
        <v>416</v>
      </c>
      <c r="D264" s="100">
        <v>461</v>
      </c>
      <c r="E264" s="100">
        <v>571</v>
      </c>
      <c r="F264" s="100">
        <v>611</v>
      </c>
      <c r="G264" s="100">
        <v>597</v>
      </c>
      <c r="H264" s="100">
        <v>615</v>
      </c>
      <c r="I264" s="100">
        <v>1162</v>
      </c>
      <c r="J264" s="100">
        <v>1448</v>
      </c>
      <c r="K264" s="100">
        <v>2121</v>
      </c>
      <c r="L264" s="100">
        <v>3321</v>
      </c>
      <c r="M264" s="100">
        <v>3831</v>
      </c>
      <c r="N264" s="100">
        <v>3276</v>
      </c>
      <c r="O264" s="100">
        <v>2765</v>
      </c>
      <c r="P264" s="100">
        <v>2865</v>
      </c>
      <c r="Q264" s="100">
        <v>1119</v>
      </c>
      <c r="R264" s="98">
        <v>1257</v>
      </c>
      <c r="S264" s="98">
        <v>1319</v>
      </c>
      <c r="T264" s="98">
        <v>1476</v>
      </c>
      <c r="U264" s="98">
        <v>1746</v>
      </c>
      <c r="V264" s="98">
        <v>1675</v>
      </c>
      <c r="W264" s="788"/>
      <c r="X264" s="788"/>
      <c r="Y264" s="788"/>
      <c r="Z264" s="788"/>
      <c r="AA264" s="788"/>
      <c r="AB264" s="788"/>
      <c r="AC264" s="788"/>
    </row>
    <row r="265" spans="1:29" hidden="1" outlineLevel="1">
      <c r="A265" s="96" t="s">
        <v>15</v>
      </c>
      <c r="B265" s="100"/>
      <c r="C265" s="100"/>
      <c r="D265" s="100"/>
      <c r="E265" s="100"/>
      <c r="F265" s="100"/>
      <c r="G265" s="100"/>
      <c r="H265" s="100"/>
      <c r="I265" s="100"/>
      <c r="J265" s="100"/>
      <c r="K265" s="100">
        <v>1273</v>
      </c>
      <c r="L265" s="100">
        <v>2415</v>
      </c>
      <c r="M265" s="100">
        <v>2874</v>
      </c>
      <c r="N265" s="100">
        <v>2333</v>
      </c>
      <c r="O265" s="100">
        <v>1960</v>
      </c>
      <c r="P265" s="100">
        <v>1921</v>
      </c>
      <c r="Q265" s="100">
        <v>553</v>
      </c>
      <c r="R265" s="98">
        <v>634</v>
      </c>
      <c r="S265" s="98">
        <v>588</v>
      </c>
      <c r="T265" s="100">
        <v>585</v>
      </c>
      <c r="U265" s="100">
        <v>720</v>
      </c>
      <c r="V265" s="100">
        <v>680</v>
      </c>
      <c r="W265" s="788"/>
      <c r="X265" s="788"/>
      <c r="Y265" s="788"/>
      <c r="Z265" s="788"/>
      <c r="AA265" s="788"/>
      <c r="AB265" s="788"/>
      <c r="AC265" s="788"/>
    </row>
    <row r="266" spans="1:29" hidden="1" outlineLevel="1">
      <c r="A266" s="110" t="s">
        <v>16</v>
      </c>
      <c r="B266" s="103">
        <v>364</v>
      </c>
      <c r="C266" s="103">
        <v>416</v>
      </c>
      <c r="D266" s="103">
        <v>461</v>
      </c>
      <c r="E266" s="103">
        <v>571</v>
      </c>
      <c r="F266" s="103">
        <v>611</v>
      </c>
      <c r="G266" s="103">
        <v>597</v>
      </c>
      <c r="H266" s="103">
        <v>615</v>
      </c>
      <c r="I266" s="103">
        <v>1162</v>
      </c>
      <c r="J266" s="103">
        <v>1448</v>
      </c>
      <c r="K266" s="103">
        <v>848</v>
      </c>
      <c r="L266" s="103">
        <v>906</v>
      </c>
      <c r="M266" s="103">
        <v>957</v>
      </c>
      <c r="N266" s="103">
        <v>943</v>
      </c>
      <c r="O266" s="103">
        <v>805</v>
      </c>
      <c r="P266" s="103">
        <v>944</v>
      </c>
      <c r="Q266" s="110">
        <v>566</v>
      </c>
      <c r="R266" s="116">
        <v>623</v>
      </c>
      <c r="S266" s="103">
        <v>731</v>
      </c>
      <c r="T266" s="103">
        <v>891</v>
      </c>
      <c r="U266" s="103">
        <v>1026</v>
      </c>
      <c r="V266" s="103">
        <v>995</v>
      </c>
      <c r="W266" s="788"/>
      <c r="X266" s="788"/>
      <c r="Y266" s="788"/>
      <c r="Z266" s="788"/>
      <c r="AA266" s="788"/>
      <c r="AB266" s="788"/>
      <c r="AC266" s="788"/>
    </row>
    <row r="267" spans="1:29" hidden="1" outlineLevel="1">
      <c r="A267" s="96" t="s">
        <v>18</v>
      </c>
      <c r="B267" s="100">
        <v>78</v>
      </c>
      <c r="C267" s="100">
        <v>66</v>
      </c>
      <c r="D267" s="100">
        <v>66</v>
      </c>
      <c r="E267" s="100">
        <v>82</v>
      </c>
      <c r="F267" s="100">
        <v>276</v>
      </c>
      <c r="G267" s="100">
        <v>115</v>
      </c>
      <c r="H267" s="100">
        <v>156</v>
      </c>
      <c r="I267" s="100">
        <v>279</v>
      </c>
      <c r="J267" s="100">
        <v>415</v>
      </c>
      <c r="K267" s="100">
        <v>495</v>
      </c>
      <c r="L267" s="100">
        <v>661</v>
      </c>
      <c r="M267" s="100">
        <v>725</v>
      </c>
      <c r="N267" s="100">
        <v>680</v>
      </c>
      <c r="O267" s="100">
        <v>548</v>
      </c>
      <c r="P267" s="100">
        <v>256</v>
      </c>
      <c r="Q267" s="96">
        <v>298</v>
      </c>
      <c r="R267" s="97">
        <v>380</v>
      </c>
      <c r="S267" s="97">
        <v>481</v>
      </c>
      <c r="T267" s="97">
        <v>604</v>
      </c>
      <c r="U267" s="97">
        <v>724</v>
      </c>
      <c r="V267" s="97">
        <v>823</v>
      </c>
      <c r="W267" s="788"/>
      <c r="X267" s="788"/>
      <c r="Y267" s="788"/>
      <c r="Z267" s="788"/>
      <c r="AA267" s="788"/>
      <c r="AB267" s="788"/>
      <c r="AC267" s="788"/>
    </row>
    <row r="268" spans="1:29" hidden="1" outlineLevel="1">
      <c r="A268" s="96" t="s">
        <v>34</v>
      </c>
      <c r="B268" s="100">
        <v>78</v>
      </c>
      <c r="C268" s="100">
        <v>66</v>
      </c>
      <c r="D268" s="100">
        <v>66</v>
      </c>
      <c r="E268" s="100">
        <v>82</v>
      </c>
      <c r="F268" s="100">
        <v>276</v>
      </c>
      <c r="G268" s="100">
        <v>115</v>
      </c>
      <c r="H268" s="100">
        <v>156</v>
      </c>
      <c r="I268" s="100">
        <v>279</v>
      </c>
      <c r="J268" s="100">
        <v>415</v>
      </c>
      <c r="K268" s="100">
        <v>486</v>
      </c>
      <c r="L268" s="100">
        <v>651</v>
      </c>
      <c r="M268" s="100">
        <v>713</v>
      </c>
      <c r="N268" s="100">
        <v>650</v>
      </c>
      <c r="O268" s="100">
        <v>463</v>
      </c>
      <c r="P268" s="100">
        <v>37</v>
      </c>
      <c r="Q268" s="96">
        <v>0</v>
      </c>
      <c r="R268" s="97">
        <v>0</v>
      </c>
      <c r="S268" s="97">
        <v>0</v>
      </c>
      <c r="T268" s="100">
        <v>0</v>
      </c>
      <c r="U268" s="100">
        <v>0</v>
      </c>
      <c r="V268" s="100">
        <v>0</v>
      </c>
      <c r="W268" s="788"/>
      <c r="X268" s="788"/>
      <c r="Y268" s="788"/>
      <c r="Z268" s="788"/>
      <c r="AA268" s="788"/>
      <c r="AB268" s="788"/>
      <c r="AC268" s="788"/>
    </row>
    <row r="269" spans="1:29" hidden="1" outlineLevel="1">
      <c r="A269" s="110" t="s">
        <v>19</v>
      </c>
      <c r="B269" s="103"/>
      <c r="C269" s="103"/>
      <c r="D269" s="103"/>
      <c r="E269" s="103"/>
      <c r="F269" s="103"/>
      <c r="G269" s="103"/>
      <c r="H269" s="103"/>
      <c r="I269" s="103"/>
      <c r="J269" s="103"/>
      <c r="K269" s="103">
        <v>9</v>
      </c>
      <c r="L269" s="103">
        <v>10</v>
      </c>
      <c r="M269" s="103">
        <v>12</v>
      </c>
      <c r="N269" s="103">
        <v>30</v>
      </c>
      <c r="O269" s="103">
        <v>85</v>
      </c>
      <c r="P269" s="103">
        <v>219</v>
      </c>
      <c r="Q269" s="110">
        <v>298</v>
      </c>
      <c r="R269" s="116">
        <v>380</v>
      </c>
      <c r="S269" s="103">
        <v>481</v>
      </c>
      <c r="T269" s="103">
        <v>604</v>
      </c>
      <c r="U269" s="103">
        <v>724</v>
      </c>
      <c r="V269" s="103">
        <v>823</v>
      </c>
      <c r="W269" s="788"/>
      <c r="X269" s="788"/>
      <c r="Y269" s="788"/>
      <c r="Z269" s="788"/>
      <c r="AA269" s="788"/>
      <c r="AB269" s="788"/>
      <c r="AC269" s="788"/>
    </row>
    <row r="270" spans="1:29" hidden="1" outlineLevel="1">
      <c r="A270" s="96" t="s">
        <v>50</v>
      </c>
      <c r="B270" s="78">
        <v>9.5507382972038951E-2</v>
      </c>
      <c r="C270" s="78">
        <v>7.458416500332668E-2</v>
      </c>
      <c r="D270" s="78">
        <v>7.734116324108202E-2</v>
      </c>
      <c r="E270" s="78">
        <v>6.9131492647836662E-2</v>
      </c>
      <c r="F270" s="78">
        <v>0.10356698862006311</v>
      </c>
      <c r="G270" s="78">
        <v>0.11368283307434367</v>
      </c>
      <c r="H270" s="78">
        <v>0.12288523546037181</v>
      </c>
      <c r="I270" s="78">
        <v>0.13625466169419287</v>
      </c>
      <c r="J270" s="78">
        <v>0.14107883817427386</v>
      </c>
      <c r="K270" s="78">
        <v>0.13702599768173537</v>
      </c>
      <c r="L270" s="78">
        <v>0.15158939970339802</v>
      </c>
      <c r="M270" s="78">
        <v>0.13404642249555135</v>
      </c>
      <c r="N270" s="78">
        <v>0.12491064295025441</v>
      </c>
      <c r="O270" s="78">
        <v>0.13128936103453687</v>
      </c>
      <c r="P270" s="78"/>
      <c r="Q270" s="78">
        <v>0.17144888046439996</v>
      </c>
      <c r="R270" s="82">
        <v>0.18971729490022174</v>
      </c>
      <c r="S270" s="82">
        <v>0.19804277484018626</v>
      </c>
      <c r="T270" s="87">
        <v>0.19426506868705934</v>
      </c>
      <c r="U270" s="87">
        <v>0.15391612559204543</v>
      </c>
      <c r="V270" s="87">
        <v>0.21091949910554561</v>
      </c>
      <c r="W270" s="788"/>
      <c r="X270" s="788"/>
      <c r="Y270" s="788"/>
      <c r="Z270" s="788"/>
      <c r="AA270" s="788"/>
      <c r="AB270" s="788"/>
      <c r="AC270" s="788"/>
    </row>
    <row r="271" spans="1:29" hidden="1" outlineLevel="1">
      <c r="A271" s="96" t="s">
        <v>51</v>
      </c>
      <c r="B271" s="78">
        <v>0.11837888784165881</v>
      </c>
      <c r="C271" s="78">
        <v>0.10226214238190286</v>
      </c>
      <c r="D271" s="78">
        <v>0.10614106328481289</v>
      </c>
      <c r="E271" s="78">
        <v>9.9333544906378926E-2</v>
      </c>
      <c r="F271" s="78">
        <v>0.13278186860476235</v>
      </c>
      <c r="G271" s="78">
        <v>0.13809601701153185</v>
      </c>
      <c r="H271" s="78">
        <v>0.14736674495442059</v>
      </c>
      <c r="I271" s="78">
        <v>0.17494672349493873</v>
      </c>
      <c r="J271" s="78">
        <v>0.18399525785417903</v>
      </c>
      <c r="K271" s="78">
        <v>0.19556217916873656</v>
      </c>
      <c r="L271" s="78">
        <v>0.22296730930427494</v>
      </c>
      <c r="M271" s="78">
        <v>0.20895989362326209</v>
      </c>
      <c r="N271" s="78">
        <v>0.19378915941297675</v>
      </c>
      <c r="O271" s="78">
        <v>0.19325847733028531</v>
      </c>
      <c r="P271" s="78"/>
      <c r="Q271" s="78">
        <v>0.19796232673853809</v>
      </c>
      <c r="R271" s="82">
        <v>0.21460247070003169</v>
      </c>
      <c r="S271" s="82">
        <v>0.21886196827401153</v>
      </c>
      <c r="T271" s="87">
        <v>0.21416341992801002</v>
      </c>
      <c r="U271" s="87">
        <v>0.18129920642388883</v>
      </c>
      <c r="V271" s="87">
        <v>0.23489087656529517</v>
      </c>
      <c r="W271" s="788"/>
      <c r="X271" s="788"/>
      <c r="Y271" s="788"/>
      <c r="Z271" s="788"/>
      <c r="AA271" s="788"/>
      <c r="AB271" s="788"/>
      <c r="AC271" s="788"/>
    </row>
    <row r="272" spans="1:29" hidden="1" outlineLevel="1">
      <c r="A272" s="96" t="s">
        <v>52</v>
      </c>
      <c r="B272" s="78">
        <v>0.13056864593151116</v>
      </c>
      <c r="C272" s="78">
        <v>0.11490352628077179</v>
      </c>
      <c r="D272" s="78">
        <v>0.1123883301055788</v>
      </c>
      <c r="E272" s="78">
        <v>0.10462287104622871</v>
      </c>
      <c r="F272" s="78">
        <v>0.13278186860476235</v>
      </c>
      <c r="G272" s="78">
        <v>0.13809601701153185</v>
      </c>
      <c r="H272" s="78">
        <v>0.14736674495442059</v>
      </c>
      <c r="I272" s="78">
        <v>0.17494672349493873</v>
      </c>
      <c r="J272" s="78">
        <v>0.18399525785417903</v>
      </c>
      <c r="K272" s="78">
        <v>0.19327151294364409</v>
      </c>
      <c r="L272" s="78">
        <v>0.22352612461581448</v>
      </c>
      <c r="M272" s="78">
        <v>0.21404407594986213</v>
      </c>
      <c r="N272" s="78">
        <v>0.18561036121273286</v>
      </c>
      <c r="O272" s="78">
        <v>0.19153275510432774</v>
      </c>
      <c r="P272" s="78"/>
      <c r="Q272" s="78">
        <v>0.19796232673853809</v>
      </c>
      <c r="R272" s="82">
        <v>0.21624564459930315</v>
      </c>
      <c r="S272" s="82">
        <v>0.21775708310314892</v>
      </c>
      <c r="T272" s="87">
        <v>0.21809995011930922</v>
      </c>
      <c r="U272" s="87">
        <v>0.1902230168438882</v>
      </c>
      <c r="V272" s="87">
        <v>0.23632200357781752</v>
      </c>
      <c r="W272" s="788"/>
      <c r="X272" s="788"/>
      <c r="Y272" s="788"/>
      <c r="Z272" s="788"/>
      <c r="AA272" s="788"/>
      <c r="AB272" s="788"/>
      <c r="AC272" s="788"/>
    </row>
    <row r="273" spans="1:30" hidden="1" outlineLevel="1">
      <c r="A273" s="96"/>
      <c r="B273" s="78"/>
      <c r="C273" s="78"/>
      <c r="D273" s="78"/>
      <c r="E273" s="78"/>
      <c r="F273" s="78"/>
      <c r="G273" s="78"/>
      <c r="H273" s="78"/>
      <c r="I273" s="78"/>
      <c r="J273" s="78"/>
      <c r="K273" s="78"/>
      <c r="L273" s="78"/>
      <c r="M273" s="78"/>
      <c r="N273" s="78"/>
      <c r="O273" s="78"/>
      <c r="P273" s="78"/>
      <c r="Q273" s="82"/>
      <c r="R273" s="82"/>
      <c r="S273" s="82"/>
      <c r="T273" s="82"/>
      <c r="U273" s="82"/>
      <c r="V273" s="82"/>
      <c r="W273" s="788"/>
      <c r="X273" s="788"/>
      <c r="Y273" s="788"/>
      <c r="Z273" s="788"/>
      <c r="AA273" s="788"/>
      <c r="AB273" s="788"/>
      <c r="AC273" s="788"/>
    </row>
    <row r="274" spans="1:30" hidden="1" outlineLevel="1">
      <c r="A274" s="109" t="s">
        <v>48</v>
      </c>
      <c r="B274" s="110"/>
      <c r="C274" s="110"/>
      <c r="D274" s="116"/>
      <c r="E274" s="116"/>
      <c r="F274" s="110"/>
      <c r="G274" s="110"/>
      <c r="H274" s="110"/>
      <c r="I274" s="110"/>
      <c r="J274" s="116"/>
      <c r="K274" s="110"/>
      <c r="L274" s="110"/>
      <c r="M274" s="116"/>
      <c r="N274" s="116"/>
      <c r="O274" s="116"/>
      <c r="P274" s="116"/>
      <c r="Q274" s="116"/>
      <c r="R274" s="116"/>
      <c r="S274" s="116"/>
      <c r="T274" s="116"/>
      <c r="U274" s="116"/>
      <c r="V274" s="116"/>
      <c r="W274" s="788"/>
      <c r="X274" s="788"/>
      <c r="Y274" s="788"/>
      <c r="Z274" s="788"/>
      <c r="AA274" s="788"/>
      <c r="AB274" s="788"/>
      <c r="AC274" s="788"/>
    </row>
    <row r="275" spans="1:30" hidden="1" outlineLevel="1">
      <c r="A275" s="96" t="s">
        <v>2</v>
      </c>
      <c r="B275" s="100">
        <v>7549</v>
      </c>
      <c r="C275" s="100">
        <v>7459</v>
      </c>
      <c r="D275" s="100">
        <v>7247</v>
      </c>
      <c r="E275" s="100">
        <v>8825</v>
      </c>
      <c r="F275" s="100">
        <v>10117</v>
      </c>
      <c r="G275" s="100">
        <v>11687</v>
      </c>
      <c r="H275" s="100">
        <v>11012</v>
      </c>
      <c r="I275" s="100">
        <v>13120</v>
      </c>
      <c r="J275" s="100">
        <v>13161</v>
      </c>
      <c r="K275" s="100">
        <v>12965</v>
      </c>
      <c r="L275" s="100">
        <v>15098</v>
      </c>
      <c r="M275" s="100">
        <v>16633</v>
      </c>
      <c r="N275" s="100">
        <v>16334</v>
      </c>
      <c r="O275" s="100">
        <v>16480</v>
      </c>
      <c r="P275" s="100">
        <v>18337</v>
      </c>
      <c r="Q275" s="100">
        <v>21770</v>
      </c>
      <c r="R275" s="100">
        <v>28491</v>
      </c>
      <c r="S275" s="100">
        <v>35005</v>
      </c>
      <c r="T275" s="100">
        <v>36511</v>
      </c>
      <c r="U275" s="100">
        <v>29680</v>
      </c>
      <c r="V275" s="100">
        <v>35420</v>
      </c>
      <c r="W275" s="788"/>
      <c r="X275" s="788"/>
      <c r="Y275" s="788"/>
      <c r="Z275" s="788"/>
      <c r="AA275" s="788"/>
      <c r="AB275" s="788"/>
      <c r="AC275" s="788"/>
    </row>
    <row r="276" spans="1:30" hidden="1" outlineLevel="1">
      <c r="A276" s="96" t="s">
        <v>120</v>
      </c>
      <c r="B276" s="100">
        <v>4945</v>
      </c>
      <c r="C276" s="100">
        <v>4523</v>
      </c>
      <c r="D276" s="100">
        <v>4305</v>
      </c>
      <c r="E276" s="100">
        <v>5181</v>
      </c>
      <c r="F276" s="100">
        <v>5789</v>
      </c>
      <c r="G276" s="100">
        <v>6144</v>
      </c>
      <c r="H276" s="100">
        <v>5867</v>
      </c>
      <c r="I276" s="100">
        <v>6652</v>
      </c>
      <c r="J276" s="100">
        <v>6117</v>
      </c>
      <c r="K276" s="100">
        <v>6062</v>
      </c>
      <c r="L276" s="100">
        <v>6921</v>
      </c>
      <c r="M276" s="100">
        <v>7282</v>
      </c>
      <c r="N276" s="100">
        <v>7633</v>
      </c>
      <c r="O276" s="100">
        <v>7980</v>
      </c>
      <c r="P276" s="100">
        <v>11177</v>
      </c>
      <c r="Q276" s="100">
        <v>16581</v>
      </c>
      <c r="R276" s="100">
        <v>20563</v>
      </c>
      <c r="S276" s="100">
        <v>27447</v>
      </c>
      <c r="T276" s="100">
        <v>30129</v>
      </c>
      <c r="U276" s="100">
        <v>23500</v>
      </c>
      <c r="V276" s="100">
        <v>33436</v>
      </c>
      <c r="W276" s="788"/>
      <c r="X276" s="788"/>
      <c r="Y276" s="788"/>
      <c r="Z276" s="788"/>
      <c r="AA276" s="788"/>
      <c r="AB276" s="788"/>
      <c r="AC276" s="788"/>
    </row>
    <row r="277" spans="1:30" hidden="1" outlineLevel="1">
      <c r="A277" s="96" t="s">
        <v>3</v>
      </c>
      <c r="B277" s="100">
        <v>3437</v>
      </c>
      <c r="C277" s="100">
        <v>3238</v>
      </c>
      <c r="D277" s="100">
        <v>4331</v>
      </c>
      <c r="E277" s="100">
        <v>5188</v>
      </c>
      <c r="F277" s="100">
        <v>5795</v>
      </c>
      <c r="G277" s="100">
        <v>7012</v>
      </c>
      <c r="H277" s="100">
        <v>8280</v>
      </c>
      <c r="I277" s="100">
        <v>9334</v>
      </c>
      <c r="J277" s="100">
        <v>10015</v>
      </c>
      <c r="K277" s="100">
        <v>10553</v>
      </c>
      <c r="L277" s="100">
        <v>11425</v>
      </c>
      <c r="M277" s="100">
        <v>12068</v>
      </c>
      <c r="N277" s="100">
        <v>11502</v>
      </c>
      <c r="O277" s="100">
        <v>10528</v>
      </c>
      <c r="P277" s="100">
        <v>5180</v>
      </c>
      <c r="Q277" s="100">
        <v>6086</v>
      </c>
      <c r="R277" s="100">
        <v>6533</v>
      </c>
      <c r="S277" s="100">
        <v>7043</v>
      </c>
      <c r="T277" s="100">
        <v>7407</v>
      </c>
      <c r="U277" s="100">
        <v>5367</v>
      </c>
      <c r="V277" s="100">
        <v>6730</v>
      </c>
      <c r="W277" s="788"/>
      <c r="X277" s="788"/>
      <c r="Y277" s="788"/>
      <c r="Z277" s="788"/>
      <c r="AA277" s="788"/>
      <c r="AB277" s="788"/>
      <c r="AC277" s="788"/>
    </row>
    <row r="278" spans="1:30" hidden="1" outlineLevel="1">
      <c r="A278" s="96" t="s">
        <v>121</v>
      </c>
      <c r="B278" s="100"/>
      <c r="C278" s="100"/>
      <c r="D278" s="100"/>
      <c r="E278" s="100"/>
      <c r="F278" s="100"/>
      <c r="G278" s="100"/>
      <c r="H278" s="100"/>
      <c r="I278" s="100">
        <v>1579</v>
      </c>
      <c r="J278" s="100">
        <v>3990</v>
      </c>
      <c r="K278" s="100">
        <v>7426</v>
      </c>
      <c r="L278" s="100">
        <v>13900</v>
      </c>
      <c r="M278" s="100">
        <v>15469</v>
      </c>
      <c r="N278" s="100">
        <v>12829</v>
      </c>
      <c r="O278" s="100">
        <v>10414</v>
      </c>
      <c r="P278" s="100">
        <v>10402</v>
      </c>
      <c r="Q278" s="100">
        <v>709</v>
      </c>
      <c r="R278" s="100"/>
      <c r="S278" s="100"/>
      <c r="T278" s="100"/>
      <c r="U278" s="100"/>
      <c r="V278" s="100"/>
      <c r="W278" s="788"/>
      <c r="X278" s="788"/>
      <c r="Y278" s="788"/>
      <c r="Z278" s="788"/>
      <c r="AA278" s="788"/>
      <c r="AB278" s="788"/>
      <c r="AC278" s="788"/>
    </row>
    <row r="279" spans="1:30" hidden="1" outlineLevel="1">
      <c r="A279" s="110" t="s">
        <v>49</v>
      </c>
      <c r="B279" s="103"/>
      <c r="C279" s="103"/>
      <c r="D279" s="103"/>
      <c r="E279" s="103"/>
      <c r="F279" s="103"/>
      <c r="G279" s="103"/>
      <c r="H279" s="103"/>
      <c r="I279" s="103"/>
      <c r="J279" s="103">
        <v>-304</v>
      </c>
      <c r="K279" s="103">
        <v>-472</v>
      </c>
      <c r="L279" s="103">
        <v>-716</v>
      </c>
      <c r="M279" s="103">
        <v>-536</v>
      </c>
      <c r="N279" s="103">
        <v>-352</v>
      </c>
      <c r="O279" s="103">
        <v>-253</v>
      </c>
      <c r="P279" s="103">
        <v>-437</v>
      </c>
      <c r="Q279" s="103">
        <v>-402</v>
      </c>
      <c r="R279" s="103">
        <v>-348</v>
      </c>
      <c r="S279" s="103">
        <v>-436</v>
      </c>
      <c r="T279" s="103">
        <v>-475</v>
      </c>
      <c r="U279" s="103">
        <v>-96</v>
      </c>
      <c r="V279" s="103">
        <v>-408</v>
      </c>
      <c r="W279" s="788"/>
      <c r="X279" s="788"/>
      <c r="Y279" s="788"/>
      <c r="Z279" s="788"/>
      <c r="AA279" s="788"/>
      <c r="AB279" s="788"/>
      <c r="AC279" s="788"/>
    </row>
    <row r="280" spans="1:30" hidden="1" outlineLevel="1">
      <c r="A280" s="96" t="s">
        <v>48</v>
      </c>
      <c r="B280" s="100">
        <v>15931</v>
      </c>
      <c r="C280" s="100">
        <v>15220</v>
      </c>
      <c r="D280" s="100">
        <v>15883</v>
      </c>
      <c r="E280" s="100">
        <v>19194</v>
      </c>
      <c r="F280" s="100">
        <v>21701</v>
      </c>
      <c r="G280" s="100">
        <v>24843</v>
      </c>
      <c r="H280" s="100">
        <v>25159</v>
      </c>
      <c r="I280" s="100">
        <v>30685</v>
      </c>
      <c r="J280" s="100">
        <v>32979</v>
      </c>
      <c r="K280" s="100">
        <v>36534</v>
      </c>
      <c r="L280" s="100">
        <v>46628</v>
      </c>
      <c r="M280" s="100">
        <v>50916</v>
      </c>
      <c r="N280" s="100">
        <v>47946</v>
      </c>
      <c r="O280" s="100">
        <v>45149</v>
      </c>
      <c r="P280" s="100">
        <v>44659</v>
      </c>
      <c r="Q280" s="100">
        <v>44744</v>
      </c>
      <c r="R280" s="100">
        <v>55239</v>
      </c>
      <c r="S280" s="100">
        <v>69059</v>
      </c>
      <c r="T280" s="100">
        <v>73572</v>
      </c>
      <c r="U280" s="100">
        <v>58451</v>
      </c>
      <c r="V280" s="100">
        <v>75178</v>
      </c>
      <c r="W280" s="788"/>
      <c r="X280" s="788"/>
      <c r="Y280" s="788"/>
      <c r="Z280" s="788"/>
      <c r="AA280" s="788"/>
      <c r="AB280" s="788"/>
      <c r="AC280" s="788"/>
    </row>
    <row r="281" spans="1:30" hidden="1" outlineLevel="1">
      <c r="A281" s="96"/>
      <c r="B281" s="100"/>
      <c r="C281" s="100"/>
      <c r="D281" s="100"/>
      <c r="E281" s="100"/>
      <c r="F281" s="100"/>
      <c r="G281" s="100"/>
      <c r="H281" s="100"/>
      <c r="I281" s="100"/>
      <c r="J281" s="100"/>
      <c r="K281" s="100"/>
      <c r="L281" s="100"/>
      <c r="M281" s="100"/>
      <c r="N281" s="100"/>
      <c r="O281" s="100"/>
      <c r="P281" s="100"/>
      <c r="Q281" s="95"/>
      <c r="R281" s="67"/>
      <c r="S281" s="67"/>
      <c r="T281" s="67"/>
      <c r="U281" s="67"/>
      <c r="V281" s="67"/>
      <c r="W281" s="788"/>
      <c r="X281" s="788"/>
      <c r="Y281" s="788"/>
      <c r="Z281" s="788"/>
      <c r="AA281" s="788"/>
      <c r="AB281" s="788"/>
      <c r="AC281" s="788"/>
    </row>
    <row r="282" spans="1:30" hidden="1" outlineLevel="1">
      <c r="A282" s="96" t="s">
        <v>102</v>
      </c>
      <c r="B282" s="100"/>
      <c r="C282" s="100"/>
      <c r="D282" s="100"/>
      <c r="E282" s="100"/>
      <c r="F282" s="100"/>
      <c r="G282" s="100"/>
      <c r="H282" s="100"/>
      <c r="I282" s="100"/>
      <c r="J282" s="100"/>
      <c r="K282" s="100"/>
      <c r="L282" s="100"/>
      <c r="M282" s="100"/>
      <c r="N282" s="100"/>
      <c r="O282" s="100"/>
      <c r="P282" s="100"/>
      <c r="Q282" s="119">
        <v>1257.613104</v>
      </c>
      <c r="R282" s="119">
        <v>1254.2108940000001</v>
      </c>
      <c r="S282" s="119">
        <v>1220.7847039999999</v>
      </c>
      <c r="T282" s="119">
        <v>1219.099275</v>
      </c>
      <c r="U282" s="119">
        <v>1215.9000000000001</v>
      </c>
      <c r="V282" s="119">
        <v>1215.9000000000001</v>
      </c>
      <c r="W282" s="788"/>
      <c r="X282" s="788"/>
      <c r="Y282" s="788"/>
      <c r="Z282" s="788"/>
      <c r="AA282" s="788"/>
      <c r="AB282" s="788"/>
      <c r="AC282" s="788"/>
    </row>
    <row r="283" spans="1:30" hidden="1" outlineLevel="1">
      <c r="A283" s="96" t="s">
        <v>103</v>
      </c>
      <c r="B283" s="95"/>
      <c r="C283" s="95"/>
      <c r="D283" s="95"/>
      <c r="E283" s="95"/>
      <c r="F283" s="96"/>
      <c r="G283" s="97"/>
      <c r="H283" s="95"/>
      <c r="I283" s="95"/>
      <c r="J283" s="96"/>
      <c r="K283" s="95"/>
      <c r="L283" s="95"/>
      <c r="M283" s="96"/>
      <c r="N283" s="95"/>
      <c r="O283" s="95"/>
      <c r="P283" s="95"/>
      <c r="Q283" s="119">
        <v>1259.8829760000001</v>
      </c>
      <c r="R283" s="119">
        <v>1256.025654</v>
      </c>
      <c r="S283" s="119">
        <v>1222.3052729999999</v>
      </c>
      <c r="T283" s="119">
        <v>1219.815398</v>
      </c>
      <c r="U283" s="119">
        <v>1216.3</v>
      </c>
      <c r="V283" s="119">
        <v>1217.3</v>
      </c>
      <c r="W283" s="788"/>
      <c r="X283" s="788"/>
      <c r="Y283" s="788"/>
      <c r="Z283" s="788"/>
      <c r="AA283" s="788"/>
      <c r="AB283" s="788"/>
      <c r="AC283" s="788"/>
    </row>
    <row r="284" spans="1:30" collapsed="1">
      <c r="A284" s="443" t="s">
        <v>160</v>
      </c>
      <c r="B284" s="446"/>
      <c r="C284" s="446"/>
      <c r="D284" s="446"/>
      <c r="E284" s="446"/>
      <c r="F284" s="446"/>
      <c r="G284" s="446"/>
      <c r="H284" s="446"/>
      <c r="I284" s="446"/>
      <c r="J284" s="446"/>
      <c r="K284" s="446"/>
      <c r="L284" s="446"/>
      <c r="M284" s="446"/>
      <c r="N284" s="446"/>
      <c r="O284" s="446"/>
      <c r="P284" s="446"/>
      <c r="Q284" s="446"/>
      <c r="R284" s="446"/>
      <c r="S284" s="446"/>
      <c r="T284" s="443"/>
      <c r="U284" s="443"/>
      <c r="V284" s="443"/>
      <c r="W284" s="443"/>
      <c r="X284" s="443"/>
      <c r="Y284" s="443"/>
      <c r="Z284" s="443"/>
      <c r="AA284" s="443"/>
      <c r="AB284" s="443"/>
      <c r="AC284" s="443"/>
    </row>
    <row r="285" spans="1:30">
      <c r="AC285" s="26"/>
    </row>
    <row r="286" spans="1:30">
      <c r="A286" s="8"/>
      <c r="AC286" s="26"/>
    </row>
    <row r="287" spans="1:30">
      <c r="A287" s="8"/>
      <c r="P287" s="922"/>
      <c r="Q287" s="922"/>
      <c r="R287" s="122"/>
      <c r="S287" s="122"/>
      <c r="T287" s="243"/>
      <c r="U287" s="243"/>
      <c r="V287" s="243"/>
      <c r="W287" s="243"/>
      <c r="X287" s="243"/>
      <c r="Y287" s="243"/>
      <c r="Z287" s="243"/>
      <c r="AA287" s="243"/>
      <c r="AB287" s="243"/>
      <c r="AC287" s="26"/>
      <c r="AD287" s="243"/>
    </row>
    <row r="288" spans="1:30">
      <c r="A288" s="86"/>
      <c r="R288" s="86"/>
      <c r="S288" s="26"/>
      <c r="T288" s="26"/>
      <c r="U288" s="26"/>
      <c r="V288" s="26"/>
      <c r="W288" s="26"/>
      <c r="X288" s="26"/>
      <c r="Y288" s="26"/>
      <c r="Z288" s="26"/>
      <c r="AA288" s="26"/>
      <c r="AB288" s="26"/>
      <c r="AC288" s="26"/>
      <c r="AD288" s="26"/>
    </row>
    <row r="289" spans="1:30">
      <c r="A289" s="86"/>
      <c r="R289" s="86"/>
      <c r="S289" s="26"/>
      <c r="T289" s="26"/>
      <c r="U289" s="26"/>
      <c r="V289" s="26"/>
      <c r="W289" s="26"/>
      <c r="X289" s="26"/>
      <c r="Y289" s="26"/>
      <c r="Z289" s="26"/>
      <c r="AA289" s="26"/>
      <c r="AB289" s="26"/>
      <c r="AD289" s="26"/>
    </row>
    <row r="290" spans="1:30">
      <c r="A290" s="86"/>
      <c r="R290" s="86"/>
      <c r="S290" s="26"/>
      <c r="T290" s="26"/>
      <c r="U290" s="26"/>
      <c r="V290" s="26"/>
      <c r="W290" s="26"/>
      <c r="X290" s="26"/>
      <c r="Y290" s="26"/>
      <c r="Z290" s="26"/>
      <c r="AA290" s="26"/>
      <c r="AB290" s="26"/>
      <c r="AC290" s="26"/>
      <c r="AD290" s="26"/>
    </row>
    <row r="291" spans="1:30">
      <c r="A291" s="86"/>
      <c r="R291" s="86"/>
      <c r="S291" s="26"/>
      <c r="T291" s="26"/>
      <c r="U291" s="26"/>
      <c r="V291" s="26"/>
      <c r="W291" s="26"/>
      <c r="X291" s="26"/>
      <c r="Y291" s="26"/>
      <c r="Z291" s="26"/>
      <c r="AA291" s="26"/>
      <c r="AB291" s="26"/>
      <c r="AC291" s="901"/>
      <c r="AD291" s="26"/>
    </row>
    <row r="292" spans="1:30">
      <c r="A292" s="86"/>
      <c r="R292" s="86"/>
      <c r="S292" s="935"/>
      <c r="T292" s="935"/>
      <c r="U292" s="935"/>
      <c r="V292" s="26"/>
      <c r="W292" s="26"/>
      <c r="X292" s="26"/>
      <c r="Y292" s="26"/>
      <c r="Z292" s="26"/>
      <c r="AA292" s="26"/>
      <c r="AB292" s="26"/>
      <c r="AD292" s="26"/>
    </row>
    <row r="293" spans="1:30">
      <c r="A293" s="8"/>
    </row>
    <row r="294" spans="1:30">
      <c r="A294" s="86"/>
      <c r="R294" s="86"/>
      <c r="S294" s="26"/>
      <c r="T294" s="26"/>
      <c r="U294" s="26"/>
      <c r="V294" s="26"/>
      <c r="W294" s="26"/>
      <c r="X294" s="26"/>
      <c r="Y294" s="26"/>
      <c r="Z294" s="26"/>
      <c r="AA294" s="26"/>
      <c r="AB294" s="26"/>
      <c r="AC294" s="26"/>
      <c r="AD294" s="26"/>
    </row>
    <row r="295" spans="1:30">
      <c r="A295" s="86"/>
      <c r="R295" s="86"/>
      <c r="S295" s="901"/>
      <c r="T295" s="901"/>
      <c r="U295" s="901"/>
      <c r="V295" s="901"/>
      <c r="W295" s="901"/>
      <c r="X295" s="901"/>
      <c r="Y295" s="901"/>
      <c r="Z295" s="901"/>
      <c r="AA295" s="901"/>
      <c r="AB295" s="901"/>
      <c r="AC295" s="901"/>
      <c r="AD295" s="901"/>
    </row>
    <row r="296" spans="1:30">
      <c r="A296" s="8"/>
    </row>
    <row r="297" spans="1:30">
      <c r="A297" s="86"/>
      <c r="R297" s="86"/>
    </row>
    <row r="298" spans="1:30">
      <c r="A298" s="86"/>
      <c r="R298" s="86"/>
      <c r="S298" s="26"/>
      <c r="T298" s="26"/>
      <c r="U298" s="26"/>
      <c r="V298" s="26"/>
      <c r="W298" s="26"/>
      <c r="X298" s="26"/>
      <c r="Y298" s="26"/>
      <c r="Z298" s="26"/>
      <c r="AA298" s="26"/>
      <c r="AB298" s="26"/>
      <c r="AD298" s="26"/>
    </row>
    <row r="299" spans="1:30">
      <c r="A299" s="86"/>
      <c r="R299" s="86"/>
      <c r="S299" s="901"/>
      <c r="T299" s="901"/>
      <c r="U299" s="901"/>
      <c r="V299" s="901"/>
      <c r="W299" s="901"/>
      <c r="X299" s="901"/>
      <c r="Y299" s="901"/>
      <c r="Z299" s="901"/>
      <c r="AA299" s="901"/>
      <c r="AB299" s="901"/>
      <c r="AD299" s="901"/>
    </row>
    <row r="300" spans="1:30">
      <c r="A300" s="8"/>
    </row>
    <row r="301" spans="1:30">
      <c r="A301" s="8"/>
    </row>
    <row r="302" spans="1:30">
      <c r="A302" s="8"/>
    </row>
    <row r="303" spans="1:30">
      <c r="A303" s="8"/>
    </row>
    <row r="304" spans="1:30">
      <c r="A304" s="8"/>
    </row>
    <row r="305" spans="1:1">
      <c r="A305" s="8"/>
    </row>
  </sheetData>
  <dataConsolidate link="1"/>
  <phoneticPr fontId="3" type="noConversion"/>
  <pageMargins left="0.70866141732283472" right="0.70866141732283472" top="0.74803149606299213" bottom="0.74803149606299213" header="0.31496062992125984" footer="0.31496062992125984"/>
  <pageSetup paperSize="9" scale="7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J118"/>
  <sheetViews>
    <sheetView showGridLines="0" zoomScaleSheetLayoutView="75" workbookViewId="0"/>
  </sheetViews>
  <sheetFormatPr defaultRowHeight="12.75" outlineLevelRow="1" outlineLevelCol="1"/>
  <cols>
    <col min="1" max="1" width="57.140625" style="8" customWidth="1"/>
    <col min="2" max="20" width="8.7109375" style="8" hidden="1" customWidth="1" outlineLevel="1"/>
    <col min="21" max="25" width="9.7109375" style="8" hidden="1" customWidth="1" outlineLevel="1"/>
    <col min="26" max="26" width="9.7109375" style="8" customWidth="1" collapsed="1"/>
    <col min="27" max="60" width="9.7109375" style="8" customWidth="1"/>
    <col min="61" max="16384" width="9.140625" style="8"/>
  </cols>
  <sheetData>
    <row r="1" spans="1:37" s="622" customFormat="1">
      <c r="A1" s="438" t="s">
        <v>12</v>
      </c>
      <c r="B1" s="479"/>
      <c r="C1" s="479"/>
      <c r="D1" s="479"/>
      <c r="E1" s="480"/>
      <c r="F1" s="480"/>
      <c r="G1" s="480"/>
      <c r="H1" s="480"/>
      <c r="I1" s="630"/>
      <c r="J1" s="438"/>
      <c r="K1" s="481"/>
      <c r="L1" s="630"/>
      <c r="M1" s="480"/>
      <c r="N1" s="480"/>
      <c r="O1" s="480"/>
      <c r="P1" s="630"/>
      <c r="Q1" s="481"/>
      <c r="R1" s="480"/>
      <c r="S1" s="480"/>
      <c r="T1" s="480"/>
      <c r="U1" s="480"/>
      <c r="V1" s="480"/>
      <c r="W1" s="480"/>
      <c r="X1" s="633"/>
      <c r="Y1" s="633"/>
      <c r="Z1" s="633" t="s">
        <v>166</v>
      </c>
      <c r="AA1" s="480"/>
      <c r="AB1" s="480"/>
      <c r="AC1" s="480"/>
      <c r="AD1" s="480"/>
      <c r="AE1" s="631"/>
      <c r="AF1" s="631"/>
      <c r="AG1" s="631"/>
      <c r="AH1" s="631"/>
      <c r="AI1" s="631"/>
      <c r="AJ1" s="631"/>
      <c r="AK1" s="632"/>
    </row>
    <row r="2" spans="1:37" s="622" customFormat="1">
      <c r="A2" s="438" t="s">
        <v>66</v>
      </c>
      <c r="B2" s="479"/>
      <c r="C2" s="479"/>
      <c r="D2" s="479"/>
      <c r="E2" s="480"/>
      <c r="F2" s="480"/>
      <c r="G2" s="480"/>
      <c r="H2" s="480"/>
      <c r="I2" s="630"/>
      <c r="J2" s="438"/>
      <c r="K2" s="481"/>
      <c r="L2" s="630"/>
      <c r="M2" s="480"/>
      <c r="N2" s="480"/>
      <c r="O2" s="480"/>
      <c r="P2" s="630"/>
      <c r="Q2" s="481" t="s">
        <v>117</v>
      </c>
      <c r="R2" s="480"/>
      <c r="S2" s="480"/>
      <c r="T2" s="480"/>
      <c r="U2" s="480"/>
      <c r="V2" s="480"/>
      <c r="W2" s="480"/>
      <c r="X2" s="480"/>
      <c r="Y2" s="480" t="s">
        <v>137</v>
      </c>
      <c r="Z2" s="480"/>
      <c r="AA2" s="480"/>
      <c r="AB2" s="480"/>
      <c r="AC2" s="480"/>
      <c r="AD2" s="480"/>
      <c r="AE2" s="631"/>
      <c r="AF2" s="631"/>
      <c r="AG2" s="631"/>
      <c r="AH2" s="631"/>
      <c r="AI2" s="631"/>
      <c r="AJ2" s="631"/>
      <c r="AK2" s="632"/>
    </row>
    <row r="3" spans="1:37" s="243" customFormat="1">
      <c r="A3" s="447"/>
      <c r="B3" s="448"/>
      <c r="C3" s="448"/>
      <c r="D3" s="448"/>
      <c r="E3" s="448"/>
      <c r="F3" s="448"/>
      <c r="G3" s="448"/>
      <c r="H3" s="448"/>
      <c r="I3" s="448"/>
      <c r="J3" s="448"/>
      <c r="K3" s="448"/>
      <c r="L3" s="448"/>
      <c r="M3" s="448"/>
      <c r="N3" s="449" t="s">
        <v>119</v>
      </c>
      <c r="O3" s="450"/>
      <c r="P3" s="448"/>
      <c r="Q3" s="448" t="s">
        <v>33</v>
      </c>
      <c r="R3" s="448" t="s">
        <v>33</v>
      </c>
      <c r="S3" s="448" t="s">
        <v>33</v>
      </c>
      <c r="T3" s="448" t="s">
        <v>33</v>
      </c>
      <c r="U3" s="448" t="s">
        <v>33</v>
      </c>
      <c r="V3" s="448" t="s">
        <v>33</v>
      </c>
      <c r="W3" s="448" t="s">
        <v>33</v>
      </c>
      <c r="X3" s="448" t="s">
        <v>33</v>
      </c>
      <c r="Y3" s="448" t="s">
        <v>33</v>
      </c>
      <c r="Z3" s="448" t="s">
        <v>33</v>
      </c>
      <c r="AA3" s="448" t="s">
        <v>33</v>
      </c>
      <c r="AB3" s="448" t="s">
        <v>33</v>
      </c>
      <c r="AC3" s="448" t="s">
        <v>33</v>
      </c>
      <c r="AD3" s="448" t="s">
        <v>33</v>
      </c>
      <c r="AE3" s="246"/>
      <c r="AF3" s="246"/>
      <c r="AG3" s="230"/>
      <c r="AH3" s="246"/>
      <c r="AI3" s="230"/>
      <c r="AJ3" s="230"/>
      <c r="AK3" s="245"/>
    </row>
    <row r="4" spans="1:37" s="243" customFormat="1">
      <c r="A4" s="451" t="s">
        <v>1</v>
      </c>
      <c r="B4" s="448">
        <v>1990</v>
      </c>
      <c r="C4" s="448">
        <v>1991</v>
      </c>
      <c r="D4" s="448">
        <v>1992</v>
      </c>
      <c r="E4" s="448">
        <v>1993</v>
      </c>
      <c r="F4" s="448">
        <v>1994</v>
      </c>
      <c r="G4" s="448">
        <v>1995</v>
      </c>
      <c r="H4" s="448">
        <v>1996</v>
      </c>
      <c r="I4" s="448">
        <v>1997</v>
      </c>
      <c r="J4" s="448">
        <v>1998</v>
      </c>
      <c r="K4" s="448">
        <v>1999</v>
      </c>
      <c r="L4" s="448">
        <v>2000</v>
      </c>
      <c r="M4" s="448">
        <v>2001</v>
      </c>
      <c r="N4" s="448">
        <v>2002</v>
      </c>
      <c r="O4" s="448">
        <v>2003</v>
      </c>
      <c r="P4" s="448">
        <v>2004</v>
      </c>
      <c r="Q4" s="448">
        <v>2004</v>
      </c>
      <c r="R4" s="448">
        <v>2005</v>
      </c>
      <c r="S4" s="448">
        <v>2006</v>
      </c>
      <c r="T4" s="448">
        <v>2007</v>
      </c>
      <c r="U4" s="448">
        <v>2008</v>
      </c>
      <c r="V4" s="448">
        <v>2009</v>
      </c>
      <c r="W4" s="448">
        <v>2010</v>
      </c>
      <c r="X4" s="448">
        <v>2011</v>
      </c>
      <c r="Y4" s="448">
        <v>2012</v>
      </c>
      <c r="Z4" s="448">
        <v>2013</v>
      </c>
      <c r="AA4" s="448">
        <v>2014</v>
      </c>
      <c r="AB4" s="448">
        <v>2015</v>
      </c>
      <c r="AC4" s="448">
        <v>2016</v>
      </c>
      <c r="AD4" s="448">
        <v>2017</v>
      </c>
      <c r="AE4" s="245"/>
      <c r="AF4" s="245"/>
      <c r="AG4" s="245"/>
      <c r="AH4" s="245"/>
      <c r="AI4" s="245"/>
      <c r="AJ4" s="245"/>
      <c r="AK4" s="245"/>
    </row>
    <row r="5" spans="1:37" s="122" customFormat="1">
      <c r="A5" s="30" t="s">
        <v>25</v>
      </c>
      <c r="B5" s="120"/>
      <c r="C5" s="120"/>
      <c r="D5" s="918" t="s">
        <v>306</v>
      </c>
      <c r="E5" s="120"/>
      <c r="F5" s="120"/>
      <c r="H5" s="120"/>
      <c r="I5" s="120"/>
      <c r="J5" s="918" t="s">
        <v>306</v>
      </c>
      <c r="K5" s="120"/>
      <c r="L5" s="918"/>
      <c r="M5" s="120"/>
      <c r="N5" s="120"/>
      <c r="O5" s="120"/>
      <c r="P5" s="120"/>
      <c r="Q5" s="35">
        <v>8597</v>
      </c>
      <c r="R5" s="35">
        <v>10607</v>
      </c>
      <c r="S5" s="35">
        <v>4299</v>
      </c>
      <c r="T5" s="35">
        <v>11665</v>
      </c>
      <c r="U5" s="35">
        <v>12916</v>
      </c>
      <c r="V5" s="35">
        <v>12697</v>
      </c>
      <c r="W5" s="35">
        <v>13464</v>
      </c>
      <c r="X5" s="35">
        <v>15352</v>
      </c>
      <c r="Y5" s="35">
        <v>15879</v>
      </c>
      <c r="Z5" s="35">
        <v>17279</v>
      </c>
      <c r="AA5" s="35">
        <v>33197</v>
      </c>
      <c r="AB5" s="35">
        <v>33520</v>
      </c>
      <c r="AC5" s="35">
        <v>37828</v>
      </c>
      <c r="AD5" s="1206">
        <v>35151</v>
      </c>
      <c r="AE5" s="121"/>
      <c r="AF5" s="121"/>
      <c r="AG5" s="121"/>
      <c r="AH5" s="121"/>
      <c r="AI5" s="121"/>
      <c r="AJ5" s="121"/>
      <c r="AK5" s="121"/>
    </row>
    <row r="6" spans="1:37" s="122" customFormat="1">
      <c r="A6" s="30" t="s">
        <v>56</v>
      </c>
      <c r="B6" s="120"/>
      <c r="C6" s="120"/>
      <c r="D6" s="120"/>
      <c r="E6" s="120"/>
      <c r="F6" s="120"/>
      <c r="G6" s="120"/>
      <c r="H6" s="120"/>
      <c r="I6" s="120"/>
      <c r="J6" s="120"/>
      <c r="K6" s="120"/>
      <c r="L6" s="120"/>
      <c r="M6" s="120"/>
      <c r="N6" s="120"/>
      <c r="O6" s="120"/>
      <c r="P6" s="120"/>
      <c r="Q6" s="35">
        <v>9154</v>
      </c>
      <c r="R6" s="35">
        <v>13456</v>
      </c>
      <c r="S6" s="35">
        <v>1979</v>
      </c>
      <c r="T6" s="35">
        <v>1906</v>
      </c>
      <c r="U6" s="35">
        <v>2282</v>
      </c>
      <c r="V6" s="35">
        <v>2056</v>
      </c>
      <c r="W6" s="35">
        <v>1843</v>
      </c>
      <c r="X6" s="35">
        <v>2117</v>
      </c>
      <c r="Y6" s="35">
        <v>2030</v>
      </c>
      <c r="Z6" s="35">
        <v>2420</v>
      </c>
      <c r="AA6" s="35">
        <v>3177</v>
      </c>
      <c r="AB6" s="35">
        <v>3076</v>
      </c>
      <c r="AC6" s="35">
        <v>3095</v>
      </c>
      <c r="AD6" s="1207">
        <v>2934</v>
      </c>
      <c r="AE6" s="121"/>
      <c r="AF6" s="121"/>
      <c r="AG6" s="121"/>
      <c r="AH6" s="121"/>
      <c r="AI6" s="121"/>
      <c r="AJ6" s="121"/>
      <c r="AK6" s="121"/>
    </row>
    <row r="7" spans="1:37" s="122" customFormat="1">
      <c r="A7" s="30" t="s">
        <v>57</v>
      </c>
      <c r="B7" s="120"/>
      <c r="D7" s="120"/>
      <c r="E7" s="120"/>
      <c r="F7" s="120"/>
      <c r="G7" s="120"/>
      <c r="H7" s="120"/>
      <c r="I7" s="120"/>
      <c r="J7" s="120"/>
      <c r="K7" s="120"/>
      <c r="L7" s="120"/>
      <c r="M7" s="120"/>
      <c r="N7" s="120"/>
      <c r="O7" s="120"/>
      <c r="P7" s="120"/>
      <c r="Q7" s="35">
        <v>3714</v>
      </c>
      <c r="R7" s="35">
        <v>4503</v>
      </c>
      <c r="S7" s="35">
        <v>3777</v>
      </c>
      <c r="T7" s="35">
        <v>4894</v>
      </c>
      <c r="U7" s="35">
        <v>6353</v>
      </c>
      <c r="V7" s="35">
        <v>5993</v>
      </c>
      <c r="W7" s="35">
        <v>5702</v>
      </c>
      <c r="X7" s="35">
        <v>6538</v>
      </c>
      <c r="Y7" s="35">
        <v>6846</v>
      </c>
      <c r="Z7" s="35">
        <v>6907</v>
      </c>
      <c r="AA7" s="35">
        <v>9433</v>
      </c>
      <c r="AB7" s="35">
        <v>8947</v>
      </c>
      <c r="AC7" s="35">
        <v>9793</v>
      </c>
      <c r="AD7" s="1207">
        <v>9523</v>
      </c>
      <c r="AE7" s="121"/>
      <c r="AF7" s="121"/>
      <c r="AG7" s="121"/>
      <c r="AH7" s="121"/>
      <c r="AI7" s="121"/>
      <c r="AJ7" s="121"/>
      <c r="AK7" s="121"/>
    </row>
    <row r="8" spans="1:37">
      <c r="A8" s="30" t="s">
        <v>100</v>
      </c>
      <c r="B8" s="141"/>
      <c r="C8" s="141"/>
      <c r="D8" s="141"/>
      <c r="E8" s="141"/>
      <c r="F8" s="141"/>
      <c r="G8" s="141"/>
      <c r="H8" s="141"/>
      <c r="I8" s="141"/>
      <c r="J8" s="141"/>
      <c r="K8" s="141"/>
      <c r="L8" s="141"/>
      <c r="M8" s="141"/>
      <c r="N8" s="141"/>
      <c r="O8" s="141"/>
      <c r="P8" s="141"/>
      <c r="Q8" s="35">
        <v>489</v>
      </c>
      <c r="R8" s="35">
        <v>965</v>
      </c>
      <c r="S8" s="35">
        <v>2542</v>
      </c>
      <c r="T8" s="35">
        <v>3413</v>
      </c>
      <c r="U8" s="35">
        <v>5287</v>
      </c>
      <c r="V8" s="35">
        <v>4175</v>
      </c>
      <c r="W8" s="35">
        <v>2814</v>
      </c>
      <c r="X8" s="35">
        <v>2931</v>
      </c>
      <c r="Y8" s="35">
        <v>2219</v>
      </c>
      <c r="Z8" s="35">
        <v>2440</v>
      </c>
      <c r="AA8" s="35">
        <v>1981</v>
      </c>
      <c r="AB8" s="35">
        <v>2305</v>
      </c>
      <c r="AC8" s="35">
        <v>2286</v>
      </c>
      <c r="AD8" s="1207">
        <v>2098</v>
      </c>
      <c r="AE8" s="989"/>
      <c r="AF8" s="247"/>
      <c r="AG8" s="247"/>
      <c r="AH8" s="247"/>
      <c r="AI8" s="247"/>
      <c r="AJ8" s="247"/>
      <c r="AK8" s="247"/>
    </row>
    <row r="9" spans="1:37" s="122" customFormat="1">
      <c r="A9" s="37" t="s">
        <v>26</v>
      </c>
      <c r="B9" s="120"/>
      <c r="C9" s="120"/>
      <c r="D9" s="120"/>
      <c r="E9" s="120"/>
      <c r="F9" s="120"/>
      <c r="G9" s="120"/>
      <c r="H9" s="120"/>
      <c r="I9" s="120"/>
      <c r="J9" s="120"/>
      <c r="K9" s="120"/>
      <c r="L9" s="120"/>
      <c r="M9" s="120"/>
      <c r="N9" s="120"/>
      <c r="O9" s="120"/>
      <c r="P9" s="120"/>
      <c r="Q9" s="42">
        <v>1336</v>
      </c>
      <c r="R9" s="42">
        <v>853</v>
      </c>
      <c r="S9" s="42">
        <v>619</v>
      </c>
      <c r="T9" s="42">
        <v>832</v>
      </c>
      <c r="U9" s="42">
        <v>2690</v>
      </c>
      <c r="V9" s="42">
        <v>2381</v>
      </c>
      <c r="W9" s="42">
        <v>1309</v>
      </c>
      <c r="X9" s="42">
        <v>1052</v>
      </c>
      <c r="Y9" s="42">
        <v>1262</v>
      </c>
      <c r="Z9" s="42">
        <v>961</v>
      </c>
      <c r="AA9" s="42">
        <v>1549</v>
      </c>
      <c r="AB9" s="42">
        <v>1823</v>
      </c>
      <c r="AC9" s="42">
        <v>1889</v>
      </c>
      <c r="AD9" s="1208">
        <v>1516</v>
      </c>
      <c r="AE9" s="121"/>
      <c r="AF9" s="121"/>
      <c r="AG9" s="121"/>
      <c r="AH9" s="121"/>
      <c r="AI9" s="121"/>
      <c r="AJ9" s="121"/>
      <c r="AK9" s="121"/>
    </row>
    <row r="10" spans="1:37" s="122" customFormat="1">
      <c r="A10" s="44" t="s">
        <v>53</v>
      </c>
      <c r="B10" s="248"/>
      <c r="C10" s="248"/>
      <c r="D10" s="248"/>
      <c r="E10" s="248"/>
      <c r="F10" s="248"/>
      <c r="G10" s="248"/>
      <c r="H10" s="248"/>
      <c r="I10" s="248"/>
      <c r="J10" s="248"/>
      <c r="K10" s="248"/>
      <c r="L10" s="248"/>
      <c r="M10" s="248"/>
      <c r="N10" s="248"/>
      <c r="O10" s="248"/>
      <c r="P10" s="248"/>
      <c r="Q10" s="47">
        <f t="shared" ref="Q10:AC10" si="0">SUM(Q5:Q9)</f>
        <v>23290</v>
      </c>
      <c r="R10" s="47">
        <f t="shared" si="0"/>
        <v>30384</v>
      </c>
      <c r="S10" s="47">
        <f t="shared" si="0"/>
        <v>13216</v>
      </c>
      <c r="T10" s="47">
        <f t="shared" si="0"/>
        <v>22710</v>
      </c>
      <c r="U10" s="47">
        <f t="shared" si="0"/>
        <v>29528</v>
      </c>
      <c r="V10" s="47">
        <f t="shared" si="0"/>
        <v>27302</v>
      </c>
      <c r="W10" s="47">
        <f t="shared" si="0"/>
        <v>25132</v>
      </c>
      <c r="X10" s="47">
        <f t="shared" si="0"/>
        <v>27990</v>
      </c>
      <c r="Y10" s="47">
        <f t="shared" si="0"/>
        <v>28236</v>
      </c>
      <c r="Z10" s="47">
        <f t="shared" si="0"/>
        <v>30007</v>
      </c>
      <c r="AA10" s="47">
        <f t="shared" si="0"/>
        <v>49337</v>
      </c>
      <c r="AB10" s="47">
        <f t="shared" si="0"/>
        <v>49671</v>
      </c>
      <c r="AC10" s="47">
        <f t="shared" si="0"/>
        <v>54891</v>
      </c>
      <c r="AD10" s="1209">
        <f>SUM(AD5:AD9)</f>
        <v>51222</v>
      </c>
      <c r="AE10" s="121"/>
      <c r="AF10" s="121"/>
      <c r="AG10" s="121"/>
      <c r="AH10" s="121"/>
      <c r="AI10" s="121"/>
      <c r="AJ10" s="121"/>
      <c r="AK10" s="121"/>
    </row>
    <row r="11" spans="1:37" s="122" customFormat="1">
      <c r="A11" s="30" t="s">
        <v>13</v>
      </c>
      <c r="B11" s="120"/>
      <c r="C11" s="120"/>
      <c r="D11" s="120"/>
      <c r="E11" s="120"/>
      <c r="F11" s="120"/>
      <c r="G11" s="120"/>
      <c r="H11" s="120"/>
      <c r="I11" s="120"/>
      <c r="J11" s="120"/>
      <c r="K11" s="120"/>
      <c r="L11" s="120"/>
      <c r="M11" s="120"/>
      <c r="N11" s="120"/>
      <c r="O11" s="120"/>
      <c r="P11" s="120"/>
      <c r="Q11" s="35">
        <v>5634</v>
      </c>
      <c r="R11" s="35">
        <v>7215</v>
      </c>
      <c r="S11" s="35">
        <v>8487</v>
      </c>
      <c r="T11" s="35">
        <v>12725</v>
      </c>
      <c r="U11" s="35">
        <v>17106</v>
      </c>
      <c r="V11" s="35">
        <v>11377</v>
      </c>
      <c r="W11" s="35">
        <v>12939</v>
      </c>
      <c r="X11" s="35">
        <v>17579</v>
      </c>
      <c r="Y11" s="35">
        <v>17653</v>
      </c>
      <c r="Z11" s="35">
        <v>16826</v>
      </c>
      <c r="AA11" s="35">
        <v>18364</v>
      </c>
      <c r="AB11" s="35">
        <v>16906</v>
      </c>
      <c r="AC11" s="35">
        <v>16912</v>
      </c>
      <c r="AD11" s="1207">
        <v>18415</v>
      </c>
      <c r="AE11" s="121"/>
      <c r="AF11" s="121"/>
      <c r="AG11" s="121"/>
      <c r="AH11" s="121"/>
      <c r="AI11" s="121"/>
      <c r="AJ11" s="121"/>
      <c r="AK11" s="121"/>
    </row>
    <row r="12" spans="1:37" s="122" customFormat="1">
      <c r="A12" s="30" t="s">
        <v>27</v>
      </c>
      <c r="B12" s="120"/>
      <c r="C12" s="120"/>
      <c r="D12" s="120"/>
      <c r="E12" s="120"/>
      <c r="F12" s="120"/>
      <c r="G12" s="120"/>
      <c r="H12" s="120"/>
      <c r="I12" s="120"/>
      <c r="J12" s="120"/>
      <c r="K12" s="120"/>
      <c r="L12" s="120"/>
      <c r="M12" s="120"/>
      <c r="N12" s="120"/>
      <c r="O12" s="120"/>
      <c r="P12" s="120"/>
      <c r="Q12" s="35">
        <v>10757</v>
      </c>
      <c r="R12" s="35">
        <v>13240</v>
      </c>
      <c r="S12" s="35">
        <v>12401</v>
      </c>
      <c r="T12" s="35">
        <v>16627</v>
      </c>
      <c r="U12" s="35">
        <v>21603</v>
      </c>
      <c r="V12" s="35">
        <v>15433</v>
      </c>
      <c r="W12" s="35">
        <v>17474</v>
      </c>
      <c r="X12" s="35">
        <v>21996</v>
      </c>
      <c r="Y12" s="35">
        <v>21155</v>
      </c>
      <c r="Z12" s="35">
        <v>21726</v>
      </c>
      <c r="AA12" s="35">
        <v>26015</v>
      </c>
      <c r="AB12" s="35">
        <v>25985</v>
      </c>
      <c r="AC12" s="35">
        <v>27685</v>
      </c>
      <c r="AD12" s="1207">
        <v>30117</v>
      </c>
      <c r="AE12" s="121"/>
      <c r="AF12" s="121"/>
      <c r="AG12" s="121"/>
      <c r="AH12" s="121"/>
      <c r="AI12" s="121"/>
      <c r="AJ12" s="121"/>
      <c r="AK12" s="121"/>
    </row>
    <row r="13" spans="1:37" s="122" customFormat="1">
      <c r="A13" s="30" t="s">
        <v>58</v>
      </c>
      <c r="B13" s="120"/>
      <c r="C13" s="120"/>
      <c r="D13" s="120"/>
      <c r="E13" s="120"/>
      <c r="F13" s="120"/>
      <c r="G13" s="120"/>
      <c r="H13" s="120"/>
      <c r="I13" s="120"/>
      <c r="J13" s="120"/>
      <c r="K13" s="120"/>
      <c r="L13" s="120"/>
      <c r="M13" s="120"/>
      <c r="N13" s="120"/>
      <c r="O13" s="120"/>
      <c r="P13" s="120"/>
      <c r="Q13" s="35">
        <v>327</v>
      </c>
      <c r="R13" s="35">
        <v>389</v>
      </c>
      <c r="S13" s="35">
        <v>1016</v>
      </c>
      <c r="T13" s="35">
        <v>1124</v>
      </c>
      <c r="U13" s="35">
        <v>1659</v>
      </c>
      <c r="V13" s="35">
        <v>1530</v>
      </c>
      <c r="W13" s="35">
        <v>1734</v>
      </c>
      <c r="X13" s="35">
        <v>1773</v>
      </c>
      <c r="Y13" s="35">
        <v>1333</v>
      </c>
      <c r="Z13" s="35">
        <v>1697</v>
      </c>
      <c r="AA13" s="35">
        <v>2150</v>
      </c>
      <c r="AB13" s="35">
        <v>1576</v>
      </c>
      <c r="AC13" s="35">
        <v>2455</v>
      </c>
      <c r="AD13" s="1207">
        <v>1295</v>
      </c>
      <c r="AE13" s="121"/>
      <c r="AF13" s="121"/>
      <c r="AG13" s="121"/>
      <c r="AH13" s="121"/>
      <c r="AI13" s="121"/>
      <c r="AJ13" s="121"/>
      <c r="AK13" s="121"/>
    </row>
    <row r="14" spans="1:37" s="122" customFormat="1">
      <c r="A14" s="30" t="s">
        <v>28</v>
      </c>
      <c r="B14" s="120"/>
      <c r="C14" s="120"/>
      <c r="D14" s="120"/>
      <c r="E14" s="120"/>
      <c r="F14" s="120"/>
      <c r="G14" s="120"/>
      <c r="H14" s="120"/>
      <c r="I14" s="120"/>
      <c r="J14" s="120"/>
      <c r="K14" s="120"/>
      <c r="L14" s="120"/>
      <c r="M14" s="120"/>
      <c r="N14" s="120"/>
      <c r="O14" s="120"/>
      <c r="P14" s="120"/>
      <c r="Q14" s="35">
        <v>2386</v>
      </c>
      <c r="R14" s="35">
        <v>3727</v>
      </c>
      <c r="S14" s="35">
        <v>20135</v>
      </c>
      <c r="T14" s="35">
        <v>3473</v>
      </c>
      <c r="U14" s="35">
        <v>5455</v>
      </c>
      <c r="V14" s="35">
        <v>12165</v>
      </c>
      <c r="W14" s="35">
        <v>14264</v>
      </c>
      <c r="X14" s="35">
        <v>5716</v>
      </c>
      <c r="Y14" s="35">
        <v>12416</v>
      </c>
      <c r="Z14" s="35">
        <v>17633</v>
      </c>
      <c r="AA14" s="35">
        <v>9404</v>
      </c>
      <c r="AB14" s="35">
        <v>8861</v>
      </c>
      <c r="AC14" s="35">
        <v>11458</v>
      </c>
      <c r="AD14" s="1207">
        <v>24496</v>
      </c>
      <c r="AE14" s="121"/>
      <c r="AF14" s="121"/>
      <c r="AG14" s="121"/>
      <c r="AH14" s="121"/>
      <c r="AI14" s="121"/>
      <c r="AJ14" s="121"/>
      <c r="AK14" s="121"/>
    </row>
    <row r="15" spans="1:37" s="122" customFormat="1">
      <c r="A15" s="37" t="s">
        <v>29</v>
      </c>
      <c r="B15" s="120"/>
      <c r="C15" s="120"/>
      <c r="D15" s="120"/>
      <c r="E15" s="120"/>
      <c r="F15" s="120"/>
      <c r="G15" s="120"/>
      <c r="H15" s="120"/>
      <c r="I15" s="120"/>
      <c r="J15" s="120"/>
      <c r="K15" s="120"/>
      <c r="L15" s="120"/>
      <c r="M15" s="120"/>
      <c r="N15" s="120"/>
      <c r="O15" s="120"/>
      <c r="P15" s="120"/>
      <c r="Q15" s="42">
        <v>5774</v>
      </c>
      <c r="R15" s="42">
        <v>0</v>
      </c>
      <c r="S15" s="42">
        <v>0</v>
      </c>
      <c r="T15" s="42">
        <v>0</v>
      </c>
      <c r="U15" s="42">
        <v>43</v>
      </c>
      <c r="V15" s="42">
        <v>67</v>
      </c>
      <c r="W15" s="42">
        <v>79</v>
      </c>
      <c r="X15" s="42">
        <v>55</v>
      </c>
      <c r="Y15" s="42">
        <v>1</v>
      </c>
      <c r="Z15" s="42">
        <v>2</v>
      </c>
      <c r="AA15" s="42">
        <v>11</v>
      </c>
      <c r="AB15" s="42">
        <v>11</v>
      </c>
      <c r="AC15" s="42">
        <v>2491</v>
      </c>
      <c r="AD15" s="1208">
        <v>193</v>
      </c>
      <c r="AE15" s="121"/>
      <c r="AF15" s="121"/>
      <c r="AG15" s="121"/>
      <c r="AH15" s="121"/>
      <c r="AI15" s="121"/>
      <c r="AJ15" s="121"/>
      <c r="AK15" s="121"/>
    </row>
    <row r="16" spans="1:37" s="122" customFormat="1">
      <c r="A16" s="49" t="s">
        <v>54</v>
      </c>
      <c r="B16" s="420"/>
      <c r="C16" s="420"/>
      <c r="D16" s="420"/>
      <c r="E16" s="420"/>
      <c r="F16" s="420"/>
      <c r="G16" s="420"/>
      <c r="H16" s="420"/>
      <c r="I16" s="420"/>
      <c r="J16" s="420"/>
      <c r="K16" s="420"/>
      <c r="L16" s="420"/>
      <c r="M16" s="420"/>
      <c r="N16" s="420"/>
      <c r="O16" s="420"/>
      <c r="P16" s="420"/>
      <c r="Q16" s="54">
        <f t="shared" ref="Q16:X16" si="1">SUM(Q11:Q15)</f>
        <v>24878</v>
      </c>
      <c r="R16" s="54">
        <f t="shared" si="1"/>
        <v>24571</v>
      </c>
      <c r="S16" s="54">
        <f t="shared" si="1"/>
        <v>42039</v>
      </c>
      <c r="T16" s="54">
        <f t="shared" si="1"/>
        <v>33949</v>
      </c>
      <c r="U16" s="54">
        <f t="shared" si="1"/>
        <v>45866</v>
      </c>
      <c r="V16" s="54">
        <f t="shared" si="1"/>
        <v>40572</v>
      </c>
      <c r="W16" s="54">
        <f t="shared" si="1"/>
        <v>46490</v>
      </c>
      <c r="X16" s="54">
        <f t="shared" si="1"/>
        <v>47119</v>
      </c>
      <c r="Y16" s="54">
        <f>SUM(Y11:Y15)</f>
        <v>52558</v>
      </c>
      <c r="Z16" s="54">
        <f>SUM(Z11:Z15)</f>
        <v>57884</v>
      </c>
      <c r="AA16" s="54">
        <f>SUM(AA11:AA15)</f>
        <v>55944</v>
      </c>
      <c r="AB16" s="54">
        <f>SUM(AB11:AB15)</f>
        <v>53339</v>
      </c>
      <c r="AC16" s="54">
        <f>SUM(AC11:AC15)</f>
        <v>61001</v>
      </c>
      <c r="AD16" s="1210">
        <f t="shared" ref="AD16" si="2">SUM(AD11:AD15)</f>
        <v>74516</v>
      </c>
    </row>
    <row r="17" spans="1:30" s="122" customFormat="1">
      <c r="A17" s="44" t="s">
        <v>55</v>
      </c>
      <c r="B17" s="120"/>
      <c r="C17" s="120"/>
      <c r="D17" s="120"/>
      <c r="E17" s="120"/>
      <c r="F17" s="120"/>
      <c r="G17" s="120"/>
      <c r="H17" s="120"/>
      <c r="I17" s="120"/>
      <c r="J17" s="120"/>
      <c r="K17" s="120"/>
      <c r="L17" s="120"/>
      <c r="M17" s="120"/>
      <c r="N17" s="120"/>
      <c r="O17" s="120"/>
      <c r="P17" s="120"/>
      <c r="Q17" s="47">
        <f t="shared" ref="Q17:X17" si="3">+Q10+Q16</f>
        <v>48168</v>
      </c>
      <c r="R17" s="47">
        <f t="shared" si="3"/>
        <v>54955</v>
      </c>
      <c r="S17" s="47">
        <f t="shared" si="3"/>
        <v>55255</v>
      </c>
      <c r="T17" s="47">
        <f t="shared" si="3"/>
        <v>56659</v>
      </c>
      <c r="U17" s="47">
        <f t="shared" si="3"/>
        <v>75394</v>
      </c>
      <c r="V17" s="47">
        <f t="shared" si="3"/>
        <v>67874</v>
      </c>
      <c r="W17" s="47">
        <f t="shared" si="3"/>
        <v>71622</v>
      </c>
      <c r="X17" s="47">
        <f t="shared" si="3"/>
        <v>75109</v>
      </c>
      <c r="Y17" s="47">
        <f>+Y10+Y16</f>
        <v>80794</v>
      </c>
      <c r="Z17" s="47">
        <f>+Z10+Z16</f>
        <v>87891</v>
      </c>
      <c r="AA17" s="47">
        <f>+AA10+AA16</f>
        <v>105281</v>
      </c>
      <c r="AB17" s="47">
        <f>+AB10+AB16</f>
        <v>103010</v>
      </c>
      <c r="AC17" s="47">
        <f>+AC10+AC16</f>
        <v>115892</v>
      </c>
      <c r="AD17" s="1209">
        <f t="shared" ref="AD17" si="4">+AD10+AD16</f>
        <v>125738</v>
      </c>
    </row>
    <row r="18" spans="1:30" s="122" customFormat="1">
      <c r="A18" s="30"/>
      <c r="B18" s="120"/>
      <c r="C18" s="120"/>
      <c r="D18" s="120"/>
      <c r="E18" s="120"/>
      <c r="F18" s="120"/>
      <c r="G18" s="120"/>
      <c r="H18" s="120"/>
      <c r="I18" s="120"/>
      <c r="J18" s="120"/>
      <c r="K18" s="120"/>
      <c r="L18" s="120"/>
      <c r="M18" s="120"/>
      <c r="N18" s="120"/>
      <c r="O18" s="120"/>
      <c r="P18" s="120"/>
      <c r="Q18" s="35"/>
      <c r="R18" s="35"/>
      <c r="S18" s="35"/>
      <c r="T18" s="35"/>
      <c r="U18" s="35"/>
      <c r="V18" s="35"/>
      <c r="W18" s="35"/>
      <c r="X18" s="35"/>
      <c r="Y18" s="35"/>
      <c r="Z18" s="35"/>
      <c r="AA18" s="35"/>
      <c r="AB18" s="35"/>
      <c r="AC18" s="35"/>
      <c r="AD18" s="1211"/>
    </row>
    <row r="19" spans="1:30" s="122" customFormat="1">
      <c r="A19" s="30" t="s">
        <v>110</v>
      </c>
      <c r="B19" s="120"/>
      <c r="C19" s="120"/>
      <c r="D19" s="120"/>
      <c r="E19" s="120"/>
      <c r="F19" s="120"/>
      <c r="G19" s="120"/>
      <c r="H19" s="120"/>
      <c r="I19" s="120"/>
      <c r="J19" s="120"/>
      <c r="K19" s="120"/>
      <c r="L19" s="120"/>
      <c r="M19" s="120"/>
      <c r="N19" s="120"/>
      <c r="O19" s="120"/>
      <c r="P19" s="120"/>
      <c r="Q19" s="35">
        <v>22536</v>
      </c>
      <c r="R19" s="35">
        <v>25716</v>
      </c>
      <c r="S19" s="35">
        <v>32616</v>
      </c>
      <c r="T19" s="35">
        <v>14524</v>
      </c>
      <c r="U19" s="35">
        <v>23627</v>
      </c>
      <c r="V19" s="35">
        <v>25509</v>
      </c>
      <c r="W19" s="35">
        <v>29141</v>
      </c>
      <c r="X19" s="35">
        <v>28776</v>
      </c>
      <c r="Y19" s="35">
        <v>34131</v>
      </c>
      <c r="Z19" s="35">
        <v>39647</v>
      </c>
      <c r="AA19" s="35">
        <v>50575</v>
      </c>
      <c r="AB19" s="35">
        <v>46591</v>
      </c>
      <c r="AC19" s="35">
        <v>53105</v>
      </c>
      <c r="AD19" s="1207">
        <v>60639</v>
      </c>
    </row>
    <row r="20" spans="1:30" s="122" customFormat="1" collapsed="1">
      <c r="A20" s="37" t="s">
        <v>107</v>
      </c>
      <c r="B20" s="120"/>
      <c r="C20" s="120"/>
      <c r="D20" s="120"/>
      <c r="E20" s="120"/>
      <c r="F20" s="120"/>
      <c r="G20" s="120"/>
      <c r="H20" s="120"/>
      <c r="I20" s="120"/>
      <c r="J20" s="120"/>
      <c r="K20" s="120"/>
      <c r="L20" s="120"/>
      <c r="M20" s="120"/>
      <c r="N20" s="120"/>
      <c r="O20" s="120"/>
      <c r="P20" s="120"/>
      <c r="Q20" s="42">
        <v>65</v>
      </c>
      <c r="R20" s="42">
        <v>92</v>
      </c>
      <c r="S20" s="42">
        <v>92</v>
      </c>
      <c r="T20" s="42">
        <v>116</v>
      </c>
      <c r="U20" s="42">
        <v>141</v>
      </c>
      <c r="V20" s="42">
        <v>162</v>
      </c>
      <c r="W20" s="42">
        <v>180</v>
      </c>
      <c r="X20" s="42">
        <v>63</v>
      </c>
      <c r="Y20" s="42">
        <v>54</v>
      </c>
      <c r="Z20" s="42">
        <v>147</v>
      </c>
      <c r="AA20" s="42">
        <v>178</v>
      </c>
      <c r="AB20" s="42">
        <v>159</v>
      </c>
      <c r="AC20" s="42">
        <v>72</v>
      </c>
      <c r="AD20" s="1208">
        <v>84</v>
      </c>
    </row>
    <row r="21" spans="1:30" s="122" customFormat="1">
      <c r="A21" s="44" t="s">
        <v>59</v>
      </c>
      <c r="B21" s="248"/>
      <c r="C21" s="248"/>
      <c r="D21" s="248"/>
      <c r="E21" s="248"/>
      <c r="F21" s="248"/>
      <c r="G21" s="248"/>
      <c r="H21" s="248"/>
      <c r="I21" s="248"/>
      <c r="J21" s="248"/>
      <c r="K21" s="248"/>
      <c r="L21" s="248"/>
      <c r="M21" s="248"/>
      <c r="N21" s="248"/>
      <c r="O21" s="248"/>
      <c r="P21" s="248"/>
      <c r="Q21" s="47">
        <f t="shared" ref="Q21:X21" si="5">SUM(Q19:Q20)</f>
        <v>22601</v>
      </c>
      <c r="R21" s="47">
        <f t="shared" si="5"/>
        <v>25808</v>
      </c>
      <c r="S21" s="47">
        <f t="shared" si="5"/>
        <v>32708</v>
      </c>
      <c r="T21" s="47">
        <f t="shared" si="5"/>
        <v>14640</v>
      </c>
      <c r="U21" s="47">
        <f t="shared" si="5"/>
        <v>23768</v>
      </c>
      <c r="V21" s="47">
        <f t="shared" si="5"/>
        <v>25671</v>
      </c>
      <c r="W21" s="47">
        <f t="shared" si="5"/>
        <v>29321</v>
      </c>
      <c r="X21" s="47">
        <f t="shared" si="5"/>
        <v>28839</v>
      </c>
      <c r="Y21" s="47">
        <f>SUM(Y19:Y20)</f>
        <v>34185</v>
      </c>
      <c r="Z21" s="47">
        <f>SUM(Z19:Z20)</f>
        <v>39794</v>
      </c>
      <c r="AA21" s="47">
        <f>SUM(AA19:AA20)</f>
        <v>50753</v>
      </c>
      <c r="AB21" s="47">
        <f>SUM(AB19:AB20)</f>
        <v>46750</v>
      </c>
      <c r="AC21" s="47">
        <f>SUM(AC19:AC20)</f>
        <v>53177</v>
      </c>
      <c r="AD21" s="1209">
        <f t="shared" ref="AD21" si="6">SUM(AD19:AD20)</f>
        <v>60723</v>
      </c>
    </row>
    <row r="22" spans="1:30" s="122" customFormat="1">
      <c r="A22" s="30" t="s">
        <v>112</v>
      </c>
      <c r="B22" s="120"/>
      <c r="C22" s="120"/>
      <c r="D22" s="120"/>
      <c r="E22" s="120"/>
      <c r="F22" s="120"/>
      <c r="G22" s="120"/>
      <c r="H22" s="120"/>
      <c r="I22" s="120"/>
      <c r="J22" s="120"/>
      <c r="K22" s="120"/>
      <c r="L22" s="120"/>
      <c r="M22" s="120"/>
      <c r="N22" s="120"/>
      <c r="O22" s="120"/>
      <c r="P22" s="120"/>
      <c r="Q22" s="35">
        <v>6950</v>
      </c>
      <c r="R22" s="35">
        <v>7652</v>
      </c>
      <c r="S22" s="35">
        <v>1163</v>
      </c>
      <c r="T22" s="35">
        <v>19926</v>
      </c>
      <c r="U22" s="35">
        <v>26997</v>
      </c>
      <c r="V22" s="35">
        <v>21008</v>
      </c>
      <c r="W22" s="35">
        <v>19615</v>
      </c>
      <c r="X22" s="35">
        <v>17013</v>
      </c>
      <c r="Y22" s="35">
        <v>20150</v>
      </c>
      <c r="Z22" s="35">
        <v>19997</v>
      </c>
      <c r="AA22" s="35">
        <v>22182</v>
      </c>
      <c r="AB22" s="35">
        <v>21888</v>
      </c>
      <c r="AC22" s="35">
        <v>23148</v>
      </c>
      <c r="AD22" s="1207">
        <v>23635</v>
      </c>
    </row>
    <row r="23" spans="1:30" s="122" customFormat="1">
      <c r="A23" s="30" t="s">
        <v>60</v>
      </c>
      <c r="B23" s="120"/>
      <c r="C23" s="120"/>
      <c r="D23" s="120"/>
      <c r="E23" s="120"/>
      <c r="F23" s="120"/>
      <c r="G23" s="120"/>
      <c r="H23" s="120"/>
      <c r="I23" s="120"/>
      <c r="J23" s="120"/>
      <c r="K23" s="120"/>
      <c r="L23" s="120"/>
      <c r="M23" s="120"/>
      <c r="N23" s="120"/>
      <c r="O23" s="120"/>
      <c r="P23" s="120"/>
      <c r="Q23" s="35">
        <v>2079</v>
      </c>
      <c r="R23" s="35">
        <v>1826</v>
      </c>
      <c r="S23" s="35">
        <v>1647</v>
      </c>
      <c r="T23" s="35">
        <v>1728</v>
      </c>
      <c r="U23" s="35">
        <v>1922</v>
      </c>
      <c r="V23" s="35">
        <v>1768</v>
      </c>
      <c r="W23" s="35">
        <v>1578</v>
      </c>
      <c r="X23" s="35">
        <v>1504</v>
      </c>
      <c r="Y23" s="35">
        <v>2149</v>
      </c>
      <c r="Z23" s="35">
        <v>1414</v>
      </c>
      <c r="AA23" s="35">
        <v>2531</v>
      </c>
      <c r="AB23" s="35">
        <v>2225</v>
      </c>
      <c r="AC23" s="35">
        <v>3907</v>
      </c>
      <c r="AD23" s="1207">
        <v>3034</v>
      </c>
    </row>
    <row r="24" spans="1:30" s="122" customFormat="1">
      <c r="A24" s="30" t="s">
        <v>30</v>
      </c>
      <c r="B24" s="120"/>
      <c r="C24" s="120"/>
      <c r="D24" s="120"/>
      <c r="E24" s="120"/>
      <c r="F24" s="120"/>
      <c r="G24" s="120"/>
      <c r="H24" s="120"/>
      <c r="I24" s="120"/>
      <c r="J24" s="120"/>
      <c r="K24" s="120"/>
      <c r="L24" s="120"/>
      <c r="M24" s="120"/>
      <c r="N24" s="120"/>
      <c r="O24" s="120"/>
      <c r="P24" s="120"/>
      <c r="Q24" s="35">
        <v>250</v>
      </c>
      <c r="R24" s="35">
        <v>628</v>
      </c>
      <c r="S24" s="35">
        <v>592</v>
      </c>
      <c r="T24" s="35">
        <v>568</v>
      </c>
      <c r="U24" s="35">
        <v>660</v>
      </c>
      <c r="V24" s="35">
        <v>658</v>
      </c>
      <c r="W24" s="35">
        <v>1042</v>
      </c>
      <c r="X24" s="35">
        <v>1039</v>
      </c>
      <c r="Y24" s="35">
        <v>1127</v>
      </c>
      <c r="Z24" s="35">
        <v>1074</v>
      </c>
      <c r="AA24" s="35">
        <v>1958</v>
      </c>
      <c r="AB24" s="35">
        <v>1595</v>
      </c>
      <c r="AC24" s="35">
        <v>1589</v>
      </c>
      <c r="AD24" s="1212">
        <v>1720</v>
      </c>
    </row>
    <row r="25" spans="1:30" s="122" customFormat="1">
      <c r="A25" s="37" t="s">
        <v>101</v>
      </c>
      <c r="B25" s="120"/>
      <c r="C25" s="120"/>
      <c r="D25" s="120"/>
      <c r="E25" s="120"/>
      <c r="F25" s="120"/>
      <c r="G25" s="120"/>
      <c r="H25" s="120"/>
      <c r="I25" s="120"/>
      <c r="J25" s="120"/>
      <c r="K25" s="120"/>
      <c r="L25" s="120"/>
      <c r="M25" s="120"/>
      <c r="N25" s="120"/>
      <c r="O25" s="120"/>
      <c r="P25" s="120"/>
      <c r="Q25" s="42">
        <v>2917</v>
      </c>
      <c r="R25" s="42">
        <v>3342</v>
      </c>
      <c r="S25" s="42">
        <v>648</v>
      </c>
      <c r="T25" s="42">
        <v>823</v>
      </c>
      <c r="U25" s="42">
        <v>155</v>
      </c>
      <c r="V25" s="42">
        <v>589</v>
      </c>
      <c r="W25" s="42">
        <v>1167</v>
      </c>
      <c r="X25" s="42">
        <v>1390</v>
      </c>
      <c r="Y25" s="42">
        <v>1678</v>
      </c>
      <c r="Z25" s="42">
        <v>1027</v>
      </c>
      <c r="AA25" s="42">
        <v>1127</v>
      </c>
      <c r="AB25" s="42">
        <v>1497</v>
      </c>
      <c r="AC25" s="42">
        <v>1028</v>
      </c>
      <c r="AD25" s="1213">
        <v>455</v>
      </c>
    </row>
    <row r="26" spans="1:30" s="122" customFormat="1">
      <c r="A26" s="44" t="s">
        <v>61</v>
      </c>
      <c r="B26" s="248"/>
      <c r="C26" s="248"/>
      <c r="D26" s="248"/>
      <c r="E26" s="248"/>
      <c r="F26" s="248"/>
      <c r="G26" s="248"/>
      <c r="H26" s="248"/>
      <c r="I26" s="248"/>
      <c r="J26" s="248"/>
      <c r="K26" s="248"/>
      <c r="L26" s="248"/>
      <c r="M26" s="248"/>
      <c r="N26" s="248"/>
      <c r="O26" s="248"/>
      <c r="P26" s="248"/>
      <c r="Q26" s="47">
        <f t="shared" ref="Q26:X26" si="7">SUM(Q22:Q25)</f>
        <v>12196</v>
      </c>
      <c r="R26" s="47">
        <f t="shared" si="7"/>
        <v>13448</v>
      </c>
      <c r="S26" s="47">
        <f t="shared" si="7"/>
        <v>4050</v>
      </c>
      <c r="T26" s="47">
        <f t="shared" si="7"/>
        <v>23045</v>
      </c>
      <c r="U26" s="47">
        <f t="shared" si="7"/>
        <v>29734</v>
      </c>
      <c r="V26" s="47">
        <f t="shared" si="7"/>
        <v>24023</v>
      </c>
      <c r="W26" s="47">
        <f t="shared" si="7"/>
        <v>23402</v>
      </c>
      <c r="X26" s="47">
        <f t="shared" si="7"/>
        <v>20946</v>
      </c>
      <c r="Y26" s="47">
        <f>SUM(Y22:Y25)</f>
        <v>25104</v>
      </c>
      <c r="Z26" s="47">
        <f>SUM(Z22:Z25)</f>
        <v>23512</v>
      </c>
      <c r="AA26" s="47">
        <f>SUM(AA22:AA25)</f>
        <v>27798</v>
      </c>
      <c r="AB26" s="47">
        <f>SUM(AB22:AB25)</f>
        <v>27205</v>
      </c>
      <c r="AC26" s="47">
        <f>SUM(AC22:AC25)</f>
        <v>29672</v>
      </c>
      <c r="AD26" s="1209">
        <f t="shared" ref="AD26" si="8">SUM(AD22:AD25)</f>
        <v>28844</v>
      </c>
    </row>
    <row r="27" spans="1:30" s="122" customFormat="1">
      <c r="A27" s="30" t="s">
        <v>112</v>
      </c>
      <c r="B27" s="120"/>
      <c r="C27" s="120"/>
      <c r="D27" s="120"/>
      <c r="E27" s="120"/>
      <c r="F27" s="120"/>
      <c r="G27" s="120"/>
      <c r="H27" s="120"/>
      <c r="I27" s="120"/>
      <c r="J27" s="120"/>
      <c r="K27" s="120"/>
      <c r="L27" s="120"/>
      <c r="M27" s="120"/>
      <c r="N27" s="120"/>
      <c r="O27" s="120"/>
      <c r="P27" s="120"/>
      <c r="Q27" s="35">
        <v>712</v>
      </c>
      <c r="R27" s="35">
        <v>1867</v>
      </c>
      <c r="S27" s="35">
        <v>5977</v>
      </c>
      <c r="T27" s="35">
        <v>2743</v>
      </c>
      <c r="U27" s="35">
        <v>1485</v>
      </c>
      <c r="V27" s="35">
        <v>2959</v>
      </c>
      <c r="W27" s="35">
        <v>499</v>
      </c>
      <c r="X27" s="35">
        <v>3422</v>
      </c>
      <c r="Y27" s="35">
        <v>902</v>
      </c>
      <c r="Z27" s="35">
        <v>5595</v>
      </c>
      <c r="AA27" s="35">
        <v>2284</v>
      </c>
      <c r="AB27" s="35">
        <v>1101</v>
      </c>
      <c r="AC27" s="35">
        <v>1574</v>
      </c>
      <c r="AD27" s="1207">
        <v>1513</v>
      </c>
    </row>
    <row r="28" spans="1:30" s="122" customFormat="1">
      <c r="A28" s="30" t="s">
        <v>99</v>
      </c>
      <c r="B28" s="120"/>
      <c r="C28" s="120"/>
      <c r="D28" s="120"/>
      <c r="E28" s="120"/>
      <c r="F28" s="120"/>
      <c r="G28" s="120"/>
      <c r="H28" s="120"/>
      <c r="I28" s="120"/>
      <c r="J28" s="120"/>
      <c r="K28" s="120"/>
      <c r="L28" s="120"/>
      <c r="M28" s="120"/>
      <c r="N28" s="120"/>
      <c r="O28" s="120"/>
      <c r="P28" s="120"/>
      <c r="Q28" s="35">
        <v>10222</v>
      </c>
      <c r="R28" s="35">
        <v>13209</v>
      </c>
      <c r="S28" s="35">
        <v>11804</v>
      </c>
      <c r="T28" s="35">
        <v>15303</v>
      </c>
      <c r="U28" s="35">
        <v>19033</v>
      </c>
      <c r="V28" s="35">
        <v>13936</v>
      </c>
      <c r="W28" s="35">
        <v>17125</v>
      </c>
      <c r="X28" s="35">
        <v>20696</v>
      </c>
      <c r="Y28" s="35">
        <v>19412</v>
      </c>
      <c r="Z28" s="35">
        <v>17925</v>
      </c>
      <c r="AA28" s="35">
        <v>22953</v>
      </c>
      <c r="AB28" s="35">
        <v>26481</v>
      </c>
      <c r="AC28" s="35">
        <v>28519</v>
      </c>
      <c r="AD28" s="1207">
        <v>32576</v>
      </c>
    </row>
    <row r="29" spans="1:30" s="122" customFormat="1">
      <c r="A29" s="30" t="s">
        <v>31</v>
      </c>
      <c r="B29" s="120"/>
      <c r="C29" s="120"/>
      <c r="D29" s="120"/>
      <c r="E29" s="120"/>
      <c r="F29" s="120"/>
      <c r="G29" s="120"/>
      <c r="H29" s="120"/>
      <c r="I29" s="120"/>
      <c r="J29" s="120"/>
      <c r="K29" s="120"/>
      <c r="L29" s="120"/>
      <c r="M29" s="120"/>
      <c r="N29" s="120"/>
      <c r="O29" s="120"/>
      <c r="P29" s="120"/>
      <c r="Q29" s="35">
        <v>734</v>
      </c>
      <c r="R29" s="35">
        <v>623</v>
      </c>
      <c r="S29" s="35">
        <v>716</v>
      </c>
      <c r="T29" s="35">
        <v>928</v>
      </c>
      <c r="U29" s="35">
        <v>1374</v>
      </c>
      <c r="V29" s="35">
        <v>1285</v>
      </c>
      <c r="W29" s="35">
        <v>1275</v>
      </c>
      <c r="X29" s="35">
        <v>1206</v>
      </c>
      <c r="Y29" s="35">
        <v>1191</v>
      </c>
      <c r="Z29" s="35">
        <v>1065</v>
      </c>
      <c r="AA29" s="35">
        <v>1493</v>
      </c>
      <c r="AB29" s="35">
        <v>1473</v>
      </c>
      <c r="AC29" s="35">
        <v>2139</v>
      </c>
      <c r="AD29" s="1207">
        <v>2026</v>
      </c>
    </row>
    <row r="30" spans="1:30" s="122" customFormat="1">
      <c r="A30" s="37" t="s">
        <v>63</v>
      </c>
      <c r="B30" s="120"/>
      <c r="C30" s="120"/>
      <c r="D30" s="120"/>
      <c r="E30" s="120"/>
      <c r="F30" s="120"/>
      <c r="G30" s="120"/>
      <c r="H30" s="120"/>
      <c r="I30" s="120"/>
      <c r="J30" s="120"/>
      <c r="K30" s="120"/>
      <c r="L30" s="120"/>
      <c r="M30" s="120"/>
      <c r="N30" s="120"/>
      <c r="O30" s="120"/>
      <c r="P30" s="120"/>
      <c r="Q30" s="42">
        <v>1703</v>
      </c>
      <c r="R30" s="42"/>
      <c r="S30" s="42"/>
      <c r="T30" s="42"/>
      <c r="U30" s="42"/>
      <c r="V30" s="42"/>
      <c r="W30" s="42"/>
      <c r="X30" s="42"/>
      <c r="Y30" s="42"/>
      <c r="Z30" s="42"/>
      <c r="AA30" s="42"/>
      <c r="AB30" s="42"/>
      <c r="AC30" s="42">
        <v>811</v>
      </c>
      <c r="AD30" s="1208">
        <v>56</v>
      </c>
    </row>
    <row r="31" spans="1:30" s="122" customFormat="1">
      <c r="A31" s="49" t="s">
        <v>62</v>
      </c>
      <c r="B31" s="420"/>
      <c r="C31" s="420"/>
      <c r="D31" s="420"/>
      <c r="E31" s="420"/>
      <c r="F31" s="420"/>
      <c r="G31" s="420"/>
      <c r="H31" s="420"/>
      <c r="I31" s="420"/>
      <c r="J31" s="420"/>
      <c r="K31" s="420"/>
      <c r="L31" s="420"/>
      <c r="M31" s="420"/>
      <c r="N31" s="420"/>
      <c r="O31" s="420"/>
      <c r="P31" s="420"/>
      <c r="Q31" s="54">
        <f t="shared" ref="Q31:X31" si="9">SUM(Q27:Q30)</f>
        <v>13371</v>
      </c>
      <c r="R31" s="54">
        <f t="shared" si="9"/>
        <v>15699</v>
      </c>
      <c r="S31" s="54">
        <f t="shared" si="9"/>
        <v>18497</v>
      </c>
      <c r="T31" s="54">
        <f t="shared" si="9"/>
        <v>18974</v>
      </c>
      <c r="U31" s="54">
        <f t="shared" si="9"/>
        <v>21892</v>
      </c>
      <c r="V31" s="54">
        <f t="shared" si="9"/>
        <v>18180</v>
      </c>
      <c r="W31" s="54">
        <f t="shared" si="9"/>
        <v>18899</v>
      </c>
      <c r="X31" s="54">
        <f t="shared" si="9"/>
        <v>25324</v>
      </c>
      <c r="Y31" s="54">
        <f>SUM(Y27:Y30)</f>
        <v>21505</v>
      </c>
      <c r="Z31" s="54">
        <f>SUM(Z27:Z30)</f>
        <v>24585</v>
      </c>
      <c r="AA31" s="54">
        <f>SUM(AA27:AA30)</f>
        <v>26730</v>
      </c>
      <c r="AB31" s="54">
        <f>SUM(AB27:AB30)</f>
        <v>29055</v>
      </c>
      <c r="AC31" s="54">
        <f>SUM(AC27:AC30)</f>
        <v>33043</v>
      </c>
      <c r="AD31" s="1210">
        <f t="shared" ref="AD31" si="10">SUM(AD27:AD30)</f>
        <v>36171</v>
      </c>
    </row>
    <row r="32" spans="1:30" s="122" customFormat="1" ht="15" customHeight="1">
      <c r="A32" s="44" t="s">
        <v>64</v>
      </c>
      <c r="B32" s="120"/>
      <c r="C32" s="120"/>
      <c r="D32" s="120"/>
      <c r="E32" s="120"/>
      <c r="F32" s="120"/>
      <c r="G32" s="120"/>
      <c r="H32" s="120"/>
      <c r="I32" s="120"/>
      <c r="J32" s="120"/>
      <c r="K32" s="120"/>
      <c r="L32" s="120"/>
      <c r="M32" s="120"/>
      <c r="N32" s="120"/>
      <c r="O32" s="120"/>
      <c r="P32" s="120"/>
      <c r="Q32" s="47">
        <f t="shared" ref="Q32:X32" si="11">+Q21+Q26+Q31</f>
        <v>48168</v>
      </c>
      <c r="R32" s="47">
        <f t="shared" si="11"/>
        <v>54955</v>
      </c>
      <c r="S32" s="47">
        <f t="shared" si="11"/>
        <v>55255</v>
      </c>
      <c r="T32" s="47">
        <f t="shared" si="11"/>
        <v>56659</v>
      </c>
      <c r="U32" s="47">
        <f t="shared" si="11"/>
        <v>75394</v>
      </c>
      <c r="V32" s="47">
        <f t="shared" si="11"/>
        <v>67874</v>
      </c>
      <c r="W32" s="47">
        <f t="shared" si="11"/>
        <v>71622</v>
      </c>
      <c r="X32" s="47">
        <f t="shared" si="11"/>
        <v>75109</v>
      </c>
      <c r="Y32" s="47">
        <f>+Y21+Y26+Y31</f>
        <v>80794</v>
      </c>
      <c r="Z32" s="47">
        <f>+Z21+Z26+Z31</f>
        <v>87891</v>
      </c>
      <c r="AA32" s="47">
        <f>+AA21+AA26+AA31</f>
        <v>105281</v>
      </c>
      <c r="AB32" s="47">
        <f>+AB21+AB26+AB31</f>
        <v>103010</v>
      </c>
      <c r="AC32" s="47">
        <f>+AC21+AC26+AC31</f>
        <v>115892</v>
      </c>
      <c r="AD32" s="1209">
        <f t="shared" ref="AD32" si="12">+AD21+AD26+AD31</f>
        <v>125738</v>
      </c>
    </row>
    <row r="33" spans="1:30" s="122" customFormat="1" ht="15" customHeight="1">
      <c r="A33" s="44"/>
      <c r="B33" s="120"/>
      <c r="C33" s="120"/>
      <c r="D33" s="120"/>
      <c r="E33" s="120"/>
      <c r="F33" s="120"/>
      <c r="G33" s="120"/>
      <c r="H33" s="120"/>
      <c r="I33" s="120"/>
      <c r="J33" s="120"/>
      <c r="K33" s="120"/>
      <c r="L33" s="120"/>
      <c r="M33" s="120"/>
      <c r="N33" s="120"/>
      <c r="O33" s="120"/>
      <c r="P33" s="120"/>
      <c r="Q33" s="47"/>
      <c r="R33" s="47"/>
      <c r="S33" s="47"/>
      <c r="T33" s="47"/>
      <c r="U33" s="47"/>
      <c r="V33" s="47"/>
      <c r="W33" s="47"/>
      <c r="X33" s="47"/>
      <c r="Y33" s="47"/>
      <c r="Z33" s="47"/>
      <c r="AA33" s="47"/>
      <c r="AB33" s="47"/>
      <c r="AC33" s="47"/>
      <c r="AD33" s="47"/>
    </row>
    <row r="34" spans="1:30" s="122" customFormat="1" ht="15" customHeight="1">
      <c r="A34" s="364"/>
      <c r="B34" s="120"/>
      <c r="C34" s="120"/>
      <c r="D34" s="120"/>
      <c r="E34" s="120"/>
      <c r="F34" s="120"/>
      <c r="G34" s="120"/>
      <c r="H34" s="120"/>
      <c r="I34" s="120"/>
      <c r="J34" s="120"/>
      <c r="K34" s="120"/>
      <c r="L34" s="120"/>
      <c r="M34" s="120"/>
      <c r="N34" s="120"/>
      <c r="O34" s="120"/>
      <c r="P34" s="120"/>
      <c r="Q34" s="47"/>
      <c r="R34" s="47"/>
      <c r="S34" s="47"/>
      <c r="T34" s="47"/>
      <c r="U34" s="47"/>
      <c r="V34" s="47"/>
      <c r="W34" s="47"/>
      <c r="X34" s="47"/>
      <c r="Y34" s="47"/>
      <c r="Z34" s="47"/>
      <c r="AA34" s="47"/>
      <c r="AB34" s="47"/>
      <c r="AC34" s="47"/>
      <c r="AD34" s="47"/>
    </row>
    <row r="35" spans="1:30" s="122" customFormat="1" ht="15" customHeight="1">
      <c r="A35" s="44" t="s">
        <v>303</v>
      </c>
      <c r="B35" s="120"/>
      <c r="C35" s="120"/>
      <c r="D35" s="120"/>
      <c r="E35" s="120"/>
      <c r="F35" s="120"/>
      <c r="G35" s="120"/>
      <c r="H35" s="120"/>
      <c r="I35" s="120"/>
      <c r="J35" s="120"/>
      <c r="K35" s="120"/>
      <c r="L35" s="120"/>
      <c r="M35" s="120"/>
      <c r="N35" s="120"/>
      <c r="O35" s="120"/>
      <c r="P35" s="120"/>
      <c r="Q35" s="47"/>
      <c r="R35" s="47"/>
      <c r="S35" s="47"/>
      <c r="T35" s="47"/>
      <c r="U35" s="47"/>
      <c r="V35" s="47"/>
      <c r="W35" s="47"/>
      <c r="X35" s="47"/>
      <c r="Y35" s="47"/>
      <c r="Z35" s="47"/>
      <c r="AA35" s="47"/>
      <c r="AB35" s="47"/>
      <c r="AC35" s="47"/>
      <c r="AD35" s="47"/>
    </row>
    <row r="36" spans="1:30" s="122" customFormat="1" ht="15" customHeight="1">
      <c r="A36" s="30" t="s">
        <v>301</v>
      </c>
      <c r="B36" s="120"/>
      <c r="C36" s="120"/>
      <c r="D36" s="120"/>
      <c r="E36" s="120"/>
      <c r="F36" s="120"/>
      <c r="G36" s="120"/>
      <c r="H36" s="120"/>
      <c r="I36" s="120"/>
      <c r="J36" s="120"/>
      <c r="K36" s="120"/>
      <c r="L36" s="120"/>
      <c r="M36" s="120"/>
      <c r="N36" s="120"/>
      <c r="O36" s="120"/>
      <c r="P36" s="120"/>
      <c r="Q36" s="35">
        <f t="shared" ref="Q36:AA36" si="13">Q17</f>
        <v>48168</v>
      </c>
      <c r="R36" s="35">
        <f t="shared" si="13"/>
        <v>54955</v>
      </c>
      <c r="S36" s="35">
        <f t="shared" si="13"/>
        <v>55255</v>
      </c>
      <c r="T36" s="35">
        <f t="shared" si="13"/>
        <v>56659</v>
      </c>
      <c r="U36" s="35">
        <f t="shared" si="13"/>
        <v>75394</v>
      </c>
      <c r="V36" s="35">
        <f t="shared" si="13"/>
        <v>67874</v>
      </c>
      <c r="W36" s="35">
        <f t="shared" si="13"/>
        <v>71622</v>
      </c>
      <c r="X36" s="35">
        <f t="shared" si="13"/>
        <v>75109</v>
      </c>
      <c r="Y36" s="35">
        <f t="shared" si="13"/>
        <v>80794</v>
      </c>
      <c r="Z36" s="35">
        <f t="shared" si="13"/>
        <v>87891</v>
      </c>
      <c r="AA36" s="35">
        <f t="shared" si="13"/>
        <v>105281</v>
      </c>
      <c r="AB36" s="35">
        <f>AB17</f>
        <v>103010</v>
      </c>
      <c r="AC36" s="35">
        <f>AC17</f>
        <v>115892</v>
      </c>
      <c r="AD36" s="35">
        <f>AD17</f>
        <v>125738</v>
      </c>
    </row>
    <row r="37" spans="1:30" s="122" customFormat="1" ht="15" customHeight="1">
      <c r="A37" s="30" t="s">
        <v>32</v>
      </c>
      <c r="B37" s="120"/>
      <c r="C37" s="120"/>
      <c r="D37" s="120"/>
      <c r="E37" s="120"/>
      <c r="F37" s="120"/>
      <c r="G37" s="120"/>
      <c r="H37" s="120"/>
      <c r="I37" s="120"/>
      <c r="J37" s="120"/>
      <c r="K37" s="120"/>
      <c r="L37" s="120"/>
      <c r="M37" s="120"/>
      <c r="N37" s="120"/>
      <c r="O37" s="120"/>
      <c r="P37" s="120"/>
      <c r="Q37" s="35">
        <f t="shared" ref="Q37:AA37" si="14">-(Q24+Q25+Q28+Q29)</f>
        <v>-14123</v>
      </c>
      <c r="R37" s="35">
        <f t="shared" si="14"/>
        <v>-17802</v>
      </c>
      <c r="S37" s="35">
        <f t="shared" si="14"/>
        <v>-13760</v>
      </c>
      <c r="T37" s="35">
        <f t="shared" si="14"/>
        <v>-17622</v>
      </c>
      <c r="U37" s="35">
        <f t="shared" si="14"/>
        <v>-21222</v>
      </c>
      <c r="V37" s="35">
        <f t="shared" si="14"/>
        <v>-16468</v>
      </c>
      <c r="W37" s="35">
        <f t="shared" si="14"/>
        <v>-20609</v>
      </c>
      <c r="X37" s="35">
        <f t="shared" si="14"/>
        <v>-24331</v>
      </c>
      <c r="Y37" s="35">
        <f t="shared" si="14"/>
        <v>-23408</v>
      </c>
      <c r="Z37" s="35">
        <f t="shared" si="14"/>
        <v>-21091</v>
      </c>
      <c r="AA37" s="35">
        <f t="shared" si="14"/>
        <v>-27531</v>
      </c>
      <c r="AB37" s="35">
        <f>-(AB24+AB25+AB28+AB29)</f>
        <v>-31046</v>
      </c>
      <c r="AC37" s="35">
        <f>-(AC24+AC25+AC28+AC29)</f>
        <v>-33275</v>
      </c>
      <c r="AD37" s="35">
        <f>-(AD24+AD25+AD28+AD29)</f>
        <v>-36777</v>
      </c>
    </row>
    <row r="38" spans="1:30" s="122" customFormat="1" ht="15" customHeight="1">
      <c r="A38" s="49" t="s">
        <v>302</v>
      </c>
      <c r="B38" s="120"/>
      <c r="C38" s="120"/>
      <c r="D38" s="120"/>
      <c r="E38" s="120"/>
      <c r="F38" s="120"/>
      <c r="G38" s="120"/>
      <c r="H38" s="120"/>
      <c r="I38" s="120"/>
      <c r="J38" s="120"/>
      <c r="K38" s="120"/>
      <c r="L38" s="120"/>
      <c r="M38" s="120"/>
      <c r="N38" s="120"/>
      <c r="O38" s="120"/>
      <c r="P38" s="120"/>
      <c r="Q38" s="54">
        <f t="shared" ref="Q38:AC38" si="15">Q36+Q37</f>
        <v>34045</v>
      </c>
      <c r="R38" s="54">
        <f t="shared" si="15"/>
        <v>37153</v>
      </c>
      <c r="S38" s="54">
        <f t="shared" si="15"/>
        <v>41495</v>
      </c>
      <c r="T38" s="54">
        <f t="shared" si="15"/>
        <v>39037</v>
      </c>
      <c r="U38" s="54">
        <f t="shared" si="15"/>
        <v>54172</v>
      </c>
      <c r="V38" s="54">
        <f t="shared" si="15"/>
        <v>51406</v>
      </c>
      <c r="W38" s="54">
        <f t="shared" si="15"/>
        <v>51013</v>
      </c>
      <c r="X38" s="54">
        <f t="shared" si="15"/>
        <v>50778</v>
      </c>
      <c r="Y38" s="54">
        <f t="shared" si="15"/>
        <v>57386</v>
      </c>
      <c r="Z38" s="54">
        <f t="shared" si="15"/>
        <v>66800</v>
      </c>
      <c r="AA38" s="54">
        <f t="shared" si="15"/>
        <v>77750</v>
      </c>
      <c r="AB38" s="54">
        <f t="shared" si="15"/>
        <v>71964</v>
      </c>
      <c r="AC38" s="54">
        <f t="shared" si="15"/>
        <v>82617</v>
      </c>
      <c r="AD38" s="54">
        <f>AD36+AD37</f>
        <v>88961</v>
      </c>
    </row>
    <row r="39" spans="1:30" s="122" customFormat="1" ht="15" customHeight="1">
      <c r="A39" s="30" t="s">
        <v>307</v>
      </c>
      <c r="B39" s="120"/>
      <c r="C39" s="120"/>
      <c r="D39" s="120"/>
      <c r="E39" s="120"/>
      <c r="F39" s="120"/>
      <c r="G39" s="120"/>
      <c r="H39" s="120"/>
      <c r="I39" s="120"/>
      <c r="J39" s="120"/>
      <c r="K39" s="120"/>
      <c r="L39" s="120"/>
      <c r="M39" s="120"/>
      <c r="N39" s="120"/>
      <c r="O39" s="120"/>
      <c r="P39" s="120"/>
      <c r="Q39" s="35">
        <v>33174</v>
      </c>
      <c r="R39" s="35">
        <v>34970</v>
      </c>
      <c r="S39" s="35">
        <v>39149</v>
      </c>
      <c r="T39" s="35">
        <v>39512</v>
      </c>
      <c r="U39" s="35">
        <v>44372</v>
      </c>
      <c r="V39" s="35">
        <v>53160</v>
      </c>
      <c r="W39" s="35">
        <v>50006</v>
      </c>
      <c r="X39" s="35">
        <v>49086</v>
      </c>
      <c r="Y39" s="35">
        <v>54354</v>
      </c>
      <c r="Z39" s="35">
        <v>62683</v>
      </c>
      <c r="AA39" s="35">
        <v>70953</v>
      </c>
      <c r="AB39" s="35">
        <v>75246</v>
      </c>
      <c r="AC39" s="35">
        <v>72987</v>
      </c>
      <c r="AD39" s="35">
        <v>82318</v>
      </c>
    </row>
    <row r="40" spans="1:30" s="122" customFormat="1" ht="15" customHeight="1">
      <c r="A40" s="30"/>
      <c r="B40" s="120"/>
      <c r="C40" s="120"/>
      <c r="D40" s="120"/>
      <c r="E40" s="120"/>
      <c r="F40" s="120"/>
      <c r="G40" s="120"/>
      <c r="H40" s="120"/>
      <c r="I40" s="120"/>
      <c r="J40" s="120"/>
      <c r="K40" s="120"/>
      <c r="L40" s="120"/>
      <c r="M40" s="120"/>
      <c r="N40" s="120"/>
      <c r="O40" s="120"/>
      <c r="P40" s="120"/>
      <c r="Q40" s="35"/>
      <c r="R40" s="35"/>
      <c r="S40" s="35"/>
      <c r="T40" s="35"/>
      <c r="U40" s="35"/>
      <c r="V40" s="35"/>
      <c r="W40" s="35"/>
      <c r="X40" s="35"/>
      <c r="Y40" s="35"/>
      <c r="Z40" s="35"/>
      <c r="AA40" s="35"/>
      <c r="AB40" s="35"/>
      <c r="AC40" s="35"/>
      <c r="AD40" s="35"/>
    </row>
    <row r="41" spans="1:30" s="122" customFormat="1" ht="15" customHeight="1">
      <c r="A41" s="44" t="s">
        <v>304</v>
      </c>
      <c r="B41" s="120"/>
      <c r="C41" s="120"/>
      <c r="D41" s="120"/>
      <c r="E41" s="120"/>
      <c r="F41" s="120"/>
      <c r="G41" s="120"/>
      <c r="H41" s="120"/>
      <c r="I41" s="120"/>
      <c r="J41" s="120"/>
      <c r="K41" s="120"/>
      <c r="L41" s="120"/>
      <c r="M41" s="120"/>
      <c r="N41" s="120"/>
      <c r="O41" s="120"/>
      <c r="P41" s="120"/>
      <c r="Q41" s="35"/>
      <c r="R41" s="35"/>
      <c r="S41" s="35"/>
      <c r="T41" s="35"/>
      <c r="U41" s="35"/>
      <c r="V41" s="35"/>
      <c r="W41" s="35"/>
      <c r="X41" s="35"/>
      <c r="Y41" s="35"/>
      <c r="Z41" s="35"/>
      <c r="AA41" s="35"/>
      <c r="AB41" s="35"/>
      <c r="AC41" s="35"/>
      <c r="AD41" s="35"/>
    </row>
    <row r="42" spans="1:30" s="122" customFormat="1" ht="15" customHeight="1">
      <c r="A42" s="30" t="s">
        <v>221</v>
      </c>
      <c r="B42" s="120"/>
      <c r="C42" s="120"/>
      <c r="D42" s="120"/>
      <c r="E42" s="120"/>
      <c r="F42" s="120"/>
      <c r="G42" s="120"/>
      <c r="H42" s="120"/>
      <c r="I42" s="120"/>
      <c r="J42" s="120"/>
      <c r="K42" s="120"/>
      <c r="L42" s="120"/>
      <c r="M42" s="120"/>
      <c r="N42" s="120"/>
      <c r="O42" s="120"/>
      <c r="P42" s="120"/>
      <c r="Q42" s="35">
        <f t="shared" ref="Q42:AA42" si="16">-(Q22+Q23+Q27)</f>
        <v>-9741</v>
      </c>
      <c r="R42" s="35">
        <f t="shared" si="16"/>
        <v>-11345</v>
      </c>
      <c r="S42" s="35">
        <f t="shared" si="16"/>
        <v>-8787</v>
      </c>
      <c r="T42" s="35">
        <f t="shared" si="16"/>
        <v>-24397</v>
      </c>
      <c r="U42" s="35">
        <f t="shared" si="16"/>
        <v>-30404</v>
      </c>
      <c r="V42" s="35">
        <f t="shared" si="16"/>
        <v>-25735</v>
      </c>
      <c r="W42" s="35">
        <f t="shared" si="16"/>
        <v>-21692</v>
      </c>
      <c r="X42" s="35">
        <f t="shared" si="16"/>
        <v>-21939</v>
      </c>
      <c r="Y42" s="35">
        <f t="shared" si="16"/>
        <v>-23201</v>
      </c>
      <c r="Z42" s="35">
        <f t="shared" si="16"/>
        <v>-27006</v>
      </c>
      <c r="AA42" s="35">
        <f t="shared" si="16"/>
        <v>-26997</v>
      </c>
      <c r="AB42" s="35">
        <f>-(AB22+AB23+AB27)</f>
        <v>-25214</v>
      </c>
      <c r="AC42" s="35">
        <f>-(AC22+AC23+AC27)</f>
        <v>-28629</v>
      </c>
      <c r="AD42" s="35">
        <f>-(AD22+AD23+AD27)</f>
        <v>-28182</v>
      </c>
    </row>
    <row r="43" spans="1:30" s="122" customFormat="1" ht="15" customHeight="1">
      <c r="A43" s="30" t="s">
        <v>298</v>
      </c>
      <c r="B43" s="120"/>
      <c r="C43" s="120"/>
      <c r="D43" s="120"/>
      <c r="E43" s="120"/>
      <c r="F43" s="120"/>
      <c r="G43" s="120"/>
      <c r="H43" s="120"/>
      <c r="I43" s="120"/>
      <c r="J43" s="120"/>
      <c r="K43" s="120"/>
      <c r="L43" s="120"/>
      <c r="M43" s="120"/>
      <c r="N43" s="120"/>
      <c r="O43" s="120"/>
      <c r="P43" s="120"/>
      <c r="Q43" s="35">
        <v>-39</v>
      </c>
      <c r="R43" s="35">
        <v>-38</v>
      </c>
      <c r="S43" s="35">
        <v>-37</v>
      </c>
      <c r="T43" s="35">
        <v>-36</v>
      </c>
      <c r="U43" s="35">
        <v>-35</v>
      </c>
      <c r="V43" s="35">
        <v>-34</v>
      </c>
      <c r="W43" s="35">
        <v>-33</v>
      </c>
      <c r="X43" s="35">
        <v>-32</v>
      </c>
      <c r="Y43" s="35">
        <v>-31</v>
      </c>
      <c r="Z43" s="35">
        <v>-30</v>
      </c>
      <c r="AA43" s="35">
        <v>-29</v>
      </c>
      <c r="AB43" s="35">
        <v>-28</v>
      </c>
      <c r="AC43" s="35">
        <v>-113</v>
      </c>
      <c r="AD43" s="35">
        <v>-75</v>
      </c>
    </row>
    <row r="44" spans="1:30" s="122" customFormat="1" ht="15" customHeight="1">
      <c r="A44" s="30" t="s">
        <v>300</v>
      </c>
      <c r="B44" s="120"/>
      <c r="C44" s="120"/>
      <c r="D44" s="120"/>
      <c r="E44" s="120"/>
      <c r="F44" s="120"/>
      <c r="G44" s="120"/>
      <c r="H44" s="120"/>
      <c r="I44" s="120"/>
      <c r="J44" s="120"/>
      <c r="K44" s="120"/>
      <c r="L44" s="120"/>
      <c r="M44" s="120"/>
      <c r="N44" s="120"/>
      <c r="O44" s="120"/>
      <c r="P44" s="120"/>
      <c r="Q44" s="35">
        <f t="shared" ref="Q44:AA44" si="17">+Q13+Q14</f>
        <v>2713</v>
      </c>
      <c r="R44" s="35">
        <f t="shared" si="17"/>
        <v>4116</v>
      </c>
      <c r="S44" s="35">
        <f t="shared" si="17"/>
        <v>21151</v>
      </c>
      <c r="T44" s="35">
        <f t="shared" si="17"/>
        <v>4597</v>
      </c>
      <c r="U44" s="35">
        <f t="shared" si="17"/>
        <v>7114</v>
      </c>
      <c r="V44" s="35">
        <f t="shared" si="17"/>
        <v>13695</v>
      </c>
      <c r="W44" s="35">
        <f t="shared" si="17"/>
        <v>15998</v>
      </c>
      <c r="X44" s="35">
        <f t="shared" si="17"/>
        <v>7489</v>
      </c>
      <c r="Y44" s="35">
        <f t="shared" si="17"/>
        <v>13749</v>
      </c>
      <c r="Z44" s="35">
        <f t="shared" si="17"/>
        <v>19330</v>
      </c>
      <c r="AA44" s="35">
        <f t="shared" si="17"/>
        <v>11554</v>
      </c>
      <c r="AB44" s="35">
        <f>+AB13+AB14</f>
        <v>10437</v>
      </c>
      <c r="AC44" s="35">
        <f>+AC13+AC14</f>
        <v>13913</v>
      </c>
      <c r="AD44" s="35">
        <f>+AD13+AD14</f>
        <v>25791</v>
      </c>
    </row>
    <row r="45" spans="1:30" s="122" customFormat="1">
      <c r="A45" s="49" t="s">
        <v>299</v>
      </c>
      <c r="B45" s="120"/>
      <c r="C45" s="120"/>
      <c r="D45" s="120"/>
      <c r="E45" s="120"/>
      <c r="F45" s="120"/>
      <c r="G45" s="120"/>
      <c r="H45" s="120"/>
      <c r="I45" s="120"/>
      <c r="J45" s="120"/>
      <c r="K45" s="120"/>
      <c r="L45" s="120"/>
      <c r="M45" s="120"/>
      <c r="N45" s="120"/>
      <c r="O45" s="120"/>
      <c r="P45" s="120"/>
      <c r="Q45" s="54">
        <f t="shared" ref="Q45:AC45" si="18">Q42+Q43+Q44</f>
        <v>-7067</v>
      </c>
      <c r="R45" s="54">
        <f t="shared" si="18"/>
        <v>-7267</v>
      </c>
      <c r="S45" s="54">
        <f t="shared" si="18"/>
        <v>12327</v>
      </c>
      <c r="T45" s="54">
        <f t="shared" si="18"/>
        <v>-19836</v>
      </c>
      <c r="U45" s="54">
        <f t="shared" si="18"/>
        <v>-23325</v>
      </c>
      <c r="V45" s="54">
        <f t="shared" si="18"/>
        <v>-12074</v>
      </c>
      <c r="W45" s="54">
        <f t="shared" si="18"/>
        <v>-5727</v>
      </c>
      <c r="X45" s="54">
        <f t="shared" si="18"/>
        <v>-14482</v>
      </c>
      <c r="Y45" s="54">
        <f t="shared" si="18"/>
        <v>-9483</v>
      </c>
      <c r="Z45" s="54">
        <f t="shared" si="18"/>
        <v>-7706</v>
      </c>
      <c r="AA45" s="54">
        <f t="shared" si="18"/>
        <v>-15472</v>
      </c>
      <c r="AB45" s="54">
        <f t="shared" si="18"/>
        <v>-14805</v>
      </c>
      <c r="AC45" s="54">
        <f t="shared" si="18"/>
        <v>-14829</v>
      </c>
      <c r="AD45" s="54">
        <f>AD42+AD43+AD44</f>
        <v>-2466</v>
      </c>
    </row>
    <row r="46" spans="1:30" s="122" customFormat="1" ht="27.75" customHeight="1">
      <c r="A46" s="364"/>
      <c r="B46" s="120"/>
      <c r="C46" s="120"/>
      <c r="D46" s="120"/>
      <c r="E46" s="120"/>
      <c r="F46" s="120"/>
      <c r="G46" s="120"/>
      <c r="H46" s="120"/>
      <c r="I46" s="120"/>
      <c r="J46" s="120"/>
      <c r="K46" s="120"/>
      <c r="L46" s="120"/>
      <c r="M46" s="120"/>
      <c r="N46" s="120"/>
      <c r="O46" s="120"/>
      <c r="P46" s="120"/>
      <c r="Q46" s="58"/>
      <c r="R46" s="58"/>
      <c r="S46" s="58"/>
      <c r="T46" s="58"/>
      <c r="U46" s="58"/>
      <c r="V46" s="58"/>
      <c r="W46" s="58"/>
      <c r="X46" s="58"/>
      <c r="Y46" s="58"/>
      <c r="Z46" s="58"/>
      <c r="AA46" s="58"/>
      <c r="AB46" s="58"/>
      <c r="AC46" s="58"/>
      <c r="AD46" s="58"/>
    </row>
    <row r="47" spans="1:30" s="122" customFormat="1">
      <c r="A47" s="125"/>
      <c r="B47" s="120"/>
      <c r="C47" s="120"/>
      <c r="D47" s="120"/>
      <c r="E47" s="120"/>
      <c r="F47" s="120"/>
      <c r="G47" s="120"/>
      <c r="H47" s="120"/>
      <c r="I47" s="120"/>
      <c r="J47" s="120"/>
      <c r="K47" s="120"/>
      <c r="L47" s="120"/>
      <c r="M47" s="120"/>
      <c r="N47" s="120"/>
      <c r="O47" s="120"/>
      <c r="P47" s="120"/>
      <c r="Q47" s="58"/>
      <c r="R47" s="58"/>
      <c r="S47" s="58"/>
      <c r="T47" s="58"/>
      <c r="U47" s="58"/>
      <c r="V47" s="58"/>
      <c r="W47" s="58"/>
      <c r="X47" s="58"/>
      <c r="Y47" s="58"/>
      <c r="Z47" s="58"/>
      <c r="AA47" s="58"/>
      <c r="AB47" s="58"/>
      <c r="AC47" s="58"/>
      <c r="AD47" s="58"/>
    </row>
    <row r="48" spans="1:30" s="122" customFormat="1">
      <c r="A48" s="125"/>
      <c r="B48" s="120"/>
      <c r="C48" s="120"/>
      <c r="D48" s="120"/>
      <c r="E48" s="120"/>
      <c r="F48" s="120"/>
      <c r="G48" s="120"/>
      <c r="H48" s="120"/>
      <c r="I48" s="120"/>
      <c r="J48" s="120"/>
      <c r="K48" s="120"/>
      <c r="L48" s="120"/>
      <c r="M48" s="120"/>
      <c r="N48" s="120"/>
      <c r="O48" s="120"/>
      <c r="P48" s="120"/>
      <c r="Q48" s="126"/>
      <c r="R48" s="120"/>
      <c r="S48" s="120"/>
      <c r="T48" s="120"/>
      <c r="U48" s="120"/>
      <c r="V48" s="120"/>
      <c r="W48" s="120"/>
      <c r="X48" s="120"/>
      <c r="Y48" s="120"/>
      <c r="Z48" s="120"/>
      <c r="AA48" s="120"/>
      <c r="AB48" s="120"/>
      <c r="AC48" s="120"/>
      <c r="AD48" s="120"/>
    </row>
    <row r="49" spans="1:56" s="228" customFormat="1" ht="15.75">
      <c r="A49" s="482" t="s">
        <v>129</v>
      </c>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row>
    <row r="50" spans="1:56" s="1" customFormat="1" ht="15.75" hidden="1" outlineLevel="1">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2"/>
      <c r="AF50" s="2"/>
      <c r="AG50" s="3"/>
      <c r="AH50" s="3"/>
      <c r="AI50" s="3"/>
      <c r="AJ50" s="3"/>
      <c r="AK50" s="2"/>
      <c r="AL50" s="2"/>
      <c r="AM50" s="2"/>
      <c r="AN50" s="2"/>
      <c r="AO50" s="3"/>
      <c r="AP50" s="3"/>
      <c r="AQ50" s="3"/>
      <c r="AR50" s="3"/>
      <c r="AS50" s="2"/>
      <c r="AT50" s="2"/>
      <c r="AU50" s="2"/>
      <c r="AV50" s="2"/>
      <c r="AW50" s="3"/>
      <c r="AX50" s="3"/>
      <c r="AY50" s="3"/>
      <c r="AZ50" s="3"/>
      <c r="BA50" s="2"/>
      <c r="BB50" s="2"/>
      <c r="BC50" s="2"/>
      <c r="BD50" s="2"/>
    </row>
    <row r="51" spans="1:56" s="23" customFormat="1" hidden="1" outlineLevel="1">
      <c r="A51" s="452" t="s">
        <v>1</v>
      </c>
      <c r="B51" s="453">
        <v>1990</v>
      </c>
      <c r="C51" s="453">
        <v>1991</v>
      </c>
      <c r="D51" s="453">
        <v>1992</v>
      </c>
      <c r="E51" s="453">
        <v>1993</v>
      </c>
      <c r="F51" s="453">
        <v>1994</v>
      </c>
      <c r="G51" s="453">
        <v>1995</v>
      </c>
      <c r="H51" s="453">
        <v>1996</v>
      </c>
      <c r="I51" s="453">
        <v>1997</v>
      </c>
      <c r="J51" s="453">
        <v>1998</v>
      </c>
      <c r="K51" s="453">
        <v>1999</v>
      </c>
      <c r="L51" s="453">
        <v>2000</v>
      </c>
      <c r="M51" s="453">
        <v>2001</v>
      </c>
      <c r="N51" s="453">
        <v>2002</v>
      </c>
      <c r="O51" s="453">
        <v>2003</v>
      </c>
      <c r="P51" s="453">
        <v>2004</v>
      </c>
      <c r="Q51" s="454"/>
      <c r="R51" s="453"/>
      <c r="S51" s="453"/>
      <c r="T51" s="453"/>
      <c r="U51" s="453"/>
      <c r="V51" s="453"/>
      <c r="W51" s="453"/>
      <c r="X51" s="453"/>
      <c r="Y51" s="453"/>
      <c r="Z51" s="453"/>
      <c r="AA51" s="453"/>
      <c r="AB51" s="453"/>
      <c r="AC51" s="453"/>
      <c r="AD51" s="453"/>
    </row>
    <row r="52" spans="1:56" s="23" customFormat="1" hidden="1" outlineLevel="1">
      <c r="A52" s="130" t="s">
        <v>130</v>
      </c>
      <c r="B52" s="120"/>
      <c r="C52" s="120"/>
      <c r="D52" s="120"/>
      <c r="E52" s="120"/>
      <c r="F52" s="120"/>
      <c r="G52" s="131">
        <v>3746</v>
      </c>
      <c r="H52" s="131">
        <v>3781</v>
      </c>
      <c r="I52" s="131">
        <v>11051</v>
      </c>
      <c r="J52" s="131">
        <v>11311</v>
      </c>
      <c r="K52" s="131">
        <v>18851</v>
      </c>
      <c r="L52" s="131">
        <v>20792</v>
      </c>
      <c r="M52" s="131">
        <v>22600</v>
      </c>
      <c r="N52" s="131">
        <v>12956</v>
      </c>
      <c r="O52" s="131">
        <v>11276</v>
      </c>
      <c r="P52" s="131">
        <v>10984</v>
      </c>
      <c r="Q52" s="129"/>
      <c r="R52" s="120"/>
      <c r="S52" s="120"/>
      <c r="T52" s="120"/>
      <c r="U52" s="120"/>
      <c r="V52" s="120"/>
      <c r="W52" s="120"/>
      <c r="X52" s="120"/>
      <c r="Y52" s="120"/>
      <c r="Z52" s="120"/>
      <c r="AA52" s="120"/>
      <c r="AB52" s="120"/>
      <c r="AC52" s="120"/>
      <c r="AD52" s="120"/>
    </row>
    <row r="53" spans="1:56" s="23" customFormat="1" hidden="1" outlineLevel="1">
      <c r="A53" s="130" t="s">
        <v>131</v>
      </c>
      <c r="B53" s="131"/>
      <c r="C53" s="131"/>
      <c r="D53" s="131"/>
      <c r="E53" s="131"/>
      <c r="F53" s="131"/>
      <c r="G53" s="131"/>
      <c r="H53" s="131">
        <v>588</v>
      </c>
      <c r="I53" s="131">
        <v>4236</v>
      </c>
      <c r="J53" s="131">
        <v>5038</v>
      </c>
      <c r="K53" s="131">
        <v>11699</v>
      </c>
      <c r="L53" s="131">
        <v>15225</v>
      </c>
      <c r="M53" s="132">
        <v>14935</v>
      </c>
      <c r="N53" s="132">
        <v>11294</v>
      </c>
      <c r="O53" s="132">
        <v>9127</v>
      </c>
      <c r="P53" s="132">
        <v>9162</v>
      </c>
      <c r="Q53" s="141"/>
      <c r="R53" s="141"/>
      <c r="S53" s="141"/>
      <c r="T53" s="141"/>
      <c r="U53" s="141"/>
      <c r="V53" s="141"/>
      <c r="W53" s="141"/>
      <c r="X53" s="141"/>
      <c r="Y53" s="141"/>
      <c r="Z53" s="141"/>
      <c r="AA53" s="141"/>
      <c r="AB53" s="141"/>
      <c r="AC53" s="141"/>
      <c r="AD53" s="141"/>
    </row>
    <row r="54" spans="1:56" s="23" customFormat="1" hidden="1" outlineLevel="1" collapsed="1">
      <c r="A54" s="130" t="s">
        <v>132</v>
      </c>
      <c r="B54" s="131">
        <v>4182</v>
      </c>
      <c r="C54" s="131">
        <v>4938</v>
      </c>
      <c r="D54" s="131">
        <v>5640</v>
      </c>
      <c r="E54" s="131">
        <v>6165</v>
      </c>
      <c r="F54" s="131">
        <v>5697</v>
      </c>
      <c r="G54" s="131">
        <v>5426</v>
      </c>
      <c r="H54" s="131">
        <v>5817</v>
      </c>
      <c r="I54" s="131">
        <v>5558</v>
      </c>
      <c r="J54" s="131">
        <v>5659</v>
      </c>
      <c r="K54" s="131">
        <v>7003</v>
      </c>
      <c r="L54" s="131">
        <v>7032</v>
      </c>
      <c r="M54" s="132">
        <v>7887</v>
      </c>
      <c r="N54" s="132">
        <v>6726</v>
      </c>
      <c r="O54" s="132">
        <v>5741</v>
      </c>
      <c r="P54" s="132">
        <v>6204</v>
      </c>
      <c r="Q54" s="141"/>
      <c r="R54" s="141"/>
      <c r="S54" s="141"/>
      <c r="T54" s="141"/>
      <c r="U54" s="141"/>
      <c r="V54" s="141"/>
      <c r="W54" s="141"/>
      <c r="X54" s="141"/>
      <c r="Y54" s="141"/>
      <c r="Z54" s="141"/>
      <c r="AA54" s="141"/>
      <c r="AB54" s="141"/>
      <c r="AC54" s="141"/>
      <c r="AD54" s="141"/>
    </row>
    <row r="55" spans="1:56" s="23" customFormat="1" hidden="1" outlineLevel="1">
      <c r="A55" s="128" t="s">
        <v>13</v>
      </c>
      <c r="B55" s="133">
        <v>3964</v>
      </c>
      <c r="C55" s="133">
        <v>3520</v>
      </c>
      <c r="D55" s="133">
        <v>4425</v>
      </c>
      <c r="E55" s="133">
        <v>4491</v>
      </c>
      <c r="F55" s="133">
        <v>4434</v>
      </c>
      <c r="G55" s="133">
        <v>5100</v>
      </c>
      <c r="H55" s="133">
        <v>4473</v>
      </c>
      <c r="I55" s="133">
        <v>5231</v>
      </c>
      <c r="J55" s="133">
        <v>5383</v>
      </c>
      <c r="K55" s="133">
        <v>5348</v>
      </c>
      <c r="L55" s="133">
        <v>5881</v>
      </c>
      <c r="M55" s="132">
        <v>5987</v>
      </c>
      <c r="N55" s="132">
        <v>5782</v>
      </c>
      <c r="O55" s="132">
        <v>5412</v>
      </c>
      <c r="P55" s="132">
        <v>6484</v>
      </c>
      <c r="Q55" s="141"/>
      <c r="R55" s="141"/>
      <c r="S55" s="141"/>
      <c r="T55" s="141"/>
      <c r="U55" s="141"/>
      <c r="V55" s="141"/>
      <c r="W55" s="141"/>
      <c r="X55" s="141"/>
      <c r="Y55" s="141"/>
      <c r="Z55" s="141"/>
      <c r="AA55" s="141"/>
      <c r="AB55" s="141"/>
      <c r="AC55" s="141"/>
      <c r="AD55" s="141"/>
    </row>
    <row r="56" spans="1:56" s="136" customFormat="1" hidden="1" outlineLevel="1">
      <c r="A56" s="128" t="s">
        <v>133</v>
      </c>
      <c r="B56" s="134">
        <v>3896</v>
      </c>
      <c r="C56" s="134">
        <v>3677</v>
      </c>
      <c r="D56" s="134">
        <v>4216</v>
      </c>
      <c r="E56" s="134">
        <v>5043</v>
      </c>
      <c r="F56" s="134">
        <v>5103</v>
      </c>
      <c r="G56" s="134">
        <v>6021</v>
      </c>
      <c r="H56" s="134">
        <v>6031</v>
      </c>
      <c r="I56" s="134">
        <v>7101</v>
      </c>
      <c r="J56" s="134">
        <v>7657</v>
      </c>
      <c r="K56" s="134">
        <v>9463</v>
      </c>
      <c r="L56" s="134">
        <v>11521</v>
      </c>
      <c r="M56" s="135">
        <v>11605</v>
      </c>
      <c r="N56" s="135">
        <v>10554</v>
      </c>
      <c r="O56" s="135">
        <v>10128</v>
      </c>
      <c r="P56" s="135">
        <v>11462</v>
      </c>
      <c r="Q56" s="141"/>
      <c r="R56" s="141"/>
      <c r="S56" s="141"/>
      <c r="T56" s="141"/>
      <c r="U56" s="141"/>
      <c r="V56" s="141"/>
      <c r="W56" s="141"/>
      <c r="X56" s="141"/>
      <c r="Y56" s="141"/>
      <c r="Z56" s="141"/>
      <c r="AA56" s="141"/>
      <c r="AB56" s="141"/>
      <c r="AC56" s="141"/>
      <c r="AD56" s="141"/>
    </row>
    <row r="57" spans="1:56" hidden="1" outlineLevel="1">
      <c r="A57" s="128" t="s">
        <v>134</v>
      </c>
      <c r="B57" s="134">
        <v>1921</v>
      </c>
      <c r="C57" s="134">
        <v>2106</v>
      </c>
      <c r="D57" s="134">
        <v>1938</v>
      </c>
      <c r="E57" s="134">
        <v>2123</v>
      </c>
      <c r="F57" s="134">
        <v>2964</v>
      </c>
      <c r="G57" s="134">
        <v>1886</v>
      </c>
      <c r="H57" s="134">
        <v>2485</v>
      </c>
      <c r="I57" s="134">
        <v>1613</v>
      </c>
      <c r="J57" s="134">
        <v>2118</v>
      </c>
      <c r="K57" s="134">
        <v>1286</v>
      </c>
      <c r="L57" s="134">
        <v>1237</v>
      </c>
      <c r="M57" s="135">
        <v>1343</v>
      </c>
      <c r="N57" s="135">
        <v>1356</v>
      </c>
      <c r="O57" s="135">
        <v>4178</v>
      </c>
      <c r="P57" s="135">
        <v>2926</v>
      </c>
      <c r="Q57" s="141"/>
      <c r="R57" s="141"/>
      <c r="S57" s="141"/>
      <c r="T57" s="141"/>
      <c r="U57" s="141"/>
      <c r="V57" s="141"/>
      <c r="W57" s="141"/>
      <c r="X57" s="141"/>
      <c r="Y57" s="141"/>
      <c r="Z57" s="141"/>
      <c r="AA57" s="141"/>
      <c r="AB57" s="141"/>
      <c r="AC57" s="141"/>
      <c r="AD57" s="141"/>
    </row>
    <row r="58" spans="1:56" s="21" customFormat="1" hidden="1" outlineLevel="1">
      <c r="A58" s="232" t="s">
        <v>55</v>
      </c>
      <c r="B58" s="249">
        <v>13963</v>
      </c>
      <c r="C58" s="249">
        <v>14241</v>
      </c>
      <c r="D58" s="249">
        <v>16219</v>
      </c>
      <c r="E58" s="249">
        <v>17822</v>
      </c>
      <c r="F58" s="249">
        <v>18198</v>
      </c>
      <c r="G58" s="249">
        <v>22179</v>
      </c>
      <c r="H58" s="249">
        <v>23175</v>
      </c>
      <c r="I58" s="249">
        <v>34790</v>
      </c>
      <c r="J58" s="249">
        <v>37166</v>
      </c>
      <c r="K58" s="249">
        <v>53650</v>
      </c>
      <c r="L58" s="249">
        <v>61688</v>
      </c>
      <c r="M58" s="250">
        <v>64357</v>
      </c>
      <c r="N58" s="250">
        <v>48668</v>
      </c>
      <c r="O58" s="250">
        <v>45862</v>
      </c>
      <c r="P58" s="250">
        <v>47222</v>
      </c>
      <c r="Q58" s="140"/>
      <c r="R58" s="140"/>
      <c r="S58" s="140"/>
      <c r="T58" s="140"/>
      <c r="U58" s="140"/>
      <c r="V58" s="140"/>
      <c r="W58" s="140"/>
      <c r="X58" s="140"/>
      <c r="Y58" s="140"/>
      <c r="Z58" s="140"/>
      <c r="AA58" s="140"/>
      <c r="AB58" s="140"/>
      <c r="AC58" s="140"/>
      <c r="AD58" s="140"/>
    </row>
    <row r="59" spans="1:56" hidden="1" outlineLevel="1">
      <c r="A59" s="137"/>
      <c r="B59" s="138"/>
      <c r="C59" s="138"/>
      <c r="D59" s="138"/>
      <c r="E59" s="138"/>
      <c r="F59" s="138"/>
      <c r="G59" s="138"/>
      <c r="H59" s="138"/>
      <c r="I59" s="138"/>
      <c r="J59" s="138"/>
      <c r="K59" s="138"/>
      <c r="L59" s="138"/>
      <c r="M59" s="127"/>
      <c r="N59" s="139"/>
      <c r="O59" s="139"/>
      <c r="P59" s="139"/>
      <c r="Q59" s="140"/>
      <c r="R59" s="140"/>
      <c r="S59" s="140"/>
      <c r="T59" s="140"/>
      <c r="U59" s="140"/>
      <c r="V59" s="140"/>
      <c r="W59" s="140"/>
      <c r="X59" s="140"/>
      <c r="Y59" s="140"/>
      <c r="Z59" s="140"/>
      <c r="AA59" s="140"/>
      <c r="AB59" s="140"/>
      <c r="AC59" s="140"/>
      <c r="AD59" s="140"/>
    </row>
    <row r="60" spans="1:56" hidden="1" outlineLevel="1">
      <c r="A60" s="128" t="s">
        <v>14</v>
      </c>
      <c r="B60" s="134">
        <v>6195</v>
      </c>
      <c r="C60" s="134">
        <v>6347</v>
      </c>
      <c r="D60" s="134">
        <v>7312</v>
      </c>
      <c r="E60" s="134">
        <v>8394</v>
      </c>
      <c r="F60" s="134">
        <v>9183</v>
      </c>
      <c r="G60" s="134">
        <v>10474</v>
      </c>
      <c r="H60" s="134">
        <v>11851</v>
      </c>
      <c r="I60" s="134">
        <v>13453</v>
      </c>
      <c r="J60" s="134">
        <v>15267</v>
      </c>
      <c r="K60" s="134">
        <v>20885</v>
      </c>
      <c r="L60" s="134">
        <v>23982</v>
      </c>
      <c r="M60" s="135">
        <v>27568</v>
      </c>
      <c r="N60" s="135">
        <v>20194</v>
      </c>
      <c r="O60" s="135">
        <v>21015</v>
      </c>
      <c r="P60" s="135">
        <v>22267</v>
      </c>
      <c r="Q60" s="141"/>
      <c r="R60" s="141"/>
      <c r="S60" s="141"/>
      <c r="T60" s="141"/>
      <c r="U60" s="141"/>
      <c r="V60" s="141"/>
      <c r="W60" s="141"/>
      <c r="X60" s="141"/>
      <c r="Y60" s="141"/>
      <c r="Z60" s="141"/>
      <c r="AA60" s="141"/>
      <c r="AB60" s="141"/>
      <c r="AC60" s="141"/>
      <c r="AD60" s="141"/>
      <c r="AE60" s="157"/>
      <c r="AF60" s="157"/>
      <c r="AG60" s="157"/>
      <c r="AH60" s="157"/>
      <c r="AI60" s="157"/>
      <c r="AJ60" s="157"/>
      <c r="AK60" s="157"/>
      <c r="AL60" s="157"/>
      <c r="AM60" s="157"/>
      <c r="AN60" s="157"/>
      <c r="AO60" s="157"/>
    </row>
    <row r="61" spans="1:56" hidden="1" outlineLevel="1">
      <c r="A61" s="128" t="s">
        <v>107</v>
      </c>
      <c r="B61" s="134">
        <v>103</v>
      </c>
      <c r="C61" s="134">
        <v>88</v>
      </c>
      <c r="D61" s="134">
        <v>90</v>
      </c>
      <c r="E61" s="134">
        <v>119</v>
      </c>
      <c r="F61" s="134">
        <v>120</v>
      </c>
      <c r="G61" s="134">
        <v>125</v>
      </c>
      <c r="H61" s="134">
        <v>154</v>
      </c>
      <c r="I61" s="134">
        <v>182</v>
      </c>
      <c r="J61" s="134">
        <v>198</v>
      </c>
      <c r="K61" s="134">
        <v>192</v>
      </c>
      <c r="L61" s="134">
        <v>219</v>
      </c>
      <c r="M61" s="135">
        <v>221</v>
      </c>
      <c r="N61" s="135">
        <v>160</v>
      </c>
      <c r="O61" s="135">
        <v>53</v>
      </c>
      <c r="P61" s="135">
        <v>65</v>
      </c>
      <c r="Q61" s="141"/>
      <c r="R61" s="141"/>
      <c r="S61" s="141"/>
      <c r="T61" s="141"/>
      <c r="U61" s="141"/>
      <c r="V61" s="141"/>
      <c r="W61" s="141"/>
      <c r="X61" s="141"/>
      <c r="Y61" s="141"/>
      <c r="Z61" s="141"/>
      <c r="AA61" s="141"/>
      <c r="AB61" s="141"/>
      <c r="AC61" s="141"/>
      <c r="AD61" s="141"/>
      <c r="AE61" s="157"/>
      <c r="AF61" s="157"/>
      <c r="AG61" s="157"/>
      <c r="AH61" s="157"/>
      <c r="AI61" s="157"/>
      <c r="AJ61" s="157"/>
      <c r="AK61" s="157"/>
      <c r="AL61" s="157"/>
      <c r="AM61" s="157"/>
      <c r="AN61" s="157"/>
      <c r="AO61" s="157"/>
    </row>
    <row r="62" spans="1:56" hidden="1" outlineLevel="1">
      <c r="A62" s="128" t="s">
        <v>135</v>
      </c>
      <c r="B62" s="134">
        <v>3928</v>
      </c>
      <c r="C62" s="134">
        <v>4065</v>
      </c>
      <c r="D62" s="134">
        <v>4289</v>
      </c>
      <c r="E62" s="134">
        <v>3902</v>
      </c>
      <c r="F62" s="134">
        <v>3315</v>
      </c>
      <c r="G62" s="134">
        <v>5052</v>
      </c>
      <c r="H62" s="134">
        <v>4384</v>
      </c>
      <c r="I62" s="134">
        <v>11827</v>
      </c>
      <c r="J62" s="134">
        <v>12170</v>
      </c>
      <c r="K62" s="134">
        <v>20611</v>
      </c>
      <c r="L62" s="134">
        <v>23507</v>
      </c>
      <c r="M62" s="135">
        <v>21421</v>
      </c>
      <c r="N62" s="135">
        <v>15050</v>
      </c>
      <c r="O62" s="135">
        <v>11791</v>
      </c>
      <c r="P62" s="135">
        <v>9905</v>
      </c>
      <c r="Q62" s="141"/>
      <c r="R62" s="141"/>
      <c r="S62" s="141"/>
      <c r="T62" s="141"/>
      <c r="U62" s="141"/>
      <c r="V62" s="141"/>
      <c r="W62" s="141"/>
      <c r="X62" s="141"/>
      <c r="Y62" s="141"/>
      <c r="Z62" s="141"/>
      <c r="AA62" s="141"/>
      <c r="AB62" s="141"/>
      <c r="AC62" s="141"/>
      <c r="AD62" s="141"/>
      <c r="AE62" s="157"/>
      <c r="AF62" s="157"/>
      <c r="AG62" s="157"/>
      <c r="AH62" s="157"/>
      <c r="AI62" s="157"/>
      <c r="AJ62" s="157"/>
      <c r="AK62" s="157"/>
      <c r="AL62" s="157"/>
      <c r="AM62" s="157"/>
      <c r="AN62" s="157"/>
      <c r="AO62" s="157"/>
    </row>
    <row r="63" spans="1:56" s="21" customFormat="1" hidden="1" outlineLevel="1">
      <c r="A63" s="128" t="s">
        <v>136</v>
      </c>
      <c r="B63" s="134">
        <v>3737</v>
      </c>
      <c r="C63" s="134">
        <v>3741</v>
      </c>
      <c r="D63" s="134">
        <v>4528</v>
      </c>
      <c r="E63" s="134">
        <v>5407</v>
      </c>
      <c r="F63" s="134">
        <v>5580</v>
      </c>
      <c r="G63" s="134">
        <v>6528</v>
      </c>
      <c r="H63" s="134">
        <v>6786</v>
      </c>
      <c r="I63" s="134">
        <v>9328</v>
      </c>
      <c r="J63" s="134">
        <v>9531</v>
      </c>
      <c r="K63" s="134">
        <v>11962</v>
      </c>
      <c r="L63" s="134">
        <v>13980</v>
      </c>
      <c r="M63" s="135">
        <v>15147</v>
      </c>
      <c r="N63" s="135">
        <v>13264</v>
      </c>
      <c r="O63" s="135">
        <v>13003</v>
      </c>
      <c r="P63" s="135">
        <v>14985</v>
      </c>
      <c r="Q63" s="141"/>
      <c r="R63" s="141"/>
      <c r="S63" s="141"/>
      <c r="T63" s="141"/>
      <c r="U63" s="141"/>
      <c r="V63" s="141"/>
      <c r="W63" s="141"/>
      <c r="X63" s="141"/>
      <c r="Y63" s="141"/>
      <c r="Z63" s="141"/>
      <c r="AA63" s="141"/>
      <c r="AB63" s="141"/>
      <c r="AC63" s="141"/>
      <c r="AD63" s="141"/>
      <c r="AE63" s="157"/>
      <c r="AF63" s="157"/>
      <c r="AG63" s="157"/>
      <c r="AH63" s="157"/>
      <c r="AI63" s="157"/>
      <c r="AJ63" s="157"/>
      <c r="AK63" s="157"/>
      <c r="AL63" s="157"/>
      <c r="AM63" s="157"/>
      <c r="AN63" s="157"/>
      <c r="AO63" s="157"/>
    </row>
    <row r="64" spans="1:56" s="21" customFormat="1" hidden="1" outlineLevel="1">
      <c r="A64" s="232" t="s">
        <v>64</v>
      </c>
      <c r="B64" s="249">
        <v>13963</v>
      </c>
      <c r="C64" s="249">
        <v>14241</v>
      </c>
      <c r="D64" s="249">
        <v>16219</v>
      </c>
      <c r="E64" s="249">
        <v>17822</v>
      </c>
      <c r="F64" s="249">
        <v>18198</v>
      </c>
      <c r="G64" s="249">
        <v>22179</v>
      </c>
      <c r="H64" s="249">
        <v>23175</v>
      </c>
      <c r="I64" s="249">
        <v>34790</v>
      </c>
      <c r="J64" s="249">
        <v>37166</v>
      </c>
      <c r="K64" s="249">
        <v>53650</v>
      </c>
      <c r="L64" s="249">
        <v>61688</v>
      </c>
      <c r="M64" s="250">
        <v>64357</v>
      </c>
      <c r="N64" s="250">
        <v>48668</v>
      </c>
      <c r="O64" s="250">
        <v>45862</v>
      </c>
      <c r="P64" s="250">
        <v>47222</v>
      </c>
      <c r="Q64" s="140"/>
      <c r="R64" s="140"/>
      <c r="S64" s="140"/>
      <c r="T64" s="140"/>
      <c r="U64" s="140"/>
      <c r="V64" s="140"/>
      <c r="W64" s="140"/>
      <c r="X64" s="140"/>
      <c r="Y64" s="140"/>
      <c r="Z64" s="140"/>
      <c r="AA64" s="140"/>
      <c r="AB64" s="140"/>
      <c r="AC64" s="140"/>
      <c r="AD64" s="140"/>
      <c r="AE64" s="155"/>
      <c r="AF64" s="155"/>
      <c r="AG64" s="155"/>
      <c r="AH64" s="155"/>
      <c r="AI64" s="155"/>
      <c r="AJ64" s="155"/>
      <c r="AK64" s="155"/>
      <c r="AL64" s="155"/>
      <c r="AM64" s="155"/>
      <c r="AN64" s="155"/>
      <c r="AO64" s="155"/>
    </row>
    <row r="65" spans="1:131" collapsed="1">
      <c r="A65" s="229"/>
      <c r="B65" s="231"/>
      <c r="C65" s="231"/>
      <c r="D65" s="231"/>
      <c r="E65" s="231"/>
      <c r="F65" s="231"/>
      <c r="G65" s="231"/>
      <c r="H65" s="231"/>
      <c r="I65" s="231"/>
      <c r="J65" s="231"/>
      <c r="K65" s="231"/>
      <c r="L65" s="231"/>
      <c r="M65" s="123"/>
      <c r="N65" s="123"/>
      <c r="O65" s="123"/>
      <c r="P65" s="146"/>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row>
    <row r="66" spans="1:131">
      <c r="A66" s="13"/>
      <c r="B66" s="157"/>
      <c r="C66" s="157"/>
      <c r="D66" s="157"/>
      <c r="E66" s="157"/>
      <c r="F66" s="157"/>
      <c r="G66" s="157"/>
      <c r="H66" s="157"/>
      <c r="I66" s="157"/>
      <c r="J66" s="157"/>
      <c r="K66" s="157"/>
      <c r="L66" s="157"/>
      <c r="M66" s="157"/>
      <c r="N66" s="142"/>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row>
    <row r="67" spans="1:131" s="21" customFormat="1">
      <c r="A67" s="13"/>
      <c r="B67" s="13"/>
      <c r="C67" s="13"/>
      <c r="D67" s="13"/>
      <c r="E67" s="13"/>
      <c r="F67" s="143"/>
      <c r="G67" s="143"/>
      <c r="H67" s="143"/>
      <c r="I67" s="144"/>
      <c r="J67" s="144"/>
      <c r="K67" s="144"/>
      <c r="L67" s="144"/>
      <c r="M67" s="144"/>
      <c r="N67" s="144"/>
      <c r="O67" s="144"/>
      <c r="P67" s="144"/>
      <c r="Q67" s="143"/>
      <c r="R67" s="143"/>
      <c r="S67" s="143"/>
      <c r="T67" s="143"/>
      <c r="U67" s="143"/>
      <c r="V67" s="143"/>
      <c r="W67" s="143"/>
      <c r="X67" s="143"/>
      <c r="Y67" s="143"/>
      <c r="Z67" s="143"/>
      <c r="AA67" s="143"/>
      <c r="AB67" s="143"/>
      <c r="AC67" s="143"/>
      <c r="AD67" s="143"/>
      <c r="AE67" s="143"/>
      <c r="AF67" s="143"/>
      <c r="AG67" s="143"/>
      <c r="AH67" s="143"/>
      <c r="AI67" s="143"/>
      <c r="AJ67" s="143"/>
      <c r="AK67" s="144"/>
      <c r="AL67" s="144"/>
      <c r="AM67" s="144"/>
      <c r="AN67" s="144"/>
      <c r="AO67" s="144"/>
    </row>
    <row r="68" spans="1:131">
      <c r="A68" s="13"/>
      <c r="B68" s="123"/>
      <c r="C68" s="123"/>
      <c r="D68" s="123"/>
      <c r="E68" s="123"/>
      <c r="F68" s="123"/>
      <c r="G68" s="123"/>
      <c r="H68" s="123"/>
      <c r="I68" s="145"/>
      <c r="J68" s="145"/>
      <c r="K68" s="145"/>
      <c r="L68" s="145"/>
      <c r="M68" s="145"/>
      <c r="N68" s="145"/>
      <c r="O68" s="145"/>
      <c r="P68" s="145"/>
      <c r="Q68" s="146"/>
      <c r="R68" s="146"/>
      <c r="S68" s="123"/>
      <c r="T68" s="123"/>
      <c r="U68" s="146"/>
      <c r="V68" s="146"/>
      <c r="W68" s="146"/>
      <c r="X68" s="146"/>
      <c r="Y68" s="146"/>
      <c r="Z68" s="146"/>
      <c r="AA68" s="146"/>
      <c r="AB68" s="146"/>
      <c r="AC68" s="146"/>
      <c r="AD68" s="146"/>
      <c r="AE68" s="146"/>
      <c r="AF68" s="146"/>
      <c r="AG68" s="146"/>
      <c r="AH68" s="123"/>
      <c r="AI68" s="123"/>
      <c r="AJ68" s="123"/>
      <c r="AK68" s="123"/>
      <c r="AL68" s="146"/>
      <c r="AM68" s="146"/>
      <c r="AN68" s="146"/>
      <c r="AO68" s="146"/>
    </row>
    <row r="69" spans="1:131">
      <c r="A69" s="13"/>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247"/>
      <c r="AC69" s="247"/>
      <c r="AD69" s="247"/>
      <c r="AE69" s="124"/>
      <c r="AF69" s="124"/>
      <c r="AG69" s="124"/>
      <c r="AH69" s="124"/>
      <c r="AI69" s="124"/>
      <c r="AJ69" s="124"/>
      <c r="AK69" s="124"/>
      <c r="AL69" s="124"/>
      <c r="AM69" s="124"/>
      <c r="AN69" s="124"/>
      <c r="AO69" s="124"/>
    </row>
    <row r="70" spans="1:131">
      <c r="A70" s="147"/>
      <c r="B70" s="148"/>
      <c r="C70" s="148"/>
      <c r="D70" s="149"/>
      <c r="E70" s="149"/>
      <c r="F70" s="150"/>
      <c r="G70" s="150"/>
      <c r="H70" s="150"/>
      <c r="I70" s="150"/>
      <c r="J70" s="149"/>
      <c r="K70" s="150"/>
      <c r="L70" s="150"/>
      <c r="M70" s="149"/>
      <c r="N70" s="150"/>
      <c r="O70" s="150"/>
      <c r="P70" s="150"/>
      <c r="Q70" s="151"/>
      <c r="R70" s="151"/>
      <c r="S70" s="150"/>
      <c r="T70" s="150"/>
      <c r="U70" s="151"/>
      <c r="V70" s="151"/>
      <c r="W70" s="151"/>
      <c r="X70" s="151"/>
      <c r="Y70" s="151"/>
      <c r="Z70" s="151"/>
      <c r="AA70" s="151"/>
      <c r="AB70" s="151"/>
      <c r="AC70" s="151"/>
      <c r="AD70" s="151"/>
      <c r="AE70" s="151"/>
      <c r="AF70" s="151"/>
      <c r="AG70" s="151"/>
      <c r="AH70" s="150"/>
      <c r="AI70" s="150"/>
      <c r="AJ70" s="150"/>
      <c r="AK70" s="150"/>
      <c r="AL70" s="151"/>
      <c r="AM70" s="151"/>
      <c r="AN70" s="151"/>
      <c r="AO70" s="151"/>
    </row>
    <row r="71" spans="1:131">
      <c r="A71" s="148"/>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1"/>
      <c r="AM71" s="151"/>
      <c r="AN71" s="151"/>
      <c r="AO71" s="151"/>
    </row>
    <row r="72" spans="1:131" collapsed="1">
      <c r="A72" s="148"/>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1"/>
      <c r="AM72" s="151"/>
      <c r="AN72" s="151"/>
      <c r="AO72" s="151"/>
    </row>
    <row r="73" spans="1:131">
      <c r="A73" s="148"/>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1"/>
      <c r="AM73" s="151"/>
      <c r="AN73" s="151"/>
      <c r="AO73" s="151"/>
    </row>
    <row r="74" spans="1:131">
      <c r="A74" s="148"/>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1"/>
      <c r="AM74" s="151"/>
      <c r="AN74" s="151"/>
      <c r="AO74" s="151"/>
    </row>
    <row r="75" spans="1:131" hidden="1">
      <c r="A75" s="148"/>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1"/>
      <c r="AM75" s="151"/>
      <c r="AN75" s="151"/>
      <c r="AO75" s="151"/>
    </row>
    <row r="76" spans="1:131" hidden="1">
      <c r="A76" s="147"/>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0"/>
      <c r="AM76" s="150"/>
      <c r="AN76" s="150"/>
      <c r="AO76" s="150"/>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row>
    <row r="77" spans="1:131" hidden="1">
      <c r="A77" s="148"/>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44"/>
      <c r="AM77" s="144"/>
      <c r="AN77" s="144"/>
      <c r="AO77" s="144"/>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row>
    <row r="78" spans="1:131" hidden="1">
      <c r="A78" s="155"/>
      <c r="B78" s="124"/>
      <c r="C78" s="124"/>
      <c r="D78" s="123"/>
      <c r="E78" s="123"/>
      <c r="F78" s="146"/>
      <c r="G78" s="146"/>
      <c r="H78" s="146"/>
      <c r="I78" s="146"/>
      <c r="J78" s="123"/>
      <c r="K78" s="146"/>
      <c r="L78" s="146"/>
      <c r="M78" s="123"/>
      <c r="N78" s="146"/>
      <c r="O78" s="146"/>
      <c r="P78" s="146"/>
      <c r="Q78" s="144"/>
      <c r="R78" s="144"/>
      <c r="S78" s="146"/>
      <c r="T78" s="146"/>
      <c r="U78" s="144"/>
      <c r="V78" s="144"/>
      <c r="W78" s="144"/>
      <c r="X78" s="144"/>
      <c r="Y78" s="144"/>
      <c r="Z78" s="144"/>
      <c r="AA78" s="144"/>
      <c r="AB78" s="144"/>
      <c r="AC78" s="144"/>
      <c r="AD78" s="144"/>
      <c r="AE78" s="144"/>
      <c r="AF78" s="144"/>
      <c r="AG78" s="144"/>
      <c r="AH78" s="146"/>
      <c r="AI78" s="146"/>
      <c r="AJ78" s="146"/>
      <c r="AK78" s="146"/>
      <c r="AL78" s="144"/>
      <c r="AM78" s="144"/>
      <c r="AN78" s="144"/>
      <c r="AO78" s="144"/>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row>
    <row r="79" spans="1:131" hidden="1">
      <c r="A79" s="124"/>
      <c r="B79" s="124"/>
      <c r="C79" s="124"/>
      <c r="D79" s="156"/>
      <c r="E79" s="156"/>
      <c r="F79" s="144"/>
      <c r="G79" s="144"/>
      <c r="H79" s="144"/>
      <c r="I79" s="144"/>
      <c r="J79" s="157"/>
      <c r="K79" s="124"/>
      <c r="L79" s="144"/>
      <c r="M79" s="156"/>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58"/>
      <c r="CB79" s="12"/>
      <c r="CC79" s="12"/>
      <c r="CD79" s="158"/>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58"/>
      <c r="DY79" s="12"/>
      <c r="DZ79" s="12"/>
      <c r="EA79" s="158"/>
    </row>
    <row r="80" spans="1:131" s="23" customFormat="1" collapsed="1">
      <c r="A80" s="124"/>
      <c r="B80" s="156"/>
      <c r="C80" s="156"/>
      <c r="D80" s="156"/>
      <c r="E80" s="156"/>
      <c r="F80" s="144"/>
      <c r="G80" s="144"/>
      <c r="H80" s="144"/>
      <c r="I80" s="144"/>
      <c r="J80" s="156"/>
      <c r="K80" s="144"/>
      <c r="L80" s="144"/>
      <c r="M80" s="156"/>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row>
    <row r="81" spans="1:244" s="23" customFormat="1">
      <c r="A81" s="124"/>
      <c r="B81" s="156"/>
      <c r="C81" s="156"/>
      <c r="D81" s="156"/>
      <c r="E81" s="156"/>
      <c r="F81" s="144"/>
      <c r="G81" s="144"/>
      <c r="H81" s="144"/>
      <c r="I81" s="144"/>
      <c r="J81" s="156"/>
      <c r="K81" s="144"/>
      <c r="L81" s="144"/>
      <c r="M81" s="156"/>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row>
    <row r="82" spans="1:244" s="23" customFormat="1">
      <c r="A82" s="13"/>
      <c r="B82" s="156"/>
      <c r="C82" s="156"/>
      <c r="D82" s="156"/>
      <c r="E82" s="156"/>
      <c r="F82" s="144"/>
      <c r="G82" s="144"/>
      <c r="H82" s="144"/>
      <c r="I82" s="144"/>
      <c r="J82" s="156"/>
      <c r="K82" s="144"/>
      <c r="L82" s="144"/>
      <c r="M82" s="156"/>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row>
    <row r="83" spans="1:244" s="23" customFormat="1" hidden="1">
      <c r="A83" s="155"/>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row>
    <row r="84" spans="1:244" s="23" customFormat="1" hidden="1">
      <c r="A84" s="124"/>
      <c r="B84" s="124"/>
      <c r="C84" s="124"/>
      <c r="D84" s="156"/>
      <c r="E84" s="156"/>
      <c r="F84" s="144"/>
      <c r="G84" s="144"/>
      <c r="H84" s="144"/>
      <c r="I84" s="144"/>
      <c r="J84" s="156"/>
      <c r="K84" s="144"/>
      <c r="L84" s="144"/>
      <c r="M84" s="156"/>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row>
    <row r="85" spans="1:244" s="23" customFormat="1" hidden="1">
      <c r="A85" s="124"/>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44"/>
      <c r="AM85" s="144"/>
      <c r="AN85" s="144"/>
      <c r="AO85" s="144"/>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6"/>
      <c r="FS85" s="8"/>
      <c r="FT85" s="8"/>
      <c r="FU85" s="86"/>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6"/>
      <c r="HP85" s="8"/>
    </row>
    <row r="86" spans="1:244" s="136" customFormat="1" hidden="1">
      <c r="A86" s="124"/>
      <c r="B86" s="156"/>
      <c r="C86" s="156"/>
      <c r="D86" s="156"/>
      <c r="E86" s="156"/>
      <c r="F86" s="144"/>
      <c r="G86" s="144"/>
      <c r="H86" s="144"/>
      <c r="I86" s="144"/>
      <c r="J86" s="156"/>
      <c r="K86" s="144"/>
      <c r="L86" s="144"/>
      <c r="M86" s="156"/>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row>
    <row r="87" spans="1:244" hidden="1">
      <c r="A87" s="155"/>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row>
    <row r="88" spans="1:244" hidden="1">
      <c r="A88" s="124"/>
      <c r="B88" s="124"/>
      <c r="C88" s="124"/>
      <c r="D88" s="124"/>
      <c r="E88" s="144"/>
      <c r="F88" s="124"/>
      <c r="G88" s="124"/>
      <c r="H88" s="124"/>
      <c r="I88" s="144"/>
      <c r="J88" s="124"/>
      <c r="K88" s="144"/>
      <c r="L88" s="12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row>
    <row r="89" spans="1:244" hidden="1">
      <c r="A89" s="12"/>
      <c r="B89" s="159"/>
      <c r="C89" s="159"/>
      <c r="D89" s="159"/>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row>
    <row r="90" spans="1:244" hidden="1">
      <c r="A90" s="12"/>
      <c r="B90" s="159"/>
      <c r="C90" s="159"/>
      <c r="D90" s="159"/>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row>
    <row r="91" spans="1:244" collapsed="1">
      <c r="A91" s="12"/>
      <c r="B91" s="159"/>
      <c r="C91" s="159"/>
      <c r="D91" s="159"/>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row>
    <row r="92" spans="1:244">
      <c r="A92" s="155"/>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247"/>
      <c r="AC92" s="247"/>
      <c r="AD92" s="247"/>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124"/>
      <c r="GY92" s="124"/>
      <c r="GZ92" s="124"/>
      <c r="HA92" s="124"/>
      <c r="HB92" s="124"/>
      <c r="HC92" s="124"/>
      <c r="HD92" s="124"/>
      <c r="HE92" s="124"/>
      <c r="HF92" s="124"/>
      <c r="HG92" s="124"/>
      <c r="HH92" s="124"/>
      <c r="HI92" s="124"/>
      <c r="HJ92" s="124"/>
      <c r="HK92" s="124"/>
      <c r="HL92" s="124"/>
      <c r="HM92" s="124"/>
      <c r="HN92" s="124"/>
      <c r="HO92" s="124"/>
      <c r="HP92" s="124"/>
      <c r="HQ92" s="124"/>
      <c r="HR92" s="124"/>
      <c r="HS92" s="124"/>
      <c r="HT92" s="124"/>
      <c r="HU92" s="124"/>
      <c r="HV92" s="124"/>
      <c r="HW92" s="124"/>
      <c r="HX92" s="124"/>
      <c r="HY92" s="124"/>
      <c r="HZ92" s="124"/>
      <c r="IA92" s="124"/>
      <c r="IB92" s="124"/>
      <c r="IC92" s="124"/>
      <c r="ID92" s="124"/>
      <c r="IE92" s="124"/>
      <c r="IF92" s="124"/>
      <c r="IG92" s="124"/>
      <c r="IH92" s="124"/>
      <c r="II92" s="124"/>
      <c r="IJ92" s="124"/>
    </row>
    <row r="93" spans="1:244">
      <c r="A93" s="160"/>
      <c r="B93" s="158"/>
      <c r="C93" s="158"/>
      <c r="D93" s="158"/>
      <c r="E93" s="26"/>
      <c r="F93" s="26"/>
      <c r="G93" s="26"/>
      <c r="H93" s="26"/>
      <c r="I93" s="26"/>
      <c r="J93" s="26"/>
      <c r="K93" s="26"/>
      <c r="L93" s="26"/>
      <c r="M93" s="26"/>
      <c r="N93" s="26"/>
      <c r="O93" s="26"/>
      <c r="P93" s="26"/>
      <c r="Q93" s="26"/>
      <c r="R93" s="26"/>
      <c r="S93" s="26"/>
      <c r="T93" s="26"/>
    </row>
    <row r="94" spans="1:244" hidden="1">
      <c r="A94" s="161"/>
      <c r="B94" s="162"/>
      <c r="C94" s="162"/>
      <c r="D94" s="162"/>
      <c r="E94" s="26"/>
      <c r="F94" s="26"/>
      <c r="G94" s="26"/>
      <c r="H94" s="26"/>
      <c r="I94" s="26"/>
      <c r="J94" s="26"/>
      <c r="K94" s="26"/>
      <c r="L94" s="26"/>
      <c r="M94" s="26"/>
      <c r="N94" s="26"/>
      <c r="O94" s="26"/>
      <c r="P94" s="26"/>
      <c r="Q94" s="26"/>
      <c r="R94" s="26"/>
      <c r="S94" s="26"/>
      <c r="T94" s="26"/>
    </row>
    <row r="95" spans="1:244" hidden="1">
      <c r="A95" s="161"/>
      <c r="B95" s="162"/>
      <c r="C95" s="162"/>
      <c r="D95" s="162"/>
      <c r="E95" s="26"/>
      <c r="F95" s="26"/>
      <c r="G95" s="26"/>
      <c r="H95" s="26"/>
      <c r="I95" s="26"/>
      <c r="J95" s="26"/>
      <c r="K95" s="26"/>
      <c r="L95" s="26"/>
      <c r="M95" s="26"/>
      <c r="N95" s="26"/>
      <c r="O95" s="26"/>
      <c r="P95" s="26"/>
      <c r="Q95" s="26"/>
      <c r="R95" s="26"/>
      <c r="S95" s="26"/>
      <c r="T95" s="26"/>
    </row>
    <row r="96" spans="1:244" s="21" customFormat="1" hidden="1">
      <c r="A96" s="161"/>
      <c r="B96" s="162"/>
      <c r="C96" s="162"/>
      <c r="D96" s="162"/>
      <c r="E96" s="27"/>
      <c r="F96" s="27"/>
      <c r="G96" s="27"/>
      <c r="H96" s="27"/>
      <c r="I96" s="27"/>
      <c r="J96" s="27"/>
      <c r="K96" s="27"/>
      <c r="L96" s="27"/>
      <c r="M96" s="27"/>
      <c r="N96" s="27"/>
      <c r="O96" s="27"/>
      <c r="P96" s="27"/>
      <c r="Q96" s="27"/>
      <c r="R96" s="27"/>
      <c r="S96" s="27"/>
      <c r="T96" s="27"/>
    </row>
    <row r="97" spans="1:244" hidden="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247"/>
      <c r="AC97" s="247"/>
      <c r="AD97" s="247"/>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24"/>
      <c r="DH97" s="124"/>
      <c r="DI97" s="124"/>
      <c r="DJ97" s="124"/>
      <c r="DK97" s="124"/>
      <c r="DL97" s="124"/>
      <c r="DM97" s="124"/>
      <c r="DN97" s="124"/>
      <c r="DO97" s="124"/>
      <c r="DP97" s="124"/>
      <c r="DQ97" s="124"/>
      <c r="DR97" s="124"/>
      <c r="DS97" s="124"/>
      <c r="DT97" s="124"/>
      <c r="DU97" s="124"/>
      <c r="DV97" s="124"/>
      <c r="DW97" s="124"/>
      <c r="DX97" s="124"/>
      <c r="DY97" s="124"/>
      <c r="DZ97" s="124"/>
      <c r="EA97" s="124"/>
      <c r="EB97" s="124"/>
      <c r="EC97" s="124"/>
      <c r="ED97" s="124"/>
      <c r="EE97" s="124"/>
      <c r="EF97" s="124"/>
      <c r="EG97" s="124"/>
      <c r="EH97" s="124"/>
      <c r="EI97" s="124"/>
      <c r="EJ97" s="124"/>
      <c r="EK97" s="124"/>
      <c r="EL97" s="124"/>
      <c r="EM97" s="124"/>
      <c r="EN97" s="124"/>
      <c r="EO97" s="124"/>
      <c r="EP97" s="124"/>
      <c r="EQ97" s="124"/>
      <c r="ER97" s="124"/>
      <c r="ES97" s="124"/>
      <c r="ET97" s="124"/>
      <c r="EU97" s="124"/>
      <c r="EV97" s="124"/>
      <c r="EW97" s="124"/>
      <c r="EX97" s="124"/>
      <c r="EY97" s="124"/>
      <c r="EZ97" s="124"/>
      <c r="FA97" s="124"/>
      <c r="FB97" s="124"/>
      <c r="FC97" s="124"/>
      <c r="FD97" s="124"/>
      <c r="FE97" s="124"/>
      <c r="FF97" s="124"/>
      <c r="FG97" s="124"/>
      <c r="FH97" s="124"/>
      <c r="FI97" s="124"/>
      <c r="FJ97" s="124"/>
      <c r="FK97" s="124"/>
      <c r="FL97" s="124"/>
      <c r="FM97" s="124"/>
      <c r="FN97" s="124"/>
      <c r="FO97" s="124"/>
      <c r="FP97" s="124"/>
      <c r="FQ97" s="124"/>
      <c r="FR97" s="124"/>
      <c r="FS97" s="124"/>
      <c r="FT97" s="124"/>
      <c r="FU97" s="124"/>
      <c r="FV97" s="124"/>
      <c r="FW97" s="124"/>
      <c r="FX97" s="124"/>
      <c r="FY97" s="124"/>
      <c r="FZ97" s="124"/>
      <c r="GA97" s="124"/>
      <c r="GB97" s="124"/>
      <c r="GC97" s="124"/>
      <c r="GD97" s="124"/>
      <c r="GE97" s="124"/>
      <c r="GF97" s="124"/>
      <c r="GG97" s="124"/>
      <c r="GH97" s="124"/>
      <c r="GI97" s="124"/>
      <c r="GJ97" s="124"/>
      <c r="GK97" s="124"/>
      <c r="GL97" s="124"/>
      <c r="GM97" s="124"/>
      <c r="GN97" s="124"/>
      <c r="GO97" s="124"/>
      <c r="GP97" s="124"/>
      <c r="GQ97" s="124"/>
      <c r="GR97" s="124"/>
      <c r="GS97" s="124"/>
      <c r="GT97" s="124"/>
      <c r="GU97" s="124"/>
      <c r="GV97" s="124"/>
      <c r="GW97" s="124"/>
      <c r="GX97" s="124"/>
      <c r="GY97" s="124"/>
      <c r="GZ97" s="124"/>
      <c r="HA97" s="124"/>
      <c r="HB97" s="124"/>
      <c r="HC97" s="124"/>
      <c r="HD97" s="124"/>
      <c r="HE97" s="124"/>
      <c r="HF97" s="124"/>
      <c r="HG97" s="124"/>
      <c r="HH97" s="124"/>
      <c r="HI97" s="124"/>
      <c r="HJ97" s="124"/>
      <c r="HK97" s="124"/>
      <c r="HL97" s="124"/>
      <c r="HM97" s="124"/>
      <c r="HN97" s="124"/>
      <c r="HO97" s="124"/>
      <c r="HP97" s="124"/>
      <c r="HQ97" s="124"/>
      <c r="HR97" s="124"/>
      <c r="HS97" s="124"/>
      <c r="HT97" s="124"/>
      <c r="HU97" s="124"/>
      <c r="HV97" s="124"/>
      <c r="HW97" s="124"/>
      <c r="HX97" s="124"/>
      <c r="HY97" s="124"/>
      <c r="HZ97" s="124"/>
      <c r="IA97" s="124"/>
      <c r="IB97" s="124"/>
      <c r="IC97" s="124"/>
      <c r="ID97" s="124"/>
      <c r="IE97" s="124"/>
      <c r="IF97" s="124"/>
      <c r="IG97" s="124"/>
      <c r="IH97" s="124"/>
      <c r="II97" s="124"/>
      <c r="IJ97" s="124"/>
    </row>
    <row r="98" spans="1:244" hidden="1">
      <c r="A98" s="124"/>
      <c r="B98" s="156"/>
      <c r="C98" s="156"/>
      <c r="D98" s="156"/>
      <c r="E98" s="156"/>
      <c r="F98" s="144"/>
      <c r="G98" s="144"/>
      <c r="H98" s="144"/>
      <c r="I98" s="144"/>
      <c r="J98" s="156"/>
      <c r="K98" s="144"/>
      <c r="L98" s="144"/>
      <c r="M98" s="156"/>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c r="ET98" s="124"/>
      <c r="EU98" s="124"/>
      <c r="EV98" s="124"/>
      <c r="EW98" s="124"/>
      <c r="EX98" s="124"/>
      <c r="EY98" s="124"/>
      <c r="EZ98" s="124"/>
      <c r="FA98" s="124"/>
      <c r="FB98" s="124"/>
      <c r="FC98" s="124"/>
      <c r="FD98" s="124"/>
      <c r="FE98" s="124"/>
      <c r="FF98" s="124"/>
      <c r="FG98" s="124"/>
      <c r="FH98" s="124"/>
      <c r="FI98" s="124"/>
      <c r="FJ98" s="124"/>
      <c r="FK98" s="124"/>
      <c r="FL98" s="124"/>
      <c r="FM98" s="124"/>
      <c r="FN98" s="124"/>
      <c r="FO98" s="124"/>
      <c r="FP98" s="124"/>
      <c r="FQ98" s="124"/>
      <c r="FR98" s="124"/>
      <c r="FS98" s="124"/>
      <c r="FT98" s="124"/>
      <c r="FU98" s="124"/>
      <c r="FV98" s="124"/>
      <c r="FW98" s="124"/>
      <c r="FX98" s="124"/>
      <c r="FY98" s="124"/>
      <c r="FZ98" s="124"/>
      <c r="GA98" s="124"/>
      <c r="GB98" s="124"/>
      <c r="GC98" s="124"/>
      <c r="GD98" s="124"/>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row>
    <row r="99" spans="1:244" collapsed="1">
      <c r="A99" s="155"/>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row>
    <row r="100" spans="1:244">
      <c r="A100" s="147"/>
      <c r="B100" s="148"/>
      <c r="C100" s="148"/>
      <c r="D100" s="149"/>
      <c r="E100" s="149"/>
      <c r="F100" s="150"/>
      <c r="G100" s="150"/>
      <c r="H100" s="150"/>
      <c r="I100" s="150"/>
      <c r="J100" s="149"/>
      <c r="K100" s="150"/>
      <c r="L100" s="150"/>
      <c r="M100" s="149"/>
      <c r="N100" s="150"/>
      <c r="O100" s="150"/>
      <c r="P100" s="150"/>
      <c r="Q100" s="151"/>
      <c r="R100" s="151"/>
      <c r="S100" s="150"/>
      <c r="T100" s="150"/>
      <c r="U100" s="151"/>
      <c r="V100" s="151"/>
      <c r="W100" s="151"/>
      <c r="X100" s="151"/>
      <c r="Y100" s="151"/>
      <c r="Z100" s="151"/>
      <c r="AA100" s="151"/>
      <c r="AB100" s="151"/>
      <c r="AC100" s="151"/>
      <c r="AD100" s="151"/>
      <c r="AE100" s="151"/>
      <c r="AF100" s="151"/>
      <c r="AG100" s="151"/>
      <c r="AH100" s="150"/>
      <c r="AI100" s="150"/>
      <c r="AJ100" s="150"/>
      <c r="AK100" s="150"/>
      <c r="AL100" s="151"/>
      <c r="AM100" s="151"/>
      <c r="AN100" s="151"/>
      <c r="AO100" s="151"/>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row>
    <row r="101" spans="1:244">
      <c r="A101" s="148"/>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1"/>
      <c r="AM101" s="151"/>
      <c r="AN101" s="151"/>
      <c r="AO101" s="151"/>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row>
    <row r="102" spans="1:244">
      <c r="A102" s="148"/>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1"/>
      <c r="AM102" s="151"/>
      <c r="AN102" s="151"/>
      <c r="AO102" s="151"/>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row>
    <row r="103" spans="1:244">
      <c r="A103" s="148"/>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1"/>
      <c r="AM103" s="151"/>
      <c r="AN103" s="151"/>
      <c r="AO103" s="151"/>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row>
    <row r="104" spans="1:244">
      <c r="A104" s="148"/>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1"/>
      <c r="AM104" s="151"/>
      <c r="AN104" s="151"/>
      <c r="AO104" s="151"/>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row>
    <row r="105" spans="1:244">
      <c r="A105" s="157"/>
      <c r="B105" s="157"/>
      <c r="C105" s="157"/>
      <c r="D105" s="157"/>
      <c r="E105" s="157"/>
      <c r="F105" s="157"/>
      <c r="G105" s="157"/>
      <c r="H105" s="157"/>
      <c r="I105" s="157"/>
      <c r="J105" s="142"/>
      <c r="K105" s="157"/>
      <c r="L105" s="157"/>
      <c r="M105" s="142"/>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42"/>
      <c r="AV105" s="157"/>
      <c r="AW105" s="157"/>
      <c r="AX105" s="142"/>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42"/>
      <c r="CS105" s="157"/>
      <c r="CT105" s="157"/>
      <c r="CU105" s="142"/>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42"/>
      <c r="EP105" s="157"/>
      <c r="EQ105" s="157"/>
      <c r="ER105" s="142"/>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42"/>
      <c r="GM105" s="157"/>
      <c r="GN105" s="157"/>
      <c r="GO105" s="142"/>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c r="IC105" s="157"/>
      <c r="ID105" s="157"/>
      <c r="IE105" s="157"/>
      <c r="IF105" s="157"/>
      <c r="IG105" s="157"/>
      <c r="IH105" s="157"/>
      <c r="II105" s="142"/>
      <c r="IJ105" s="157"/>
    </row>
    <row r="106" spans="1:244">
      <c r="A106" s="147"/>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0"/>
      <c r="AM106" s="150"/>
      <c r="AN106" s="150"/>
      <c r="AO106" s="150"/>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c r="GJ106" s="147"/>
      <c r="GK106" s="147"/>
      <c r="GL106" s="147"/>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147"/>
      <c r="IE106" s="147"/>
      <c r="IF106" s="147"/>
      <c r="IG106" s="147"/>
      <c r="IH106" s="147"/>
      <c r="II106" s="147"/>
      <c r="IJ106" s="147"/>
    </row>
    <row r="108" spans="1:244">
      <c r="A108" s="124"/>
      <c r="B108" s="124"/>
      <c r="C108" s="124"/>
      <c r="D108" s="124"/>
      <c r="E108" s="124"/>
      <c r="F108" s="124"/>
      <c r="G108" s="124"/>
      <c r="H108" s="124"/>
      <c r="I108" s="124"/>
      <c r="J108" s="124"/>
      <c r="K108" s="124"/>
      <c r="L108" s="124"/>
      <c r="M108" s="157"/>
      <c r="N108" s="124"/>
      <c r="O108" s="124"/>
      <c r="P108" s="124"/>
      <c r="Q108" s="124"/>
      <c r="R108" s="124"/>
      <c r="S108" s="124"/>
      <c r="T108" s="124"/>
      <c r="U108" s="124"/>
      <c r="V108" s="124"/>
      <c r="W108" s="124"/>
      <c r="X108" s="124"/>
      <c r="Y108" s="124"/>
      <c r="Z108" s="124"/>
      <c r="AA108" s="124"/>
      <c r="AB108" s="247"/>
      <c r="AC108" s="247"/>
      <c r="AD108" s="247"/>
      <c r="AE108" s="124"/>
      <c r="AF108" s="124"/>
      <c r="AG108" s="124"/>
      <c r="AH108" s="124"/>
      <c r="AI108" s="124"/>
      <c r="AJ108" s="124"/>
      <c r="AK108" s="124"/>
      <c r="AL108" s="124"/>
      <c r="AM108" s="124"/>
      <c r="AN108" s="124"/>
      <c r="AO108" s="124"/>
    </row>
    <row r="110" spans="1:244">
      <c r="A110" s="155"/>
      <c r="B110" s="124"/>
      <c r="C110" s="124"/>
      <c r="D110" s="121"/>
      <c r="E110" s="121"/>
      <c r="F110" s="155"/>
      <c r="G110" s="155"/>
      <c r="H110" s="155"/>
      <c r="I110" s="155"/>
      <c r="J110" s="121"/>
      <c r="K110" s="155"/>
      <c r="L110" s="155"/>
      <c r="M110" s="121"/>
      <c r="N110" s="155"/>
      <c r="O110" s="155"/>
      <c r="P110" s="155"/>
      <c r="Q110" s="124"/>
      <c r="R110" s="124"/>
      <c r="S110" s="155"/>
      <c r="T110" s="155"/>
      <c r="U110" s="124"/>
      <c r="V110" s="124"/>
      <c r="W110" s="124"/>
      <c r="X110" s="124"/>
      <c r="Y110" s="124"/>
      <c r="Z110" s="124"/>
      <c r="AA110" s="124"/>
      <c r="AB110" s="247"/>
      <c r="AC110" s="247"/>
      <c r="AD110" s="247"/>
      <c r="AE110" s="124"/>
      <c r="AF110" s="124"/>
      <c r="AG110" s="124"/>
      <c r="AH110" s="155"/>
      <c r="AI110" s="155"/>
      <c r="AJ110" s="155"/>
      <c r="AK110" s="155"/>
      <c r="AL110" s="124"/>
      <c r="AM110" s="124"/>
      <c r="AN110" s="124"/>
      <c r="AO110" s="124"/>
    </row>
    <row r="111" spans="1:244">
      <c r="A111" s="124"/>
      <c r="B111" s="156"/>
      <c r="C111" s="156"/>
      <c r="D111" s="156"/>
      <c r="E111" s="156"/>
      <c r="F111" s="144"/>
      <c r="G111" s="144"/>
      <c r="H111" s="144"/>
      <c r="I111" s="144"/>
      <c r="J111" s="156"/>
      <c r="K111" s="144"/>
      <c r="L111" s="144"/>
      <c r="M111" s="156"/>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row>
    <row r="112" spans="1:244">
      <c r="A112" s="124"/>
      <c r="B112" s="156"/>
      <c r="C112" s="156"/>
      <c r="D112" s="156"/>
      <c r="E112" s="156"/>
      <c r="F112" s="144"/>
      <c r="G112" s="144"/>
      <c r="H112" s="144"/>
      <c r="I112" s="144"/>
      <c r="J112" s="156"/>
      <c r="K112" s="144"/>
      <c r="L112" s="144"/>
      <c r="M112" s="156"/>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row>
    <row r="113" spans="1:41">
      <c r="A113" s="124"/>
      <c r="B113" s="156"/>
      <c r="C113" s="156"/>
      <c r="D113" s="156"/>
      <c r="E113" s="156"/>
      <c r="F113" s="144"/>
      <c r="G113" s="144"/>
      <c r="H113" s="144"/>
      <c r="I113" s="144"/>
      <c r="J113" s="156"/>
      <c r="K113" s="144"/>
      <c r="L113" s="144"/>
      <c r="M113" s="156"/>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row>
    <row r="114" spans="1:41">
      <c r="A114" s="124"/>
      <c r="B114" s="156"/>
      <c r="C114" s="156"/>
      <c r="D114" s="156"/>
      <c r="E114" s="156"/>
      <c r="F114" s="144"/>
      <c r="G114" s="144"/>
      <c r="H114" s="144"/>
      <c r="I114" s="144"/>
      <c r="J114" s="156"/>
      <c r="K114" s="144"/>
      <c r="L114" s="144"/>
      <c r="M114" s="156"/>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row>
    <row r="115" spans="1:41">
      <c r="A115" s="124"/>
      <c r="B115" s="156"/>
      <c r="C115" s="156"/>
      <c r="D115" s="156"/>
      <c r="E115" s="156"/>
      <c r="F115" s="144"/>
      <c r="G115" s="144"/>
      <c r="H115" s="144"/>
      <c r="I115" s="144"/>
      <c r="J115" s="156"/>
      <c r="K115" s="144"/>
      <c r="L115" s="144"/>
      <c r="M115" s="156"/>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row>
    <row r="116" spans="1:41">
      <c r="A116" s="155"/>
      <c r="B116" s="146"/>
      <c r="C116" s="146"/>
      <c r="D116" s="146"/>
      <c r="E116" s="146"/>
      <c r="F116" s="146"/>
      <c r="G116" s="146"/>
      <c r="H116" s="146"/>
      <c r="I116" s="146"/>
      <c r="J116" s="123"/>
      <c r="K116" s="146"/>
      <c r="L116" s="146"/>
      <c r="M116" s="123"/>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row>
    <row r="117" spans="1:41">
      <c r="A117" s="12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24"/>
      <c r="AM117" s="124"/>
      <c r="AN117" s="124"/>
      <c r="AO117" s="124"/>
    </row>
    <row r="118" spans="1:41">
      <c r="A118" s="12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24"/>
      <c r="AM118" s="124"/>
      <c r="AN118" s="124"/>
      <c r="AO118" s="124"/>
    </row>
  </sheetData>
  <phoneticPr fontId="3" type="noConversion"/>
  <pageMargins left="0.70866141732283472" right="0.70866141732283472" top="0.74803149606299213" bottom="0.74803149606299213" header="0.31496062992125984" footer="0.31496062992125984"/>
  <pageSetup paperSize="9" scale="84" orientation="portrait" r:id="rId1"/>
  <colBreaks count="2" manualBreakCount="2">
    <brk id="2" max="1048575" man="1"/>
    <brk id="15" max="1048575" man="1"/>
  </colBreaks>
  <ignoredErrors>
    <ignoredError sqref="Y48 Z48:AA49 Y11:Z15 Y18:Z20 Y16 Y17 Y22:Z25 Y21 Y27:Z30 Y26 Y32 Y31 Q10:AC10" formulaRange="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X1260"/>
  <sheetViews>
    <sheetView showGridLines="0" zoomScaleNormal="100" workbookViewId="0">
      <pane xSplit="18" ySplit="4" topLeftCell="S5" activePane="bottomRight" state="frozen"/>
      <selection pane="topRight" activeCell="S1" sqref="S1"/>
      <selection pane="bottomLeft" activeCell="A5" sqref="A5"/>
      <selection pane="bottomRight"/>
    </sheetView>
  </sheetViews>
  <sheetFormatPr defaultRowHeight="12.75" outlineLevelCol="1"/>
  <cols>
    <col min="1" max="1" width="48.140625" style="564" customWidth="1"/>
    <col min="2" max="17" width="9.140625" style="564" hidden="1" customWidth="1" outlineLevel="1"/>
    <col min="18" max="18" width="9.7109375" style="564" hidden="1" customWidth="1" outlineLevel="1"/>
    <col min="19" max="19" width="9.7109375" style="564" customWidth="1" collapsed="1"/>
    <col min="20" max="24" width="9.7109375" style="564" customWidth="1"/>
    <col min="25" max="16384" width="9.140625" style="564"/>
  </cols>
  <sheetData>
    <row r="1" spans="1:76" s="906" customFormat="1">
      <c r="A1" s="475" t="s">
        <v>0</v>
      </c>
      <c r="B1" s="617"/>
      <c r="C1" s="617"/>
      <c r="D1" s="617"/>
      <c r="E1" s="617"/>
      <c r="F1" s="617"/>
      <c r="G1" s="617"/>
      <c r="H1" s="617"/>
      <c r="I1" s="617"/>
      <c r="J1" s="618"/>
      <c r="K1" s="617"/>
      <c r="L1" s="618"/>
      <c r="M1" s="617"/>
      <c r="N1" s="617"/>
      <c r="O1" s="617"/>
      <c r="P1" s="617"/>
      <c r="Q1" s="617"/>
      <c r="R1" s="842"/>
      <c r="S1" s="842" t="s">
        <v>166</v>
      </c>
      <c r="T1" s="617"/>
      <c r="U1" s="617"/>
      <c r="V1" s="617"/>
      <c r="W1" s="617"/>
      <c r="X1" s="617"/>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row>
    <row r="2" spans="1:76" s="906" customFormat="1" ht="14.25">
      <c r="A2" s="475" t="s">
        <v>388</v>
      </c>
      <c r="B2" s="617"/>
      <c r="C2" s="617"/>
      <c r="D2" s="617"/>
      <c r="E2" s="617"/>
      <c r="F2" s="617"/>
      <c r="G2" s="617"/>
      <c r="H2" s="617"/>
      <c r="I2" s="617"/>
      <c r="J2" s="618"/>
      <c r="K2" s="617"/>
      <c r="L2" s="618"/>
      <c r="M2" s="617"/>
      <c r="N2" s="617"/>
      <c r="O2" s="617"/>
      <c r="P2" s="617"/>
      <c r="Q2" s="617"/>
      <c r="R2" s="617"/>
      <c r="S2" s="438" t="s">
        <v>137</v>
      </c>
      <c r="T2" s="617"/>
      <c r="U2" s="617"/>
      <c r="V2" s="617"/>
      <c r="W2" s="617"/>
      <c r="X2" s="617"/>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row>
    <row r="3" spans="1:76">
      <c r="A3" s="557"/>
      <c r="B3" s="526"/>
      <c r="C3" s="526"/>
      <c r="D3" s="907"/>
      <c r="E3" s="526"/>
      <c r="F3" s="526"/>
      <c r="G3" s="526"/>
      <c r="H3" s="526"/>
      <c r="I3" s="526"/>
      <c r="J3" s="526"/>
      <c r="K3" s="527" t="s">
        <v>117</v>
      </c>
      <c r="L3" s="526"/>
      <c r="M3" s="526"/>
      <c r="N3" s="526"/>
      <c r="O3" s="526"/>
      <c r="P3" s="526"/>
      <c r="Q3" s="526"/>
      <c r="R3" s="526"/>
      <c r="S3" s="526"/>
      <c r="T3" s="526"/>
      <c r="U3" s="526"/>
      <c r="V3" s="526"/>
      <c r="W3" s="526"/>
      <c r="X3" s="526"/>
    </row>
    <row r="4" spans="1:76">
      <c r="A4" s="558" t="s">
        <v>1</v>
      </c>
      <c r="B4" s="528">
        <v>1995</v>
      </c>
      <c r="C4" s="529">
        <v>1996</v>
      </c>
      <c r="D4" s="529">
        <v>1997</v>
      </c>
      <c r="E4" s="529">
        <v>1998</v>
      </c>
      <c r="F4" s="529">
        <v>1999</v>
      </c>
      <c r="G4" s="529">
        <v>2000</v>
      </c>
      <c r="H4" s="530">
        <v>2001</v>
      </c>
      <c r="I4" s="530">
        <v>2002</v>
      </c>
      <c r="J4" s="530">
        <v>2003</v>
      </c>
      <c r="K4" s="530">
        <v>2004</v>
      </c>
      <c r="L4" s="530">
        <v>2005</v>
      </c>
      <c r="M4" s="530">
        <v>2006</v>
      </c>
      <c r="N4" s="530">
        <v>2007</v>
      </c>
      <c r="O4" s="530">
        <v>2008</v>
      </c>
      <c r="P4" s="530">
        <v>2009</v>
      </c>
      <c r="Q4" s="530">
        <v>2010</v>
      </c>
      <c r="R4" s="530">
        <v>2011</v>
      </c>
      <c r="S4" s="530">
        <v>2012</v>
      </c>
      <c r="T4" s="530">
        <v>2013</v>
      </c>
      <c r="U4" s="530">
        <v>2014</v>
      </c>
      <c r="V4" s="530">
        <v>2015</v>
      </c>
      <c r="W4" s="530">
        <v>2016</v>
      </c>
      <c r="X4" s="530">
        <v>2017</v>
      </c>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row>
    <row r="5" spans="1:76">
      <c r="A5" s="533"/>
      <c r="B5" s="536"/>
      <c r="C5" s="532"/>
      <c r="D5" s="18"/>
      <c r="E5" s="533"/>
      <c r="F5" s="533"/>
      <c r="G5" s="533"/>
      <c r="H5" s="788"/>
      <c r="I5" s="788"/>
      <c r="J5" s="788"/>
      <c r="K5" s="788"/>
      <c r="L5" s="788"/>
      <c r="M5" s="788"/>
      <c r="N5" s="788"/>
      <c r="O5" s="788"/>
      <c r="P5" s="788"/>
      <c r="Q5" s="788"/>
      <c r="R5" s="788"/>
      <c r="S5" s="788"/>
      <c r="T5" s="788"/>
      <c r="U5" s="788"/>
      <c r="V5" s="788"/>
      <c r="W5" s="788"/>
      <c r="X5" s="788"/>
    </row>
    <row r="6" spans="1:76">
      <c r="A6" s="533" t="s">
        <v>168</v>
      </c>
      <c r="B6" s="531"/>
      <c r="C6" s="532"/>
      <c r="D6" s="18"/>
      <c r="E6" s="533"/>
      <c r="F6" s="533"/>
      <c r="G6" s="533"/>
      <c r="H6" s="534"/>
      <c r="I6" s="534"/>
      <c r="J6" s="534"/>
      <c r="K6" s="534"/>
      <c r="L6" s="534"/>
      <c r="M6" s="534"/>
      <c r="N6" s="534"/>
      <c r="O6" s="534"/>
      <c r="P6" s="534"/>
      <c r="Q6" s="534"/>
      <c r="R6" s="534"/>
      <c r="S6" s="534"/>
      <c r="T6" s="534"/>
      <c r="U6" s="534"/>
      <c r="V6" s="534"/>
      <c r="W6" s="534"/>
      <c r="X6" s="534"/>
    </row>
    <row r="7" spans="1:76">
      <c r="A7" s="532" t="s">
        <v>67</v>
      </c>
      <c r="B7" s="535"/>
      <c r="D7" s="536">
        <v>3813</v>
      </c>
      <c r="E7" s="536">
        <v>4345</v>
      </c>
      <c r="F7" s="536">
        <v>4470</v>
      </c>
      <c r="G7" s="536">
        <v>6392</v>
      </c>
      <c r="H7" s="536">
        <v>6130</v>
      </c>
      <c r="I7" s="536">
        <v>-1689</v>
      </c>
      <c r="J7" s="536">
        <v>5310</v>
      </c>
      <c r="K7" s="536">
        <v>7112</v>
      </c>
      <c r="L7" s="536">
        <v>9403</v>
      </c>
      <c r="M7" s="536">
        <v>13581</v>
      </c>
      <c r="N7" s="536">
        <v>12066</v>
      </c>
      <c r="O7" s="536">
        <v>13806</v>
      </c>
      <c r="P7" s="536">
        <v>9090</v>
      </c>
      <c r="Q7" s="536">
        <v>13915</v>
      </c>
      <c r="R7" s="536">
        <v>17560</v>
      </c>
      <c r="S7" s="536">
        <v>19266</v>
      </c>
      <c r="T7" s="536">
        <v>17056</v>
      </c>
      <c r="U7" s="536">
        <v>17015</v>
      </c>
      <c r="V7" s="536">
        <v>19728</v>
      </c>
      <c r="W7" s="536">
        <v>19713</v>
      </c>
      <c r="X7" s="536">
        <v>24184</v>
      </c>
    </row>
    <row r="8" spans="1:76">
      <c r="A8" s="532" t="s">
        <v>70</v>
      </c>
      <c r="B8" s="535"/>
      <c r="C8" s="536"/>
      <c r="D8" s="536">
        <v>1451</v>
      </c>
      <c r="E8" s="536">
        <v>1876</v>
      </c>
      <c r="F8" s="536">
        <v>2616</v>
      </c>
      <c r="G8" s="536">
        <v>3982</v>
      </c>
      <c r="H8" s="536">
        <v>4556</v>
      </c>
      <c r="I8" s="536">
        <v>3956</v>
      </c>
      <c r="J8" s="536">
        <v>3313</v>
      </c>
      <c r="K8" s="536">
        <v>3121</v>
      </c>
      <c r="L8" s="536">
        <v>3320</v>
      </c>
      <c r="M8" s="536">
        <v>2142</v>
      </c>
      <c r="N8" s="536">
        <v>1800</v>
      </c>
      <c r="O8" s="536">
        <v>2080</v>
      </c>
      <c r="P8" s="536">
        <v>2470</v>
      </c>
      <c r="Q8" s="536">
        <v>2498</v>
      </c>
      <c r="R8" s="536">
        <v>2522</v>
      </c>
      <c r="S8" s="536">
        <v>2664</v>
      </c>
      <c r="T8" s="536">
        <v>2703</v>
      </c>
      <c r="U8" s="536">
        <v>3709</v>
      </c>
      <c r="V8" s="536">
        <v>4347</v>
      </c>
      <c r="W8" s="536">
        <v>4392</v>
      </c>
      <c r="X8" s="536">
        <v>5110</v>
      </c>
    </row>
    <row r="9" spans="1:76">
      <c r="A9" s="532" t="s">
        <v>169</v>
      </c>
      <c r="B9" s="535"/>
      <c r="C9" s="536"/>
      <c r="D9" s="536"/>
      <c r="E9" s="536"/>
      <c r="F9" s="536"/>
      <c r="G9" s="536"/>
      <c r="H9" s="536"/>
      <c r="I9" s="536">
        <v>6950</v>
      </c>
      <c r="J9" s="536"/>
      <c r="K9" s="536"/>
      <c r="L9" s="536"/>
      <c r="M9" s="536"/>
      <c r="N9" s="536"/>
      <c r="O9" s="536"/>
      <c r="P9" s="536"/>
      <c r="Q9" s="536"/>
      <c r="R9" s="536"/>
      <c r="S9" s="536"/>
      <c r="T9" s="536"/>
      <c r="U9" s="536"/>
      <c r="V9" s="536"/>
      <c r="W9" s="536"/>
      <c r="X9" s="536"/>
    </row>
    <row r="10" spans="1:76">
      <c r="A10" s="559" t="s">
        <v>170</v>
      </c>
      <c r="B10" s="537"/>
      <c r="C10" s="537">
        <v>-379</v>
      </c>
      <c r="D10" s="537">
        <v>-114</v>
      </c>
      <c r="E10" s="538">
        <v>-268</v>
      </c>
      <c r="F10" s="538">
        <v>-399</v>
      </c>
      <c r="G10" s="538">
        <v>-498</v>
      </c>
      <c r="H10" s="538">
        <v>-511</v>
      </c>
      <c r="I10" s="538">
        <v>-447</v>
      </c>
      <c r="J10" s="538">
        <v>-332</v>
      </c>
      <c r="K10" s="538">
        <v>-417</v>
      </c>
      <c r="L10" s="538">
        <v>-639</v>
      </c>
      <c r="M10" s="538">
        <v>-374</v>
      </c>
      <c r="N10" s="538">
        <v>-136</v>
      </c>
      <c r="O10" s="538">
        <v>-81</v>
      </c>
      <c r="P10" s="538">
        <v>-126</v>
      </c>
      <c r="Q10" s="538">
        <v>260</v>
      </c>
      <c r="R10" s="538">
        <v>-176</v>
      </c>
      <c r="S10" s="538">
        <v>-347</v>
      </c>
      <c r="T10" s="538">
        <v>-554</v>
      </c>
      <c r="U10" s="538">
        <v>-298</v>
      </c>
      <c r="V10" s="538">
        <v>-528</v>
      </c>
      <c r="W10" s="538">
        <v>495</v>
      </c>
      <c r="X10" s="538">
        <v>76</v>
      </c>
    </row>
    <row r="11" spans="1:76">
      <c r="A11" s="533" t="s">
        <v>76</v>
      </c>
      <c r="B11" s="539">
        <v>3549</v>
      </c>
      <c r="C11" s="539">
        <v>3501</v>
      </c>
      <c r="D11" s="539">
        <v>5150</v>
      </c>
      <c r="E11" s="539">
        <v>5953</v>
      </c>
      <c r="F11" s="539">
        <v>6687</v>
      </c>
      <c r="G11" s="539">
        <v>9876</v>
      </c>
      <c r="H11" s="539">
        <v>10175</v>
      </c>
      <c r="I11" s="539">
        <v>8770</v>
      </c>
      <c r="J11" s="539">
        <v>8291</v>
      </c>
      <c r="K11" s="539">
        <v>9816</v>
      </c>
      <c r="L11" s="539">
        <v>12084</v>
      </c>
      <c r="M11" s="539">
        <v>15349</v>
      </c>
      <c r="N11" s="539">
        <v>13730</v>
      </c>
      <c r="O11" s="539">
        <v>15805</v>
      </c>
      <c r="P11" s="539">
        <v>11434</v>
      </c>
      <c r="Q11" s="539">
        <v>16673</v>
      </c>
      <c r="R11" s="539">
        <f t="shared" ref="R11:W11" si="0">SUM(R7:R10)</f>
        <v>19906</v>
      </c>
      <c r="S11" s="539">
        <f t="shared" si="0"/>
        <v>21583</v>
      </c>
      <c r="T11" s="539">
        <f t="shared" si="0"/>
        <v>19205</v>
      </c>
      <c r="U11" s="539">
        <f t="shared" si="0"/>
        <v>20426</v>
      </c>
      <c r="V11" s="539">
        <f t="shared" si="0"/>
        <v>23547</v>
      </c>
      <c r="W11" s="539">
        <f t="shared" si="0"/>
        <v>24600</v>
      </c>
      <c r="X11" s="539">
        <f>SUM(X7:X10)</f>
        <v>29370</v>
      </c>
    </row>
    <row r="12" spans="1:76">
      <c r="A12" s="560"/>
      <c r="B12" s="535"/>
      <c r="C12" s="536"/>
      <c r="D12" s="536"/>
      <c r="E12" s="540"/>
      <c r="F12" s="540"/>
      <c r="G12" s="540"/>
      <c r="H12" s="540"/>
      <c r="I12" s="540"/>
      <c r="J12" s="540"/>
      <c r="K12" s="540"/>
      <c r="L12" s="540"/>
      <c r="M12" s="540"/>
      <c r="N12" s="540"/>
      <c r="O12" s="540"/>
      <c r="P12" s="540"/>
      <c r="Q12" s="540"/>
      <c r="R12" s="540"/>
      <c r="S12" s="540"/>
      <c r="T12" s="540"/>
      <c r="U12" s="540"/>
      <c r="V12" s="540"/>
      <c r="W12" s="540"/>
      <c r="X12" s="540"/>
    </row>
    <row r="13" spans="1:76">
      <c r="A13" s="532" t="s">
        <v>171</v>
      </c>
      <c r="B13" s="535">
        <v>86</v>
      </c>
      <c r="C13" s="536">
        <v>111</v>
      </c>
      <c r="D13" s="536">
        <v>-350</v>
      </c>
      <c r="E13" s="536">
        <v>-718</v>
      </c>
      <c r="F13" s="536">
        <v>-1061</v>
      </c>
      <c r="G13" s="536">
        <v>-1703</v>
      </c>
      <c r="H13" s="536">
        <v>-1433</v>
      </c>
      <c r="I13" s="536">
        <v>-782</v>
      </c>
      <c r="J13" s="536">
        <v>-397</v>
      </c>
      <c r="K13" s="536">
        <v>-321</v>
      </c>
      <c r="L13" s="536">
        <v>60</v>
      </c>
      <c r="M13" s="536">
        <v>-12</v>
      </c>
      <c r="N13" s="536">
        <v>-379</v>
      </c>
      <c r="O13" s="536">
        <v>44</v>
      </c>
      <c r="P13" s="536">
        <v>-1574</v>
      </c>
      <c r="Q13" s="536">
        <v>-960</v>
      </c>
      <c r="R13" s="536">
        <v>-1275</v>
      </c>
      <c r="S13" s="536">
        <v>-592</v>
      </c>
      <c r="T13" s="536">
        <v>-523</v>
      </c>
      <c r="U13" s="536">
        <v>-849</v>
      </c>
      <c r="V13" s="536">
        <v>-2037</v>
      </c>
      <c r="W13" s="536">
        <v>-771</v>
      </c>
      <c r="X13" s="536">
        <v>329</v>
      </c>
    </row>
    <row r="14" spans="1:76">
      <c r="A14" s="532" t="s">
        <v>172</v>
      </c>
      <c r="B14" s="535">
        <v>20</v>
      </c>
      <c r="C14" s="536">
        <v>4</v>
      </c>
      <c r="D14" s="536">
        <v>510</v>
      </c>
      <c r="E14" s="536">
        <v>83</v>
      </c>
      <c r="F14" s="536">
        <v>2</v>
      </c>
      <c r="G14" s="536">
        <v>26</v>
      </c>
      <c r="H14" s="536">
        <v>9</v>
      </c>
      <c r="I14" s="536">
        <v>2</v>
      </c>
      <c r="J14" s="536">
        <v>1</v>
      </c>
      <c r="K14" s="536">
        <v>1</v>
      </c>
      <c r="L14" s="536"/>
      <c r="M14" s="536"/>
      <c r="N14" s="536"/>
      <c r="O14" s="536"/>
      <c r="P14" s="536"/>
      <c r="Q14" s="536"/>
      <c r="R14" s="536"/>
      <c r="S14" s="536"/>
      <c r="T14" s="536"/>
      <c r="U14" s="536"/>
      <c r="V14" s="536"/>
      <c r="W14" s="536"/>
      <c r="X14" s="536"/>
    </row>
    <row r="15" spans="1:76">
      <c r="A15" s="532" t="s">
        <v>173</v>
      </c>
      <c r="B15" s="535">
        <v>124</v>
      </c>
      <c r="C15" s="536">
        <v>10</v>
      </c>
      <c r="D15" s="536">
        <v>219</v>
      </c>
      <c r="E15" s="536">
        <v>-191</v>
      </c>
      <c r="F15" s="536">
        <v>-70</v>
      </c>
      <c r="G15" s="536">
        <v>-277</v>
      </c>
      <c r="H15" s="536">
        <v>-439</v>
      </c>
      <c r="I15" s="536">
        <v>187</v>
      </c>
      <c r="J15" s="536">
        <v>211</v>
      </c>
      <c r="K15" s="536">
        <v>137</v>
      </c>
      <c r="L15" s="536">
        <v>128</v>
      </c>
      <c r="M15" s="536">
        <v>-4</v>
      </c>
      <c r="N15" s="536"/>
      <c r="O15" s="536"/>
      <c r="P15" s="536"/>
      <c r="Q15" s="536"/>
      <c r="R15" s="536"/>
      <c r="S15" s="536"/>
      <c r="T15" s="536"/>
      <c r="U15" s="536"/>
      <c r="V15" s="536"/>
      <c r="W15" s="536"/>
      <c r="X15" s="536"/>
      <c r="AK15" s="908"/>
      <c r="AL15" s="908"/>
      <c r="AM15" s="908"/>
      <c r="AN15" s="908"/>
      <c r="AO15" s="908"/>
      <c r="AP15" s="908"/>
      <c r="AQ15" s="908"/>
      <c r="AR15" s="908"/>
      <c r="AS15" s="908"/>
      <c r="AT15" s="908"/>
      <c r="AU15" s="908"/>
      <c r="AV15" s="908"/>
      <c r="AW15" s="908"/>
      <c r="AX15" s="908"/>
      <c r="AY15" s="908"/>
      <c r="AZ15" s="908"/>
      <c r="BA15" s="908"/>
      <c r="BB15" s="908"/>
      <c r="BC15" s="908"/>
      <c r="BD15" s="908"/>
      <c r="BE15" s="908"/>
      <c r="BF15" s="908"/>
      <c r="BG15" s="908"/>
      <c r="BH15" s="908"/>
      <c r="BI15" s="908"/>
      <c r="BJ15" s="908"/>
      <c r="BK15" s="908"/>
      <c r="BL15" s="908"/>
      <c r="BM15" s="908"/>
      <c r="BN15" s="908"/>
      <c r="BO15" s="908"/>
      <c r="BP15" s="908"/>
      <c r="BQ15" s="908"/>
      <c r="BR15" s="908"/>
      <c r="BS15" s="908"/>
      <c r="BT15" s="908"/>
      <c r="BU15" s="908"/>
      <c r="BV15" s="908"/>
      <c r="BW15" s="908"/>
    </row>
    <row r="16" spans="1:76">
      <c r="A16" s="909" t="s">
        <v>278</v>
      </c>
      <c r="B16" s="535"/>
      <c r="C16" s="536"/>
      <c r="D16" s="536"/>
      <c r="E16" s="536"/>
      <c r="F16" s="536"/>
      <c r="G16" s="536"/>
      <c r="H16" s="536"/>
      <c r="I16" s="536"/>
      <c r="J16" s="536"/>
      <c r="K16" s="536"/>
      <c r="L16" s="536"/>
      <c r="M16" s="536"/>
      <c r="N16" s="536"/>
      <c r="O16" s="536"/>
      <c r="P16" s="536"/>
      <c r="Q16" s="536"/>
      <c r="R16" s="536"/>
      <c r="S16" s="536">
        <v>-119</v>
      </c>
      <c r="T16" s="536">
        <v>-634</v>
      </c>
      <c r="U16" s="536">
        <v>-115</v>
      </c>
      <c r="V16" s="536">
        <v>78</v>
      </c>
      <c r="W16" s="536">
        <v>-543</v>
      </c>
      <c r="X16" s="536">
        <v>-1280</v>
      </c>
      <c r="AL16" s="908"/>
      <c r="AM16" s="908"/>
      <c r="AN16" s="908"/>
      <c r="AO16" s="908"/>
      <c r="AP16" s="908"/>
      <c r="AQ16" s="908"/>
      <c r="AR16" s="908"/>
      <c r="AS16" s="908"/>
      <c r="AT16" s="908"/>
      <c r="AU16" s="908"/>
      <c r="AV16" s="908"/>
      <c r="AW16" s="908"/>
      <c r="AX16" s="908"/>
      <c r="AY16" s="908"/>
      <c r="AZ16" s="908"/>
      <c r="BA16" s="908"/>
      <c r="BB16" s="908"/>
      <c r="BC16" s="908"/>
      <c r="BD16" s="908"/>
      <c r="BE16" s="908"/>
      <c r="BF16" s="908"/>
      <c r="BG16" s="908"/>
      <c r="BH16" s="908"/>
      <c r="BI16" s="908"/>
      <c r="BJ16" s="908"/>
      <c r="BK16" s="908"/>
      <c r="BL16" s="908"/>
      <c r="BM16" s="908"/>
      <c r="BN16" s="908"/>
      <c r="BO16" s="908"/>
      <c r="BP16" s="908"/>
      <c r="BQ16" s="908"/>
      <c r="BR16" s="908"/>
      <c r="BS16" s="908"/>
      <c r="BT16" s="908"/>
      <c r="BU16" s="908"/>
      <c r="BV16" s="908"/>
      <c r="BW16" s="908"/>
      <c r="BX16" s="908"/>
    </row>
    <row r="17" spans="1:76">
      <c r="A17" s="559" t="s">
        <v>174</v>
      </c>
      <c r="B17" s="537">
        <v>-852</v>
      </c>
      <c r="C17" s="538">
        <v>-985</v>
      </c>
      <c r="D17" s="538">
        <v>-1041</v>
      </c>
      <c r="E17" s="538">
        <v>-965</v>
      </c>
      <c r="F17" s="538">
        <v>-963</v>
      </c>
      <c r="G17" s="538">
        <v>-1612</v>
      </c>
      <c r="H17" s="538">
        <v>-1541</v>
      </c>
      <c r="I17" s="538">
        <v>-1255</v>
      </c>
      <c r="J17" s="538">
        <v>-1307</v>
      </c>
      <c r="K17" s="538">
        <v>-1328</v>
      </c>
      <c r="L17" s="538">
        <v>-2042</v>
      </c>
      <c r="M17" s="538">
        <v>-3775</v>
      </c>
      <c r="N17" s="538">
        <v>-3346</v>
      </c>
      <c r="O17" s="538">
        <v>-3975</v>
      </c>
      <c r="P17" s="538">
        <v>-1759</v>
      </c>
      <c r="Q17" s="538">
        <v>-2813</v>
      </c>
      <c r="R17" s="538">
        <v>-3307</v>
      </c>
      <c r="S17" s="538">
        <v>-5053</v>
      </c>
      <c r="T17" s="538">
        <v>-4622</v>
      </c>
      <c r="U17" s="538">
        <v>-3828</v>
      </c>
      <c r="V17" s="538">
        <v>-4238</v>
      </c>
      <c r="W17" s="538">
        <v>-7132</v>
      </c>
      <c r="X17" s="538">
        <v>-7306</v>
      </c>
      <c r="AL17" s="908"/>
      <c r="AM17" s="908"/>
      <c r="AN17" s="908"/>
      <c r="AO17" s="908"/>
      <c r="AP17" s="908"/>
      <c r="AQ17" s="908"/>
      <c r="AR17" s="908"/>
      <c r="AS17" s="908"/>
      <c r="AT17" s="908"/>
      <c r="AU17" s="908"/>
      <c r="AV17" s="908"/>
      <c r="AW17" s="908"/>
      <c r="AX17" s="908"/>
      <c r="AY17" s="908"/>
      <c r="AZ17" s="908"/>
      <c r="BA17" s="908"/>
      <c r="BB17" s="908"/>
      <c r="BC17" s="908"/>
      <c r="BD17" s="908"/>
      <c r="BE17" s="908"/>
      <c r="BF17" s="908"/>
      <c r="BG17" s="908"/>
      <c r="BH17" s="908"/>
      <c r="BI17" s="908"/>
      <c r="BJ17" s="908"/>
      <c r="BK17" s="908"/>
      <c r="BL17" s="908"/>
      <c r="BM17" s="908"/>
      <c r="BN17" s="908"/>
      <c r="BO17" s="908"/>
      <c r="BP17" s="908"/>
      <c r="BQ17" s="908"/>
      <c r="BR17" s="908"/>
      <c r="BS17" s="908"/>
      <c r="BT17" s="908"/>
      <c r="BU17" s="908"/>
      <c r="BV17" s="908"/>
      <c r="BW17" s="908"/>
      <c r="BX17" s="908"/>
    </row>
    <row r="18" spans="1:76">
      <c r="A18" s="533" t="s">
        <v>77</v>
      </c>
      <c r="B18" s="539">
        <v>2927</v>
      </c>
      <c r="C18" s="539">
        <v>2641</v>
      </c>
      <c r="D18" s="539">
        <v>4488</v>
      </c>
      <c r="E18" s="539">
        <v>4162</v>
      </c>
      <c r="F18" s="539">
        <v>4595</v>
      </c>
      <c r="G18" s="539">
        <v>6310</v>
      </c>
      <c r="H18" s="539">
        <v>6771</v>
      </c>
      <c r="I18" s="539">
        <v>6922</v>
      </c>
      <c r="J18" s="539">
        <v>6799</v>
      </c>
      <c r="K18" s="539">
        <v>8305</v>
      </c>
      <c r="L18" s="539">
        <v>10230</v>
      </c>
      <c r="M18" s="539">
        <v>11558</v>
      </c>
      <c r="N18" s="539">
        <v>10005</v>
      </c>
      <c r="O18" s="539">
        <v>11874</v>
      </c>
      <c r="P18" s="539">
        <v>8101</v>
      </c>
      <c r="Q18" s="539">
        <v>12900</v>
      </c>
      <c r="R18" s="539">
        <f t="shared" ref="R18:W18" si="1">SUM(R11:R17)</f>
        <v>15324</v>
      </c>
      <c r="S18" s="539">
        <f t="shared" si="1"/>
        <v>15819</v>
      </c>
      <c r="T18" s="539">
        <f t="shared" si="1"/>
        <v>13426</v>
      </c>
      <c r="U18" s="539">
        <f t="shared" si="1"/>
        <v>15634</v>
      </c>
      <c r="V18" s="539">
        <f t="shared" si="1"/>
        <v>17350</v>
      </c>
      <c r="W18" s="539">
        <f t="shared" si="1"/>
        <v>16154</v>
      </c>
      <c r="X18" s="539">
        <f>SUM(X11:X17)</f>
        <v>21113</v>
      </c>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908"/>
      <c r="BH18" s="908"/>
      <c r="BI18" s="908"/>
      <c r="BJ18" s="908"/>
      <c r="BK18" s="908"/>
      <c r="BL18" s="908"/>
      <c r="BM18" s="908"/>
      <c r="BN18" s="908"/>
      <c r="BO18" s="908"/>
      <c r="BP18" s="908"/>
      <c r="BQ18" s="908"/>
      <c r="BR18" s="908"/>
      <c r="BS18" s="908"/>
      <c r="BT18" s="908"/>
      <c r="BU18" s="908"/>
      <c r="BV18" s="908"/>
      <c r="BW18" s="908"/>
      <c r="BX18" s="908"/>
    </row>
    <row r="19" spans="1:76">
      <c r="A19" s="532"/>
      <c r="B19" s="535"/>
      <c r="C19" s="536"/>
      <c r="D19" s="536"/>
      <c r="E19" s="536"/>
      <c r="F19" s="536"/>
      <c r="G19" s="536"/>
      <c r="H19" s="536"/>
      <c r="I19" s="536"/>
      <c r="J19" s="536"/>
      <c r="K19" s="536"/>
      <c r="L19" s="536"/>
      <c r="M19" s="536"/>
      <c r="N19" s="536"/>
      <c r="O19" s="536"/>
      <c r="P19" s="536"/>
      <c r="Q19" s="536"/>
      <c r="R19" s="536"/>
      <c r="S19" s="536"/>
      <c r="T19" s="536"/>
      <c r="U19" s="536"/>
      <c r="V19" s="536"/>
      <c r="W19" s="536"/>
      <c r="X19" s="536"/>
    </row>
    <row r="20" spans="1:76">
      <c r="A20" s="533" t="s">
        <v>175</v>
      </c>
      <c r="B20" s="535"/>
      <c r="C20" s="536"/>
      <c r="D20" s="536"/>
      <c r="E20" s="536"/>
      <c r="F20" s="536"/>
      <c r="G20" s="536"/>
      <c r="H20" s="536"/>
      <c r="I20" s="536"/>
      <c r="J20" s="536"/>
      <c r="K20" s="536"/>
      <c r="L20" s="536"/>
      <c r="M20" s="536"/>
      <c r="N20" s="536"/>
      <c r="O20" s="536"/>
      <c r="P20" s="536"/>
      <c r="Q20" s="536"/>
      <c r="R20" s="536"/>
      <c r="S20" s="536"/>
      <c r="T20" s="536"/>
      <c r="U20" s="536"/>
      <c r="V20" s="536"/>
      <c r="W20" s="536"/>
      <c r="X20" s="536"/>
    </row>
    <row r="21" spans="1:76">
      <c r="A21" s="532" t="s">
        <v>176</v>
      </c>
      <c r="B21" s="535">
        <v>-428</v>
      </c>
      <c r="C21" s="536">
        <v>173</v>
      </c>
      <c r="D21" s="536">
        <v>-225</v>
      </c>
      <c r="E21" s="536">
        <v>73</v>
      </c>
      <c r="F21" s="536">
        <v>436</v>
      </c>
      <c r="G21" s="536">
        <v>-241</v>
      </c>
      <c r="H21" s="536">
        <v>369</v>
      </c>
      <c r="I21" s="536">
        <v>-57</v>
      </c>
      <c r="J21" s="536">
        <v>66</v>
      </c>
      <c r="K21" s="536">
        <v>-749</v>
      </c>
      <c r="L21" s="536">
        <v>-712</v>
      </c>
      <c r="M21" s="536">
        <v>-1870</v>
      </c>
      <c r="N21" s="536">
        <v>-2332</v>
      </c>
      <c r="O21" s="536">
        <v>-2830</v>
      </c>
      <c r="P21" s="536">
        <v>5568</v>
      </c>
      <c r="Q21" s="536">
        <v>-1978</v>
      </c>
      <c r="R21" s="536">
        <v>-4267</v>
      </c>
      <c r="S21" s="536">
        <v>-639</v>
      </c>
      <c r="T21" s="536">
        <v>577</v>
      </c>
      <c r="U21" s="536">
        <v>1924</v>
      </c>
      <c r="V21" s="536">
        <v>1342</v>
      </c>
      <c r="W21" s="536">
        <v>1229</v>
      </c>
      <c r="X21" s="536">
        <v>-1888</v>
      </c>
      <c r="Z21" s="973"/>
    </row>
    <row r="22" spans="1:76">
      <c r="A22" s="532" t="s">
        <v>177</v>
      </c>
      <c r="B22" s="535">
        <v>-419</v>
      </c>
      <c r="C22" s="535">
        <v>-136</v>
      </c>
      <c r="D22" s="535">
        <v>-531</v>
      </c>
      <c r="E22" s="536">
        <v>-173</v>
      </c>
      <c r="F22" s="536">
        <v>-760</v>
      </c>
      <c r="G22" s="536">
        <v>-1422</v>
      </c>
      <c r="H22" s="536">
        <v>535</v>
      </c>
      <c r="I22" s="536">
        <v>289</v>
      </c>
      <c r="J22" s="536">
        <v>84</v>
      </c>
      <c r="K22" s="536">
        <v>-1610</v>
      </c>
      <c r="L22" s="536">
        <v>-1326</v>
      </c>
      <c r="M22" s="536">
        <v>-1803</v>
      </c>
      <c r="N22" s="536">
        <v>-1417</v>
      </c>
      <c r="O22" s="536">
        <v>-1223</v>
      </c>
      <c r="P22" s="536">
        <v>3324</v>
      </c>
      <c r="Q22" s="536">
        <v>-2535</v>
      </c>
      <c r="R22" s="536">
        <v>-3834</v>
      </c>
      <c r="S22" s="536">
        <v>-71</v>
      </c>
      <c r="T22" s="536">
        <v>-651</v>
      </c>
      <c r="U22" s="536">
        <v>-280</v>
      </c>
      <c r="V22" s="536">
        <v>35</v>
      </c>
      <c r="W22" s="536">
        <v>-810</v>
      </c>
      <c r="X22" s="536">
        <v>-2840</v>
      </c>
    </row>
    <row r="23" spans="1:76">
      <c r="A23" s="532" t="s">
        <v>178</v>
      </c>
      <c r="B23" s="541">
        <v>271</v>
      </c>
      <c r="C23" s="542">
        <v>224</v>
      </c>
      <c r="D23" s="542">
        <v>1007</v>
      </c>
      <c r="E23" s="542">
        <v>-457</v>
      </c>
      <c r="F23" s="542">
        <v>344</v>
      </c>
      <c r="G23" s="542">
        <v>1261</v>
      </c>
      <c r="H23" s="542">
        <v>-519</v>
      </c>
      <c r="I23" s="542">
        <v>145</v>
      </c>
      <c r="J23" s="542">
        <v>713</v>
      </c>
      <c r="K23" s="542">
        <v>1914</v>
      </c>
      <c r="L23" s="542">
        <v>1807</v>
      </c>
      <c r="M23" s="542">
        <v>1320</v>
      </c>
      <c r="N23" s="542">
        <v>1423</v>
      </c>
      <c r="O23" s="542">
        <v>1062</v>
      </c>
      <c r="P23" s="542">
        <v>-2177</v>
      </c>
      <c r="Q23" s="542">
        <v>2783</v>
      </c>
      <c r="R23" s="542">
        <v>1986</v>
      </c>
      <c r="S23" s="542">
        <v>-656</v>
      </c>
      <c r="T23" s="542">
        <v>-464</v>
      </c>
      <c r="U23" s="542">
        <v>412</v>
      </c>
      <c r="V23" s="542">
        <v>222</v>
      </c>
      <c r="W23" s="542">
        <v>2456</v>
      </c>
      <c r="X23" s="542">
        <v>5943</v>
      </c>
    </row>
    <row r="24" spans="1:76">
      <c r="A24" s="533" t="s">
        <v>78</v>
      </c>
      <c r="B24" s="539">
        <v>-576</v>
      </c>
      <c r="C24" s="539">
        <v>261</v>
      </c>
      <c r="D24" s="539">
        <v>251</v>
      </c>
      <c r="E24" s="539">
        <v>-557</v>
      </c>
      <c r="F24" s="539">
        <v>20</v>
      </c>
      <c r="G24" s="539">
        <v>-402</v>
      </c>
      <c r="H24" s="539">
        <v>385</v>
      </c>
      <c r="I24" s="539">
        <v>377</v>
      </c>
      <c r="J24" s="539">
        <v>863</v>
      </c>
      <c r="K24" s="539">
        <v>-445</v>
      </c>
      <c r="L24" s="539">
        <v>-231</v>
      </c>
      <c r="M24" s="539">
        <v>-2353</v>
      </c>
      <c r="N24" s="539">
        <v>-2326</v>
      </c>
      <c r="O24" s="539">
        <v>-2991</v>
      </c>
      <c r="P24" s="539">
        <v>6715</v>
      </c>
      <c r="Q24" s="539">
        <v>-1730</v>
      </c>
      <c r="R24" s="539">
        <v>-6115</v>
      </c>
      <c r="S24" s="539">
        <v>-1366</v>
      </c>
      <c r="T24" s="539">
        <v>-538</v>
      </c>
      <c r="U24" s="539">
        <v>2056</v>
      </c>
      <c r="V24" s="539">
        <v>1599</v>
      </c>
      <c r="W24" s="539">
        <v>2875</v>
      </c>
      <c r="X24" s="539">
        <f>SUM(X21:X23)</f>
        <v>1215</v>
      </c>
    </row>
    <row r="25" spans="1:76">
      <c r="A25" s="532" t="s">
        <v>197</v>
      </c>
      <c r="B25" s="539"/>
      <c r="C25" s="539"/>
      <c r="D25" s="539"/>
      <c r="E25" s="539"/>
      <c r="F25" s="539"/>
      <c r="G25" s="539"/>
      <c r="H25" s="539"/>
      <c r="I25" s="539"/>
      <c r="J25" s="539"/>
      <c r="K25" s="539"/>
      <c r="L25" s="539"/>
      <c r="M25" s="539"/>
      <c r="N25" s="539"/>
      <c r="O25" s="539"/>
      <c r="P25" s="539">
        <v>-769</v>
      </c>
      <c r="Q25" s="539">
        <v>-825</v>
      </c>
      <c r="R25" s="536">
        <v>-1332</v>
      </c>
      <c r="S25" s="536">
        <v>-1299</v>
      </c>
      <c r="T25" s="536">
        <v>-1456</v>
      </c>
      <c r="U25" s="536">
        <v>-1719</v>
      </c>
      <c r="V25" s="536">
        <v>-1263</v>
      </c>
      <c r="W25" s="536">
        <v>-1207</v>
      </c>
      <c r="X25" s="536">
        <v>-1412</v>
      </c>
    </row>
    <row r="26" spans="1:76">
      <c r="A26" s="559" t="s">
        <v>198</v>
      </c>
      <c r="B26" s="543"/>
      <c r="C26" s="543"/>
      <c r="D26" s="543"/>
      <c r="E26" s="543"/>
      <c r="F26" s="543"/>
      <c r="G26" s="543"/>
      <c r="H26" s="543"/>
      <c r="I26" s="543"/>
      <c r="J26" s="543"/>
      <c r="K26" s="543"/>
      <c r="L26" s="543"/>
      <c r="M26" s="543"/>
      <c r="N26" s="543"/>
      <c r="O26" s="543"/>
      <c r="P26" s="543">
        <v>557</v>
      </c>
      <c r="Q26" s="543">
        <v>480</v>
      </c>
      <c r="R26" s="538">
        <v>544</v>
      </c>
      <c r="S26" s="538">
        <v>550</v>
      </c>
      <c r="T26" s="538">
        <v>435</v>
      </c>
      <c r="U26" s="538">
        <v>416</v>
      </c>
      <c r="V26" s="538">
        <v>426</v>
      </c>
      <c r="W26" s="538">
        <v>459</v>
      </c>
      <c r="X26" s="538">
        <v>464</v>
      </c>
    </row>
    <row r="27" spans="1:76">
      <c r="A27" s="533" t="s">
        <v>179</v>
      </c>
      <c r="B27" s="539">
        <f t="shared" ref="B27:Q27" si="2">B18+B24+B25+B26</f>
        <v>2351</v>
      </c>
      <c r="C27" s="539">
        <f t="shared" si="2"/>
        <v>2902</v>
      </c>
      <c r="D27" s="539">
        <f t="shared" si="2"/>
        <v>4739</v>
      </c>
      <c r="E27" s="539">
        <f t="shared" si="2"/>
        <v>3605</v>
      </c>
      <c r="F27" s="539">
        <f t="shared" si="2"/>
        <v>4615</v>
      </c>
      <c r="G27" s="539">
        <f t="shared" si="2"/>
        <v>5908</v>
      </c>
      <c r="H27" s="539">
        <f t="shared" si="2"/>
        <v>7156</v>
      </c>
      <c r="I27" s="539">
        <f t="shared" si="2"/>
        <v>7299</v>
      </c>
      <c r="J27" s="539">
        <f t="shared" si="2"/>
        <v>7662</v>
      </c>
      <c r="K27" s="539">
        <f t="shared" si="2"/>
        <v>7860</v>
      </c>
      <c r="L27" s="539">
        <f t="shared" si="2"/>
        <v>9999</v>
      </c>
      <c r="M27" s="539">
        <f t="shared" si="2"/>
        <v>9205</v>
      </c>
      <c r="N27" s="539">
        <f t="shared" si="2"/>
        <v>7679</v>
      </c>
      <c r="O27" s="539">
        <f t="shared" si="2"/>
        <v>8883</v>
      </c>
      <c r="P27" s="539">
        <f t="shared" si="2"/>
        <v>14604</v>
      </c>
      <c r="Q27" s="539">
        <f t="shared" si="2"/>
        <v>10825</v>
      </c>
      <c r="R27" s="539">
        <f t="shared" ref="R27:W27" si="3">R18+R24+R25+R26</f>
        <v>8421</v>
      </c>
      <c r="S27" s="539">
        <f t="shared" si="3"/>
        <v>13704</v>
      </c>
      <c r="T27" s="539">
        <f t="shared" si="3"/>
        <v>11867</v>
      </c>
      <c r="U27" s="539">
        <f t="shared" si="3"/>
        <v>16387</v>
      </c>
      <c r="V27" s="539">
        <f t="shared" si="3"/>
        <v>18112</v>
      </c>
      <c r="W27" s="539">
        <f t="shared" si="3"/>
        <v>18281</v>
      </c>
      <c r="X27" s="539">
        <f>X18+X24+X25+X26</f>
        <v>21380</v>
      </c>
    </row>
    <row r="28" spans="1:76">
      <c r="A28" s="560"/>
      <c r="B28" s="535"/>
      <c r="C28" s="536"/>
      <c r="D28" s="536"/>
      <c r="E28" s="540"/>
      <c r="F28" s="540"/>
      <c r="G28" s="540"/>
      <c r="H28" s="540"/>
      <c r="I28" s="540"/>
      <c r="J28" s="540"/>
      <c r="K28" s="540"/>
      <c r="L28" s="540"/>
      <c r="M28" s="540"/>
      <c r="N28" s="540"/>
      <c r="O28" s="540"/>
      <c r="P28" s="540"/>
      <c r="Q28" s="540"/>
      <c r="R28" s="540"/>
      <c r="S28" s="540"/>
      <c r="T28" s="540"/>
      <c r="U28" s="540"/>
      <c r="V28" s="540"/>
      <c r="W28" s="540"/>
      <c r="X28" s="540"/>
    </row>
    <row r="29" spans="1:76">
      <c r="A29" s="76" t="s">
        <v>180</v>
      </c>
      <c r="B29" s="535"/>
      <c r="C29" s="536"/>
      <c r="D29" s="536"/>
      <c r="E29" s="79"/>
      <c r="F29" s="79"/>
      <c r="G29" s="79"/>
      <c r="H29" s="79"/>
      <c r="I29" s="79"/>
      <c r="J29" s="79"/>
      <c r="K29" s="79"/>
      <c r="L29" s="79"/>
      <c r="M29" s="79"/>
      <c r="N29" s="79"/>
      <c r="O29" s="79"/>
      <c r="P29" s="79"/>
      <c r="Q29" s="79"/>
      <c r="R29" s="79"/>
      <c r="S29" s="79"/>
      <c r="T29" s="79"/>
      <c r="U29" s="79"/>
      <c r="V29" s="79"/>
      <c r="W29" s="79"/>
      <c r="X29" s="79"/>
    </row>
    <row r="30" spans="1:76">
      <c r="A30" s="532" t="s">
        <v>197</v>
      </c>
      <c r="B30" s="77">
        <v>-228</v>
      </c>
      <c r="C30" s="77">
        <v>-336</v>
      </c>
      <c r="D30" s="77">
        <v>-920</v>
      </c>
      <c r="E30" s="77">
        <v>-1594</v>
      </c>
      <c r="F30" s="77">
        <v>-2342</v>
      </c>
      <c r="G30" s="77">
        <v>-5679</v>
      </c>
      <c r="H30" s="77">
        <v>-2751</v>
      </c>
      <c r="I30" s="77">
        <v>-2144</v>
      </c>
      <c r="J30" s="77">
        <v>-2681</v>
      </c>
      <c r="K30" s="77">
        <v>-3991</v>
      </c>
      <c r="L30" s="77">
        <v>-6396</v>
      </c>
      <c r="M30" s="77">
        <v>-6357</v>
      </c>
      <c r="N30" s="77">
        <v>-1028</v>
      </c>
      <c r="O30" s="77">
        <v>-1158</v>
      </c>
      <c r="P30" s="77"/>
      <c r="Q30" s="77"/>
      <c r="R30" s="544"/>
      <c r="S30" s="544"/>
      <c r="T30" s="544"/>
      <c r="U30" s="544"/>
      <c r="V30" s="544"/>
      <c r="W30" s="544"/>
      <c r="X30" s="544"/>
    </row>
    <row r="31" spans="1:76">
      <c r="A31" s="532" t="s">
        <v>181</v>
      </c>
      <c r="B31" s="545">
        <v>-711</v>
      </c>
      <c r="C31" s="545">
        <v>-822</v>
      </c>
      <c r="D31" s="545">
        <v>-840</v>
      </c>
      <c r="E31" s="545">
        <v>-853</v>
      </c>
      <c r="F31" s="545">
        <v>-939</v>
      </c>
      <c r="G31" s="545">
        <v>-923</v>
      </c>
      <c r="H31" s="545">
        <v>-951</v>
      </c>
      <c r="I31" s="545">
        <v>-965</v>
      </c>
      <c r="J31" s="545">
        <v>-724</v>
      </c>
      <c r="K31" s="545">
        <v>-841</v>
      </c>
      <c r="L31" s="545">
        <v>-840</v>
      </c>
      <c r="M31" s="77">
        <v>-1198</v>
      </c>
      <c r="N31" s="77">
        <v>-1331</v>
      </c>
      <c r="O31" s="77">
        <v>-1741</v>
      </c>
      <c r="P31" s="77">
        <v>-954</v>
      </c>
      <c r="Q31" s="77">
        <v>-868</v>
      </c>
      <c r="R31" s="77">
        <v>-1728</v>
      </c>
      <c r="S31" s="77">
        <v>-1672</v>
      </c>
      <c r="T31" s="77">
        <v>-1255</v>
      </c>
      <c r="U31" s="77">
        <v>-1548</v>
      </c>
      <c r="V31" s="77">
        <v>-1705</v>
      </c>
      <c r="W31" s="77">
        <v>-1369</v>
      </c>
      <c r="X31" s="77">
        <v>-1742</v>
      </c>
    </row>
    <row r="32" spans="1:76">
      <c r="A32" s="532" t="s">
        <v>198</v>
      </c>
      <c r="B32" s="77"/>
      <c r="C32" s="77"/>
      <c r="D32" s="77">
        <v>329</v>
      </c>
      <c r="E32" s="77">
        <v>557</v>
      </c>
      <c r="F32" s="77">
        <v>839</v>
      </c>
      <c r="G32" s="77">
        <v>1723</v>
      </c>
      <c r="H32" s="77">
        <v>2145</v>
      </c>
      <c r="I32" s="77">
        <v>1402</v>
      </c>
      <c r="J32" s="77">
        <v>1506</v>
      </c>
      <c r="K32" s="77">
        <v>1941</v>
      </c>
      <c r="L32" s="77">
        <v>2364</v>
      </c>
      <c r="M32" s="77">
        <v>1763</v>
      </c>
      <c r="N32" s="77">
        <v>586</v>
      </c>
      <c r="O32" s="77">
        <v>419</v>
      </c>
      <c r="P32" s="77"/>
      <c r="Q32" s="77"/>
      <c r="R32" s="544"/>
      <c r="S32" s="544"/>
      <c r="T32" s="544"/>
      <c r="U32" s="410"/>
      <c r="V32" s="410"/>
      <c r="W32" s="410"/>
      <c r="X32" s="410"/>
    </row>
    <row r="33" spans="1:24">
      <c r="A33" s="532" t="s">
        <v>222</v>
      </c>
      <c r="B33" s="535">
        <v>118</v>
      </c>
      <c r="C33" s="536">
        <v>204</v>
      </c>
      <c r="D33" s="536">
        <v>590</v>
      </c>
      <c r="E33" s="536">
        <v>399</v>
      </c>
      <c r="F33" s="536">
        <v>227</v>
      </c>
      <c r="G33" s="536">
        <v>332</v>
      </c>
      <c r="H33" s="536">
        <v>209</v>
      </c>
      <c r="I33" s="536">
        <v>356</v>
      </c>
      <c r="J33" s="536">
        <v>170</v>
      </c>
      <c r="K33" s="536">
        <v>188</v>
      </c>
      <c r="L33" s="536">
        <v>184</v>
      </c>
      <c r="M33" s="536">
        <v>200</v>
      </c>
      <c r="N33" s="536">
        <v>126</v>
      </c>
      <c r="O33" s="536">
        <v>96</v>
      </c>
      <c r="P33" s="536">
        <v>79</v>
      </c>
      <c r="Q33" s="536">
        <v>53</v>
      </c>
      <c r="R33" s="536">
        <v>52</v>
      </c>
      <c r="S33" s="536">
        <v>67</v>
      </c>
      <c r="T33" s="536">
        <v>64</v>
      </c>
      <c r="U33" s="544">
        <v>86</v>
      </c>
      <c r="V33" s="544">
        <v>600</v>
      </c>
      <c r="W33" s="544">
        <v>144</v>
      </c>
      <c r="X33" s="544">
        <v>179</v>
      </c>
    </row>
    <row r="34" spans="1:24">
      <c r="A34" s="532" t="s">
        <v>182</v>
      </c>
      <c r="B34" s="535"/>
      <c r="C34" s="536"/>
      <c r="D34" s="536"/>
      <c r="E34" s="79"/>
      <c r="F34" s="79"/>
      <c r="G34" s="79"/>
      <c r="H34" s="79">
        <v>-7</v>
      </c>
      <c r="I34" s="79">
        <v>-312</v>
      </c>
      <c r="J34" s="79">
        <v>-313</v>
      </c>
      <c r="K34" s="79">
        <v>-310</v>
      </c>
      <c r="L34" s="79">
        <v>-369</v>
      </c>
      <c r="M34" s="79">
        <v>-524</v>
      </c>
      <c r="N34" s="79">
        <v>-530</v>
      </c>
      <c r="O34" s="79">
        <v>-646</v>
      </c>
      <c r="P34" s="79">
        <v>-657</v>
      </c>
      <c r="Q34" s="79">
        <v>-517</v>
      </c>
      <c r="R34" s="79">
        <v>-619</v>
      </c>
      <c r="S34" s="79">
        <v>-920</v>
      </c>
      <c r="T34" s="79">
        <v>-1009</v>
      </c>
      <c r="U34" s="536">
        <v>-1187</v>
      </c>
      <c r="V34" s="536">
        <v>-1168</v>
      </c>
      <c r="W34" s="536">
        <v>-1027</v>
      </c>
      <c r="X34" s="536">
        <v>-1021</v>
      </c>
    </row>
    <row r="35" spans="1:24">
      <c r="A35" s="532" t="s">
        <v>183</v>
      </c>
      <c r="B35" s="535"/>
      <c r="C35" s="536"/>
      <c r="D35" s="536"/>
      <c r="E35" s="79"/>
      <c r="F35" s="79"/>
      <c r="G35" s="79"/>
      <c r="H35" s="79"/>
      <c r="I35" s="79"/>
      <c r="J35" s="79">
        <v>2</v>
      </c>
      <c r="K35" s="79">
        <v>2</v>
      </c>
      <c r="L35" s="79">
        <v>1</v>
      </c>
      <c r="M35" s="79">
        <v>4</v>
      </c>
      <c r="N35" s="79">
        <v>3</v>
      </c>
      <c r="O35" s="79">
        <v>1</v>
      </c>
      <c r="P35" s="79">
        <v>6</v>
      </c>
      <c r="Q35" s="79">
        <v>10</v>
      </c>
      <c r="R35" s="79">
        <v>12</v>
      </c>
      <c r="S35" s="79">
        <v>7</v>
      </c>
      <c r="T35" s="79">
        <v>12</v>
      </c>
      <c r="U35" s="79">
        <v>10</v>
      </c>
      <c r="V35" s="79">
        <v>17</v>
      </c>
      <c r="W35" s="79">
        <v>15</v>
      </c>
      <c r="X35" s="79">
        <v>2</v>
      </c>
    </row>
    <row r="36" spans="1:24">
      <c r="A36" s="532" t="s">
        <v>199</v>
      </c>
      <c r="B36" s="535">
        <v>-4242</v>
      </c>
      <c r="C36" s="536">
        <v>-39</v>
      </c>
      <c r="D36" s="536">
        <v>-10639</v>
      </c>
      <c r="E36" s="536">
        <v>-873</v>
      </c>
      <c r="F36" s="536">
        <v>-13894</v>
      </c>
      <c r="G36" s="536">
        <v>-372</v>
      </c>
      <c r="H36" s="536">
        <v>-300</v>
      </c>
      <c r="I36" s="536">
        <v>-706</v>
      </c>
      <c r="J36" s="536">
        <v>-770</v>
      </c>
      <c r="K36" s="536">
        <v>-2530</v>
      </c>
      <c r="L36" s="536">
        <v>-632</v>
      </c>
      <c r="M36" s="536">
        <v>-1333</v>
      </c>
      <c r="N36" s="536">
        <v>-6139</v>
      </c>
      <c r="O36" s="536">
        <v>-370</v>
      </c>
      <c r="P36" s="536">
        <v>-196</v>
      </c>
      <c r="Q36" s="536">
        <v>-1710</v>
      </c>
      <c r="R36" s="536">
        <v>-2298</v>
      </c>
      <c r="S36" s="536">
        <v>-1195</v>
      </c>
      <c r="T36" s="536">
        <v>-1493</v>
      </c>
      <c r="U36" s="79">
        <v>-8415</v>
      </c>
      <c r="V36" s="79">
        <v>-1852</v>
      </c>
      <c r="W36" s="79">
        <v>-4716</v>
      </c>
      <c r="X36" s="79">
        <v>-520</v>
      </c>
    </row>
    <row r="37" spans="1:24">
      <c r="A37" s="532" t="s">
        <v>184</v>
      </c>
      <c r="B37" s="535"/>
      <c r="C37" s="536"/>
      <c r="D37" s="536"/>
      <c r="E37" s="536"/>
      <c r="F37" s="536"/>
      <c r="G37" s="536"/>
      <c r="H37" s="536">
        <v>0</v>
      </c>
      <c r="I37" s="536">
        <v>-6</v>
      </c>
      <c r="J37" s="536">
        <v>0</v>
      </c>
      <c r="K37" s="536">
        <v>125</v>
      </c>
      <c r="L37" s="536">
        <v>4114</v>
      </c>
      <c r="M37" s="536">
        <v>22969</v>
      </c>
      <c r="N37" s="536">
        <v>-475</v>
      </c>
      <c r="O37" s="536">
        <v>92</v>
      </c>
      <c r="P37" s="536">
        <v>25</v>
      </c>
      <c r="Q37" s="536">
        <v>19</v>
      </c>
      <c r="R37" s="546">
        <v>92</v>
      </c>
      <c r="S37" s="546" t="s">
        <v>217</v>
      </c>
      <c r="T37" s="546">
        <v>-56</v>
      </c>
      <c r="U37" s="535" t="s">
        <v>217</v>
      </c>
      <c r="V37" s="535">
        <v>58</v>
      </c>
      <c r="W37" s="535">
        <v>0</v>
      </c>
      <c r="X37" s="535">
        <v>1560</v>
      </c>
    </row>
    <row r="38" spans="1:24">
      <c r="A38" s="559" t="s">
        <v>185</v>
      </c>
      <c r="B38" s="537">
        <v>0</v>
      </c>
      <c r="C38" s="538">
        <v>-28</v>
      </c>
      <c r="D38" s="538">
        <v>-20</v>
      </c>
      <c r="E38" s="538">
        <v>35</v>
      </c>
      <c r="F38" s="538">
        <v>13</v>
      </c>
      <c r="G38" s="538">
        <v>-85</v>
      </c>
      <c r="H38" s="538">
        <v>-57</v>
      </c>
      <c r="I38" s="538">
        <v>-37</v>
      </c>
      <c r="J38" s="538">
        <v>-13</v>
      </c>
      <c r="K38" s="538">
        <v>-152</v>
      </c>
      <c r="L38" s="538">
        <v>-422</v>
      </c>
      <c r="M38" s="538">
        <v>-987</v>
      </c>
      <c r="N38" s="538">
        <v>-916</v>
      </c>
      <c r="O38" s="538">
        <v>-1086</v>
      </c>
      <c r="P38" s="538">
        <v>683</v>
      </c>
      <c r="Q38" s="538">
        <v>195</v>
      </c>
      <c r="R38" s="538">
        <v>154</v>
      </c>
      <c r="S38" s="538">
        <v>981</v>
      </c>
      <c r="T38" s="538">
        <v>-735</v>
      </c>
      <c r="U38" s="538">
        <v>489</v>
      </c>
      <c r="V38" s="538">
        <v>197</v>
      </c>
      <c r="W38" s="538">
        <v>-195</v>
      </c>
      <c r="X38" s="538">
        <v>784</v>
      </c>
    </row>
    <row r="39" spans="1:24">
      <c r="A39" s="533" t="s">
        <v>186</v>
      </c>
      <c r="B39" s="539">
        <f t="shared" ref="B39:Q39" si="4">SUM(B30:B38)</f>
        <v>-5063</v>
      </c>
      <c r="C39" s="539">
        <f t="shared" si="4"/>
        <v>-1021</v>
      </c>
      <c r="D39" s="539">
        <f t="shared" si="4"/>
        <v>-11500</v>
      </c>
      <c r="E39" s="539">
        <f t="shared" si="4"/>
        <v>-2329</v>
      </c>
      <c r="F39" s="539">
        <f t="shared" si="4"/>
        <v>-16096</v>
      </c>
      <c r="G39" s="539">
        <f t="shared" si="4"/>
        <v>-5004</v>
      </c>
      <c r="H39" s="539">
        <f t="shared" si="4"/>
        <v>-1712</v>
      </c>
      <c r="I39" s="539">
        <f t="shared" si="4"/>
        <v>-2412</v>
      </c>
      <c r="J39" s="539">
        <f t="shared" si="4"/>
        <v>-2823</v>
      </c>
      <c r="K39" s="539">
        <f t="shared" si="4"/>
        <v>-5568</v>
      </c>
      <c r="L39" s="539">
        <f t="shared" si="4"/>
        <v>-1996</v>
      </c>
      <c r="M39" s="539">
        <f t="shared" si="4"/>
        <v>14537</v>
      </c>
      <c r="N39" s="539">
        <f t="shared" si="4"/>
        <v>-9704</v>
      </c>
      <c r="O39" s="539">
        <f t="shared" si="4"/>
        <v>-4393</v>
      </c>
      <c r="P39" s="539">
        <f t="shared" si="4"/>
        <v>-1014</v>
      </c>
      <c r="Q39" s="539">
        <f t="shared" si="4"/>
        <v>-2818</v>
      </c>
      <c r="R39" s="539">
        <f t="shared" ref="R39:W39" si="5">SUM(R30:R38)</f>
        <v>-4335</v>
      </c>
      <c r="S39" s="539">
        <f t="shared" si="5"/>
        <v>-2732</v>
      </c>
      <c r="T39" s="539">
        <f t="shared" si="5"/>
        <v>-4472</v>
      </c>
      <c r="U39" s="539">
        <f t="shared" si="5"/>
        <v>-10565</v>
      </c>
      <c r="V39" s="539">
        <f t="shared" si="5"/>
        <v>-3853</v>
      </c>
      <c r="W39" s="539">
        <f t="shared" si="5"/>
        <v>-7148</v>
      </c>
      <c r="X39" s="539">
        <f>SUM(X30:X38)</f>
        <v>-758</v>
      </c>
    </row>
    <row r="40" spans="1:24">
      <c r="A40" s="533"/>
      <c r="B40" s="535"/>
      <c r="C40" s="536"/>
      <c r="D40" s="536"/>
      <c r="E40" s="539"/>
      <c r="F40" s="539"/>
      <c r="G40" s="539"/>
      <c r="H40" s="539"/>
      <c r="I40" s="539"/>
      <c r="J40" s="539"/>
      <c r="K40" s="539"/>
      <c r="L40" s="539"/>
      <c r="M40" s="539"/>
      <c r="N40" s="539"/>
      <c r="O40" s="539"/>
      <c r="P40" s="539"/>
      <c r="Q40" s="539"/>
      <c r="R40" s="539"/>
      <c r="S40" s="539"/>
      <c r="T40" s="539"/>
      <c r="U40" s="539"/>
      <c r="V40" s="539"/>
      <c r="W40" s="539"/>
      <c r="X40" s="539"/>
    </row>
    <row r="41" spans="1:24">
      <c r="A41" s="533" t="s">
        <v>187</v>
      </c>
      <c r="B41" s="539"/>
      <c r="C41" s="539"/>
      <c r="D41" s="539"/>
      <c r="E41" s="539"/>
      <c r="F41" s="539"/>
      <c r="G41" s="539"/>
      <c r="H41" s="539"/>
      <c r="I41" s="539"/>
      <c r="J41" s="539"/>
      <c r="K41" s="539"/>
      <c r="L41" s="539"/>
      <c r="M41" s="539"/>
      <c r="N41" s="539"/>
      <c r="O41" s="539"/>
      <c r="P41" s="539"/>
      <c r="Q41" s="539"/>
      <c r="R41" s="539"/>
      <c r="S41" s="539"/>
      <c r="T41" s="539"/>
      <c r="U41" s="539"/>
      <c r="V41" s="539"/>
      <c r="W41" s="539"/>
      <c r="X41" s="539"/>
    </row>
    <row r="42" spans="1:24">
      <c r="A42" s="532" t="s">
        <v>188</v>
      </c>
      <c r="B42" s="535">
        <v>-431</v>
      </c>
      <c r="C42" s="536">
        <v>-559</v>
      </c>
      <c r="D42" s="536">
        <v>-698</v>
      </c>
      <c r="E42" s="536">
        <v>-787</v>
      </c>
      <c r="F42" s="536">
        <v>-832</v>
      </c>
      <c r="G42" s="536">
        <v>-1007</v>
      </c>
      <c r="H42" s="536">
        <v>-1125</v>
      </c>
      <c r="I42" s="536">
        <v>-1165</v>
      </c>
      <c r="J42" s="536">
        <v>-1219</v>
      </c>
      <c r="K42" s="536">
        <v>-1575</v>
      </c>
      <c r="L42" s="536">
        <v>-1890</v>
      </c>
      <c r="M42" s="536">
        <v>-2676</v>
      </c>
      <c r="N42" s="536">
        <v>-2903</v>
      </c>
      <c r="O42" s="536">
        <v>-3667</v>
      </c>
      <c r="P42" s="536">
        <v>-3652</v>
      </c>
      <c r="Q42" s="536">
        <v>-3646</v>
      </c>
      <c r="R42" s="536">
        <v>-4851</v>
      </c>
      <c r="S42" s="536">
        <v>-6069</v>
      </c>
      <c r="T42" s="536">
        <v>-6668</v>
      </c>
      <c r="U42" s="536">
        <v>-6681</v>
      </c>
      <c r="V42" s="536">
        <v>-7305</v>
      </c>
      <c r="W42" s="536">
        <v>-7665</v>
      </c>
      <c r="X42" s="536">
        <v>-8253</v>
      </c>
    </row>
    <row r="43" spans="1:24">
      <c r="A43" s="532" t="s">
        <v>189</v>
      </c>
      <c r="B43" s="535"/>
      <c r="C43" s="536"/>
      <c r="D43" s="536"/>
      <c r="E43" s="536"/>
      <c r="F43" s="536"/>
      <c r="G43" s="536"/>
      <c r="H43" s="536"/>
      <c r="I43" s="536"/>
      <c r="J43" s="536"/>
      <c r="K43" s="536"/>
      <c r="L43" s="536"/>
      <c r="M43" s="536"/>
      <c r="N43" s="536"/>
      <c r="O43" s="536"/>
      <c r="P43" s="536"/>
      <c r="Q43" s="536">
        <v>-4</v>
      </c>
      <c r="R43" s="536">
        <v>-2</v>
      </c>
      <c r="S43" s="536">
        <v>-1</v>
      </c>
      <c r="T43" s="536">
        <v>-1</v>
      </c>
      <c r="U43" s="536">
        <v>-1</v>
      </c>
      <c r="V43" s="536">
        <v>-29</v>
      </c>
      <c r="W43" s="536">
        <v>-22</v>
      </c>
      <c r="X43" s="536">
        <v>-3</v>
      </c>
    </row>
    <row r="44" spans="1:24">
      <c r="A44" s="532" t="s">
        <v>190</v>
      </c>
      <c r="B44" s="535"/>
      <c r="C44" s="536"/>
      <c r="D44" s="536"/>
      <c r="E44" s="536"/>
      <c r="F44" s="536"/>
      <c r="G44" s="536"/>
      <c r="H44" s="536"/>
      <c r="I44" s="536"/>
      <c r="J44" s="536"/>
      <c r="K44" s="536"/>
      <c r="L44" s="536"/>
      <c r="M44" s="536"/>
      <c r="N44" s="536"/>
      <c r="O44" s="536"/>
      <c r="P44" s="536"/>
      <c r="Q44" s="536"/>
      <c r="R44" s="536">
        <v>-991</v>
      </c>
      <c r="S44" s="536">
        <v>-107</v>
      </c>
      <c r="T44" s="536">
        <v>-3</v>
      </c>
      <c r="U44" s="535" t="s">
        <v>217</v>
      </c>
      <c r="V44" s="535" t="s">
        <v>217</v>
      </c>
      <c r="W44" s="535">
        <v>-68</v>
      </c>
      <c r="X44" s="535">
        <v>-19</v>
      </c>
    </row>
    <row r="45" spans="1:24">
      <c r="A45" s="532" t="s">
        <v>91</v>
      </c>
      <c r="B45" s="535"/>
      <c r="C45" s="536"/>
      <c r="D45" s="536"/>
      <c r="E45" s="536"/>
      <c r="F45" s="536"/>
      <c r="G45" s="536"/>
      <c r="H45" s="536"/>
      <c r="I45" s="536"/>
      <c r="J45" s="536"/>
      <c r="K45" s="536"/>
      <c r="L45" s="536">
        <v>-4192</v>
      </c>
      <c r="M45" s="536"/>
      <c r="N45" s="536">
        <v>-24416</v>
      </c>
      <c r="O45" s="536"/>
      <c r="P45" s="536"/>
      <c r="Q45" s="536"/>
      <c r="R45" s="536">
        <v>-6067</v>
      </c>
      <c r="S45" s="535" t="s">
        <v>217</v>
      </c>
      <c r="T45" s="535" t="s">
        <v>217</v>
      </c>
      <c r="U45" s="535" t="s">
        <v>217</v>
      </c>
      <c r="V45" s="536">
        <v>-7305</v>
      </c>
      <c r="W45" s="536">
        <v>0</v>
      </c>
      <c r="X45" s="535" t="s">
        <v>217</v>
      </c>
    </row>
    <row r="46" spans="1:24">
      <c r="A46" s="532" t="s">
        <v>191</v>
      </c>
      <c r="B46" s="535"/>
      <c r="C46" s="536"/>
      <c r="D46" s="536"/>
      <c r="E46" s="536"/>
      <c r="F46" s="536"/>
      <c r="G46" s="536"/>
      <c r="H46" s="536"/>
      <c r="I46" s="536"/>
      <c r="J46" s="536"/>
      <c r="K46" s="536"/>
      <c r="L46" s="536"/>
      <c r="M46" s="536">
        <v>-3776</v>
      </c>
      <c r="N46" s="536">
        <v>-25</v>
      </c>
      <c r="O46" s="536">
        <v>-453</v>
      </c>
      <c r="P46" s="536"/>
      <c r="Q46" s="536">
        <v>384</v>
      </c>
      <c r="R46" s="536">
        <v>-1005</v>
      </c>
      <c r="S46" s="536">
        <v>271</v>
      </c>
      <c r="T46" s="536">
        <v>24</v>
      </c>
      <c r="U46" s="536">
        <v>890</v>
      </c>
      <c r="V46" s="536">
        <v>-453</v>
      </c>
      <c r="W46" s="536">
        <v>-470</v>
      </c>
      <c r="X46" s="536">
        <v>-236</v>
      </c>
    </row>
    <row r="47" spans="1:24">
      <c r="A47" s="532" t="s">
        <v>192</v>
      </c>
      <c r="B47" s="535"/>
      <c r="C47" s="535"/>
      <c r="D47" s="535"/>
      <c r="E47" s="536"/>
      <c r="F47" s="536">
        <v>4125</v>
      </c>
      <c r="G47" s="536"/>
      <c r="H47" s="536"/>
      <c r="I47" s="536"/>
      <c r="J47" s="536"/>
      <c r="K47" s="536"/>
      <c r="L47" s="536"/>
      <c r="M47" s="536"/>
      <c r="N47" s="536"/>
      <c r="O47" s="536"/>
      <c r="P47" s="536"/>
      <c r="Q47" s="536"/>
      <c r="R47" s="536"/>
      <c r="S47" s="536"/>
      <c r="T47" s="536"/>
      <c r="U47" s="536"/>
      <c r="V47" s="536"/>
      <c r="W47" s="536"/>
      <c r="X47" s="536"/>
    </row>
    <row r="48" spans="1:24">
      <c r="A48" s="532" t="s">
        <v>193</v>
      </c>
      <c r="B48" s="535"/>
      <c r="C48" s="535"/>
      <c r="D48" s="535"/>
      <c r="E48" s="536"/>
      <c r="F48" s="536"/>
      <c r="G48" s="536"/>
      <c r="H48" s="536"/>
      <c r="I48" s="536"/>
      <c r="J48" s="536"/>
      <c r="K48" s="536">
        <v>2</v>
      </c>
      <c r="L48" s="536"/>
      <c r="M48" s="536"/>
      <c r="N48" s="536"/>
      <c r="O48" s="536"/>
      <c r="P48" s="536"/>
      <c r="Q48" s="536"/>
      <c r="R48" s="536"/>
      <c r="S48" s="536"/>
      <c r="T48" s="536"/>
      <c r="U48" s="536"/>
      <c r="V48" s="536"/>
      <c r="W48" s="536"/>
      <c r="X48" s="536"/>
    </row>
    <row r="49" spans="1:24">
      <c r="A49" s="559" t="s">
        <v>194</v>
      </c>
      <c r="B49" s="537"/>
      <c r="C49" s="537">
        <v>-713</v>
      </c>
      <c r="D49" s="537">
        <v>6536</v>
      </c>
      <c r="E49" s="538">
        <v>-56</v>
      </c>
      <c r="F49" s="538">
        <v>7378</v>
      </c>
      <c r="G49" s="538">
        <v>15</v>
      </c>
      <c r="H49" s="538">
        <v>-4280</v>
      </c>
      <c r="I49" s="538">
        <v>-3568</v>
      </c>
      <c r="J49" s="538">
        <v>-676</v>
      </c>
      <c r="K49" s="538">
        <v>-1917</v>
      </c>
      <c r="L49" s="538">
        <v>-1439</v>
      </c>
      <c r="M49" s="538">
        <v>-1045</v>
      </c>
      <c r="N49" s="538">
        <v>12401</v>
      </c>
      <c r="O49" s="538">
        <v>1414</v>
      </c>
      <c r="P49" s="538">
        <v>-3152</v>
      </c>
      <c r="Q49" s="538">
        <v>-1474</v>
      </c>
      <c r="R49" s="538">
        <v>181</v>
      </c>
      <c r="S49" s="538">
        <v>1702</v>
      </c>
      <c r="T49" s="538">
        <v>4113</v>
      </c>
      <c r="U49" s="538">
        <v>-8566</v>
      </c>
      <c r="V49" s="538">
        <v>595</v>
      </c>
      <c r="W49" s="538">
        <v>-766</v>
      </c>
      <c r="X49" s="538">
        <v>766</v>
      </c>
    </row>
    <row r="50" spans="1:24">
      <c r="A50" s="533" t="s">
        <v>195</v>
      </c>
      <c r="B50" s="539">
        <f t="shared" ref="B50:Q50" si="6">SUM(B42:B49)</f>
        <v>-431</v>
      </c>
      <c r="C50" s="539">
        <f t="shared" si="6"/>
        <v>-1272</v>
      </c>
      <c r="D50" s="539">
        <f t="shared" si="6"/>
        <v>5838</v>
      </c>
      <c r="E50" s="539">
        <f t="shared" si="6"/>
        <v>-843</v>
      </c>
      <c r="F50" s="539">
        <f t="shared" si="6"/>
        <v>10671</v>
      </c>
      <c r="G50" s="539">
        <f t="shared" si="6"/>
        <v>-992</v>
      </c>
      <c r="H50" s="539">
        <f t="shared" si="6"/>
        <v>-5405</v>
      </c>
      <c r="I50" s="539">
        <f t="shared" si="6"/>
        <v>-4733</v>
      </c>
      <c r="J50" s="539">
        <f t="shared" si="6"/>
        <v>-1895</v>
      </c>
      <c r="K50" s="539">
        <f t="shared" si="6"/>
        <v>-3490</v>
      </c>
      <c r="L50" s="539">
        <f t="shared" si="6"/>
        <v>-7521</v>
      </c>
      <c r="M50" s="539">
        <f t="shared" si="6"/>
        <v>-7497</v>
      </c>
      <c r="N50" s="539">
        <f t="shared" si="6"/>
        <v>-14943</v>
      </c>
      <c r="O50" s="539">
        <f t="shared" si="6"/>
        <v>-2706</v>
      </c>
      <c r="P50" s="539">
        <f t="shared" si="6"/>
        <v>-6804</v>
      </c>
      <c r="Q50" s="539">
        <f t="shared" si="6"/>
        <v>-4740</v>
      </c>
      <c r="R50" s="539">
        <f t="shared" ref="R50:W50" si="7">SUM(R42:R49)</f>
        <v>-12735</v>
      </c>
      <c r="S50" s="539">
        <f t="shared" si="7"/>
        <v>-4204</v>
      </c>
      <c r="T50" s="539">
        <f t="shared" si="7"/>
        <v>-2535</v>
      </c>
      <c r="U50" s="539">
        <f t="shared" si="7"/>
        <v>-14358</v>
      </c>
      <c r="V50" s="539">
        <f t="shared" si="7"/>
        <v>-14497</v>
      </c>
      <c r="W50" s="539">
        <f t="shared" si="7"/>
        <v>-8991</v>
      </c>
      <c r="X50" s="539">
        <f>SUM(X42:X49)</f>
        <v>-7745</v>
      </c>
    </row>
    <row r="51" spans="1:24">
      <c r="A51" s="559"/>
      <c r="B51" s="537"/>
      <c r="C51" s="538"/>
      <c r="D51" s="538"/>
      <c r="E51" s="538"/>
      <c r="F51" s="538"/>
      <c r="G51" s="538"/>
      <c r="H51" s="538"/>
      <c r="I51" s="538"/>
      <c r="J51" s="538"/>
      <c r="K51" s="538"/>
      <c r="L51" s="538"/>
      <c r="M51" s="538"/>
      <c r="N51" s="538"/>
      <c r="O51" s="538"/>
      <c r="P51" s="538"/>
      <c r="Q51" s="538"/>
      <c r="R51" s="538"/>
      <c r="S51" s="538"/>
      <c r="T51" s="538"/>
      <c r="U51" s="538"/>
      <c r="V51" s="538"/>
      <c r="W51" s="538"/>
      <c r="X51" s="538"/>
    </row>
    <row r="52" spans="1:24">
      <c r="A52" s="561" t="s">
        <v>196</v>
      </c>
      <c r="B52" s="547">
        <v>-3143</v>
      </c>
      <c r="C52" s="547">
        <v>609</v>
      </c>
      <c r="D52" s="547">
        <v>-923</v>
      </c>
      <c r="E52" s="547">
        <v>433</v>
      </c>
      <c r="F52" s="547">
        <v>-810</v>
      </c>
      <c r="G52" s="547">
        <v>-88</v>
      </c>
      <c r="H52" s="547">
        <v>39</v>
      </c>
      <c r="I52" s="547">
        <v>154</v>
      </c>
      <c r="J52" s="547">
        <v>2944</v>
      </c>
      <c r="K52" s="547">
        <v>-1198</v>
      </c>
      <c r="L52" s="547">
        <v>482</v>
      </c>
      <c r="M52" s="547">
        <v>16245</v>
      </c>
      <c r="N52" s="547">
        <v>-16968</v>
      </c>
      <c r="O52" s="547">
        <v>1784</v>
      </c>
      <c r="P52" s="547">
        <v>6786</v>
      </c>
      <c r="Q52" s="547">
        <v>3267</v>
      </c>
      <c r="R52" s="547">
        <f t="shared" ref="R52:W52" si="8">+R27+R39+R50</f>
        <v>-8649</v>
      </c>
      <c r="S52" s="547">
        <f t="shared" si="8"/>
        <v>6768</v>
      </c>
      <c r="T52" s="547">
        <f t="shared" si="8"/>
        <v>4860</v>
      </c>
      <c r="U52" s="547">
        <f t="shared" si="8"/>
        <v>-8536</v>
      </c>
      <c r="V52" s="547">
        <f t="shared" si="8"/>
        <v>-238</v>
      </c>
      <c r="W52" s="547">
        <f t="shared" si="8"/>
        <v>2142</v>
      </c>
      <c r="X52" s="547">
        <f>+X27+X39+X50</f>
        <v>12877</v>
      </c>
    </row>
    <row r="53" spans="1:24" ht="14.25">
      <c r="A53" s="996" t="s">
        <v>389</v>
      </c>
      <c r="B53" s="18"/>
      <c r="C53" s="18"/>
      <c r="D53" s="18"/>
      <c r="E53" s="18"/>
      <c r="F53" s="18"/>
      <c r="G53" s="18"/>
      <c r="H53" s="18"/>
      <c r="I53" s="18"/>
      <c r="J53" s="18"/>
      <c r="K53" s="410"/>
      <c r="L53" s="410"/>
      <c r="M53" s="410"/>
      <c r="N53" s="410"/>
      <c r="O53" s="410"/>
      <c r="P53" s="410"/>
      <c r="Q53" s="410"/>
      <c r="R53" s="410"/>
      <c r="S53" s="410"/>
      <c r="T53" s="410"/>
      <c r="U53" s="410"/>
      <c r="V53" s="410"/>
      <c r="W53" s="410"/>
      <c r="X53" s="410"/>
    </row>
    <row r="54" spans="1:24">
      <c r="A54" s="18"/>
      <c r="B54" s="18"/>
      <c r="C54" s="18"/>
      <c r="D54" s="18"/>
      <c r="E54" s="18"/>
      <c r="F54" s="18"/>
      <c r="G54" s="18"/>
      <c r="H54" s="18"/>
      <c r="I54" s="18"/>
      <c r="J54" s="18"/>
      <c r="K54" s="410"/>
      <c r="L54" s="410"/>
      <c r="M54" s="410"/>
      <c r="N54" s="410"/>
      <c r="O54" s="410"/>
      <c r="P54" s="410"/>
      <c r="Q54" s="410"/>
      <c r="R54" s="410"/>
      <c r="S54" s="410"/>
      <c r="T54" s="410"/>
      <c r="U54" s="410"/>
      <c r="V54" s="410"/>
      <c r="W54" s="410"/>
      <c r="X54" s="410"/>
    </row>
    <row r="55" spans="1:24">
      <c r="A55" s="18"/>
      <c r="B55" s="18"/>
      <c r="C55" s="18"/>
      <c r="D55" s="18"/>
      <c r="E55" s="18"/>
      <c r="F55" s="18"/>
      <c r="G55" s="18"/>
      <c r="H55" s="18"/>
      <c r="I55" s="18"/>
      <c r="J55" s="18"/>
      <c r="K55" s="410"/>
      <c r="L55" s="410"/>
      <c r="M55" s="410"/>
      <c r="N55" s="410"/>
      <c r="O55" s="410"/>
      <c r="P55" s="410"/>
      <c r="Q55" s="410"/>
      <c r="R55" s="410"/>
      <c r="S55" s="410"/>
      <c r="T55" s="410"/>
      <c r="U55" s="410"/>
      <c r="V55" s="410"/>
      <c r="W55" s="410"/>
      <c r="X55" s="410"/>
    </row>
    <row r="56" spans="1:24">
      <c r="A56" s="18"/>
      <c r="B56" s="535"/>
      <c r="C56" s="536"/>
      <c r="D56" s="536"/>
      <c r="E56" s="79"/>
      <c r="F56" s="79"/>
      <c r="G56" s="79"/>
      <c r="H56" s="79"/>
      <c r="I56" s="79"/>
      <c r="J56" s="79"/>
      <c r="K56" s="410"/>
      <c r="L56" s="410"/>
      <c r="M56" s="410"/>
      <c r="N56" s="410"/>
      <c r="O56" s="410"/>
      <c r="P56" s="410"/>
      <c r="Q56" s="410"/>
      <c r="R56" s="410"/>
      <c r="S56" s="410"/>
      <c r="T56" s="410"/>
      <c r="U56" s="410"/>
      <c r="V56" s="410"/>
      <c r="W56" s="410"/>
      <c r="X56" s="410"/>
    </row>
    <row r="57" spans="1:24">
      <c r="A57" s="562"/>
      <c r="B57" s="523"/>
      <c r="C57" s="524"/>
      <c r="D57" s="524"/>
      <c r="E57" s="26"/>
      <c r="F57" s="26"/>
      <c r="G57" s="26"/>
      <c r="H57" s="26"/>
      <c r="I57" s="26"/>
      <c r="J57" s="26"/>
    </row>
    <row r="58" spans="1:24">
      <c r="A58" s="562"/>
      <c r="B58" s="523"/>
      <c r="C58" s="524"/>
      <c r="D58" s="524"/>
      <c r="E58" s="26"/>
      <c r="F58" s="26"/>
      <c r="G58" s="26"/>
      <c r="H58" s="26"/>
      <c r="I58" s="26"/>
      <c r="J58" s="26"/>
    </row>
    <row r="59" spans="1:24">
      <c r="A59" s="562"/>
      <c r="B59" s="523"/>
      <c r="C59" s="524"/>
      <c r="D59" s="524"/>
      <c r="E59" s="524"/>
      <c r="F59" s="524"/>
      <c r="G59" s="524"/>
      <c r="H59" s="524"/>
      <c r="I59" s="524"/>
      <c r="J59" s="524"/>
    </row>
    <row r="60" spans="1:24">
      <c r="A60" s="562"/>
      <c r="B60" s="523"/>
      <c r="C60" s="524"/>
      <c r="D60" s="524"/>
      <c r="E60" s="524"/>
      <c r="F60" s="524"/>
      <c r="G60" s="524"/>
      <c r="H60" s="524"/>
      <c r="I60" s="524"/>
      <c r="J60" s="524"/>
    </row>
    <row r="61" spans="1:24">
      <c r="A61" s="562"/>
      <c r="B61" s="523"/>
      <c r="C61" s="524"/>
      <c r="D61" s="524"/>
      <c r="E61" s="524"/>
      <c r="F61" s="524"/>
      <c r="G61" s="524"/>
      <c r="H61" s="524"/>
      <c r="I61" s="524"/>
      <c r="J61" s="524"/>
    </row>
    <row r="62" spans="1:24">
      <c r="A62" s="563"/>
      <c r="B62" s="525"/>
      <c r="C62" s="525"/>
      <c r="D62" s="525"/>
      <c r="E62" s="525"/>
      <c r="F62" s="525"/>
      <c r="G62" s="525"/>
      <c r="H62" s="525"/>
      <c r="I62" s="525"/>
      <c r="J62" s="525"/>
    </row>
    <row r="63" spans="1:24">
      <c r="A63" s="521"/>
      <c r="B63" s="521"/>
      <c r="C63" s="521"/>
      <c r="D63" s="521"/>
      <c r="E63" s="521"/>
      <c r="F63" s="521"/>
      <c r="G63" s="521"/>
      <c r="H63" s="521"/>
      <c r="I63" s="521"/>
      <c r="J63" s="521"/>
    </row>
    <row r="64" spans="1:24">
      <c r="A64" s="521"/>
      <c r="B64" s="521"/>
      <c r="C64" s="521"/>
      <c r="D64" s="521"/>
      <c r="E64" s="521"/>
      <c r="F64" s="521"/>
      <c r="G64" s="521"/>
      <c r="H64" s="521"/>
      <c r="I64" s="521"/>
      <c r="J64" s="521"/>
    </row>
    <row r="65" spans="1:10">
      <c r="A65" s="521"/>
      <c r="B65" s="521"/>
      <c r="C65" s="521"/>
      <c r="D65" s="521"/>
      <c r="E65" s="521"/>
      <c r="F65" s="521"/>
      <c r="G65" s="521"/>
      <c r="H65" s="521"/>
      <c r="I65" s="521"/>
      <c r="J65" s="521"/>
    </row>
    <row r="66" spans="1:10">
      <c r="A66" s="521"/>
      <c r="B66" s="523"/>
      <c r="C66" s="524"/>
      <c r="D66" s="521"/>
      <c r="E66" s="521"/>
      <c r="F66" s="521"/>
      <c r="G66" s="521"/>
      <c r="H66" s="521"/>
      <c r="I66" s="521"/>
      <c r="J66" s="521"/>
    </row>
    <row r="67" spans="1:10">
      <c r="A67" s="521"/>
      <c r="B67" s="523"/>
      <c r="C67" s="524"/>
      <c r="D67" s="521"/>
      <c r="E67" s="521"/>
      <c r="F67" s="521"/>
      <c r="G67" s="521"/>
      <c r="H67" s="521"/>
      <c r="I67" s="521"/>
      <c r="J67" s="521"/>
    </row>
    <row r="68" spans="1:10">
      <c r="A68" s="521"/>
      <c r="B68" s="521"/>
      <c r="C68" s="521"/>
      <c r="D68" s="521"/>
      <c r="E68" s="521"/>
      <c r="F68" s="521"/>
      <c r="G68" s="521"/>
      <c r="H68" s="521"/>
      <c r="I68" s="521"/>
      <c r="J68" s="521"/>
    </row>
    <row r="69" spans="1:10">
      <c r="A69" s="521"/>
      <c r="B69" s="521"/>
      <c r="C69" s="521"/>
      <c r="D69" s="521"/>
      <c r="E69" s="521"/>
      <c r="F69" s="521"/>
      <c r="G69" s="521"/>
      <c r="H69" s="521"/>
      <c r="I69" s="521"/>
      <c r="J69" s="521"/>
    </row>
    <row r="70" spans="1:10">
      <c r="A70" s="521"/>
      <c r="B70" s="521"/>
      <c r="C70" s="521"/>
      <c r="D70" s="521"/>
      <c r="E70" s="521"/>
      <c r="F70" s="521"/>
      <c r="G70" s="521"/>
      <c r="H70" s="521"/>
      <c r="I70" s="521"/>
      <c r="J70" s="521"/>
    </row>
    <row r="71" spans="1:10">
      <c r="A71" s="521"/>
      <c r="B71" s="521"/>
      <c r="C71" s="521"/>
      <c r="D71" s="521"/>
      <c r="E71" s="521"/>
      <c r="F71" s="521"/>
      <c r="G71" s="521"/>
      <c r="H71" s="521"/>
      <c r="I71" s="521"/>
      <c r="J71" s="521"/>
    </row>
    <row r="72" spans="1:10">
      <c r="A72" s="521"/>
      <c r="B72" s="521"/>
      <c r="C72" s="521"/>
      <c r="D72" s="521"/>
      <c r="E72" s="521"/>
      <c r="F72" s="521"/>
      <c r="G72" s="521"/>
      <c r="H72" s="521"/>
      <c r="I72" s="521"/>
      <c r="J72" s="521"/>
    </row>
    <row r="73" spans="1:10">
      <c r="A73" s="521"/>
      <c r="B73" s="521"/>
      <c r="C73" s="521"/>
      <c r="D73" s="521"/>
      <c r="E73" s="521"/>
      <c r="F73" s="521"/>
      <c r="G73" s="521"/>
      <c r="H73" s="521"/>
      <c r="I73" s="521"/>
      <c r="J73" s="521"/>
    </row>
    <row r="74" spans="1:10">
      <c r="A74" s="521"/>
      <c r="B74" s="521"/>
      <c r="C74" s="521"/>
      <c r="D74" s="521"/>
      <c r="E74" s="521"/>
      <c r="F74" s="521"/>
      <c r="G74" s="521"/>
      <c r="H74" s="521"/>
      <c r="I74" s="521"/>
      <c r="J74" s="521"/>
    </row>
    <row r="75" spans="1:10">
      <c r="A75" s="521"/>
      <c r="B75" s="521"/>
      <c r="C75" s="521"/>
      <c r="D75" s="521"/>
      <c r="E75" s="521"/>
      <c r="F75" s="521"/>
      <c r="G75" s="521"/>
      <c r="H75" s="521"/>
      <c r="I75" s="521"/>
      <c r="J75" s="521"/>
    </row>
    <row r="76" spans="1:10">
      <c r="A76" s="521"/>
      <c r="B76" s="521"/>
      <c r="C76" s="521"/>
      <c r="D76" s="521"/>
      <c r="E76" s="521"/>
      <c r="F76" s="521"/>
      <c r="G76" s="521"/>
      <c r="H76" s="521"/>
      <c r="I76" s="521"/>
      <c r="J76" s="521"/>
    </row>
    <row r="77" spans="1:10">
      <c r="A77" s="521"/>
      <c r="B77" s="521"/>
      <c r="C77" s="521"/>
      <c r="D77" s="521"/>
      <c r="E77" s="521"/>
      <c r="F77" s="521"/>
      <c r="G77" s="521"/>
      <c r="H77" s="521"/>
      <c r="I77" s="521"/>
      <c r="J77" s="521"/>
    </row>
    <row r="78" spans="1:10">
      <c r="A78" s="521"/>
      <c r="B78" s="521"/>
      <c r="C78" s="521"/>
      <c r="D78" s="521"/>
      <c r="E78" s="521"/>
      <c r="F78" s="521"/>
      <c r="G78" s="521"/>
      <c r="H78" s="521"/>
      <c r="I78" s="521"/>
      <c r="J78" s="521"/>
    </row>
    <row r="79" spans="1:10">
      <c r="A79" s="521"/>
      <c r="B79" s="521"/>
      <c r="C79" s="521"/>
      <c r="D79" s="521"/>
      <c r="E79" s="521"/>
      <c r="F79" s="521"/>
      <c r="G79" s="521"/>
      <c r="H79" s="521"/>
      <c r="I79" s="521"/>
      <c r="J79" s="521"/>
    </row>
    <row r="80" spans="1:10">
      <c r="A80" s="521"/>
      <c r="B80" s="521"/>
      <c r="C80" s="521"/>
      <c r="D80" s="521"/>
      <c r="E80" s="521"/>
      <c r="F80" s="521"/>
      <c r="G80" s="521"/>
      <c r="H80" s="521"/>
      <c r="I80" s="521"/>
      <c r="J80" s="521"/>
    </row>
    <row r="81" spans="1:10">
      <c r="A81" s="521"/>
      <c r="B81" s="521"/>
      <c r="C81" s="521"/>
      <c r="D81" s="521"/>
      <c r="E81" s="521"/>
      <c r="F81" s="521"/>
      <c r="G81" s="521"/>
      <c r="H81" s="521"/>
      <c r="I81" s="521"/>
      <c r="J81" s="521"/>
    </row>
    <row r="82" spans="1:10">
      <c r="A82" s="521"/>
      <c r="B82" s="521"/>
      <c r="C82" s="521"/>
      <c r="D82" s="521"/>
      <c r="E82" s="521"/>
      <c r="F82" s="521"/>
      <c r="G82" s="521"/>
      <c r="H82" s="521"/>
      <c r="I82" s="521"/>
      <c r="J82" s="521"/>
    </row>
    <row r="83" spans="1:10">
      <c r="A83" s="521"/>
      <c r="B83" s="521"/>
      <c r="C83" s="521"/>
      <c r="D83" s="521"/>
      <c r="E83" s="521"/>
      <c r="F83" s="521"/>
      <c r="G83" s="521"/>
      <c r="H83" s="521"/>
      <c r="I83" s="521"/>
      <c r="J83" s="521"/>
    </row>
    <row r="84" spans="1:10">
      <c r="A84" s="521"/>
      <c r="B84" s="521"/>
      <c r="C84" s="521"/>
      <c r="D84" s="521"/>
      <c r="E84" s="521"/>
      <c r="F84" s="521"/>
      <c r="G84" s="521"/>
      <c r="H84" s="521"/>
      <c r="I84" s="521"/>
      <c r="J84" s="521"/>
    </row>
    <row r="85" spans="1:10">
      <c r="A85" s="521"/>
      <c r="B85" s="521"/>
      <c r="C85" s="521"/>
      <c r="D85" s="521"/>
      <c r="E85" s="521"/>
      <c r="F85" s="521"/>
      <c r="G85" s="521"/>
      <c r="H85" s="521"/>
      <c r="I85" s="521"/>
      <c r="J85" s="521"/>
    </row>
    <row r="86" spans="1:10">
      <c r="A86" s="521"/>
      <c r="B86" s="521"/>
      <c r="C86" s="521"/>
      <c r="D86" s="521"/>
      <c r="E86" s="521"/>
      <c r="F86" s="521"/>
      <c r="G86" s="521"/>
      <c r="H86" s="521"/>
      <c r="I86" s="521"/>
      <c r="J86" s="521"/>
    </row>
    <row r="87" spans="1:10">
      <c r="A87" s="521"/>
      <c r="B87" s="521"/>
      <c r="C87" s="521"/>
      <c r="D87" s="521"/>
      <c r="E87" s="521"/>
      <c r="F87" s="521"/>
      <c r="G87" s="521"/>
      <c r="H87" s="521"/>
      <c r="I87" s="521"/>
      <c r="J87" s="521"/>
    </row>
    <row r="88" spans="1:10">
      <c r="A88" s="521"/>
      <c r="B88" s="521"/>
      <c r="C88" s="521"/>
      <c r="D88" s="521"/>
      <c r="E88" s="521"/>
      <c r="F88" s="521"/>
      <c r="G88" s="521"/>
      <c r="H88" s="521"/>
      <c r="I88" s="521"/>
      <c r="J88" s="521"/>
    </row>
    <row r="89" spans="1:10">
      <c r="A89" s="521"/>
      <c r="B89" s="521"/>
      <c r="C89" s="521"/>
      <c r="D89" s="521"/>
      <c r="E89" s="521"/>
      <c r="F89" s="521"/>
      <c r="G89" s="521"/>
      <c r="H89" s="521"/>
      <c r="I89" s="521"/>
      <c r="J89" s="521"/>
    </row>
    <row r="90" spans="1:10">
      <c r="A90" s="521"/>
      <c r="B90" s="521"/>
      <c r="C90" s="521"/>
      <c r="D90" s="521"/>
      <c r="E90" s="521"/>
      <c r="F90" s="521"/>
      <c r="G90" s="521"/>
      <c r="H90" s="521"/>
      <c r="I90" s="521"/>
      <c r="J90" s="521"/>
    </row>
    <row r="91" spans="1:10">
      <c r="A91" s="521"/>
      <c r="B91" s="521"/>
      <c r="C91" s="521"/>
      <c r="D91" s="521"/>
      <c r="E91" s="521"/>
      <c r="F91" s="521"/>
      <c r="G91" s="521"/>
      <c r="H91" s="521"/>
      <c r="I91" s="521"/>
      <c r="J91" s="521"/>
    </row>
    <row r="92" spans="1:10">
      <c r="A92" s="521"/>
      <c r="B92" s="521"/>
      <c r="C92" s="521"/>
      <c r="D92" s="521"/>
      <c r="E92" s="521"/>
      <c r="F92" s="521"/>
      <c r="G92" s="521"/>
      <c r="H92" s="521"/>
      <c r="I92" s="521"/>
      <c r="J92" s="521"/>
    </row>
    <row r="93" spans="1:10">
      <c r="A93" s="521"/>
      <c r="B93" s="521"/>
      <c r="C93" s="521"/>
      <c r="D93" s="521"/>
      <c r="E93" s="521"/>
      <c r="F93" s="521"/>
      <c r="G93" s="521"/>
      <c r="H93" s="521"/>
      <c r="I93" s="521"/>
      <c r="J93" s="521"/>
    </row>
    <row r="94" spans="1:10">
      <c r="A94" s="521"/>
      <c r="B94" s="521"/>
      <c r="C94" s="521"/>
      <c r="D94" s="521"/>
      <c r="E94" s="521"/>
      <c r="F94" s="521"/>
      <c r="G94" s="521"/>
      <c r="H94" s="521"/>
      <c r="I94" s="521"/>
      <c r="J94" s="521"/>
    </row>
    <row r="95" spans="1:10">
      <c r="A95" s="521"/>
      <c r="B95" s="521"/>
      <c r="C95" s="521"/>
      <c r="D95" s="521"/>
      <c r="E95" s="521"/>
      <c r="F95" s="521"/>
      <c r="G95" s="521"/>
      <c r="H95" s="521"/>
      <c r="I95" s="521"/>
      <c r="J95" s="521"/>
    </row>
    <row r="96" spans="1:10">
      <c r="A96" s="521"/>
      <c r="B96" s="521"/>
      <c r="C96" s="521"/>
      <c r="D96" s="521"/>
      <c r="E96" s="521"/>
      <c r="F96" s="521"/>
      <c r="G96" s="521"/>
      <c r="H96" s="521"/>
      <c r="I96" s="521"/>
      <c r="J96" s="521"/>
    </row>
    <row r="97" spans="1:10">
      <c r="A97" s="521"/>
      <c r="B97" s="521"/>
      <c r="C97" s="521"/>
      <c r="D97" s="521"/>
      <c r="E97" s="521"/>
      <c r="F97" s="521"/>
      <c r="G97" s="521"/>
      <c r="H97" s="521"/>
      <c r="I97" s="521"/>
      <c r="J97" s="521"/>
    </row>
    <row r="98" spans="1:10">
      <c r="A98" s="521"/>
      <c r="B98" s="521"/>
      <c r="C98" s="521"/>
      <c r="D98" s="521"/>
      <c r="E98" s="521"/>
      <c r="F98" s="521"/>
      <c r="G98" s="521"/>
      <c r="H98" s="521"/>
      <c r="I98" s="521"/>
      <c r="J98" s="521"/>
    </row>
    <row r="99" spans="1:10">
      <c r="A99" s="521"/>
      <c r="B99" s="521"/>
      <c r="C99" s="521"/>
      <c r="D99" s="521"/>
      <c r="E99" s="521"/>
      <c r="F99" s="521"/>
      <c r="G99" s="521"/>
      <c r="H99" s="521"/>
      <c r="I99" s="521"/>
      <c r="J99" s="521"/>
    </row>
    <row r="100" spans="1:10">
      <c r="A100" s="521"/>
      <c r="B100" s="521"/>
      <c r="C100" s="521"/>
      <c r="D100" s="521"/>
      <c r="E100" s="521"/>
      <c r="F100" s="521"/>
      <c r="G100" s="521"/>
      <c r="H100" s="521"/>
      <c r="I100" s="521"/>
      <c r="J100" s="521"/>
    </row>
    <row r="101" spans="1:10">
      <c r="A101" s="521"/>
      <c r="B101" s="521"/>
      <c r="C101" s="521"/>
      <c r="D101" s="521"/>
      <c r="E101" s="521"/>
      <c r="F101" s="521"/>
      <c r="G101" s="521"/>
      <c r="H101" s="521"/>
      <c r="I101" s="521"/>
      <c r="J101" s="521"/>
    </row>
    <row r="102" spans="1:10">
      <c r="A102" s="521"/>
      <c r="B102" s="521"/>
      <c r="C102" s="521"/>
      <c r="D102" s="521"/>
      <c r="E102" s="521"/>
      <c r="F102" s="521"/>
      <c r="G102" s="521"/>
      <c r="H102" s="521"/>
      <c r="I102" s="521"/>
      <c r="J102" s="521"/>
    </row>
    <row r="103" spans="1:10">
      <c r="A103" s="521"/>
      <c r="B103" s="521"/>
      <c r="C103" s="521"/>
      <c r="D103" s="521"/>
      <c r="E103" s="521"/>
      <c r="F103" s="521"/>
      <c r="G103" s="521"/>
      <c r="H103" s="521"/>
      <c r="I103" s="521"/>
      <c r="J103" s="521"/>
    </row>
    <row r="104" spans="1:10">
      <c r="A104" s="521"/>
      <c r="B104" s="521"/>
      <c r="C104" s="521"/>
      <c r="D104" s="521"/>
      <c r="E104" s="521"/>
      <c r="F104" s="521"/>
      <c r="G104" s="521"/>
      <c r="H104" s="521"/>
      <c r="I104" s="521"/>
      <c r="J104" s="521"/>
    </row>
    <row r="105" spans="1:10">
      <c r="A105" s="521"/>
      <c r="B105" s="521"/>
      <c r="C105" s="521"/>
      <c r="D105" s="521"/>
      <c r="E105" s="521"/>
      <c r="F105" s="521"/>
      <c r="G105" s="521"/>
      <c r="H105" s="521"/>
      <c r="I105" s="521"/>
      <c r="J105" s="521"/>
    </row>
    <row r="106" spans="1:10">
      <c r="A106" s="521"/>
      <c r="B106" s="521"/>
      <c r="C106" s="521"/>
      <c r="D106" s="521"/>
      <c r="E106" s="521"/>
      <c r="F106" s="521"/>
      <c r="G106" s="521"/>
      <c r="H106" s="521"/>
      <c r="I106" s="521"/>
      <c r="J106" s="521"/>
    </row>
    <row r="107" spans="1:10">
      <c r="A107" s="521"/>
      <c r="B107" s="521"/>
      <c r="C107" s="521"/>
      <c r="D107" s="521"/>
      <c r="E107" s="521"/>
      <c r="F107" s="521"/>
      <c r="G107" s="521"/>
      <c r="H107" s="521"/>
      <c r="I107" s="521"/>
      <c r="J107" s="521"/>
    </row>
    <row r="108" spans="1:10">
      <c r="A108" s="521"/>
      <c r="B108" s="521"/>
      <c r="C108" s="521"/>
      <c r="D108" s="521"/>
      <c r="E108" s="521"/>
      <c r="F108" s="521"/>
      <c r="G108" s="521"/>
      <c r="H108" s="521"/>
      <c r="I108" s="521"/>
      <c r="J108" s="521"/>
    </row>
    <row r="109" spans="1:10">
      <c r="A109" s="521"/>
      <c r="B109" s="521"/>
      <c r="C109" s="521"/>
      <c r="D109" s="521"/>
      <c r="E109" s="521"/>
      <c r="F109" s="521"/>
      <c r="G109" s="521"/>
      <c r="H109" s="521"/>
      <c r="I109" s="521"/>
      <c r="J109" s="521"/>
    </row>
    <row r="110" spans="1:10">
      <c r="A110" s="521"/>
      <c r="B110" s="521"/>
      <c r="C110" s="521"/>
      <c r="D110" s="521"/>
      <c r="E110" s="521"/>
      <c r="F110" s="521"/>
      <c r="G110" s="521"/>
      <c r="H110" s="521"/>
      <c r="I110" s="521"/>
      <c r="J110" s="521"/>
    </row>
    <row r="111" spans="1:10">
      <c r="A111" s="521"/>
      <c r="B111" s="521"/>
      <c r="C111" s="521"/>
      <c r="D111" s="521"/>
      <c r="E111" s="521"/>
      <c r="F111" s="521"/>
      <c r="G111" s="521"/>
      <c r="H111" s="521"/>
      <c r="I111" s="521"/>
      <c r="J111" s="521"/>
    </row>
    <row r="112" spans="1:10">
      <c r="A112" s="521"/>
      <c r="B112" s="521"/>
      <c r="C112" s="521"/>
      <c r="D112" s="521"/>
      <c r="E112" s="521"/>
      <c r="F112" s="521"/>
      <c r="G112" s="521"/>
      <c r="H112" s="521"/>
      <c r="I112" s="521"/>
      <c r="J112" s="521"/>
    </row>
    <row r="113" spans="1:10">
      <c r="A113" s="521"/>
      <c r="B113" s="521"/>
      <c r="C113" s="521"/>
      <c r="D113" s="521"/>
      <c r="E113" s="521"/>
      <c r="F113" s="521"/>
      <c r="G113" s="521"/>
      <c r="H113" s="521"/>
      <c r="I113" s="521"/>
      <c r="J113" s="521"/>
    </row>
    <row r="114" spans="1:10">
      <c r="A114" s="521"/>
      <c r="B114" s="521"/>
      <c r="C114" s="521"/>
      <c r="D114" s="521"/>
      <c r="E114" s="521"/>
      <c r="F114" s="521"/>
      <c r="G114" s="521"/>
      <c r="H114" s="521"/>
      <c r="I114" s="521"/>
      <c r="J114" s="521"/>
    </row>
    <row r="115" spans="1:10">
      <c r="A115" s="521"/>
      <c r="B115" s="521"/>
      <c r="C115" s="521"/>
      <c r="D115" s="521"/>
      <c r="E115" s="521"/>
      <c r="F115" s="521"/>
      <c r="G115" s="521"/>
      <c r="H115" s="521"/>
      <c r="I115" s="521"/>
      <c r="J115" s="521"/>
    </row>
    <row r="116" spans="1:10">
      <c r="A116" s="521"/>
      <c r="B116" s="521"/>
      <c r="C116" s="521"/>
      <c r="D116" s="521"/>
      <c r="E116" s="521"/>
      <c r="F116" s="521"/>
      <c r="G116" s="521"/>
      <c r="H116" s="521"/>
      <c r="I116" s="521"/>
      <c r="J116" s="521"/>
    </row>
    <row r="117" spans="1:10">
      <c r="A117" s="521"/>
      <c r="B117" s="521"/>
      <c r="C117" s="521"/>
      <c r="D117" s="521"/>
      <c r="E117" s="521"/>
      <c r="F117" s="521"/>
      <c r="G117" s="521"/>
      <c r="H117" s="521"/>
      <c r="I117" s="521"/>
      <c r="J117" s="521"/>
    </row>
    <row r="118" spans="1:10">
      <c r="A118" s="521"/>
      <c r="B118" s="521"/>
      <c r="C118" s="521"/>
      <c r="D118" s="521"/>
      <c r="E118" s="521"/>
      <c r="F118" s="521"/>
      <c r="G118" s="521"/>
      <c r="H118" s="521"/>
      <c r="I118" s="521"/>
      <c r="J118" s="521"/>
    </row>
    <row r="119" spans="1:10">
      <c r="A119" s="521"/>
      <c r="B119" s="521"/>
      <c r="C119" s="521"/>
      <c r="D119" s="521"/>
      <c r="E119" s="521"/>
      <c r="F119" s="521"/>
      <c r="G119" s="521"/>
      <c r="H119" s="521"/>
      <c r="I119" s="521"/>
      <c r="J119" s="521"/>
    </row>
    <row r="120" spans="1:10">
      <c r="A120" s="521"/>
      <c r="B120" s="521"/>
      <c r="C120" s="521"/>
      <c r="D120" s="521"/>
      <c r="E120" s="521"/>
      <c r="F120" s="521"/>
      <c r="G120" s="521"/>
      <c r="H120" s="521"/>
      <c r="I120" s="521"/>
      <c r="J120" s="521"/>
    </row>
    <row r="121" spans="1:10">
      <c r="A121" s="521"/>
      <c r="B121" s="521"/>
      <c r="C121" s="521"/>
      <c r="D121" s="521"/>
      <c r="E121" s="521"/>
      <c r="F121" s="521"/>
      <c r="G121" s="521"/>
      <c r="H121" s="521"/>
      <c r="I121" s="521"/>
      <c r="J121" s="521"/>
    </row>
    <row r="122" spans="1:10">
      <c r="A122" s="521"/>
      <c r="B122" s="521"/>
      <c r="C122" s="521"/>
      <c r="D122" s="521"/>
      <c r="E122" s="521"/>
      <c r="F122" s="521"/>
      <c r="G122" s="521"/>
      <c r="H122" s="521"/>
      <c r="I122" s="521"/>
      <c r="J122" s="521"/>
    </row>
    <row r="123" spans="1:10">
      <c r="A123" s="521"/>
      <c r="B123" s="521"/>
      <c r="C123" s="521"/>
      <c r="D123" s="521"/>
      <c r="E123" s="521"/>
      <c r="F123" s="521"/>
      <c r="G123" s="521"/>
      <c r="H123" s="521"/>
      <c r="I123" s="521"/>
      <c r="J123" s="521"/>
    </row>
    <row r="124" spans="1:10">
      <c r="A124" s="521"/>
      <c r="B124" s="521"/>
      <c r="C124" s="521"/>
      <c r="D124" s="521"/>
      <c r="E124" s="521"/>
      <c r="F124" s="521"/>
      <c r="G124" s="521"/>
      <c r="H124" s="521"/>
      <c r="I124" s="521"/>
      <c r="J124" s="521"/>
    </row>
    <row r="125" spans="1:10">
      <c r="A125" s="521"/>
      <c r="B125" s="521"/>
      <c r="C125" s="521"/>
      <c r="D125" s="521"/>
      <c r="E125" s="521"/>
      <c r="F125" s="521"/>
      <c r="G125" s="521"/>
      <c r="H125" s="521"/>
      <c r="I125" s="521"/>
      <c r="J125" s="521"/>
    </row>
    <row r="126" spans="1:10">
      <c r="A126" s="521"/>
      <c r="B126" s="521"/>
      <c r="C126" s="521"/>
      <c r="D126" s="521"/>
      <c r="E126" s="521"/>
      <c r="F126" s="521"/>
      <c r="G126" s="521"/>
      <c r="H126" s="521"/>
      <c r="I126" s="521"/>
      <c r="J126" s="521"/>
    </row>
    <row r="127" spans="1:10">
      <c r="A127" s="521"/>
      <c r="B127" s="521"/>
      <c r="C127" s="521"/>
      <c r="D127" s="521"/>
      <c r="E127" s="521"/>
      <c r="F127" s="521"/>
      <c r="G127" s="521"/>
      <c r="H127" s="521"/>
      <c r="I127" s="521"/>
      <c r="J127" s="521"/>
    </row>
    <row r="128" spans="1:10">
      <c r="A128" s="521"/>
      <c r="B128" s="521"/>
      <c r="C128" s="521"/>
      <c r="D128" s="521"/>
      <c r="E128" s="521"/>
      <c r="F128" s="521"/>
      <c r="G128" s="521"/>
      <c r="H128" s="521"/>
      <c r="I128" s="521"/>
      <c r="J128" s="521"/>
    </row>
    <row r="129" spans="1:10">
      <c r="A129" s="521"/>
      <c r="B129" s="521"/>
      <c r="C129" s="521"/>
      <c r="D129" s="521"/>
      <c r="E129" s="521"/>
      <c r="F129" s="521"/>
      <c r="G129" s="521"/>
      <c r="H129" s="521"/>
      <c r="I129" s="521"/>
      <c r="J129" s="521"/>
    </row>
    <row r="130" spans="1:10">
      <c r="A130" s="521"/>
      <c r="B130" s="521"/>
      <c r="C130" s="521"/>
      <c r="D130" s="521"/>
      <c r="E130" s="521"/>
      <c r="F130" s="521"/>
      <c r="G130" s="521"/>
      <c r="H130" s="521"/>
      <c r="I130" s="521"/>
      <c r="J130" s="521"/>
    </row>
    <row r="131" spans="1:10">
      <c r="A131" s="521"/>
      <c r="B131" s="521"/>
      <c r="C131" s="521"/>
      <c r="D131" s="521"/>
      <c r="E131" s="521"/>
      <c r="F131" s="521"/>
      <c r="G131" s="521"/>
      <c r="H131" s="521"/>
      <c r="I131" s="521"/>
      <c r="J131" s="521"/>
    </row>
    <row r="132" spans="1:10">
      <c r="A132" s="521"/>
      <c r="B132" s="521"/>
      <c r="C132" s="521"/>
      <c r="D132" s="521"/>
      <c r="E132" s="521"/>
      <c r="F132" s="521"/>
      <c r="G132" s="521"/>
      <c r="H132" s="521"/>
      <c r="I132" s="521"/>
      <c r="J132" s="521"/>
    </row>
    <row r="133" spans="1:10">
      <c r="A133" s="521"/>
      <c r="B133" s="521"/>
      <c r="C133" s="521"/>
      <c r="D133" s="521"/>
      <c r="E133" s="521"/>
      <c r="F133" s="521"/>
      <c r="G133" s="521"/>
      <c r="H133" s="521"/>
      <c r="I133" s="521"/>
      <c r="J133" s="521"/>
    </row>
    <row r="134" spans="1:10">
      <c r="A134" s="521"/>
      <c r="B134" s="521"/>
      <c r="C134" s="521"/>
      <c r="D134" s="521"/>
      <c r="E134" s="521"/>
      <c r="F134" s="521"/>
      <c r="G134" s="521"/>
      <c r="H134" s="521"/>
      <c r="I134" s="521"/>
      <c r="J134" s="521"/>
    </row>
    <row r="135" spans="1:10">
      <c r="A135" s="521"/>
      <c r="B135" s="521"/>
      <c r="C135" s="521"/>
      <c r="D135" s="521"/>
      <c r="E135" s="521"/>
      <c r="F135" s="521"/>
      <c r="G135" s="521"/>
      <c r="H135" s="521"/>
      <c r="I135" s="521"/>
      <c r="J135" s="521"/>
    </row>
    <row r="136" spans="1:10">
      <c r="A136" s="521"/>
      <c r="B136" s="521"/>
      <c r="C136" s="521"/>
      <c r="D136" s="521"/>
      <c r="E136" s="521"/>
      <c r="F136" s="521"/>
      <c r="G136" s="521"/>
      <c r="H136" s="521"/>
      <c r="I136" s="521"/>
      <c r="J136" s="521"/>
    </row>
    <row r="137" spans="1:10">
      <c r="A137" s="521"/>
      <c r="B137" s="521"/>
      <c r="C137" s="521"/>
      <c r="D137" s="521"/>
      <c r="E137" s="521"/>
      <c r="F137" s="521"/>
      <c r="G137" s="521"/>
      <c r="H137" s="521"/>
      <c r="I137" s="521"/>
      <c r="J137" s="521"/>
    </row>
    <row r="138" spans="1:10">
      <c r="A138" s="521"/>
      <c r="B138" s="521"/>
      <c r="C138" s="521"/>
      <c r="D138" s="521"/>
      <c r="E138" s="521"/>
      <c r="F138" s="521"/>
      <c r="G138" s="521"/>
      <c r="H138" s="521"/>
      <c r="I138" s="521"/>
      <c r="J138" s="521"/>
    </row>
    <row r="139" spans="1:10">
      <c r="A139" s="521"/>
      <c r="B139" s="521"/>
      <c r="C139" s="521"/>
      <c r="D139" s="521"/>
      <c r="E139" s="521"/>
      <c r="F139" s="521"/>
      <c r="G139" s="521"/>
      <c r="H139" s="521"/>
      <c r="I139" s="521"/>
      <c r="J139" s="521"/>
    </row>
    <row r="140" spans="1:10">
      <c r="A140" s="521"/>
      <c r="B140" s="521"/>
      <c r="C140" s="521"/>
      <c r="D140" s="521"/>
      <c r="E140" s="521"/>
      <c r="F140" s="521"/>
      <c r="G140" s="521"/>
      <c r="H140" s="521"/>
      <c r="I140" s="521"/>
      <c r="J140" s="521"/>
    </row>
    <row r="141" spans="1:10">
      <c r="A141" s="521"/>
      <c r="B141" s="521"/>
      <c r="C141" s="521"/>
      <c r="D141" s="521"/>
      <c r="E141" s="521"/>
      <c r="F141" s="521"/>
      <c r="G141" s="521"/>
      <c r="H141" s="521"/>
      <c r="I141" s="521"/>
      <c r="J141" s="521"/>
    </row>
    <row r="142" spans="1:10">
      <c r="A142" s="521"/>
      <c r="B142" s="521"/>
      <c r="C142" s="521"/>
      <c r="D142" s="521"/>
      <c r="E142" s="521"/>
      <c r="F142" s="521"/>
      <c r="G142" s="521"/>
      <c r="H142" s="521"/>
      <c r="I142" s="521"/>
      <c r="J142" s="521"/>
    </row>
    <row r="143" spans="1:10">
      <c r="A143" s="521"/>
      <c r="B143" s="521"/>
      <c r="C143" s="521"/>
      <c r="D143" s="521"/>
      <c r="E143" s="521"/>
      <c r="F143" s="521"/>
      <c r="G143" s="521"/>
      <c r="H143" s="521"/>
      <c r="I143" s="521"/>
      <c r="J143" s="521"/>
    </row>
    <row r="144" spans="1:10">
      <c r="A144" s="521"/>
      <c r="B144" s="521"/>
      <c r="C144" s="521"/>
      <c r="D144" s="521"/>
      <c r="E144" s="521"/>
      <c r="F144" s="521"/>
      <c r="G144" s="521"/>
      <c r="H144" s="521"/>
      <c r="I144" s="521"/>
      <c r="J144" s="521"/>
    </row>
    <row r="145" spans="1:10">
      <c r="A145" s="521"/>
      <c r="B145" s="521"/>
      <c r="C145" s="521"/>
      <c r="D145" s="521"/>
      <c r="E145" s="521"/>
      <c r="F145" s="521"/>
      <c r="G145" s="521"/>
      <c r="H145" s="521"/>
      <c r="I145" s="521"/>
      <c r="J145" s="521"/>
    </row>
    <row r="146" spans="1:10">
      <c r="A146" s="521"/>
      <c r="B146" s="521"/>
      <c r="C146" s="521"/>
      <c r="D146" s="521"/>
      <c r="E146" s="521"/>
      <c r="F146" s="521"/>
      <c r="G146" s="521"/>
      <c r="H146" s="521"/>
      <c r="I146" s="521"/>
      <c r="J146" s="521"/>
    </row>
    <row r="147" spans="1:10">
      <c r="A147" s="521"/>
      <c r="B147" s="521"/>
      <c r="C147" s="521"/>
      <c r="D147" s="521"/>
      <c r="E147" s="521"/>
      <c r="F147" s="521"/>
      <c r="G147" s="521"/>
      <c r="H147" s="521"/>
      <c r="I147" s="521"/>
      <c r="J147" s="521"/>
    </row>
    <row r="148" spans="1:10">
      <c r="A148" s="521"/>
      <c r="B148" s="521"/>
      <c r="C148" s="521"/>
      <c r="D148" s="521"/>
      <c r="E148" s="521"/>
      <c r="F148" s="521"/>
      <c r="G148" s="521"/>
      <c r="H148" s="521"/>
      <c r="I148" s="521"/>
      <c r="J148" s="521"/>
    </row>
    <row r="149" spans="1:10">
      <c r="A149" s="521"/>
      <c r="B149" s="521"/>
      <c r="C149" s="521"/>
      <c r="D149" s="521"/>
      <c r="E149" s="521"/>
      <c r="F149" s="521"/>
      <c r="G149" s="521"/>
      <c r="H149" s="521"/>
      <c r="I149" s="521"/>
      <c r="J149" s="521"/>
    </row>
    <row r="150" spans="1:10">
      <c r="A150" s="521"/>
      <c r="B150" s="521"/>
      <c r="C150" s="521"/>
      <c r="D150" s="521"/>
      <c r="E150" s="521"/>
      <c r="F150" s="521"/>
      <c r="G150" s="521"/>
      <c r="H150" s="521"/>
      <c r="I150" s="521"/>
      <c r="J150" s="521"/>
    </row>
    <row r="151" spans="1:10">
      <c r="A151" s="521"/>
      <c r="B151" s="521"/>
      <c r="C151" s="521"/>
      <c r="D151" s="521"/>
      <c r="E151" s="521"/>
      <c r="F151" s="521"/>
      <c r="G151" s="521"/>
      <c r="H151" s="521"/>
      <c r="I151" s="521"/>
      <c r="J151" s="521"/>
    </row>
    <row r="152" spans="1:10">
      <c r="A152" s="521"/>
      <c r="B152" s="521"/>
      <c r="C152" s="521"/>
      <c r="D152" s="521"/>
      <c r="E152" s="521"/>
      <c r="F152" s="521"/>
      <c r="G152" s="521"/>
      <c r="H152" s="521"/>
      <c r="I152" s="521"/>
      <c r="J152" s="521"/>
    </row>
    <row r="153" spans="1:10">
      <c r="A153" s="521"/>
      <c r="B153" s="521"/>
      <c r="C153" s="521"/>
      <c r="D153" s="521"/>
      <c r="E153" s="521"/>
      <c r="F153" s="521"/>
      <c r="G153" s="521"/>
      <c r="H153" s="521"/>
      <c r="I153" s="521"/>
      <c r="J153" s="521"/>
    </row>
    <row r="154" spans="1:10">
      <c r="A154" s="521"/>
      <c r="B154" s="521"/>
      <c r="C154" s="521"/>
      <c r="D154" s="521"/>
      <c r="E154" s="521"/>
      <c r="F154" s="521"/>
      <c r="G154" s="521"/>
      <c r="H154" s="521"/>
      <c r="I154" s="521"/>
      <c r="J154" s="521"/>
    </row>
    <row r="155" spans="1:10">
      <c r="A155" s="521"/>
      <c r="B155" s="521"/>
      <c r="C155" s="521"/>
      <c r="D155" s="521"/>
      <c r="E155" s="521"/>
      <c r="F155" s="521"/>
      <c r="G155" s="521"/>
      <c r="H155" s="521"/>
      <c r="I155" s="521"/>
      <c r="J155" s="521"/>
    </row>
    <row r="156" spans="1:10">
      <c r="A156" s="521"/>
      <c r="B156" s="521"/>
      <c r="C156" s="521"/>
      <c r="D156" s="521"/>
      <c r="E156" s="521"/>
      <c r="F156" s="521"/>
      <c r="G156" s="521"/>
      <c r="H156" s="521"/>
      <c r="I156" s="521"/>
      <c r="J156" s="521"/>
    </row>
    <row r="157" spans="1:10">
      <c r="A157" s="521"/>
      <c r="B157" s="521"/>
      <c r="C157" s="521"/>
      <c r="D157" s="521"/>
      <c r="E157" s="521"/>
      <c r="F157" s="521"/>
      <c r="G157" s="521"/>
      <c r="H157" s="521"/>
      <c r="I157" s="521"/>
      <c r="J157" s="521"/>
    </row>
    <row r="158" spans="1:10">
      <c r="A158" s="521"/>
      <c r="B158" s="521"/>
      <c r="C158" s="521"/>
      <c r="D158" s="521"/>
      <c r="E158" s="521"/>
      <c r="F158" s="521"/>
      <c r="G158" s="521"/>
      <c r="H158" s="521"/>
      <c r="I158" s="521"/>
      <c r="J158" s="521"/>
    </row>
    <row r="159" spans="1:10">
      <c r="A159" s="521"/>
      <c r="B159" s="521"/>
      <c r="C159" s="521"/>
      <c r="D159" s="521"/>
      <c r="E159" s="521"/>
      <c r="F159" s="521"/>
      <c r="G159" s="521"/>
      <c r="H159" s="521"/>
      <c r="I159" s="521"/>
      <c r="J159" s="521"/>
    </row>
    <row r="160" spans="1:10">
      <c r="A160" s="521"/>
      <c r="B160" s="521"/>
      <c r="C160" s="521"/>
      <c r="D160" s="521"/>
      <c r="E160" s="521"/>
      <c r="F160" s="521"/>
      <c r="G160" s="521"/>
      <c r="H160" s="521"/>
      <c r="I160" s="521"/>
      <c r="J160" s="521"/>
    </row>
    <row r="161" spans="1:10">
      <c r="A161" s="521"/>
      <c r="B161" s="521"/>
      <c r="C161" s="521"/>
      <c r="D161" s="521"/>
      <c r="E161" s="521"/>
      <c r="F161" s="521"/>
      <c r="G161" s="521"/>
      <c r="H161" s="521"/>
      <c r="I161" s="521"/>
      <c r="J161" s="521"/>
    </row>
    <row r="162" spans="1:10">
      <c r="A162" s="521"/>
      <c r="B162" s="521"/>
      <c r="C162" s="521"/>
      <c r="D162" s="521"/>
      <c r="E162" s="521"/>
      <c r="F162" s="521"/>
      <c r="G162" s="521"/>
      <c r="H162" s="521"/>
      <c r="I162" s="521"/>
      <c r="J162" s="521"/>
    </row>
    <row r="163" spans="1:10">
      <c r="A163" s="521"/>
      <c r="B163" s="521"/>
      <c r="C163" s="521"/>
      <c r="D163" s="521"/>
      <c r="E163" s="521"/>
      <c r="F163" s="521"/>
      <c r="G163" s="521"/>
      <c r="H163" s="521"/>
      <c r="I163" s="521"/>
      <c r="J163" s="521"/>
    </row>
    <row r="164" spans="1:10">
      <c r="A164" s="521"/>
      <c r="B164" s="521"/>
      <c r="C164" s="521"/>
      <c r="D164" s="521"/>
      <c r="E164" s="521"/>
      <c r="F164" s="521"/>
      <c r="G164" s="521"/>
      <c r="H164" s="521"/>
      <c r="I164" s="521"/>
      <c r="J164" s="521"/>
    </row>
    <row r="165" spans="1:10">
      <c r="A165" s="521"/>
      <c r="B165" s="521"/>
      <c r="C165" s="521"/>
      <c r="D165" s="521"/>
      <c r="E165" s="521"/>
      <c r="F165" s="521"/>
      <c r="G165" s="521"/>
      <c r="H165" s="521"/>
      <c r="I165" s="521"/>
      <c r="J165" s="521"/>
    </row>
    <row r="166" spans="1:10">
      <c r="A166" s="521"/>
      <c r="B166" s="521"/>
      <c r="C166" s="521"/>
      <c r="D166" s="521"/>
      <c r="E166" s="521"/>
      <c r="F166" s="521"/>
      <c r="G166" s="521"/>
      <c r="H166" s="521"/>
      <c r="I166" s="521"/>
      <c r="J166" s="521"/>
    </row>
    <row r="167" spans="1:10">
      <c r="A167" s="521"/>
      <c r="B167" s="521"/>
      <c r="C167" s="521"/>
      <c r="D167" s="521"/>
      <c r="E167" s="521"/>
      <c r="F167" s="521"/>
      <c r="G167" s="521"/>
      <c r="H167" s="521"/>
      <c r="I167" s="521"/>
      <c r="J167" s="521"/>
    </row>
    <row r="168" spans="1:10">
      <c r="A168" s="521"/>
      <c r="B168" s="521"/>
      <c r="C168" s="521"/>
      <c r="D168" s="521"/>
      <c r="E168" s="521"/>
      <c r="F168" s="521"/>
      <c r="G168" s="521"/>
      <c r="H168" s="521"/>
      <c r="I168" s="521"/>
      <c r="J168" s="521"/>
    </row>
    <row r="169" spans="1:10">
      <c r="A169" s="521"/>
      <c r="B169" s="521"/>
      <c r="C169" s="521"/>
      <c r="D169" s="521"/>
      <c r="E169" s="521"/>
      <c r="F169" s="521"/>
      <c r="G169" s="521"/>
      <c r="H169" s="521"/>
      <c r="I169" s="521"/>
      <c r="J169" s="521"/>
    </row>
    <row r="170" spans="1:10">
      <c r="A170" s="521"/>
      <c r="B170" s="521"/>
      <c r="C170" s="521"/>
      <c r="D170" s="521"/>
      <c r="E170" s="521"/>
      <c r="F170" s="521"/>
      <c r="G170" s="521"/>
      <c r="H170" s="521"/>
      <c r="I170" s="521"/>
      <c r="J170" s="521"/>
    </row>
    <row r="171" spans="1:10">
      <c r="A171" s="521"/>
      <c r="B171" s="521"/>
      <c r="C171" s="521"/>
      <c r="D171" s="521"/>
      <c r="E171" s="521"/>
      <c r="F171" s="521"/>
      <c r="G171" s="521"/>
      <c r="H171" s="521"/>
      <c r="I171" s="521"/>
      <c r="J171" s="521"/>
    </row>
    <row r="172" spans="1:10">
      <c r="A172" s="521"/>
      <c r="B172" s="521"/>
      <c r="C172" s="521"/>
      <c r="D172" s="521"/>
      <c r="E172" s="521"/>
      <c r="F172" s="521"/>
      <c r="G172" s="521"/>
      <c r="H172" s="521"/>
      <c r="I172" s="521"/>
      <c r="J172" s="521"/>
    </row>
    <row r="173" spans="1:10">
      <c r="A173" s="521"/>
      <c r="B173" s="521"/>
      <c r="C173" s="521"/>
      <c r="D173" s="521"/>
      <c r="E173" s="521"/>
      <c r="F173" s="521"/>
      <c r="G173" s="521"/>
      <c r="H173" s="521"/>
      <c r="I173" s="521"/>
      <c r="J173" s="521"/>
    </row>
    <row r="174" spans="1:10">
      <c r="A174" s="521"/>
      <c r="B174" s="521"/>
      <c r="C174" s="521"/>
      <c r="D174" s="521"/>
      <c r="E174" s="521"/>
      <c r="F174" s="521"/>
      <c r="G174" s="521"/>
      <c r="H174" s="521"/>
      <c r="I174" s="521"/>
      <c r="J174" s="521"/>
    </row>
    <row r="175" spans="1:10">
      <c r="A175" s="521"/>
      <c r="B175" s="521"/>
      <c r="C175" s="521"/>
      <c r="D175" s="521"/>
      <c r="E175" s="521"/>
      <c r="F175" s="521"/>
      <c r="G175" s="521"/>
      <c r="H175" s="521"/>
      <c r="I175" s="521"/>
      <c r="J175" s="521"/>
    </row>
    <row r="176" spans="1:10">
      <c r="A176" s="521"/>
      <c r="B176" s="521"/>
      <c r="C176" s="521"/>
      <c r="D176" s="521"/>
      <c r="E176" s="521"/>
      <c r="F176" s="521"/>
      <c r="G176" s="521"/>
      <c r="H176" s="521"/>
      <c r="I176" s="521"/>
      <c r="J176" s="521"/>
    </row>
    <row r="177" spans="1:10">
      <c r="A177" s="521"/>
      <c r="B177" s="521"/>
      <c r="C177" s="521"/>
      <c r="D177" s="521"/>
      <c r="E177" s="521"/>
      <c r="F177" s="521"/>
      <c r="G177" s="521"/>
      <c r="H177" s="521"/>
      <c r="I177" s="521"/>
      <c r="J177" s="521"/>
    </row>
    <row r="178" spans="1:10">
      <c r="A178" s="521"/>
      <c r="B178" s="521"/>
      <c r="C178" s="521"/>
      <c r="D178" s="521"/>
      <c r="E178" s="521"/>
      <c r="F178" s="521"/>
      <c r="G178" s="521"/>
      <c r="H178" s="521"/>
      <c r="I178" s="521"/>
      <c r="J178" s="521"/>
    </row>
    <row r="179" spans="1:10">
      <c r="A179" s="521"/>
      <c r="B179" s="521"/>
      <c r="C179" s="521"/>
      <c r="D179" s="521"/>
      <c r="E179" s="521"/>
      <c r="F179" s="521"/>
      <c r="G179" s="521"/>
      <c r="H179" s="521"/>
      <c r="I179" s="521"/>
      <c r="J179" s="521"/>
    </row>
    <row r="180" spans="1:10">
      <c r="A180" s="521"/>
      <c r="B180" s="521"/>
      <c r="C180" s="521"/>
      <c r="D180" s="521"/>
      <c r="E180" s="521"/>
      <c r="F180" s="521"/>
      <c r="G180" s="521"/>
      <c r="H180" s="521"/>
      <c r="I180" s="521"/>
      <c r="J180" s="521"/>
    </row>
    <row r="181" spans="1:10">
      <c r="A181" s="521"/>
      <c r="B181" s="521"/>
      <c r="C181" s="521"/>
      <c r="D181" s="521"/>
      <c r="E181" s="521"/>
      <c r="F181" s="521"/>
      <c r="G181" s="521"/>
      <c r="H181" s="521"/>
      <c r="I181" s="521"/>
      <c r="J181" s="521"/>
    </row>
    <row r="182" spans="1:10">
      <c r="A182" s="521"/>
      <c r="B182" s="521"/>
      <c r="C182" s="521"/>
      <c r="D182" s="521"/>
      <c r="E182" s="521"/>
      <c r="F182" s="521"/>
      <c r="G182" s="521"/>
      <c r="H182" s="521"/>
      <c r="I182" s="521"/>
      <c r="J182" s="521"/>
    </row>
    <row r="183" spans="1:10">
      <c r="A183" s="521"/>
      <c r="B183" s="521"/>
      <c r="C183" s="521"/>
      <c r="D183" s="521"/>
      <c r="E183" s="521"/>
      <c r="F183" s="521"/>
      <c r="G183" s="521"/>
      <c r="H183" s="521"/>
      <c r="I183" s="521"/>
      <c r="J183" s="521"/>
    </row>
    <row r="184" spans="1:10">
      <c r="A184" s="521"/>
      <c r="B184" s="521"/>
      <c r="C184" s="521"/>
      <c r="D184" s="521"/>
      <c r="E184" s="521"/>
      <c r="F184" s="521"/>
      <c r="G184" s="521"/>
      <c r="H184" s="521"/>
      <c r="I184" s="521"/>
      <c r="J184" s="521"/>
    </row>
    <row r="185" spans="1:10">
      <c r="A185" s="521"/>
      <c r="B185" s="521"/>
      <c r="C185" s="521"/>
      <c r="D185" s="521"/>
      <c r="E185" s="521"/>
      <c r="F185" s="521"/>
      <c r="G185" s="521"/>
      <c r="H185" s="521"/>
      <c r="I185" s="521"/>
      <c r="J185" s="521"/>
    </row>
    <row r="186" spans="1:10">
      <c r="A186" s="521"/>
      <c r="B186" s="521"/>
      <c r="C186" s="521"/>
      <c r="D186" s="521"/>
      <c r="E186" s="521"/>
      <c r="F186" s="521"/>
      <c r="G186" s="521"/>
      <c r="H186" s="521"/>
      <c r="I186" s="521"/>
      <c r="J186" s="521"/>
    </row>
    <row r="187" spans="1:10">
      <c r="A187" s="521"/>
      <c r="B187" s="521"/>
      <c r="C187" s="521"/>
      <c r="D187" s="521"/>
      <c r="E187" s="521"/>
      <c r="F187" s="521"/>
      <c r="G187" s="521"/>
      <c r="H187" s="521"/>
      <c r="I187" s="521"/>
      <c r="J187" s="521"/>
    </row>
    <row r="188" spans="1:10">
      <c r="A188" s="521"/>
      <c r="B188" s="521"/>
      <c r="C188" s="521"/>
      <c r="D188" s="521"/>
      <c r="E188" s="521"/>
      <c r="F188" s="521"/>
      <c r="G188" s="521"/>
      <c r="H188" s="521"/>
      <c r="I188" s="521"/>
      <c r="J188" s="521"/>
    </row>
    <row r="189" spans="1:10">
      <c r="A189" s="521"/>
      <c r="B189" s="521"/>
      <c r="C189" s="521"/>
      <c r="D189" s="521"/>
      <c r="E189" s="521"/>
      <c r="F189" s="521"/>
      <c r="G189" s="521"/>
      <c r="H189" s="521"/>
      <c r="I189" s="521"/>
      <c r="J189" s="521"/>
    </row>
    <row r="190" spans="1:10">
      <c r="A190" s="521"/>
      <c r="B190" s="521"/>
      <c r="C190" s="521"/>
      <c r="D190" s="521"/>
      <c r="E190" s="521"/>
      <c r="F190" s="521"/>
      <c r="G190" s="521"/>
      <c r="H190" s="521"/>
      <c r="I190" s="521"/>
      <c r="J190" s="521"/>
    </row>
    <row r="191" spans="1:10">
      <c r="A191" s="521"/>
      <c r="B191" s="521"/>
      <c r="C191" s="521"/>
      <c r="D191" s="521"/>
      <c r="E191" s="521"/>
      <c r="F191" s="521"/>
      <c r="G191" s="521"/>
      <c r="H191" s="521"/>
      <c r="I191" s="521"/>
      <c r="J191" s="521"/>
    </row>
    <row r="192" spans="1:10">
      <c r="A192" s="521"/>
      <c r="B192" s="521"/>
      <c r="C192" s="521"/>
      <c r="D192" s="521"/>
      <c r="E192" s="521"/>
      <c r="F192" s="521"/>
      <c r="G192" s="521"/>
      <c r="H192" s="521"/>
      <c r="I192" s="521"/>
      <c r="J192" s="521"/>
    </row>
    <row r="193" spans="1:10">
      <c r="A193" s="521"/>
      <c r="B193" s="521"/>
      <c r="C193" s="521"/>
      <c r="D193" s="521"/>
      <c r="E193" s="521"/>
      <c r="F193" s="521"/>
      <c r="G193" s="521"/>
      <c r="H193" s="521"/>
      <c r="I193" s="521"/>
      <c r="J193" s="521"/>
    </row>
    <row r="194" spans="1:10">
      <c r="A194" s="521"/>
      <c r="B194" s="521"/>
      <c r="C194" s="521"/>
      <c r="D194" s="521"/>
      <c r="E194" s="521"/>
      <c r="F194" s="521"/>
      <c r="G194" s="521"/>
      <c r="H194" s="521"/>
      <c r="I194" s="521"/>
      <c r="J194" s="521"/>
    </row>
    <row r="195" spans="1:10">
      <c r="A195" s="521"/>
      <c r="B195" s="521"/>
      <c r="C195" s="521"/>
      <c r="D195" s="521"/>
      <c r="E195" s="521"/>
      <c r="F195" s="521"/>
      <c r="G195" s="521"/>
      <c r="H195" s="521"/>
      <c r="I195" s="521"/>
      <c r="J195" s="521"/>
    </row>
    <row r="196" spans="1:10">
      <c r="A196" s="521"/>
      <c r="B196" s="521"/>
      <c r="C196" s="521"/>
      <c r="D196" s="521"/>
      <c r="E196" s="521"/>
      <c r="F196" s="521"/>
      <c r="G196" s="521"/>
      <c r="H196" s="521"/>
      <c r="I196" s="521"/>
      <c r="J196" s="521"/>
    </row>
    <row r="197" spans="1:10">
      <c r="A197" s="521"/>
      <c r="B197" s="521"/>
      <c r="C197" s="521"/>
      <c r="D197" s="521"/>
      <c r="E197" s="521"/>
      <c r="F197" s="521"/>
      <c r="G197" s="521"/>
      <c r="H197" s="521"/>
      <c r="I197" s="521"/>
      <c r="J197" s="521"/>
    </row>
    <row r="198" spans="1:10">
      <c r="A198" s="521"/>
      <c r="B198" s="521"/>
      <c r="C198" s="521"/>
      <c r="D198" s="521"/>
      <c r="E198" s="521"/>
      <c r="F198" s="521"/>
      <c r="G198" s="521"/>
      <c r="H198" s="521"/>
      <c r="I198" s="521"/>
      <c r="J198" s="521"/>
    </row>
    <row r="199" spans="1:10">
      <c r="A199" s="521"/>
      <c r="B199" s="521"/>
      <c r="C199" s="521"/>
      <c r="D199" s="521"/>
      <c r="E199" s="521"/>
      <c r="F199" s="521"/>
      <c r="G199" s="521"/>
      <c r="H199" s="521"/>
      <c r="I199" s="521"/>
      <c r="J199" s="521"/>
    </row>
    <row r="200" spans="1:10">
      <c r="A200" s="521"/>
      <c r="B200" s="521"/>
      <c r="C200" s="521"/>
      <c r="D200" s="521"/>
      <c r="E200" s="521"/>
      <c r="F200" s="521"/>
      <c r="G200" s="521"/>
      <c r="H200" s="521"/>
      <c r="I200" s="521"/>
      <c r="J200" s="521"/>
    </row>
    <row r="201" spans="1:10">
      <c r="A201" s="521"/>
      <c r="B201" s="521"/>
      <c r="C201" s="521"/>
      <c r="D201" s="521"/>
      <c r="E201" s="521"/>
      <c r="F201" s="521"/>
      <c r="G201" s="521"/>
      <c r="H201" s="521"/>
      <c r="I201" s="521"/>
      <c r="J201" s="521"/>
    </row>
    <row r="202" spans="1:10">
      <c r="A202" s="521"/>
      <c r="B202" s="521"/>
      <c r="C202" s="521"/>
      <c r="D202" s="521"/>
      <c r="E202" s="521"/>
      <c r="F202" s="521"/>
      <c r="G202" s="521"/>
      <c r="H202" s="521"/>
      <c r="I202" s="521"/>
      <c r="J202" s="521"/>
    </row>
    <row r="203" spans="1:10">
      <c r="A203" s="521"/>
      <c r="B203" s="521"/>
      <c r="C203" s="521"/>
      <c r="D203" s="521"/>
      <c r="E203" s="521"/>
      <c r="F203" s="521"/>
      <c r="G203" s="521"/>
      <c r="H203" s="521"/>
      <c r="I203" s="521"/>
      <c r="J203" s="521"/>
    </row>
    <row r="204" spans="1:10">
      <c r="A204" s="521"/>
      <c r="B204" s="521"/>
      <c r="C204" s="521"/>
      <c r="D204" s="521"/>
      <c r="E204" s="521"/>
      <c r="F204" s="521"/>
      <c r="G204" s="521"/>
      <c r="H204" s="521"/>
      <c r="I204" s="521"/>
      <c r="J204" s="521"/>
    </row>
    <row r="205" spans="1:10">
      <c r="A205" s="521"/>
      <c r="B205" s="521"/>
      <c r="C205" s="521"/>
      <c r="D205" s="521"/>
      <c r="E205" s="521"/>
      <c r="F205" s="521"/>
      <c r="G205" s="521"/>
      <c r="H205" s="521"/>
      <c r="I205" s="521"/>
      <c r="J205" s="521"/>
    </row>
    <row r="206" spans="1:10">
      <c r="A206" s="521"/>
      <c r="B206" s="521"/>
      <c r="C206" s="521"/>
      <c r="D206" s="521"/>
      <c r="E206" s="521"/>
      <c r="F206" s="521"/>
      <c r="G206" s="521"/>
      <c r="H206" s="521"/>
      <c r="I206" s="521"/>
      <c r="J206" s="521"/>
    </row>
    <row r="207" spans="1:10">
      <c r="A207" s="521"/>
      <c r="B207" s="521"/>
      <c r="C207" s="521"/>
      <c r="D207" s="521"/>
      <c r="E207" s="521"/>
      <c r="F207" s="521"/>
      <c r="G207" s="521"/>
      <c r="H207" s="521"/>
      <c r="I207" s="521"/>
      <c r="J207" s="521"/>
    </row>
    <row r="208" spans="1:10">
      <c r="A208" s="521"/>
      <c r="B208" s="521"/>
      <c r="C208" s="521"/>
      <c r="D208" s="521"/>
      <c r="E208" s="521"/>
      <c r="F208" s="521"/>
      <c r="G208" s="521"/>
      <c r="H208" s="521"/>
      <c r="I208" s="521"/>
      <c r="J208" s="521"/>
    </row>
    <row r="209" spans="1:10">
      <c r="A209" s="521"/>
      <c r="B209" s="521"/>
      <c r="C209" s="521"/>
      <c r="D209" s="521"/>
      <c r="E209" s="521"/>
      <c r="F209" s="521"/>
      <c r="G209" s="521"/>
      <c r="H209" s="521"/>
      <c r="I209" s="521"/>
      <c r="J209" s="521"/>
    </row>
    <row r="210" spans="1:10">
      <c r="A210" s="521"/>
      <c r="B210" s="521"/>
      <c r="C210" s="521"/>
      <c r="D210" s="521"/>
      <c r="E210" s="521"/>
      <c r="F210" s="521"/>
      <c r="G210" s="521"/>
      <c r="H210" s="521"/>
      <c r="I210" s="521"/>
      <c r="J210" s="521"/>
    </row>
    <row r="211" spans="1:10">
      <c r="A211" s="521"/>
      <c r="B211" s="521"/>
      <c r="C211" s="521"/>
      <c r="D211" s="521"/>
      <c r="E211" s="521"/>
      <c r="F211" s="521"/>
      <c r="G211" s="521"/>
      <c r="H211" s="521"/>
      <c r="I211" s="521"/>
      <c r="J211" s="521"/>
    </row>
    <row r="212" spans="1:10">
      <c r="A212" s="521"/>
      <c r="B212" s="521"/>
      <c r="C212" s="521"/>
      <c r="D212" s="521"/>
      <c r="E212" s="521"/>
      <c r="F212" s="521"/>
      <c r="G212" s="521"/>
      <c r="H212" s="521"/>
      <c r="I212" s="521"/>
      <c r="J212" s="521"/>
    </row>
    <row r="213" spans="1:10">
      <c r="A213" s="521"/>
      <c r="B213" s="521"/>
      <c r="C213" s="521"/>
      <c r="D213" s="521"/>
      <c r="E213" s="521"/>
      <c r="F213" s="521"/>
      <c r="G213" s="521"/>
      <c r="H213" s="521"/>
      <c r="I213" s="521"/>
      <c r="J213" s="521"/>
    </row>
    <row r="214" spans="1:10">
      <c r="A214" s="521"/>
      <c r="B214" s="521"/>
      <c r="C214" s="521"/>
      <c r="D214" s="521"/>
      <c r="E214" s="521"/>
      <c r="F214" s="521"/>
      <c r="G214" s="521"/>
      <c r="H214" s="521"/>
      <c r="I214" s="521"/>
      <c r="J214" s="521"/>
    </row>
    <row r="215" spans="1:10">
      <c r="A215" s="521"/>
      <c r="B215" s="521"/>
      <c r="C215" s="521"/>
      <c r="D215" s="521"/>
      <c r="E215" s="521"/>
      <c r="F215" s="521"/>
      <c r="G215" s="521"/>
      <c r="H215" s="521"/>
      <c r="I215" s="521"/>
      <c r="J215" s="521"/>
    </row>
    <row r="216" spans="1:10">
      <c r="A216" s="521"/>
      <c r="B216" s="521"/>
      <c r="C216" s="521"/>
      <c r="D216" s="521"/>
      <c r="E216" s="521"/>
      <c r="F216" s="521"/>
      <c r="G216" s="521"/>
      <c r="H216" s="521"/>
      <c r="I216" s="521"/>
      <c r="J216" s="521"/>
    </row>
    <row r="217" spans="1:10">
      <c r="A217" s="521"/>
      <c r="B217" s="521"/>
      <c r="C217" s="521"/>
      <c r="D217" s="521"/>
      <c r="E217" s="521"/>
      <c r="F217" s="521"/>
      <c r="G217" s="521"/>
      <c r="H217" s="521"/>
      <c r="I217" s="521"/>
      <c r="J217" s="521"/>
    </row>
    <row r="218" spans="1:10">
      <c r="A218" s="521"/>
      <c r="B218" s="521"/>
      <c r="C218" s="521"/>
      <c r="D218" s="521"/>
      <c r="E218" s="521"/>
      <c r="F218" s="521"/>
      <c r="G218" s="521"/>
      <c r="H218" s="521"/>
      <c r="I218" s="521"/>
      <c r="J218" s="521"/>
    </row>
    <row r="219" spans="1:10">
      <c r="A219" s="521"/>
      <c r="B219" s="521"/>
      <c r="C219" s="521"/>
      <c r="D219" s="521"/>
      <c r="E219" s="521"/>
      <c r="F219" s="521"/>
      <c r="G219" s="521"/>
      <c r="H219" s="521"/>
      <c r="I219" s="521"/>
      <c r="J219" s="521"/>
    </row>
    <row r="220" spans="1:10">
      <c r="A220" s="521"/>
      <c r="B220" s="521"/>
      <c r="C220" s="521"/>
      <c r="D220" s="521"/>
      <c r="E220" s="521"/>
      <c r="F220" s="521"/>
      <c r="G220" s="521"/>
      <c r="H220" s="521"/>
      <c r="I220" s="521"/>
      <c r="J220" s="521"/>
    </row>
    <row r="221" spans="1:10">
      <c r="A221" s="521"/>
      <c r="B221" s="521"/>
      <c r="C221" s="521"/>
      <c r="D221" s="521"/>
      <c r="E221" s="521"/>
      <c r="F221" s="521"/>
      <c r="G221" s="521"/>
      <c r="H221" s="521"/>
      <c r="I221" s="521"/>
      <c r="J221" s="521"/>
    </row>
    <row r="222" spans="1:10">
      <c r="A222" s="521"/>
      <c r="B222" s="521"/>
      <c r="C222" s="521"/>
      <c r="D222" s="521"/>
      <c r="E222" s="521"/>
      <c r="F222" s="521"/>
      <c r="G222" s="521"/>
      <c r="H222" s="521"/>
      <c r="I222" s="521"/>
      <c r="J222" s="521"/>
    </row>
    <row r="223" spans="1:10">
      <c r="A223" s="521"/>
      <c r="B223" s="521"/>
      <c r="C223" s="521"/>
      <c r="D223" s="521"/>
      <c r="E223" s="521"/>
      <c r="F223" s="521"/>
      <c r="G223" s="521"/>
      <c r="H223" s="521"/>
      <c r="I223" s="521"/>
      <c r="J223" s="521"/>
    </row>
    <row r="224" spans="1:10">
      <c r="A224" s="521"/>
      <c r="B224" s="521"/>
      <c r="C224" s="521"/>
      <c r="D224" s="521"/>
      <c r="E224" s="521"/>
      <c r="F224" s="521"/>
      <c r="G224" s="521"/>
      <c r="H224" s="521"/>
      <c r="I224" s="521"/>
      <c r="J224" s="521"/>
    </row>
    <row r="225" spans="1:10">
      <c r="A225" s="521"/>
      <c r="B225" s="521"/>
      <c r="C225" s="521"/>
      <c r="D225" s="521"/>
      <c r="E225" s="521"/>
      <c r="F225" s="521"/>
      <c r="G225" s="521"/>
      <c r="H225" s="521"/>
      <c r="I225" s="521"/>
      <c r="J225" s="521"/>
    </row>
    <row r="226" spans="1:10">
      <c r="A226" s="521"/>
      <c r="B226" s="521"/>
      <c r="C226" s="521"/>
      <c r="D226" s="521"/>
      <c r="E226" s="521"/>
      <c r="F226" s="521"/>
      <c r="G226" s="521"/>
      <c r="H226" s="521"/>
      <c r="I226" s="521"/>
      <c r="J226" s="521"/>
    </row>
    <row r="227" spans="1:10">
      <c r="A227" s="521"/>
      <c r="B227" s="521"/>
      <c r="C227" s="521"/>
      <c r="D227" s="521"/>
      <c r="E227" s="521"/>
      <c r="F227" s="521"/>
      <c r="G227" s="521"/>
      <c r="H227" s="521"/>
      <c r="I227" s="521"/>
      <c r="J227" s="521"/>
    </row>
    <row r="228" spans="1:10">
      <c r="A228" s="521"/>
      <c r="B228" s="521"/>
      <c r="C228" s="521"/>
      <c r="D228" s="521"/>
      <c r="E228" s="521"/>
      <c r="F228" s="521"/>
      <c r="G228" s="521"/>
      <c r="H228" s="521"/>
      <c r="I228" s="521"/>
      <c r="J228" s="521"/>
    </row>
    <row r="229" spans="1:10">
      <c r="A229" s="521"/>
      <c r="B229" s="521"/>
      <c r="C229" s="521"/>
      <c r="D229" s="521"/>
      <c r="E229" s="521"/>
      <c r="F229" s="521"/>
      <c r="G229" s="521"/>
      <c r="H229" s="521"/>
      <c r="I229" s="521"/>
      <c r="J229" s="521"/>
    </row>
    <row r="230" spans="1:10">
      <c r="A230" s="521"/>
      <c r="B230" s="521"/>
      <c r="C230" s="521"/>
      <c r="D230" s="521"/>
      <c r="E230" s="521"/>
      <c r="F230" s="521"/>
      <c r="G230" s="521"/>
      <c r="H230" s="521"/>
      <c r="I230" s="521"/>
      <c r="J230" s="521"/>
    </row>
    <row r="231" spans="1:10">
      <c r="A231" s="521"/>
      <c r="B231" s="521"/>
      <c r="C231" s="521"/>
      <c r="D231" s="521"/>
      <c r="E231" s="521"/>
      <c r="F231" s="521"/>
      <c r="G231" s="521"/>
      <c r="H231" s="521"/>
      <c r="I231" s="521"/>
      <c r="J231" s="521"/>
    </row>
    <row r="232" spans="1:10">
      <c r="A232" s="521"/>
      <c r="B232" s="521"/>
      <c r="C232" s="521"/>
      <c r="D232" s="521"/>
      <c r="E232" s="521"/>
      <c r="F232" s="521"/>
      <c r="G232" s="521"/>
      <c r="H232" s="521"/>
      <c r="I232" s="521"/>
      <c r="J232" s="521"/>
    </row>
    <row r="233" spans="1:10">
      <c r="A233" s="521"/>
      <c r="B233" s="521"/>
      <c r="C233" s="521"/>
      <c r="D233" s="521"/>
      <c r="E233" s="521"/>
      <c r="F233" s="521"/>
      <c r="G233" s="521"/>
      <c r="H233" s="521"/>
      <c r="I233" s="521"/>
      <c r="J233" s="521"/>
    </row>
    <row r="234" spans="1:10">
      <c r="A234" s="521"/>
      <c r="B234" s="521"/>
      <c r="C234" s="521"/>
      <c r="D234" s="521"/>
      <c r="E234" s="521"/>
      <c r="F234" s="521"/>
      <c r="G234" s="521"/>
      <c r="H234" s="521"/>
      <c r="I234" s="521"/>
      <c r="J234" s="521"/>
    </row>
    <row r="235" spans="1:10">
      <c r="A235" s="521"/>
      <c r="B235" s="521"/>
      <c r="C235" s="521"/>
      <c r="D235" s="521"/>
      <c r="E235" s="521"/>
      <c r="F235" s="521"/>
      <c r="G235" s="521"/>
      <c r="H235" s="521"/>
      <c r="I235" s="521"/>
      <c r="J235" s="521"/>
    </row>
    <row r="236" spans="1:10">
      <c r="A236" s="521"/>
      <c r="B236" s="521"/>
      <c r="C236" s="521"/>
      <c r="D236" s="521"/>
      <c r="E236" s="521"/>
      <c r="F236" s="521"/>
      <c r="G236" s="521"/>
      <c r="H236" s="521"/>
      <c r="I236" s="521"/>
      <c r="J236" s="521"/>
    </row>
    <row r="237" spans="1:10">
      <c r="A237" s="521"/>
      <c r="B237" s="521"/>
      <c r="C237" s="521"/>
      <c r="D237" s="521"/>
      <c r="E237" s="521"/>
      <c r="F237" s="521"/>
      <c r="G237" s="521"/>
      <c r="H237" s="521"/>
      <c r="I237" s="521"/>
      <c r="J237" s="521"/>
    </row>
    <row r="238" spans="1:10">
      <c r="A238" s="521"/>
      <c r="B238" s="521"/>
      <c r="C238" s="521"/>
      <c r="D238" s="521"/>
      <c r="E238" s="521"/>
      <c r="F238" s="521"/>
      <c r="G238" s="521"/>
      <c r="H238" s="521"/>
      <c r="I238" s="521"/>
      <c r="J238" s="521"/>
    </row>
    <row r="239" spans="1:10">
      <c r="A239" s="521"/>
      <c r="B239" s="521"/>
      <c r="C239" s="521"/>
      <c r="D239" s="521"/>
      <c r="E239" s="521"/>
      <c r="F239" s="521"/>
      <c r="G239" s="521"/>
      <c r="H239" s="521"/>
      <c r="I239" s="521"/>
      <c r="J239" s="521"/>
    </row>
    <row r="240" spans="1:10">
      <c r="A240" s="521"/>
      <c r="B240" s="521"/>
      <c r="C240" s="521"/>
      <c r="D240" s="521"/>
      <c r="E240" s="521"/>
      <c r="F240" s="521"/>
      <c r="G240" s="521"/>
      <c r="H240" s="521"/>
      <c r="I240" s="521"/>
      <c r="J240" s="521"/>
    </row>
    <row r="241" spans="1:10">
      <c r="A241" s="521"/>
      <c r="B241" s="521"/>
      <c r="C241" s="521"/>
      <c r="D241" s="521"/>
      <c r="E241" s="521"/>
      <c r="F241" s="521"/>
      <c r="G241" s="521"/>
      <c r="H241" s="521"/>
      <c r="I241" s="521"/>
      <c r="J241" s="521"/>
    </row>
    <row r="242" spans="1:10">
      <c r="A242" s="521"/>
      <c r="B242" s="521"/>
      <c r="C242" s="521"/>
      <c r="D242" s="521"/>
      <c r="E242" s="521"/>
      <c r="F242" s="521"/>
      <c r="G242" s="521"/>
      <c r="H242" s="521"/>
      <c r="I242" s="521"/>
      <c r="J242" s="521"/>
    </row>
    <row r="243" spans="1:10">
      <c r="A243" s="521"/>
      <c r="B243" s="521"/>
      <c r="C243" s="521"/>
      <c r="D243" s="521"/>
      <c r="E243" s="521"/>
      <c r="F243" s="521"/>
      <c r="G243" s="521"/>
      <c r="H243" s="521"/>
      <c r="I243" s="521"/>
      <c r="J243" s="521"/>
    </row>
    <row r="244" spans="1:10">
      <c r="A244" s="521"/>
      <c r="B244" s="521"/>
      <c r="C244" s="521"/>
      <c r="D244" s="521"/>
      <c r="E244" s="521"/>
      <c r="F244" s="521"/>
      <c r="G244" s="521"/>
      <c r="H244" s="521"/>
      <c r="I244" s="521"/>
      <c r="J244" s="521"/>
    </row>
    <row r="245" spans="1:10">
      <c r="A245" s="521"/>
      <c r="B245" s="521"/>
      <c r="C245" s="521"/>
      <c r="D245" s="521"/>
      <c r="E245" s="521"/>
      <c r="F245" s="521"/>
      <c r="G245" s="521"/>
      <c r="H245" s="521"/>
      <c r="I245" s="521"/>
      <c r="J245" s="521"/>
    </row>
    <row r="246" spans="1:10">
      <c r="A246" s="521"/>
      <c r="B246" s="521"/>
      <c r="C246" s="521"/>
      <c r="D246" s="521"/>
      <c r="E246" s="521"/>
      <c r="F246" s="521"/>
      <c r="G246" s="521"/>
      <c r="H246" s="521"/>
      <c r="I246" s="521"/>
      <c r="J246" s="521"/>
    </row>
    <row r="247" spans="1:10">
      <c r="A247" s="521"/>
      <c r="B247" s="521"/>
      <c r="C247" s="521"/>
      <c r="D247" s="521"/>
      <c r="E247" s="521"/>
      <c r="F247" s="521"/>
      <c r="G247" s="521"/>
      <c r="H247" s="521"/>
      <c r="I247" s="521"/>
      <c r="J247" s="521"/>
    </row>
    <row r="248" spans="1:10">
      <c r="A248" s="521"/>
      <c r="B248" s="521"/>
      <c r="C248" s="521"/>
      <c r="D248" s="521"/>
      <c r="E248" s="521"/>
      <c r="F248" s="521"/>
      <c r="G248" s="521"/>
      <c r="H248" s="521"/>
      <c r="I248" s="521"/>
      <c r="J248" s="521"/>
    </row>
    <row r="249" spans="1:10">
      <c r="A249" s="521"/>
      <c r="B249" s="521"/>
      <c r="C249" s="521"/>
      <c r="D249" s="521"/>
      <c r="E249" s="521"/>
      <c r="F249" s="521"/>
      <c r="G249" s="521"/>
      <c r="H249" s="521"/>
      <c r="I249" s="521"/>
      <c r="J249" s="521"/>
    </row>
    <row r="250" spans="1:10">
      <c r="A250" s="521"/>
      <c r="B250" s="521"/>
      <c r="C250" s="521"/>
      <c r="D250" s="521"/>
      <c r="E250" s="521"/>
      <c r="F250" s="521"/>
      <c r="G250" s="521"/>
      <c r="H250" s="521"/>
      <c r="I250" s="521"/>
      <c r="J250" s="521"/>
    </row>
    <row r="251" spans="1:10">
      <c r="A251" s="521"/>
      <c r="B251" s="521"/>
      <c r="C251" s="521"/>
      <c r="D251" s="521"/>
      <c r="E251" s="521"/>
      <c r="F251" s="521"/>
      <c r="G251" s="521"/>
      <c r="H251" s="521"/>
      <c r="I251" s="521"/>
      <c r="J251" s="521"/>
    </row>
    <row r="252" spans="1:10">
      <c r="A252" s="521"/>
      <c r="B252" s="521"/>
      <c r="C252" s="521"/>
      <c r="D252" s="521"/>
      <c r="E252" s="521"/>
      <c r="F252" s="521"/>
      <c r="G252" s="521"/>
      <c r="H252" s="521"/>
      <c r="I252" s="521"/>
      <c r="J252" s="521"/>
    </row>
    <row r="253" spans="1:10">
      <c r="A253" s="521"/>
      <c r="B253" s="521"/>
      <c r="C253" s="521"/>
      <c r="D253" s="521"/>
      <c r="E253" s="521"/>
      <c r="F253" s="521"/>
      <c r="G253" s="521"/>
      <c r="H253" s="521"/>
      <c r="I253" s="521"/>
      <c r="J253" s="521"/>
    </row>
    <row r="254" spans="1:10">
      <c r="A254" s="521"/>
      <c r="B254" s="521"/>
      <c r="C254" s="521"/>
      <c r="D254" s="521"/>
      <c r="E254" s="521"/>
      <c r="F254" s="521"/>
      <c r="G254" s="521"/>
      <c r="H254" s="521"/>
      <c r="I254" s="521"/>
      <c r="J254" s="521"/>
    </row>
    <row r="255" spans="1:10">
      <c r="A255" s="521"/>
      <c r="B255" s="521"/>
      <c r="C255" s="521"/>
      <c r="D255" s="521"/>
      <c r="E255" s="521"/>
      <c r="F255" s="521"/>
      <c r="G255" s="521"/>
      <c r="H255" s="521"/>
      <c r="I255" s="521"/>
      <c r="J255" s="521"/>
    </row>
    <row r="256" spans="1:10">
      <c r="A256" s="521"/>
      <c r="B256" s="521"/>
      <c r="C256" s="521"/>
      <c r="D256" s="521"/>
      <c r="E256" s="521"/>
      <c r="F256" s="521"/>
      <c r="G256" s="521"/>
      <c r="H256" s="521"/>
      <c r="I256" s="521"/>
      <c r="J256" s="521"/>
    </row>
    <row r="257" spans="1:10">
      <c r="A257" s="521"/>
      <c r="B257" s="521"/>
      <c r="C257" s="521"/>
      <c r="D257" s="521"/>
      <c r="E257" s="521"/>
      <c r="F257" s="521"/>
      <c r="G257" s="521"/>
      <c r="H257" s="521"/>
      <c r="I257" s="521"/>
      <c r="J257" s="521"/>
    </row>
    <row r="258" spans="1:10">
      <c r="A258" s="521"/>
      <c r="B258" s="521"/>
      <c r="C258" s="521"/>
      <c r="D258" s="521"/>
      <c r="E258" s="521"/>
      <c r="F258" s="521"/>
      <c r="G258" s="521"/>
      <c r="H258" s="521"/>
      <c r="I258" s="521"/>
      <c r="J258" s="521"/>
    </row>
    <row r="259" spans="1:10">
      <c r="A259" s="521"/>
      <c r="B259" s="521"/>
      <c r="C259" s="521"/>
      <c r="D259" s="521"/>
      <c r="E259" s="521"/>
      <c r="F259" s="521"/>
      <c r="G259" s="521"/>
      <c r="H259" s="521"/>
      <c r="I259" s="521"/>
      <c r="J259" s="521"/>
    </row>
    <row r="260" spans="1:10">
      <c r="A260" s="521"/>
      <c r="B260" s="521"/>
      <c r="C260" s="521"/>
      <c r="D260" s="521"/>
      <c r="E260" s="521"/>
      <c r="F260" s="521"/>
      <c r="G260" s="521"/>
      <c r="H260" s="521"/>
      <c r="I260" s="521"/>
      <c r="J260" s="521"/>
    </row>
    <row r="261" spans="1:10">
      <c r="A261" s="521"/>
      <c r="B261" s="521"/>
      <c r="C261" s="521"/>
      <c r="D261" s="521"/>
      <c r="E261" s="521"/>
      <c r="F261" s="521"/>
      <c r="G261" s="521"/>
      <c r="H261" s="521"/>
      <c r="I261" s="521"/>
      <c r="J261" s="521"/>
    </row>
    <row r="262" spans="1:10">
      <c r="A262" s="521"/>
      <c r="B262" s="521"/>
      <c r="C262" s="521"/>
      <c r="D262" s="521"/>
      <c r="E262" s="521"/>
      <c r="F262" s="521"/>
      <c r="G262" s="521"/>
      <c r="H262" s="521"/>
      <c r="I262" s="521"/>
      <c r="J262" s="521"/>
    </row>
    <row r="263" spans="1:10">
      <c r="A263" s="521"/>
      <c r="B263" s="521"/>
      <c r="C263" s="521"/>
      <c r="D263" s="521"/>
      <c r="E263" s="521"/>
      <c r="F263" s="521"/>
      <c r="G263" s="521"/>
      <c r="H263" s="521"/>
      <c r="I263" s="521"/>
      <c r="J263" s="521"/>
    </row>
    <row r="264" spans="1:10">
      <c r="A264" s="521"/>
      <c r="B264" s="521"/>
      <c r="C264" s="521"/>
      <c r="D264" s="521"/>
      <c r="E264" s="521"/>
      <c r="F264" s="521"/>
      <c r="G264" s="521"/>
      <c r="H264" s="521"/>
      <c r="I264" s="521"/>
      <c r="J264" s="521"/>
    </row>
    <row r="265" spans="1:10">
      <c r="A265" s="521"/>
      <c r="B265" s="521"/>
      <c r="C265" s="521"/>
      <c r="D265" s="521"/>
      <c r="E265" s="521"/>
      <c r="F265" s="521"/>
      <c r="G265" s="521"/>
      <c r="H265" s="521"/>
      <c r="I265" s="521"/>
      <c r="J265" s="521"/>
    </row>
    <row r="266" spans="1:10">
      <c r="A266" s="521"/>
      <c r="B266" s="521"/>
      <c r="C266" s="521"/>
      <c r="D266" s="521"/>
      <c r="E266" s="521"/>
      <c r="F266" s="521"/>
      <c r="G266" s="521"/>
      <c r="H266" s="521"/>
      <c r="I266" s="521"/>
      <c r="J266" s="521"/>
    </row>
    <row r="267" spans="1:10">
      <c r="A267" s="521"/>
      <c r="B267" s="521"/>
      <c r="C267" s="521"/>
      <c r="D267" s="521"/>
      <c r="E267" s="521"/>
      <c r="F267" s="521"/>
      <c r="G267" s="521"/>
      <c r="H267" s="521"/>
      <c r="I267" s="521"/>
      <c r="J267" s="521"/>
    </row>
    <row r="268" spans="1:10">
      <c r="A268" s="521"/>
      <c r="B268" s="521"/>
      <c r="C268" s="521"/>
      <c r="D268" s="521"/>
      <c r="E268" s="521"/>
      <c r="F268" s="521"/>
      <c r="G268" s="521"/>
      <c r="H268" s="521"/>
      <c r="I268" s="521"/>
      <c r="J268" s="521"/>
    </row>
    <row r="269" spans="1:10">
      <c r="A269" s="521"/>
      <c r="B269" s="521"/>
      <c r="C269" s="521"/>
      <c r="D269" s="521"/>
      <c r="E269" s="521"/>
      <c r="F269" s="521"/>
      <c r="G269" s="521"/>
      <c r="H269" s="521"/>
      <c r="I269" s="521"/>
      <c r="J269" s="521"/>
    </row>
    <row r="270" spans="1:10">
      <c r="A270" s="521"/>
      <c r="B270" s="521"/>
      <c r="C270" s="521"/>
      <c r="D270" s="521"/>
      <c r="E270" s="521"/>
      <c r="F270" s="521"/>
      <c r="G270" s="521"/>
      <c r="H270" s="521"/>
      <c r="I270" s="521"/>
      <c r="J270" s="521"/>
    </row>
    <row r="271" spans="1:10">
      <c r="A271" s="521"/>
      <c r="B271" s="521"/>
      <c r="C271" s="521"/>
      <c r="D271" s="521"/>
      <c r="E271" s="521"/>
      <c r="F271" s="521"/>
      <c r="G271" s="521"/>
      <c r="H271" s="521"/>
      <c r="I271" s="521"/>
      <c r="J271" s="521"/>
    </row>
    <row r="272" spans="1:10">
      <c r="A272" s="521"/>
      <c r="B272" s="521"/>
      <c r="C272" s="521"/>
      <c r="D272" s="521"/>
      <c r="E272" s="521"/>
      <c r="F272" s="521"/>
      <c r="G272" s="521"/>
      <c r="H272" s="521"/>
      <c r="I272" s="521"/>
      <c r="J272" s="521"/>
    </row>
    <row r="273" spans="1:10">
      <c r="A273" s="521"/>
      <c r="B273" s="521"/>
      <c r="C273" s="521"/>
      <c r="D273" s="521"/>
      <c r="E273" s="521"/>
      <c r="F273" s="521"/>
      <c r="G273" s="521"/>
      <c r="H273" s="521"/>
      <c r="I273" s="521"/>
      <c r="J273" s="521"/>
    </row>
    <row r="274" spans="1:10">
      <c r="A274" s="521"/>
      <c r="B274" s="521"/>
      <c r="C274" s="521"/>
      <c r="D274" s="521"/>
      <c r="E274" s="521"/>
      <c r="F274" s="521"/>
      <c r="G274" s="521"/>
      <c r="H274" s="521"/>
      <c r="I274" s="521"/>
      <c r="J274" s="521"/>
    </row>
    <row r="275" spans="1:10">
      <c r="A275" s="521"/>
      <c r="B275" s="521"/>
      <c r="C275" s="521"/>
      <c r="D275" s="521"/>
      <c r="E275" s="521"/>
      <c r="F275" s="521"/>
      <c r="G275" s="521"/>
      <c r="H275" s="521"/>
      <c r="I275" s="521"/>
      <c r="J275" s="521"/>
    </row>
    <row r="276" spans="1:10">
      <c r="A276" s="521"/>
      <c r="B276" s="521"/>
      <c r="C276" s="521"/>
      <c r="D276" s="521"/>
      <c r="E276" s="521"/>
      <c r="F276" s="521"/>
      <c r="G276" s="521"/>
      <c r="H276" s="521"/>
      <c r="I276" s="521"/>
      <c r="J276" s="521"/>
    </row>
    <row r="277" spans="1:10">
      <c r="A277" s="521"/>
      <c r="B277" s="521"/>
      <c r="C277" s="521"/>
      <c r="D277" s="521"/>
      <c r="E277" s="521"/>
      <c r="F277" s="521"/>
      <c r="G277" s="521"/>
      <c r="H277" s="521"/>
      <c r="I277" s="521"/>
      <c r="J277" s="521"/>
    </row>
    <row r="278" spans="1:10">
      <c r="A278" s="521"/>
      <c r="B278" s="521"/>
      <c r="C278" s="521"/>
      <c r="D278" s="521"/>
      <c r="E278" s="521"/>
      <c r="F278" s="521"/>
      <c r="G278" s="521"/>
      <c r="H278" s="521"/>
      <c r="I278" s="521"/>
      <c r="J278" s="521"/>
    </row>
    <row r="279" spans="1:10">
      <c r="A279" s="521"/>
      <c r="B279" s="521"/>
      <c r="C279" s="521"/>
      <c r="D279" s="521"/>
      <c r="E279" s="521"/>
      <c r="F279" s="521"/>
      <c r="G279" s="521"/>
      <c r="H279" s="521"/>
      <c r="I279" s="521"/>
      <c r="J279" s="521"/>
    </row>
    <row r="280" spans="1:10">
      <c r="A280" s="521"/>
      <c r="B280" s="521"/>
      <c r="C280" s="521"/>
      <c r="D280" s="521"/>
      <c r="E280" s="521"/>
      <c r="F280" s="521"/>
      <c r="G280" s="521"/>
      <c r="H280" s="521"/>
      <c r="I280" s="521"/>
      <c r="J280" s="521"/>
    </row>
    <row r="281" spans="1:10">
      <c r="A281" s="521"/>
      <c r="B281" s="521"/>
      <c r="C281" s="521"/>
      <c r="D281" s="521"/>
      <c r="E281" s="521"/>
      <c r="F281" s="521"/>
      <c r="G281" s="521"/>
      <c r="H281" s="521"/>
      <c r="I281" s="521"/>
      <c r="J281" s="521"/>
    </row>
    <row r="282" spans="1:10">
      <c r="A282" s="521"/>
      <c r="B282" s="521"/>
      <c r="C282" s="521"/>
      <c r="D282" s="521"/>
      <c r="E282" s="521"/>
      <c r="F282" s="521"/>
      <c r="G282" s="521"/>
      <c r="H282" s="521"/>
      <c r="I282" s="521"/>
      <c r="J282" s="521"/>
    </row>
    <row r="283" spans="1:10">
      <c r="A283" s="521"/>
      <c r="B283" s="521"/>
      <c r="C283" s="521"/>
      <c r="D283" s="521"/>
      <c r="E283" s="521"/>
      <c r="F283" s="521"/>
      <c r="G283" s="521"/>
      <c r="H283" s="521"/>
      <c r="I283" s="521"/>
      <c r="J283" s="521"/>
    </row>
    <row r="284" spans="1:10">
      <c r="A284" s="521"/>
      <c r="B284" s="521"/>
      <c r="C284" s="521"/>
      <c r="D284" s="521"/>
      <c r="E284" s="521"/>
      <c r="F284" s="521"/>
      <c r="G284" s="521"/>
      <c r="H284" s="521"/>
      <c r="I284" s="521"/>
      <c r="J284" s="521"/>
    </row>
    <row r="285" spans="1:10">
      <c r="A285" s="521"/>
      <c r="B285" s="521"/>
      <c r="C285" s="521"/>
      <c r="D285" s="521"/>
      <c r="E285" s="521"/>
      <c r="F285" s="521"/>
      <c r="G285" s="521"/>
      <c r="H285" s="521"/>
      <c r="I285" s="521"/>
      <c r="J285" s="521"/>
    </row>
    <row r="286" spans="1:10">
      <c r="A286" s="521"/>
      <c r="B286" s="521"/>
      <c r="C286" s="521"/>
      <c r="D286" s="521"/>
      <c r="E286" s="521"/>
      <c r="F286" s="521"/>
      <c r="G286" s="521"/>
      <c r="H286" s="521"/>
      <c r="I286" s="521"/>
      <c r="J286" s="521"/>
    </row>
    <row r="287" spans="1:10">
      <c r="A287" s="521"/>
      <c r="B287" s="521"/>
      <c r="C287" s="521"/>
      <c r="D287" s="521"/>
      <c r="E287" s="521"/>
      <c r="F287" s="521"/>
      <c r="G287" s="521"/>
      <c r="H287" s="521"/>
      <c r="I287" s="521"/>
      <c r="J287" s="521"/>
    </row>
    <row r="288" spans="1:10">
      <c r="A288" s="521"/>
      <c r="B288" s="521"/>
      <c r="C288" s="521"/>
      <c r="D288" s="521"/>
      <c r="E288" s="521"/>
      <c r="F288" s="521"/>
      <c r="G288" s="521"/>
      <c r="H288" s="521"/>
      <c r="I288" s="521"/>
      <c r="J288" s="521"/>
    </row>
    <row r="289" spans="1:10">
      <c r="A289" s="521"/>
      <c r="B289" s="521"/>
      <c r="C289" s="521"/>
      <c r="D289" s="521"/>
      <c r="E289" s="521"/>
      <c r="F289" s="521"/>
      <c r="G289" s="521"/>
      <c r="H289" s="521"/>
      <c r="I289" s="521"/>
      <c r="J289" s="521"/>
    </row>
    <row r="290" spans="1:10">
      <c r="A290" s="521"/>
      <c r="B290" s="521"/>
      <c r="C290" s="521"/>
      <c r="D290" s="521"/>
      <c r="E290" s="521"/>
      <c r="F290" s="521"/>
      <c r="G290" s="521"/>
      <c r="H290" s="521"/>
      <c r="I290" s="521"/>
      <c r="J290" s="521"/>
    </row>
    <row r="291" spans="1:10">
      <c r="A291" s="521"/>
      <c r="B291" s="521"/>
      <c r="C291" s="521"/>
      <c r="D291" s="521"/>
      <c r="E291" s="521"/>
      <c r="F291" s="521"/>
      <c r="G291" s="521"/>
      <c r="H291" s="521"/>
      <c r="I291" s="521"/>
      <c r="J291" s="521"/>
    </row>
    <row r="292" spans="1:10">
      <c r="A292" s="521"/>
      <c r="B292" s="521"/>
      <c r="C292" s="521"/>
      <c r="D292" s="521"/>
      <c r="E292" s="521"/>
      <c r="F292" s="521"/>
      <c r="G292" s="521"/>
      <c r="H292" s="521"/>
      <c r="I292" s="521"/>
      <c r="J292" s="521"/>
    </row>
    <row r="293" spans="1:10">
      <c r="A293" s="521"/>
      <c r="B293" s="521"/>
      <c r="C293" s="521"/>
      <c r="D293" s="521"/>
      <c r="E293" s="521"/>
      <c r="F293" s="521"/>
      <c r="G293" s="521"/>
      <c r="H293" s="521"/>
      <c r="I293" s="521"/>
      <c r="J293" s="521"/>
    </row>
    <row r="294" spans="1:10">
      <c r="A294" s="521"/>
      <c r="B294" s="521"/>
      <c r="C294" s="521"/>
      <c r="D294" s="521"/>
      <c r="E294" s="521"/>
      <c r="F294" s="521"/>
      <c r="G294" s="521"/>
      <c r="H294" s="521"/>
      <c r="I294" s="521"/>
      <c r="J294" s="521"/>
    </row>
    <row r="295" spans="1:10">
      <c r="A295" s="521"/>
      <c r="B295" s="521"/>
      <c r="C295" s="521"/>
      <c r="D295" s="521"/>
      <c r="E295" s="521"/>
      <c r="F295" s="521"/>
      <c r="G295" s="521"/>
      <c r="H295" s="521"/>
      <c r="I295" s="521"/>
      <c r="J295" s="521"/>
    </row>
    <row r="296" spans="1:10">
      <c r="A296" s="521"/>
      <c r="B296" s="521"/>
      <c r="C296" s="521"/>
      <c r="D296" s="521"/>
      <c r="E296" s="521"/>
      <c r="F296" s="521"/>
      <c r="G296" s="521"/>
      <c r="H296" s="521"/>
      <c r="I296" s="521"/>
      <c r="J296" s="521"/>
    </row>
    <row r="297" spans="1:10">
      <c r="A297" s="521"/>
      <c r="B297" s="521"/>
      <c r="C297" s="521"/>
      <c r="D297" s="521"/>
      <c r="E297" s="521"/>
      <c r="F297" s="521"/>
      <c r="G297" s="521"/>
      <c r="H297" s="521"/>
      <c r="I297" s="521"/>
      <c r="J297" s="521"/>
    </row>
    <row r="298" spans="1:10">
      <c r="A298" s="521"/>
      <c r="B298" s="521"/>
      <c r="C298" s="521"/>
      <c r="D298" s="521"/>
      <c r="E298" s="521"/>
      <c r="F298" s="521"/>
      <c r="G298" s="521"/>
      <c r="H298" s="521"/>
      <c r="I298" s="521"/>
      <c r="J298" s="521"/>
    </row>
    <row r="299" spans="1:10">
      <c r="A299" s="521"/>
      <c r="B299" s="521"/>
      <c r="C299" s="521"/>
      <c r="D299" s="521"/>
      <c r="E299" s="521"/>
      <c r="F299" s="521"/>
      <c r="G299" s="521"/>
      <c r="H299" s="521"/>
      <c r="I299" s="521"/>
      <c r="J299" s="521"/>
    </row>
    <row r="300" spans="1:10">
      <c r="A300" s="521"/>
      <c r="B300" s="521"/>
      <c r="C300" s="521"/>
      <c r="D300" s="521"/>
      <c r="E300" s="521"/>
      <c r="F300" s="521"/>
      <c r="G300" s="521"/>
      <c r="H300" s="521"/>
      <c r="I300" s="521"/>
      <c r="J300" s="521"/>
    </row>
    <row r="301" spans="1:10">
      <c r="A301" s="521"/>
      <c r="B301" s="521"/>
      <c r="C301" s="521"/>
      <c r="D301" s="521"/>
      <c r="E301" s="521"/>
      <c r="F301" s="521"/>
      <c r="G301" s="521"/>
      <c r="H301" s="521"/>
      <c r="I301" s="521"/>
      <c r="J301" s="521"/>
    </row>
    <row r="302" spans="1:10">
      <c r="A302" s="521"/>
      <c r="B302" s="521"/>
      <c r="C302" s="521"/>
      <c r="D302" s="521"/>
      <c r="E302" s="521"/>
      <c r="F302" s="521"/>
      <c r="G302" s="521"/>
      <c r="H302" s="521"/>
      <c r="I302" s="521"/>
      <c r="J302" s="521"/>
    </row>
    <row r="303" spans="1:10">
      <c r="A303" s="521"/>
      <c r="B303" s="521"/>
      <c r="C303" s="521"/>
      <c r="D303" s="521"/>
      <c r="E303" s="521"/>
      <c r="F303" s="521"/>
      <c r="G303" s="521"/>
      <c r="H303" s="521"/>
      <c r="I303" s="521"/>
      <c r="J303" s="521"/>
    </row>
    <row r="304" spans="1:10">
      <c r="A304" s="521"/>
      <c r="B304" s="521"/>
      <c r="C304" s="521"/>
      <c r="D304" s="521"/>
      <c r="E304" s="521"/>
      <c r="F304" s="521"/>
      <c r="G304" s="521"/>
      <c r="H304" s="521"/>
      <c r="I304" s="521"/>
      <c r="J304" s="521"/>
    </row>
    <row r="305" spans="1:10">
      <c r="A305" s="521"/>
      <c r="B305" s="521"/>
      <c r="C305" s="521"/>
      <c r="D305" s="521"/>
      <c r="E305" s="521"/>
      <c r="F305" s="521"/>
      <c r="G305" s="521"/>
      <c r="H305" s="521"/>
      <c r="I305" s="521"/>
      <c r="J305" s="521"/>
    </row>
    <row r="306" spans="1:10">
      <c r="A306" s="521"/>
      <c r="B306" s="521"/>
      <c r="C306" s="521"/>
      <c r="D306" s="521"/>
      <c r="E306" s="521"/>
      <c r="F306" s="521"/>
      <c r="G306" s="521"/>
      <c r="H306" s="521"/>
      <c r="I306" s="521"/>
      <c r="J306" s="521"/>
    </row>
    <row r="307" spans="1:10">
      <c r="A307" s="521"/>
      <c r="B307" s="521"/>
      <c r="C307" s="521"/>
      <c r="D307" s="521"/>
      <c r="E307" s="521"/>
      <c r="F307" s="521"/>
      <c r="G307" s="521"/>
      <c r="H307" s="521"/>
      <c r="I307" s="521"/>
      <c r="J307" s="521"/>
    </row>
    <row r="308" spans="1:10">
      <c r="A308" s="521"/>
      <c r="B308" s="521"/>
      <c r="C308" s="521"/>
      <c r="D308" s="521"/>
      <c r="E308" s="521"/>
      <c r="F308" s="521"/>
      <c r="G308" s="521"/>
      <c r="H308" s="521"/>
      <c r="I308" s="521"/>
      <c r="J308" s="521"/>
    </row>
    <row r="309" spans="1:10">
      <c r="A309" s="521"/>
      <c r="B309" s="521"/>
      <c r="C309" s="521"/>
      <c r="D309" s="521"/>
      <c r="E309" s="521"/>
      <c r="F309" s="521"/>
      <c r="G309" s="521"/>
      <c r="H309" s="521"/>
      <c r="I309" s="521"/>
      <c r="J309" s="521"/>
    </row>
    <row r="310" spans="1:10">
      <c r="A310" s="521"/>
      <c r="B310" s="521"/>
      <c r="C310" s="521"/>
      <c r="D310" s="521"/>
      <c r="E310" s="521"/>
      <c r="F310" s="521"/>
      <c r="G310" s="521"/>
      <c r="H310" s="521"/>
      <c r="I310" s="521"/>
      <c r="J310" s="521"/>
    </row>
    <row r="311" spans="1:10">
      <c r="A311" s="521"/>
      <c r="B311" s="521"/>
      <c r="C311" s="521"/>
      <c r="D311" s="521"/>
      <c r="E311" s="521"/>
      <c r="F311" s="521"/>
      <c r="G311" s="521"/>
      <c r="H311" s="521"/>
      <c r="I311" s="521"/>
      <c r="J311" s="521"/>
    </row>
    <row r="312" spans="1:10">
      <c r="A312" s="521"/>
      <c r="B312" s="521"/>
      <c r="C312" s="521"/>
      <c r="D312" s="521"/>
      <c r="E312" s="521"/>
      <c r="F312" s="521"/>
      <c r="G312" s="521"/>
      <c r="H312" s="521"/>
      <c r="I312" s="521"/>
      <c r="J312" s="521"/>
    </row>
    <row r="313" spans="1:10">
      <c r="A313" s="521"/>
      <c r="B313" s="521"/>
      <c r="C313" s="521"/>
      <c r="D313" s="521"/>
      <c r="E313" s="521"/>
      <c r="F313" s="521"/>
      <c r="G313" s="521"/>
      <c r="H313" s="521"/>
      <c r="I313" s="521"/>
      <c r="J313" s="521"/>
    </row>
    <row r="314" spans="1:10">
      <c r="A314" s="521"/>
      <c r="B314" s="521"/>
      <c r="C314" s="521"/>
      <c r="D314" s="521"/>
      <c r="E314" s="521"/>
      <c r="F314" s="521"/>
      <c r="G314" s="521"/>
      <c r="H314" s="521"/>
      <c r="I314" s="521"/>
      <c r="J314" s="521"/>
    </row>
    <row r="315" spans="1:10">
      <c r="A315" s="521"/>
      <c r="B315" s="521"/>
      <c r="C315" s="521"/>
      <c r="D315" s="521"/>
      <c r="E315" s="521"/>
      <c r="F315" s="521"/>
      <c r="G315" s="521"/>
      <c r="H315" s="521"/>
      <c r="I315" s="521"/>
      <c r="J315" s="521"/>
    </row>
    <row r="316" spans="1:10">
      <c r="A316" s="521"/>
      <c r="B316" s="521"/>
      <c r="C316" s="521"/>
      <c r="D316" s="521"/>
      <c r="E316" s="521"/>
      <c r="F316" s="521"/>
      <c r="G316" s="521"/>
      <c r="H316" s="521"/>
      <c r="I316" s="521"/>
      <c r="J316" s="521"/>
    </row>
    <row r="317" spans="1:10">
      <c r="A317" s="521"/>
      <c r="B317" s="521"/>
      <c r="C317" s="521"/>
      <c r="D317" s="521"/>
      <c r="E317" s="521"/>
      <c r="F317" s="521"/>
      <c r="G317" s="521"/>
      <c r="H317" s="521"/>
      <c r="I317" s="521"/>
      <c r="J317" s="521"/>
    </row>
    <row r="318" spans="1:10">
      <c r="A318" s="521"/>
      <c r="B318" s="521"/>
      <c r="C318" s="521"/>
      <c r="D318" s="521"/>
      <c r="E318" s="521"/>
      <c r="F318" s="521"/>
      <c r="G318" s="521"/>
      <c r="H318" s="521"/>
      <c r="I318" s="521"/>
      <c r="J318" s="521"/>
    </row>
    <row r="319" spans="1:10">
      <c r="A319" s="521"/>
      <c r="B319" s="521"/>
      <c r="C319" s="521"/>
      <c r="D319" s="521"/>
      <c r="E319" s="521"/>
      <c r="F319" s="521"/>
      <c r="G319" s="521"/>
      <c r="H319" s="521"/>
      <c r="I319" s="521"/>
      <c r="J319" s="521"/>
    </row>
    <row r="320" spans="1:10">
      <c r="A320" s="521"/>
      <c r="B320" s="521"/>
      <c r="C320" s="521"/>
      <c r="D320" s="521"/>
      <c r="E320" s="521"/>
      <c r="F320" s="521"/>
      <c r="G320" s="521"/>
      <c r="H320" s="521"/>
      <c r="I320" s="521"/>
      <c r="J320" s="521"/>
    </row>
    <row r="321" spans="1:10">
      <c r="A321" s="521"/>
      <c r="B321" s="521"/>
      <c r="C321" s="521"/>
      <c r="D321" s="521"/>
      <c r="E321" s="521"/>
      <c r="F321" s="521"/>
      <c r="G321" s="521"/>
      <c r="H321" s="521"/>
      <c r="I321" s="521"/>
      <c r="J321" s="521"/>
    </row>
    <row r="322" spans="1:10">
      <c r="A322" s="521"/>
      <c r="B322" s="521"/>
      <c r="C322" s="521"/>
      <c r="D322" s="521"/>
      <c r="E322" s="521"/>
      <c r="F322" s="521"/>
      <c r="G322" s="521"/>
      <c r="H322" s="521"/>
      <c r="I322" s="521"/>
      <c r="J322" s="521"/>
    </row>
    <row r="323" spans="1:10">
      <c r="A323" s="521"/>
      <c r="B323" s="521"/>
      <c r="C323" s="521"/>
      <c r="D323" s="521"/>
      <c r="E323" s="521"/>
      <c r="F323" s="521"/>
      <c r="G323" s="521"/>
      <c r="H323" s="521"/>
      <c r="I323" s="521"/>
      <c r="J323" s="521"/>
    </row>
    <row r="324" spans="1:10">
      <c r="A324" s="521"/>
      <c r="B324" s="521"/>
      <c r="C324" s="521"/>
      <c r="D324" s="521"/>
      <c r="E324" s="521"/>
      <c r="F324" s="521"/>
      <c r="G324" s="521"/>
      <c r="H324" s="521"/>
      <c r="I324" s="521"/>
      <c r="J324" s="521"/>
    </row>
    <row r="325" spans="1:10">
      <c r="A325" s="521"/>
      <c r="B325" s="521"/>
      <c r="C325" s="521"/>
      <c r="D325" s="521"/>
      <c r="E325" s="521"/>
      <c r="F325" s="521"/>
      <c r="G325" s="521"/>
      <c r="H325" s="521"/>
      <c r="I325" s="521"/>
      <c r="J325" s="521"/>
    </row>
    <row r="326" spans="1:10">
      <c r="A326" s="521"/>
      <c r="B326" s="521"/>
      <c r="C326" s="521"/>
      <c r="D326" s="521"/>
      <c r="E326" s="521"/>
      <c r="F326" s="521"/>
      <c r="G326" s="521"/>
      <c r="H326" s="521"/>
      <c r="I326" s="521"/>
      <c r="J326" s="521"/>
    </row>
    <row r="327" spans="1:10">
      <c r="A327" s="521"/>
      <c r="B327" s="521"/>
      <c r="C327" s="521"/>
      <c r="D327" s="521"/>
      <c r="E327" s="521"/>
      <c r="F327" s="521"/>
      <c r="G327" s="521"/>
      <c r="H327" s="521"/>
      <c r="I327" s="521"/>
      <c r="J327" s="521"/>
    </row>
    <row r="328" spans="1:10">
      <c r="A328" s="521"/>
      <c r="B328" s="521"/>
      <c r="C328" s="521"/>
      <c r="D328" s="521"/>
      <c r="E328" s="521"/>
      <c r="F328" s="521"/>
      <c r="G328" s="521"/>
      <c r="H328" s="521"/>
      <c r="I328" s="521"/>
      <c r="J328" s="521"/>
    </row>
    <row r="329" spans="1:10">
      <c r="A329" s="521"/>
      <c r="B329" s="521"/>
      <c r="C329" s="521"/>
      <c r="D329" s="521"/>
      <c r="E329" s="521"/>
      <c r="F329" s="521"/>
      <c r="G329" s="521"/>
      <c r="H329" s="521"/>
      <c r="I329" s="521"/>
      <c r="J329" s="521"/>
    </row>
    <row r="330" spans="1:10">
      <c r="A330" s="521"/>
      <c r="B330" s="521"/>
      <c r="C330" s="521"/>
      <c r="D330" s="521"/>
      <c r="E330" s="521"/>
      <c r="F330" s="521"/>
      <c r="G330" s="521"/>
      <c r="H330" s="521"/>
      <c r="I330" s="521"/>
      <c r="J330" s="521"/>
    </row>
    <row r="331" spans="1:10">
      <c r="A331" s="521"/>
      <c r="B331" s="521"/>
      <c r="C331" s="521"/>
      <c r="D331" s="521"/>
      <c r="E331" s="521"/>
      <c r="F331" s="521"/>
      <c r="G331" s="521"/>
      <c r="H331" s="521"/>
      <c r="I331" s="521"/>
      <c r="J331" s="521"/>
    </row>
    <row r="332" spans="1:10">
      <c r="A332" s="521"/>
      <c r="B332" s="521"/>
      <c r="C332" s="521"/>
      <c r="D332" s="521"/>
      <c r="E332" s="521"/>
      <c r="F332" s="521"/>
      <c r="G332" s="521"/>
      <c r="H332" s="521"/>
      <c r="I332" s="521"/>
      <c r="J332" s="521"/>
    </row>
    <row r="333" spans="1:10">
      <c r="A333" s="521"/>
      <c r="B333" s="521"/>
      <c r="C333" s="521"/>
      <c r="D333" s="521"/>
      <c r="E333" s="521"/>
      <c r="F333" s="521"/>
      <c r="G333" s="521"/>
      <c r="H333" s="521"/>
      <c r="I333" s="521"/>
      <c r="J333" s="521"/>
    </row>
    <row r="334" spans="1:10">
      <c r="A334" s="521"/>
      <c r="B334" s="521"/>
      <c r="C334" s="521"/>
      <c r="D334" s="521"/>
      <c r="E334" s="521"/>
      <c r="F334" s="521"/>
      <c r="G334" s="521"/>
      <c r="H334" s="521"/>
      <c r="I334" s="521"/>
      <c r="J334" s="521"/>
    </row>
    <row r="335" spans="1:10">
      <c r="A335" s="521"/>
      <c r="B335" s="521"/>
      <c r="C335" s="521"/>
      <c r="D335" s="521"/>
      <c r="E335" s="521"/>
      <c r="F335" s="521"/>
      <c r="G335" s="521"/>
      <c r="H335" s="521"/>
      <c r="I335" s="521"/>
      <c r="J335" s="521"/>
    </row>
    <row r="336" spans="1:10">
      <c r="A336" s="521"/>
      <c r="B336" s="521"/>
      <c r="C336" s="521"/>
      <c r="D336" s="521"/>
      <c r="E336" s="521"/>
      <c r="F336" s="521"/>
      <c r="G336" s="521"/>
      <c r="H336" s="521"/>
      <c r="I336" s="521"/>
      <c r="J336" s="521"/>
    </row>
    <row r="337" spans="1:10">
      <c r="A337" s="521"/>
      <c r="B337" s="521"/>
      <c r="C337" s="521"/>
      <c r="D337" s="521"/>
      <c r="E337" s="521"/>
      <c r="F337" s="521"/>
      <c r="G337" s="521"/>
      <c r="H337" s="521"/>
      <c r="I337" s="521"/>
      <c r="J337" s="521"/>
    </row>
    <row r="338" spans="1:10">
      <c r="A338" s="521"/>
      <c r="B338" s="521"/>
      <c r="C338" s="521"/>
      <c r="D338" s="521"/>
      <c r="E338" s="521"/>
      <c r="F338" s="521"/>
      <c r="G338" s="521"/>
      <c r="H338" s="521"/>
      <c r="I338" s="521"/>
      <c r="J338" s="521"/>
    </row>
    <row r="339" spans="1:10">
      <c r="A339" s="521"/>
      <c r="B339" s="521"/>
      <c r="C339" s="521"/>
      <c r="D339" s="521"/>
      <c r="E339" s="521"/>
      <c r="F339" s="521"/>
      <c r="G339" s="521"/>
      <c r="H339" s="521"/>
      <c r="I339" s="521"/>
      <c r="J339" s="521"/>
    </row>
    <row r="340" spans="1:10">
      <c r="A340" s="521"/>
      <c r="B340" s="521"/>
      <c r="C340" s="521"/>
      <c r="D340" s="521"/>
      <c r="E340" s="521"/>
      <c r="F340" s="521"/>
      <c r="G340" s="521"/>
      <c r="H340" s="521"/>
      <c r="I340" s="521"/>
      <c r="J340" s="521"/>
    </row>
    <row r="341" spans="1:10">
      <c r="A341" s="521"/>
      <c r="B341" s="521"/>
      <c r="C341" s="521"/>
      <c r="D341" s="521"/>
      <c r="E341" s="521"/>
      <c r="F341" s="521"/>
      <c r="G341" s="521"/>
      <c r="H341" s="521"/>
      <c r="I341" s="521"/>
      <c r="J341" s="521"/>
    </row>
    <row r="342" spans="1:10">
      <c r="A342" s="521"/>
      <c r="B342" s="521"/>
      <c r="C342" s="521"/>
      <c r="D342" s="521"/>
      <c r="E342" s="521"/>
      <c r="F342" s="521"/>
      <c r="G342" s="521"/>
      <c r="H342" s="521"/>
      <c r="I342" s="521"/>
      <c r="J342" s="521"/>
    </row>
    <row r="343" spans="1:10">
      <c r="A343" s="521"/>
      <c r="B343" s="521"/>
      <c r="C343" s="521"/>
      <c r="D343" s="521"/>
      <c r="E343" s="521"/>
      <c r="F343" s="521"/>
      <c r="G343" s="521"/>
      <c r="H343" s="521"/>
      <c r="I343" s="521"/>
      <c r="J343" s="521"/>
    </row>
    <row r="344" spans="1:10">
      <c r="A344" s="521"/>
      <c r="B344" s="521"/>
      <c r="C344" s="521"/>
      <c r="D344" s="521"/>
      <c r="E344" s="521"/>
      <c r="F344" s="521"/>
      <c r="G344" s="521"/>
      <c r="H344" s="521"/>
      <c r="I344" s="521"/>
      <c r="J344" s="521"/>
    </row>
    <row r="345" spans="1:10">
      <c r="A345" s="521"/>
      <c r="B345" s="521"/>
      <c r="C345" s="521"/>
      <c r="D345" s="521"/>
      <c r="E345" s="521"/>
      <c r="F345" s="521"/>
      <c r="G345" s="521"/>
      <c r="H345" s="521"/>
      <c r="I345" s="521"/>
      <c r="J345" s="521"/>
    </row>
    <row r="346" spans="1:10">
      <c r="A346" s="521"/>
      <c r="B346" s="521"/>
      <c r="C346" s="521"/>
      <c r="D346" s="521"/>
      <c r="E346" s="521"/>
      <c r="F346" s="521"/>
      <c r="G346" s="521"/>
      <c r="H346" s="521"/>
      <c r="I346" s="521"/>
      <c r="J346" s="521"/>
    </row>
    <row r="347" spans="1:10">
      <c r="A347" s="521"/>
      <c r="B347" s="521"/>
      <c r="C347" s="521"/>
      <c r="D347" s="521"/>
      <c r="E347" s="521"/>
      <c r="F347" s="521"/>
      <c r="G347" s="521"/>
      <c r="H347" s="521"/>
      <c r="I347" s="521"/>
      <c r="J347" s="521"/>
    </row>
    <row r="348" spans="1:10">
      <c r="A348" s="521"/>
      <c r="B348" s="521"/>
      <c r="C348" s="521"/>
      <c r="D348" s="521"/>
      <c r="E348" s="521"/>
      <c r="F348" s="521"/>
      <c r="G348" s="521"/>
      <c r="H348" s="521"/>
      <c r="I348" s="521"/>
      <c r="J348" s="521"/>
    </row>
    <row r="349" spans="1:10">
      <c r="A349" s="521"/>
      <c r="B349" s="521"/>
      <c r="C349" s="521"/>
      <c r="D349" s="521"/>
      <c r="E349" s="521"/>
      <c r="F349" s="521"/>
      <c r="G349" s="521"/>
      <c r="H349" s="521"/>
      <c r="I349" s="521"/>
      <c r="J349" s="521"/>
    </row>
    <row r="350" spans="1:10">
      <c r="A350" s="521"/>
      <c r="B350" s="521"/>
      <c r="C350" s="521"/>
      <c r="D350" s="521"/>
      <c r="E350" s="521"/>
      <c r="F350" s="521"/>
      <c r="G350" s="521"/>
      <c r="H350" s="521"/>
      <c r="I350" s="521"/>
      <c r="J350" s="521"/>
    </row>
    <row r="351" spans="1:10">
      <c r="A351" s="521"/>
      <c r="B351" s="521"/>
      <c r="C351" s="521"/>
      <c r="D351" s="521"/>
      <c r="E351" s="521"/>
      <c r="F351" s="521"/>
      <c r="G351" s="521"/>
      <c r="H351" s="521"/>
      <c r="I351" s="521"/>
      <c r="J351" s="521"/>
    </row>
    <row r="352" spans="1:10">
      <c r="A352" s="521"/>
      <c r="B352" s="521"/>
      <c r="C352" s="521"/>
      <c r="D352" s="521"/>
      <c r="E352" s="521"/>
      <c r="F352" s="521"/>
      <c r="G352" s="521"/>
      <c r="H352" s="521"/>
      <c r="I352" s="521"/>
      <c r="J352" s="521"/>
    </row>
    <row r="353" spans="1:10">
      <c r="A353" s="521"/>
      <c r="B353" s="521"/>
      <c r="C353" s="521"/>
      <c r="D353" s="521"/>
      <c r="E353" s="521"/>
      <c r="F353" s="521"/>
      <c r="G353" s="521"/>
      <c r="H353" s="521"/>
      <c r="I353" s="521"/>
      <c r="J353" s="521"/>
    </row>
    <row r="354" spans="1:10">
      <c r="A354" s="521"/>
      <c r="B354" s="521"/>
      <c r="C354" s="521"/>
      <c r="D354" s="521"/>
      <c r="E354" s="521"/>
      <c r="F354" s="521"/>
      <c r="G354" s="521"/>
      <c r="H354" s="521"/>
      <c r="I354" s="521"/>
      <c r="J354" s="521"/>
    </row>
    <row r="355" spans="1:10">
      <c r="A355" s="521"/>
      <c r="B355" s="521"/>
      <c r="C355" s="521"/>
      <c r="D355" s="521"/>
      <c r="E355" s="521"/>
      <c r="F355" s="521"/>
      <c r="G355" s="521"/>
      <c r="H355" s="521"/>
      <c r="I355" s="521"/>
      <c r="J355" s="521"/>
    </row>
    <row r="356" spans="1:10">
      <c r="A356" s="521"/>
      <c r="B356" s="521"/>
      <c r="C356" s="521"/>
      <c r="D356" s="521"/>
      <c r="E356" s="521"/>
      <c r="F356" s="521"/>
      <c r="G356" s="521"/>
      <c r="H356" s="521"/>
      <c r="I356" s="521"/>
      <c r="J356" s="521"/>
    </row>
    <row r="357" spans="1:10">
      <c r="A357" s="521"/>
      <c r="B357" s="521"/>
      <c r="C357" s="521"/>
      <c r="D357" s="521"/>
      <c r="E357" s="521"/>
      <c r="F357" s="521"/>
      <c r="G357" s="521"/>
      <c r="H357" s="521"/>
      <c r="I357" s="521"/>
      <c r="J357" s="521"/>
    </row>
    <row r="358" spans="1:10">
      <c r="A358" s="521"/>
      <c r="B358" s="521"/>
      <c r="C358" s="521"/>
      <c r="D358" s="521"/>
      <c r="E358" s="521"/>
      <c r="F358" s="521"/>
      <c r="G358" s="521"/>
      <c r="H358" s="521"/>
      <c r="I358" s="521"/>
      <c r="J358" s="521"/>
    </row>
    <row r="359" spans="1:10">
      <c r="A359" s="521"/>
      <c r="B359" s="521"/>
      <c r="C359" s="521"/>
      <c r="D359" s="521"/>
      <c r="E359" s="521"/>
      <c r="F359" s="521"/>
      <c r="G359" s="521"/>
      <c r="H359" s="521"/>
      <c r="I359" s="521"/>
      <c r="J359" s="521"/>
    </row>
    <row r="360" spans="1:10">
      <c r="A360" s="521"/>
      <c r="B360" s="521"/>
      <c r="C360" s="521"/>
      <c r="D360" s="521"/>
      <c r="E360" s="521"/>
      <c r="F360" s="521"/>
      <c r="G360" s="521"/>
      <c r="H360" s="521"/>
      <c r="I360" s="521"/>
      <c r="J360" s="521"/>
    </row>
    <row r="361" spans="1:10">
      <c r="A361" s="521"/>
      <c r="B361" s="521"/>
      <c r="C361" s="521"/>
      <c r="D361" s="521"/>
      <c r="E361" s="521"/>
      <c r="F361" s="521"/>
      <c r="G361" s="521"/>
      <c r="H361" s="521"/>
      <c r="I361" s="521"/>
      <c r="J361" s="521"/>
    </row>
    <row r="362" spans="1:10">
      <c r="A362" s="521"/>
      <c r="B362" s="521"/>
      <c r="C362" s="521"/>
      <c r="D362" s="521"/>
      <c r="E362" s="521"/>
      <c r="F362" s="521"/>
      <c r="G362" s="521"/>
      <c r="H362" s="521"/>
      <c r="I362" s="521"/>
      <c r="J362" s="521"/>
    </row>
    <row r="363" spans="1:10">
      <c r="A363" s="521"/>
      <c r="B363" s="521"/>
      <c r="C363" s="521"/>
      <c r="D363" s="521"/>
      <c r="E363" s="521"/>
      <c r="F363" s="521"/>
      <c r="G363" s="521"/>
      <c r="H363" s="521"/>
      <c r="I363" s="521"/>
      <c r="J363" s="521"/>
    </row>
    <row r="364" spans="1:10">
      <c r="A364" s="521"/>
      <c r="B364" s="521"/>
      <c r="C364" s="521"/>
      <c r="D364" s="521"/>
      <c r="E364" s="521"/>
      <c r="F364" s="521"/>
      <c r="G364" s="521"/>
      <c r="H364" s="521"/>
      <c r="I364" s="521"/>
      <c r="J364" s="521"/>
    </row>
    <row r="365" spans="1:10">
      <c r="A365" s="521"/>
      <c r="B365" s="521"/>
      <c r="C365" s="521"/>
      <c r="D365" s="521"/>
      <c r="E365" s="521"/>
      <c r="F365" s="521"/>
      <c r="G365" s="521"/>
      <c r="H365" s="521"/>
      <c r="I365" s="521"/>
      <c r="J365" s="521"/>
    </row>
    <row r="366" spans="1:10">
      <c r="A366" s="521"/>
      <c r="B366" s="521"/>
      <c r="C366" s="521"/>
      <c r="D366" s="521"/>
      <c r="E366" s="521"/>
      <c r="F366" s="521"/>
      <c r="G366" s="521"/>
      <c r="H366" s="521"/>
      <c r="I366" s="521"/>
      <c r="J366" s="521"/>
    </row>
    <row r="367" spans="1:10">
      <c r="A367" s="521"/>
      <c r="B367" s="521"/>
      <c r="C367" s="521"/>
      <c r="D367" s="521"/>
      <c r="E367" s="521"/>
      <c r="F367" s="521"/>
      <c r="G367" s="521"/>
      <c r="H367" s="521"/>
      <c r="I367" s="521"/>
      <c r="J367" s="521"/>
    </row>
    <row r="368" spans="1:10">
      <c r="A368" s="521"/>
      <c r="B368" s="521"/>
      <c r="C368" s="521"/>
      <c r="D368" s="521"/>
      <c r="E368" s="521"/>
      <c r="F368" s="521"/>
      <c r="G368" s="521"/>
      <c r="H368" s="521"/>
      <c r="I368" s="521"/>
      <c r="J368" s="521"/>
    </row>
    <row r="369" spans="1:10">
      <c r="A369" s="521"/>
      <c r="B369" s="521"/>
      <c r="C369" s="521"/>
      <c r="D369" s="521"/>
      <c r="E369" s="521"/>
      <c r="F369" s="521"/>
      <c r="G369" s="521"/>
      <c r="H369" s="521"/>
      <c r="I369" s="521"/>
      <c r="J369" s="521"/>
    </row>
    <row r="370" spans="1:10">
      <c r="A370" s="521"/>
      <c r="B370" s="521"/>
      <c r="C370" s="521"/>
      <c r="D370" s="521"/>
      <c r="E370" s="521"/>
      <c r="F370" s="521"/>
      <c r="G370" s="521"/>
      <c r="H370" s="521"/>
      <c r="I370" s="521"/>
      <c r="J370" s="521"/>
    </row>
    <row r="371" spans="1:10">
      <c r="A371" s="521"/>
      <c r="B371" s="521"/>
      <c r="C371" s="521"/>
      <c r="D371" s="521"/>
      <c r="E371" s="521"/>
      <c r="F371" s="521"/>
      <c r="G371" s="521"/>
      <c r="H371" s="521"/>
      <c r="I371" s="521"/>
      <c r="J371" s="521"/>
    </row>
    <row r="372" spans="1:10">
      <c r="A372" s="521"/>
      <c r="B372" s="521"/>
      <c r="C372" s="521"/>
      <c r="D372" s="521"/>
      <c r="E372" s="521"/>
      <c r="F372" s="521"/>
      <c r="G372" s="521"/>
      <c r="H372" s="521"/>
      <c r="I372" s="521"/>
      <c r="J372" s="521"/>
    </row>
    <row r="373" spans="1:10">
      <c r="A373" s="521"/>
      <c r="B373" s="521"/>
      <c r="C373" s="521"/>
      <c r="D373" s="521"/>
      <c r="E373" s="521"/>
      <c r="F373" s="521"/>
      <c r="G373" s="521"/>
      <c r="H373" s="521"/>
      <c r="I373" s="521"/>
      <c r="J373" s="521"/>
    </row>
    <row r="374" spans="1:10">
      <c r="A374" s="521"/>
      <c r="B374" s="521"/>
      <c r="C374" s="521"/>
      <c r="D374" s="521"/>
      <c r="E374" s="521"/>
      <c r="F374" s="521"/>
      <c r="G374" s="521"/>
      <c r="H374" s="521"/>
      <c r="I374" s="521"/>
      <c r="J374" s="521"/>
    </row>
    <row r="375" spans="1:10">
      <c r="A375" s="521"/>
      <c r="B375" s="521"/>
      <c r="C375" s="521"/>
      <c r="D375" s="521"/>
      <c r="E375" s="521"/>
      <c r="F375" s="521"/>
      <c r="G375" s="521"/>
      <c r="H375" s="521"/>
      <c r="I375" s="521"/>
      <c r="J375" s="521"/>
    </row>
    <row r="376" spans="1:10">
      <c r="A376" s="521"/>
      <c r="B376" s="521"/>
      <c r="C376" s="521"/>
      <c r="D376" s="521"/>
      <c r="E376" s="521"/>
      <c r="F376" s="521"/>
      <c r="G376" s="521"/>
      <c r="H376" s="521"/>
      <c r="I376" s="521"/>
      <c r="J376" s="521"/>
    </row>
    <row r="377" spans="1:10">
      <c r="A377" s="521"/>
      <c r="B377" s="521"/>
      <c r="C377" s="521"/>
      <c r="D377" s="521"/>
      <c r="E377" s="521"/>
      <c r="F377" s="521"/>
      <c r="G377" s="521"/>
      <c r="H377" s="521"/>
      <c r="I377" s="521"/>
      <c r="J377" s="521"/>
    </row>
    <row r="378" spans="1:10">
      <c r="A378" s="521"/>
      <c r="B378" s="521"/>
      <c r="C378" s="521"/>
      <c r="D378" s="521"/>
      <c r="E378" s="521"/>
      <c r="F378" s="521"/>
      <c r="G378" s="521"/>
      <c r="H378" s="521"/>
      <c r="I378" s="521"/>
      <c r="J378" s="521"/>
    </row>
    <row r="379" spans="1:10">
      <c r="A379" s="521"/>
      <c r="B379" s="521"/>
      <c r="C379" s="521"/>
      <c r="D379" s="521"/>
      <c r="E379" s="521"/>
      <c r="F379" s="521"/>
      <c r="G379" s="521"/>
      <c r="H379" s="521"/>
      <c r="I379" s="521"/>
      <c r="J379" s="521"/>
    </row>
    <row r="380" spans="1:10">
      <c r="A380" s="521"/>
      <c r="B380" s="521"/>
      <c r="C380" s="521"/>
      <c r="D380" s="521"/>
      <c r="E380" s="521"/>
      <c r="F380" s="521"/>
      <c r="G380" s="521"/>
      <c r="H380" s="521"/>
      <c r="I380" s="521"/>
      <c r="J380" s="521"/>
    </row>
    <row r="381" spans="1:10">
      <c r="A381" s="521"/>
      <c r="B381" s="521"/>
      <c r="C381" s="521"/>
      <c r="D381" s="521"/>
      <c r="E381" s="521"/>
      <c r="F381" s="521"/>
      <c r="G381" s="521"/>
      <c r="H381" s="521"/>
      <c r="I381" s="521"/>
      <c r="J381" s="521"/>
    </row>
    <row r="382" spans="1:10">
      <c r="A382" s="521"/>
      <c r="B382" s="521"/>
      <c r="C382" s="521"/>
      <c r="D382" s="521"/>
      <c r="E382" s="521"/>
      <c r="F382" s="521"/>
      <c r="G382" s="521"/>
      <c r="H382" s="521"/>
      <c r="I382" s="521"/>
      <c r="J382" s="521"/>
    </row>
    <row r="383" spans="1:10">
      <c r="A383" s="521"/>
      <c r="B383" s="521"/>
      <c r="C383" s="521"/>
      <c r="D383" s="521"/>
      <c r="E383" s="521"/>
      <c r="F383" s="521"/>
      <c r="G383" s="521"/>
      <c r="H383" s="521"/>
      <c r="I383" s="521"/>
      <c r="J383" s="521"/>
    </row>
    <row r="384" spans="1:10">
      <c r="A384" s="521"/>
      <c r="B384" s="521"/>
      <c r="C384" s="521"/>
      <c r="D384" s="521"/>
      <c r="E384" s="521"/>
      <c r="F384" s="521"/>
      <c r="G384" s="521"/>
      <c r="H384" s="521"/>
      <c r="I384" s="521"/>
      <c r="J384" s="521"/>
    </row>
    <row r="385" spans="1:10">
      <c r="A385" s="521"/>
      <c r="B385" s="521"/>
      <c r="C385" s="521"/>
      <c r="D385" s="521"/>
      <c r="E385" s="521"/>
      <c r="F385" s="521"/>
      <c r="G385" s="521"/>
      <c r="H385" s="521"/>
      <c r="I385" s="521"/>
      <c r="J385" s="521"/>
    </row>
    <row r="386" spans="1:10">
      <c r="A386" s="521"/>
      <c r="B386" s="521"/>
      <c r="C386" s="521"/>
      <c r="D386" s="521"/>
      <c r="E386" s="521"/>
      <c r="F386" s="521"/>
      <c r="G386" s="521"/>
      <c r="H386" s="521"/>
      <c r="I386" s="521"/>
      <c r="J386" s="521"/>
    </row>
    <row r="387" spans="1:10">
      <c r="A387" s="521"/>
      <c r="B387" s="521"/>
      <c r="C387" s="521"/>
      <c r="D387" s="521"/>
      <c r="E387" s="521"/>
      <c r="F387" s="521"/>
      <c r="G387" s="521"/>
      <c r="H387" s="521"/>
      <c r="I387" s="521"/>
      <c r="J387" s="521"/>
    </row>
    <row r="388" spans="1:10">
      <c r="A388" s="521"/>
      <c r="B388" s="521"/>
      <c r="C388" s="521"/>
      <c r="D388" s="521"/>
      <c r="E388" s="521"/>
      <c r="F388" s="521"/>
      <c r="G388" s="521"/>
      <c r="H388" s="521"/>
      <c r="I388" s="521"/>
      <c r="J388" s="521"/>
    </row>
    <row r="389" spans="1:10">
      <c r="A389" s="521"/>
      <c r="B389" s="521"/>
      <c r="C389" s="521"/>
      <c r="D389" s="521"/>
      <c r="E389" s="521"/>
      <c r="F389" s="521"/>
      <c r="G389" s="521"/>
      <c r="H389" s="521"/>
      <c r="I389" s="521"/>
      <c r="J389" s="521"/>
    </row>
    <row r="390" spans="1:10">
      <c r="A390" s="521"/>
      <c r="B390" s="521"/>
      <c r="C390" s="521"/>
      <c r="D390" s="521"/>
      <c r="E390" s="521"/>
      <c r="F390" s="521"/>
      <c r="G390" s="521"/>
      <c r="H390" s="521"/>
      <c r="I390" s="521"/>
      <c r="J390" s="521"/>
    </row>
    <row r="391" spans="1:10">
      <c r="A391" s="521"/>
      <c r="B391" s="521"/>
      <c r="C391" s="521"/>
      <c r="D391" s="521"/>
      <c r="E391" s="521"/>
      <c r="F391" s="521"/>
      <c r="G391" s="521"/>
      <c r="H391" s="521"/>
      <c r="I391" s="521"/>
      <c r="J391" s="521"/>
    </row>
    <row r="392" spans="1:10">
      <c r="A392" s="521"/>
      <c r="B392" s="521"/>
      <c r="C392" s="521"/>
      <c r="D392" s="521"/>
      <c r="E392" s="521"/>
      <c r="F392" s="521"/>
      <c r="G392" s="521"/>
      <c r="H392" s="521"/>
      <c r="I392" s="521"/>
      <c r="J392" s="521"/>
    </row>
    <row r="393" spans="1:10">
      <c r="A393" s="521"/>
      <c r="B393" s="521"/>
      <c r="C393" s="521"/>
      <c r="D393" s="521"/>
      <c r="E393" s="521"/>
      <c r="F393" s="521"/>
      <c r="G393" s="521"/>
      <c r="H393" s="521"/>
      <c r="I393" s="521"/>
      <c r="J393" s="521"/>
    </row>
    <row r="394" spans="1:10">
      <c r="A394" s="521"/>
      <c r="B394" s="521"/>
      <c r="C394" s="521"/>
      <c r="D394" s="521"/>
      <c r="E394" s="521"/>
      <c r="F394" s="521"/>
      <c r="G394" s="521"/>
      <c r="H394" s="521"/>
      <c r="I394" s="521"/>
      <c r="J394" s="521"/>
    </row>
    <row r="395" spans="1:10">
      <c r="A395" s="521"/>
      <c r="B395" s="521"/>
      <c r="C395" s="521"/>
      <c r="D395" s="521"/>
      <c r="E395" s="521"/>
      <c r="F395" s="521"/>
      <c r="G395" s="521"/>
      <c r="H395" s="521"/>
      <c r="I395" s="521"/>
      <c r="J395" s="521"/>
    </row>
    <row r="396" spans="1:10">
      <c r="A396" s="521"/>
      <c r="B396" s="521"/>
      <c r="C396" s="521"/>
      <c r="D396" s="521"/>
      <c r="E396" s="521"/>
      <c r="F396" s="521"/>
      <c r="G396" s="521"/>
      <c r="H396" s="521"/>
      <c r="I396" s="521"/>
      <c r="J396" s="521"/>
    </row>
    <row r="397" spans="1:10">
      <c r="A397" s="521"/>
      <c r="B397" s="521"/>
      <c r="C397" s="521"/>
      <c r="D397" s="521"/>
      <c r="E397" s="521"/>
      <c r="F397" s="521"/>
      <c r="G397" s="521"/>
      <c r="H397" s="521"/>
      <c r="I397" s="521"/>
      <c r="J397" s="521"/>
    </row>
    <row r="398" spans="1:10">
      <c r="A398" s="521"/>
      <c r="B398" s="521"/>
      <c r="C398" s="521"/>
      <c r="D398" s="521"/>
      <c r="E398" s="521"/>
      <c r="F398" s="521"/>
      <c r="G398" s="521"/>
      <c r="H398" s="521"/>
      <c r="I398" s="521"/>
      <c r="J398" s="521"/>
    </row>
    <row r="399" spans="1:10">
      <c r="A399" s="521"/>
      <c r="B399" s="521"/>
      <c r="C399" s="521"/>
      <c r="D399" s="521"/>
      <c r="E399" s="521"/>
      <c r="F399" s="521"/>
      <c r="G399" s="521"/>
      <c r="H399" s="521"/>
      <c r="I399" s="521"/>
      <c r="J399" s="521"/>
    </row>
    <row r="400" spans="1:10">
      <c r="A400" s="521"/>
      <c r="B400" s="521"/>
      <c r="C400" s="521"/>
      <c r="D400" s="521"/>
      <c r="E400" s="521"/>
      <c r="F400" s="521"/>
      <c r="G400" s="521"/>
      <c r="H400" s="521"/>
      <c r="I400" s="521"/>
      <c r="J400" s="521"/>
    </row>
    <row r="401" spans="1:10">
      <c r="A401" s="521"/>
      <c r="B401" s="521"/>
      <c r="C401" s="521"/>
      <c r="D401" s="521"/>
      <c r="E401" s="521"/>
      <c r="F401" s="521"/>
      <c r="G401" s="521"/>
      <c r="H401" s="521"/>
      <c r="I401" s="521"/>
      <c r="J401" s="521"/>
    </row>
    <row r="402" spans="1:10">
      <c r="A402" s="521"/>
      <c r="B402" s="521"/>
      <c r="C402" s="521"/>
      <c r="D402" s="521"/>
      <c r="E402" s="521"/>
      <c r="F402" s="521"/>
      <c r="G402" s="521"/>
      <c r="H402" s="521"/>
      <c r="I402" s="521"/>
      <c r="J402" s="521"/>
    </row>
    <row r="403" spans="1:10">
      <c r="A403" s="521"/>
      <c r="B403" s="521"/>
      <c r="C403" s="521"/>
      <c r="D403" s="521"/>
      <c r="E403" s="521"/>
      <c r="F403" s="521"/>
      <c r="G403" s="521"/>
      <c r="H403" s="521"/>
      <c r="I403" s="521"/>
      <c r="J403" s="521"/>
    </row>
    <row r="404" spans="1:10">
      <c r="A404" s="521"/>
      <c r="B404" s="521"/>
      <c r="C404" s="521"/>
      <c r="D404" s="521"/>
      <c r="E404" s="521"/>
      <c r="F404" s="521"/>
      <c r="G404" s="521"/>
      <c r="H404" s="521"/>
      <c r="I404" s="521"/>
      <c r="J404" s="521"/>
    </row>
    <row r="405" spans="1:10">
      <c r="A405" s="521"/>
      <c r="B405" s="521"/>
      <c r="C405" s="521"/>
      <c r="D405" s="521"/>
      <c r="E405" s="521"/>
      <c r="F405" s="521"/>
      <c r="G405" s="521"/>
      <c r="H405" s="521"/>
      <c r="I405" s="521"/>
      <c r="J405" s="521"/>
    </row>
    <row r="406" spans="1:10">
      <c r="A406" s="521"/>
      <c r="B406" s="521"/>
      <c r="C406" s="521"/>
      <c r="D406" s="521"/>
      <c r="E406" s="521"/>
      <c r="F406" s="521"/>
      <c r="G406" s="521"/>
      <c r="H406" s="521"/>
      <c r="I406" s="521"/>
      <c r="J406" s="521"/>
    </row>
    <row r="407" spans="1:10">
      <c r="A407" s="521"/>
      <c r="B407" s="521"/>
      <c r="C407" s="521"/>
      <c r="D407" s="521"/>
      <c r="E407" s="521"/>
      <c r="F407" s="521"/>
      <c r="G407" s="521"/>
      <c r="H407" s="521"/>
      <c r="I407" s="521"/>
      <c r="J407" s="521"/>
    </row>
    <row r="408" spans="1:10">
      <c r="A408" s="521"/>
      <c r="B408" s="521"/>
      <c r="C408" s="521"/>
      <c r="D408" s="521"/>
      <c r="E408" s="521"/>
      <c r="F408" s="521"/>
      <c r="G408" s="521"/>
      <c r="H408" s="521"/>
      <c r="I408" s="521"/>
      <c r="J408" s="521"/>
    </row>
    <row r="409" spans="1:10">
      <c r="A409" s="521"/>
      <c r="B409" s="521"/>
      <c r="C409" s="521"/>
      <c r="D409" s="521"/>
      <c r="E409" s="521"/>
      <c r="F409" s="521"/>
      <c r="G409" s="521"/>
      <c r="H409" s="521"/>
      <c r="I409" s="521"/>
      <c r="J409" s="521"/>
    </row>
    <row r="410" spans="1:10">
      <c r="A410" s="521"/>
      <c r="B410" s="521"/>
      <c r="C410" s="521"/>
      <c r="D410" s="521"/>
      <c r="E410" s="521"/>
      <c r="F410" s="521"/>
      <c r="G410" s="521"/>
      <c r="H410" s="521"/>
      <c r="I410" s="521"/>
      <c r="J410" s="521"/>
    </row>
    <row r="411" spans="1:10">
      <c r="A411" s="521"/>
      <c r="B411" s="521"/>
      <c r="C411" s="521"/>
      <c r="D411" s="521"/>
      <c r="E411" s="521"/>
      <c r="F411" s="521"/>
      <c r="G411" s="521"/>
      <c r="H411" s="521"/>
      <c r="I411" s="521"/>
      <c r="J411" s="521"/>
    </row>
    <row r="412" spans="1:10">
      <c r="A412" s="521"/>
      <c r="B412" s="521"/>
      <c r="C412" s="521"/>
      <c r="D412" s="521"/>
      <c r="E412" s="521"/>
      <c r="F412" s="521"/>
      <c r="G412" s="521"/>
      <c r="H412" s="521"/>
      <c r="I412" s="521"/>
      <c r="J412" s="521"/>
    </row>
    <row r="413" spans="1:10">
      <c r="A413" s="521"/>
      <c r="B413" s="521"/>
      <c r="C413" s="521"/>
      <c r="D413" s="521"/>
      <c r="E413" s="521"/>
      <c r="F413" s="521"/>
      <c r="G413" s="521"/>
      <c r="H413" s="521"/>
      <c r="I413" s="521"/>
      <c r="J413" s="521"/>
    </row>
    <row r="414" spans="1:10">
      <c r="A414" s="521"/>
      <c r="B414" s="521"/>
      <c r="C414" s="521"/>
      <c r="D414" s="521"/>
      <c r="E414" s="521"/>
      <c r="F414" s="521"/>
      <c r="G414" s="521"/>
      <c r="H414" s="521"/>
      <c r="I414" s="521"/>
      <c r="J414" s="521"/>
    </row>
    <row r="415" spans="1:10">
      <c r="A415" s="521"/>
      <c r="B415" s="521"/>
      <c r="C415" s="521"/>
      <c r="D415" s="521"/>
      <c r="E415" s="521"/>
      <c r="F415" s="521"/>
      <c r="G415" s="521"/>
      <c r="H415" s="521"/>
      <c r="I415" s="521"/>
      <c r="J415" s="521"/>
    </row>
    <row r="416" spans="1:10">
      <c r="A416" s="521"/>
      <c r="B416" s="521"/>
      <c r="C416" s="521"/>
      <c r="D416" s="521"/>
      <c r="E416" s="521"/>
      <c r="F416" s="521"/>
      <c r="G416" s="521"/>
      <c r="H416" s="521"/>
      <c r="I416" s="521"/>
      <c r="J416" s="521"/>
    </row>
    <row r="417" spans="1:10">
      <c r="A417" s="521"/>
      <c r="B417" s="521"/>
      <c r="C417" s="521"/>
      <c r="D417" s="521"/>
      <c r="E417" s="521"/>
      <c r="F417" s="521"/>
      <c r="G417" s="521"/>
      <c r="H417" s="521"/>
      <c r="I417" s="521"/>
      <c r="J417" s="521"/>
    </row>
    <row r="418" spans="1:10">
      <c r="A418" s="521"/>
      <c r="B418" s="521"/>
      <c r="C418" s="521"/>
      <c r="D418" s="521"/>
      <c r="E418" s="521"/>
      <c r="F418" s="521"/>
      <c r="G418" s="521"/>
      <c r="H418" s="521"/>
      <c r="I418" s="521"/>
      <c r="J418" s="521"/>
    </row>
    <row r="419" spans="1:10">
      <c r="A419" s="521"/>
      <c r="B419" s="521"/>
      <c r="C419" s="521"/>
      <c r="D419" s="521"/>
      <c r="E419" s="521"/>
      <c r="F419" s="521"/>
      <c r="G419" s="521"/>
      <c r="H419" s="521"/>
      <c r="I419" s="521"/>
      <c r="J419" s="521"/>
    </row>
    <row r="420" spans="1:10">
      <c r="A420" s="521"/>
      <c r="B420" s="521"/>
      <c r="C420" s="521"/>
      <c r="D420" s="521"/>
      <c r="E420" s="521"/>
      <c r="F420" s="521"/>
      <c r="G420" s="521"/>
      <c r="H420" s="521"/>
      <c r="I420" s="521"/>
      <c r="J420" s="521"/>
    </row>
    <row r="421" spans="1:10">
      <c r="A421" s="521"/>
      <c r="B421" s="521"/>
      <c r="C421" s="521"/>
      <c r="D421" s="521"/>
      <c r="E421" s="521"/>
      <c r="F421" s="521"/>
      <c r="G421" s="521"/>
      <c r="H421" s="521"/>
      <c r="I421" s="521"/>
      <c r="J421" s="521"/>
    </row>
    <row r="422" spans="1:10">
      <c r="A422" s="521"/>
      <c r="B422" s="521"/>
      <c r="C422" s="521"/>
      <c r="D422" s="521"/>
      <c r="E422" s="521"/>
      <c r="F422" s="521"/>
      <c r="G422" s="521"/>
      <c r="H422" s="521"/>
      <c r="I422" s="521"/>
      <c r="J422" s="521"/>
    </row>
    <row r="423" spans="1:10">
      <c r="A423" s="521"/>
      <c r="B423" s="521"/>
      <c r="C423" s="521"/>
      <c r="D423" s="521"/>
      <c r="E423" s="521"/>
      <c r="F423" s="521"/>
      <c r="G423" s="521"/>
      <c r="H423" s="521"/>
      <c r="I423" s="521"/>
      <c r="J423" s="521"/>
    </row>
    <row r="424" spans="1:10">
      <c r="A424" s="521"/>
      <c r="B424" s="521"/>
      <c r="C424" s="521"/>
      <c r="D424" s="521"/>
      <c r="E424" s="521"/>
      <c r="F424" s="521"/>
      <c r="G424" s="521"/>
      <c r="H424" s="521"/>
      <c r="I424" s="521"/>
      <c r="J424" s="521"/>
    </row>
    <row r="425" spans="1:10">
      <c r="A425" s="521"/>
      <c r="B425" s="521"/>
      <c r="C425" s="521"/>
      <c r="D425" s="521"/>
      <c r="E425" s="521"/>
      <c r="F425" s="521"/>
      <c r="G425" s="521"/>
      <c r="H425" s="521"/>
      <c r="I425" s="521"/>
      <c r="J425" s="521"/>
    </row>
    <row r="426" spans="1:10">
      <c r="A426" s="521"/>
      <c r="B426" s="521"/>
      <c r="C426" s="521"/>
      <c r="D426" s="521"/>
      <c r="E426" s="521"/>
      <c r="F426" s="521"/>
      <c r="G426" s="521"/>
      <c r="H426" s="521"/>
      <c r="I426" s="521"/>
      <c r="J426" s="521"/>
    </row>
    <row r="427" spans="1:10">
      <c r="A427" s="521"/>
      <c r="B427" s="521"/>
      <c r="C427" s="521"/>
      <c r="D427" s="521"/>
      <c r="E427" s="521"/>
      <c r="F427" s="521"/>
      <c r="G427" s="521"/>
      <c r="H427" s="521"/>
      <c r="I427" s="521"/>
      <c r="J427" s="521"/>
    </row>
    <row r="428" spans="1:10">
      <c r="A428" s="521"/>
      <c r="B428" s="521"/>
      <c r="C428" s="521"/>
      <c r="D428" s="521"/>
      <c r="E428" s="521"/>
      <c r="F428" s="521"/>
      <c r="G428" s="521"/>
      <c r="H428" s="521"/>
      <c r="I428" s="521"/>
      <c r="J428" s="521"/>
    </row>
    <row r="429" spans="1:10">
      <c r="A429" s="521"/>
      <c r="B429" s="521"/>
      <c r="C429" s="521"/>
      <c r="D429" s="521"/>
      <c r="E429" s="521"/>
      <c r="F429" s="521"/>
      <c r="G429" s="521"/>
      <c r="H429" s="521"/>
      <c r="I429" s="521"/>
      <c r="J429" s="521"/>
    </row>
    <row r="430" spans="1:10">
      <c r="A430" s="521"/>
      <c r="B430" s="521"/>
      <c r="C430" s="521"/>
      <c r="D430" s="521"/>
      <c r="E430" s="521"/>
      <c r="F430" s="521"/>
      <c r="G430" s="521"/>
      <c r="H430" s="521"/>
      <c r="I430" s="521"/>
      <c r="J430" s="521"/>
    </row>
    <row r="431" spans="1:10">
      <c r="A431" s="521"/>
      <c r="B431" s="521"/>
      <c r="C431" s="521"/>
      <c r="D431" s="521"/>
      <c r="E431" s="521"/>
      <c r="F431" s="521"/>
      <c r="G431" s="521"/>
      <c r="H431" s="521"/>
      <c r="I431" s="521"/>
      <c r="J431" s="521"/>
    </row>
    <row r="432" spans="1:10">
      <c r="A432" s="521"/>
      <c r="B432" s="521"/>
      <c r="C432" s="521"/>
      <c r="D432" s="521"/>
      <c r="E432" s="521"/>
      <c r="F432" s="521"/>
      <c r="G432" s="521"/>
      <c r="H432" s="521"/>
      <c r="I432" s="521"/>
      <c r="J432" s="521"/>
    </row>
    <row r="433" spans="1:10">
      <c r="A433" s="521"/>
      <c r="B433" s="521"/>
      <c r="C433" s="521"/>
      <c r="D433" s="521"/>
      <c r="E433" s="521"/>
      <c r="F433" s="521"/>
      <c r="G433" s="521"/>
      <c r="H433" s="521"/>
      <c r="I433" s="521"/>
      <c r="J433" s="521"/>
    </row>
    <row r="434" spans="1:10">
      <c r="A434" s="521"/>
      <c r="B434" s="521"/>
      <c r="C434" s="521"/>
      <c r="D434" s="521"/>
      <c r="E434" s="521"/>
      <c r="F434" s="521"/>
      <c r="G434" s="521"/>
      <c r="H434" s="521"/>
      <c r="I434" s="521"/>
      <c r="J434" s="521"/>
    </row>
    <row r="435" spans="1:10">
      <c r="A435" s="521"/>
      <c r="B435" s="521"/>
      <c r="C435" s="521"/>
      <c r="D435" s="521"/>
      <c r="E435" s="521"/>
      <c r="F435" s="521"/>
      <c r="G435" s="521"/>
      <c r="H435" s="521"/>
      <c r="I435" s="521"/>
      <c r="J435" s="521"/>
    </row>
    <row r="436" spans="1:10">
      <c r="A436" s="521"/>
      <c r="B436" s="521"/>
      <c r="C436" s="521"/>
      <c r="D436" s="521"/>
      <c r="E436" s="521"/>
      <c r="F436" s="521"/>
      <c r="G436" s="521"/>
      <c r="H436" s="521"/>
      <c r="I436" s="521"/>
      <c r="J436" s="521"/>
    </row>
    <row r="437" spans="1:10">
      <c r="A437" s="521"/>
      <c r="B437" s="521"/>
      <c r="C437" s="521"/>
      <c r="D437" s="521"/>
      <c r="E437" s="521"/>
      <c r="F437" s="521"/>
      <c r="G437" s="521"/>
      <c r="H437" s="521"/>
      <c r="I437" s="521"/>
      <c r="J437" s="521"/>
    </row>
    <row r="438" spans="1:10">
      <c r="A438" s="521"/>
      <c r="B438" s="521"/>
      <c r="C438" s="521"/>
      <c r="D438" s="521"/>
      <c r="E438" s="521"/>
      <c r="F438" s="521"/>
      <c r="G438" s="521"/>
      <c r="H438" s="521"/>
      <c r="I438" s="521"/>
      <c r="J438" s="521"/>
    </row>
    <row r="439" spans="1:10">
      <c r="A439" s="521"/>
      <c r="B439" s="521"/>
      <c r="C439" s="521"/>
      <c r="D439" s="521"/>
      <c r="E439" s="521"/>
      <c r="F439" s="521"/>
      <c r="G439" s="521"/>
      <c r="H439" s="521"/>
      <c r="I439" s="521"/>
      <c r="J439" s="521"/>
    </row>
    <row r="440" spans="1:10">
      <c r="A440" s="521"/>
      <c r="B440" s="521"/>
      <c r="C440" s="521"/>
      <c r="D440" s="521"/>
      <c r="E440" s="521"/>
      <c r="F440" s="521"/>
      <c r="G440" s="521"/>
      <c r="H440" s="521"/>
      <c r="I440" s="521"/>
      <c r="J440" s="521"/>
    </row>
    <row r="441" spans="1:10">
      <c r="A441" s="521"/>
      <c r="B441" s="521"/>
      <c r="C441" s="521"/>
      <c r="D441" s="521"/>
      <c r="E441" s="521"/>
      <c r="F441" s="521"/>
      <c r="G441" s="521"/>
      <c r="H441" s="521"/>
      <c r="I441" s="521"/>
      <c r="J441" s="521"/>
    </row>
    <row r="442" spans="1:10">
      <c r="A442" s="521"/>
      <c r="B442" s="521"/>
      <c r="C442" s="521"/>
      <c r="D442" s="521"/>
      <c r="E442" s="521"/>
      <c r="F442" s="521"/>
      <c r="G442" s="521"/>
      <c r="H442" s="521"/>
      <c r="I442" s="521"/>
      <c r="J442" s="521"/>
    </row>
    <row r="443" spans="1:10">
      <c r="A443" s="521"/>
      <c r="B443" s="521"/>
      <c r="C443" s="521"/>
      <c r="D443" s="521"/>
      <c r="E443" s="521"/>
      <c r="F443" s="521"/>
      <c r="G443" s="521"/>
      <c r="H443" s="521"/>
      <c r="I443" s="521"/>
      <c r="J443" s="521"/>
    </row>
    <row r="444" spans="1:10">
      <c r="A444" s="521"/>
      <c r="B444" s="521"/>
      <c r="C444" s="521"/>
      <c r="D444" s="521"/>
      <c r="E444" s="521"/>
      <c r="F444" s="521"/>
      <c r="G444" s="521"/>
      <c r="H444" s="521"/>
      <c r="I444" s="521"/>
      <c r="J444" s="521"/>
    </row>
    <row r="445" spans="1:10">
      <c r="A445" s="521"/>
      <c r="B445" s="521"/>
      <c r="C445" s="521"/>
      <c r="D445" s="521"/>
      <c r="E445" s="521"/>
      <c r="F445" s="521"/>
      <c r="G445" s="521"/>
      <c r="H445" s="521"/>
      <c r="I445" s="521"/>
      <c r="J445" s="521"/>
    </row>
    <row r="446" spans="1:10">
      <c r="A446" s="521"/>
      <c r="B446" s="521"/>
      <c r="C446" s="521"/>
      <c r="D446" s="521"/>
      <c r="E446" s="521"/>
      <c r="F446" s="521"/>
      <c r="G446" s="521"/>
      <c r="H446" s="521"/>
      <c r="I446" s="521"/>
      <c r="J446" s="521"/>
    </row>
    <row r="447" spans="1:10">
      <c r="A447" s="521"/>
      <c r="B447" s="521"/>
      <c r="C447" s="521"/>
      <c r="D447" s="521"/>
      <c r="E447" s="521"/>
      <c r="F447" s="521"/>
      <c r="G447" s="521"/>
      <c r="H447" s="521"/>
      <c r="I447" s="521"/>
      <c r="J447" s="521"/>
    </row>
    <row r="448" spans="1:10">
      <c r="A448" s="521"/>
      <c r="B448" s="521"/>
      <c r="C448" s="521"/>
      <c r="D448" s="521"/>
      <c r="E448" s="521"/>
      <c r="F448" s="521"/>
      <c r="G448" s="521"/>
      <c r="H448" s="521"/>
      <c r="I448" s="521"/>
      <c r="J448" s="521"/>
    </row>
    <row r="449" spans="1:10">
      <c r="A449" s="521"/>
      <c r="B449" s="521"/>
      <c r="C449" s="521"/>
      <c r="D449" s="521"/>
      <c r="E449" s="521"/>
      <c r="F449" s="521"/>
      <c r="G449" s="521"/>
      <c r="H449" s="521"/>
      <c r="I449" s="521"/>
      <c r="J449" s="521"/>
    </row>
    <row r="450" spans="1:10">
      <c r="A450" s="521"/>
      <c r="B450" s="521"/>
      <c r="C450" s="521"/>
      <c r="D450" s="521"/>
      <c r="E450" s="521"/>
      <c r="F450" s="521"/>
      <c r="G450" s="521"/>
      <c r="H450" s="521"/>
      <c r="I450" s="521"/>
      <c r="J450" s="521"/>
    </row>
    <row r="451" spans="1:10">
      <c r="A451" s="521"/>
      <c r="B451" s="521"/>
      <c r="C451" s="521"/>
      <c r="D451" s="521"/>
      <c r="E451" s="521"/>
      <c r="F451" s="521"/>
      <c r="G451" s="521"/>
      <c r="H451" s="521"/>
      <c r="I451" s="521"/>
      <c r="J451" s="521"/>
    </row>
    <row r="452" spans="1:10">
      <c r="A452" s="521"/>
      <c r="B452" s="521"/>
      <c r="C452" s="521"/>
      <c r="D452" s="521"/>
      <c r="E452" s="521"/>
      <c r="F452" s="521"/>
      <c r="G452" s="521"/>
      <c r="H452" s="521"/>
      <c r="I452" s="521"/>
      <c r="J452" s="521"/>
    </row>
    <row r="453" spans="1:10">
      <c r="A453" s="521"/>
      <c r="B453" s="521"/>
      <c r="C453" s="521"/>
      <c r="D453" s="521"/>
      <c r="E453" s="521"/>
      <c r="F453" s="521"/>
      <c r="G453" s="521"/>
      <c r="H453" s="521"/>
      <c r="I453" s="521"/>
      <c r="J453" s="521"/>
    </row>
    <row r="454" spans="1:10">
      <c r="A454" s="521"/>
      <c r="B454" s="521"/>
      <c r="C454" s="521"/>
      <c r="D454" s="521"/>
      <c r="E454" s="521"/>
      <c r="F454" s="521"/>
      <c r="G454" s="521"/>
      <c r="H454" s="521"/>
      <c r="I454" s="521"/>
      <c r="J454" s="521"/>
    </row>
    <row r="455" spans="1:10">
      <c r="A455" s="521"/>
      <c r="B455" s="521"/>
      <c r="C455" s="521"/>
      <c r="D455" s="521"/>
      <c r="E455" s="521"/>
      <c r="F455" s="521"/>
      <c r="G455" s="521"/>
      <c r="H455" s="521"/>
      <c r="I455" s="521"/>
      <c r="J455" s="521"/>
    </row>
    <row r="456" spans="1:10">
      <c r="A456" s="521"/>
      <c r="B456" s="521"/>
      <c r="C456" s="521"/>
      <c r="D456" s="521"/>
      <c r="E456" s="521"/>
      <c r="F456" s="521"/>
      <c r="G456" s="521"/>
      <c r="H456" s="521"/>
      <c r="I456" s="521"/>
      <c r="J456" s="521"/>
    </row>
    <row r="457" spans="1:10">
      <c r="A457" s="521"/>
      <c r="B457" s="521"/>
      <c r="C457" s="521"/>
      <c r="D457" s="521"/>
      <c r="E457" s="521"/>
      <c r="F457" s="521"/>
      <c r="G457" s="521"/>
      <c r="H457" s="521"/>
      <c r="I457" s="521"/>
      <c r="J457" s="521"/>
    </row>
    <row r="458" spans="1:10">
      <c r="A458" s="521"/>
      <c r="B458" s="521"/>
      <c r="C458" s="521"/>
      <c r="D458" s="521"/>
      <c r="E458" s="521"/>
      <c r="F458" s="521"/>
      <c r="G458" s="521"/>
      <c r="H458" s="521"/>
      <c r="I458" s="521"/>
      <c r="J458" s="521"/>
    </row>
    <row r="459" spans="1:10">
      <c r="A459" s="521"/>
      <c r="B459" s="521"/>
      <c r="C459" s="521"/>
      <c r="D459" s="521"/>
      <c r="E459" s="521"/>
      <c r="F459" s="521"/>
      <c r="G459" s="521"/>
      <c r="H459" s="521"/>
      <c r="I459" s="521"/>
      <c r="J459" s="521"/>
    </row>
    <row r="460" spans="1:10">
      <c r="A460" s="521"/>
      <c r="B460" s="521"/>
      <c r="C460" s="521"/>
      <c r="D460" s="521"/>
      <c r="E460" s="521"/>
      <c r="F460" s="521"/>
      <c r="G460" s="521"/>
      <c r="H460" s="521"/>
      <c r="I460" s="521"/>
      <c r="J460" s="521"/>
    </row>
    <row r="461" spans="1:10">
      <c r="A461" s="521"/>
      <c r="B461" s="521"/>
      <c r="C461" s="521"/>
      <c r="D461" s="521"/>
      <c r="E461" s="521"/>
      <c r="F461" s="521"/>
      <c r="G461" s="521"/>
      <c r="H461" s="521"/>
      <c r="I461" s="521"/>
      <c r="J461" s="521"/>
    </row>
    <row r="462" spans="1:10">
      <c r="A462" s="521"/>
      <c r="B462" s="521"/>
      <c r="C462" s="521"/>
      <c r="D462" s="521"/>
      <c r="E462" s="521"/>
      <c r="F462" s="521"/>
      <c r="G462" s="521"/>
      <c r="H462" s="521"/>
      <c r="I462" s="521"/>
      <c r="J462" s="521"/>
    </row>
    <row r="463" spans="1:10">
      <c r="A463" s="521"/>
      <c r="B463" s="521"/>
      <c r="C463" s="521"/>
      <c r="D463" s="521"/>
      <c r="E463" s="521"/>
      <c r="F463" s="521"/>
      <c r="G463" s="521"/>
      <c r="H463" s="521"/>
      <c r="I463" s="521"/>
      <c r="J463" s="521"/>
    </row>
    <row r="464" spans="1:10">
      <c r="A464" s="521"/>
      <c r="B464" s="521"/>
      <c r="C464" s="521"/>
      <c r="D464" s="521"/>
      <c r="E464" s="521"/>
      <c r="F464" s="521"/>
      <c r="G464" s="521"/>
      <c r="H464" s="521"/>
      <c r="I464" s="521"/>
      <c r="J464" s="521"/>
    </row>
    <row r="465" spans="1:10">
      <c r="A465" s="521"/>
      <c r="B465" s="521"/>
      <c r="C465" s="521"/>
      <c r="D465" s="521"/>
      <c r="E465" s="521"/>
      <c r="F465" s="521"/>
      <c r="G465" s="521"/>
      <c r="H465" s="521"/>
      <c r="I465" s="521"/>
      <c r="J465" s="521"/>
    </row>
    <row r="466" spans="1:10">
      <c r="A466" s="521"/>
      <c r="B466" s="521"/>
      <c r="C466" s="521"/>
      <c r="D466" s="521"/>
      <c r="E466" s="521"/>
      <c r="F466" s="521"/>
      <c r="G466" s="521"/>
      <c r="H466" s="521"/>
      <c r="I466" s="521"/>
      <c r="J466" s="521"/>
    </row>
    <row r="467" spans="1:10">
      <c r="A467" s="521"/>
      <c r="B467" s="521"/>
      <c r="C467" s="521"/>
      <c r="D467" s="521"/>
      <c r="E467" s="521"/>
      <c r="F467" s="521"/>
      <c r="G467" s="521"/>
      <c r="H467" s="521"/>
      <c r="I467" s="521"/>
      <c r="J467" s="521"/>
    </row>
    <row r="468" spans="1:10">
      <c r="A468" s="521"/>
      <c r="B468" s="521"/>
      <c r="C468" s="521"/>
      <c r="D468" s="521"/>
      <c r="E468" s="521"/>
      <c r="F468" s="521"/>
      <c r="G468" s="521"/>
      <c r="H468" s="521"/>
      <c r="I468" s="521"/>
      <c r="J468" s="521"/>
    </row>
    <row r="469" spans="1:10">
      <c r="A469" s="521"/>
      <c r="B469" s="521"/>
      <c r="C469" s="521"/>
      <c r="D469" s="521"/>
      <c r="E469" s="521"/>
      <c r="F469" s="521"/>
      <c r="G469" s="521"/>
      <c r="H469" s="521"/>
      <c r="I469" s="521"/>
      <c r="J469" s="521"/>
    </row>
    <row r="470" spans="1:10">
      <c r="A470" s="521"/>
      <c r="B470" s="521"/>
      <c r="C470" s="521"/>
      <c r="D470" s="521"/>
      <c r="E470" s="521"/>
      <c r="F470" s="521"/>
      <c r="G470" s="521"/>
      <c r="H470" s="521"/>
      <c r="I470" s="521"/>
      <c r="J470" s="521"/>
    </row>
    <row r="471" spans="1:10">
      <c r="A471" s="521"/>
      <c r="B471" s="521"/>
      <c r="C471" s="521"/>
      <c r="D471" s="521"/>
      <c r="E471" s="521"/>
      <c r="F471" s="521"/>
      <c r="G471" s="521"/>
      <c r="H471" s="521"/>
      <c r="I471" s="521"/>
      <c r="J471" s="521"/>
    </row>
    <row r="472" spans="1:10">
      <c r="A472" s="521"/>
      <c r="B472" s="521"/>
      <c r="C472" s="521"/>
      <c r="D472" s="521"/>
      <c r="E472" s="521"/>
      <c r="F472" s="521"/>
      <c r="G472" s="521"/>
      <c r="H472" s="521"/>
      <c r="I472" s="521"/>
      <c r="J472" s="521"/>
    </row>
    <row r="473" spans="1:10">
      <c r="A473" s="521"/>
      <c r="B473" s="521"/>
      <c r="C473" s="521"/>
      <c r="D473" s="521"/>
      <c r="E473" s="521"/>
      <c r="F473" s="521"/>
      <c r="G473" s="521"/>
      <c r="H473" s="521"/>
      <c r="I473" s="521"/>
      <c r="J473" s="521"/>
    </row>
    <row r="474" spans="1:10">
      <c r="A474" s="521"/>
      <c r="B474" s="521"/>
      <c r="C474" s="521"/>
      <c r="D474" s="521"/>
      <c r="E474" s="521"/>
      <c r="F474" s="521"/>
      <c r="G474" s="521"/>
      <c r="H474" s="521"/>
      <c r="I474" s="521"/>
      <c r="J474" s="521"/>
    </row>
    <row r="475" spans="1:10">
      <c r="A475" s="521"/>
      <c r="B475" s="521"/>
      <c r="C475" s="521"/>
      <c r="D475" s="521"/>
      <c r="E475" s="521"/>
      <c r="F475" s="521"/>
      <c r="G475" s="521"/>
      <c r="H475" s="521"/>
      <c r="I475" s="521"/>
      <c r="J475" s="521"/>
    </row>
    <row r="476" spans="1:10">
      <c r="A476" s="521"/>
      <c r="B476" s="521"/>
      <c r="C476" s="521"/>
      <c r="D476" s="521"/>
      <c r="E476" s="521"/>
      <c r="F476" s="521"/>
      <c r="G476" s="521"/>
      <c r="H476" s="521"/>
      <c r="I476" s="521"/>
      <c r="J476" s="521"/>
    </row>
    <row r="477" spans="1:10">
      <c r="A477" s="521"/>
      <c r="B477" s="521"/>
      <c r="C477" s="521"/>
      <c r="D477" s="521"/>
      <c r="E477" s="521"/>
      <c r="F477" s="521"/>
      <c r="G477" s="521"/>
      <c r="H477" s="521"/>
      <c r="I477" s="521"/>
      <c r="J477" s="521"/>
    </row>
    <row r="478" spans="1:10">
      <c r="A478" s="521"/>
      <c r="B478" s="521"/>
      <c r="C478" s="521"/>
      <c r="D478" s="521"/>
      <c r="E478" s="521"/>
      <c r="F478" s="521"/>
      <c r="G478" s="521"/>
      <c r="H478" s="521"/>
      <c r="I478" s="521"/>
      <c r="J478" s="521"/>
    </row>
    <row r="479" spans="1:10">
      <c r="A479" s="521"/>
      <c r="B479" s="521"/>
      <c r="C479" s="521"/>
      <c r="D479" s="521"/>
      <c r="E479" s="521"/>
      <c r="F479" s="521"/>
      <c r="G479" s="521"/>
      <c r="H479" s="521"/>
      <c r="I479" s="521"/>
      <c r="J479" s="521"/>
    </row>
    <row r="480" spans="1:10">
      <c r="A480" s="521"/>
      <c r="B480" s="521"/>
      <c r="C480" s="521"/>
      <c r="D480" s="521"/>
      <c r="E480" s="521"/>
      <c r="F480" s="521"/>
      <c r="G480" s="521"/>
      <c r="H480" s="521"/>
      <c r="I480" s="521"/>
      <c r="J480" s="521"/>
    </row>
    <row r="481" spans="1:10">
      <c r="A481" s="521"/>
      <c r="B481" s="521"/>
      <c r="C481" s="521"/>
      <c r="D481" s="521"/>
      <c r="E481" s="521"/>
      <c r="F481" s="521"/>
      <c r="G481" s="521"/>
      <c r="H481" s="521"/>
      <c r="I481" s="521"/>
      <c r="J481" s="521"/>
    </row>
    <row r="482" spans="1:10">
      <c r="A482" s="521"/>
      <c r="B482" s="521"/>
      <c r="C482" s="521"/>
      <c r="D482" s="521"/>
      <c r="E482" s="521"/>
      <c r="F482" s="521"/>
      <c r="G482" s="521"/>
      <c r="H482" s="521"/>
      <c r="I482" s="521"/>
      <c r="J482" s="521"/>
    </row>
    <row r="483" spans="1:10">
      <c r="A483" s="521"/>
      <c r="B483" s="521"/>
      <c r="C483" s="521"/>
      <c r="D483" s="521"/>
      <c r="E483" s="521"/>
      <c r="F483" s="521"/>
      <c r="G483" s="521"/>
      <c r="H483" s="521"/>
      <c r="I483" s="521"/>
      <c r="J483" s="521"/>
    </row>
    <row r="484" spans="1:10">
      <c r="A484" s="521"/>
      <c r="B484" s="521"/>
      <c r="C484" s="521"/>
      <c r="D484" s="521"/>
      <c r="E484" s="521"/>
      <c r="F484" s="521"/>
      <c r="G484" s="521"/>
      <c r="H484" s="521"/>
      <c r="I484" s="521"/>
      <c r="J484" s="521"/>
    </row>
    <row r="485" spans="1:10">
      <c r="A485" s="521"/>
      <c r="B485" s="521"/>
      <c r="C485" s="521"/>
      <c r="D485" s="521"/>
      <c r="E485" s="521"/>
      <c r="F485" s="521"/>
      <c r="G485" s="521"/>
      <c r="H485" s="521"/>
      <c r="I485" s="521"/>
      <c r="J485" s="521"/>
    </row>
    <row r="486" spans="1:10">
      <c r="A486" s="521"/>
      <c r="B486" s="521"/>
      <c r="C486" s="521"/>
      <c r="D486" s="521"/>
      <c r="E486" s="521"/>
      <c r="F486" s="521"/>
      <c r="G486" s="521"/>
      <c r="H486" s="521"/>
      <c r="I486" s="521"/>
      <c r="J486" s="521"/>
    </row>
    <row r="487" spans="1:10">
      <c r="A487" s="521"/>
      <c r="B487" s="521"/>
      <c r="C487" s="521"/>
      <c r="D487" s="521"/>
      <c r="E487" s="521"/>
      <c r="F487" s="521"/>
      <c r="G487" s="521"/>
      <c r="H487" s="521"/>
      <c r="I487" s="521"/>
      <c r="J487" s="521"/>
    </row>
    <row r="488" spans="1:10">
      <c r="A488" s="521"/>
      <c r="B488" s="521"/>
      <c r="C488" s="521"/>
      <c r="D488" s="521"/>
      <c r="E488" s="521"/>
      <c r="F488" s="521"/>
      <c r="G488" s="521"/>
      <c r="H488" s="521"/>
      <c r="I488" s="521"/>
      <c r="J488" s="521"/>
    </row>
    <row r="489" spans="1:10">
      <c r="A489" s="521"/>
      <c r="B489" s="521"/>
      <c r="C489" s="521"/>
      <c r="D489" s="521"/>
      <c r="E489" s="521"/>
      <c r="F489" s="521"/>
      <c r="G489" s="521"/>
      <c r="H489" s="521"/>
      <c r="I489" s="521"/>
      <c r="J489" s="521"/>
    </row>
    <row r="490" spans="1:10">
      <c r="A490" s="521"/>
      <c r="B490" s="521"/>
      <c r="C490" s="521"/>
      <c r="D490" s="521"/>
      <c r="E490" s="521"/>
      <c r="F490" s="521"/>
      <c r="G490" s="521"/>
      <c r="H490" s="521"/>
      <c r="I490" s="521"/>
      <c r="J490" s="521"/>
    </row>
    <row r="491" spans="1:10">
      <c r="A491" s="521"/>
      <c r="B491" s="521"/>
      <c r="C491" s="521"/>
      <c r="D491" s="521"/>
      <c r="E491" s="521"/>
      <c r="F491" s="521"/>
      <c r="G491" s="521"/>
      <c r="H491" s="521"/>
      <c r="I491" s="521"/>
      <c r="J491" s="521"/>
    </row>
    <row r="492" spans="1:10">
      <c r="A492" s="521"/>
      <c r="B492" s="521"/>
      <c r="C492" s="521"/>
      <c r="D492" s="521"/>
      <c r="E492" s="521"/>
      <c r="F492" s="521"/>
      <c r="G492" s="521"/>
      <c r="H492" s="521"/>
      <c r="I492" s="521"/>
      <c r="J492" s="521"/>
    </row>
    <row r="493" spans="1:10">
      <c r="A493" s="521"/>
      <c r="B493" s="521"/>
      <c r="C493" s="521"/>
      <c r="D493" s="521"/>
      <c r="E493" s="521"/>
      <c r="F493" s="521"/>
      <c r="G493" s="521"/>
      <c r="H493" s="521"/>
      <c r="I493" s="521"/>
      <c r="J493" s="521"/>
    </row>
    <row r="494" spans="1:10">
      <c r="A494" s="521"/>
      <c r="B494" s="521"/>
      <c r="C494" s="521"/>
      <c r="D494" s="521"/>
      <c r="E494" s="521"/>
      <c r="F494" s="521"/>
      <c r="G494" s="521"/>
      <c r="H494" s="521"/>
      <c r="I494" s="521"/>
      <c r="J494" s="521"/>
    </row>
    <row r="495" spans="1:10">
      <c r="A495" s="521"/>
      <c r="B495" s="521"/>
      <c r="C495" s="521"/>
      <c r="D495" s="521"/>
      <c r="E495" s="521"/>
      <c r="F495" s="521"/>
      <c r="G495" s="521"/>
      <c r="H495" s="521"/>
      <c r="I495" s="521"/>
      <c r="J495" s="521"/>
    </row>
    <row r="496" spans="1:10">
      <c r="A496" s="521"/>
      <c r="B496" s="521"/>
      <c r="C496" s="521"/>
      <c r="D496" s="521"/>
      <c r="E496" s="521"/>
      <c r="F496" s="521"/>
      <c r="G496" s="521"/>
      <c r="H496" s="521"/>
      <c r="I496" s="521"/>
      <c r="J496" s="521"/>
    </row>
    <row r="497" spans="1:10">
      <c r="A497" s="521"/>
      <c r="B497" s="521"/>
      <c r="C497" s="521"/>
      <c r="D497" s="521"/>
      <c r="E497" s="521"/>
      <c r="F497" s="521"/>
      <c r="G497" s="521"/>
      <c r="H497" s="521"/>
      <c r="I497" s="521"/>
      <c r="J497" s="521"/>
    </row>
    <row r="498" spans="1:10">
      <c r="A498" s="521"/>
      <c r="B498" s="521"/>
      <c r="C498" s="521"/>
      <c r="D498" s="521"/>
      <c r="E498" s="521"/>
      <c r="F498" s="521"/>
      <c r="G498" s="521"/>
      <c r="H498" s="521"/>
      <c r="I498" s="521"/>
      <c r="J498" s="521"/>
    </row>
    <row r="499" spans="1:10">
      <c r="A499" s="521"/>
      <c r="B499" s="521"/>
      <c r="C499" s="521"/>
      <c r="D499" s="521"/>
      <c r="E499" s="521"/>
      <c r="F499" s="521"/>
      <c r="G499" s="521"/>
      <c r="H499" s="521"/>
      <c r="I499" s="521"/>
      <c r="J499" s="521"/>
    </row>
    <row r="500" spans="1:10">
      <c r="A500" s="521"/>
      <c r="B500" s="521"/>
      <c r="C500" s="521"/>
      <c r="D500" s="521"/>
      <c r="E500" s="521"/>
      <c r="F500" s="521"/>
      <c r="G500" s="521"/>
      <c r="H500" s="521"/>
      <c r="I500" s="521"/>
      <c r="J500" s="521"/>
    </row>
    <row r="501" spans="1:10">
      <c r="A501" s="521"/>
      <c r="B501" s="521"/>
      <c r="C501" s="521"/>
      <c r="D501" s="521"/>
      <c r="E501" s="521"/>
      <c r="F501" s="521"/>
      <c r="G501" s="521"/>
      <c r="H501" s="521"/>
      <c r="I501" s="521"/>
      <c r="J501" s="521"/>
    </row>
    <row r="502" spans="1:10">
      <c r="A502" s="521"/>
      <c r="B502" s="521"/>
      <c r="C502" s="521"/>
      <c r="D502" s="521"/>
      <c r="E502" s="521"/>
      <c r="F502" s="521"/>
      <c r="G502" s="521"/>
      <c r="H502" s="521"/>
      <c r="I502" s="521"/>
      <c r="J502" s="521"/>
    </row>
    <row r="503" spans="1:10">
      <c r="A503" s="521"/>
      <c r="B503" s="521"/>
      <c r="C503" s="521"/>
      <c r="D503" s="521"/>
      <c r="E503" s="521"/>
      <c r="F503" s="521"/>
      <c r="G503" s="521"/>
      <c r="H503" s="521"/>
      <c r="I503" s="521"/>
      <c r="J503" s="521"/>
    </row>
    <row r="504" spans="1:10">
      <c r="A504" s="521"/>
      <c r="B504" s="521"/>
      <c r="C504" s="521"/>
      <c r="D504" s="521"/>
      <c r="E504" s="521"/>
      <c r="F504" s="521"/>
      <c r="G504" s="521"/>
      <c r="H504" s="521"/>
      <c r="I504" s="521"/>
      <c r="J504" s="521"/>
    </row>
    <row r="505" spans="1:10">
      <c r="A505" s="521"/>
      <c r="B505" s="521"/>
      <c r="C505" s="521"/>
      <c r="D505" s="521"/>
      <c r="E505" s="521"/>
      <c r="F505" s="521"/>
      <c r="G505" s="521"/>
      <c r="H505" s="521"/>
      <c r="I505" s="521"/>
      <c r="J505" s="521"/>
    </row>
    <row r="506" spans="1:10">
      <c r="A506" s="521"/>
      <c r="B506" s="521"/>
      <c r="C506" s="521"/>
      <c r="D506" s="521"/>
      <c r="E506" s="521"/>
      <c r="F506" s="521"/>
      <c r="G506" s="521"/>
      <c r="H506" s="521"/>
      <c r="I506" s="521"/>
      <c r="J506" s="521"/>
    </row>
    <row r="507" spans="1:10">
      <c r="A507" s="521"/>
      <c r="B507" s="521"/>
      <c r="C507" s="521"/>
      <c r="D507" s="521"/>
      <c r="E507" s="521"/>
      <c r="F507" s="521"/>
      <c r="G507" s="521"/>
      <c r="H507" s="521"/>
      <c r="I507" s="521"/>
      <c r="J507" s="521"/>
    </row>
    <row r="508" spans="1:10">
      <c r="A508" s="521"/>
      <c r="B508" s="521"/>
      <c r="C508" s="521"/>
      <c r="D508" s="521"/>
      <c r="E508" s="521"/>
      <c r="F508" s="521"/>
      <c r="G508" s="521"/>
      <c r="H508" s="521"/>
      <c r="I508" s="521"/>
      <c r="J508" s="521"/>
    </row>
    <row r="509" spans="1:10">
      <c r="A509" s="521"/>
      <c r="B509" s="521"/>
      <c r="C509" s="521"/>
      <c r="D509" s="521"/>
      <c r="E509" s="521"/>
      <c r="F509" s="521"/>
      <c r="G509" s="521"/>
      <c r="H509" s="521"/>
      <c r="I509" s="521"/>
      <c r="J509" s="521"/>
    </row>
    <row r="510" spans="1:10">
      <c r="A510" s="521"/>
      <c r="B510" s="521"/>
      <c r="C510" s="521"/>
      <c r="D510" s="521"/>
      <c r="E510" s="521"/>
      <c r="F510" s="521"/>
      <c r="G510" s="521"/>
      <c r="H510" s="521"/>
      <c r="I510" s="521"/>
      <c r="J510" s="521"/>
    </row>
    <row r="511" spans="1:10">
      <c r="A511" s="521"/>
      <c r="B511" s="521"/>
      <c r="C511" s="521"/>
      <c r="D511" s="521"/>
      <c r="E511" s="521"/>
      <c r="F511" s="521"/>
      <c r="G511" s="521"/>
      <c r="H511" s="521"/>
      <c r="I511" s="521"/>
      <c r="J511" s="521"/>
    </row>
    <row r="512" spans="1:10">
      <c r="A512" s="521"/>
      <c r="B512" s="521"/>
      <c r="C512" s="521"/>
      <c r="D512" s="521"/>
      <c r="E512" s="521"/>
      <c r="F512" s="521"/>
      <c r="G512" s="521"/>
      <c r="H512" s="521"/>
      <c r="I512" s="521"/>
      <c r="J512" s="521"/>
    </row>
    <row r="513" spans="1:10">
      <c r="A513" s="521"/>
      <c r="B513" s="521"/>
      <c r="C513" s="521"/>
      <c r="D513" s="521"/>
      <c r="E513" s="521"/>
      <c r="F513" s="521"/>
      <c r="G513" s="521"/>
      <c r="H513" s="521"/>
      <c r="I513" s="521"/>
      <c r="J513" s="521"/>
    </row>
    <row r="514" spans="1:10">
      <c r="A514" s="521"/>
      <c r="B514" s="521"/>
      <c r="C514" s="521"/>
      <c r="D514" s="521"/>
      <c r="E514" s="521"/>
      <c r="F514" s="521"/>
      <c r="G514" s="521"/>
      <c r="H514" s="521"/>
      <c r="I514" s="521"/>
      <c r="J514" s="521"/>
    </row>
    <row r="515" spans="1:10">
      <c r="A515" s="521"/>
      <c r="B515" s="521"/>
      <c r="C515" s="521"/>
      <c r="D515" s="521"/>
      <c r="E515" s="521"/>
      <c r="F515" s="521"/>
      <c r="G515" s="521"/>
      <c r="H515" s="521"/>
      <c r="I515" s="521"/>
      <c r="J515" s="521"/>
    </row>
    <row r="516" spans="1:10">
      <c r="A516" s="521"/>
      <c r="B516" s="521"/>
      <c r="C516" s="521"/>
      <c r="D516" s="521"/>
      <c r="E516" s="521"/>
      <c r="F516" s="521"/>
      <c r="G516" s="521"/>
      <c r="H516" s="521"/>
      <c r="I516" s="521"/>
      <c r="J516" s="521"/>
    </row>
    <row r="517" spans="1:10">
      <c r="A517" s="521"/>
      <c r="B517" s="521"/>
      <c r="C517" s="521"/>
      <c r="D517" s="521"/>
      <c r="E517" s="521"/>
      <c r="F517" s="521"/>
      <c r="G517" s="521"/>
      <c r="H517" s="521"/>
      <c r="I517" s="521"/>
      <c r="J517" s="521"/>
    </row>
    <row r="518" spans="1:10">
      <c r="A518" s="521"/>
      <c r="B518" s="521"/>
      <c r="C518" s="521"/>
      <c r="D518" s="521"/>
      <c r="E518" s="521"/>
      <c r="F518" s="521"/>
      <c r="G518" s="521"/>
      <c r="H518" s="521"/>
      <c r="I518" s="521"/>
      <c r="J518" s="521"/>
    </row>
    <row r="519" spans="1:10">
      <c r="A519" s="521"/>
      <c r="B519" s="521"/>
      <c r="C519" s="521"/>
      <c r="D519" s="521"/>
      <c r="E519" s="521"/>
      <c r="F519" s="521"/>
      <c r="G519" s="521"/>
      <c r="H519" s="521"/>
      <c r="I519" s="521"/>
      <c r="J519" s="521"/>
    </row>
    <row r="520" spans="1:10">
      <c r="A520" s="521"/>
      <c r="B520" s="521"/>
      <c r="C520" s="521"/>
      <c r="D520" s="521"/>
      <c r="E520" s="521"/>
      <c r="F520" s="521"/>
      <c r="G520" s="521"/>
      <c r="H520" s="521"/>
      <c r="I520" s="521"/>
      <c r="J520" s="521"/>
    </row>
    <row r="521" spans="1:10">
      <c r="A521" s="521"/>
      <c r="B521" s="521"/>
      <c r="C521" s="521"/>
      <c r="D521" s="521"/>
      <c r="E521" s="521"/>
      <c r="F521" s="521"/>
      <c r="G521" s="521"/>
      <c r="H521" s="521"/>
      <c r="I521" s="521"/>
      <c r="J521" s="521"/>
    </row>
    <row r="522" spans="1:10">
      <c r="A522" s="521"/>
      <c r="B522" s="521"/>
      <c r="C522" s="521"/>
      <c r="D522" s="521"/>
      <c r="E522" s="521"/>
      <c r="F522" s="521"/>
      <c r="G522" s="521"/>
      <c r="H522" s="521"/>
      <c r="I522" s="521"/>
      <c r="J522" s="521"/>
    </row>
    <row r="523" spans="1:10">
      <c r="A523" s="521"/>
      <c r="B523" s="521"/>
      <c r="C523" s="521"/>
      <c r="D523" s="521"/>
      <c r="E523" s="521"/>
      <c r="F523" s="521"/>
      <c r="G523" s="521"/>
      <c r="H523" s="521"/>
      <c r="I523" s="521"/>
      <c r="J523" s="521"/>
    </row>
    <row r="524" spans="1:10">
      <c r="A524" s="521"/>
      <c r="B524" s="521"/>
      <c r="C524" s="521"/>
      <c r="D524" s="521"/>
      <c r="E524" s="521"/>
      <c r="F524" s="521"/>
      <c r="G524" s="521"/>
      <c r="H524" s="521"/>
      <c r="I524" s="521"/>
      <c r="J524" s="521"/>
    </row>
    <row r="525" spans="1:10">
      <c r="A525" s="521"/>
      <c r="B525" s="521"/>
      <c r="C525" s="521"/>
      <c r="D525" s="521"/>
      <c r="E525" s="521"/>
      <c r="F525" s="521"/>
      <c r="G525" s="521"/>
      <c r="H525" s="521"/>
      <c r="I525" s="521"/>
      <c r="J525" s="521"/>
    </row>
    <row r="526" spans="1:10">
      <c r="A526" s="521"/>
      <c r="B526" s="521"/>
      <c r="C526" s="521"/>
      <c r="D526" s="521"/>
      <c r="E526" s="521"/>
      <c r="F526" s="521"/>
      <c r="G526" s="521"/>
      <c r="H526" s="521"/>
      <c r="I526" s="521"/>
      <c r="J526" s="521"/>
    </row>
    <row r="527" spans="1:10">
      <c r="A527" s="521"/>
      <c r="B527" s="521"/>
      <c r="C527" s="521"/>
      <c r="D527" s="521"/>
      <c r="E527" s="521"/>
      <c r="F527" s="521"/>
      <c r="G527" s="521"/>
      <c r="H527" s="521"/>
      <c r="I527" s="521"/>
      <c r="J527" s="521"/>
    </row>
    <row r="528" spans="1:10">
      <c r="A528" s="521"/>
      <c r="B528" s="521"/>
      <c r="C528" s="521"/>
      <c r="D528" s="521"/>
      <c r="E528" s="521"/>
      <c r="F528" s="521"/>
      <c r="G528" s="521"/>
      <c r="H528" s="521"/>
      <c r="I528" s="521"/>
      <c r="J528" s="521"/>
    </row>
    <row r="529" spans="1:10">
      <c r="A529" s="521"/>
      <c r="B529" s="521"/>
      <c r="C529" s="521"/>
      <c r="D529" s="521"/>
      <c r="E529" s="521"/>
      <c r="F529" s="521"/>
      <c r="G529" s="521"/>
      <c r="H529" s="521"/>
      <c r="I529" s="521"/>
      <c r="J529" s="521"/>
    </row>
    <row r="530" spans="1:10">
      <c r="A530" s="521"/>
      <c r="B530" s="521"/>
      <c r="C530" s="521"/>
      <c r="D530" s="521"/>
      <c r="E530" s="521"/>
      <c r="F530" s="521"/>
      <c r="G530" s="521"/>
      <c r="H530" s="521"/>
      <c r="I530" s="521"/>
      <c r="J530" s="521"/>
    </row>
    <row r="531" spans="1:10">
      <c r="A531" s="521"/>
      <c r="B531" s="521"/>
      <c r="C531" s="521"/>
      <c r="D531" s="521"/>
      <c r="E531" s="521"/>
      <c r="F531" s="521"/>
      <c r="G531" s="521"/>
      <c r="H531" s="521"/>
      <c r="I531" s="521"/>
      <c r="J531" s="521"/>
    </row>
    <row r="532" spans="1:10">
      <c r="A532" s="521"/>
      <c r="B532" s="521"/>
      <c r="C532" s="521"/>
      <c r="D532" s="521"/>
      <c r="E532" s="521"/>
      <c r="F532" s="521"/>
      <c r="G532" s="521"/>
      <c r="H532" s="521"/>
      <c r="I532" s="521"/>
      <c r="J532" s="521"/>
    </row>
    <row r="533" spans="1:10">
      <c r="A533" s="521"/>
      <c r="B533" s="521"/>
      <c r="C533" s="521"/>
      <c r="D533" s="521"/>
      <c r="E533" s="521"/>
      <c r="F533" s="521"/>
      <c r="G533" s="521"/>
      <c r="H533" s="521"/>
      <c r="I533" s="521"/>
      <c r="J533" s="521"/>
    </row>
    <row r="534" spans="1:10">
      <c r="A534" s="521"/>
      <c r="B534" s="521"/>
      <c r="C534" s="521"/>
      <c r="D534" s="521"/>
      <c r="E534" s="521"/>
      <c r="F534" s="521"/>
      <c r="G534" s="521"/>
      <c r="H534" s="521"/>
      <c r="I534" s="521"/>
      <c r="J534" s="521"/>
    </row>
    <row r="535" spans="1:10">
      <c r="A535" s="521"/>
      <c r="B535" s="521"/>
      <c r="C535" s="521"/>
      <c r="D535" s="521"/>
      <c r="E535" s="521"/>
      <c r="F535" s="521"/>
      <c r="G535" s="521"/>
      <c r="H535" s="521"/>
      <c r="I535" s="521"/>
      <c r="J535" s="521"/>
    </row>
    <row r="536" spans="1:10">
      <c r="A536" s="521"/>
      <c r="B536" s="521"/>
      <c r="C536" s="521"/>
      <c r="D536" s="521"/>
      <c r="E536" s="521"/>
      <c r="F536" s="521"/>
      <c r="G536" s="521"/>
      <c r="H536" s="521"/>
      <c r="I536" s="521"/>
      <c r="J536" s="521"/>
    </row>
    <row r="537" spans="1:10">
      <c r="A537" s="521"/>
      <c r="B537" s="521"/>
      <c r="C537" s="521"/>
      <c r="D537" s="521"/>
      <c r="E537" s="521"/>
      <c r="F537" s="521"/>
      <c r="G537" s="521"/>
      <c r="H537" s="521"/>
      <c r="I537" s="521"/>
      <c r="J537" s="521"/>
    </row>
    <row r="538" spans="1:10">
      <c r="A538" s="521"/>
      <c r="B538" s="521"/>
      <c r="C538" s="521"/>
      <c r="D538" s="521"/>
      <c r="E538" s="521"/>
      <c r="F538" s="521"/>
      <c r="G538" s="521"/>
      <c r="H538" s="521"/>
      <c r="I538" s="521"/>
      <c r="J538" s="521"/>
    </row>
    <row r="539" spans="1:10">
      <c r="A539" s="521"/>
      <c r="B539" s="521"/>
      <c r="C539" s="521"/>
      <c r="D539" s="521"/>
      <c r="E539" s="521"/>
      <c r="F539" s="521"/>
      <c r="G539" s="521"/>
      <c r="H539" s="521"/>
      <c r="I539" s="521"/>
      <c r="J539" s="521"/>
    </row>
    <row r="540" spans="1:10">
      <c r="A540" s="521"/>
      <c r="B540" s="521"/>
      <c r="C540" s="521"/>
      <c r="D540" s="521"/>
      <c r="E540" s="521"/>
      <c r="F540" s="521"/>
      <c r="G540" s="521"/>
      <c r="H540" s="521"/>
      <c r="I540" s="521"/>
      <c r="J540" s="521"/>
    </row>
    <row r="541" spans="1:10">
      <c r="A541" s="521"/>
      <c r="B541" s="521"/>
      <c r="C541" s="521"/>
      <c r="D541" s="521"/>
      <c r="E541" s="521"/>
      <c r="F541" s="521"/>
      <c r="G541" s="521"/>
      <c r="H541" s="521"/>
      <c r="I541" s="521"/>
      <c r="J541" s="521"/>
    </row>
    <row r="542" spans="1:10">
      <c r="A542" s="521"/>
      <c r="B542" s="521"/>
      <c r="C542" s="521"/>
      <c r="D542" s="521"/>
      <c r="E542" s="521"/>
      <c r="F542" s="521"/>
      <c r="G542" s="521"/>
      <c r="H542" s="521"/>
      <c r="I542" s="521"/>
      <c r="J542" s="521"/>
    </row>
    <row r="543" spans="1:10">
      <c r="A543" s="521"/>
      <c r="B543" s="521"/>
      <c r="C543" s="521"/>
      <c r="D543" s="521"/>
      <c r="E543" s="521"/>
      <c r="F543" s="521"/>
      <c r="G543" s="521"/>
      <c r="H543" s="521"/>
      <c r="I543" s="521"/>
      <c r="J543" s="521"/>
    </row>
    <row r="544" spans="1:10">
      <c r="A544" s="521"/>
      <c r="B544" s="521"/>
      <c r="C544" s="521"/>
      <c r="D544" s="521"/>
      <c r="E544" s="521"/>
      <c r="F544" s="521"/>
      <c r="G544" s="521"/>
      <c r="H544" s="521"/>
      <c r="I544" s="521"/>
      <c r="J544" s="521"/>
    </row>
    <row r="545" spans="1:10">
      <c r="A545" s="521"/>
      <c r="B545" s="521"/>
      <c r="C545" s="521"/>
      <c r="D545" s="521"/>
      <c r="E545" s="521"/>
      <c r="F545" s="521"/>
      <c r="G545" s="521"/>
      <c r="H545" s="521"/>
      <c r="I545" s="521"/>
      <c r="J545" s="521"/>
    </row>
    <row r="546" spans="1:10">
      <c r="A546" s="521"/>
      <c r="B546" s="521"/>
      <c r="C546" s="521"/>
      <c r="D546" s="521"/>
      <c r="E546" s="521"/>
      <c r="F546" s="521"/>
      <c r="G546" s="521"/>
      <c r="H546" s="521"/>
      <c r="I546" s="521"/>
      <c r="J546" s="521"/>
    </row>
    <row r="547" spans="1:10">
      <c r="A547" s="521"/>
      <c r="B547" s="521"/>
      <c r="C547" s="521"/>
      <c r="D547" s="521"/>
      <c r="E547" s="521"/>
      <c r="F547" s="521"/>
      <c r="G547" s="521"/>
      <c r="H547" s="521"/>
      <c r="I547" s="521"/>
      <c r="J547" s="521"/>
    </row>
    <row r="548" spans="1:10">
      <c r="A548" s="521"/>
      <c r="B548" s="521"/>
      <c r="C548" s="521"/>
      <c r="D548" s="521"/>
      <c r="E548" s="521"/>
      <c r="F548" s="521"/>
      <c r="G548" s="521"/>
      <c r="H548" s="521"/>
      <c r="I548" s="521"/>
      <c r="J548" s="521"/>
    </row>
    <row r="549" spans="1:10">
      <c r="A549" s="521"/>
      <c r="B549" s="521"/>
      <c r="C549" s="521"/>
      <c r="D549" s="521"/>
      <c r="E549" s="521"/>
      <c r="F549" s="521"/>
      <c r="G549" s="521"/>
      <c r="H549" s="521"/>
      <c r="I549" s="521"/>
      <c r="J549" s="521"/>
    </row>
    <row r="550" spans="1:10">
      <c r="A550" s="521"/>
      <c r="B550" s="521"/>
      <c r="C550" s="521"/>
      <c r="D550" s="521"/>
      <c r="E550" s="521"/>
      <c r="F550" s="521"/>
      <c r="G550" s="521"/>
      <c r="H550" s="521"/>
      <c r="I550" s="521"/>
      <c r="J550" s="521"/>
    </row>
    <row r="551" spans="1:10">
      <c r="A551" s="521"/>
      <c r="B551" s="521"/>
      <c r="C551" s="521"/>
      <c r="D551" s="521"/>
      <c r="E551" s="521"/>
      <c r="F551" s="521"/>
      <c r="G551" s="521"/>
      <c r="H551" s="521"/>
      <c r="I551" s="521"/>
      <c r="J551" s="521"/>
    </row>
    <row r="552" spans="1:10">
      <c r="A552" s="521"/>
      <c r="B552" s="521"/>
      <c r="C552" s="521"/>
      <c r="D552" s="521"/>
      <c r="E552" s="521"/>
      <c r="F552" s="521"/>
      <c r="G552" s="521"/>
      <c r="H552" s="521"/>
      <c r="I552" s="521"/>
      <c r="J552" s="521"/>
    </row>
    <row r="553" spans="1:10">
      <c r="A553" s="521"/>
      <c r="B553" s="521"/>
      <c r="C553" s="521"/>
      <c r="D553" s="521"/>
      <c r="E553" s="521"/>
      <c r="F553" s="521"/>
      <c r="G553" s="521"/>
      <c r="H553" s="521"/>
      <c r="I553" s="521"/>
      <c r="J553" s="521"/>
    </row>
    <row r="554" spans="1:10">
      <c r="A554" s="521"/>
      <c r="B554" s="521"/>
      <c r="C554" s="521"/>
      <c r="D554" s="521"/>
      <c r="E554" s="521"/>
      <c r="F554" s="521"/>
      <c r="G554" s="521"/>
      <c r="H554" s="521"/>
      <c r="I554" s="521"/>
      <c r="J554" s="521"/>
    </row>
    <row r="555" spans="1:10">
      <c r="A555" s="521"/>
      <c r="B555" s="521"/>
      <c r="C555" s="521"/>
      <c r="D555" s="521"/>
      <c r="E555" s="521"/>
      <c r="F555" s="521"/>
      <c r="G555" s="521"/>
      <c r="H555" s="521"/>
      <c r="I555" s="521"/>
      <c r="J555" s="521"/>
    </row>
    <row r="556" spans="1:10">
      <c r="A556" s="521"/>
      <c r="B556" s="521"/>
      <c r="C556" s="521"/>
      <c r="D556" s="521"/>
      <c r="E556" s="521"/>
      <c r="F556" s="521"/>
      <c r="G556" s="521"/>
      <c r="H556" s="521"/>
      <c r="I556" s="521"/>
      <c r="J556" s="521"/>
    </row>
    <row r="557" spans="1:10">
      <c r="A557" s="521"/>
      <c r="B557" s="521"/>
      <c r="C557" s="521"/>
      <c r="D557" s="521"/>
      <c r="E557" s="521"/>
      <c r="F557" s="521"/>
      <c r="G557" s="521"/>
      <c r="H557" s="521"/>
      <c r="I557" s="521"/>
      <c r="J557" s="521"/>
    </row>
    <row r="558" spans="1:10">
      <c r="A558" s="521"/>
      <c r="B558" s="521"/>
      <c r="C558" s="521"/>
      <c r="D558" s="521"/>
      <c r="E558" s="521"/>
      <c r="F558" s="521"/>
      <c r="G558" s="521"/>
      <c r="H558" s="521"/>
      <c r="I558" s="521"/>
      <c r="J558" s="521"/>
    </row>
    <row r="559" spans="1:10">
      <c r="A559" s="521"/>
      <c r="B559" s="521"/>
      <c r="C559" s="521"/>
      <c r="D559" s="521"/>
      <c r="E559" s="521"/>
      <c r="F559" s="521"/>
      <c r="G559" s="521"/>
      <c r="H559" s="521"/>
      <c r="I559" s="521"/>
      <c r="J559" s="521"/>
    </row>
    <row r="560" spans="1:10">
      <c r="A560" s="521"/>
      <c r="B560" s="521"/>
      <c r="C560" s="521"/>
      <c r="D560" s="521"/>
      <c r="E560" s="521"/>
      <c r="F560" s="521"/>
      <c r="G560" s="521"/>
      <c r="H560" s="521"/>
      <c r="I560" s="521"/>
      <c r="J560" s="521"/>
    </row>
    <row r="561" spans="1:10">
      <c r="A561" s="521"/>
      <c r="B561" s="521"/>
      <c r="C561" s="521"/>
      <c r="D561" s="521"/>
      <c r="E561" s="521"/>
      <c r="F561" s="521"/>
      <c r="G561" s="521"/>
      <c r="H561" s="521"/>
      <c r="I561" s="521"/>
      <c r="J561" s="521"/>
    </row>
    <row r="562" spans="1:10">
      <c r="A562" s="521"/>
      <c r="B562" s="521"/>
      <c r="C562" s="521"/>
      <c r="D562" s="521"/>
      <c r="E562" s="521"/>
      <c r="F562" s="521"/>
      <c r="G562" s="521"/>
      <c r="H562" s="521"/>
      <c r="I562" s="521"/>
      <c r="J562" s="521"/>
    </row>
    <row r="563" spans="1:10">
      <c r="A563" s="521"/>
      <c r="B563" s="521"/>
      <c r="C563" s="521"/>
      <c r="D563" s="521"/>
      <c r="E563" s="521"/>
      <c r="F563" s="521"/>
      <c r="G563" s="521"/>
      <c r="H563" s="521"/>
      <c r="I563" s="521"/>
      <c r="J563" s="521"/>
    </row>
    <row r="564" spans="1:10">
      <c r="A564" s="521"/>
      <c r="B564" s="521"/>
      <c r="C564" s="521"/>
      <c r="D564" s="521"/>
      <c r="E564" s="521"/>
      <c r="F564" s="521"/>
      <c r="G564" s="521"/>
      <c r="H564" s="521"/>
      <c r="I564" s="521"/>
      <c r="J564" s="521"/>
    </row>
    <row r="565" spans="1:10">
      <c r="A565" s="521"/>
      <c r="B565" s="521"/>
      <c r="C565" s="521"/>
      <c r="D565" s="521"/>
      <c r="E565" s="521"/>
      <c r="F565" s="521"/>
      <c r="G565" s="521"/>
      <c r="H565" s="521"/>
      <c r="I565" s="521"/>
      <c r="J565" s="521"/>
    </row>
    <row r="566" spans="1:10">
      <c r="A566" s="521"/>
      <c r="B566" s="521"/>
      <c r="C566" s="521"/>
      <c r="D566" s="521"/>
      <c r="E566" s="521"/>
      <c r="F566" s="521"/>
      <c r="G566" s="521"/>
      <c r="H566" s="521"/>
      <c r="I566" s="521"/>
      <c r="J566" s="521"/>
    </row>
    <row r="567" spans="1:10">
      <c r="A567" s="521"/>
      <c r="B567" s="521"/>
      <c r="C567" s="521"/>
      <c r="D567" s="521"/>
      <c r="E567" s="521"/>
      <c r="F567" s="521"/>
      <c r="G567" s="521"/>
      <c r="H567" s="521"/>
      <c r="I567" s="521"/>
      <c r="J567" s="521"/>
    </row>
    <row r="568" spans="1:10">
      <c r="A568" s="521"/>
      <c r="B568" s="521"/>
      <c r="C568" s="521"/>
      <c r="D568" s="521"/>
      <c r="E568" s="521"/>
      <c r="F568" s="521"/>
      <c r="G568" s="521"/>
      <c r="H568" s="521"/>
      <c r="I568" s="521"/>
      <c r="J568" s="521"/>
    </row>
    <row r="569" spans="1:10">
      <c r="A569" s="521"/>
      <c r="B569" s="521"/>
      <c r="C569" s="521"/>
      <c r="D569" s="521"/>
      <c r="E569" s="521"/>
      <c r="F569" s="521"/>
      <c r="G569" s="521"/>
      <c r="H569" s="521"/>
      <c r="I569" s="521"/>
      <c r="J569" s="521"/>
    </row>
    <row r="570" spans="1:10">
      <c r="A570" s="521"/>
      <c r="B570" s="521"/>
      <c r="C570" s="521"/>
      <c r="D570" s="521"/>
      <c r="E570" s="521"/>
      <c r="F570" s="521"/>
      <c r="G570" s="521"/>
      <c r="H570" s="521"/>
      <c r="I570" s="521"/>
      <c r="J570" s="521"/>
    </row>
    <row r="571" spans="1:10">
      <c r="A571" s="521"/>
      <c r="B571" s="521"/>
      <c r="C571" s="521"/>
      <c r="D571" s="521"/>
      <c r="E571" s="521"/>
      <c r="F571" s="521"/>
      <c r="G571" s="521"/>
      <c r="H571" s="521"/>
      <c r="I571" s="521"/>
      <c r="J571" s="521"/>
    </row>
    <row r="572" spans="1:10">
      <c r="A572" s="521"/>
      <c r="B572" s="521"/>
      <c r="C572" s="521"/>
      <c r="D572" s="521"/>
      <c r="E572" s="521"/>
      <c r="F572" s="521"/>
      <c r="G572" s="521"/>
      <c r="H572" s="521"/>
      <c r="I572" s="521"/>
      <c r="J572" s="521"/>
    </row>
    <row r="573" spans="1:10">
      <c r="A573" s="521"/>
      <c r="B573" s="521"/>
      <c r="C573" s="521"/>
      <c r="D573" s="521"/>
      <c r="E573" s="521"/>
      <c r="F573" s="521"/>
      <c r="G573" s="521"/>
      <c r="H573" s="521"/>
      <c r="I573" s="521"/>
      <c r="J573" s="521"/>
    </row>
    <row r="574" spans="1:10">
      <c r="A574" s="521"/>
      <c r="B574" s="521"/>
      <c r="C574" s="521"/>
      <c r="D574" s="521"/>
      <c r="E574" s="521"/>
      <c r="F574" s="521"/>
      <c r="G574" s="521"/>
      <c r="H574" s="521"/>
      <c r="I574" s="521"/>
      <c r="J574" s="521"/>
    </row>
    <row r="575" spans="1:10">
      <c r="A575" s="521"/>
      <c r="B575" s="521"/>
      <c r="C575" s="521"/>
      <c r="D575" s="521"/>
      <c r="E575" s="521"/>
      <c r="F575" s="521"/>
      <c r="G575" s="521"/>
      <c r="H575" s="521"/>
      <c r="I575" s="521"/>
      <c r="J575" s="521"/>
    </row>
    <row r="576" spans="1:10">
      <c r="A576" s="521"/>
      <c r="B576" s="521"/>
      <c r="C576" s="521"/>
      <c r="D576" s="521"/>
      <c r="E576" s="521"/>
      <c r="F576" s="521"/>
      <c r="G576" s="521"/>
      <c r="H576" s="521"/>
      <c r="I576" s="521"/>
      <c r="J576" s="521"/>
    </row>
    <row r="577" spans="1:10">
      <c r="A577" s="521"/>
      <c r="B577" s="521"/>
      <c r="C577" s="521"/>
      <c r="D577" s="521"/>
      <c r="E577" s="521"/>
      <c r="F577" s="521"/>
      <c r="G577" s="521"/>
      <c r="H577" s="521"/>
      <c r="I577" s="521"/>
      <c r="J577" s="521"/>
    </row>
    <row r="578" spans="1:10">
      <c r="A578" s="521"/>
      <c r="B578" s="521"/>
      <c r="C578" s="521"/>
      <c r="D578" s="521"/>
      <c r="E578" s="521"/>
      <c r="F578" s="521"/>
      <c r="G578" s="521"/>
      <c r="H578" s="521"/>
      <c r="I578" s="521"/>
      <c r="J578" s="521"/>
    </row>
    <row r="579" spans="1:10">
      <c r="A579" s="521"/>
      <c r="B579" s="521"/>
      <c r="C579" s="521"/>
      <c r="D579" s="521"/>
      <c r="E579" s="521"/>
      <c r="F579" s="521"/>
      <c r="G579" s="521"/>
      <c r="H579" s="521"/>
      <c r="I579" s="521"/>
      <c r="J579" s="521"/>
    </row>
    <row r="580" spans="1:10">
      <c r="A580" s="521"/>
      <c r="B580" s="521"/>
      <c r="C580" s="521"/>
      <c r="D580" s="521"/>
      <c r="E580" s="521"/>
      <c r="F580" s="521"/>
      <c r="G580" s="521"/>
      <c r="H580" s="521"/>
      <c r="I580" s="521"/>
      <c r="J580" s="521"/>
    </row>
    <row r="581" spans="1:10">
      <c r="A581" s="521"/>
      <c r="B581" s="521"/>
      <c r="C581" s="521"/>
      <c r="D581" s="521"/>
      <c r="E581" s="521"/>
      <c r="F581" s="521"/>
      <c r="G581" s="521"/>
      <c r="H581" s="521"/>
      <c r="I581" s="521"/>
      <c r="J581" s="521"/>
    </row>
    <row r="582" spans="1:10">
      <c r="A582" s="521"/>
      <c r="B582" s="521"/>
      <c r="C582" s="521"/>
      <c r="D582" s="521"/>
      <c r="E582" s="521"/>
      <c r="F582" s="521"/>
      <c r="G582" s="521"/>
      <c r="H582" s="521"/>
      <c r="I582" s="521"/>
      <c r="J582" s="521"/>
    </row>
    <row r="583" spans="1:10">
      <c r="A583" s="521"/>
      <c r="B583" s="521"/>
      <c r="C583" s="521"/>
      <c r="D583" s="521"/>
      <c r="E583" s="521"/>
      <c r="F583" s="521"/>
      <c r="G583" s="521"/>
      <c r="H583" s="521"/>
      <c r="I583" s="521"/>
      <c r="J583" s="521"/>
    </row>
    <row r="584" spans="1:10">
      <c r="A584" s="521"/>
      <c r="B584" s="521"/>
      <c r="C584" s="521"/>
      <c r="D584" s="521"/>
      <c r="E584" s="521"/>
      <c r="F584" s="521"/>
      <c r="G584" s="521"/>
      <c r="H584" s="521"/>
      <c r="I584" s="521"/>
      <c r="J584" s="521"/>
    </row>
    <row r="585" spans="1:10">
      <c r="A585" s="521"/>
      <c r="B585" s="521"/>
      <c r="C585" s="521"/>
      <c r="D585" s="521"/>
      <c r="E585" s="521"/>
      <c r="F585" s="521"/>
      <c r="G585" s="521"/>
      <c r="H585" s="521"/>
      <c r="I585" s="521"/>
      <c r="J585" s="521"/>
    </row>
    <row r="586" spans="1:10">
      <c r="A586" s="521"/>
      <c r="B586" s="521"/>
      <c r="C586" s="521"/>
      <c r="D586" s="521"/>
      <c r="E586" s="521"/>
      <c r="F586" s="521"/>
      <c r="G586" s="521"/>
      <c r="H586" s="521"/>
      <c r="I586" s="521"/>
      <c r="J586" s="521"/>
    </row>
    <row r="587" spans="1:10">
      <c r="A587" s="521"/>
      <c r="B587" s="521"/>
      <c r="C587" s="521"/>
      <c r="D587" s="521"/>
      <c r="E587" s="521"/>
      <c r="F587" s="521"/>
      <c r="G587" s="521"/>
      <c r="H587" s="521"/>
      <c r="I587" s="521"/>
      <c r="J587" s="521"/>
    </row>
    <row r="588" spans="1:10">
      <c r="A588" s="521"/>
      <c r="B588" s="521"/>
      <c r="C588" s="521"/>
      <c r="D588" s="521"/>
      <c r="E588" s="521"/>
      <c r="F588" s="521"/>
      <c r="G588" s="521"/>
      <c r="H588" s="521"/>
      <c r="I588" s="521"/>
      <c r="J588" s="521"/>
    </row>
    <row r="589" spans="1:10">
      <c r="A589" s="521"/>
      <c r="B589" s="521"/>
      <c r="C589" s="521"/>
      <c r="D589" s="521"/>
      <c r="E589" s="521"/>
      <c r="F589" s="521"/>
      <c r="G589" s="521"/>
      <c r="H589" s="521"/>
      <c r="I589" s="521"/>
      <c r="J589" s="521"/>
    </row>
    <row r="590" spans="1:10">
      <c r="A590" s="521"/>
      <c r="B590" s="521"/>
      <c r="C590" s="521"/>
      <c r="D590" s="521"/>
      <c r="E590" s="521"/>
      <c r="F590" s="521"/>
      <c r="G590" s="521"/>
      <c r="H590" s="521"/>
      <c r="I590" s="521"/>
      <c r="J590" s="521"/>
    </row>
    <row r="591" spans="1:10">
      <c r="A591" s="521"/>
      <c r="B591" s="521"/>
      <c r="C591" s="521"/>
      <c r="D591" s="521"/>
      <c r="E591" s="521"/>
      <c r="F591" s="521"/>
      <c r="G591" s="521"/>
      <c r="H591" s="521"/>
      <c r="I591" s="521"/>
      <c r="J591" s="521"/>
    </row>
    <row r="592" spans="1:10">
      <c r="A592" s="521"/>
      <c r="B592" s="521"/>
      <c r="C592" s="521"/>
      <c r="D592" s="521"/>
      <c r="E592" s="521"/>
      <c r="F592" s="521"/>
      <c r="G592" s="521"/>
      <c r="H592" s="521"/>
      <c r="I592" s="521"/>
      <c r="J592" s="521"/>
    </row>
    <row r="593" spans="1:10">
      <c r="A593" s="521"/>
      <c r="B593" s="521"/>
      <c r="C593" s="521"/>
      <c r="D593" s="521"/>
      <c r="E593" s="521"/>
      <c r="F593" s="521"/>
      <c r="G593" s="521"/>
      <c r="H593" s="521"/>
      <c r="I593" s="521"/>
      <c r="J593" s="521"/>
    </row>
    <row r="594" spans="1:10">
      <c r="A594" s="521"/>
      <c r="B594" s="521"/>
      <c r="C594" s="521"/>
      <c r="D594" s="521"/>
      <c r="E594" s="521"/>
      <c r="F594" s="521"/>
      <c r="G594" s="521"/>
      <c r="H594" s="521"/>
      <c r="I594" s="521"/>
      <c r="J594" s="521"/>
    </row>
    <row r="595" spans="1:10">
      <c r="A595" s="521"/>
      <c r="B595" s="521"/>
      <c r="C595" s="521"/>
      <c r="D595" s="521"/>
      <c r="E595" s="521"/>
      <c r="F595" s="521"/>
      <c r="G595" s="521"/>
      <c r="H595" s="521"/>
      <c r="I595" s="521"/>
      <c r="J595" s="521"/>
    </row>
    <row r="596" spans="1:10">
      <c r="A596" s="521"/>
      <c r="B596" s="521"/>
      <c r="C596" s="521"/>
      <c r="D596" s="521"/>
      <c r="E596" s="521"/>
      <c r="F596" s="521"/>
      <c r="G596" s="521"/>
      <c r="H596" s="521"/>
      <c r="I596" s="521"/>
      <c r="J596" s="521"/>
    </row>
    <row r="597" spans="1:10">
      <c r="A597" s="521"/>
      <c r="B597" s="521"/>
      <c r="C597" s="521"/>
      <c r="D597" s="521"/>
      <c r="E597" s="521"/>
      <c r="F597" s="521"/>
      <c r="G597" s="521"/>
      <c r="H597" s="521"/>
      <c r="I597" s="521"/>
      <c r="J597" s="521"/>
    </row>
    <row r="598" spans="1:10">
      <c r="A598" s="521"/>
      <c r="B598" s="521"/>
      <c r="C598" s="521"/>
      <c r="D598" s="521"/>
      <c r="E598" s="521"/>
      <c r="F598" s="521"/>
      <c r="G598" s="521"/>
      <c r="H598" s="521"/>
      <c r="I598" s="521"/>
      <c r="J598" s="521"/>
    </row>
    <row r="599" spans="1:10">
      <c r="A599" s="521"/>
      <c r="B599" s="521"/>
      <c r="C599" s="521"/>
      <c r="D599" s="521"/>
      <c r="E599" s="521"/>
      <c r="F599" s="521"/>
      <c r="G599" s="521"/>
      <c r="H599" s="521"/>
      <c r="I599" s="521"/>
      <c r="J599" s="521"/>
    </row>
    <row r="600" spans="1:10">
      <c r="A600" s="521"/>
      <c r="B600" s="521"/>
      <c r="C600" s="521"/>
      <c r="D600" s="521"/>
      <c r="E600" s="521"/>
      <c r="F600" s="521"/>
      <c r="G600" s="521"/>
      <c r="H600" s="521"/>
      <c r="I600" s="521"/>
      <c r="J600" s="521"/>
    </row>
    <row r="601" spans="1:10">
      <c r="A601" s="521"/>
      <c r="B601" s="521"/>
      <c r="C601" s="521"/>
      <c r="D601" s="521"/>
      <c r="E601" s="521"/>
      <c r="F601" s="521"/>
      <c r="G601" s="521"/>
      <c r="H601" s="521"/>
      <c r="I601" s="521"/>
      <c r="J601" s="521"/>
    </row>
    <row r="602" spans="1:10">
      <c r="A602" s="521"/>
      <c r="B602" s="521"/>
      <c r="C602" s="521"/>
      <c r="D602" s="521"/>
      <c r="E602" s="521"/>
      <c r="F602" s="521"/>
      <c r="G602" s="521"/>
      <c r="H602" s="521"/>
      <c r="I602" s="521"/>
      <c r="J602" s="521"/>
    </row>
    <row r="603" spans="1:10">
      <c r="A603" s="521"/>
      <c r="B603" s="521"/>
      <c r="C603" s="521"/>
      <c r="D603" s="521"/>
      <c r="E603" s="521"/>
      <c r="F603" s="521"/>
      <c r="G603" s="521"/>
      <c r="H603" s="521"/>
      <c r="I603" s="521"/>
      <c r="J603" s="521"/>
    </row>
    <row r="604" spans="1:10">
      <c r="A604" s="521"/>
      <c r="B604" s="521"/>
      <c r="C604" s="521"/>
      <c r="D604" s="521"/>
      <c r="E604" s="521"/>
      <c r="F604" s="521"/>
      <c r="G604" s="521"/>
      <c r="H604" s="521"/>
      <c r="I604" s="521"/>
      <c r="J604" s="521"/>
    </row>
    <row r="605" spans="1:10">
      <c r="A605" s="521"/>
      <c r="B605" s="521"/>
      <c r="C605" s="521"/>
      <c r="D605" s="521"/>
      <c r="E605" s="521"/>
      <c r="F605" s="521"/>
      <c r="G605" s="521"/>
      <c r="H605" s="521"/>
      <c r="I605" s="521"/>
      <c r="J605" s="521"/>
    </row>
    <row r="606" spans="1:10">
      <c r="A606" s="521"/>
      <c r="B606" s="521"/>
      <c r="C606" s="521"/>
      <c r="D606" s="521"/>
      <c r="E606" s="521"/>
      <c r="F606" s="521"/>
      <c r="G606" s="521"/>
      <c r="H606" s="521"/>
      <c r="I606" s="521"/>
      <c r="J606" s="521"/>
    </row>
    <row r="607" spans="1:10">
      <c r="A607" s="521"/>
      <c r="B607" s="521"/>
      <c r="C607" s="521"/>
      <c r="D607" s="521"/>
      <c r="E607" s="521"/>
      <c r="F607" s="521"/>
      <c r="G607" s="521"/>
      <c r="H607" s="521"/>
      <c r="I607" s="521"/>
      <c r="J607" s="521"/>
    </row>
    <row r="608" spans="1:10">
      <c r="A608" s="521"/>
      <c r="B608" s="521"/>
      <c r="C608" s="521"/>
      <c r="D608" s="521"/>
      <c r="E608" s="521"/>
      <c r="F608" s="521"/>
      <c r="G608" s="521"/>
      <c r="H608" s="521"/>
      <c r="I608" s="521"/>
      <c r="J608" s="521"/>
    </row>
    <row r="609" spans="1:10">
      <c r="A609" s="521"/>
      <c r="B609" s="521"/>
      <c r="C609" s="521"/>
      <c r="D609" s="521"/>
      <c r="E609" s="521"/>
      <c r="F609" s="521"/>
      <c r="G609" s="521"/>
      <c r="H609" s="521"/>
      <c r="I609" s="521"/>
      <c r="J609" s="521"/>
    </row>
    <row r="610" spans="1:10">
      <c r="A610" s="521"/>
      <c r="B610" s="521"/>
      <c r="C610" s="521"/>
      <c r="D610" s="521"/>
      <c r="E610" s="521"/>
      <c r="F610" s="521"/>
      <c r="G610" s="521"/>
      <c r="H610" s="521"/>
      <c r="I610" s="521"/>
      <c r="J610" s="521"/>
    </row>
    <row r="611" spans="1:10">
      <c r="A611" s="521"/>
      <c r="B611" s="521"/>
      <c r="C611" s="521"/>
      <c r="D611" s="521"/>
      <c r="E611" s="521"/>
      <c r="F611" s="521"/>
      <c r="G611" s="521"/>
      <c r="H611" s="521"/>
      <c r="I611" s="521"/>
      <c r="J611" s="521"/>
    </row>
    <row r="612" spans="1:10">
      <c r="A612" s="521"/>
      <c r="B612" s="521"/>
      <c r="C612" s="521"/>
      <c r="D612" s="521"/>
      <c r="E612" s="521"/>
      <c r="F612" s="521"/>
      <c r="G612" s="521"/>
      <c r="H612" s="521"/>
      <c r="I612" s="521"/>
      <c r="J612" s="521"/>
    </row>
    <row r="613" spans="1:10">
      <c r="A613" s="521"/>
      <c r="B613" s="521"/>
      <c r="C613" s="521"/>
      <c r="D613" s="521"/>
      <c r="E613" s="521"/>
      <c r="F613" s="521"/>
      <c r="G613" s="521"/>
      <c r="H613" s="521"/>
      <c r="I613" s="521"/>
      <c r="J613" s="521"/>
    </row>
    <row r="614" spans="1:10">
      <c r="A614" s="521"/>
      <c r="B614" s="521"/>
      <c r="C614" s="521"/>
      <c r="D614" s="521"/>
      <c r="E614" s="521"/>
      <c r="F614" s="521"/>
      <c r="G614" s="521"/>
      <c r="H614" s="521"/>
      <c r="I614" s="521"/>
      <c r="J614" s="521"/>
    </row>
    <row r="615" spans="1:10">
      <c r="A615" s="521"/>
      <c r="B615" s="521"/>
      <c r="C615" s="521"/>
      <c r="D615" s="521"/>
      <c r="E615" s="521"/>
      <c r="F615" s="521"/>
      <c r="G615" s="521"/>
      <c r="H615" s="521"/>
      <c r="I615" s="521"/>
      <c r="J615" s="521"/>
    </row>
    <row r="616" spans="1:10">
      <c r="A616" s="521"/>
      <c r="B616" s="521"/>
      <c r="C616" s="521"/>
      <c r="D616" s="521"/>
      <c r="E616" s="521"/>
      <c r="F616" s="521"/>
      <c r="G616" s="521"/>
      <c r="H616" s="521"/>
      <c r="I616" s="521"/>
      <c r="J616" s="521"/>
    </row>
    <row r="617" spans="1:10">
      <c r="A617" s="521"/>
      <c r="B617" s="521"/>
      <c r="C617" s="521"/>
      <c r="D617" s="521"/>
      <c r="E617" s="521"/>
      <c r="F617" s="521"/>
      <c r="G617" s="521"/>
      <c r="H617" s="521"/>
      <c r="I617" s="521"/>
      <c r="J617" s="521"/>
    </row>
    <row r="618" spans="1:10">
      <c r="A618" s="521"/>
      <c r="B618" s="521"/>
      <c r="C618" s="521"/>
      <c r="D618" s="521"/>
      <c r="E618" s="521"/>
      <c r="F618" s="521"/>
      <c r="G618" s="521"/>
      <c r="H618" s="521"/>
      <c r="I618" s="521"/>
      <c r="J618" s="521"/>
    </row>
    <row r="619" spans="1:10">
      <c r="A619" s="521"/>
      <c r="B619" s="521"/>
      <c r="C619" s="521"/>
      <c r="D619" s="521"/>
      <c r="E619" s="521"/>
      <c r="F619" s="521"/>
      <c r="G619" s="521"/>
      <c r="H619" s="521"/>
      <c r="I619" s="521"/>
      <c r="J619" s="521"/>
    </row>
    <row r="620" spans="1:10">
      <c r="A620" s="521"/>
      <c r="B620" s="521"/>
      <c r="C620" s="521"/>
      <c r="D620" s="521"/>
      <c r="E620" s="521"/>
      <c r="F620" s="521"/>
      <c r="G620" s="521"/>
      <c r="H620" s="521"/>
      <c r="I620" s="521"/>
      <c r="J620" s="521"/>
    </row>
    <row r="621" spans="1:10">
      <c r="A621" s="521"/>
      <c r="B621" s="521"/>
      <c r="C621" s="521"/>
      <c r="D621" s="521"/>
      <c r="E621" s="521"/>
      <c r="F621" s="521"/>
      <c r="G621" s="521"/>
      <c r="H621" s="521"/>
      <c r="I621" s="521"/>
      <c r="J621" s="521"/>
    </row>
    <row r="622" spans="1:10">
      <c r="A622" s="521"/>
      <c r="B622" s="521"/>
      <c r="C622" s="521"/>
      <c r="D622" s="521"/>
      <c r="E622" s="521"/>
      <c r="F622" s="521"/>
      <c r="G622" s="521"/>
      <c r="H622" s="521"/>
      <c r="I622" s="521"/>
      <c r="J622" s="521"/>
    </row>
    <row r="623" spans="1:10">
      <c r="A623" s="521"/>
      <c r="B623" s="521"/>
      <c r="C623" s="521"/>
      <c r="D623" s="521"/>
      <c r="E623" s="521"/>
      <c r="F623" s="521"/>
      <c r="G623" s="521"/>
      <c r="H623" s="521"/>
      <c r="I623" s="521"/>
      <c r="J623" s="521"/>
    </row>
    <row r="624" spans="1:10">
      <c r="A624" s="521"/>
      <c r="B624" s="521"/>
      <c r="C624" s="521"/>
      <c r="D624" s="521"/>
      <c r="E624" s="521"/>
      <c r="F624" s="521"/>
      <c r="G624" s="521"/>
      <c r="H624" s="521"/>
      <c r="I624" s="521"/>
      <c r="J624" s="521"/>
    </row>
    <row r="625" spans="1:10">
      <c r="A625" s="521"/>
      <c r="B625" s="521"/>
      <c r="C625" s="521"/>
      <c r="D625" s="521"/>
      <c r="E625" s="521"/>
      <c r="F625" s="521"/>
      <c r="G625" s="521"/>
      <c r="H625" s="521"/>
      <c r="I625" s="521"/>
      <c r="J625" s="521"/>
    </row>
    <row r="626" spans="1:10">
      <c r="A626" s="521"/>
      <c r="B626" s="521"/>
      <c r="C626" s="521"/>
      <c r="D626" s="521"/>
      <c r="E626" s="521"/>
      <c r="F626" s="521"/>
      <c r="G626" s="521"/>
      <c r="H626" s="521"/>
      <c r="I626" s="521"/>
      <c r="J626" s="521"/>
    </row>
    <row r="627" spans="1:10">
      <c r="A627" s="521"/>
      <c r="B627" s="521"/>
      <c r="C627" s="521"/>
      <c r="D627" s="521"/>
      <c r="E627" s="521"/>
      <c r="F627" s="521"/>
      <c r="G627" s="521"/>
      <c r="H627" s="521"/>
      <c r="I627" s="521"/>
      <c r="J627" s="521"/>
    </row>
    <row r="628" spans="1:10">
      <c r="A628" s="521"/>
      <c r="B628" s="521"/>
      <c r="C628" s="521"/>
      <c r="D628" s="521"/>
      <c r="E628" s="521"/>
      <c r="F628" s="521"/>
      <c r="G628" s="521"/>
      <c r="H628" s="521"/>
      <c r="I628" s="521"/>
      <c r="J628" s="521"/>
    </row>
    <row r="629" spans="1:10">
      <c r="A629" s="521"/>
      <c r="B629" s="521"/>
      <c r="C629" s="521"/>
      <c r="D629" s="521"/>
      <c r="E629" s="521"/>
      <c r="F629" s="521"/>
      <c r="G629" s="521"/>
      <c r="H629" s="521"/>
      <c r="I629" s="521"/>
      <c r="J629" s="521"/>
    </row>
    <row r="630" spans="1:10">
      <c r="A630" s="521"/>
      <c r="B630" s="521"/>
      <c r="C630" s="521"/>
      <c r="D630" s="521"/>
      <c r="E630" s="521"/>
      <c r="F630" s="521"/>
      <c r="G630" s="521"/>
      <c r="H630" s="521"/>
      <c r="I630" s="521"/>
      <c r="J630" s="521"/>
    </row>
    <row r="631" spans="1:10">
      <c r="A631" s="521"/>
      <c r="B631" s="521"/>
      <c r="C631" s="521"/>
      <c r="D631" s="521"/>
      <c r="E631" s="521"/>
      <c r="F631" s="521"/>
      <c r="G631" s="521"/>
      <c r="H631" s="521"/>
      <c r="I631" s="521"/>
      <c r="J631" s="521"/>
    </row>
    <row r="632" spans="1:10">
      <c r="A632" s="521"/>
      <c r="B632" s="521"/>
      <c r="C632" s="521"/>
      <c r="D632" s="521"/>
      <c r="E632" s="521"/>
      <c r="F632" s="521"/>
      <c r="G632" s="521"/>
      <c r="H632" s="521"/>
      <c r="I632" s="521"/>
      <c r="J632" s="521"/>
    </row>
    <row r="633" spans="1:10">
      <c r="A633" s="521"/>
      <c r="B633" s="521"/>
      <c r="C633" s="521"/>
      <c r="D633" s="521"/>
      <c r="E633" s="521"/>
      <c r="F633" s="521"/>
      <c r="G633" s="521"/>
      <c r="H633" s="521"/>
      <c r="I633" s="521"/>
      <c r="J633" s="521"/>
    </row>
    <row r="634" spans="1:10">
      <c r="A634" s="521"/>
      <c r="B634" s="521"/>
      <c r="C634" s="521"/>
      <c r="D634" s="521"/>
      <c r="E634" s="521"/>
      <c r="F634" s="521"/>
      <c r="G634" s="521"/>
      <c r="H634" s="521"/>
      <c r="I634" s="521"/>
      <c r="J634" s="521"/>
    </row>
    <row r="635" spans="1:10">
      <c r="A635" s="521"/>
      <c r="B635" s="521"/>
      <c r="C635" s="521"/>
      <c r="D635" s="521"/>
      <c r="E635" s="521"/>
      <c r="F635" s="521"/>
      <c r="G635" s="521"/>
      <c r="H635" s="521"/>
      <c r="I635" s="521"/>
      <c r="J635" s="521"/>
    </row>
    <row r="636" spans="1:10">
      <c r="A636" s="521"/>
      <c r="B636" s="521"/>
      <c r="C636" s="521"/>
      <c r="D636" s="521"/>
      <c r="E636" s="521"/>
      <c r="F636" s="521"/>
      <c r="G636" s="521"/>
      <c r="H636" s="521"/>
      <c r="I636" s="521"/>
      <c r="J636" s="521"/>
    </row>
    <row r="637" spans="1:10">
      <c r="A637" s="521"/>
      <c r="B637" s="521"/>
      <c r="C637" s="521"/>
      <c r="D637" s="521"/>
      <c r="E637" s="521"/>
      <c r="F637" s="521"/>
      <c r="G637" s="521"/>
      <c r="H637" s="521"/>
      <c r="I637" s="521"/>
      <c r="J637" s="521"/>
    </row>
    <row r="638" spans="1:10">
      <c r="A638" s="521"/>
      <c r="B638" s="521"/>
      <c r="C638" s="521"/>
      <c r="D638" s="521"/>
      <c r="E638" s="521"/>
      <c r="F638" s="521"/>
      <c r="G638" s="521"/>
      <c r="H638" s="521"/>
      <c r="I638" s="521"/>
      <c r="J638" s="521"/>
    </row>
    <row r="639" spans="1:10">
      <c r="A639" s="521"/>
      <c r="B639" s="521"/>
      <c r="C639" s="521"/>
      <c r="D639" s="521"/>
      <c r="E639" s="521"/>
      <c r="F639" s="521"/>
      <c r="G639" s="521"/>
      <c r="H639" s="521"/>
      <c r="I639" s="521"/>
      <c r="J639" s="521"/>
    </row>
    <row r="640" spans="1:10">
      <c r="A640" s="521"/>
      <c r="B640" s="521"/>
      <c r="C640" s="521"/>
      <c r="D640" s="521"/>
      <c r="E640" s="521"/>
      <c r="F640" s="521"/>
      <c r="G640" s="521"/>
      <c r="H640" s="521"/>
      <c r="I640" s="521"/>
      <c r="J640" s="521"/>
    </row>
    <row r="641" spans="1:10">
      <c r="A641" s="521"/>
      <c r="B641" s="521"/>
      <c r="C641" s="521"/>
      <c r="D641" s="521"/>
      <c r="E641" s="521"/>
      <c r="F641" s="521"/>
      <c r="G641" s="521"/>
      <c r="H641" s="521"/>
      <c r="I641" s="521"/>
      <c r="J641" s="521"/>
    </row>
    <row r="642" spans="1:10">
      <c r="A642" s="521"/>
      <c r="B642" s="521"/>
      <c r="C642" s="521"/>
      <c r="D642" s="521"/>
      <c r="E642" s="521"/>
      <c r="F642" s="521"/>
      <c r="G642" s="521"/>
      <c r="H642" s="521"/>
      <c r="I642" s="521"/>
      <c r="J642" s="521"/>
    </row>
    <row r="643" spans="1:10">
      <c r="A643" s="521"/>
      <c r="B643" s="521"/>
      <c r="C643" s="521"/>
      <c r="D643" s="521"/>
      <c r="E643" s="521"/>
      <c r="F643" s="521"/>
      <c r="G643" s="521"/>
      <c r="H643" s="521"/>
      <c r="I643" s="521"/>
      <c r="J643" s="521"/>
    </row>
    <row r="644" spans="1:10">
      <c r="A644" s="521"/>
      <c r="B644" s="521"/>
      <c r="C644" s="521"/>
      <c r="D644" s="521"/>
      <c r="E644" s="521"/>
      <c r="F644" s="521"/>
      <c r="G644" s="521"/>
      <c r="H644" s="521"/>
      <c r="I644" s="521"/>
      <c r="J644" s="521"/>
    </row>
    <row r="645" spans="1:10">
      <c r="A645" s="521"/>
      <c r="B645" s="521"/>
      <c r="C645" s="521"/>
      <c r="D645" s="521"/>
      <c r="E645" s="521"/>
      <c r="F645" s="521"/>
      <c r="G645" s="521"/>
      <c r="H645" s="521"/>
      <c r="I645" s="521"/>
      <c r="J645" s="521"/>
    </row>
    <row r="646" spans="1:10">
      <c r="A646" s="521"/>
      <c r="B646" s="521"/>
      <c r="C646" s="521"/>
      <c r="D646" s="521"/>
      <c r="E646" s="521"/>
      <c r="F646" s="521"/>
      <c r="G646" s="521"/>
      <c r="H646" s="521"/>
      <c r="I646" s="521"/>
      <c r="J646" s="521"/>
    </row>
    <row r="647" spans="1:10">
      <c r="A647" s="521"/>
      <c r="B647" s="521"/>
      <c r="C647" s="521"/>
      <c r="D647" s="521"/>
      <c r="E647" s="521"/>
      <c r="F647" s="521"/>
      <c r="G647" s="521"/>
      <c r="H647" s="521"/>
      <c r="I647" s="521"/>
      <c r="J647" s="521"/>
    </row>
    <row r="648" spans="1:10">
      <c r="A648" s="521"/>
      <c r="B648" s="521"/>
      <c r="C648" s="521"/>
      <c r="D648" s="521"/>
      <c r="E648" s="521"/>
      <c r="F648" s="521"/>
      <c r="G648" s="521"/>
      <c r="H648" s="521"/>
      <c r="I648" s="521"/>
      <c r="J648" s="521"/>
    </row>
    <row r="649" spans="1:10">
      <c r="A649" s="521"/>
      <c r="B649" s="521"/>
      <c r="C649" s="521"/>
      <c r="D649" s="521"/>
      <c r="E649" s="521"/>
      <c r="F649" s="521"/>
      <c r="G649" s="521"/>
      <c r="H649" s="521"/>
      <c r="I649" s="521"/>
      <c r="J649" s="521"/>
    </row>
    <row r="650" spans="1:10">
      <c r="A650" s="521"/>
      <c r="B650" s="521"/>
      <c r="C650" s="521"/>
      <c r="D650" s="521"/>
      <c r="E650" s="521"/>
      <c r="F650" s="521"/>
      <c r="G650" s="521"/>
      <c r="H650" s="521"/>
      <c r="I650" s="521"/>
      <c r="J650" s="521"/>
    </row>
    <row r="651" spans="1:10">
      <c r="A651" s="521"/>
      <c r="B651" s="521"/>
      <c r="C651" s="521"/>
      <c r="D651" s="521"/>
      <c r="E651" s="521"/>
      <c r="F651" s="521"/>
      <c r="G651" s="521"/>
      <c r="H651" s="521"/>
      <c r="I651" s="521"/>
      <c r="J651" s="521"/>
    </row>
    <row r="652" spans="1:10">
      <c r="A652" s="521"/>
      <c r="B652" s="521"/>
      <c r="C652" s="521"/>
      <c r="D652" s="521"/>
      <c r="E652" s="521"/>
      <c r="F652" s="521"/>
      <c r="G652" s="521"/>
      <c r="H652" s="521"/>
      <c r="I652" s="521"/>
      <c r="J652" s="521"/>
    </row>
    <row r="653" spans="1:10">
      <c r="A653" s="521"/>
      <c r="B653" s="521"/>
      <c r="C653" s="521"/>
      <c r="D653" s="521"/>
      <c r="E653" s="521"/>
      <c r="F653" s="521"/>
      <c r="G653" s="521"/>
      <c r="H653" s="521"/>
      <c r="I653" s="521"/>
      <c r="J653" s="521"/>
    </row>
    <row r="654" spans="1:10">
      <c r="A654" s="521"/>
      <c r="B654" s="521"/>
      <c r="C654" s="521"/>
      <c r="D654" s="521"/>
      <c r="E654" s="521"/>
      <c r="F654" s="521"/>
      <c r="G654" s="521"/>
      <c r="H654" s="521"/>
      <c r="I654" s="521"/>
      <c r="J654" s="521"/>
    </row>
    <row r="655" spans="1:10">
      <c r="A655" s="521"/>
      <c r="B655" s="521"/>
      <c r="C655" s="521"/>
      <c r="D655" s="521"/>
      <c r="E655" s="521"/>
      <c r="F655" s="521"/>
      <c r="G655" s="521"/>
      <c r="H655" s="521"/>
      <c r="I655" s="521"/>
      <c r="J655" s="521"/>
    </row>
    <row r="656" spans="1:10">
      <c r="A656" s="521"/>
      <c r="B656" s="521"/>
      <c r="C656" s="521"/>
      <c r="D656" s="521"/>
      <c r="E656" s="521"/>
      <c r="F656" s="521"/>
      <c r="G656" s="521"/>
      <c r="H656" s="521"/>
      <c r="I656" s="521"/>
      <c r="J656" s="521"/>
    </row>
    <row r="657" spans="1:10">
      <c r="A657" s="521"/>
      <c r="B657" s="521"/>
      <c r="C657" s="521"/>
      <c r="D657" s="521"/>
      <c r="E657" s="521"/>
      <c r="F657" s="521"/>
      <c r="G657" s="521"/>
      <c r="H657" s="521"/>
      <c r="I657" s="521"/>
      <c r="J657" s="521"/>
    </row>
    <row r="658" spans="1:10">
      <c r="A658" s="521"/>
      <c r="B658" s="521"/>
      <c r="C658" s="521"/>
      <c r="D658" s="521"/>
      <c r="E658" s="521"/>
      <c r="F658" s="521"/>
      <c r="G658" s="521"/>
      <c r="H658" s="521"/>
      <c r="I658" s="521"/>
      <c r="J658" s="521"/>
    </row>
    <row r="659" spans="1:10">
      <c r="A659" s="521"/>
      <c r="B659" s="521"/>
      <c r="C659" s="521"/>
      <c r="D659" s="521"/>
      <c r="E659" s="521"/>
      <c r="F659" s="521"/>
      <c r="G659" s="521"/>
      <c r="H659" s="521"/>
      <c r="I659" s="521"/>
      <c r="J659" s="521"/>
    </row>
    <row r="660" spans="1:10">
      <c r="A660" s="521"/>
      <c r="B660" s="521"/>
      <c r="C660" s="521"/>
      <c r="D660" s="521"/>
      <c r="E660" s="521"/>
      <c r="F660" s="521"/>
      <c r="G660" s="521"/>
      <c r="H660" s="521"/>
      <c r="I660" s="521"/>
      <c r="J660" s="521"/>
    </row>
    <row r="661" spans="1:10">
      <c r="A661" s="521"/>
      <c r="B661" s="521"/>
      <c r="C661" s="521"/>
      <c r="D661" s="521"/>
      <c r="E661" s="521"/>
      <c r="F661" s="521"/>
      <c r="G661" s="521"/>
      <c r="H661" s="521"/>
      <c r="I661" s="521"/>
      <c r="J661" s="521"/>
    </row>
    <row r="662" spans="1:10">
      <c r="A662" s="521"/>
      <c r="B662" s="521"/>
      <c r="C662" s="521"/>
      <c r="D662" s="521"/>
      <c r="E662" s="521"/>
      <c r="F662" s="521"/>
      <c r="G662" s="521"/>
      <c r="H662" s="521"/>
      <c r="I662" s="521"/>
      <c r="J662" s="521"/>
    </row>
    <row r="663" spans="1:10">
      <c r="A663" s="521"/>
      <c r="B663" s="521"/>
      <c r="C663" s="521"/>
      <c r="D663" s="521"/>
      <c r="E663" s="521"/>
      <c r="F663" s="521"/>
      <c r="G663" s="521"/>
      <c r="H663" s="521"/>
      <c r="I663" s="521"/>
      <c r="J663" s="521"/>
    </row>
    <row r="664" spans="1:10">
      <c r="A664" s="521"/>
      <c r="B664" s="521"/>
      <c r="C664" s="521"/>
      <c r="D664" s="521"/>
      <c r="E664" s="521"/>
      <c r="F664" s="521"/>
      <c r="G664" s="521"/>
      <c r="H664" s="521"/>
      <c r="I664" s="521"/>
      <c r="J664" s="521"/>
    </row>
    <row r="665" spans="1:10">
      <c r="A665" s="521"/>
      <c r="B665" s="521"/>
      <c r="C665" s="521"/>
      <c r="D665" s="521"/>
      <c r="E665" s="521"/>
      <c r="F665" s="521"/>
      <c r="G665" s="521"/>
      <c r="H665" s="521"/>
      <c r="I665" s="521"/>
      <c r="J665" s="521"/>
    </row>
    <row r="666" spans="1:10">
      <c r="A666" s="521"/>
      <c r="B666" s="521"/>
      <c r="C666" s="521"/>
      <c r="D666" s="521"/>
      <c r="E666" s="521"/>
      <c r="F666" s="521"/>
      <c r="G666" s="521"/>
      <c r="H666" s="521"/>
      <c r="I666" s="521"/>
      <c r="J666" s="521"/>
    </row>
    <row r="667" spans="1:10">
      <c r="A667" s="521"/>
      <c r="B667" s="521"/>
      <c r="C667" s="521"/>
      <c r="D667" s="521"/>
      <c r="E667" s="521"/>
      <c r="F667" s="521"/>
      <c r="G667" s="521"/>
      <c r="H667" s="521"/>
      <c r="I667" s="521"/>
      <c r="J667" s="521"/>
    </row>
    <row r="668" spans="1:10">
      <c r="A668" s="521"/>
      <c r="B668" s="521"/>
      <c r="C668" s="521"/>
      <c r="D668" s="521"/>
      <c r="E668" s="521"/>
      <c r="F668" s="521"/>
      <c r="G668" s="521"/>
      <c r="H668" s="521"/>
      <c r="I668" s="521"/>
      <c r="J668" s="521"/>
    </row>
    <row r="669" spans="1:10">
      <c r="A669" s="521"/>
      <c r="B669" s="521"/>
      <c r="C669" s="521"/>
      <c r="D669" s="521"/>
      <c r="E669" s="521"/>
      <c r="F669" s="521"/>
      <c r="G669" s="521"/>
      <c r="H669" s="521"/>
      <c r="I669" s="521"/>
      <c r="J669" s="521"/>
    </row>
    <row r="670" spans="1:10">
      <c r="A670" s="521"/>
      <c r="B670" s="521"/>
      <c r="C670" s="521"/>
      <c r="D670" s="521"/>
      <c r="E670" s="521"/>
      <c r="F670" s="521"/>
      <c r="G670" s="521"/>
      <c r="H670" s="521"/>
      <c r="I670" s="521"/>
      <c r="J670" s="521"/>
    </row>
    <row r="671" spans="1:10">
      <c r="A671" s="521"/>
      <c r="B671" s="521"/>
      <c r="C671" s="521"/>
      <c r="D671" s="521"/>
      <c r="E671" s="521"/>
      <c r="F671" s="521"/>
      <c r="G671" s="521"/>
      <c r="H671" s="521"/>
      <c r="I671" s="521"/>
      <c r="J671" s="521"/>
    </row>
    <row r="672" spans="1:10">
      <c r="A672" s="521"/>
      <c r="B672" s="521"/>
      <c r="C672" s="521"/>
      <c r="D672" s="521"/>
      <c r="E672" s="521"/>
      <c r="F672" s="521"/>
      <c r="G672" s="521"/>
      <c r="H672" s="521"/>
      <c r="I672" s="521"/>
      <c r="J672" s="521"/>
    </row>
    <row r="673" spans="1:10">
      <c r="A673" s="521"/>
      <c r="B673" s="521"/>
      <c r="C673" s="521"/>
      <c r="D673" s="521"/>
      <c r="E673" s="521"/>
      <c r="F673" s="521"/>
      <c r="G673" s="521"/>
      <c r="H673" s="521"/>
      <c r="I673" s="521"/>
      <c r="J673" s="521"/>
    </row>
    <row r="674" spans="1:10">
      <c r="A674" s="521"/>
      <c r="B674" s="521"/>
      <c r="C674" s="521"/>
      <c r="D674" s="521"/>
      <c r="E674" s="521"/>
      <c r="F674" s="521"/>
      <c r="G674" s="521"/>
      <c r="H674" s="521"/>
      <c r="I674" s="521"/>
      <c r="J674" s="521"/>
    </row>
    <row r="675" spans="1:10">
      <c r="A675" s="521"/>
      <c r="B675" s="521"/>
      <c r="C675" s="521"/>
      <c r="D675" s="521"/>
      <c r="E675" s="521"/>
      <c r="F675" s="521"/>
      <c r="G675" s="521"/>
      <c r="H675" s="521"/>
      <c r="I675" s="521"/>
      <c r="J675" s="521"/>
    </row>
    <row r="676" spans="1:10">
      <c r="A676" s="521"/>
      <c r="B676" s="521"/>
      <c r="C676" s="521"/>
      <c r="D676" s="521"/>
      <c r="E676" s="521"/>
      <c r="F676" s="521"/>
      <c r="G676" s="521"/>
      <c r="H676" s="521"/>
      <c r="I676" s="521"/>
      <c r="J676" s="521"/>
    </row>
    <row r="677" spans="1:10">
      <c r="A677" s="521"/>
      <c r="B677" s="521"/>
      <c r="C677" s="521"/>
      <c r="D677" s="521"/>
      <c r="E677" s="521"/>
      <c r="F677" s="521"/>
      <c r="G677" s="521"/>
      <c r="H677" s="521"/>
      <c r="I677" s="521"/>
      <c r="J677" s="521"/>
    </row>
    <row r="678" spans="1:10">
      <c r="A678" s="521"/>
      <c r="B678" s="521"/>
      <c r="C678" s="521"/>
      <c r="D678" s="521"/>
      <c r="E678" s="521"/>
      <c r="F678" s="521"/>
      <c r="G678" s="521"/>
      <c r="H678" s="521"/>
      <c r="I678" s="521"/>
      <c r="J678" s="521"/>
    </row>
    <row r="679" spans="1:10">
      <c r="A679" s="521"/>
      <c r="B679" s="521"/>
      <c r="C679" s="521"/>
      <c r="D679" s="521"/>
      <c r="E679" s="521"/>
      <c r="F679" s="521"/>
      <c r="G679" s="521"/>
      <c r="H679" s="521"/>
      <c r="I679" s="521"/>
      <c r="J679" s="521"/>
    </row>
    <row r="680" spans="1:10">
      <c r="A680" s="521"/>
      <c r="B680" s="521"/>
      <c r="C680" s="521"/>
      <c r="D680" s="521"/>
      <c r="E680" s="521"/>
      <c r="F680" s="521"/>
      <c r="G680" s="521"/>
      <c r="H680" s="521"/>
      <c r="I680" s="521"/>
      <c r="J680" s="521"/>
    </row>
    <row r="681" spans="1:10">
      <c r="A681" s="521"/>
      <c r="B681" s="521"/>
      <c r="C681" s="521"/>
      <c r="D681" s="521"/>
      <c r="E681" s="521"/>
      <c r="F681" s="521"/>
      <c r="G681" s="521"/>
      <c r="H681" s="521"/>
      <c r="I681" s="521"/>
      <c r="J681" s="521"/>
    </row>
    <row r="682" spans="1:10">
      <c r="A682" s="521"/>
      <c r="B682" s="521"/>
      <c r="C682" s="521"/>
      <c r="D682" s="521"/>
      <c r="E682" s="521"/>
      <c r="F682" s="521"/>
      <c r="G682" s="521"/>
      <c r="H682" s="521"/>
      <c r="I682" s="521"/>
      <c r="J682" s="521"/>
    </row>
    <row r="683" spans="1:10">
      <c r="A683" s="521"/>
      <c r="B683" s="521"/>
      <c r="C683" s="521"/>
      <c r="D683" s="521"/>
      <c r="E683" s="521"/>
      <c r="F683" s="521"/>
      <c r="G683" s="521"/>
      <c r="H683" s="521"/>
      <c r="I683" s="521"/>
      <c r="J683" s="521"/>
    </row>
    <row r="684" spans="1:10">
      <c r="A684" s="521"/>
      <c r="B684" s="521"/>
      <c r="C684" s="521"/>
      <c r="D684" s="521"/>
      <c r="E684" s="521"/>
      <c r="F684" s="521"/>
      <c r="G684" s="521"/>
      <c r="H684" s="521"/>
      <c r="I684" s="521"/>
      <c r="J684" s="521"/>
    </row>
    <row r="685" spans="1:10">
      <c r="A685" s="521"/>
      <c r="B685" s="521"/>
      <c r="C685" s="521"/>
      <c r="D685" s="521"/>
      <c r="E685" s="521"/>
      <c r="F685" s="521"/>
      <c r="G685" s="521"/>
      <c r="H685" s="521"/>
      <c r="I685" s="521"/>
      <c r="J685" s="521"/>
    </row>
    <row r="686" spans="1:10">
      <c r="A686" s="521"/>
      <c r="B686" s="521"/>
      <c r="C686" s="521"/>
      <c r="D686" s="521"/>
      <c r="E686" s="521"/>
      <c r="F686" s="521"/>
      <c r="G686" s="521"/>
      <c r="H686" s="521"/>
      <c r="I686" s="521"/>
      <c r="J686" s="521"/>
    </row>
    <row r="687" spans="1:10">
      <c r="A687" s="521"/>
      <c r="B687" s="521"/>
      <c r="C687" s="521"/>
      <c r="D687" s="521"/>
      <c r="E687" s="521"/>
      <c r="F687" s="521"/>
      <c r="G687" s="521"/>
      <c r="H687" s="521"/>
      <c r="I687" s="521"/>
      <c r="J687" s="521"/>
    </row>
    <row r="688" spans="1:10">
      <c r="A688" s="521"/>
      <c r="B688" s="521"/>
      <c r="C688" s="521"/>
      <c r="D688" s="521"/>
      <c r="E688" s="521"/>
      <c r="F688" s="521"/>
      <c r="G688" s="521"/>
      <c r="H688" s="521"/>
      <c r="I688" s="521"/>
      <c r="J688" s="521"/>
    </row>
    <row r="689" spans="1:10">
      <c r="A689" s="521"/>
      <c r="B689" s="521"/>
      <c r="C689" s="521"/>
      <c r="D689" s="521"/>
      <c r="E689" s="521"/>
      <c r="F689" s="521"/>
      <c r="G689" s="521"/>
      <c r="H689" s="521"/>
      <c r="I689" s="521"/>
      <c r="J689" s="521"/>
    </row>
    <row r="690" spans="1:10">
      <c r="A690" s="521"/>
      <c r="B690" s="521"/>
      <c r="C690" s="521"/>
      <c r="D690" s="521"/>
      <c r="E690" s="521"/>
      <c r="F690" s="521"/>
      <c r="G690" s="521"/>
      <c r="H690" s="521"/>
      <c r="I690" s="521"/>
      <c r="J690" s="521"/>
    </row>
    <row r="691" spans="1:10">
      <c r="A691" s="521"/>
      <c r="B691" s="521"/>
      <c r="C691" s="521"/>
      <c r="D691" s="521"/>
      <c r="E691" s="521"/>
      <c r="F691" s="521"/>
      <c r="G691" s="521"/>
      <c r="H691" s="521"/>
      <c r="I691" s="521"/>
      <c r="J691" s="521"/>
    </row>
    <row r="692" spans="1:10">
      <c r="A692" s="521"/>
      <c r="B692" s="521"/>
      <c r="C692" s="521"/>
      <c r="D692" s="521"/>
      <c r="E692" s="521"/>
      <c r="F692" s="521"/>
      <c r="G692" s="521"/>
      <c r="H692" s="521"/>
      <c r="I692" s="521"/>
      <c r="J692" s="521"/>
    </row>
    <row r="693" spans="1:10">
      <c r="A693" s="521"/>
      <c r="B693" s="521"/>
      <c r="C693" s="521"/>
      <c r="D693" s="521"/>
      <c r="E693" s="521"/>
      <c r="F693" s="521"/>
      <c r="G693" s="521"/>
      <c r="H693" s="521"/>
      <c r="I693" s="521"/>
      <c r="J693" s="521"/>
    </row>
    <row r="694" spans="1:10">
      <c r="A694" s="521"/>
      <c r="B694" s="521"/>
      <c r="C694" s="521"/>
      <c r="D694" s="521"/>
      <c r="E694" s="521"/>
      <c r="F694" s="521"/>
      <c r="G694" s="521"/>
      <c r="H694" s="521"/>
      <c r="I694" s="521"/>
      <c r="J694" s="521"/>
    </row>
    <row r="695" spans="1:10">
      <c r="A695" s="521"/>
      <c r="B695" s="521"/>
      <c r="C695" s="521"/>
      <c r="D695" s="521"/>
      <c r="E695" s="521"/>
      <c r="F695" s="521"/>
      <c r="G695" s="521"/>
      <c r="H695" s="521"/>
      <c r="I695" s="521"/>
      <c r="J695" s="521"/>
    </row>
    <row r="696" spans="1:10">
      <c r="A696" s="521"/>
      <c r="B696" s="521"/>
      <c r="C696" s="521"/>
      <c r="D696" s="521"/>
      <c r="E696" s="521"/>
      <c r="F696" s="521"/>
      <c r="G696" s="521"/>
      <c r="H696" s="521"/>
      <c r="I696" s="521"/>
      <c r="J696" s="521"/>
    </row>
    <row r="697" spans="1:10">
      <c r="A697" s="521"/>
      <c r="B697" s="521"/>
      <c r="C697" s="521"/>
      <c r="D697" s="521"/>
      <c r="E697" s="521"/>
      <c r="F697" s="521"/>
      <c r="G697" s="521"/>
      <c r="H697" s="521"/>
      <c r="I697" s="521"/>
      <c r="J697" s="521"/>
    </row>
    <row r="698" spans="1:10">
      <c r="A698" s="521"/>
      <c r="B698" s="521"/>
      <c r="C698" s="521"/>
      <c r="D698" s="521"/>
      <c r="E698" s="521"/>
      <c r="F698" s="521"/>
      <c r="G698" s="521"/>
      <c r="H698" s="521"/>
      <c r="I698" s="521"/>
      <c r="J698" s="521"/>
    </row>
    <row r="699" spans="1:10">
      <c r="A699" s="521"/>
      <c r="B699" s="521"/>
      <c r="C699" s="521"/>
      <c r="D699" s="521"/>
      <c r="E699" s="521"/>
      <c r="F699" s="521"/>
      <c r="G699" s="521"/>
      <c r="H699" s="521"/>
      <c r="I699" s="521"/>
      <c r="J699" s="521"/>
    </row>
    <row r="700" spans="1:10">
      <c r="A700" s="521"/>
      <c r="B700" s="521"/>
      <c r="C700" s="521"/>
      <c r="D700" s="521"/>
      <c r="E700" s="521"/>
      <c r="F700" s="521"/>
      <c r="G700" s="521"/>
      <c r="H700" s="521"/>
      <c r="I700" s="521"/>
      <c r="J700" s="521"/>
    </row>
    <row r="701" spans="1:10">
      <c r="A701" s="521"/>
      <c r="B701" s="521"/>
      <c r="C701" s="521"/>
      <c r="D701" s="521"/>
      <c r="E701" s="521"/>
      <c r="F701" s="521"/>
      <c r="G701" s="521"/>
      <c r="H701" s="521"/>
      <c r="I701" s="521"/>
      <c r="J701" s="521"/>
    </row>
    <row r="702" spans="1:10">
      <c r="A702" s="521"/>
      <c r="B702" s="521"/>
      <c r="C702" s="521"/>
      <c r="D702" s="521"/>
      <c r="E702" s="521"/>
      <c r="F702" s="521"/>
      <c r="G702" s="521"/>
      <c r="H702" s="521"/>
      <c r="I702" s="521"/>
      <c r="J702" s="521"/>
    </row>
    <row r="703" spans="1:10">
      <c r="A703" s="521"/>
      <c r="B703" s="521"/>
      <c r="C703" s="521"/>
      <c r="D703" s="521"/>
      <c r="E703" s="521"/>
      <c r="F703" s="521"/>
      <c r="G703" s="521"/>
      <c r="H703" s="521"/>
      <c r="I703" s="521"/>
      <c r="J703" s="521"/>
    </row>
    <row r="704" spans="1:10">
      <c r="A704" s="521"/>
      <c r="B704" s="521"/>
      <c r="C704" s="521"/>
      <c r="D704" s="521"/>
      <c r="E704" s="521"/>
      <c r="F704" s="521"/>
      <c r="G704" s="521"/>
      <c r="H704" s="521"/>
      <c r="I704" s="521"/>
      <c r="J704" s="521"/>
    </row>
    <row r="705" spans="1:10">
      <c r="A705" s="521"/>
      <c r="B705" s="521"/>
      <c r="C705" s="521"/>
      <c r="D705" s="521"/>
      <c r="E705" s="521"/>
      <c r="F705" s="521"/>
      <c r="G705" s="521"/>
      <c r="H705" s="521"/>
      <c r="I705" s="521"/>
      <c r="J705" s="521"/>
    </row>
    <row r="706" spans="1:10">
      <c r="A706" s="521"/>
      <c r="B706" s="521"/>
      <c r="C706" s="521"/>
      <c r="D706" s="521"/>
      <c r="E706" s="521"/>
      <c r="F706" s="521"/>
      <c r="G706" s="521"/>
      <c r="H706" s="521"/>
      <c r="I706" s="521"/>
      <c r="J706" s="521"/>
    </row>
    <row r="707" spans="1:10">
      <c r="A707" s="521"/>
      <c r="B707" s="521"/>
      <c r="C707" s="521"/>
      <c r="D707" s="521"/>
      <c r="E707" s="521"/>
      <c r="F707" s="521"/>
      <c r="G707" s="521"/>
      <c r="H707" s="521"/>
      <c r="I707" s="521"/>
      <c r="J707" s="521"/>
    </row>
    <row r="708" spans="1:10">
      <c r="A708" s="521"/>
      <c r="B708" s="521"/>
      <c r="C708" s="521"/>
      <c r="D708" s="521"/>
      <c r="E708" s="521"/>
      <c r="F708" s="521"/>
      <c r="G708" s="521"/>
      <c r="H708" s="521"/>
      <c r="I708" s="521"/>
      <c r="J708" s="521"/>
    </row>
    <row r="709" spans="1:10">
      <c r="A709" s="521"/>
      <c r="B709" s="521"/>
      <c r="C709" s="521"/>
      <c r="D709" s="521"/>
      <c r="E709" s="521"/>
      <c r="F709" s="521"/>
      <c r="G709" s="521"/>
      <c r="H709" s="521"/>
      <c r="I709" s="521"/>
      <c r="J709" s="521"/>
    </row>
    <row r="710" spans="1:10">
      <c r="A710" s="521"/>
      <c r="B710" s="521"/>
      <c r="C710" s="521"/>
      <c r="D710" s="521"/>
      <c r="E710" s="521"/>
      <c r="F710" s="521"/>
      <c r="G710" s="521"/>
      <c r="H710" s="521"/>
      <c r="I710" s="521"/>
      <c r="J710" s="521"/>
    </row>
    <row r="711" spans="1:10">
      <c r="A711" s="521"/>
      <c r="B711" s="521"/>
      <c r="C711" s="521"/>
      <c r="D711" s="521"/>
      <c r="E711" s="521"/>
      <c r="F711" s="521"/>
      <c r="G711" s="521"/>
      <c r="H711" s="521"/>
      <c r="I711" s="521"/>
      <c r="J711" s="521"/>
    </row>
    <row r="712" spans="1:10">
      <c r="A712" s="521"/>
      <c r="B712" s="521"/>
      <c r="C712" s="521"/>
      <c r="D712" s="521"/>
      <c r="E712" s="521"/>
      <c r="F712" s="521"/>
      <c r="G712" s="521"/>
      <c r="H712" s="521"/>
      <c r="I712" s="521"/>
      <c r="J712" s="521"/>
    </row>
    <row r="713" spans="1:10">
      <c r="A713" s="521"/>
      <c r="B713" s="521"/>
      <c r="C713" s="521"/>
      <c r="D713" s="521"/>
      <c r="E713" s="521"/>
      <c r="F713" s="521"/>
      <c r="G713" s="521"/>
      <c r="H713" s="521"/>
      <c r="I713" s="521"/>
      <c r="J713" s="521"/>
    </row>
    <row r="714" spans="1:10">
      <c r="A714" s="521"/>
      <c r="B714" s="521"/>
      <c r="C714" s="521"/>
      <c r="D714" s="521"/>
      <c r="E714" s="521"/>
      <c r="F714" s="521"/>
      <c r="G714" s="521"/>
      <c r="H714" s="521"/>
      <c r="I714" s="521"/>
      <c r="J714" s="521"/>
    </row>
    <row r="715" spans="1:10">
      <c r="A715" s="521"/>
      <c r="B715" s="521"/>
      <c r="C715" s="521"/>
      <c r="D715" s="521"/>
      <c r="E715" s="521"/>
      <c r="F715" s="521"/>
      <c r="G715" s="521"/>
      <c r="H715" s="521"/>
      <c r="I715" s="521"/>
      <c r="J715" s="521"/>
    </row>
    <row r="716" spans="1:10">
      <c r="A716" s="521"/>
      <c r="B716" s="521"/>
      <c r="C716" s="521"/>
      <c r="D716" s="521"/>
      <c r="E716" s="521"/>
      <c r="F716" s="521"/>
      <c r="G716" s="521"/>
      <c r="H716" s="521"/>
      <c r="I716" s="521"/>
      <c r="J716" s="521"/>
    </row>
    <row r="717" spans="1:10">
      <c r="A717" s="521"/>
      <c r="B717" s="521"/>
      <c r="C717" s="521"/>
      <c r="D717" s="521"/>
      <c r="E717" s="521"/>
      <c r="F717" s="521"/>
      <c r="G717" s="521"/>
      <c r="H717" s="521"/>
      <c r="I717" s="521"/>
      <c r="J717" s="521"/>
    </row>
    <row r="718" spans="1:10">
      <c r="A718" s="521"/>
      <c r="B718" s="521"/>
      <c r="C718" s="521"/>
      <c r="D718" s="521"/>
      <c r="E718" s="521"/>
      <c r="F718" s="521"/>
      <c r="G718" s="521"/>
      <c r="H718" s="521"/>
      <c r="I718" s="521"/>
      <c r="J718" s="521"/>
    </row>
    <row r="719" spans="1:10">
      <c r="A719" s="521"/>
      <c r="B719" s="521"/>
      <c r="C719" s="521"/>
      <c r="D719" s="521"/>
      <c r="E719" s="521"/>
      <c r="F719" s="521"/>
      <c r="G719" s="521"/>
      <c r="H719" s="521"/>
      <c r="I719" s="521"/>
      <c r="J719" s="521"/>
    </row>
    <row r="720" spans="1:10">
      <c r="A720" s="521"/>
      <c r="B720" s="521"/>
      <c r="C720" s="521"/>
      <c r="D720" s="521"/>
      <c r="E720" s="521"/>
      <c r="F720" s="521"/>
      <c r="G720" s="521"/>
      <c r="H720" s="521"/>
      <c r="I720" s="521"/>
      <c r="J720" s="521"/>
    </row>
    <row r="721" spans="1:10">
      <c r="A721" s="521"/>
      <c r="B721" s="521"/>
      <c r="C721" s="521"/>
      <c r="D721" s="521"/>
      <c r="E721" s="521"/>
      <c r="F721" s="521"/>
      <c r="G721" s="521"/>
      <c r="H721" s="521"/>
      <c r="I721" s="521"/>
      <c r="J721" s="521"/>
    </row>
    <row r="722" spans="1:10">
      <c r="A722" s="521"/>
      <c r="B722" s="521"/>
      <c r="C722" s="521"/>
      <c r="D722" s="521"/>
      <c r="E722" s="521"/>
      <c r="F722" s="521"/>
      <c r="G722" s="521"/>
      <c r="H722" s="521"/>
      <c r="I722" s="521"/>
      <c r="J722" s="521"/>
    </row>
    <row r="723" spans="1:10">
      <c r="A723" s="521"/>
      <c r="B723" s="521"/>
      <c r="C723" s="521"/>
      <c r="D723" s="521"/>
      <c r="E723" s="521"/>
      <c r="F723" s="521"/>
      <c r="G723" s="521"/>
      <c r="H723" s="521"/>
      <c r="I723" s="521"/>
      <c r="J723" s="521"/>
    </row>
    <row r="724" spans="1:10">
      <c r="A724" s="521"/>
      <c r="B724" s="521"/>
      <c r="C724" s="521"/>
      <c r="D724" s="521"/>
      <c r="E724" s="521"/>
      <c r="F724" s="521"/>
      <c r="G724" s="521"/>
      <c r="H724" s="521"/>
      <c r="I724" s="521"/>
      <c r="J724" s="521"/>
    </row>
    <row r="725" spans="1:10">
      <c r="A725" s="521"/>
      <c r="B725" s="521"/>
      <c r="C725" s="521"/>
      <c r="D725" s="521"/>
      <c r="E725" s="521"/>
      <c r="F725" s="521"/>
      <c r="G725" s="521"/>
      <c r="H725" s="521"/>
      <c r="I725" s="521"/>
      <c r="J725" s="521"/>
    </row>
    <row r="726" spans="1:10">
      <c r="A726" s="521"/>
      <c r="B726" s="521"/>
      <c r="C726" s="521"/>
      <c r="D726" s="521"/>
      <c r="E726" s="521"/>
      <c r="F726" s="521"/>
      <c r="G726" s="521"/>
      <c r="H726" s="521"/>
      <c r="I726" s="521"/>
      <c r="J726" s="521"/>
    </row>
    <row r="727" spans="1:10">
      <c r="A727" s="521"/>
      <c r="B727" s="521"/>
      <c r="C727" s="521"/>
      <c r="D727" s="521"/>
      <c r="E727" s="521"/>
      <c r="F727" s="521"/>
      <c r="G727" s="521"/>
      <c r="H727" s="521"/>
      <c r="I727" s="521"/>
      <c r="J727" s="521"/>
    </row>
    <row r="728" spans="1:10">
      <c r="A728" s="521"/>
      <c r="B728" s="521"/>
      <c r="C728" s="521"/>
      <c r="D728" s="521"/>
      <c r="E728" s="521"/>
      <c r="F728" s="521"/>
      <c r="G728" s="521"/>
      <c r="H728" s="521"/>
      <c r="I728" s="521"/>
      <c r="J728" s="521"/>
    </row>
    <row r="729" spans="1:10">
      <c r="A729" s="521"/>
      <c r="B729" s="521"/>
      <c r="C729" s="521"/>
      <c r="D729" s="521"/>
      <c r="E729" s="521"/>
      <c r="F729" s="521"/>
      <c r="G729" s="521"/>
      <c r="H729" s="521"/>
      <c r="I729" s="521"/>
      <c r="J729" s="521"/>
    </row>
    <row r="730" spans="1:10">
      <c r="A730" s="521"/>
      <c r="B730" s="521"/>
      <c r="C730" s="521"/>
      <c r="D730" s="521"/>
      <c r="E730" s="521"/>
      <c r="F730" s="521"/>
      <c r="G730" s="521"/>
      <c r="H730" s="521"/>
      <c r="I730" s="521"/>
      <c r="J730" s="521"/>
    </row>
    <row r="731" spans="1:10">
      <c r="A731" s="521"/>
      <c r="B731" s="521"/>
      <c r="C731" s="521"/>
      <c r="D731" s="521"/>
      <c r="E731" s="521"/>
      <c r="F731" s="521"/>
      <c r="G731" s="521"/>
      <c r="H731" s="521"/>
      <c r="I731" s="521"/>
      <c r="J731" s="521"/>
    </row>
    <row r="732" spans="1:10">
      <c r="A732" s="521"/>
      <c r="B732" s="521"/>
      <c r="C732" s="521"/>
      <c r="D732" s="521"/>
      <c r="E732" s="521"/>
      <c r="F732" s="521"/>
      <c r="G732" s="521"/>
      <c r="H732" s="521"/>
      <c r="I732" s="521"/>
      <c r="J732" s="521"/>
    </row>
    <row r="733" spans="1:10">
      <c r="A733" s="521"/>
      <c r="B733" s="521"/>
      <c r="C733" s="521"/>
      <c r="D733" s="521"/>
      <c r="E733" s="521"/>
      <c r="F733" s="521"/>
      <c r="G733" s="521"/>
      <c r="H733" s="521"/>
      <c r="I733" s="521"/>
      <c r="J733" s="521"/>
    </row>
    <row r="734" spans="1:10">
      <c r="A734" s="521"/>
      <c r="B734" s="521"/>
      <c r="C734" s="521"/>
      <c r="D734" s="521"/>
      <c r="E734" s="521"/>
      <c r="F734" s="521"/>
      <c r="G734" s="521"/>
      <c r="H734" s="521"/>
      <c r="I734" s="521"/>
      <c r="J734" s="521"/>
    </row>
    <row r="735" spans="1:10">
      <c r="A735" s="521"/>
      <c r="B735" s="521"/>
      <c r="C735" s="521"/>
      <c r="D735" s="521"/>
      <c r="E735" s="521"/>
      <c r="F735" s="521"/>
      <c r="G735" s="521"/>
      <c r="H735" s="521"/>
      <c r="I735" s="521"/>
      <c r="J735" s="521"/>
    </row>
    <row r="736" spans="1:10">
      <c r="A736" s="521"/>
      <c r="B736" s="521"/>
      <c r="C736" s="521"/>
      <c r="D736" s="521"/>
      <c r="E736" s="521"/>
      <c r="F736" s="521"/>
      <c r="G736" s="521"/>
      <c r="H736" s="521"/>
      <c r="I736" s="521"/>
      <c r="J736" s="521"/>
    </row>
    <row r="737" spans="1:10">
      <c r="A737" s="521"/>
      <c r="B737" s="521"/>
      <c r="C737" s="521"/>
      <c r="D737" s="521"/>
      <c r="E737" s="521"/>
      <c r="F737" s="521"/>
      <c r="G737" s="521"/>
      <c r="H737" s="521"/>
      <c r="I737" s="521"/>
      <c r="J737" s="521"/>
    </row>
    <row r="738" spans="1:10">
      <c r="A738" s="521"/>
      <c r="B738" s="521"/>
      <c r="C738" s="521"/>
      <c r="D738" s="521"/>
      <c r="E738" s="521"/>
      <c r="F738" s="521"/>
      <c r="G738" s="521"/>
      <c r="H738" s="521"/>
      <c r="I738" s="521"/>
      <c r="J738" s="521"/>
    </row>
    <row r="739" spans="1:10">
      <c r="A739" s="521"/>
      <c r="B739" s="521"/>
      <c r="C739" s="521"/>
      <c r="D739" s="521"/>
      <c r="E739" s="521"/>
      <c r="F739" s="521"/>
      <c r="G739" s="521"/>
      <c r="H739" s="521"/>
      <c r="I739" s="521"/>
      <c r="J739" s="521"/>
    </row>
    <row r="740" spans="1:10">
      <c r="A740" s="521"/>
      <c r="B740" s="521"/>
      <c r="C740" s="521"/>
      <c r="D740" s="521"/>
      <c r="E740" s="521"/>
      <c r="F740" s="521"/>
      <c r="G740" s="521"/>
      <c r="H740" s="521"/>
      <c r="I740" s="521"/>
      <c r="J740" s="521"/>
    </row>
    <row r="741" spans="1:10">
      <c r="A741" s="521"/>
      <c r="B741" s="521"/>
      <c r="C741" s="521"/>
      <c r="D741" s="521"/>
      <c r="E741" s="521"/>
      <c r="F741" s="521"/>
      <c r="G741" s="521"/>
      <c r="H741" s="521"/>
      <c r="I741" s="521"/>
      <c r="J741" s="521"/>
    </row>
    <row r="742" spans="1:10">
      <c r="A742" s="521"/>
      <c r="B742" s="521"/>
      <c r="C742" s="521"/>
      <c r="D742" s="521"/>
      <c r="E742" s="521"/>
      <c r="F742" s="521"/>
      <c r="G742" s="521"/>
      <c r="H742" s="521"/>
      <c r="I742" s="521"/>
      <c r="J742" s="521"/>
    </row>
    <row r="743" spans="1:10">
      <c r="A743" s="521"/>
      <c r="B743" s="521"/>
      <c r="C743" s="521"/>
      <c r="D743" s="521"/>
      <c r="E743" s="521"/>
      <c r="F743" s="521"/>
      <c r="G743" s="521"/>
      <c r="H743" s="521"/>
      <c r="I743" s="521"/>
      <c r="J743" s="521"/>
    </row>
    <row r="744" spans="1:10">
      <c r="A744" s="521"/>
      <c r="B744" s="521"/>
      <c r="C744" s="521"/>
      <c r="D744" s="521"/>
      <c r="E744" s="521"/>
      <c r="F744" s="521"/>
      <c r="G744" s="521"/>
      <c r="H744" s="521"/>
      <c r="I744" s="521"/>
      <c r="J744" s="521"/>
    </row>
    <row r="745" spans="1:10">
      <c r="A745" s="521"/>
      <c r="B745" s="521"/>
      <c r="C745" s="521"/>
      <c r="D745" s="521"/>
      <c r="E745" s="521"/>
      <c r="F745" s="521"/>
      <c r="G745" s="521"/>
      <c r="H745" s="521"/>
      <c r="I745" s="521"/>
      <c r="J745" s="521"/>
    </row>
    <row r="746" spans="1:10">
      <c r="A746" s="521"/>
      <c r="B746" s="521"/>
      <c r="C746" s="521"/>
      <c r="D746" s="521"/>
      <c r="E746" s="521"/>
      <c r="F746" s="521"/>
      <c r="G746" s="521"/>
      <c r="H746" s="521"/>
      <c r="I746" s="521"/>
      <c r="J746" s="521"/>
    </row>
    <row r="747" spans="1:10">
      <c r="A747" s="521"/>
      <c r="B747" s="521"/>
      <c r="C747" s="521"/>
      <c r="D747" s="521"/>
      <c r="E747" s="521"/>
      <c r="F747" s="521"/>
      <c r="G747" s="521"/>
      <c r="H747" s="521"/>
      <c r="I747" s="521"/>
      <c r="J747" s="521"/>
    </row>
    <row r="748" spans="1:10">
      <c r="A748" s="521"/>
      <c r="B748" s="521"/>
      <c r="C748" s="521"/>
      <c r="D748" s="521"/>
      <c r="E748" s="521"/>
      <c r="F748" s="521"/>
      <c r="G748" s="521"/>
      <c r="H748" s="521"/>
      <c r="I748" s="521"/>
      <c r="J748" s="521"/>
    </row>
    <row r="749" spans="1:10">
      <c r="A749" s="521"/>
      <c r="B749" s="521"/>
      <c r="C749" s="521"/>
      <c r="D749" s="521"/>
      <c r="E749" s="521"/>
      <c r="F749" s="521"/>
      <c r="G749" s="521"/>
      <c r="H749" s="521"/>
      <c r="I749" s="521"/>
      <c r="J749" s="521"/>
    </row>
    <row r="750" spans="1:10">
      <c r="A750" s="521"/>
      <c r="B750" s="521"/>
      <c r="C750" s="521"/>
      <c r="D750" s="521"/>
      <c r="E750" s="521"/>
      <c r="F750" s="521"/>
      <c r="G750" s="521"/>
      <c r="H750" s="521"/>
      <c r="I750" s="521"/>
      <c r="J750" s="521"/>
    </row>
    <row r="751" spans="1:10">
      <c r="A751" s="521"/>
      <c r="B751" s="521"/>
      <c r="C751" s="521"/>
      <c r="D751" s="521"/>
      <c r="E751" s="521"/>
      <c r="F751" s="521"/>
      <c r="G751" s="521"/>
      <c r="H751" s="521"/>
      <c r="I751" s="521"/>
      <c r="J751" s="521"/>
    </row>
    <row r="752" spans="1:10">
      <c r="A752" s="521"/>
      <c r="B752" s="521"/>
      <c r="C752" s="521"/>
      <c r="D752" s="521"/>
      <c r="E752" s="521"/>
      <c r="F752" s="521"/>
      <c r="G752" s="521"/>
      <c r="H752" s="521"/>
      <c r="I752" s="521"/>
      <c r="J752" s="521"/>
    </row>
    <row r="753" spans="1:10">
      <c r="A753" s="521"/>
      <c r="B753" s="521"/>
      <c r="C753" s="521"/>
      <c r="D753" s="521"/>
      <c r="E753" s="521"/>
      <c r="F753" s="521"/>
      <c r="G753" s="521"/>
      <c r="H753" s="521"/>
      <c r="I753" s="521"/>
      <c r="J753" s="521"/>
    </row>
    <row r="754" spans="1:10">
      <c r="A754" s="521"/>
      <c r="B754" s="521"/>
      <c r="C754" s="521"/>
      <c r="D754" s="521"/>
      <c r="E754" s="521"/>
      <c r="F754" s="521"/>
      <c r="G754" s="521"/>
      <c r="H754" s="521"/>
      <c r="I754" s="521"/>
      <c r="J754" s="521"/>
    </row>
    <row r="755" spans="1:10">
      <c r="A755" s="521"/>
      <c r="B755" s="521"/>
      <c r="C755" s="521"/>
      <c r="D755" s="521"/>
      <c r="E755" s="521"/>
      <c r="F755" s="521"/>
      <c r="G755" s="521"/>
      <c r="H755" s="521"/>
      <c r="I755" s="521"/>
      <c r="J755" s="521"/>
    </row>
    <row r="756" spans="1:10">
      <c r="A756" s="521"/>
      <c r="B756" s="521"/>
      <c r="C756" s="521"/>
      <c r="D756" s="521"/>
      <c r="E756" s="521"/>
      <c r="F756" s="521"/>
      <c r="G756" s="521"/>
      <c r="H756" s="521"/>
      <c r="I756" s="521"/>
      <c r="J756" s="521"/>
    </row>
    <row r="757" spans="1:10">
      <c r="A757" s="521"/>
      <c r="B757" s="521"/>
      <c r="C757" s="521"/>
      <c r="D757" s="521"/>
      <c r="E757" s="521"/>
      <c r="F757" s="521"/>
      <c r="G757" s="521"/>
      <c r="H757" s="521"/>
      <c r="I757" s="521"/>
      <c r="J757" s="521"/>
    </row>
    <row r="758" spans="1:10">
      <c r="A758" s="521"/>
      <c r="B758" s="521"/>
      <c r="C758" s="521"/>
      <c r="D758" s="521"/>
      <c r="E758" s="521"/>
      <c r="F758" s="521"/>
      <c r="G758" s="521"/>
      <c r="H758" s="521"/>
      <c r="I758" s="521"/>
      <c r="J758" s="521"/>
    </row>
    <row r="759" spans="1:10">
      <c r="A759" s="521"/>
      <c r="B759" s="521"/>
      <c r="C759" s="521"/>
      <c r="D759" s="521"/>
      <c r="E759" s="521"/>
      <c r="F759" s="521"/>
      <c r="G759" s="521"/>
      <c r="H759" s="521"/>
      <c r="I759" s="521"/>
      <c r="J759" s="521"/>
    </row>
    <row r="760" spans="1:10">
      <c r="A760" s="521"/>
      <c r="B760" s="521"/>
      <c r="C760" s="521"/>
      <c r="D760" s="521"/>
      <c r="E760" s="521"/>
      <c r="F760" s="521"/>
      <c r="G760" s="521"/>
      <c r="H760" s="521"/>
      <c r="I760" s="521"/>
      <c r="J760" s="521"/>
    </row>
    <row r="761" spans="1:10">
      <c r="A761" s="521"/>
      <c r="B761" s="521"/>
      <c r="C761" s="521"/>
      <c r="D761" s="521"/>
      <c r="E761" s="521"/>
      <c r="F761" s="521"/>
      <c r="G761" s="521"/>
      <c r="H761" s="521"/>
      <c r="I761" s="521"/>
      <c r="J761" s="521"/>
    </row>
    <row r="762" spans="1:10">
      <c r="A762" s="521"/>
      <c r="B762" s="521"/>
      <c r="C762" s="521"/>
      <c r="D762" s="521"/>
      <c r="E762" s="521"/>
      <c r="F762" s="521"/>
      <c r="G762" s="521"/>
      <c r="H762" s="521"/>
      <c r="I762" s="521"/>
      <c r="J762" s="521"/>
    </row>
    <row r="763" spans="1:10">
      <c r="A763" s="521"/>
      <c r="B763" s="521"/>
      <c r="C763" s="521"/>
      <c r="D763" s="521"/>
      <c r="E763" s="521"/>
      <c r="F763" s="521"/>
      <c r="G763" s="521"/>
      <c r="H763" s="521"/>
      <c r="I763" s="521"/>
      <c r="J763" s="521"/>
    </row>
    <row r="764" spans="1:10">
      <c r="A764" s="521"/>
      <c r="B764" s="521"/>
      <c r="C764" s="521"/>
      <c r="D764" s="521"/>
      <c r="E764" s="521"/>
      <c r="F764" s="521"/>
      <c r="G764" s="521"/>
      <c r="H764" s="521"/>
      <c r="I764" s="521"/>
      <c r="J764" s="521"/>
    </row>
    <row r="765" spans="1:10">
      <c r="A765" s="521"/>
      <c r="B765" s="521"/>
      <c r="C765" s="521"/>
      <c r="D765" s="521"/>
      <c r="E765" s="521"/>
      <c r="F765" s="521"/>
      <c r="G765" s="521"/>
      <c r="H765" s="521"/>
      <c r="I765" s="521"/>
      <c r="J765" s="521"/>
    </row>
    <row r="766" spans="1:10">
      <c r="A766" s="521"/>
      <c r="B766" s="521"/>
      <c r="C766" s="521"/>
      <c r="D766" s="521"/>
      <c r="E766" s="521"/>
      <c r="F766" s="521"/>
      <c r="G766" s="521"/>
      <c r="H766" s="521"/>
      <c r="I766" s="521"/>
      <c r="J766" s="521"/>
    </row>
    <row r="767" spans="1:10">
      <c r="A767" s="521"/>
      <c r="B767" s="521"/>
      <c r="C767" s="521"/>
      <c r="D767" s="521"/>
      <c r="E767" s="521"/>
      <c r="F767" s="521"/>
      <c r="G767" s="521"/>
      <c r="H767" s="521"/>
      <c r="I767" s="521"/>
      <c r="J767" s="521"/>
    </row>
    <row r="768" spans="1:10">
      <c r="A768" s="521"/>
      <c r="B768" s="521"/>
      <c r="C768" s="521"/>
      <c r="D768" s="521"/>
      <c r="E768" s="521"/>
      <c r="F768" s="521"/>
      <c r="G768" s="521"/>
      <c r="H768" s="521"/>
      <c r="I768" s="521"/>
      <c r="J768" s="521"/>
    </row>
    <row r="769" spans="1:10">
      <c r="A769" s="521"/>
      <c r="B769" s="521"/>
      <c r="C769" s="521"/>
      <c r="D769" s="521"/>
      <c r="E769" s="521"/>
      <c r="F769" s="521"/>
      <c r="G769" s="521"/>
      <c r="H769" s="521"/>
      <c r="I769" s="521"/>
      <c r="J769" s="521"/>
    </row>
    <row r="770" spans="1:10">
      <c r="A770" s="521"/>
      <c r="B770" s="521"/>
      <c r="C770" s="521"/>
      <c r="D770" s="521"/>
      <c r="E770" s="521"/>
      <c r="F770" s="521"/>
      <c r="G770" s="521"/>
      <c r="H770" s="521"/>
      <c r="I770" s="521"/>
      <c r="J770" s="521"/>
    </row>
    <row r="771" spans="1:10">
      <c r="A771" s="521"/>
      <c r="B771" s="521"/>
      <c r="C771" s="521"/>
      <c r="D771" s="521"/>
      <c r="E771" s="521"/>
      <c r="F771" s="521"/>
      <c r="G771" s="521"/>
      <c r="H771" s="521"/>
      <c r="I771" s="521"/>
      <c r="J771" s="521"/>
    </row>
    <row r="772" spans="1:10">
      <c r="A772" s="521"/>
      <c r="B772" s="521"/>
      <c r="C772" s="521"/>
      <c r="D772" s="521"/>
      <c r="E772" s="521"/>
      <c r="F772" s="521"/>
      <c r="G772" s="521"/>
      <c r="H772" s="521"/>
      <c r="I772" s="521"/>
      <c r="J772" s="521"/>
    </row>
    <row r="773" spans="1:10">
      <c r="A773" s="521"/>
      <c r="B773" s="521"/>
      <c r="C773" s="521"/>
      <c r="D773" s="521"/>
      <c r="E773" s="521"/>
      <c r="F773" s="521"/>
      <c r="G773" s="521"/>
      <c r="H773" s="521"/>
      <c r="I773" s="521"/>
      <c r="J773" s="521"/>
    </row>
    <row r="774" spans="1:10">
      <c r="A774" s="521"/>
      <c r="B774" s="521"/>
      <c r="C774" s="521"/>
      <c r="D774" s="521"/>
      <c r="E774" s="521"/>
      <c r="F774" s="521"/>
      <c r="G774" s="521"/>
      <c r="H774" s="521"/>
      <c r="I774" s="521"/>
      <c r="J774" s="521"/>
    </row>
    <row r="775" spans="1:10">
      <c r="A775" s="521"/>
      <c r="B775" s="521"/>
      <c r="C775" s="521"/>
      <c r="D775" s="521"/>
      <c r="E775" s="521"/>
      <c r="F775" s="521"/>
      <c r="G775" s="521"/>
      <c r="H775" s="521"/>
      <c r="I775" s="521"/>
      <c r="J775" s="521"/>
    </row>
    <row r="776" spans="1:10">
      <c r="A776" s="521"/>
      <c r="B776" s="521"/>
      <c r="C776" s="521"/>
      <c r="D776" s="521"/>
      <c r="E776" s="521"/>
      <c r="F776" s="521"/>
      <c r="G776" s="521"/>
      <c r="H776" s="521"/>
      <c r="I776" s="521"/>
      <c r="J776" s="521"/>
    </row>
    <row r="777" spans="1:10">
      <c r="A777" s="521"/>
      <c r="B777" s="521"/>
      <c r="C777" s="521"/>
      <c r="D777" s="521"/>
      <c r="E777" s="521"/>
      <c r="F777" s="521"/>
      <c r="G777" s="521"/>
      <c r="H777" s="521"/>
      <c r="I777" s="521"/>
      <c r="J777" s="521"/>
    </row>
    <row r="778" spans="1:10">
      <c r="A778" s="521"/>
      <c r="B778" s="521"/>
      <c r="C778" s="521"/>
      <c r="D778" s="521"/>
      <c r="E778" s="521"/>
      <c r="F778" s="521"/>
      <c r="G778" s="521"/>
      <c r="H778" s="521"/>
      <c r="I778" s="521"/>
      <c r="J778" s="521"/>
    </row>
    <row r="779" spans="1:10">
      <c r="A779" s="521"/>
      <c r="B779" s="521"/>
      <c r="C779" s="521"/>
      <c r="D779" s="521"/>
      <c r="E779" s="521"/>
      <c r="F779" s="521"/>
      <c r="G779" s="521"/>
      <c r="H779" s="521"/>
      <c r="I779" s="521"/>
      <c r="J779" s="521"/>
    </row>
    <row r="780" spans="1:10">
      <c r="A780" s="521"/>
      <c r="B780" s="521"/>
      <c r="C780" s="521"/>
      <c r="D780" s="521"/>
      <c r="E780" s="521"/>
      <c r="F780" s="521"/>
      <c r="G780" s="521"/>
      <c r="H780" s="521"/>
      <c r="I780" s="521"/>
      <c r="J780" s="521"/>
    </row>
    <row r="781" spans="1:10">
      <c r="A781" s="521"/>
      <c r="B781" s="521"/>
      <c r="C781" s="521"/>
      <c r="D781" s="521"/>
      <c r="E781" s="521"/>
      <c r="F781" s="521"/>
      <c r="G781" s="521"/>
      <c r="H781" s="521"/>
      <c r="I781" s="521"/>
      <c r="J781" s="521"/>
    </row>
    <row r="782" spans="1:10">
      <c r="A782" s="521"/>
      <c r="B782" s="521"/>
      <c r="C782" s="521"/>
      <c r="D782" s="521"/>
      <c r="E782" s="521"/>
      <c r="F782" s="521"/>
      <c r="G782" s="521"/>
      <c r="H782" s="521"/>
      <c r="I782" s="521"/>
      <c r="J782" s="521"/>
    </row>
    <row r="783" spans="1:10">
      <c r="A783" s="521"/>
      <c r="B783" s="521"/>
      <c r="C783" s="521"/>
      <c r="D783" s="521"/>
      <c r="E783" s="521"/>
      <c r="F783" s="521"/>
      <c r="G783" s="521"/>
      <c r="H783" s="521"/>
      <c r="I783" s="521"/>
      <c r="J783" s="521"/>
    </row>
    <row r="784" spans="1:10">
      <c r="A784" s="521"/>
      <c r="B784" s="521"/>
      <c r="C784" s="521"/>
      <c r="D784" s="521"/>
      <c r="E784" s="521"/>
      <c r="F784" s="521"/>
      <c r="G784" s="521"/>
      <c r="H784" s="521"/>
      <c r="I784" s="521"/>
      <c r="J784" s="521"/>
    </row>
    <row r="785" spans="1:10">
      <c r="A785" s="521"/>
      <c r="B785" s="521"/>
      <c r="C785" s="521"/>
      <c r="D785" s="521"/>
      <c r="E785" s="521"/>
      <c r="F785" s="521"/>
      <c r="G785" s="521"/>
      <c r="H785" s="521"/>
      <c r="I785" s="521"/>
      <c r="J785" s="521"/>
    </row>
    <row r="786" spans="1:10">
      <c r="A786" s="521"/>
      <c r="B786" s="521"/>
      <c r="C786" s="521"/>
      <c r="D786" s="521"/>
      <c r="E786" s="521"/>
      <c r="F786" s="521"/>
      <c r="G786" s="521"/>
      <c r="H786" s="521"/>
      <c r="I786" s="521"/>
      <c r="J786" s="521"/>
    </row>
    <row r="787" spans="1:10">
      <c r="A787" s="521"/>
      <c r="B787" s="521"/>
      <c r="C787" s="521"/>
      <c r="D787" s="521"/>
      <c r="E787" s="521"/>
      <c r="F787" s="521"/>
      <c r="G787" s="521"/>
      <c r="H787" s="521"/>
      <c r="I787" s="521"/>
      <c r="J787" s="521"/>
    </row>
    <row r="788" spans="1:10">
      <c r="A788" s="521"/>
      <c r="B788" s="521"/>
      <c r="C788" s="521"/>
      <c r="D788" s="521"/>
      <c r="E788" s="521"/>
      <c r="F788" s="521"/>
      <c r="G788" s="521"/>
      <c r="H788" s="521"/>
      <c r="I788" s="521"/>
      <c r="J788" s="521"/>
    </row>
    <row r="789" spans="1:10">
      <c r="A789" s="521"/>
      <c r="B789" s="521"/>
      <c r="C789" s="521"/>
      <c r="D789" s="521"/>
      <c r="E789" s="521"/>
      <c r="F789" s="521"/>
      <c r="G789" s="521"/>
      <c r="H789" s="521"/>
      <c r="I789" s="521"/>
      <c r="J789" s="521"/>
    </row>
    <row r="790" spans="1:10">
      <c r="A790" s="521"/>
      <c r="B790" s="521"/>
      <c r="C790" s="521"/>
      <c r="D790" s="521"/>
      <c r="E790" s="521"/>
      <c r="F790" s="521"/>
      <c r="G790" s="521"/>
      <c r="H790" s="521"/>
      <c r="I790" s="521"/>
      <c r="J790" s="521"/>
    </row>
    <row r="791" spans="1:10">
      <c r="A791" s="521"/>
      <c r="B791" s="521"/>
      <c r="C791" s="521"/>
      <c r="D791" s="521"/>
      <c r="E791" s="521"/>
      <c r="F791" s="521"/>
      <c r="G791" s="521"/>
      <c r="H791" s="521"/>
      <c r="I791" s="521"/>
      <c r="J791" s="521"/>
    </row>
    <row r="792" spans="1:10">
      <c r="A792" s="521"/>
      <c r="B792" s="521"/>
      <c r="C792" s="521"/>
      <c r="D792" s="521"/>
      <c r="E792" s="521"/>
      <c r="F792" s="521"/>
      <c r="G792" s="521"/>
      <c r="H792" s="521"/>
      <c r="I792" s="521"/>
      <c r="J792" s="521"/>
    </row>
    <row r="793" spans="1:10">
      <c r="A793" s="521"/>
      <c r="B793" s="521"/>
      <c r="C793" s="521"/>
      <c r="D793" s="521"/>
      <c r="E793" s="521"/>
      <c r="F793" s="521"/>
      <c r="G793" s="521"/>
      <c r="H793" s="521"/>
      <c r="I793" s="521"/>
      <c r="J793" s="521"/>
    </row>
    <row r="794" spans="1:10">
      <c r="A794" s="521"/>
      <c r="B794" s="521"/>
      <c r="C794" s="521"/>
      <c r="D794" s="521"/>
      <c r="E794" s="521"/>
      <c r="F794" s="521"/>
      <c r="G794" s="521"/>
      <c r="H794" s="521"/>
      <c r="I794" s="521"/>
      <c r="J794" s="521"/>
    </row>
    <row r="795" spans="1:10">
      <c r="A795" s="521"/>
      <c r="B795" s="521"/>
      <c r="C795" s="521"/>
      <c r="D795" s="521"/>
      <c r="E795" s="521"/>
      <c r="F795" s="521"/>
      <c r="G795" s="521"/>
      <c r="H795" s="521"/>
      <c r="I795" s="521"/>
      <c r="J795" s="521"/>
    </row>
    <row r="796" spans="1:10">
      <c r="A796" s="521"/>
      <c r="B796" s="521"/>
      <c r="C796" s="521"/>
      <c r="D796" s="521"/>
      <c r="E796" s="521"/>
      <c r="F796" s="521"/>
      <c r="G796" s="521"/>
      <c r="H796" s="521"/>
      <c r="I796" s="521"/>
      <c r="J796" s="521"/>
    </row>
    <row r="797" spans="1:10">
      <c r="A797" s="521"/>
      <c r="B797" s="521"/>
      <c r="C797" s="521"/>
      <c r="D797" s="521"/>
      <c r="E797" s="521"/>
      <c r="F797" s="521"/>
      <c r="G797" s="521"/>
      <c r="H797" s="521"/>
      <c r="I797" s="521"/>
      <c r="J797" s="521"/>
    </row>
    <row r="798" spans="1:10">
      <c r="A798" s="521"/>
      <c r="B798" s="521"/>
      <c r="C798" s="521"/>
      <c r="D798" s="521"/>
      <c r="E798" s="521"/>
      <c r="F798" s="521"/>
      <c r="G798" s="521"/>
      <c r="H798" s="521"/>
      <c r="I798" s="521"/>
      <c r="J798" s="521"/>
    </row>
    <row r="799" spans="1:10">
      <c r="A799" s="521"/>
      <c r="B799" s="521"/>
      <c r="C799" s="521"/>
      <c r="D799" s="521"/>
      <c r="E799" s="521"/>
      <c r="F799" s="521"/>
      <c r="G799" s="521"/>
      <c r="H799" s="521"/>
      <c r="I799" s="521"/>
      <c r="J799" s="521"/>
    </row>
    <row r="800" spans="1:10">
      <c r="A800" s="521"/>
      <c r="B800" s="521"/>
      <c r="C800" s="521"/>
      <c r="D800" s="521"/>
      <c r="E800" s="521"/>
      <c r="F800" s="521"/>
      <c r="G800" s="521"/>
      <c r="H800" s="521"/>
      <c r="I800" s="521"/>
      <c r="J800" s="521"/>
    </row>
    <row r="801" spans="1:10">
      <c r="A801" s="521"/>
      <c r="B801" s="521"/>
      <c r="C801" s="521"/>
      <c r="D801" s="521"/>
      <c r="E801" s="521"/>
      <c r="F801" s="521"/>
      <c r="G801" s="521"/>
      <c r="H801" s="521"/>
      <c r="I801" s="521"/>
      <c r="J801" s="521"/>
    </row>
    <row r="802" spans="1:10">
      <c r="A802" s="521"/>
      <c r="B802" s="521"/>
      <c r="C802" s="521"/>
      <c r="D802" s="521"/>
      <c r="E802" s="521"/>
      <c r="F802" s="521"/>
      <c r="G802" s="521"/>
      <c r="H802" s="521"/>
      <c r="I802" s="521"/>
      <c r="J802" s="521"/>
    </row>
    <row r="803" spans="1:10">
      <c r="A803" s="521"/>
      <c r="B803" s="521"/>
      <c r="C803" s="521"/>
      <c r="D803" s="521"/>
      <c r="E803" s="521"/>
      <c r="F803" s="521"/>
      <c r="G803" s="521"/>
      <c r="H803" s="521"/>
      <c r="I803" s="521"/>
      <c r="J803" s="521"/>
    </row>
    <row r="804" spans="1:10">
      <c r="A804" s="521"/>
      <c r="B804" s="521"/>
      <c r="C804" s="521"/>
      <c r="D804" s="521"/>
      <c r="E804" s="521"/>
      <c r="F804" s="521"/>
      <c r="G804" s="521"/>
      <c r="H804" s="521"/>
      <c r="I804" s="521"/>
      <c r="J804" s="521"/>
    </row>
    <row r="805" spans="1:10">
      <c r="A805" s="521"/>
      <c r="B805" s="521"/>
      <c r="C805" s="521"/>
      <c r="D805" s="521"/>
      <c r="E805" s="521"/>
      <c r="F805" s="521"/>
      <c r="G805" s="521"/>
      <c r="H805" s="521"/>
      <c r="I805" s="521"/>
      <c r="J805" s="521"/>
    </row>
    <row r="806" spans="1:10">
      <c r="A806" s="521"/>
      <c r="B806" s="521"/>
      <c r="C806" s="521"/>
      <c r="D806" s="521"/>
      <c r="E806" s="521"/>
      <c r="F806" s="521"/>
      <c r="G806" s="521"/>
      <c r="H806" s="521"/>
      <c r="I806" s="521"/>
      <c r="J806" s="521"/>
    </row>
    <row r="807" spans="1:10">
      <c r="A807" s="521"/>
      <c r="B807" s="521"/>
      <c r="C807" s="521"/>
      <c r="D807" s="521"/>
      <c r="E807" s="521"/>
      <c r="F807" s="521"/>
      <c r="G807" s="521"/>
      <c r="H807" s="521"/>
      <c r="I807" s="521"/>
      <c r="J807" s="521"/>
    </row>
    <row r="808" spans="1:10">
      <c r="A808" s="521"/>
      <c r="B808" s="521"/>
      <c r="C808" s="521"/>
      <c r="D808" s="521"/>
      <c r="E808" s="521"/>
      <c r="F808" s="521"/>
      <c r="G808" s="521"/>
      <c r="H808" s="521"/>
      <c r="I808" s="521"/>
      <c r="J808" s="521"/>
    </row>
    <row r="809" spans="1:10">
      <c r="A809" s="521"/>
      <c r="B809" s="521"/>
      <c r="C809" s="521"/>
      <c r="D809" s="521"/>
      <c r="E809" s="521"/>
      <c r="F809" s="521"/>
      <c r="G809" s="521"/>
      <c r="H809" s="521"/>
      <c r="I809" s="521"/>
      <c r="J809" s="521"/>
    </row>
    <row r="810" spans="1:10">
      <c r="A810" s="521"/>
      <c r="B810" s="521"/>
      <c r="C810" s="521"/>
      <c r="D810" s="521"/>
      <c r="E810" s="521"/>
      <c r="F810" s="521"/>
      <c r="G810" s="521"/>
      <c r="H810" s="521"/>
      <c r="I810" s="521"/>
      <c r="J810" s="521"/>
    </row>
    <row r="811" spans="1:10">
      <c r="A811" s="521"/>
      <c r="B811" s="521"/>
      <c r="C811" s="521"/>
      <c r="D811" s="521"/>
      <c r="E811" s="521"/>
      <c r="F811" s="521"/>
      <c r="G811" s="521"/>
      <c r="H811" s="521"/>
      <c r="I811" s="521"/>
      <c r="J811" s="521"/>
    </row>
    <row r="812" spans="1:10">
      <c r="A812" s="521"/>
      <c r="B812" s="521"/>
      <c r="C812" s="521"/>
      <c r="D812" s="521"/>
      <c r="E812" s="521"/>
      <c r="F812" s="521"/>
      <c r="G812" s="521"/>
      <c r="H812" s="521"/>
      <c r="I812" s="521"/>
      <c r="J812" s="521"/>
    </row>
    <row r="813" spans="1:10">
      <c r="A813" s="521"/>
      <c r="B813" s="521"/>
      <c r="C813" s="521"/>
      <c r="D813" s="521"/>
      <c r="E813" s="521"/>
      <c r="F813" s="521"/>
      <c r="G813" s="521"/>
      <c r="H813" s="521"/>
      <c r="I813" s="521"/>
      <c r="J813" s="521"/>
    </row>
    <row r="814" spans="1:10">
      <c r="A814" s="521"/>
      <c r="B814" s="521"/>
      <c r="C814" s="521"/>
      <c r="D814" s="521"/>
      <c r="E814" s="521"/>
      <c r="F814" s="521"/>
      <c r="G814" s="521"/>
      <c r="H814" s="521"/>
      <c r="I814" s="521"/>
      <c r="J814" s="521"/>
    </row>
    <row r="815" spans="1:10">
      <c r="A815" s="521"/>
      <c r="B815" s="521"/>
      <c r="C815" s="521"/>
      <c r="D815" s="521"/>
      <c r="E815" s="521"/>
      <c r="F815" s="521"/>
      <c r="G815" s="521"/>
      <c r="H815" s="521"/>
      <c r="I815" s="521"/>
      <c r="J815" s="521"/>
    </row>
    <row r="816" spans="1:10">
      <c r="A816" s="521"/>
      <c r="B816" s="521"/>
      <c r="C816" s="521"/>
      <c r="D816" s="521"/>
      <c r="E816" s="521"/>
      <c r="F816" s="521"/>
      <c r="G816" s="521"/>
      <c r="H816" s="521"/>
      <c r="I816" s="521"/>
      <c r="J816" s="521"/>
    </row>
    <row r="817" spans="1:10">
      <c r="A817" s="521"/>
      <c r="B817" s="521"/>
      <c r="C817" s="521"/>
      <c r="D817" s="521"/>
      <c r="E817" s="521"/>
      <c r="F817" s="521"/>
      <c r="G817" s="521"/>
      <c r="H817" s="521"/>
      <c r="I817" s="521"/>
      <c r="J817" s="521"/>
    </row>
    <row r="818" spans="1:10">
      <c r="A818" s="521"/>
      <c r="B818" s="521"/>
      <c r="C818" s="521"/>
      <c r="D818" s="521"/>
      <c r="E818" s="521"/>
      <c r="F818" s="521"/>
      <c r="G818" s="521"/>
      <c r="H818" s="521"/>
      <c r="I818" s="521"/>
      <c r="J818" s="521"/>
    </row>
    <row r="819" spans="1:10">
      <c r="A819" s="521"/>
      <c r="B819" s="521"/>
      <c r="C819" s="521"/>
      <c r="D819" s="521"/>
      <c r="E819" s="521"/>
      <c r="F819" s="521"/>
      <c r="G819" s="521"/>
      <c r="H819" s="521"/>
      <c r="I819" s="521"/>
      <c r="J819" s="521"/>
    </row>
    <row r="820" spans="1:10">
      <c r="A820" s="521"/>
      <c r="B820" s="521"/>
      <c r="C820" s="521"/>
      <c r="D820" s="521"/>
      <c r="E820" s="521"/>
      <c r="F820" s="521"/>
      <c r="G820" s="521"/>
      <c r="H820" s="521"/>
      <c r="I820" s="521"/>
      <c r="J820" s="521"/>
    </row>
    <row r="821" spans="1:10">
      <c r="A821" s="521"/>
      <c r="B821" s="521"/>
      <c r="C821" s="521"/>
      <c r="D821" s="521"/>
      <c r="E821" s="521"/>
      <c r="F821" s="521"/>
      <c r="G821" s="521"/>
      <c r="H821" s="521"/>
      <c r="I821" s="521"/>
      <c r="J821" s="521"/>
    </row>
    <row r="822" spans="1:10">
      <c r="A822" s="521"/>
      <c r="B822" s="521"/>
      <c r="C822" s="521"/>
      <c r="D822" s="521"/>
      <c r="E822" s="521"/>
      <c r="F822" s="521"/>
      <c r="G822" s="521"/>
      <c r="H822" s="521"/>
      <c r="I822" s="521"/>
      <c r="J822" s="521"/>
    </row>
    <row r="823" spans="1:10">
      <c r="A823" s="521"/>
      <c r="B823" s="521"/>
      <c r="C823" s="521"/>
      <c r="D823" s="521"/>
      <c r="E823" s="521"/>
      <c r="F823" s="521"/>
      <c r="G823" s="521"/>
      <c r="H823" s="521"/>
      <c r="I823" s="521"/>
      <c r="J823" s="521"/>
    </row>
    <row r="824" spans="1:10">
      <c r="A824" s="521"/>
      <c r="B824" s="521"/>
      <c r="C824" s="521"/>
      <c r="D824" s="521"/>
      <c r="E824" s="521"/>
      <c r="F824" s="521"/>
      <c r="G824" s="521"/>
      <c r="H824" s="521"/>
      <c r="I824" s="521"/>
      <c r="J824" s="521"/>
    </row>
    <row r="825" spans="1:10">
      <c r="A825" s="521"/>
      <c r="B825" s="521"/>
      <c r="C825" s="521"/>
      <c r="D825" s="521"/>
      <c r="E825" s="521"/>
      <c r="F825" s="521"/>
      <c r="G825" s="521"/>
      <c r="H825" s="521"/>
      <c r="I825" s="521"/>
      <c r="J825" s="521"/>
    </row>
    <row r="826" spans="1:10">
      <c r="A826" s="521"/>
      <c r="B826" s="521"/>
      <c r="C826" s="521"/>
      <c r="D826" s="521"/>
      <c r="E826" s="521"/>
      <c r="F826" s="521"/>
      <c r="G826" s="521"/>
      <c r="H826" s="521"/>
      <c r="I826" s="521"/>
      <c r="J826" s="521"/>
    </row>
    <row r="827" spans="1:10">
      <c r="A827" s="521"/>
      <c r="B827" s="521"/>
      <c r="C827" s="521"/>
      <c r="D827" s="521"/>
      <c r="E827" s="521"/>
      <c r="F827" s="521"/>
      <c r="G827" s="521"/>
      <c r="H827" s="521"/>
      <c r="I827" s="521"/>
      <c r="J827" s="521"/>
    </row>
    <row r="828" spans="1:10">
      <c r="A828" s="521"/>
      <c r="B828" s="521"/>
      <c r="C828" s="521"/>
      <c r="D828" s="521"/>
      <c r="E828" s="521"/>
      <c r="F828" s="521"/>
      <c r="G828" s="521"/>
      <c r="H828" s="521"/>
      <c r="I828" s="521"/>
      <c r="J828" s="521"/>
    </row>
    <row r="829" spans="1:10">
      <c r="A829" s="521"/>
      <c r="B829" s="521"/>
      <c r="C829" s="521"/>
      <c r="D829" s="521"/>
      <c r="E829" s="521"/>
      <c r="F829" s="521"/>
      <c r="G829" s="521"/>
      <c r="H829" s="521"/>
      <c r="I829" s="521"/>
      <c r="J829" s="521"/>
    </row>
    <row r="830" spans="1:10">
      <c r="A830" s="521"/>
      <c r="B830" s="521"/>
      <c r="C830" s="521"/>
      <c r="D830" s="521"/>
      <c r="E830" s="521"/>
      <c r="F830" s="521"/>
      <c r="G830" s="521"/>
      <c r="H830" s="521"/>
      <c r="I830" s="521"/>
      <c r="J830" s="521"/>
    </row>
    <row r="831" spans="1:10">
      <c r="A831" s="521"/>
      <c r="B831" s="521"/>
      <c r="C831" s="521"/>
      <c r="D831" s="521"/>
      <c r="E831" s="521"/>
      <c r="F831" s="521"/>
      <c r="G831" s="521"/>
      <c r="H831" s="521"/>
      <c r="I831" s="521"/>
      <c r="J831" s="521"/>
    </row>
    <row r="832" spans="1:10">
      <c r="A832" s="521"/>
      <c r="B832" s="521"/>
      <c r="C832" s="521"/>
      <c r="D832" s="521"/>
      <c r="E832" s="521"/>
      <c r="F832" s="521"/>
      <c r="G832" s="521"/>
      <c r="H832" s="521"/>
      <c r="I832" s="521"/>
      <c r="J832" s="521"/>
    </row>
    <row r="833" spans="1:10">
      <c r="A833" s="521"/>
      <c r="B833" s="521"/>
      <c r="C833" s="521"/>
      <c r="D833" s="521"/>
      <c r="E833" s="521"/>
      <c r="F833" s="521"/>
      <c r="G833" s="521"/>
      <c r="H833" s="521"/>
      <c r="I833" s="521"/>
      <c r="J833" s="521"/>
    </row>
    <row r="834" spans="1:10">
      <c r="A834" s="521"/>
      <c r="B834" s="521"/>
      <c r="C834" s="521"/>
      <c r="D834" s="521"/>
      <c r="E834" s="521"/>
      <c r="F834" s="521"/>
      <c r="G834" s="521"/>
      <c r="H834" s="521"/>
      <c r="I834" s="521"/>
      <c r="J834" s="521"/>
    </row>
    <row r="835" spans="1:10">
      <c r="A835" s="521"/>
      <c r="B835" s="521"/>
      <c r="C835" s="521"/>
      <c r="D835" s="521"/>
      <c r="E835" s="521"/>
      <c r="F835" s="521"/>
      <c r="G835" s="521"/>
      <c r="H835" s="521"/>
      <c r="I835" s="521"/>
      <c r="J835" s="521"/>
    </row>
    <row r="836" spans="1:10">
      <c r="A836" s="521"/>
      <c r="B836" s="521"/>
      <c r="C836" s="521"/>
      <c r="D836" s="521"/>
      <c r="E836" s="521"/>
      <c r="F836" s="521"/>
      <c r="G836" s="521"/>
      <c r="H836" s="521"/>
      <c r="I836" s="521"/>
      <c r="J836" s="521"/>
    </row>
    <row r="837" spans="1:10">
      <c r="A837" s="521"/>
      <c r="B837" s="521"/>
      <c r="C837" s="521"/>
      <c r="D837" s="521"/>
      <c r="E837" s="521"/>
      <c r="F837" s="521"/>
      <c r="G837" s="521"/>
      <c r="H837" s="521"/>
      <c r="I837" s="521"/>
      <c r="J837" s="521"/>
    </row>
    <row r="838" spans="1:10">
      <c r="A838" s="521"/>
      <c r="B838" s="521"/>
      <c r="C838" s="521"/>
      <c r="D838" s="521"/>
      <c r="E838" s="521"/>
      <c r="F838" s="521"/>
      <c r="G838" s="521"/>
      <c r="H838" s="521"/>
      <c r="I838" s="521"/>
      <c r="J838" s="521"/>
    </row>
    <row r="839" spans="1:10">
      <c r="A839" s="521"/>
      <c r="B839" s="521"/>
      <c r="C839" s="521"/>
      <c r="D839" s="521"/>
      <c r="E839" s="521"/>
      <c r="F839" s="521"/>
      <c r="G839" s="521"/>
      <c r="H839" s="521"/>
      <c r="I839" s="521"/>
      <c r="J839" s="521"/>
    </row>
    <row r="840" spans="1:10">
      <c r="A840" s="521"/>
      <c r="B840" s="521"/>
      <c r="C840" s="521"/>
      <c r="D840" s="521"/>
      <c r="E840" s="521"/>
      <c r="F840" s="521"/>
      <c r="G840" s="521"/>
      <c r="H840" s="521"/>
      <c r="I840" s="521"/>
      <c r="J840" s="521"/>
    </row>
    <row r="841" spans="1:10">
      <c r="A841" s="521"/>
      <c r="B841" s="521"/>
      <c r="C841" s="521"/>
      <c r="D841" s="521"/>
      <c r="E841" s="521"/>
      <c r="F841" s="521"/>
      <c r="G841" s="521"/>
      <c r="H841" s="521"/>
      <c r="I841" s="521"/>
      <c r="J841" s="521"/>
    </row>
    <row r="842" spans="1:10">
      <c r="A842" s="521"/>
      <c r="B842" s="521"/>
      <c r="C842" s="521"/>
      <c r="D842" s="521"/>
      <c r="E842" s="521"/>
      <c r="F842" s="521"/>
      <c r="G842" s="521"/>
      <c r="H842" s="521"/>
      <c r="I842" s="521"/>
      <c r="J842" s="521"/>
    </row>
    <row r="843" spans="1:10">
      <c r="A843" s="521"/>
      <c r="B843" s="521"/>
      <c r="C843" s="521"/>
      <c r="D843" s="521"/>
      <c r="E843" s="521"/>
      <c r="F843" s="521"/>
      <c r="G843" s="521"/>
      <c r="H843" s="521"/>
      <c r="I843" s="521"/>
      <c r="J843" s="521"/>
    </row>
    <row r="844" spans="1:10">
      <c r="A844" s="521"/>
      <c r="B844" s="521"/>
      <c r="C844" s="521"/>
      <c r="D844" s="521"/>
      <c r="E844" s="521"/>
      <c r="F844" s="521"/>
      <c r="G844" s="521"/>
      <c r="H844" s="521"/>
      <c r="I844" s="521"/>
      <c r="J844" s="521"/>
    </row>
    <row r="845" spans="1:10">
      <c r="A845" s="521"/>
      <c r="B845" s="521"/>
      <c r="C845" s="521"/>
      <c r="D845" s="521"/>
      <c r="E845" s="521"/>
      <c r="F845" s="521"/>
      <c r="G845" s="521"/>
      <c r="H845" s="521"/>
      <c r="I845" s="521"/>
      <c r="J845" s="521"/>
    </row>
    <row r="846" spans="1:10">
      <c r="A846" s="521"/>
      <c r="B846" s="521"/>
      <c r="C846" s="521"/>
      <c r="D846" s="521"/>
      <c r="E846" s="521"/>
      <c r="F846" s="521"/>
      <c r="G846" s="521"/>
      <c r="H846" s="521"/>
      <c r="I846" s="521"/>
      <c r="J846" s="521"/>
    </row>
    <row r="847" spans="1:10">
      <c r="A847" s="521"/>
      <c r="B847" s="521"/>
      <c r="C847" s="521"/>
      <c r="D847" s="521"/>
      <c r="E847" s="521"/>
      <c r="F847" s="521"/>
      <c r="G847" s="521"/>
      <c r="H847" s="521"/>
      <c r="I847" s="521"/>
      <c r="J847" s="521"/>
    </row>
    <row r="848" spans="1:10">
      <c r="A848" s="521"/>
      <c r="B848" s="521"/>
      <c r="C848" s="521"/>
      <c r="D848" s="521"/>
      <c r="E848" s="521"/>
      <c r="F848" s="521"/>
      <c r="G848" s="521"/>
      <c r="H848" s="521"/>
      <c r="I848" s="521"/>
      <c r="J848" s="521"/>
    </row>
    <row r="849" spans="1:10">
      <c r="A849" s="521"/>
      <c r="B849" s="521"/>
      <c r="C849" s="521"/>
      <c r="D849" s="521"/>
      <c r="E849" s="521"/>
      <c r="F849" s="521"/>
      <c r="G849" s="521"/>
      <c r="H849" s="521"/>
      <c r="I849" s="521"/>
      <c r="J849" s="521"/>
    </row>
    <row r="850" spans="1:10">
      <c r="A850" s="521"/>
      <c r="B850" s="521"/>
      <c r="C850" s="521"/>
      <c r="D850" s="521"/>
      <c r="E850" s="521"/>
      <c r="F850" s="521"/>
      <c r="G850" s="521"/>
      <c r="H850" s="521"/>
      <c r="I850" s="521"/>
      <c r="J850" s="521"/>
    </row>
    <row r="851" spans="1:10">
      <c r="A851" s="521"/>
      <c r="B851" s="521"/>
      <c r="C851" s="521"/>
      <c r="D851" s="521"/>
      <c r="E851" s="521"/>
      <c r="F851" s="521"/>
      <c r="G851" s="521"/>
      <c r="H851" s="521"/>
      <c r="I851" s="521"/>
      <c r="J851" s="521"/>
    </row>
    <row r="852" spans="1:10">
      <c r="A852" s="521"/>
      <c r="B852" s="521"/>
      <c r="C852" s="521"/>
      <c r="D852" s="521"/>
      <c r="E852" s="521"/>
      <c r="F852" s="521"/>
      <c r="G852" s="521"/>
      <c r="H852" s="521"/>
      <c r="I852" s="521"/>
      <c r="J852" s="521"/>
    </row>
    <row r="853" spans="1:10">
      <c r="A853" s="521"/>
      <c r="B853" s="521"/>
      <c r="C853" s="521"/>
      <c r="D853" s="521"/>
      <c r="E853" s="521"/>
      <c r="F853" s="521"/>
      <c r="G853" s="521"/>
      <c r="H853" s="521"/>
      <c r="I853" s="521"/>
      <c r="J853" s="521"/>
    </row>
    <row r="854" spans="1:10">
      <c r="A854" s="521"/>
      <c r="B854" s="521"/>
      <c r="C854" s="521"/>
      <c r="D854" s="521"/>
      <c r="E854" s="521"/>
      <c r="F854" s="521"/>
      <c r="G854" s="521"/>
      <c r="H854" s="521"/>
      <c r="I854" s="521"/>
      <c r="J854" s="521"/>
    </row>
    <row r="855" spans="1:10">
      <c r="A855" s="521"/>
      <c r="B855" s="521"/>
      <c r="C855" s="521"/>
      <c r="D855" s="521"/>
      <c r="E855" s="521"/>
      <c r="F855" s="521"/>
      <c r="G855" s="521"/>
      <c r="H855" s="521"/>
      <c r="I855" s="521"/>
      <c r="J855" s="521"/>
    </row>
    <row r="856" spans="1:10">
      <c r="A856" s="521"/>
      <c r="B856" s="521"/>
      <c r="C856" s="521"/>
      <c r="D856" s="521"/>
      <c r="E856" s="521"/>
      <c r="F856" s="521"/>
      <c r="G856" s="521"/>
      <c r="H856" s="521"/>
      <c r="I856" s="521"/>
      <c r="J856" s="521"/>
    </row>
    <row r="857" spans="1:10">
      <c r="A857" s="521"/>
      <c r="B857" s="521"/>
      <c r="C857" s="521"/>
      <c r="D857" s="521"/>
      <c r="E857" s="521"/>
      <c r="F857" s="521"/>
      <c r="G857" s="521"/>
      <c r="H857" s="521"/>
      <c r="I857" s="521"/>
      <c r="J857" s="521"/>
    </row>
    <row r="858" spans="1:10">
      <c r="A858" s="521"/>
      <c r="B858" s="521"/>
      <c r="C858" s="521"/>
      <c r="D858" s="521"/>
      <c r="E858" s="521"/>
      <c r="F858" s="521"/>
      <c r="G858" s="521"/>
      <c r="H858" s="521"/>
      <c r="I858" s="521"/>
      <c r="J858" s="521"/>
    </row>
    <row r="859" spans="1:10">
      <c r="A859" s="521"/>
      <c r="B859" s="521"/>
      <c r="C859" s="521"/>
      <c r="D859" s="521"/>
      <c r="E859" s="521"/>
      <c r="F859" s="521"/>
      <c r="G859" s="521"/>
      <c r="H859" s="521"/>
      <c r="I859" s="521"/>
      <c r="J859" s="521"/>
    </row>
    <row r="860" spans="1:10">
      <c r="A860" s="521"/>
      <c r="B860" s="521"/>
      <c r="C860" s="521"/>
      <c r="D860" s="521"/>
      <c r="E860" s="521"/>
      <c r="F860" s="521"/>
      <c r="G860" s="521"/>
      <c r="H860" s="521"/>
      <c r="I860" s="521"/>
      <c r="J860" s="521"/>
    </row>
    <row r="861" spans="1:10">
      <c r="A861" s="521"/>
      <c r="B861" s="521"/>
      <c r="C861" s="521"/>
      <c r="D861" s="521"/>
      <c r="E861" s="521"/>
      <c r="F861" s="521"/>
      <c r="G861" s="521"/>
      <c r="H861" s="521"/>
      <c r="I861" s="521"/>
      <c r="J861" s="521"/>
    </row>
    <row r="862" spans="1:10">
      <c r="A862" s="521"/>
      <c r="B862" s="521"/>
      <c r="C862" s="521"/>
      <c r="D862" s="521"/>
      <c r="E862" s="521"/>
      <c r="F862" s="521"/>
      <c r="G862" s="521"/>
      <c r="H862" s="521"/>
      <c r="I862" s="521"/>
      <c r="J862" s="521"/>
    </row>
    <row r="863" spans="1:10">
      <c r="A863" s="521"/>
      <c r="B863" s="521"/>
      <c r="C863" s="521"/>
      <c r="D863" s="521"/>
      <c r="E863" s="521"/>
      <c r="F863" s="521"/>
      <c r="G863" s="521"/>
      <c r="H863" s="521"/>
      <c r="I863" s="521"/>
      <c r="J863" s="521"/>
    </row>
    <row r="864" spans="1:10">
      <c r="A864" s="521"/>
      <c r="B864" s="521"/>
      <c r="C864" s="521"/>
      <c r="D864" s="521"/>
      <c r="E864" s="521"/>
      <c r="F864" s="521"/>
      <c r="G864" s="521"/>
      <c r="H864" s="521"/>
      <c r="I864" s="521"/>
      <c r="J864" s="521"/>
    </row>
    <row r="865" spans="1:10">
      <c r="A865" s="521"/>
      <c r="B865" s="521"/>
      <c r="C865" s="521"/>
      <c r="D865" s="521"/>
      <c r="E865" s="521"/>
      <c r="F865" s="521"/>
      <c r="G865" s="521"/>
      <c r="H865" s="521"/>
      <c r="I865" s="521"/>
      <c r="J865" s="521"/>
    </row>
    <row r="866" spans="1:10">
      <c r="A866" s="521"/>
      <c r="B866" s="521"/>
      <c r="C866" s="521"/>
      <c r="D866" s="521"/>
      <c r="E866" s="521"/>
      <c r="F866" s="521"/>
      <c r="G866" s="521"/>
      <c r="H866" s="521"/>
      <c r="I866" s="521"/>
      <c r="J866" s="521"/>
    </row>
    <row r="867" spans="1:10">
      <c r="A867" s="521"/>
      <c r="B867" s="521"/>
      <c r="C867" s="521"/>
      <c r="D867" s="521"/>
      <c r="E867" s="521"/>
      <c r="F867" s="521"/>
      <c r="G867" s="521"/>
      <c r="H867" s="521"/>
      <c r="I867" s="521"/>
      <c r="J867" s="521"/>
    </row>
    <row r="868" spans="1:10">
      <c r="A868" s="521"/>
      <c r="B868" s="521"/>
      <c r="C868" s="521"/>
      <c r="D868" s="521"/>
      <c r="E868" s="521"/>
      <c r="F868" s="521"/>
      <c r="G868" s="521"/>
      <c r="H868" s="521"/>
      <c r="I868" s="521"/>
      <c r="J868" s="521"/>
    </row>
    <row r="869" spans="1:10">
      <c r="A869" s="521"/>
      <c r="B869" s="521"/>
      <c r="C869" s="521"/>
      <c r="D869" s="521"/>
      <c r="E869" s="521"/>
      <c r="F869" s="521"/>
      <c r="G869" s="521"/>
      <c r="H869" s="521"/>
      <c r="I869" s="521"/>
      <c r="J869" s="521"/>
    </row>
    <row r="870" spans="1:10">
      <c r="A870" s="521"/>
      <c r="B870" s="521"/>
      <c r="C870" s="521"/>
      <c r="D870" s="521"/>
      <c r="E870" s="521"/>
      <c r="F870" s="521"/>
      <c r="G870" s="521"/>
      <c r="H870" s="521"/>
      <c r="I870" s="521"/>
      <c r="J870" s="521"/>
    </row>
    <row r="871" spans="1:10">
      <c r="A871" s="521"/>
      <c r="B871" s="521"/>
      <c r="C871" s="521"/>
      <c r="D871" s="521"/>
      <c r="E871" s="521"/>
      <c r="F871" s="521"/>
      <c r="G871" s="521"/>
      <c r="H871" s="521"/>
      <c r="I871" s="521"/>
      <c r="J871" s="521"/>
    </row>
    <row r="872" spans="1:10">
      <c r="A872" s="521"/>
      <c r="B872" s="521"/>
      <c r="C872" s="521"/>
      <c r="D872" s="521"/>
      <c r="E872" s="521"/>
      <c r="F872" s="521"/>
      <c r="G872" s="521"/>
      <c r="H872" s="521"/>
      <c r="I872" s="521"/>
      <c r="J872" s="521"/>
    </row>
    <row r="873" spans="1:10">
      <c r="A873" s="521"/>
      <c r="B873" s="521"/>
      <c r="C873" s="521"/>
      <c r="D873" s="521"/>
      <c r="E873" s="521"/>
      <c r="F873" s="521"/>
      <c r="G873" s="521"/>
      <c r="H873" s="521"/>
      <c r="I873" s="521"/>
      <c r="J873" s="521"/>
    </row>
    <row r="874" spans="1:10">
      <c r="A874" s="521"/>
      <c r="B874" s="521"/>
      <c r="C874" s="521"/>
      <c r="D874" s="521"/>
      <c r="E874" s="521"/>
      <c r="F874" s="521"/>
      <c r="G874" s="521"/>
      <c r="H874" s="521"/>
      <c r="I874" s="521"/>
      <c r="J874" s="521"/>
    </row>
    <row r="875" spans="1:10">
      <c r="A875" s="521"/>
      <c r="B875" s="521"/>
      <c r="C875" s="521"/>
      <c r="D875" s="521"/>
      <c r="E875" s="521"/>
      <c r="F875" s="521"/>
      <c r="G875" s="521"/>
      <c r="H875" s="521"/>
      <c r="I875" s="521"/>
      <c r="J875" s="521"/>
    </row>
    <row r="876" spans="1:10">
      <c r="A876" s="521"/>
      <c r="B876" s="521"/>
      <c r="C876" s="521"/>
      <c r="D876" s="521"/>
      <c r="E876" s="521"/>
      <c r="F876" s="521"/>
      <c r="G876" s="521"/>
      <c r="H876" s="521"/>
      <c r="I876" s="521"/>
      <c r="J876" s="521"/>
    </row>
    <row r="877" spans="1:10">
      <c r="A877" s="521"/>
      <c r="B877" s="521"/>
      <c r="C877" s="521"/>
      <c r="D877" s="521"/>
      <c r="E877" s="521"/>
      <c r="F877" s="521"/>
      <c r="G877" s="521"/>
      <c r="H877" s="521"/>
      <c r="I877" s="521"/>
      <c r="J877" s="521"/>
    </row>
    <row r="878" spans="1:10">
      <c r="A878" s="521"/>
      <c r="B878" s="521"/>
      <c r="C878" s="521"/>
      <c r="D878" s="521"/>
      <c r="E878" s="521"/>
      <c r="F878" s="521"/>
      <c r="G878" s="521"/>
      <c r="H878" s="521"/>
      <c r="I878" s="521"/>
      <c r="J878" s="521"/>
    </row>
    <row r="879" spans="1:10">
      <c r="A879" s="521"/>
      <c r="B879" s="521"/>
      <c r="C879" s="521"/>
      <c r="D879" s="521"/>
      <c r="E879" s="521"/>
      <c r="F879" s="521"/>
      <c r="G879" s="521"/>
      <c r="H879" s="521"/>
      <c r="I879" s="521"/>
      <c r="J879" s="521"/>
    </row>
    <row r="880" spans="1:10">
      <c r="A880" s="521"/>
      <c r="B880" s="521"/>
      <c r="C880" s="521"/>
      <c r="D880" s="521"/>
      <c r="E880" s="521"/>
      <c r="F880" s="521"/>
      <c r="G880" s="521"/>
      <c r="H880" s="521"/>
      <c r="I880" s="521"/>
      <c r="J880" s="521"/>
    </row>
    <row r="881" spans="1:10">
      <c r="A881" s="521"/>
      <c r="B881" s="521"/>
      <c r="C881" s="521"/>
      <c r="D881" s="521"/>
      <c r="E881" s="521"/>
      <c r="F881" s="521"/>
      <c r="G881" s="521"/>
      <c r="H881" s="521"/>
      <c r="I881" s="521"/>
      <c r="J881" s="521"/>
    </row>
    <row r="882" spans="1:10">
      <c r="A882" s="521"/>
      <c r="B882" s="521"/>
      <c r="C882" s="521"/>
      <c r="D882" s="521"/>
      <c r="E882" s="521"/>
      <c r="F882" s="521"/>
      <c r="G882" s="521"/>
      <c r="H882" s="521"/>
      <c r="I882" s="521"/>
      <c r="J882" s="521"/>
    </row>
    <row r="883" spans="1:10">
      <c r="A883" s="521"/>
      <c r="B883" s="521"/>
      <c r="C883" s="521"/>
      <c r="D883" s="521"/>
      <c r="E883" s="521"/>
      <c r="F883" s="521"/>
      <c r="G883" s="521"/>
      <c r="H883" s="521"/>
      <c r="I883" s="521"/>
      <c r="J883" s="521"/>
    </row>
    <row r="884" spans="1:10">
      <c r="A884" s="521"/>
      <c r="B884" s="521"/>
      <c r="C884" s="521"/>
      <c r="D884" s="521"/>
      <c r="E884" s="521"/>
      <c r="F884" s="521"/>
      <c r="G884" s="521"/>
      <c r="H884" s="521"/>
      <c r="I884" s="521"/>
      <c r="J884" s="521"/>
    </row>
    <row r="885" spans="1:10">
      <c r="A885" s="521"/>
      <c r="B885" s="521"/>
      <c r="C885" s="521"/>
      <c r="D885" s="521"/>
      <c r="E885" s="521"/>
      <c r="F885" s="521"/>
      <c r="G885" s="521"/>
      <c r="H885" s="521"/>
      <c r="I885" s="521"/>
      <c r="J885" s="521"/>
    </row>
    <row r="886" spans="1:10">
      <c r="A886" s="521"/>
      <c r="B886" s="521"/>
      <c r="C886" s="521"/>
      <c r="D886" s="521"/>
      <c r="E886" s="521"/>
      <c r="F886" s="521"/>
      <c r="G886" s="521"/>
      <c r="H886" s="521"/>
      <c r="I886" s="521"/>
      <c r="J886" s="521"/>
    </row>
    <row r="887" spans="1:10">
      <c r="A887" s="521"/>
      <c r="B887" s="521"/>
      <c r="C887" s="521"/>
      <c r="D887" s="521"/>
      <c r="E887" s="521"/>
      <c r="F887" s="521"/>
      <c r="G887" s="521"/>
      <c r="H887" s="521"/>
      <c r="I887" s="521"/>
      <c r="J887" s="521"/>
    </row>
    <row r="888" spans="1:10">
      <c r="A888" s="521"/>
      <c r="B888" s="521"/>
      <c r="C888" s="521"/>
      <c r="D888" s="521"/>
      <c r="E888" s="521"/>
      <c r="F888" s="521"/>
      <c r="G888" s="521"/>
      <c r="H888" s="521"/>
      <c r="I888" s="521"/>
      <c r="J888" s="521"/>
    </row>
    <row r="889" spans="1:10">
      <c r="A889" s="521"/>
      <c r="B889" s="521"/>
      <c r="C889" s="521"/>
      <c r="D889" s="521"/>
      <c r="E889" s="521"/>
      <c r="F889" s="521"/>
      <c r="G889" s="521"/>
      <c r="H889" s="521"/>
      <c r="I889" s="521"/>
      <c r="J889" s="521"/>
    </row>
    <row r="890" spans="1:10">
      <c r="A890" s="521"/>
      <c r="B890" s="521"/>
      <c r="C890" s="521"/>
      <c r="D890" s="521"/>
      <c r="E890" s="521"/>
      <c r="F890" s="521"/>
      <c r="G890" s="521"/>
      <c r="H890" s="521"/>
      <c r="I890" s="521"/>
      <c r="J890" s="521"/>
    </row>
    <row r="891" spans="1:10">
      <c r="A891" s="521"/>
      <c r="B891" s="521"/>
      <c r="C891" s="521"/>
      <c r="D891" s="521"/>
      <c r="E891" s="521"/>
      <c r="F891" s="521"/>
      <c r="G891" s="521"/>
      <c r="H891" s="521"/>
      <c r="I891" s="521"/>
      <c r="J891" s="521"/>
    </row>
    <row r="892" spans="1:10">
      <c r="A892" s="521"/>
      <c r="B892" s="521"/>
      <c r="C892" s="521"/>
      <c r="D892" s="521"/>
      <c r="E892" s="521"/>
      <c r="F892" s="521"/>
      <c r="G892" s="521"/>
      <c r="H892" s="521"/>
      <c r="I892" s="521"/>
      <c r="J892" s="521"/>
    </row>
    <row r="893" spans="1:10">
      <c r="A893" s="521"/>
      <c r="B893" s="521"/>
      <c r="C893" s="521"/>
      <c r="D893" s="521"/>
      <c r="E893" s="521"/>
      <c r="F893" s="521"/>
      <c r="G893" s="521"/>
      <c r="H893" s="521"/>
      <c r="I893" s="521"/>
      <c r="J893" s="521"/>
    </row>
    <row r="894" spans="1:10">
      <c r="A894" s="521"/>
      <c r="B894" s="521"/>
      <c r="C894" s="521"/>
      <c r="D894" s="521"/>
      <c r="E894" s="521"/>
      <c r="F894" s="521"/>
      <c r="G894" s="521"/>
      <c r="H894" s="521"/>
      <c r="I894" s="521"/>
      <c r="J894" s="521"/>
    </row>
    <row r="895" spans="1:10">
      <c r="A895" s="521"/>
      <c r="B895" s="521"/>
      <c r="C895" s="521"/>
      <c r="D895" s="521"/>
      <c r="E895" s="521"/>
      <c r="F895" s="521"/>
      <c r="G895" s="521"/>
      <c r="H895" s="521"/>
      <c r="I895" s="521"/>
      <c r="J895" s="521"/>
    </row>
    <row r="896" spans="1:10">
      <c r="A896" s="521"/>
      <c r="B896" s="521"/>
      <c r="C896" s="521"/>
      <c r="D896" s="521"/>
      <c r="E896" s="521"/>
      <c r="F896" s="521"/>
      <c r="G896" s="521"/>
      <c r="H896" s="521"/>
      <c r="I896" s="521"/>
      <c r="J896" s="521"/>
    </row>
    <row r="897" spans="1:10">
      <c r="A897" s="521"/>
      <c r="B897" s="521"/>
      <c r="C897" s="521"/>
      <c r="D897" s="521"/>
      <c r="E897" s="521"/>
      <c r="F897" s="521"/>
      <c r="G897" s="521"/>
      <c r="H897" s="521"/>
      <c r="I897" s="521"/>
      <c r="J897" s="521"/>
    </row>
    <row r="898" spans="1:10">
      <c r="A898" s="521"/>
      <c r="B898" s="521"/>
      <c r="C898" s="521"/>
      <c r="D898" s="521"/>
      <c r="E898" s="521"/>
      <c r="F898" s="521"/>
      <c r="G898" s="521"/>
      <c r="H898" s="521"/>
      <c r="I898" s="521"/>
      <c r="J898" s="521"/>
    </row>
    <row r="899" spans="1:10">
      <c r="A899" s="521"/>
      <c r="B899" s="521"/>
      <c r="C899" s="521"/>
      <c r="D899" s="521"/>
      <c r="E899" s="521"/>
      <c r="F899" s="521"/>
      <c r="G899" s="521"/>
      <c r="H899" s="521"/>
      <c r="I899" s="521"/>
      <c r="J899" s="521"/>
    </row>
    <row r="900" spans="1:10">
      <c r="A900" s="521"/>
      <c r="B900" s="521"/>
      <c r="C900" s="521"/>
      <c r="D900" s="521"/>
      <c r="E900" s="521"/>
      <c r="F900" s="521"/>
      <c r="G900" s="521"/>
      <c r="H900" s="521"/>
      <c r="I900" s="521"/>
      <c r="J900" s="521"/>
    </row>
    <row r="901" spans="1:10">
      <c r="A901" s="521"/>
      <c r="B901" s="521"/>
      <c r="C901" s="521"/>
      <c r="D901" s="521"/>
      <c r="E901" s="521"/>
      <c r="F901" s="521"/>
      <c r="G901" s="521"/>
      <c r="H901" s="521"/>
      <c r="I901" s="521"/>
      <c r="J901" s="521"/>
    </row>
    <row r="902" spans="1:10">
      <c r="A902" s="521"/>
      <c r="B902" s="521"/>
      <c r="C902" s="521"/>
      <c r="D902" s="521"/>
      <c r="E902" s="521"/>
      <c r="F902" s="521"/>
      <c r="G902" s="521"/>
      <c r="H902" s="521"/>
      <c r="I902" s="521"/>
      <c r="J902" s="521"/>
    </row>
    <row r="903" spans="1:10">
      <c r="A903" s="521"/>
      <c r="B903" s="521"/>
      <c r="C903" s="521"/>
      <c r="D903" s="521"/>
      <c r="E903" s="521"/>
      <c r="F903" s="521"/>
      <c r="G903" s="521"/>
      <c r="H903" s="521"/>
      <c r="I903" s="521"/>
      <c r="J903" s="521"/>
    </row>
    <row r="904" spans="1:10">
      <c r="A904" s="521"/>
      <c r="B904" s="521"/>
      <c r="C904" s="521"/>
      <c r="D904" s="521"/>
      <c r="E904" s="521"/>
      <c r="F904" s="521"/>
      <c r="G904" s="521"/>
      <c r="H904" s="521"/>
      <c r="I904" s="521"/>
      <c r="J904" s="521"/>
    </row>
    <row r="905" spans="1:10">
      <c r="A905" s="521"/>
      <c r="B905" s="521"/>
      <c r="C905" s="521"/>
      <c r="D905" s="521"/>
      <c r="E905" s="521"/>
      <c r="F905" s="521"/>
      <c r="G905" s="521"/>
      <c r="H905" s="521"/>
      <c r="I905" s="521"/>
      <c r="J905" s="521"/>
    </row>
    <row r="906" spans="1:10">
      <c r="A906" s="521"/>
      <c r="B906" s="521"/>
      <c r="C906" s="521"/>
      <c r="D906" s="521"/>
      <c r="E906" s="521"/>
      <c r="F906" s="521"/>
      <c r="G906" s="521"/>
      <c r="H906" s="521"/>
      <c r="I906" s="521"/>
      <c r="J906" s="521"/>
    </row>
    <row r="907" spans="1:10">
      <c r="A907" s="521"/>
      <c r="B907" s="521"/>
      <c r="C907" s="521"/>
      <c r="D907" s="521"/>
      <c r="E907" s="521"/>
      <c r="F907" s="521"/>
      <c r="G907" s="521"/>
      <c r="H907" s="521"/>
      <c r="I907" s="521"/>
      <c r="J907" s="521"/>
    </row>
    <row r="908" spans="1:10">
      <c r="A908" s="521"/>
      <c r="B908" s="521"/>
      <c r="C908" s="521"/>
      <c r="D908" s="521"/>
      <c r="E908" s="521"/>
      <c r="F908" s="521"/>
      <c r="G908" s="521"/>
      <c r="H908" s="521"/>
      <c r="I908" s="521"/>
      <c r="J908" s="521"/>
    </row>
    <row r="909" spans="1:10">
      <c r="A909" s="521"/>
      <c r="B909" s="521"/>
      <c r="C909" s="521"/>
      <c r="D909" s="521"/>
      <c r="E909" s="521"/>
      <c r="F909" s="521"/>
      <c r="G909" s="521"/>
      <c r="H909" s="521"/>
      <c r="I909" s="521"/>
      <c r="J909" s="521"/>
    </row>
    <row r="910" spans="1:10">
      <c r="A910" s="521"/>
      <c r="B910" s="521"/>
      <c r="C910" s="521"/>
      <c r="D910" s="521"/>
      <c r="E910" s="521"/>
      <c r="F910" s="521"/>
      <c r="G910" s="521"/>
      <c r="H910" s="521"/>
      <c r="I910" s="521"/>
      <c r="J910" s="521"/>
    </row>
    <row r="911" spans="1:10">
      <c r="A911" s="521"/>
      <c r="B911" s="521"/>
      <c r="C911" s="521"/>
      <c r="D911" s="521"/>
      <c r="E911" s="521"/>
      <c r="F911" s="521"/>
      <c r="G911" s="521"/>
      <c r="H911" s="521"/>
      <c r="I911" s="521"/>
      <c r="J911" s="521"/>
    </row>
    <row r="912" spans="1:10">
      <c r="A912" s="521"/>
      <c r="B912" s="521"/>
      <c r="C912" s="521"/>
      <c r="D912" s="521"/>
      <c r="E912" s="521"/>
      <c r="F912" s="521"/>
      <c r="G912" s="521"/>
      <c r="H912" s="521"/>
      <c r="I912" s="521"/>
      <c r="J912" s="521"/>
    </row>
    <row r="913" spans="1:10">
      <c r="A913" s="521"/>
      <c r="B913" s="521"/>
      <c r="C913" s="521"/>
      <c r="D913" s="521"/>
      <c r="E913" s="521"/>
      <c r="F913" s="521"/>
      <c r="G913" s="521"/>
      <c r="H913" s="521"/>
      <c r="I913" s="521"/>
      <c r="J913" s="521"/>
    </row>
    <row r="914" spans="1:10">
      <c r="A914" s="521"/>
      <c r="B914" s="521"/>
      <c r="C914" s="521"/>
      <c r="D914" s="521"/>
      <c r="E914" s="521"/>
      <c r="F914" s="521"/>
      <c r="G914" s="521"/>
      <c r="H914" s="521"/>
      <c r="I914" s="521"/>
      <c r="J914" s="521"/>
    </row>
    <row r="915" spans="1:10">
      <c r="A915" s="521"/>
      <c r="B915" s="521"/>
      <c r="C915" s="521"/>
      <c r="D915" s="521"/>
      <c r="E915" s="521"/>
      <c r="F915" s="521"/>
      <c r="G915" s="521"/>
      <c r="H915" s="521"/>
      <c r="I915" s="521"/>
      <c r="J915" s="521"/>
    </row>
    <row r="916" spans="1:10">
      <c r="A916" s="521"/>
      <c r="B916" s="521"/>
      <c r="C916" s="521"/>
      <c r="D916" s="521"/>
      <c r="E916" s="521"/>
      <c r="F916" s="521"/>
      <c r="G916" s="521"/>
      <c r="H916" s="521"/>
      <c r="I916" s="521"/>
      <c r="J916" s="521"/>
    </row>
    <row r="917" spans="1:10">
      <c r="A917" s="521"/>
      <c r="B917" s="521"/>
      <c r="C917" s="521"/>
      <c r="D917" s="521"/>
      <c r="E917" s="521"/>
      <c r="F917" s="521"/>
      <c r="G917" s="521"/>
      <c r="H917" s="521"/>
      <c r="I917" s="521"/>
      <c r="J917" s="521"/>
    </row>
    <row r="918" spans="1:10">
      <c r="A918" s="521"/>
      <c r="B918" s="521"/>
      <c r="C918" s="521"/>
      <c r="D918" s="521"/>
      <c r="E918" s="521"/>
      <c r="F918" s="521"/>
      <c r="G918" s="521"/>
      <c r="H918" s="521"/>
      <c r="I918" s="521"/>
      <c r="J918" s="521"/>
    </row>
    <row r="919" spans="1:10">
      <c r="A919" s="521"/>
      <c r="B919" s="521"/>
      <c r="C919" s="521"/>
      <c r="D919" s="521"/>
      <c r="E919" s="521"/>
      <c r="F919" s="521"/>
      <c r="G919" s="521"/>
      <c r="H919" s="521"/>
      <c r="I919" s="521"/>
      <c r="J919" s="521"/>
    </row>
    <row r="920" spans="1:10">
      <c r="A920" s="521"/>
      <c r="B920" s="521"/>
      <c r="C920" s="521"/>
      <c r="D920" s="521"/>
      <c r="E920" s="521"/>
      <c r="F920" s="521"/>
      <c r="G920" s="521"/>
      <c r="H920" s="521"/>
      <c r="I920" s="521"/>
      <c r="J920" s="521"/>
    </row>
    <row r="921" spans="1:10">
      <c r="A921" s="521"/>
      <c r="B921" s="521"/>
      <c r="C921" s="521"/>
      <c r="D921" s="521"/>
      <c r="E921" s="521"/>
      <c r="F921" s="521"/>
      <c r="G921" s="521"/>
      <c r="H921" s="521"/>
      <c r="I921" s="521"/>
      <c r="J921" s="521"/>
    </row>
    <row r="922" spans="1:10">
      <c r="A922" s="521"/>
      <c r="B922" s="521"/>
      <c r="C922" s="521"/>
      <c r="D922" s="521"/>
      <c r="E922" s="521"/>
      <c r="F922" s="521"/>
      <c r="G922" s="521"/>
      <c r="H922" s="521"/>
      <c r="I922" s="521"/>
      <c r="J922" s="521"/>
    </row>
    <row r="923" spans="1:10">
      <c r="A923" s="521"/>
      <c r="B923" s="521"/>
      <c r="C923" s="521"/>
      <c r="D923" s="521"/>
      <c r="E923" s="521"/>
      <c r="F923" s="521"/>
      <c r="G923" s="521"/>
      <c r="H923" s="521"/>
      <c r="I923" s="521"/>
      <c r="J923" s="521"/>
    </row>
    <row r="924" spans="1:10">
      <c r="A924" s="521"/>
      <c r="B924" s="521"/>
      <c r="C924" s="521"/>
      <c r="D924" s="521"/>
      <c r="E924" s="521"/>
      <c r="F924" s="521"/>
      <c r="G924" s="521"/>
      <c r="H924" s="521"/>
      <c r="I924" s="521"/>
      <c r="J924" s="521"/>
    </row>
    <row r="925" spans="1:10">
      <c r="A925" s="521"/>
      <c r="B925" s="521"/>
      <c r="C925" s="521"/>
      <c r="D925" s="521"/>
      <c r="E925" s="521"/>
      <c r="F925" s="521"/>
      <c r="G925" s="521"/>
      <c r="H925" s="521"/>
      <c r="I925" s="521"/>
      <c r="J925" s="521"/>
    </row>
    <row r="926" spans="1:10">
      <c r="A926" s="521"/>
      <c r="B926" s="521"/>
      <c r="C926" s="521"/>
      <c r="D926" s="521"/>
      <c r="E926" s="521"/>
      <c r="F926" s="521"/>
      <c r="G926" s="521"/>
      <c r="H926" s="521"/>
      <c r="I926" s="521"/>
      <c r="J926" s="521"/>
    </row>
    <row r="927" spans="1:10">
      <c r="A927" s="521"/>
      <c r="B927" s="521"/>
      <c r="C927" s="521"/>
      <c r="D927" s="521"/>
      <c r="E927" s="521"/>
      <c r="F927" s="521"/>
      <c r="G927" s="521"/>
      <c r="H927" s="521"/>
      <c r="I927" s="521"/>
      <c r="J927" s="521"/>
    </row>
    <row r="928" spans="1:10">
      <c r="A928" s="521"/>
      <c r="B928" s="521"/>
      <c r="C928" s="521"/>
      <c r="D928" s="521"/>
      <c r="E928" s="521"/>
      <c r="F928" s="521"/>
      <c r="G928" s="521"/>
      <c r="H928" s="521"/>
      <c r="I928" s="521"/>
      <c r="J928" s="521"/>
    </row>
    <row r="929" spans="1:10">
      <c r="A929" s="521"/>
      <c r="B929" s="521"/>
      <c r="C929" s="521"/>
      <c r="D929" s="521"/>
      <c r="E929" s="521"/>
      <c r="F929" s="521"/>
      <c r="G929" s="521"/>
      <c r="H929" s="521"/>
      <c r="I929" s="521"/>
      <c r="J929" s="521"/>
    </row>
    <row r="930" spans="1:10">
      <c r="A930" s="521"/>
      <c r="B930" s="521"/>
      <c r="C930" s="521"/>
      <c r="D930" s="521"/>
      <c r="E930" s="521"/>
      <c r="F930" s="521"/>
      <c r="G930" s="521"/>
      <c r="H930" s="521"/>
      <c r="I930" s="521"/>
      <c r="J930" s="521"/>
    </row>
    <row r="931" spans="1:10">
      <c r="A931" s="521"/>
      <c r="B931" s="521"/>
      <c r="C931" s="521"/>
      <c r="D931" s="521"/>
      <c r="E931" s="521"/>
      <c r="F931" s="521"/>
      <c r="G931" s="521"/>
      <c r="H931" s="521"/>
      <c r="I931" s="521"/>
      <c r="J931" s="521"/>
    </row>
    <row r="932" spans="1:10">
      <c r="A932" s="521"/>
      <c r="B932" s="521"/>
      <c r="C932" s="521"/>
      <c r="D932" s="521"/>
      <c r="E932" s="521"/>
      <c r="F932" s="521"/>
      <c r="G932" s="521"/>
      <c r="H932" s="521"/>
      <c r="I932" s="521"/>
      <c r="J932" s="521"/>
    </row>
    <row r="933" spans="1:10">
      <c r="A933" s="521"/>
      <c r="B933" s="521"/>
      <c r="C933" s="521"/>
      <c r="D933" s="521"/>
      <c r="E933" s="521"/>
      <c r="F933" s="521"/>
      <c r="G933" s="521"/>
      <c r="H933" s="521"/>
      <c r="I933" s="521"/>
      <c r="J933" s="521"/>
    </row>
    <row r="934" spans="1:10">
      <c r="A934" s="521"/>
      <c r="B934" s="521"/>
      <c r="C934" s="521"/>
      <c r="D934" s="521"/>
      <c r="E934" s="521"/>
      <c r="F934" s="521"/>
      <c r="G934" s="521"/>
      <c r="H934" s="521"/>
      <c r="I934" s="521"/>
      <c r="J934" s="521"/>
    </row>
    <row r="935" spans="1:10">
      <c r="A935" s="521"/>
      <c r="B935" s="521"/>
      <c r="C935" s="521"/>
      <c r="D935" s="521"/>
      <c r="E935" s="521"/>
      <c r="F935" s="521"/>
      <c r="G935" s="521"/>
      <c r="H935" s="521"/>
      <c r="I935" s="521"/>
      <c r="J935" s="521"/>
    </row>
    <row r="936" spans="1:10">
      <c r="A936" s="521"/>
      <c r="B936" s="521"/>
      <c r="C936" s="521"/>
      <c r="D936" s="521"/>
      <c r="E936" s="521"/>
      <c r="F936" s="521"/>
      <c r="G936" s="521"/>
      <c r="H936" s="521"/>
      <c r="I936" s="521"/>
      <c r="J936" s="521"/>
    </row>
    <row r="937" spans="1:10">
      <c r="A937" s="521"/>
      <c r="B937" s="521"/>
      <c r="C937" s="521"/>
      <c r="D937" s="521"/>
      <c r="E937" s="521"/>
      <c r="F937" s="521"/>
      <c r="G937" s="521"/>
      <c r="H937" s="521"/>
      <c r="I937" s="521"/>
      <c r="J937" s="521"/>
    </row>
    <row r="938" spans="1:10">
      <c r="A938" s="521"/>
      <c r="B938" s="521"/>
      <c r="C938" s="521"/>
      <c r="D938" s="521"/>
      <c r="E938" s="521"/>
      <c r="F938" s="521"/>
      <c r="G938" s="521"/>
      <c r="H938" s="521"/>
      <c r="I938" s="521"/>
      <c r="J938" s="521"/>
    </row>
    <row r="939" spans="1:10">
      <c r="A939" s="521"/>
      <c r="B939" s="521"/>
      <c r="C939" s="521"/>
      <c r="D939" s="521"/>
      <c r="E939" s="521"/>
      <c r="F939" s="521"/>
      <c r="G939" s="521"/>
      <c r="H939" s="521"/>
      <c r="I939" s="521"/>
      <c r="J939" s="521"/>
    </row>
    <row r="940" spans="1:10">
      <c r="A940" s="521"/>
      <c r="B940" s="521"/>
      <c r="C940" s="521"/>
      <c r="D940" s="521"/>
      <c r="E940" s="521"/>
      <c r="F940" s="521"/>
      <c r="G940" s="521"/>
      <c r="H940" s="521"/>
      <c r="I940" s="521"/>
      <c r="J940" s="521"/>
    </row>
    <row r="941" spans="1:10">
      <c r="A941" s="521"/>
      <c r="B941" s="521"/>
      <c r="C941" s="521"/>
      <c r="D941" s="521"/>
      <c r="E941" s="521"/>
      <c r="F941" s="521"/>
      <c r="G941" s="521"/>
      <c r="H941" s="521"/>
      <c r="I941" s="521"/>
      <c r="J941" s="521"/>
    </row>
    <row r="942" spans="1:10">
      <c r="A942" s="521"/>
      <c r="B942" s="521"/>
      <c r="C942" s="521"/>
      <c r="D942" s="521"/>
      <c r="E942" s="521"/>
      <c r="F942" s="521"/>
      <c r="G942" s="521"/>
      <c r="H942" s="521"/>
      <c r="I942" s="521"/>
      <c r="J942" s="521"/>
    </row>
    <row r="943" spans="1:10">
      <c r="A943" s="521"/>
      <c r="B943" s="521"/>
      <c r="C943" s="521"/>
      <c r="D943" s="521"/>
      <c r="E943" s="521"/>
      <c r="F943" s="521"/>
      <c r="G943" s="521"/>
      <c r="H943" s="521"/>
      <c r="I943" s="521"/>
      <c r="J943" s="521"/>
    </row>
    <row r="944" spans="1:10">
      <c r="A944" s="521"/>
      <c r="B944" s="521"/>
      <c r="C944" s="521"/>
      <c r="D944" s="521"/>
      <c r="E944" s="521"/>
      <c r="F944" s="521"/>
      <c r="G944" s="521"/>
      <c r="H944" s="521"/>
      <c r="I944" s="521"/>
      <c r="J944" s="521"/>
    </row>
    <row r="945" spans="1:10">
      <c r="A945" s="521"/>
      <c r="B945" s="521"/>
      <c r="C945" s="521"/>
      <c r="D945" s="521"/>
      <c r="E945" s="521"/>
      <c r="F945" s="521"/>
      <c r="G945" s="521"/>
      <c r="H945" s="521"/>
      <c r="I945" s="521"/>
      <c r="J945" s="521"/>
    </row>
    <row r="946" spans="1:10">
      <c r="A946" s="521"/>
      <c r="B946" s="521"/>
      <c r="C946" s="521"/>
      <c r="D946" s="521"/>
      <c r="E946" s="521"/>
      <c r="F946" s="521"/>
      <c r="G946" s="521"/>
      <c r="H946" s="521"/>
      <c r="I946" s="521"/>
      <c r="J946" s="521"/>
    </row>
    <row r="947" spans="1:10">
      <c r="A947" s="521"/>
      <c r="B947" s="521"/>
      <c r="C947" s="521"/>
      <c r="D947" s="521"/>
      <c r="E947" s="521"/>
      <c r="F947" s="521"/>
      <c r="G947" s="521"/>
      <c r="H947" s="521"/>
      <c r="I947" s="521"/>
      <c r="J947" s="521"/>
    </row>
    <row r="948" spans="1:10">
      <c r="A948" s="521"/>
      <c r="B948" s="521"/>
      <c r="C948" s="521"/>
      <c r="D948" s="521"/>
      <c r="E948" s="521"/>
      <c r="F948" s="521"/>
      <c r="G948" s="521"/>
      <c r="H948" s="521"/>
      <c r="I948" s="521"/>
      <c r="J948" s="521"/>
    </row>
    <row r="949" spans="1:10">
      <c r="A949" s="521"/>
      <c r="B949" s="521"/>
      <c r="C949" s="521"/>
      <c r="D949" s="521"/>
      <c r="E949" s="521"/>
      <c r="F949" s="521"/>
      <c r="G949" s="521"/>
      <c r="H949" s="521"/>
      <c r="I949" s="521"/>
      <c r="J949" s="521"/>
    </row>
    <row r="950" spans="1:10">
      <c r="A950" s="521"/>
      <c r="B950" s="521"/>
      <c r="C950" s="521"/>
      <c r="D950" s="521"/>
      <c r="E950" s="521"/>
      <c r="F950" s="521"/>
      <c r="G950" s="521"/>
      <c r="H950" s="521"/>
      <c r="I950" s="521"/>
      <c r="J950" s="521"/>
    </row>
    <row r="951" spans="1:10">
      <c r="A951" s="521"/>
      <c r="B951" s="521"/>
      <c r="C951" s="521"/>
      <c r="D951" s="521"/>
      <c r="E951" s="521"/>
      <c r="F951" s="521"/>
      <c r="G951" s="521"/>
      <c r="H951" s="521"/>
      <c r="I951" s="521"/>
      <c r="J951" s="521"/>
    </row>
    <row r="952" spans="1:10">
      <c r="A952" s="521"/>
      <c r="B952" s="521"/>
      <c r="C952" s="521"/>
      <c r="D952" s="521"/>
      <c r="E952" s="521"/>
      <c r="F952" s="521"/>
      <c r="G952" s="521"/>
      <c r="H952" s="521"/>
      <c r="I952" s="521"/>
      <c r="J952" s="521"/>
    </row>
    <row r="953" spans="1:10">
      <c r="A953" s="521"/>
      <c r="B953" s="521"/>
      <c r="C953" s="521"/>
      <c r="D953" s="521"/>
      <c r="E953" s="521"/>
      <c r="F953" s="521"/>
      <c r="G953" s="521"/>
      <c r="H953" s="521"/>
      <c r="I953" s="521"/>
      <c r="J953" s="521"/>
    </row>
    <row r="954" spans="1:10">
      <c r="A954" s="521"/>
      <c r="B954" s="521"/>
      <c r="C954" s="521"/>
      <c r="D954" s="521"/>
      <c r="E954" s="521"/>
      <c r="F954" s="521"/>
      <c r="G954" s="521"/>
      <c r="H954" s="521"/>
      <c r="I954" s="521"/>
      <c r="J954" s="521"/>
    </row>
    <row r="955" spans="1:10">
      <c r="A955" s="521"/>
      <c r="B955" s="521"/>
      <c r="C955" s="521"/>
      <c r="D955" s="521"/>
      <c r="E955" s="521"/>
      <c r="F955" s="521"/>
      <c r="G955" s="521"/>
      <c r="H955" s="521"/>
      <c r="I955" s="521"/>
      <c r="J955" s="521"/>
    </row>
    <row r="956" spans="1:10">
      <c r="A956" s="521"/>
      <c r="B956" s="521"/>
      <c r="C956" s="521"/>
      <c r="D956" s="521"/>
      <c r="E956" s="521"/>
      <c r="F956" s="521"/>
      <c r="G956" s="521"/>
      <c r="H956" s="521"/>
      <c r="I956" s="521"/>
      <c r="J956" s="521"/>
    </row>
    <row r="957" spans="1:10">
      <c r="A957" s="521"/>
      <c r="B957" s="521"/>
      <c r="C957" s="521"/>
      <c r="D957" s="521"/>
      <c r="E957" s="521"/>
      <c r="F957" s="521"/>
      <c r="G957" s="521"/>
      <c r="H957" s="521"/>
      <c r="I957" s="521"/>
      <c r="J957" s="521"/>
    </row>
    <row r="958" spans="1:10">
      <c r="A958" s="521"/>
      <c r="B958" s="521"/>
      <c r="C958" s="521"/>
      <c r="D958" s="521"/>
      <c r="E958" s="521"/>
      <c r="F958" s="521"/>
      <c r="G958" s="521"/>
      <c r="H958" s="521"/>
      <c r="I958" s="521"/>
      <c r="J958" s="521"/>
    </row>
    <row r="959" spans="1:10">
      <c r="A959" s="521"/>
      <c r="B959" s="521"/>
      <c r="C959" s="521"/>
      <c r="D959" s="521"/>
      <c r="E959" s="521"/>
      <c r="F959" s="521"/>
      <c r="G959" s="521"/>
      <c r="H959" s="521"/>
      <c r="I959" s="521"/>
      <c r="J959" s="521"/>
    </row>
    <row r="960" spans="1:10">
      <c r="A960" s="521"/>
      <c r="B960" s="521"/>
      <c r="C960" s="521"/>
      <c r="D960" s="521"/>
      <c r="E960" s="521"/>
      <c r="F960" s="521"/>
      <c r="G960" s="521"/>
      <c r="H960" s="521"/>
      <c r="I960" s="521"/>
      <c r="J960" s="521"/>
    </row>
    <row r="961" spans="1:10">
      <c r="A961" s="521"/>
      <c r="B961" s="521"/>
      <c r="C961" s="521"/>
      <c r="D961" s="521"/>
      <c r="E961" s="521"/>
      <c r="F961" s="521"/>
      <c r="G961" s="521"/>
      <c r="H961" s="521"/>
      <c r="I961" s="521"/>
      <c r="J961" s="521"/>
    </row>
    <row r="962" spans="1:10">
      <c r="A962" s="521"/>
      <c r="B962" s="521"/>
      <c r="C962" s="521"/>
      <c r="D962" s="521"/>
      <c r="E962" s="521"/>
      <c r="F962" s="521"/>
      <c r="G962" s="521"/>
      <c r="H962" s="521"/>
      <c r="I962" s="521"/>
      <c r="J962" s="521"/>
    </row>
    <row r="963" spans="1:10">
      <c r="A963" s="521"/>
      <c r="B963" s="521"/>
      <c r="C963" s="521"/>
      <c r="D963" s="521"/>
      <c r="E963" s="521"/>
      <c r="F963" s="521"/>
      <c r="G963" s="521"/>
      <c r="H963" s="521"/>
      <c r="I963" s="521"/>
      <c r="J963" s="521"/>
    </row>
    <row r="964" spans="1:10">
      <c r="A964" s="521"/>
      <c r="B964" s="521"/>
      <c r="C964" s="521"/>
      <c r="D964" s="521"/>
      <c r="E964" s="521"/>
      <c r="F964" s="521"/>
      <c r="G964" s="521"/>
      <c r="H964" s="521"/>
      <c r="I964" s="521"/>
      <c r="J964" s="521"/>
    </row>
    <row r="965" spans="1:10">
      <c r="A965" s="521"/>
      <c r="B965" s="521"/>
      <c r="C965" s="521"/>
      <c r="D965" s="521"/>
      <c r="E965" s="521"/>
      <c r="F965" s="521"/>
      <c r="G965" s="521"/>
      <c r="H965" s="521"/>
      <c r="I965" s="521"/>
      <c r="J965" s="521"/>
    </row>
    <row r="966" spans="1:10">
      <c r="A966" s="521"/>
      <c r="B966" s="521"/>
      <c r="C966" s="521"/>
      <c r="D966" s="521"/>
      <c r="E966" s="521"/>
      <c r="F966" s="521"/>
      <c r="G966" s="521"/>
      <c r="H966" s="521"/>
      <c r="I966" s="521"/>
      <c r="J966" s="521"/>
    </row>
    <row r="967" spans="1:10">
      <c r="A967" s="521"/>
      <c r="B967" s="521"/>
      <c r="C967" s="521"/>
      <c r="D967" s="521"/>
      <c r="E967" s="521"/>
      <c r="F967" s="521"/>
      <c r="G967" s="521"/>
      <c r="H967" s="521"/>
      <c r="I967" s="521"/>
      <c r="J967" s="521"/>
    </row>
    <row r="968" spans="1:10">
      <c r="A968" s="521"/>
      <c r="B968" s="521"/>
      <c r="C968" s="521"/>
      <c r="D968" s="521"/>
      <c r="E968" s="521"/>
      <c r="F968" s="521"/>
      <c r="G968" s="521"/>
      <c r="H968" s="521"/>
      <c r="I968" s="521"/>
      <c r="J968" s="521"/>
    </row>
    <row r="969" spans="1:10">
      <c r="A969" s="521"/>
      <c r="B969" s="521"/>
      <c r="C969" s="521"/>
      <c r="D969" s="521"/>
      <c r="E969" s="521"/>
      <c r="F969" s="521"/>
      <c r="G969" s="521"/>
      <c r="H969" s="521"/>
      <c r="I969" s="521"/>
      <c r="J969" s="521"/>
    </row>
    <row r="970" spans="1:10">
      <c r="A970" s="521"/>
      <c r="B970" s="521"/>
      <c r="C970" s="521"/>
      <c r="D970" s="521"/>
      <c r="E970" s="521"/>
      <c r="F970" s="521"/>
      <c r="G970" s="521"/>
      <c r="H970" s="521"/>
      <c r="I970" s="521"/>
      <c r="J970" s="521"/>
    </row>
    <row r="971" spans="1:10">
      <c r="A971" s="521"/>
      <c r="B971" s="521"/>
      <c r="C971" s="521"/>
      <c r="D971" s="521"/>
      <c r="E971" s="521"/>
      <c r="F971" s="521"/>
      <c r="G971" s="521"/>
      <c r="H971" s="521"/>
      <c r="I971" s="521"/>
      <c r="J971" s="521"/>
    </row>
    <row r="972" spans="1:10">
      <c r="A972" s="521"/>
      <c r="B972" s="521"/>
      <c r="C972" s="521"/>
      <c r="D972" s="521"/>
      <c r="E972" s="521"/>
      <c r="F972" s="521"/>
      <c r="G972" s="521"/>
      <c r="H972" s="521"/>
      <c r="I972" s="521"/>
      <c r="J972" s="521"/>
    </row>
    <row r="973" spans="1:10">
      <c r="A973" s="521"/>
      <c r="B973" s="521"/>
      <c r="C973" s="521"/>
      <c r="D973" s="521"/>
      <c r="E973" s="521"/>
      <c r="F973" s="521"/>
      <c r="G973" s="521"/>
      <c r="H973" s="521"/>
      <c r="I973" s="521"/>
      <c r="J973" s="521"/>
    </row>
    <row r="974" spans="1:10">
      <c r="A974" s="521"/>
      <c r="B974" s="521"/>
      <c r="C974" s="521"/>
      <c r="D974" s="521"/>
      <c r="E974" s="521"/>
      <c r="F974" s="521"/>
      <c r="G974" s="521"/>
      <c r="H974" s="521"/>
      <c r="I974" s="521"/>
      <c r="J974" s="521"/>
    </row>
    <row r="975" spans="1:10">
      <c r="A975" s="521"/>
      <c r="B975" s="521"/>
      <c r="C975" s="521"/>
      <c r="D975" s="521"/>
      <c r="E975" s="521"/>
      <c r="F975" s="521"/>
      <c r="G975" s="521"/>
      <c r="H975" s="521"/>
      <c r="I975" s="521"/>
      <c r="J975" s="521"/>
    </row>
    <row r="976" spans="1:10">
      <c r="A976" s="521"/>
      <c r="B976" s="521"/>
      <c r="C976" s="521"/>
      <c r="D976" s="521"/>
      <c r="E976" s="521"/>
      <c r="F976" s="521"/>
      <c r="G976" s="521"/>
      <c r="H976" s="521"/>
      <c r="I976" s="521"/>
      <c r="J976" s="521"/>
    </row>
    <row r="977" spans="1:10">
      <c r="A977" s="521"/>
      <c r="B977" s="521"/>
      <c r="C977" s="521"/>
      <c r="D977" s="521"/>
      <c r="E977" s="521"/>
      <c r="F977" s="521"/>
      <c r="G977" s="521"/>
      <c r="H977" s="521"/>
      <c r="I977" s="521"/>
      <c r="J977" s="521"/>
    </row>
    <row r="978" spans="1:10">
      <c r="A978" s="521"/>
      <c r="B978" s="521"/>
      <c r="C978" s="521"/>
      <c r="D978" s="521"/>
      <c r="E978" s="521"/>
      <c r="F978" s="521"/>
      <c r="G978" s="521"/>
      <c r="H978" s="521"/>
      <c r="I978" s="521"/>
      <c r="J978" s="521"/>
    </row>
    <row r="979" spans="1:10">
      <c r="A979" s="521"/>
      <c r="B979" s="521"/>
      <c r="C979" s="521"/>
      <c r="D979" s="521"/>
      <c r="E979" s="521"/>
      <c r="F979" s="521"/>
      <c r="G979" s="521"/>
      <c r="H979" s="521"/>
      <c r="I979" s="521"/>
      <c r="J979" s="521"/>
    </row>
    <row r="980" spans="1:10">
      <c r="A980" s="521"/>
      <c r="B980" s="521"/>
      <c r="C980" s="521"/>
      <c r="D980" s="521"/>
      <c r="E980" s="521"/>
      <c r="F980" s="521"/>
      <c r="G980" s="521"/>
      <c r="H980" s="521"/>
      <c r="I980" s="521"/>
      <c r="J980" s="521"/>
    </row>
    <row r="981" spans="1:10">
      <c r="A981" s="521"/>
      <c r="B981" s="521"/>
      <c r="C981" s="521"/>
      <c r="D981" s="521"/>
      <c r="E981" s="521"/>
      <c r="F981" s="521"/>
      <c r="G981" s="521"/>
      <c r="H981" s="521"/>
      <c r="I981" s="521"/>
      <c r="J981" s="521"/>
    </row>
    <row r="982" spans="1:10">
      <c r="A982" s="521"/>
      <c r="B982" s="521"/>
      <c r="C982" s="521"/>
      <c r="D982" s="521"/>
      <c r="E982" s="521"/>
      <c r="F982" s="521"/>
      <c r="G982" s="521"/>
      <c r="H982" s="521"/>
      <c r="I982" s="521"/>
      <c r="J982" s="521"/>
    </row>
    <row r="983" spans="1:10">
      <c r="A983" s="521"/>
      <c r="B983" s="521"/>
      <c r="C983" s="521"/>
      <c r="D983" s="521"/>
      <c r="E983" s="521"/>
      <c r="F983" s="521"/>
      <c r="G983" s="521"/>
      <c r="H983" s="521"/>
      <c r="I983" s="521"/>
      <c r="J983" s="521"/>
    </row>
    <row r="984" spans="1:10">
      <c r="A984" s="521"/>
      <c r="B984" s="521"/>
      <c r="C984" s="521"/>
      <c r="D984" s="521"/>
      <c r="E984" s="521"/>
      <c r="F984" s="521"/>
      <c r="G984" s="521"/>
      <c r="H984" s="521"/>
      <c r="I984" s="521"/>
      <c r="J984" s="521"/>
    </row>
    <row r="985" spans="1:10">
      <c r="A985" s="521"/>
      <c r="B985" s="521"/>
      <c r="C985" s="521"/>
      <c r="D985" s="521"/>
      <c r="E985" s="521"/>
      <c r="F985" s="521"/>
      <c r="G985" s="521"/>
      <c r="H985" s="521"/>
      <c r="I985" s="521"/>
      <c r="J985" s="521"/>
    </row>
    <row r="986" spans="1:10">
      <c r="A986" s="521"/>
      <c r="B986" s="521"/>
      <c r="C986" s="521"/>
      <c r="D986" s="521"/>
      <c r="E986" s="521"/>
      <c r="F986" s="521"/>
      <c r="G986" s="521"/>
      <c r="H986" s="521"/>
      <c r="I986" s="521"/>
      <c r="J986" s="521"/>
    </row>
    <row r="987" spans="1:10">
      <c r="A987" s="521"/>
      <c r="B987" s="521"/>
      <c r="C987" s="521"/>
      <c r="D987" s="521"/>
      <c r="E987" s="521"/>
      <c r="F987" s="521"/>
      <c r="G987" s="521"/>
      <c r="H987" s="521"/>
      <c r="I987" s="521"/>
      <c r="J987" s="521"/>
    </row>
    <row r="988" spans="1:10">
      <c r="A988" s="521"/>
      <c r="B988" s="521"/>
      <c r="C988" s="521"/>
      <c r="D988" s="521"/>
      <c r="E988" s="521"/>
      <c r="F988" s="521"/>
      <c r="G988" s="521"/>
      <c r="H988" s="521"/>
      <c r="I988" s="521"/>
      <c r="J988" s="521"/>
    </row>
    <row r="989" spans="1:10">
      <c r="A989" s="521"/>
      <c r="B989" s="521"/>
      <c r="C989" s="521"/>
      <c r="D989" s="521"/>
      <c r="E989" s="521"/>
      <c r="F989" s="521"/>
      <c r="G989" s="521"/>
      <c r="H989" s="521"/>
      <c r="I989" s="521"/>
      <c r="J989" s="521"/>
    </row>
    <row r="990" spans="1:10">
      <c r="A990" s="521"/>
      <c r="B990" s="521"/>
      <c r="C990" s="521"/>
      <c r="D990" s="521"/>
      <c r="E990" s="521"/>
      <c r="F990" s="521"/>
      <c r="G990" s="521"/>
      <c r="H990" s="521"/>
      <c r="I990" s="521"/>
      <c r="J990" s="521"/>
    </row>
    <row r="991" spans="1:10">
      <c r="A991" s="521"/>
      <c r="B991" s="521"/>
      <c r="C991" s="521"/>
      <c r="D991" s="521"/>
      <c r="E991" s="521"/>
      <c r="F991" s="521"/>
      <c r="G991" s="521"/>
      <c r="H991" s="521"/>
      <c r="I991" s="521"/>
      <c r="J991" s="521"/>
    </row>
    <row r="992" spans="1:10">
      <c r="A992" s="521"/>
      <c r="B992" s="521"/>
      <c r="C992" s="521"/>
      <c r="D992" s="521"/>
      <c r="E992" s="521"/>
      <c r="F992" s="521"/>
      <c r="G992" s="521"/>
      <c r="H992" s="521"/>
      <c r="I992" s="521"/>
      <c r="J992" s="521"/>
    </row>
    <row r="993" spans="1:10">
      <c r="A993" s="521"/>
      <c r="B993" s="521"/>
      <c r="C993" s="521"/>
      <c r="D993" s="521"/>
      <c r="E993" s="521"/>
      <c r="F993" s="521"/>
      <c r="G993" s="521"/>
      <c r="H993" s="521"/>
      <c r="I993" s="521"/>
      <c r="J993" s="521"/>
    </row>
    <row r="994" spans="1:10">
      <c r="A994" s="521"/>
      <c r="B994" s="521"/>
      <c r="C994" s="521"/>
      <c r="D994" s="521"/>
      <c r="E994" s="521"/>
      <c r="F994" s="521"/>
      <c r="G994" s="521"/>
      <c r="H994" s="521"/>
      <c r="I994" s="521"/>
      <c r="J994" s="521"/>
    </row>
    <row r="995" spans="1:10">
      <c r="A995" s="521"/>
      <c r="B995" s="521"/>
      <c r="C995" s="521"/>
      <c r="D995" s="521"/>
      <c r="E995" s="521"/>
      <c r="F995" s="521"/>
      <c r="G995" s="521"/>
      <c r="H995" s="521"/>
      <c r="I995" s="521"/>
      <c r="J995" s="521"/>
    </row>
    <row r="996" spans="1:10">
      <c r="A996" s="521"/>
      <c r="B996" s="521"/>
      <c r="C996" s="521"/>
      <c r="D996" s="521"/>
      <c r="E996" s="521"/>
      <c r="F996" s="521"/>
      <c r="G996" s="521"/>
      <c r="H996" s="521"/>
      <c r="I996" s="521"/>
      <c r="J996" s="521"/>
    </row>
    <row r="997" spans="1:10">
      <c r="A997" s="521"/>
      <c r="B997" s="521"/>
      <c r="C997" s="521"/>
      <c r="D997" s="521"/>
      <c r="E997" s="521"/>
      <c r="F997" s="521"/>
      <c r="G997" s="521"/>
      <c r="H997" s="521"/>
      <c r="I997" s="521"/>
      <c r="J997" s="521"/>
    </row>
    <row r="998" spans="1:10">
      <c r="A998" s="521"/>
      <c r="B998" s="521"/>
      <c r="C998" s="521"/>
      <c r="D998" s="521"/>
      <c r="E998" s="521"/>
      <c r="F998" s="521"/>
      <c r="G998" s="521"/>
      <c r="H998" s="521"/>
      <c r="I998" s="521"/>
      <c r="J998" s="521"/>
    </row>
    <row r="999" spans="1:10">
      <c r="A999" s="521"/>
      <c r="B999" s="521"/>
      <c r="C999" s="521"/>
      <c r="D999" s="521"/>
      <c r="E999" s="521"/>
      <c r="F999" s="521"/>
      <c r="G999" s="521"/>
      <c r="H999" s="521"/>
      <c r="I999" s="521"/>
      <c r="J999" s="521"/>
    </row>
    <row r="1000" spans="1:10">
      <c r="A1000" s="521"/>
      <c r="B1000" s="521"/>
      <c r="C1000" s="521"/>
      <c r="D1000" s="521"/>
      <c r="E1000" s="521"/>
      <c r="F1000" s="521"/>
      <c r="G1000" s="521"/>
      <c r="H1000" s="521"/>
      <c r="I1000" s="521"/>
      <c r="J1000" s="521"/>
    </row>
    <row r="1001" spans="1:10">
      <c r="A1001" s="521"/>
      <c r="B1001" s="521"/>
      <c r="C1001" s="521"/>
      <c r="D1001" s="521"/>
      <c r="E1001" s="521"/>
      <c r="F1001" s="521"/>
      <c r="G1001" s="521"/>
      <c r="H1001" s="521"/>
      <c r="I1001" s="521"/>
      <c r="J1001" s="521"/>
    </row>
    <row r="1002" spans="1:10">
      <c r="A1002" s="521"/>
      <c r="B1002" s="521"/>
      <c r="C1002" s="521"/>
      <c r="D1002" s="521"/>
      <c r="E1002" s="521"/>
      <c r="F1002" s="521"/>
      <c r="G1002" s="521"/>
      <c r="H1002" s="521"/>
      <c r="I1002" s="521"/>
      <c r="J1002" s="521"/>
    </row>
    <row r="1003" spans="1:10">
      <c r="A1003" s="521"/>
      <c r="B1003" s="521"/>
      <c r="C1003" s="521"/>
      <c r="D1003" s="521"/>
      <c r="E1003" s="521"/>
      <c r="F1003" s="521"/>
      <c r="G1003" s="521"/>
      <c r="H1003" s="521"/>
      <c r="I1003" s="521"/>
      <c r="J1003" s="521"/>
    </row>
    <row r="1004" spans="1:10">
      <c r="A1004" s="521"/>
      <c r="B1004" s="521"/>
      <c r="C1004" s="521"/>
      <c r="D1004" s="521"/>
      <c r="E1004" s="521"/>
      <c r="F1004" s="521"/>
      <c r="G1004" s="521"/>
      <c r="H1004" s="521"/>
      <c r="I1004" s="521"/>
      <c r="J1004" s="521"/>
    </row>
    <row r="1005" spans="1:10">
      <c r="A1005" s="521"/>
      <c r="B1005" s="521"/>
      <c r="C1005" s="521"/>
      <c r="D1005" s="521"/>
      <c r="E1005" s="521"/>
      <c r="F1005" s="521"/>
      <c r="G1005" s="521"/>
      <c r="H1005" s="521"/>
      <c r="I1005" s="521"/>
      <c r="J1005" s="521"/>
    </row>
    <row r="1006" spans="1:10">
      <c r="A1006" s="521"/>
      <c r="B1006" s="521"/>
      <c r="C1006" s="521"/>
      <c r="D1006" s="521"/>
      <c r="E1006" s="521"/>
      <c r="F1006" s="521"/>
      <c r="G1006" s="521"/>
      <c r="H1006" s="521"/>
      <c r="I1006" s="521"/>
      <c r="J1006" s="521"/>
    </row>
    <row r="1007" spans="1:10">
      <c r="A1007" s="521"/>
      <c r="B1007" s="521"/>
      <c r="C1007" s="521"/>
      <c r="D1007" s="521"/>
      <c r="E1007" s="521"/>
      <c r="F1007" s="521"/>
      <c r="G1007" s="521"/>
      <c r="H1007" s="521"/>
      <c r="I1007" s="521"/>
      <c r="J1007" s="521"/>
    </row>
    <row r="1008" spans="1:10">
      <c r="A1008" s="521"/>
      <c r="B1008" s="521"/>
      <c r="C1008" s="521"/>
      <c r="D1008" s="521"/>
      <c r="E1008" s="521"/>
      <c r="F1008" s="521"/>
      <c r="G1008" s="521"/>
      <c r="H1008" s="521"/>
      <c r="I1008" s="521"/>
      <c r="J1008" s="521"/>
    </row>
    <row r="1009" spans="1:10">
      <c r="A1009" s="521"/>
      <c r="B1009" s="521"/>
      <c r="C1009" s="521"/>
      <c r="D1009" s="521"/>
      <c r="E1009" s="521"/>
      <c r="F1009" s="521"/>
      <c r="G1009" s="521"/>
      <c r="H1009" s="521"/>
      <c r="I1009" s="521"/>
      <c r="J1009" s="521"/>
    </row>
    <row r="1010" spans="1:10">
      <c r="A1010" s="521"/>
      <c r="B1010" s="521"/>
      <c r="C1010" s="521"/>
      <c r="D1010" s="521"/>
      <c r="E1010" s="521"/>
      <c r="F1010" s="521"/>
      <c r="G1010" s="521"/>
      <c r="H1010" s="521"/>
      <c r="I1010" s="521"/>
      <c r="J1010" s="521"/>
    </row>
    <row r="1011" spans="1:10">
      <c r="A1011" s="521"/>
      <c r="B1011" s="521"/>
      <c r="C1011" s="521"/>
      <c r="D1011" s="521"/>
      <c r="E1011" s="521"/>
      <c r="F1011" s="521"/>
      <c r="G1011" s="521"/>
      <c r="H1011" s="521"/>
      <c r="I1011" s="521"/>
      <c r="J1011" s="521"/>
    </row>
    <row r="1012" spans="1:10">
      <c r="A1012" s="521"/>
      <c r="B1012" s="521"/>
      <c r="C1012" s="521"/>
      <c r="D1012" s="521"/>
      <c r="E1012" s="521"/>
      <c r="F1012" s="521"/>
      <c r="G1012" s="521"/>
      <c r="H1012" s="521"/>
      <c r="I1012" s="521"/>
      <c r="J1012" s="521"/>
    </row>
    <row r="1013" spans="1:10">
      <c r="A1013" s="521"/>
      <c r="B1013" s="521"/>
      <c r="C1013" s="521"/>
      <c r="D1013" s="521"/>
      <c r="E1013" s="521"/>
      <c r="F1013" s="521"/>
      <c r="G1013" s="521"/>
      <c r="H1013" s="521"/>
      <c r="I1013" s="521"/>
      <c r="J1013" s="521"/>
    </row>
    <row r="1014" spans="1:10">
      <c r="A1014" s="521"/>
      <c r="B1014" s="521"/>
      <c r="C1014" s="521"/>
      <c r="D1014" s="521"/>
      <c r="E1014" s="521"/>
      <c r="F1014" s="521"/>
      <c r="G1014" s="521"/>
      <c r="H1014" s="521"/>
      <c r="I1014" s="521"/>
      <c r="J1014" s="521"/>
    </row>
    <row r="1015" spans="1:10">
      <c r="A1015" s="521"/>
      <c r="B1015" s="521"/>
      <c r="C1015" s="521"/>
      <c r="D1015" s="521"/>
      <c r="E1015" s="521"/>
      <c r="F1015" s="521"/>
      <c r="G1015" s="521"/>
      <c r="H1015" s="521"/>
      <c r="I1015" s="521"/>
      <c r="J1015" s="521"/>
    </row>
    <row r="1016" spans="1:10">
      <c r="A1016" s="521"/>
      <c r="B1016" s="521"/>
      <c r="C1016" s="521"/>
      <c r="D1016" s="521"/>
      <c r="E1016" s="521"/>
      <c r="F1016" s="521"/>
      <c r="G1016" s="521"/>
      <c r="H1016" s="521"/>
      <c r="I1016" s="521"/>
      <c r="J1016" s="521"/>
    </row>
    <row r="1017" spans="1:10">
      <c r="A1017" s="521"/>
      <c r="B1017" s="521"/>
      <c r="C1017" s="521"/>
      <c r="D1017" s="521"/>
      <c r="E1017" s="521"/>
      <c r="F1017" s="521"/>
      <c r="G1017" s="521"/>
      <c r="H1017" s="521"/>
      <c r="I1017" s="521"/>
      <c r="J1017" s="521"/>
    </row>
    <row r="1018" spans="1:10">
      <c r="A1018" s="521"/>
      <c r="B1018" s="521"/>
      <c r="C1018" s="521"/>
      <c r="D1018" s="521"/>
      <c r="E1018" s="521"/>
      <c r="F1018" s="521"/>
      <c r="G1018" s="521"/>
      <c r="H1018" s="521"/>
      <c r="I1018" s="521"/>
      <c r="J1018" s="521"/>
    </row>
    <row r="1019" spans="1:10">
      <c r="A1019" s="521"/>
      <c r="B1019" s="521"/>
      <c r="C1019" s="521"/>
      <c r="D1019" s="521"/>
      <c r="E1019" s="521"/>
      <c r="F1019" s="521"/>
      <c r="G1019" s="521"/>
      <c r="H1019" s="521"/>
      <c r="I1019" s="521"/>
      <c r="J1019" s="521"/>
    </row>
    <row r="1020" spans="1:10">
      <c r="A1020" s="521"/>
      <c r="B1020" s="521"/>
      <c r="C1020" s="521"/>
      <c r="D1020" s="521"/>
      <c r="E1020" s="521"/>
      <c r="F1020" s="521"/>
      <c r="G1020" s="521"/>
      <c r="H1020" s="521"/>
      <c r="I1020" s="521"/>
      <c r="J1020" s="521"/>
    </row>
    <row r="1021" spans="1:10">
      <c r="A1021" s="521"/>
      <c r="B1021" s="521"/>
      <c r="C1021" s="521"/>
      <c r="D1021" s="521"/>
      <c r="E1021" s="521"/>
      <c r="F1021" s="521"/>
      <c r="G1021" s="521"/>
      <c r="H1021" s="521"/>
      <c r="I1021" s="521"/>
      <c r="J1021" s="521"/>
    </row>
    <row r="1022" spans="1:10">
      <c r="A1022" s="521"/>
      <c r="B1022" s="521"/>
      <c r="C1022" s="521"/>
      <c r="D1022" s="521"/>
      <c r="E1022" s="521"/>
      <c r="F1022" s="521"/>
      <c r="G1022" s="521"/>
      <c r="H1022" s="521"/>
      <c r="I1022" s="521"/>
      <c r="J1022" s="521"/>
    </row>
    <row r="1023" spans="1:10">
      <c r="A1023" s="521"/>
      <c r="B1023" s="521"/>
      <c r="C1023" s="521"/>
      <c r="D1023" s="521"/>
      <c r="E1023" s="521"/>
      <c r="F1023" s="521"/>
      <c r="G1023" s="521"/>
      <c r="H1023" s="521"/>
      <c r="I1023" s="521"/>
      <c r="J1023" s="521"/>
    </row>
    <row r="1024" spans="1:10">
      <c r="A1024" s="521"/>
      <c r="B1024" s="521"/>
      <c r="C1024" s="521"/>
      <c r="D1024" s="521"/>
      <c r="E1024" s="521"/>
      <c r="F1024" s="521"/>
      <c r="G1024" s="521"/>
      <c r="H1024" s="521"/>
      <c r="I1024" s="521"/>
      <c r="J1024" s="521"/>
    </row>
    <row r="1025" spans="1:10">
      <c r="A1025" s="521"/>
      <c r="B1025" s="521"/>
      <c r="C1025" s="521"/>
      <c r="D1025" s="521"/>
      <c r="E1025" s="521"/>
      <c r="F1025" s="521"/>
      <c r="G1025" s="521"/>
      <c r="H1025" s="521"/>
      <c r="I1025" s="521"/>
      <c r="J1025" s="521"/>
    </row>
    <row r="1026" spans="1:10">
      <c r="A1026" s="521"/>
      <c r="B1026" s="521"/>
      <c r="C1026" s="521"/>
      <c r="D1026" s="521"/>
      <c r="E1026" s="521"/>
      <c r="F1026" s="521"/>
      <c r="G1026" s="521"/>
      <c r="H1026" s="521"/>
      <c r="I1026" s="521"/>
      <c r="J1026" s="521"/>
    </row>
    <row r="1027" spans="1:10">
      <c r="A1027" s="521"/>
      <c r="B1027" s="521"/>
      <c r="C1027" s="521"/>
      <c r="D1027" s="521"/>
      <c r="E1027" s="521"/>
      <c r="F1027" s="521"/>
      <c r="G1027" s="521"/>
      <c r="H1027" s="521"/>
      <c r="I1027" s="521"/>
      <c r="J1027" s="521"/>
    </row>
    <row r="1028" spans="1:10">
      <c r="A1028" s="521"/>
      <c r="B1028" s="521"/>
      <c r="C1028" s="521"/>
      <c r="D1028" s="521"/>
      <c r="E1028" s="521"/>
      <c r="F1028" s="521"/>
      <c r="G1028" s="521"/>
      <c r="H1028" s="521"/>
      <c r="I1028" s="521"/>
      <c r="J1028" s="521"/>
    </row>
    <row r="1029" spans="1:10">
      <c r="A1029" s="521"/>
      <c r="B1029" s="521"/>
      <c r="C1029" s="521"/>
      <c r="D1029" s="521"/>
      <c r="E1029" s="521"/>
      <c r="F1029" s="521"/>
      <c r="G1029" s="521"/>
      <c r="H1029" s="521"/>
      <c r="I1029" s="521"/>
      <c r="J1029" s="521"/>
    </row>
    <row r="1030" spans="1:10">
      <c r="A1030" s="521"/>
      <c r="B1030" s="521"/>
      <c r="C1030" s="521"/>
      <c r="D1030" s="521"/>
      <c r="E1030" s="521"/>
      <c r="F1030" s="521"/>
      <c r="G1030" s="521"/>
      <c r="H1030" s="521"/>
      <c r="I1030" s="521"/>
      <c r="J1030" s="521"/>
    </row>
    <row r="1031" spans="1:10">
      <c r="A1031" s="521"/>
      <c r="B1031" s="521"/>
      <c r="C1031" s="521"/>
      <c r="D1031" s="521"/>
      <c r="E1031" s="521"/>
      <c r="F1031" s="521"/>
      <c r="G1031" s="521"/>
      <c r="H1031" s="521"/>
      <c r="I1031" s="521"/>
      <c r="J1031" s="521"/>
    </row>
    <row r="1032" spans="1:10">
      <c r="A1032" s="521"/>
      <c r="B1032" s="521"/>
      <c r="C1032" s="521"/>
      <c r="D1032" s="521"/>
      <c r="E1032" s="521"/>
      <c r="F1032" s="521"/>
      <c r="G1032" s="521"/>
      <c r="H1032" s="521"/>
      <c r="I1032" s="521"/>
      <c r="J1032" s="521"/>
    </row>
    <row r="1033" spans="1:10">
      <c r="A1033" s="521"/>
      <c r="B1033" s="521"/>
      <c r="C1033" s="521"/>
      <c r="D1033" s="521"/>
      <c r="E1033" s="521"/>
      <c r="F1033" s="521"/>
      <c r="G1033" s="521"/>
      <c r="H1033" s="521"/>
      <c r="I1033" s="521"/>
      <c r="J1033" s="521"/>
    </row>
    <row r="1034" spans="1:10">
      <c r="A1034" s="521"/>
      <c r="B1034" s="521"/>
      <c r="C1034" s="521"/>
      <c r="D1034" s="521"/>
      <c r="E1034" s="521"/>
      <c r="F1034" s="521"/>
      <c r="G1034" s="521"/>
      <c r="H1034" s="521"/>
      <c r="I1034" s="521"/>
      <c r="J1034" s="521"/>
    </row>
    <row r="1035" spans="1:10">
      <c r="A1035" s="521"/>
      <c r="B1035" s="521"/>
      <c r="C1035" s="521"/>
      <c r="D1035" s="521"/>
      <c r="E1035" s="521"/>
      <c r="F1035" s="521"/>
      <c r="G1035" s="521"/>
      <c r="H1035" s="521"/>
      <c r="I1035" s="521"/>
      <c r="J1035" s="521"/>
    </row>
    <row r="1036" spans="1:10">
      <c r="A1036" s="521"/>
      <c r="B1036" s="521"/>
      <c r="C1036" s="521"/>
      <c r="D1036" s="521"/>
      <c r="E1036" s="521"/>
      <c r="F1036" s="521"/>
      <c r="G1036" s="521"/>
      <c r="H1036" s="521"/>
      <c r="I1036" s="521"/>
      <c r="J1036" s="521"/>
    </row>
    <row r="1037" spans="1:10">
      <c r="A1037" s="521"/>
      <c r="B1037" s="521"/>
      <c r="C1037" s="521"/>
      <c r="D1037" s="521"/>
      <c r="E1037" s="521"/>
      <c r="F1037" s="521"/>
      <c r="G1037" s="521"/>
      <c r="H1037" s="521"/>
      <c r="I1037" s="521"/>
      <c r="J1037" s="521"/>
    </row>
    <row r="1038" spans="1:10">
      <c r="A1038" s="521"/>
      <c r="B1038" s="521"/>
      <c r="C1038" s="521"/>
      <c r="D1038" s="521"/>
      <c r="E1038" s="521"/>
      <c r="F1038" s="521"/>
      <c r="G1038" s="521"/>
      <c r="H1038" s="521"/>
      <c r="I1038" s="521"/>
      <c r="J1038" s="521"/>
    </row>
    <row r="1039" spans="1:10">
      <c r="A1039" s="521"/>
      <c r="B1039" s="521"/>
      <c r="C1039" s="521"/>
      <c r="D1039" s="521"/>
      <c r="E1039" s="521"/>
      <c r="F1039" s="521"/>
      <c r="G1039" s="521"/>
      <c r="H1039" s="521"/>
      <c r="I1039" s="521"/>
      <c r="J1039" s="521"/>
    </row>
    <row r="1040" spans="1:10">
      <c r="A1040" s="521"/>
      <c r="B1040" s="521"/>
      <c r="C1040" s="521"/>
      <c r="D1040" s="521"/>
      <c r="E1040" s="521"/>
      <c r="F1040" s="521"/>
      <c r="G1040" s="521"/>
      <c r="H1040" s="521"/>
      <c r="I1040" s="521"/>
      <c r="J1040" s="521"/>
    </row>
    <row r="1041" spans="1:10">
      <c r="A1041" s="521"/>
      <c r="B1041" s="521"/>
      <c r="C1041" s="521"/>
      <c r="D1041" s="521"/>
      <c r="E1041" s="521"/>
      <c r="F1041" s="521"/>
      <c r="G1041" s="521"/>
      <c r="H1041" s="521"/>
      <c r="I1041" s="521"/>
      <c r="J1041" s="521"/>
    </row>
    <row r="1042" spans="1:10">
      <c r="A1042" s="521"/>
      <c r="B1042" s="521"/>
      <c r="C1042" s="521"/>
      <c r="D1042" s="521"/>
      <c r="E1042" s="521"/>
      <c r="F1042" s="521"/>
      <c r="G1042" s="521"/>
      <c r="H1042" s="521"/>
      <c r="I1042" s="521"/>
      <c r="J1042" s="521"/>
    </row>
    <row r="1043" spans="1:10">
      <c r="A1043" s="521"/>
      <c r="B1043" s="521"/>
      <c r="C1043" s="521"/>
      <c r="D1043" s="521"/>
      <c r="E1043" s="521"/>
      <c r="F1043" s="521"/>
      <c r="G1043" s="521"/>
      <c r="H1043" s="521"/>
      <c r="I1043" s="521"/>
      <c r="J1043" s="521"/>
    </row>
    <row r="1044" spans="1:10">
      <c r="A1044" s="521"/>
      <c r="B1044" s="521"/>
      <c r="C1044" s="521"/>
      <c r="D1044" s="521"/>
      <c r="E1044" s="521"/>
      <c r="F1044" s="521"/>
      <c r="G1044" s="521"/>
      <c r="H1044" s="521"/>
      <c r="I1044" s="521"/>
      <c r="J1044" s="521"/>
    </row>
    <row r="1045" spans="1:10">
      <c r="A1045" s="521"/>
      <c r="B1045" s="521"/>
      <c r="C1045" s="521"/>
      <c r="D1045" s="521"/>
      <c r="E1045" s="521"/>
      <c r="F1045" s="521"/>
      <c r="G1045" s="521"/>
      <c r="H1045" s="521"/>
      <c r="I1045" s="521"/>
      <c r="J1045" s="521"/>
    </row>
    <row r="1046" spans="1:10">
      <c r="A1046" s="521"/>
      <c r="B1046" s="521"/>
      <c r="C1046" s="521"/>
      <c r="D1046" s="521"/>
      <c r="E1046" s="521"/>
      <c r="F1046" s="521"/>
      <c r="G1046" s="521"/>
      <c r="H1046" s="521"/>
      <c r="I1046" s="521"/>
      <c r="J1046" s="521"/>
    </row>
    <row r="1047" spans="1:10">
      <c r="A1047" s="521"/>
      <c r="B1047" s="521"/>
      <c r="C1047" s="521"/>
      <c r="D1047" s="521"/>
      <c r="E1047" s="521"/>
      <c r="F1047" s="521"/>
      <c r="G1047" s="521"/>
      <c r="H1047" s="521"/>
      <c r="I1047" s="521"/>
      <c r="J1047" s="521"/>
    </row>
    <row r="1048" spans="1:10">
      <c r="A1048" s="521"/>
      <c r="B1048" s="521"/>
      <c r="C1048" s="521"/>
      <c r="D1048" s="521"/>
      <c r="E1048" s="521"/>
      <c r="F1048" s="521"/>
      <c r="G1048" s="521"/>
      <c r="H1048" s="521"/>
      <c r="I1048" s="521"/>
      <c r="J1048" s="521"/>
    </row>
    <row r="1049" spans="1:10">
      <c r="A1049" s="521"/>
      <c r="B1049" s="521"/>
      <c r="C1049" s="521"/>
      <c r="D1049" s="521"/>
      <c r="E1049" s="521"/>
      <c r="F1049" s="521"/>
      <c r="G1049" s="521"/>
      <c r="H1049" s="521"/>
      <c r="I1049" s="521"/>
      <c r="J1049" s="521"/>
    </row>
    <row r="1050" spans="1:10">
      <c r="A1050" s="521"/>
      <c r="B1050" s="521"/>
      <c r="C1050" s="521"/>
      <c r="D1050" s="521"/>
      <c r="E1050" s="521"/>
      <c r="F1050" s="521"/>
      <c r="G1050" s="521"/>
      <c r="H1050" s="521"/>
      <c r="I1050" s="521"/>
      <c r="J1050" s="521"/>
    </row>
    <row r="1051" spans="1:10">
      <c r="A1051" s="521"/>
      <c r="B1051" s="521"/>
      <c r="C1051" s="521"/>
      <c r="D1051" s="521"/>
      <c r="E1051" s="521"/>
      <c r="F1051" s="521"/>
      <c r="G1051" s="521"/>
      <c r="H1051" s="521"/>
      <c r="I1051" s="521"/>
      <c r="J1051" s="521"/>
    </row>
    <row r="1052" spans="1:10">
      <c r="A1052" s="521"/>
      <c r="B1052" s="521"/>
      <c r="C1052" s="521"/>
      <c r="D1052" s="521"/>
      <c r="E1052" s="521"/>
      <c r="F1052" s="521"/>
      <c r="G1052" s="521"/>
      <c r="H1052" s="521"/>
      <c r="I1052" s="521"/>
      <c r="J1052" s="521"/>
    </row>
    <row r="1053" spans="1:10">
      <c r="A1053" s="521"/>
      <c r="B1053" s="521"/>
      <c r="C1053" s="521"/>
      <c r="D1053" s="521"/>
      <c r="E1053" s="521"/>
      <c r="F1053" s="521"/>
      <c r="G1053" s="521"/>
      <c r="H1053" s="521"/>
      <c r="I1053" s="521"/>
      <c r="J1053" s="521"/>
    </row>
    <row r="1054" spans="1:10">
      <c r="A1054" s="521"/>
      <c r="B1054" s="521"/>
      <c r="C1054" s="521"/>
      <c r="D1054" s="521"/>
      <c r="E1054" s="521"/>
      <c r="F1054" s="521"/>
      <c r="G1054" s="521"/>
      <c r="H1054" s="521"/>
      <c r="I1054" s="521"/>
      <c r="J1054" s="521"/>
    </row>
    <row r="1055" spans="1:10">
      <c r="A1055" s="521"/>
      <c r="B1055" s="521"/>
      <c r="C1055" s="521"/>
      <c r="D1055" s="521"/>
      <c r="E1055" s="521"/>
      <c r="F1055" s="521"/>
      <c r="G1055" s="521"/>
      <c r="H1055" s="521"/>
      <c r="I1055" s="521"/>
      <c r="J1055" s="521"/>
    </row>
    <row r="1056" spans="1:10">
      <c r="A1056" s="521"/>
      <c r="B1056" s="521"/>
      <c r="C1056" s="521"/>
      <c r="D1056" s="521"/>
      <c r="E1056" s="521"/>
      <c r="F1056" s="521"/>
      <c r="G1056" s="521"/>
      <c r="H1056" s="521"/>
      <c r="I1056" s="521"/>
      <c r="J1056" s="521"/>
    </row>
    <row r="1057" spans="1:10">
      <c r="A1057" s="521"/>
      <c r="B1057" s="521"/>
      <c r="C1057" s="521"/>
      <c r="D1057" s="521"/>
      <c r="E1057" s="521"/>
      <c r="F1057" s="521"/>
      <c r="G1057" s="521"/>
      <c r="H1057" s="521"/>
      <c r="I1057" s="521"/>
      <c r="J1057" s="521"/>
    </row>
    <row r="1058" spans="1:10">
      <c r="A1058" s="521"/>
      <c r="B1058" s="521"/>
      <c r="C1058" s="521"/>
      <c r="D1058" s="521"/>
      <c r="E1058" s="521"/>
      <c r="F1058" s="521"/>
      <c r="G1058" s="521"/>
      <c r="H1058" s="521"/>
      <c r="I1058" s="521"/>
      <c r="J1058" s="521"/>
    </row>
    <row r="1059" spans="1:10">
      <c r="A1059" s="521"/>
      <c r="B1059" s="521"/>
      <c r="C1059" s="521"/>
      <c r="D1059" s="521"/>
      <c r="E1059" s="521"/>
      <c r="F1059" s="521"/>
      <c r="G1059" s="521"/>
      <c r="H1059" s="521"/>
      <c r="I1059" s="521"/>
      <c r="J1059" s="521"/>
    </row>
    <row r="1060" spans="1:10">
      <c r="A1060" s="521"/>
      <c r="B1060" s="521"/>
      <c r="C1060" s="521"/>
      <c r="D1060" s="521"/>
      <c r="E1060" s="521"/>
      <c r="F1060" s="521"/>
      <c r="G1060" s="521"/>
      <c r="H1060" s="521"/>
      <c r="I1060" s="521"/>
      <c r="J1060" s="521"/>
    </row>
    <row r="1061" spans="1:10">
      <c r="A1061" s="521"/>
      <c r="B1061" s="521"/>
      <c r="C1061" s="521"/>
      <c r="D1061" s="521"/>
      <c r="E1061" s="521"/>
      <c r="F1061" s="521"/>
      <c r="G1061" s="521"/>
      <c r="H1061" s="521"/>
      <c r="I1061" s="521"/>
      <c r="J1061" s="521"/>
    </row>
    <row r="1062" spans="1:10">
      <c r="A1062" s="521"/>
      <c r="B1062" s="521"/>
      <c r="C1062" s="521"/>
      <c r="D1062" s="521"/>
      <c r="E1062" s="521"/>
      <c r="F1062" s="521"/>
      <c r="G1062" s="521"/>
      <c r="H1062" s="521"/>
      <c r="I1062" s="521"/>
      <c r="J1062" s="521"/>
    </row>
    <row r="1063" spans="1:10">
      <c r="A1063" s="521"/>
      <c r="B1063" s="521"/>
      <c r="C1063" s="521"/>
      <c r="D1063" s="521"/>
      <c r="E1063" s="521"/>
      <c r="F1063" s="521"/>
      <c r="G1063" s="521"/>
      <c r="H1063" s="521"/>
      <c r="I1063" s="521"/>
      <c r="J1063" s="521"/>
    </row>
    <row r="1064" spans="1:10">
      <c r="A1064" s="521"/>
      <c r="B1064" s="521"/>
      <c r="C1064" s="521"/>
      <c r="D1064" s="521"/>
      <c r="E1064" s="521"/>
      <c r="F1064" s="521"/>
      <c r="G1064" s="521"/>
      <c r="H1064" s="521"/>
      <c r="I1064" s="521"/>
      <c r="J1064" s="521"/>
    </row>
    <row r="1065" spans="1:10">
      <c r="A1065" s="521"/>
      <c r="B1065" s="521"/>
      <c r="C1065" s="521"/>
      <c r="D1065" s="521"/>
      <c r="E1065" s="521"/>
      <c r="F1065" s="521"/>
      <c r="G1065" s="521"/>
      <c r="H1065" s="521"/>
      <c r="I1065" s="521"/>
      <c r="J1065" s="521"/>
    </row>
    <row r="1066" spans="1:10">
      <c r="A1066" s="521"/>
      <c r="B1066" s="521"/>
      <c r="C1066" s="521"/>
      <c r="D1066" s="521"/>
      <c r="E1066" s="521"/>
      <c r="F1066" s="521"/>
      <c r="G1066" s="521"/>
      <c r="H1066" s="521"/>
      <c r="I1066" s="521"/>
      <c r="J1066" s="521"/>
    </row>
    <row r="1067" spans="1:10">
      <c r="A1067" s="521"/>
      <c r="B1067" s="521"/>
      <c r="C1067" s="521"/>
      <c r="D1067" s="521"/>
      <c r="E1067" s="521"/>
      <c r="F1067" s="521"/>
      <c r="G1067" s="521"/>
      <c r="H1067" s="521"/>
      <c r="I1067" s="521"/>
      <c r="J1067" s="521"/>
    </row>
    <row r="1068" spans="1:10">
      <c r="A1068" s="521"/>
      <c r="B1068" s="521"/>
      <c r="C1068" s="521"/>
      <c r="D1068" s="521"/>
      <c r="E1068" s="521"/>
      <c r="F1068" s="521"/>
      <c r="G1068" s="521"/>
      <c r="H1068" s="521"/>
      <c r="I1068" s="521"/>
      <c r="J1068" s="521"/>
    </row>
    <row r="1069" spans="1:10">
      <c r="A1069" s="521"/>
      <c r="B1069" s="521"/>
      <c r="C1069" s="521"/>
      <c r="D1069" s="521"/>
      <c r="E1069" s="521"/>
      <c r="F1069" s="521"/>
      <c r="G1069" s="521"/>
      <c r="H1069" s="521"/>
      <c r="I1069" s="521"/>
      <c r="J1069" s="521"/>
    </row>
    <row r="1070" spans="1:10">
      <c r="A1070" s="521"/>
      <c r="B1070" s="521"/>
      <c r="C1070" s="521"/>
      <c r="D1070" s="521"/>
      <c r="E1070" s="521"/>
      <c r="F1070" s="521"/>
      <c r="G1070" s="521"/>
      <c r="H1070" s="521"/>
      <c r="I1070" s="521"/>
      <c r="J1070" s="521"/>
    </row>
    <row r="1071" spans="1:10">
      <c r="A1071" s="521"/>
      <c r="B1071" s="521"/>
      <c r="C1071" s="521"/>
      <c r="D1071" s="521"/>
      <c r="E1071" s="521"/>
      <c r="F1071" s="521"/>
      <c r="G1071" s="521"/>
      <c r="H1071" s="521"/>
      <c r="I1071" s="521"/>
      <c r="J1071" s="521"/>
    </row>
    <row r="1072" spans="1:10">
      <c r="A1072" s="521"/>
      <c r="B1072" s="521"/>
      <c r="C1072" s="521"/>
      <c r="D1072" s="521"/>
      <c r="E1072" s="521"/>
      <c r="F1072" s="521"/>
      <c r="G1072" s="521"/>
      <c r="H1072" s="521"/>
      <c r="I1072" s="521"/>
      <c r="J1072" s="521"/>
    </row>
    <row r="1073" spans="1:10">
      <c r="A1073" s="521"/>
      <c r="B1073" s="521"/>
      <c r="C1073" s="521"/>
      <c r="D1073" s="521"/>
      <c r="E1073" s="521"/>
      <c r="F1073" s="521"/>
      <c r="G1073" s="521"/>
      <c r="H1073" s="521"/>
      <c r="I1073" s="521"/>
      <c r="J1073" s="521"/>
    </row>
    <row r="1074" spans="1:10">
      <c r="A1074" s="521"/>
      <c r="B1074" s="521"/>
      <c r="C1074" s="521"/>
      <c r="D1074" s="521"/>
      <c r="E1074" s="521"/>
      <c r="F1074" s="521"/>
      <c r="G1074" s="521"/>
      <c r="H1074" s="521"/>
      <c r="I1074" s="521"/>
      <c r="J1074" s="521"/>
    </row>
    <row r="1075" spans="1:10">
      <c r="A1075" s="521"/>
      <c r="B1075" s="521"/>
      <c r="C1075" s="521"/>
      <c r="D1075" s="521"/>
      <c r="E1075" s="521"/>
      <c r="F1075" s="521"/>
      <c r="G1075" s="521"/>
      <c r="H1075" s="521"/>
      <c r="I1075" s="521"/>
      <c r="J1075" s="521"/>
    </row>
    <row r="1076" spans="1:10">
      <c r="A1076" s="521"/>
      <c r="B1076" s="521"/>
      <c r="C1076" s="521"/>
      <c r="D1076" s="521"/>
      <c r="E1076" s="521"/>
      <c r="F1076" s="521"/>
      <c r="G1076" s="521"/>
      <c r="H1076" s="521"/>
      <c r="I1076" s="521"/>
      <c r="J1076" s="521"/>
    </row>
    <row r="1077" spans="1:10">
      <c r="A1077" s="521"/>
      <c r="B1077" s="521"/>
      <c r="C1077" s="521"/>
      <c r="D1077" s="521"/>
      <c r="E1077" s="521"/>
      <c r="F1077" s="521"/>
      <c r="G1077" s="521"/>
      <c r="H1077" s="521"/>
      <c r="I1077" s="521"/>
      <c r="J1077" s="521"/>
    </row>
    <row r="1078" spans="1:10">
      <c r="A1078" s="521"/>
      <c r="B1078" s="521"/>
      <c r="C1078" s="521"/>
      <c r="D1078" s="521"/>
      <c r="E1078" s="521"/>
      <c r="F1078" s="521"/>
      <c r="G1078" s="521"/>
      <c r="H1078" s="521"/>
      <c r="I1078" s="521"/>
      <c r="J1078" s="521"/>
    </row>
    <row r="1079" spans="1:10">
      <c r="A1079" s="521"/>
      <c r="B1079" s="521"/>
      <c r="C1079" s="521"/>
      <c r="D1079" s="521"/>
      <c r="E1079" s="521"/>
      <c r="F1079" s="521"/>
      <c r="G1079" s="521"/>
      <c r="H1079" s="521"/>
      <c r="I1079" s="521"/>
      <c r="J1079" s="521"/>
    </row>
    <row r="1080" spans="1:10">
      <c r="A1080" s="521"/>
      <c r="B1080" s="521"/>
      <c r="C1080" s="521"/>
      <c r="D1080" s="521"/>
      <c r="E1080" s="521"/>
      <c r="F1080" s="521"/>
      <c r="G1080" s="521"/>
      <c r="H1080" s="521"/>
      <c r="I1080" s="521"/>
      <c r="J1080" s="521"/>
    </row>
    <row r="1081" spans="1:10">
      <c r="A1081" s="521"/>
      <c r="B1081" s="521"/>
      <c r="C1081" s="521"/>
      <c r="D1081" s="521"/>
      <c r="E1081" s="521"/>
      <c r="F1081" s="521"/>
      <c r="G1081" s="521"/>
      <c r="H1081" s="521"/>
      <c r="I1081" s="521"/>
      <c r="J1081" s="521"/>
    </row>
    <row r="1082" spans="1:10">
      <c r="A1082" s="521"/>
      <c r="B1082" s="521"/>
      <c r="C1082" s="521"/>
      <c r="D1082" s="521"/>
      <c r="E1082" s="521"/>
      <c r="F1082" s="521"/>
      <c r="G1082" s="521"/>
      <c r="H1082" s="521"/>
      <c r="I1082" s="521"/>
      <c r="J1082" s="521"/>
    </row>
    <row r="1083" spans="1:10">
      <c r="A1083" s="521"/>
      <c r="B1083" s="521"/>
      <c r="C1083" s="521"/>
      <c r="D1083" s="521"/>
      <c r="E1083" s="521"/>
      <c r="F1083" s="521"/>
      <c r="G1083" s="521"/>
      <c r="H1083" s="521"/>
      <c r="I1083" s="521"/>
      <c r="J1083" s="521"/>
    </row>
    <row r="1084" spans="1:10">
      <c r="A1084" s="521"/>
      <c r="B1084" s="521"/>
      <c r="C1084" s="521"/>
      <c r="D1084" s="521"/>
      <c r="E1084" s="521"/>
      <c r="F1084" s="521"/>
      <c r="G1084" s="521"/>
      <c r="H1084" s="521"/>
      <c r="I1084" s="521"/>
      <c r="J1084" s="521"/>
    </row>
    <row r="1085" spans="1:10">
      <c r="A1085" s="521"/>
      <c r="B1085" s="521"/>
      <c r="C1085" s="521"/>
      <c r="D1085" s="521"/>
      <c r="E1085" s="521"/>
      <c r="F1085" s="521"/>
      <c r="G1085" s="521"/>
      <c r="H1085" s="521"/>
      <c r="I1085" s="521"/>
      <c r="J1085" s="521"/>
    </row>
    <row r="1086" spans="1:10">
      <c r="A1086" s="521"/>
      <c r="B1086" s="521"/>
      <c r="C1086" s="521"/>
      <c r="D1086" s="521"/>
      <c r="E1086" s="521"/>
      <c r="F1086" s="521"/>
      <c r="G1086" s="521"/>
      <c r="H1086" s="521"/>
      <c r="I1086" s="521"/>
      <c r="J1086" s="521"/>
    </row>
    <row r="1087" spans="1:10">
      <c r="A1087" s="521"/>
      <c r="B1087" s="521"/>
      <c r="C1087" s="521"/>
      <c r="D1087" s="521"/>
      <c r="E1087" s="521"/>
      <c r="F1087" s="521"/>
      <c r="G1087" s="521"/>
      <c r="H1087" s="521"/>
      <c r="I1087" s="521"/>
      <c r="J1087" s="521"/>
    </row>
    <row r="1088" spans="1:10">
      <c r="A1088" s="521"/>
      <c r="B1088" s="521"/>
      <c r="C1088" s="521"/>
      <c r="D1088" s="521"/>
      <c r="E1088" s="521"/>
      <c r="F1088" s="521"/>
      <c r="G1088" s="521"/>
      <c r="H1088" s="521"/>
      <c r="I1088" s="521"/>
      <c r="J1088" s="521"/>
    </row>
    <row r="1089" spans="1:10">
      <c r="A1089" s="521"/>
      <c r="B1089" s="521"/>
      <c r="C1089" s="521"/>
      <c r="D1089" s="521"/>
      <c r="E1089" s="521"/>
      <c r="F1089" s="521"/>
      <c r="G1089" s="521"/>
      <c r="H1089" s="521"/>
      <c r="I1089" s="521"/>
      <c r="J1089" s="521"/>
    </row>
    <row r="1090" spans="1:10">
      <c r="A1090" s="521"/>
      <c r="B1090" s="521"/>
      <c r="C1090" s="521"/>
      <c r="D1090" s="521"/>
      <c r="E1090" s="521"/>
      <c r="F1090" s="521"/>
      <c r="G1090" s="521"/>
      <c r="H1090" s="521"/>
      <c r="I1090" s="521"/>
      <c r="J1090" s="521"/>
    </row>
    <row r="1091" spans="1:10">
      <c r="A1091" s="521"/>
      <c r="B1091" s="521"/>
      <c r="C1091" s="521"/>
      <c r="D1091" s="521"/>
      <c r="E1091" s="521"/>
      <c r="F1091" s="521"/>
      <c r="G1091" s="521"/>
      <c r="H1091" s="521"/>
      <c r="I1091" s="521"/>
      <c r="J1091" s="521"/>
    </row>
    <row r="1092" spans="1:10">
      <c r="A1092" s="521"/>
      <c r="B1092" s="521"/>
      <c r="C1092" s="521"/>
      <c r="D1092" s="521"/>
      <c r="E1092" s="521"/>
      <c r="F1092" s="521"/>
      <c r="G1092" s="521"/>
      <c r="H1092" s="521"/>
      <c r="I1092" s="521"/>
      <c r="J1092" s="521"/>
    </row>
    <row r="1093" spans="1:10">
      <c r="A1093" s="521"/>
      <c r="B1093" s="521"/>
      <c r="C1093" s="521"/>
      <c r="D1093" s="521"/>
      <c r="E1093" s="521"/>
      <c r="F1093" s="521"/>
      <c r="G1093" s="521"/>
      <c r="H1093" s="521"/>
      <c r="I1093" s="521"/>
      <c r="J1093" s="521"/>
    </row>
    <row r="1094" spans="1:10">
      <c r="A1094" s="521"/>
      <c r="B1094" s="521"/>
      <c r="C1094" s="521"/>
      <c r="D1094" s="521"/>
      <c r="E1094" s="521"/>
      <c r="F1094" s="521"/>
      <c r="G1094" s="521"/>
      <c r="H1094" s="521"/>
      <c r="I1094" s="521"/>
      <c r="J1094" s="521"/>
    </row>
    <row r="1095" spans="1:10">
      <c r="A1095" s="521"/>
      <c r="B1095" s="521"/>
      <c r="C1095" s="521"/>
      <c r="D1095" s="521"/>
      <c r="E1095" s="521"/>
      <c r="F1095" s="521"/>
      <c r="G1095" s="521"/>
      <c r="H1095" s="521"/>
      <c r="I1095" s="521"/>
      <c r="J1095" s="521"/>
    </row>
    <row r="1096" spans="1:10">
      <c r="A1096" s="521"/>
      <c r="B1096" s="521"/>
      <c r="C1096" s="521"/>
      <c r="D1096" s="521"/>
      <c r="E1096" s="521"/>
      <c r="F1096" s="521"/>
      <c r="G1096" s="521"/>
      <c r="H1096" s="521"/>
      <c r="I1096" s="521"/>
      <c r="J1096" s="521"/>
    </row>
    <row r="1097" spans="1:10">
      <c r="A1097" s="521"/>
      <c r="B1097" s="521"/>
      <c r="C1097" s="521"/>
      <c r="D1097" s="521"/>
      <c r="E1097" s="521"/>
      <c r="F1097" s="521"/>
      <c r="G1097" s="521"/>
      <c r="H1097" s="521"/>
      <c r="I1097" s="521"/>
      <c r="J1097" s="521"/>
    </row>
    <row r="1098" spans="1:10">
      <c r="A1098" s="521"/>
      <c r="B1098" s="521"/>
      <c r="C1098" s="521"/>
      <c r="D1098" s="521"/>
      <c r="E1098" s="521"/>
      <c r="F1098" s="521"/>
      <c r="G1098" s="521"/>
      <c r="H1098" s="521"/>
      <c r="I1098" s="521"/>
      <c r="J1098" s="521"/>
    </row>
    <row r="1099" spans="1:10">
      <c r="A1099" s="521"/>
      <c r="B1099" s="521"/>
      <c r="C1099" s="521"/>
      <c r="D1099" s="521"/>
      <c r="E1099" s="521"/>
      <c r="F1099" s="521"/>
      <c r="G1099" s="521"/>
      <c r="H1099" s="521"/>
      <c r="I1099" s="521"/>
      <c r="J1099" s="521"/>
    </row>
    <row r="1100" spans="1:10">
      <c r="A1100" s="521"/>
      <c r="B1100" s="521"/>
      <c r="C1100" s="521"/>
      <c r="D1100" s="521"/>
      <c r="E1100" s="521"/>
      <c r="F1100" s="521"/>
      <c r="G1100" s="521"/>
      <c r="H1100" s="521"/>
      <c r="I1100" s="521"/>
      <c r="J1100" s="521"/>
    </row>
    <row r="1101" spans="1:10">
      <c r="A1101" s="521"/>
      <c r="B1101" s="521"/>
      <c r="C1101" s="521"/>
      <c r="D1101" s="521"/>
      <c r="E1101" s="521"/>
      <c r="F1101" s="521"/>
      <c r="G1101" s="521"/>
      <c r="H1101" s="521"/>
      <c r="I1101" s="521"/>
      <c r="J1101" s="521"/>
    </row>
    <row r="1102" spans="1:10">
      <c r="A1102" s="521"/>
      <c r="B1102" s="521"/>
      <c r="C1102" s="521"/>
      <c r="D1102" s="521"/>
      <c r="E1102" s="521"/>
      <c r="F1102" s="521"/>
      <c r="G1102" s="521"/>
      <c r="H1102" s="521"/>
      <c r="I1102" s="521"/>
      <c r="J1102" s="521"/>
    </row>
    <row r="1103" spans="1:10">
      <c r="A1103" s="521"/>
      <c r="B1103" s="521"/>
      <c r="C1103" s="521"/>
      <c r="D1103" s="521"/>
      <c r="E1103" s="521"/>
      <c r="F1103" s="521"/>
      <c r="G1103" s="521"/>
      <c r="H1103" s="521"/>
      <c r="I1103" s="521"/>
      <c r="J1103" s="521"/>
    </row>
    <row r="1104" spans="1:10">
      <c r="A1104" s="521"/>
      <c r="B1104" s="521"/>
      <c r="C1104" s="521"/>
      <c r="D1104" s="521"/>
      <c r="E1104" s="521"/>
      <c r="F1104" s="521"/>
      <c r="G1104" s="521"/>
      <c r="H1104" s="521"/>
      <c r="I1104" s="521"/>
      <c r="J1104" s="521"/>
    </row>
    <row r="1105" spans="1:10">
      <c r="A1105" s="521"/>
      <c r="B1105" s="521"/>
      <c r="C1105" s="521"/>
      <c r="D1105" s="521"/>
      <c r="E1105" s="521"/>
      <c r="F1105" s="521"/>
      <c r="G1105" s="521"/>
      <c r="H1105" s="521"/>
      <c r="I1105" s="521"/>
      <c r="J1105" s="521"/>
    </row>
    <row r="1106" spans="1:10">
      <c r="A1106" s="521"/>
      <c r="B1106" s="521"/>
      <c r="C1106" s="521"/>
      <c r="D1106" s="521"/>
      <c r="E1106" s="521"/>
      <c r="F1106" s="521"/>
      <c r="G1106" s="521"/>
      <c r="H1106" s="521"/>
      <c r="I1106" s="521"/>
      <c r="J1106" s="521"/>
    </row>
    <row r="1107" spans="1:10">
      <c r="A1107" s="521"/>
      <c r="B1107" s="521"/>
      <c r="C1107" s="521"/>
      <c r="D1107" s="521"/>
      <c r="E1107" s="521"/>
      <c r="F1107" s="521"/>
      <c r="G1107" s="521"/>
      <c r="H1107" s="521"/>
      <c r="I1107" s="521"/>
      <c r="J1107" s="521"/>
    </row>
    <row r="1108" spans="1:10">
      <c r="A1108" s="521"/>
      <c r="B1108" s="521"/>
      <c r="C1108" s="521"/>
      <c r="D1108" s="521"/>
      <c r="E1108" s="521"/>
      <c r="F1108" s="521"/>
      <c r="G1108" s="521"/>
      <c r="H1108" s="521"/>
      <c r="I1108" s="521"/>
      <c r="J1108" s="521"/>
    </row>
    <row r="1109" spans="1:10">
      <c r="A1109" s="521"/>
      <c r="B1109" s="521"/>
      <c r="C1109" s="521"/>
      <c r="D1109" s="521"/>
      <c r="E1109" s="521"/>
      <c r="F1109" s="521"/>
      <c r="G1109" s="521"/>
      <c r="H1109" s="521"/>
      <c r="I1109" s="521"/>
      <c r="J1109" s="521"/>
    </row>
    <row r="1110" spans="1:10">
      <c r="A1110" s="521"/>
      <c r="B1110" s="521"/>
      <c r="C1110" s="521"/>
      <c r="D1110" s="521"/>
      <c r="E1110" s="521"/>
      <c r="F1110" s="521"/>
      <c r="G1110" s="521"/>
      <c r="H1110" s="521"/>
      <c r="I1110" s="521"/>
      <c r="J1110" s="521"/>
    </row>
    <row r="1111" spans="1:10">
      <c r="A1111" s="521"/>
      <c r="B1111" s="521"/>
      <c r="C1111" s="521"/>
      <c r="D1111" s="521"/>
      <c r="E1111" s="521"/>
      <c r="F1111" s="521"/>
      <c r="G1111" s="521"/>
      <c r="H1111" s="521"/>
      <c r="I1111" s="521"/>
      <c r="J1111" s="521"/>
    </row>
    <row r="1112" spans="1:10">
      <c r="A1112" s="521"/>
      <c r="B1112" s="521"/>
      <c r="C1112" s="521"/>
      <c r="D1112" s="521"/>
      <c r="E1112" s="521"/>
      <c r="F1112" s="521"/>
      <c r="G1112" s="521"/>
      <c r="H1112" s="521"/>
      <c r="I1112" s="521"/>
      <c r="J1112" s="521"/>
    </row>
    <row r="1113" spans="1:10">
      <c r="A1113" s="521"/>
      <c r="B1113" s="521"/>
      <c r="C1113" s="521"/>
      <c r="D1113" s="521"/>
      <c r="E1113" s="521"/>
      <c r="F1113" s="521"/>
      <c r="G1113" s="521"/>
      <c r="H1113" s="521"/>
      <c r="I1113" s="521"/>
      <c r="J1113" s="521"/>
    </row>
    <row r="1114" spans="1:10">
      <c r="A1114" s="521"/>
      <c r="B1114" s="521"/>
      <c r="C1114" s="521"/>
      <c r="D1114" s="521"/>
      <c r="E1114" s="521"/>
      <c r="F1114" s="521"/>
      <c r="G1114" s="521"/>
      <c r="H1114" s="521"/>
      <c r="I1114" s="521"/>
      <c r="J1114" s="521"/>
    </row>
    <row r="1115" spans="1:10">
      <c r="A1115" s="521"/>
      <c r="B1115" s="521"/>
      <c r="C1115" s="521"/>
      <c r="D1115" s="521"/>
      <c r="E1115" s="521"/>
      <c r="F1115" s="521"/>
      <c r="G1115" s="521"/>
      <c r="H1115" s="521"/>
      <c r="I1115" s="521"/>
      <c r="J1115" s="521"/>
    </row>
    <row r="1116" spans="1:10">
      <c r="A1116" s="521"/>
      <c r="B1116" s="521"/>
      <c r="C1116" s="521"/>
      <c r="D1116" s="521"/>
      <c r="E1116" s="521"/>
      <c r="F1116" s="521"/>
      <c r="G1116" s="521"/>
      <c r="H1116" s="521"/>
      <c r="I1116" s="521"/>
      <c r="J1116" s="521"/>
    </row>
    <row r="1117" spans="1:10">
      <c r="A1117" s="521"/>
      <c r="B1117" s="521"/>
      <c r="C1117" s="521"/>
      <c r="D1117" s="521"/>
      <c r="E1117" s="521"/>
      <c r="F1117" s="521"/>
      <c r="G1117" s="521"/>
      <c r="H1117" s="521"/>
      <c r="I1117" s="521"/>
      <c r="J1117" s="521"/>
    </row>
    <row r="1118" spans="1:10">
      <c r="A1118" s="521"/>
      <c r="B1118" s="521"/>
      <c r="C1118" s="521"/>
      <c r="D1118" s="521"/>
      <c r="E1118" s="521"/>
      <c r="F1118" s="521"/>
      <c r="G1118" s="521"/>
      <c r="H1118" s="521"/>
      <c r="I1118" s="521"/>
      <c r="J1118" s="521"/>
    </row>
    <row r="1119" spans="1:10">
      <c r="A1119" s="521"/>
      <c r="B1119" s="521"/>
      <c r="C1119" s="521"/>
      <c r="D1119" s="521"/>
      <c r="E1119" s="521"/>
      <c r="F1119" s="521"/>
      <c r="G1119" s="521"/>
      <c r="H1119" s="521"/>
      <c r="I1119" s="521"/>
      <c r="J1119" s="521"/>
    </row>
    <row r="1120" spans="1:10">
      <c r="A1120" s="521"/>
      <c r="B1120" s="521"/>
      <c r="C1120" s="521"/>
      <c r="D1120" s="521"/>
      <c r="E1120" s="521"/>
      <c r="F1120" s="521"/>
      <c r="G1120" s="521"/>
      <c r="H1120" s="521"/>
      <c r="I1120" s="521"/>
      <c r="J1120" s="521"/>
    </row>
    <row r="1121" spans="1:10">
      <c r="A1121" s="521"/>
      <c r="B1121" s="521"/>
      <c r="C1121" s="521"/>
      <c r="D1121" s="521"/>
      <c r="E1121" s="521"/>
      <c r="F1121" s="521"/>
      <c r="G1121" s="521"/>
      <c r="H1121" s="521"/>
      <c r="I1121" s="521"/>
      <c r="J1121" s="521"/>
    </row>
    <row r="1122" spans="1:10">
      <c r="A1122" s="521"/>
      <c r="B1122" s="521"/>
      <c r="C1122" s="521"/>
      <c r="D1122" s="521"/>
      <c r="E1122" s="521"/>
      <c r="F1122" s="521"/>
      <c r="G1122" s="521"/>
      <c r="H1122" s="521"/>
      <c r="I1122" s="521"/>
      <c r="J1122" s="521"/>
    </row>
    <row r="1123" spans="1:10">
      <c r="A1123" s="521"/>
      <c r="B1123" s="521"/>
      <c r="C1123" s="521"/>
      <c r="D1123" s="521"/>
      <c r="E1123" s="521"/>
      <c r="F1123" s="521"/>
      <c r="G1123" s="521"/>
      <c r="H1123" s="521"/>
      <c r="I1123" s="521"/>
      <c r="J1123" s="521"/>
    </row>
    <row r="1124" spans="1:10">
      <c r="A1124" s="521"/>
      <c r="B1124" s="521"/>
      <c r="C1124" s="521"/>
      <c r="D1124" s="521"/>
      <c r="E1124" s="521"/>
      <c r="F1124" s="521"/>
      <c r="G1124" s="521"/>
      <c r="H1124" s="521"/>
      <c r="I1124" s="521"/>
      <c r="J1124" s="521"/>
    </row>
    <row r="1125" spans="1:10">
      <c r="A1125" s="521"/>
      <c r="B1125" s="521"/>
      <c r="C1125" s="521"/>
      <c r="D1125" s="521"/>
      <c r="E1125" s="521"/>
      <c r="F1125" s="521"/>
      <c r="G1125" s="521"/>
      <c r="H1125" s="521"/>
      <c r="I1125" s="521"/>
      <c r="J1125" s="521"/>
    </row>
    <row r="1126" spans="1:10">
      <c r="A1126" s="521"/>
      <c r="B1126" s="521"/>
      <c r="C1126" s="521"/>
      <c r="D1126" s="521"/>
      <c r="E1126" s="521"/>
      <c r="F1126" s="521"/>
      <c r="G1126" s="521"/>
      <c r="H1126" s="521"/>
      <c r="I1126" s="521"/>
      <c r="J1126" s="521"/>
    </row>
    <row r="1127" spans="1:10">
      <c r="A1127" s="521"/>
      <c r="B1127" s="521"/>
      <c r="C1127" s="521"/>
      <c r="D1127" s="521"/>
      <c r="E1127" s="521"/>
      <c r="F1127" s="521"/>
      <c r="G1127" s="521"/>
      <c r="H1127" s="521"/>
      <c r="I1127" s="521"/>
      <c r="J1127" s="521"/>
    </row>
    <row r="1128" spans="1:10">
      <c r="A1128" s="521"/>
      <c r="B1128" s="521"/>
      <c r="C1128" s="521"/>
      <c r="D1128" s="521"/>
      <c r="E1128" s="521"/>
      <c r="F1128" s="521"/>
      <c r="G1128" s="521"/>
      <c r="H1128" s="521"/>
      <c r="I1128" s="521"/>
      <c r="J1128" s="521"/>
    </row>
    <row r="1129" spans="1:10">
      <c r="A1129" s="521"/>
      <c r="B1129" s="521"/>
      <c r="C1129" s="521"/>
      <c r="D1129" s="521"/>
      <c r="E1129" s="521"/>
      <c r="F1129" s="521"/>
      <c r="G1129" s="521"/>
      <c r="H1129" s="521"/>
      <c r="I1129" s="521"/>
      <c r="J1129" s="521"/>
    </row>
    <row r="1130" spans="1:10">
      <c r="A1130" s="521"/>
      <c r="B1130" s="521"/>
      <c r="C1130" s="521"/>
      <c r="D1130" s="521"/>
      <c r="E1130" s="521"/>
      <c r="F1130" s="521"/>
      <c r="G1130" s="521"/>
      <c r="H1130" s="521"/>
      <c r="I1130" s="521"/>
      <c r="J1130" s="521"/>
    </row>
    <row r="1131" spans="1:10">
      <c r="A1131" s="521"/>
      <c r="B1131" s="521"/>
      <c r="C1131" s="521"/>
      <c r="D1131" s="521"/>
      <c r="E1131" s="521"/>
      <c r="F1131" s="521"/>
      <c r="G1131" s="521"/>
      <c r="H1131" s="521"/>
      <c r="I1131" s="521"/>
      <c r="J1131" s="521"/>
    </row>
    <row r="1132" spans="1:10">
      <c r="A1132" s="521"/>
      <c r="B1132" s="521"/>
      <c r="C1132" s="521"/>
      <c r="D1132" s="521"/>
      <c r="E1132" s="521"/>
      <c r="F1132" s="521"/>
      <c r="G1132" s="521"/>
      <c r="H1132" s="521"/>
      <c r="I1132" s="521"/>
      <c r="J1132" s="521"/>
    </row>
    <row r="1133" spans="1:10">
      <c r="A1133" s="521"/>
      <c r="B1133" s="521"/>
      <c r="C1133" s="521"/>
      <c r="D1133" s="521"/>
      <c r="E1133" s="521"/>
      <c r="F1133" s="521"/>
      <c r="G1133" s="521"/>
      <c r="H1133" s="521"/>
      <c r="I1133" s="521"/>
      <c r="J1133" s="521"/>
    </row>
    <row r="1134" spans="1:10">
      <c r="A1134" s="521"/>
      <c r="B1134" s="521"/>
      <c r="C1134" s="521"/>
      <c r="D1134" s="521"/>
      <c r="E1134" s="521"/>
      <c r="F1134" s="521"/>
      <c r="G1134" s="521"/>
      <c r="H1134" s="521"/>
      <c r="I1134" s="521"/>
      <c r="J1134" s="521"/>
    </row>
    <row r="1135" spans="1:10">
      <c r="A1135" s="521"/>
      <c r="B1135" s="521"/>
      <c r="C1135" s="521"/>
      <c r="D1135" s="521"/>
      <c r="E1135" s="521"/>
      <c r="F1135" s="521"/>
      <c r="G1135" s="521"/>
      <c r="H1135" s="521"/>
      <c r="I1135" s="521"/>
      <c r="J1135" s="521"/>
    </row>
    <row r="1136" spans="1:10">
      <c r="A1136" s="521"/>
      <c r="B1136" s="521"/>
      <c r="C1136" s="521"/>
      <c r="D1136" s="521"/>
      <c r="E1136" s="521"/>
      <c r="F1136" s="521"/>
      <c r="G1136" s="521"/>
      <c r="H1136" s="521"/>
      <c r="I1136" s="521"/>
      <c r="J1136" s="521"/>
    </row>
    <row r="1137" spans="1:10">
      <c r="A1137" s="521"/>
      <c r="B1137" s="521"/>
      <c r="C1137" s="521"/>
      <c r="D1137" s="521"/>
      <c r="E1137" s="521"/>
      <c r="F1137" s="521"/>
      <c r="G1137" s="521"/>
      <c r="H1137" s="521"/>
      <c r="I1137" s="521"/>
      <c r="J1137" s="521"/>
    </row>
    <row r="1138" spans="1:10">
      <c r="A1138" s="521"/>
      <c r="B1138" s="521"/>
      <c r="C1138" s="521"/>
      <c r="D1138" s="521"/>
      <c r="E1138" s="521"/>
      <c r="F1138" s="521"/>
      <c r="G1138" s="521"/>
      <c r="H1138" s="521"/>
      <c r="I1138" s="521"/>
      <c r="J1138" s="521"/>
    </row>
    <row r="1139" spans="1:10">
      <c r="A1139" s="521"/>
      <c r="B1139" s="521"/>
      <c r="C1139" s="521"/>
      <c r="D1139" s="521"/>
      <c r="E1139" s="521"/>
      <c r="F1139" s="521"/>
      <c r="G1139" s="521"/>
      <c r="H1139" s="521"/>
      <c r="I1139" s="521"/>
      <c r="J1139" s="521"/>
    </row>
    <row r="1140" spans="1:10">
      <c r="A1140" s="521"/>
      <c r="B1140" s="521"/>
      <c r="C1140" s="521"/>
      <c r="D1140" s="521"/>
      <c r="E1140" s="521"/>
      <c r="F1140" s="521"/>
      <c r="G1140" s="521"/>
      <c r="H1140" s="521"/>
      <c r="I1140" s="521"/>
      <c r="J1140" s="521"/>
    </row>
    <row r="1141" spans="1:10">
      <c r="A1141" s="521"/>
      <c r="B1141" s="521"/>
      <c r="C1141" s="521"/>
      <c r="D1141" s="521"/>
      <c r="E1141" s="521"/>
      <c r="F1141" s="521"/>
      <c r="G1141" s="521"/>
      <c r="H1141" s="521"/>
      <c r="I1141" s="521"/>
      <c r="J1141" s="521"/>
    </row>
    <row r="1142" spans="1:10">
      <c r="A1142" s="521"/>
      <c r="B1142" s="521"/>
      <c r="C1142" s="521"/>
      <c r="D1142" s="521"/>
      <c r="E1142" s="521"/>
      <c r="F1142" s="521"/>
      <c r="G1142" s="521"/>
      <c r="H1142" s="521"/>
      <c r="I1142" s="521"/>
      <c r="J1142" s="521"/>
    </row>
    <row r="1143" spans="1:10">
      <c r="A1143" s="521"/>
      <c r="B1143" s="521"/>
      <c r="C1143" s="521"/>
      <c r="D1143" s="521"/>
      <c r="E1143" s="521"/>
      <c r="F1143" s="521"/>
      <c r="G1143" s="521"/>
      <c r="H1143" s="521"/>
      <c r="I1143" s="521"/>
      <c r="J1143" s="521"/>
    </row>
    <row r="1144" spans="1:10">
      <c r="A1144" s="521"/>
      <c r="B1144" s="521"/>
      <c r="C1144" s="521"/>
      <c r="D1144" s="521"/>
      <c r="E1144" s="521"/>
      <c r="F1144" s="521"/>
      <c r="G1144" s="521"/>
      <c r="H1144" s="521"/>
      <c r="I1144" s="521"/>
      <c r="J1144" s="521"/>
    </row>
    <row r="1145" spans="1:10">
      <c r="A1145" s="521"/>
      <c r="B1145" s="521"/>
      <c r="C1145" s="521"/>
      <c r="D1145" s="521"/>
      <c r="E1145" s="521"/>
      <c r="F1145" s="521"/>
      <c r="G1145" s="521"/>
      <c r="H1145" s="521"/>
      <c r="I1145" s="521"/>
      <c r="J1145" s="521"/>
    </row>
    <row r="1146" spans="1:10">
      <c r="A1146" s="521"/>
      <c r="B1146" s="521"/>
      <c r="C1146" s="521"/>
      <c r="D1146" s="521"/>
      <c r="E1146" s="521"/>
      <c r="F1146" s="521"/>
      <c r="G1146" s="521"/>
      <c r="H1146" s="521"/>
      <c r="I1146" s="521"/>
      <c r="J1146" s="521"/>
    </row>
    <row r="1147" spans="1:10">
      <c r="A1147" s="521"/>
      <c r="B1147" s="521"/>
      <c r="C1147" s="521"/>
      <c r="D1147" s="521"/>
      <c r="E1147" s="521"/>
      <c r="F1147" s="521"/>
      <c r="G1147" s="521"/>
      <c r="H1147" s="521"/>
      <c r="I1147" s="521"/>
      <c r="J1147" s="521"/>
    </row>
    <row r="1148" spans="1:10">
      <c r="A1148" s="521"/>
      <c r="B1148" s="521"/>
      <c r="C1148" s="521"/>
      <c r="D1148" s="521"/>
      <c r="E1148" s="521"/>
      <c r="F1148" s="521"/>
      <c r="G1148" s="521"/>
      <c r="H1148" s="521"/>
      <c r="I1148" s="521"/>
      <c r="J1148" s="521"/>
    </row>
    <row r="1149" spans="1:10">
      <c r="A1149" s="521"/>
      <c r="B1149" s="521"/>
      <c r="C1149" s="521"/>
      <c r="D1149" s="521"/>
      <c r="E1149" s="521"/>
      <c r="F1149" s="521"/>
      <c r="G1149" s="521"/>
      <c r="H1149" s="521"/>
      <c r="I1149" s="521"/>
      <c r="J1149" s="521"/>
    </row>
    <row r="1150" spans="1:10">
      <c r="A1150" s="521"/>
      <c r="B1150" s="521"/>
      <c r="C1150" s="521"/>
      <c r="D1150" s="521"/>
      <c r="E1150" s="521"/>
      <c r="F1150" s="521"/>
      <c r="G1150" s="521"/>
      <c r="H1150" s="521"/>
      <c r="I1150" s="521"/>
      <c r="J1150" s="521"/>
    </row>
    <row r="1151" spans="1:10">
      <c r="A1151" s="521"/>
      <c r="B1151" s="521"/>
      <c r="C1151" s="521"/>
      <c r="D1151" s="521"/>
      <c r="E1151" s="521"/>
      <c r="F1151" s="521"/>
      <c r="G1151" s="521"/>
      <c r="H1151" s="521"/>
      <c r="I1151" s="521"/>
      <c r="J1151" s="521"/>
    </row>
    <row r="1152" spans="1:10">
      <c r="A1152" s="521"/>
      <c r="B1152" s="521"/>
      <c r="C1152" s="521"/>
      <c r="D1152" s="521"/>
      <c r="E1152" s="521"/>
      <c r="F1152" s="521"/>
      <c r="G1152" s="521"/>
      <c r="H1152" s="521"/>
      <c r="I1152" s="521"/>
      <c r="J1152" s="521"/>
    </row>
    <row r="1153" spans="1:10">
      <c r="A1153" s="521"/>
      <c r="B1153" s="521"/>
      <c r="C1153" s="521"/>
      <c r="D1153" s="521"/>
      <c r="E1153" s="521"/>
      <c r="F1153" s="521"/>
      <c r="G1153" s="521"/>
      <c r="H1153" s="521"/>
      <c r="I1153" s="521"/>
      <c r="J1153" s="521"/>
    </row>
    <row r="1154" spans="1:10">
      <c r="A1154" s="521"/>
      <c r="B1154" s="521"/>
      <c r="C1154" s="521"/>
      <c r="D1154" s="521"/>
      <c r="E1154" s="521"/>
      <c r="F1154" s="521"/>
      <c r="G1154" s="521"/>
      <c r="H1154" s="521"/>
      <c r="I1154" s="521"/>
      <c r="J1154" s="521"/>
    </row>
    <row r="1155" spans="1:10">
      <c r="A1155" s="521"/>
      <c r="B1155" s="521"/>
      <c r="C1155" s="521"/>
      <c r="D1155" s="521"/>
      <c r="E1155" s="521"/>
      <c r="F1155" s="521"/>
      <c r="G1155" s="521"/>
      <c r="H1155" s="521"/>
      <c r="I1155" s="521"/>
      <c r="J1155" s="521"/>
    </row>
    <row r="1156" spans="1:10">
      <c r="A1156" s="521"/>
      <c r="B1156" s="521"/>
      <c r="C1156" s="521"/>
      <c r="D1156" s="521"/>
      <c r="E1156" s="521"/>
      <c r="F1156" s="521"/>
      <c r="G1156" s="521"/>
      <c r="H1156" s="521"/>
      <c r="I1156" s="521"/>
      <c r="J1156" s="521"/>
    </row>
    <row r="1157" spans="1:10">
      <c r="A1157" s="521"/>
      <c r="B1157" s="521"/>
      <c r="C1157" s="521"/>
      <c r="D1157" s="521"/>
      <c r="E1157" s="521"/>
      <c r="F1157" s="521"/>
      <c r="G1157" s="521"/>
      <c r="H1157" s="521"/>
      <c r="I1157" s="521"/>
      <c r="J1157" s="521"/>
    </row>
    <row r="1158" spans="1:10">
      <c r="A1158" s="521"/>
      <c r="B1158" s="521"/>
      <c r="C1158" s="521"/>
      <c r="D1158" s="521"/>
      <c r="E1158" s="521"/>
      <c r="F1158" s="521"/>
      <c r="G1158" s="521"/>
      <c r="H1158" s="521"/>
      <c r="I1158" s="521"/>
      <c r="J1158" s="521"/>
    </row>
    <row r="1159" spans="1:10">
      <c r="A1159" s="521"/>
      <c r="B1159" s="521"/>
      <c r="C1159" s="521"/>
      <c r="D1159" s="521"/>
      <c r="E1159" s="521"/>
      <c r="F1159" s="521"/>
      <c r="G1159" s="521"/>
      <c r="H1159" s="521"/>
      <c r="I1159" s="521"/>
      <c r="J1159" s="521"/>
    </row>
    <row r="1160" spans="1:10">
      <c r="A1160" s="521"/>
      <c r="B1160" s="521"/>
      <c r="C1160" s="521"/>
      <c r="D1160" s="521"/>
      <c r="E1160" s="521"/>
      <c r="F1160" s="521"/>
      <c r="G1160" s="521"/>
      <c r="H1160" s="521"/>
      <c r="I1160" s="521"/>
      <c r="J1160" s="521"/>
    </row>
    <row r="1161" spans="1:10">
      <c r="A1161" s="521"/>
      <c r="B1161" s="521"/>
      <c r="C1161" s="521"/>
      <c r="D1161" s="521"/>
      <c r="E1161" s="521"/>
      <c r="F1161" s="521"/>
      <c r="G1161" s="521"/>
      <c r="H1161" s="521"/>
      <c r="I1161" s="521"/>
      <c r="J1161" s="521"/>
    </row>
    <row r="1162" spans="1:10">
      <c r="A1162" s="521"/>
      <c r="B1162" s="521"/>
      <c r="C1162" s="521"/>
      <c r="D1162" s="521"/>
      <c r="E1162" s="521"/>
      <c r="F1162" s="521"/>
      <c r="G1162" s="521"/>
      <c r="H1162" s="521"/>
      <c r="I1162" s="521"/>
      <c r="J1162" s="521"/>
    </row>
    <row r="1163" spans="1:10">
      <c r="A1163" s="521"/>
      <c r="B1163" s="521"/>
      <c r="C1163" s="521"/>
      <c r="D1163" s="521"/>
      <c r="E1163" s="521"/>
      <c r="F1163" s="521"/>
      <c r="G1163" s="521"/>
      <c r="H1163" s="521"/>
      <c r="I1163" s="521"/>
      <c r="J1163" s="521"/>
    </row>
    <row r="1164" spans="1:10">
      <c r="A1164" s="521"/>
      <c r="B1164" s="521"/>
      <c r="C1164" s="521"/>
      <c r="D1164" s="521"/>
      <c r="E1164" s="521"/>
      <c r="F1164" s="521"/>
      <c r="G1164" s="521"/>
      <c r="H1164" s="521"/>
      <c r="I1164" s="521"/>
      <c r="J1164" s="521"/>
    </row>
    <row r="1165" spans="1:10">
      <c r="A1165" s="521"/>
      <c r="B1165" s="521"/>
      <c r="C1165" s="521"/>
      <c r="D1165" s="521"/>
      <c r="E1165" s="521"/>
      <c r="F1165" s="521"/>
      <c r="G1165" s="521"/>
      <c r="H1165" s="521"/>
      <c r="I1165" s="521"/>
      <c r="J1165" s="521"/>
    </row>
    <row r="1166" spans="1:10">
      <c r="A1166" s="521"/>
      <c r="B1166" s="521"/>
      <c r="C1166" s="521"/>
      <c r="D1166" s="521"/>
      <c r="E1166" s="521"/>
      <c r="F1166" s="521"/>
      <c r="G1166" s="521"/>
      <c r="H1166" s="521"/>
      <c r="I1166" s="521"/>
      <c r="J1166" s="521"/>
    </row>
    <row r="1167" spans="1:10">
      <c r="A1167" s="521"/>
      <c r="B1167" s="521"/>
      <c r="C1167" s="521"/>
      <c r="D1167" s="521"/>
      <c r="E1167" s="521"/>
      <c r="F1167" s="521"/>
      <c r="G1167" s="521"/>
      <c r="H1167" s="521"/>
      <c r="I1167" s="521"/>
      <c r="J1167" s="521"/>
    </row>
    <row r="1168" spans="1:10">
      <c r="A1168" s="521"/>
      <c r="B1168" s="521"/>
      <c r="C1168" s="521"/>
      <c r="D1168" s="521"/>
      <c r="E1168" s="521"/>
      <c r="F1168" s="521"/>
      <c r="G1168" s="521"/>
      <c r="H1168" s="521"/>
      <c r="I1168" s="521"/>
      <c r="J1168" s="521"/>
    </row>
    <row r="1169" spans="1:10">
      <c r="A1169" s="521"/>
      <c r="B1169" s="521"/>
      <c r="C1169" s="521"/>
      <c r="D1169" s="521"/>
      <c r="E1169" s="521"/>
      <c r="F1169" s="521"/>
      <c r="G1169" s="521"/>
      <c r="H1169" s="521"/>
      <c r="I1169" s="521"/>
      <c r="J1169" s="521"/>
    </row>
    <row r="1170" spans="1:10">
      <c r="A1170" s="521"/>
      <c r="B1170" s="521"/>
      <c r="C1170" s="521"/>
      <c r="D1170" s="521"/>
      <c r="E1170" s="521"/>
      <c r="F1170" s="521"/>
      <c r="G1170" s="521"/>
      <c r="H1170" s="521"/>
      <c r="I1170" s="521"/>
      <c r="J1170" s="521"/>
    </row>
    <row r="1171" spans="1:10">
      <c r="A1171" s="521"/>
      <c r="B1171" s="521"/>
      <c r="C1171" s="521"/>
      <c r="D1171" s="521"/>
      <c r="E1171" s="521"/>
      <c r="F1171" s="521"/>
      <c r="G1171" s="521"/>
      <c r="H1171" s="521"/>
      <c r="I1171" s="521"/>
      <c r="J1171" s="521"/>
    </row>
    <row r="1172" spans="1:10">
      <c r="A1172" s="521"/>
      <c r="B1172" s="521"/>
      <c r="C1172" s="521"/>
      <c r="D1172" s="521"/>
      <c r="E1172" s="521"/>
      <c r="F1172" s="521"/>
      <c r="G1172" s="521"/>
      <c r="H1172" s="521"/>
      <c r="I1172" s="521"/>
      <c r="J1172" s="521"/>
    </row>
    <row r="1173" spans="1:10">
      <c r="A1173" s="521"/>
      <c r="B1173" s="521"/>
      <c r="C1173" s="521"/>
      <c r="D1173" s="521"/>
      <c r="E1173" s="521"/>
      <c r="F1173" s="521"/>
      <c r="G1173" s="521"/>
      <c r="H1173" s="521"/>
      <c r="I1173" s="521"/>
      <c r="J1173" s="521"/>
    </row>
    <row r="1174" spans="1:10">
      <c r="A1174" s="521"/>
      <c r="B1174" s="521"/>
      <c r="C1174" s="521"/>
      <c r="D1174" s="521"/>
      <c r="E1174" s="521"/>
      <c r="F1174" s="521"/>
      <c r="G1174" s="521"/>
      <c r="H1174" s="521"/>
      <c r="I1174" s="521"/>
      <c r="J1174" s="521"/>
    </row>
    <row r="1175" spans="1:10">
      <c r="A1175" s="521"/>
      <c r="B1175" s="521"/>
      <c r="C1175" s="521"/>
      <c r="D1175" s="521"/>
      <c r="E1175" s="521"/>
      <c r="F1175" s="521"/>
      <c r="G1175" s="521"/>
      <c r="H1175" s="521"/>
      <c r="I1175" s="521"/>
      <c r="J1175" s="521"/>
    </row>
    <row r="1176" spans="1:10">
      <c r="A1176" s="521"/>
      <c r="B1176" s="521"/>
      <c r="C1176" s="521"/>
      <c r="D1176" s="521"/>
      <c r="E1176" s="521"/>
      <c r="F1176" s="521"/>
      <c r="G1176" s="521"/>
      <c r="H1176" s="521"/>
      <c r="I1176" s="521"/>
      <c r="J1176" s="521"/>
    </row>
    <row r="1177" spans="1:10">
      <c r="A1177" s="521"/>
      <c r="B1177" s="521"/>
      <c r="C1177" s="521"/>
      <c r="D1177" s="521"/>
      <c r="E1177" s="521"/>
      <c r="F1177" s="521"/>
      <c r="G1177" s="521"/>
      <c r="H1177" s="521"/>
      <c r="I1177" s="521"/>
      <c r="J1177" s="521"/>
    </row>
    <row r="1178" spans="1:10">
      <c r="A1178" s="521"/>
      <c r="B1178" s="521"/>
      <c r="C1178" s="521"/>
      <c r="D1178" s="521"/>
      <c r="E1178" s="521"/>
      <c r="F1178" s="521"/>
      <c r="G1178" s="521"/>
      <c r="H1178" s="521"/>
      <c r="I1178" s="521"/>
      <c r="J1178" s="521"/>
    </row>
    <row r="1179" spans="1:10">
      <c r="A1179" s="521"/>
      <c r="B1179" s="521"/>
      <c r="C1179" s="521"/>
      <c r="D1179" s="521"/>
      <c r="E1179" s="521"/>
      <c r="F1179" s="521"/>
      <c r="G1179" s="521"/>
      <c r="H1179" s="521"/>
      <c r="I1179" s="521"/>
      <c r="J1179" s="521"/>
    </row>
    <row r="1180" spans="1:10">
      <c r="A1180" s="521"/>
      <c r="B1180" s="521"/>
      <c r="C1180" s="521"/>
      <c r="D1180" s="521"/>
      <c r="E1180" s="521"/>
      <c r="F1180" s="521"/>
      <c r="G1180" s="521"/>
      <c r="H1180" s="521"/>
      <c r="I1180" s="521"/>
      <c r="J1180" s="521"/>
    </row>
    <row r="1181" spans="1:10">
      <c r="A1181" s="521"/>
      <c r="B1181" s="521"/>
      <c r="C1181" s="521"/>
      <c r="D1181" s="521"/>
      <c r="E1181" s="521"/>
      <c r="F1181" s="521"/>
      <c r="G1181" s="521"/>
      <c r="H1181" s="521"/>
      <c r="I1181" s="521"/>
      <c r="J1181" s="521"/>
    </row>
    <row r="1182" spans="1:10">
      <c r="A1182" s="521"/>
      <c r="B1182" s="521"/>
      <c r="C1182" s="521"/>
      <c r="D1182" s="521"/>
      <c r="E1182" s="521"/>
      <c r="F1182" s="521"/>
      <c r="G1182" s="521"/>
      <c r="H1182" s="521"/>
      <c r="I1182" s="521"/>
      <c r="J1182" s="521"/>
    </row>
    <row r="1183" spans="1:10">
      <c r="A1183" s="521"/>
      <c r="B1183" s="521"/>
      <c r="C1183" s="521"/>
      <c r="D1183" s="521"/>
      <c r="E1183" s="521"/>
      <c r="F1183" s="521"/>
      <c r="G1183" s="521"/>
      <c r="H1183" s="521"/>
      <c r="I1183" s="521"/>
      <c r="J1183" s="521"/>
    </row>
    <row r="1184" spans="1:10">
      <c r="A1184" s="521"/>
      <c r="B1184" s="521"/>
      <c r="C1184" s="521"/>
      <c r="D1184" s="521"/>
      <c r="E1184" s="521"/>
      <c r="F1184" s="521"/>
      <c r="G1184" s="521"/>
      <c r="H1184" s="521"/>
      <c r="I1184" s="521"/>
      <c r="J1184" s="521"/>
    </row>
    <row r="1185" spans="1:10">
      <c r="A1185" s="521"/>
      <c r="B1185" s="521"/>
      <c r="C1185" s="521"/>
      <c r="D1185" s="521"/>
      <c r="E1185" s="521"/>
      <c r="F1185" s="521"/>
      <c r="G1185" s="521"/>
      <c r="H1185" s="521"/>
      <c r="I1185" s="521"/>
      <c r="J1185" s="521"/>
    </row>
    <row r="1186" spans="1:10">
      <c r="A1186" s="521"/>
      <c r="B1186" s="521"/>
      <c r="C1186" s="521"/>
      <c r="D1186" s="521"/>
      <c r="E1186" s="521"/>
      <c r="F1186" s="521"/>
      <c r="G1186" s="521"/>
      <c r="H1186" s="521"/>
      <c r="I1186" s="521"/>
      <c r="J1186" s="521"/>
    </row>
    <row r="1187" spans="1:10">
      <c r="A1187" s="521"/>
      <c r="B1187" s="521"/>
      <c r="C1187" s="521"/>
      <c r="D1187" s="521"/>
      <c r="E1187" s="521"/>
      <c r="F1187" s="521"/>
      <c r="G1187" s="521"/>
      <c r="H1187" s="521"/>
      <c r="I1187" s="521"/>
      <c r="J1187" s="521"/>
    </row>
    <row r="1188" spans="1:10">
      <c r="A1188" s="521"/>
      <c r="B1188" s="521"/>
      <c r="C1188" s="521"/>
      <c r="D1188" s="521"/>
      <c r="E1188" s="521"/>
      <c r="F1188" s="521"/>
      <c r="G1188" s="521"/>
      <c r="H1188" s="521"/>
      <c r="I1188" s="521"/>
      <c r="J1188" s="521"/>
    </row>
    <row r="1189" spans="1:10">
      <c r="A1189" s="521"/>
      <c r="B1189" s="521"/>
      <c r="C1189" s="521"/>
      <c r="D1189" s="521"/>
      <c r="E1189" s="521"/>
      <c r="F1189" s="521"/>
      <c r="G1189" s="521"/>
      <c r="H1189" s="521"/>
      <c r="I1189" s="521"/>
      <c r="J1189" s="521"/>
    </row>
    <row r="1190" spans="1:10">
      <c r="A1190" s="521"/>
      <c r="B1190" s="521"/>
      <c r="C1190" s="521"/>
      <c r="D1190" s="521"/>
      <c r="E1190" s="521"/>
      <c r="F1190" s="521"/>
      <c r="G1190" s="521"/>
      <c r="H1190" s="521"/>
      <c r="I1190" s="521"/>
      <c r="J1190" s="521"/>
    </row>
    <row r="1191" spans="1:10">
      <c r="A1191" s="521"/>
      <c r="B1191" s="521"/>
      <c r="C1191" s="521"/>
      <c r="D1191" s="521"/>
      <c r="E1191" s="521"/>
      <c r="F1191" s="521"/>
      <c r="G1191" s="521"/>
      <c r="H1191" s="521"/>
      <c r="I1191" s="521"/>
      <c r="J1191" s="521"/>
    </row>
    <row r="1192" spans="1:10">
      <c r="A1192" s="521"/>
      <c r="B1192" s="521"/>
      <c r="C1192" s="521"/>
      <c r="D1192" s="521"/>
      <c r="E1192" s="521"/>
      <c r="F1192" s="521"/>
      <c r="G1192" s="521"/>
      <c r="H1192" s="521"/>
      <c r="I1192" s="521"/>
      <c r="J1192" s="521"/>
    </row>
    <row r="1193" spans="1:10">
      <c r="A1193" s="521"/>
      <c r="B1193" s="521"/>
      <c r="C1193" s="521"/>
      <c r="D1193" s="521"/>
      <c r="E1193" s="521"/>
      <c r="F1193" s="521"/>
      <c r="G1193" s="521"/>
      <c r="H1193" s="521"/>
      <c r="I1193" s="521"/>
      <c r="J1193" s="521"/>
    </row>
    <row r="1194" spans="1:10">
      <c r="A1194" s="521"/>
      <c r="B1194" s="521"/>
      <c r="C1194" s="521"/>
      <c r="D1194" s="521"/>
      <c r="E1194" s="521"/>
      <c r="F1194" s="521"/>
      <c r="G1194" s="521"/>
      <c r="H1194" s="521"/>
      <c r="I1194" s="521"/>
      <c r="J1194" s="521"/>
    </row>
    <row r="1195" spans="1:10">
      <c r="A1195" s="521"/>
      <c r="B1195" s="521"/>
      <c r="C1195" s="521"/>
      <c r="D1195" s="521"/>
      <c r="E1195" s="521"/>
      <c r="F1195" s="521"/>
      <c r="G1195" s="521"/>
      <c r="H1195" s="521"/>
      <c r="I1195" s="521"/>
      <c r="J1195" s="521"/>
    </row>
    <row r="1196" spans="1:10">
      <c r="A1196" s="521"/>
      <c r="B1196" s="521"/>
      <c r="C1196" s="521"/>
      <c r="D1196" s="521"/>
      <c r="E1196" s="521"/>
      <c r="F1196" s="521"/>
      <c r="G1196" s="521"/>
      <c r="H1196" s="521"/>
      <c r="I1196" s="521"/>
      <c r="J1196" s="521"/>
    </row>
    <row r="1197" spans="1:10">
      <c r="A1197" s="521"/>
      <c r="B1197" s="521"/>
      <c r="C1197" s="521"/>
      <c r="D1197" s="521"/>
      <c r="E1197" s="521"/>
      <c r="F1197" s="521"/>
      <c r="G1197" s="521"/>
      <c r="H1197" s="521"/>
      <c r="I1197" s="521"/>
      <c r="J1197" s="521"/>
    </row>
    <row r="1198" spans="1:10">
      <c r="A1198" s="521"/>
      <c r="B1198" s="521"/>
      <c r="C1198" s="521"/>
      <c r="D1198" s="521"/>
      <c r="E1198" s="521"/>
      <c r="F1198" s="521"/>
      <c r="G1198" s="521"/>
      <c r="H1198" s="521"/>
      <c r="I1198" s="521"/>
      <c r="J1198" s="521"/>
    </row>
    <row r="1199" spans="1:10">
      <c r="A1199" s="521"/>
      <c r="B1199" s="521"/>
      <c r="C1199" s="521"/>
      <c r="D1199" s="521"/>
      <c r="E1199" s="521"/>
      <c r="F1199" s="521"/>
      <c r="G1199" s="521"/>
      <c r="H1199" s="521"/>
      <c r="I1199" s="521"/>
      <c r="J1199" s="521"/>
    </row>
    <row r="1200" spans="1:10">
      <c r="A1200" s="521"/>
      <c r="B1200" s="521"/>
      <c r="C1200" s="521"/>
      <c r="D1200" s="521"/>
      <c r="E1200" s="521"/>
      <c r="F1200" s="521"/>
      <c r="G1200" s="521"/>
      <c r="H1200" s="521"/>
      <c r="I1200" s="521"/>
      <c r="J1200" s="521"/>
    </row>
    <row r="1201" spans="1:10">
      <c r="A1201" s="521"/>
      <c r="B1201" s="521"/>
      <c r="C1201" s="521"/>
      <c r="D1201" s="521"/>
      <c r="E1201" s="521"/>
      <c r="F1201" s="521"/>
      <c r="G1201" s="521"/>
      <c r="H1201" s="521"/>
      <c r="I1201" s="521"/>
      <c r="J1201" s="521"/>
    </row>
    <row r="1202" spans="1:10">
      <c r="A1202" s="521"/>
      <c r="B1202" s="521"/>
      <c r="C1202" s="521"/>
      <c r="D1202" s="521"/>
      <c r="E1202" s="521"/>
      <c r="F1202" s="521"/>
      <c r="G1202" s="521"/>
      <c r="H1202" s="521"/>
      <c r="I1202" s="521"/>
      <c r="J1202" s="521"/>
    </row>
    <row r="1203" spans="1:10">
      <c r="A1203" s="521"/>
      <c r="B1203" s="521"/>
      <c r="C1203" s="521"/>
      <c r="D1203" s="521"/>
      <c r="E1203" s="521"/>
      <c r="F1203" s="521"/>
      <c r="G1203" s="521"/>
      <c r="H1203" s="521"/>
      <c r="I1203" s="521"/>
      <c r="J1203" s="521"/>
    </row>
    <row r="1204" spans="1:10">
      <c r="A1204" s="521"/>
      <c r="B1204" s="521"/>
      <c r="C1204" s="521"/>
      <c r="D1204" s="521"/>
      <c r="E1204" s="521"/>
      <c r="F1204" s="521"/>
      <c r="G1204" s="521"/>
      <c r="H1204" s="521"/>
      <c r="I1204" s="521"/>
      <c r="J1204" s="521"/>
    </row>
    <row r="1205" spans="1:10">
      <c r="A1205" s="521"/>
      <c r="B1205" s="521"/>
      <c r="C1205" s="521"/>
      <c r="D1205" s="521"/>
      <c r="E1205" s="521"/>
      <c r="F1205" s="521"/>
      <c r="G1205" s="521"/>
      <c r="H1205" s="521"/>
      <c r="I1205" s="521"/>
      <c r="J1205" s="521"/>
    </row>
    <row r="1206" spans="1:10">
      <c r="A1206" s="521"/>
      <c r="B1206" s="521"/>
      <c r="C1206" s="521"/>
      <c r="D1206" s="521"/>
      <c r="E1206" s="521"/>
      <c r="F1206" s="521"/>
      <c r="G1206" s="521"/>
      <c r="H1206" s="521"/>
      <c r="I1206" s="521"/>
      <c r="J1206" s="521"/>
    </row>
    <row r="1207" spans="1:10">
      <c r="A1207" s="521"/>
      <c r="B1207" s="521"/>
      <c r="C1207" s="521"/>
      <c r="D1207" s="521"/>
      <c r="E1207" s="521"/>
      <c r="F1207" s="521"/>
      <c r="G1207" s="521"/>
      <c r="H1207" s="521"/>
      <c r="I1207" s="521"/>
      <c r="J1207" s="521"/>
    </row>
    <row r="1208" spans="1:10">
      <c r="A1208" s="521"/>
      <c r="B1208" s="521"/>
      <c r="C1208" s="521"/>
      <c r="D1208" s="521"/>
      <c r="E1208" s="521"/>
      <c r="F1208" s="521"/>
      <c r="G1208" s="521"/>
      <c r="H1208" s="521"/>
      <c r="I1208" s="521"/>
      <c r="J1208" s="521"/>
    </row>
    <row r="1209" spans="1:10">
      <c r="A1209" s="521"/>
      <c r="B1209" s="521"/>
      <c r="C1209" s="521"/>
      <c r="D1209" s="521"/>
      <c r="E1209" s="521"/>
      <c r="F1209" s="521"/>
      <c r="G1209" s="521"/>
      <c r="H1209" s="521"/>
      <c r="I1209" s="521"/>
      <c r="J1209" s="521"/>
    </row>
    <row r="1210" spans="1:10">
      <c r="A1210" s="521"/>
      <c r="B1210" s="521"/>
      <c r="C1210" s="521"/>
      <c r="D1210" s="521"/>
      <c r="E1210" s="521"/>
      <c r="F1210" s="521"/>
      <c r="G1210" s="521"/>
      <c r="H1210" s="521"/>
      <c r="I1210" s="521"/>
      <c r="J1210" s="521"/>
    </row>
    <row r="1211" spans="1:10">
      <c r="A1211" s="521"/>
      <c r="B1211" s="521"/>
      <c r="C1211" s="521"/>
      <c r="D1211" s="521"/>
      <c r="E1211" s="521"/>
      <c r="F1211" s="521"/>
      <c r="G1211" s="521"/>
      <c r="H1211" s="521"/>
      <c r="I1211" s="521"/>
      <c r="J1211" s="521"/>
    </row>
    <row r="1212" spans="1:10">
      <c r="A1212" s="521"/>
      <c r="B1212" s="521"/>
      <c r="C1212" s="521"/>
      <c r="D1212" s="521"/>
      <c r="E1212" s="521"/>
      <c r="F1212" s="521"/>
      <c r="G1212" s="521"/>
      <c r="H1212" s="521"/>
      <c r="I1212" s="521"/>
      <c r="J1212" s="521"/>
    </row>
    <row r="1213" spans="1:10">
      <c r="A1213" s="521"/>
      <c r="B1213" s="521"/>
      <c r="C1213" s="521"/>
      <c r="D1213" s="521"/>
      <c r="E1213" s="521"/>
      <c r="F1213" s="521"/>
      <c r="G1213" s="521"/>
      <c r="H1213" s="521"/>
      <c r="I1213" s="521"/>
      <c r="J1213" s="521"/>
    </row>
    <row r="1214" spans="1:10">
      <c r="A1214" s="521"/>
      <c r="B1214" s="521"/>
      <c r="C1214" s="521"/>
      <c r="D1214" s="521"/>
      <c r="E1214" s="521"/>
      <c r="F1214" s="521"/>
      <c r="G1214" s="521"/>
      <c r="H1214" s="521"/>
      <c r="I1214" s="521"/>
      <c r="J1214" s="521"/>
    </row>
    <row r="1215" spans="1:10">
      <c r="A1215" s="521"/>
      <c r="B1215" s="521"/>
      <c r="C1215" s="521"/>
      <c r="D1215" s="521"/>
      <c r="E1215" s="521"/>
      <c r="F1215" s="521"/>
      <c r="G1215" s="521"/>
      <c r="H1215" s="521"/>
      <c r="I1215" s="521"/>
      <c r="J1215" s="521"/>
    </row>
    <row r="1216" spans="1:10">
      <c r="A1216" s="521"/>
      <c r="B1216" s="521"/>
      <c r="C1216" s="521"/>
      <c r="D1216" s="521"/>
      <c r="E1216" s="521"/>
      <c r="F1216" s="521"/>
      <c r="G1216" s="521"/>
      <c r="H1216" s="521"/>
      <c r="I1216" s="521"/>
      <c r="J1216" s="521"/>
    </row>
    <row r="1217" spans="1:10">
      <c r="A1217" s="521"/>
      <c r="B1217" s="521"/>
      <c r="C1217" s="521"/>
      <c r="D1217" s="521"/>
      <c r="E1217" s="521"/>
      <c r="F1217" s="521"/>
      <c r="G1217" s="521"/>
      <c r="H1217" s="521"/>
      <c r="I1217" s="521"/>
      <c r="J1217" s="521"/>
    </row>
    <row r="1218" spans="1:10">
      <c r="A1218" s="521"/>
      <c r="B1218" s="521"/>
      <c r="C1218" s="521"/>
      <c r="D1218" s="521"/>
      <c r="E1218" s="521"/>
      <c r="F1218" s="521"/>
      <c r="G1218" s="521"/>
      <c r="H1218" s="521"/>
      <c r="I1218" s="521"/>
      <c r="J1218" s="521"/>
    </row>
    <row r="1219" spans="1:10">
      <c r="A1219" s="521"/>
      <c r="B1219" s="521"/>
      <c r="C1219" s="521"/>
      <c r="D1219" s="521"/>
      <c r="E1219" s="521"/>
      <c r="F1219" s="521"/>
      <c r="G1219" s="521"/>
      <c r="H1219" s="521"/>
      <c r="I1219" s="521"/>
      <c r="J1219" s="521"/>
    </row>
    <row r="1220" spans="1:10">
      <c r="A1220" s="521"/>
      <c r="B1220" s="521"/>
      <c r="C1220" s="521"/>
      <c r="D1220" s="521"/>
      <c r="E1220" s="521"/>
      <c r="F1220" s="521"/>
      <c r="G1220" s="521"/>
      <c r="H1220" s="521"/>
      <c r="I1220" s="521"/>
      <c r="J1220" s="521"/>
    </row>
    <row r="1221" spans="1:10">
      <c r="A1221" s="521"/>
      <c r="B1221" s="521"/>
      <c r="C1221" s="521"/>
      <c r="D1221" s="521"/>
      <c r="E1221" s="521"/>
      <c r="F1221" s="521"/>
      <c r="G1221" s="521"/>
      <c r="H1221" s="521"/>
      <c r="I1221" s="521"/>
      <c r="J1221" s="521"/>
    </row>
    <row r="1222" spans="1:10">
      <c r="A1222" s="521"/>
      <c r="B1222" s="521"/>
      <c r="C1222" s="521"/>
      <c r="D1222" s="521"/>
      <c r="E1222" s="521"/>
      <c r="F1222" s="521"/>
      <c r="G1222" s="521"/>
      <c r="H1222" s="521"/>
      <c r="I1222" s="521"/>
      <c r="J1222" s="521"/>
    </row>
    <row r="1223" spans="1:10">
      <c r="A1223" s="521"/>
      <c r="B1223" s="521"/>
      <c r="C1223" s="521"/>
      <c r="D1223" s="521"/>
      <c r="E1223" s="521"/>
      <c r="F1223" s="521"/>
      <c r="G1223" s="521"/>
      <c r="H1223" s="521"/>
      <c r="I1223" s="521"/>
      <c r="J1223" s="521"/>
    </row>
    <row r="1224" spans="1:10">
      <c r="A1224" s="521"/>
      <c r="B1224" s="521"/>
      <c r="C1224" s="521"/>
      <c r="D1224" s="521"/>
      <c r="E1224" s="521"/>
      <c r="F1224" s="521"/>
      <c r="G1224" s="521"/>
      <c r="H1224" s="521"/>
      <c r="I1224" s="521"/>
      <c r="J1224" s="521"/>
    </row>
    <row r="1225" spans="1:10">
      <c r="A1225" s="521"/>
      <c r="B1225" s="521"/>
      <c r="C1225" s="521"/>
      <c r="D1225" s="521"/>
      <c r="E1225" s="521"/>
      <c r="F1225" s="521"/>
      <c r="G1225" s="521"/>
      <c r="H1225" s="521"/>
      <c r="I1225" s="521"/>
      <c r="J1225" s="521"/>
    </row>
    <row r="1226" spans="1:10">
      <c r="A1226" s="521"/>
      <c r="B1226" s="521"/>
      <c r="C1226" s="521"/>
      <c r="D1226" s="521"/>
      <c r="E1226" s="521"/>
      <c r="F1226" s="521"/>
      <c r="G1226" s="521"/>
      <c r="H1226" s="521"/>
      <c r="I1226" s="521"/>
      <c r="J1226" s="521"/>
    </row>
    <row r="1227" spans="1:10">
      <c r="A1227" s="521"/>
      <c r="B1227" s="521"/>
      <c r="C1227" s="521"/>
      <c r="D1227" s="521"/>
      <c r="E1227" s="521"/>
      <c r="F1227" s="521"/>
      <c r="G1227" s="521"/>
      <c r="H1227" s="521"/>
      <c r="I1227" s="521"/>
      <c r="J1227" s="521"/>
    </row>
    <row r="1228" spans="1:10">
      <c r="A1228" s="521"/>
      <c r="B1228" s="521"/>
      <c r="C1228" s="521"/>
      <c r="D1228" s="521"/>
      <c r="E1228" s="521"/>
      <c r="F1228" s="521"/>
      <c r="G1228" s="521"/>
      <c r="H1228" s="521"/>
      <c r="I1228" s="521"/>
      <c r="J1228" s="521"/>
    </row>
    <row r="1229" spans="1:10">
      <c r="A1229" s="521"/>
      <c r="B1229" s="521"/>
      <c r="C1229" s="521"/>
      <c r="D1229" s="521"/>
      <c r="E1229" s="521"/>
      <c r="F1229" s="521"/>
      <c r="G1229" s="521"/>
      <c r="H1229" s="521"/>
      <c r="I1229" s="521"/>
      <c r="J1229" s="521"/>
    </row>
    <row r="1230" spans="1:10">
      <c r="A1230" s="521"/>
      <c r="B1230" s="521"/>
      <c r="C1230" s="521"/>
      <c r="D1230" s="521"/>
      <c r="E1230" s="521"/>
      <c r="F1230" s="521"/>
      <c r="G1230" s="521"/>
      <c r="H1230" s="521"/>
      <c r="I1230" s="521"/>
      <c r="J1230" s="521"/>
    </row>
    <row r="1231" spans="1:10">
      <c r="A1231" s="521"/>
      <c r="B1231" s="521"/>
      <c r="C1231" s="521"/>
      <c r="D1231" s="521"/>
      <c r="E1231" s="521"/>
      <c r="F1231" s="521"/>
      <c r="G1231" s="521"/>
      <c r="H1231" s="521"/>
      <c r="I1231" s="521"/>
      <c r="J1231" s="521"/>
    </row>
    <row r="1232" spans="1:10">
      <c r="A1232" s="521"/>
      <c r="B1232" s="521"/>
      <c r="C1232" s="521"/>
      <c r="D1232" s="521"/>
      <c r="E1232" s="521"/>
      <c r="F1232" s="521"/>
      <c r="G1232" s="521"/>
      <c r="H1232" s="521"/>
      <c r="I1232" s="521"/>
      <c r="J1232" s="521"/>
    </row>
    <row r="1233" spans="1:10">
      <c r="A1233" s="521"/>
      <c r="B1233" s="521"/>
      <c r="C1233" s="521"/>
      <c r="D1233" s="521"/>
      <c r="E1233" s="521"/>
      <c r="F1233" s="521"/>
      <c r="G1233" s="521"/>
      <c r="H1233" s="521"/>
      <c r="I1233" s="521"/>
      <c r="J1233" s="521"/>
    </row>
    <row r="1234" spans="1:10">
      <c r="A1234" s="521"/>
      <c r="B1234" s="521"/>
      <c r="C1234" s="521"/>
      <c r="D1234" s="521"/>
      <c r="E1234" s="521"/>
      <c r="F1234" s="521"/>
      <c r="G1234" s="521"/>
      <c r="H1234" s="521"/>
      <c r="I1234" s="521"/>
      <c r="J1234" s="521"/>
    </row>
    <row r="1235" spans="1:10">
      <c r="A1235" s="521"/>
      <c r="B1235" s="521"/>
      <c r="C1235" s="521"/>
      <c r="D1235" s="521"/>
      <c r="E1235" s="521"/>
      <c r="F1235" s="521"/>
      <c r="G1235" s="521"/>
      <c r="H1235" s="521"/>
      <c r="I1235" s="521"/>
      <c r="J1235" s="521"/>
    </row>
    <row r="1236" spans="1:10">
      <c r="A1236" s="521"/>
      <c r="B1236" s="521"/>
      <c r="C1236" s="521"/>
      <c r="D1236" s="521"/>
      <c r="E1236" s="521"/>
      <c r="F1236" s="521"/>
      <c r="G1236" s="521"/>
      <c r="H1236" s="521"/>
      <c r="I1236" s="521"/>
      <c r="J1236" s="521"/>
    </row>
    <row r="1237" spans="1:10">
      <c r="A1237" s="521"/>
      <c r="B1237" s="521"/>
      <c r="C1237" s="521"/>
      <c r="D1237" s="521"/>
      <c r="E1237" s="521"/>
      <c r="F1237" s="521"/>
      <c r="G1237" s="521"/>
      <c r="H1237" s="521"/>
      <c r="I1237" s="521"/>
      <c r="J1237" s="521"/>
    </row>
    <row r="1238" spans="1:10">
      <c r="A1238" s="521"/>
      <c r="B1238" s="521"/>
      <c r="C1238" s="521"/>
      <c r="D1238" s="521"/>
      <c r="E1238" s="521"/>
      <c r="F1238" s="521"/>
      <c r="G1238" s="521"/>
      <c r="H1238" s="521"/>
      <c r="I1238" s="521"/>
      <c r="J1238" s="521"/>
    </row>
    <row r="1239" spans="1:10">
      <c r="A1239" s="521"/>
      <c r="B1239" s="521"/>
      <c r="C1239" s="521"/>
      <c r="D1239" s="521"/>
      <c r="E1239" s="521"/>
      <c r="F1239" s="521"/>
      <c r="G1239" s="521"/>
      <c r="H1239" s="521"/>
      <c r="I1239" s="521"/>
      <c r="J1239" s="521"/>
    </row>
    <row r="1240" spans="1:10">
      <c r="A1240" s="521"/>
      <c r="B1240" s="521"/>
      <c r="C1240" s="521"/>
      <c r="D1240" s="521"/>
      <c r="E1240" s="521"/>
      <c r="F1240" s="521"/>
      <c r="G1240" s="521"/>
      <c r="H1240" s="521"/>
      <c r="I1240" s="521"/>
      <c r="J1240" s="521"/>
    </row>
    <row r="1241" spans="1:10">
      <c r="A1241" s="521"/>
      <c r="B1241" s="521"/>
      <c r="C1241" s="521"/>
      <c r="D1241" s="521"/>
      <c r="E1241" s="521"/>
      <c r="F1241" s="521"/>
      <c r="G1241" s="521"/>
      <c r="H1241" s="521"/>
      <c r="I1241" s="521"/>
      <c r="J1241" s="521"/>
    </row>
    <row r="1242" spans="1:10">
      <c r="A1242" s="521"/>
      <c r="B1242" s="521"/>
      <c r="C1242" s="521"/>
      <c r="D1242" s="521"/>
      <c r="E1242" s="521"/>
      <c r="F1242" s="521"/>
      <c r="G1242" s="521"/>
      <c r="H1242" s="521"/>
      <c r="I1242" s="521"/>
      <c r="J1242" s="521"/>
    </row>
    <row r="1243" spans="1:10">
      <c r="A1243" s="521"/>
      <c r="B1243" s="521"/>
      <c r="C1243" s="521"/>
      <c r="D1243" s="521"/>
      <c r="E1243" s="521"/>
      <c r="F1243" s="521"/>
      <c r="G1243" s="521"/>
      <c r="H1243" s="521"/>
      <c r="I1243" s="521"/>
      <c r="J1243" s="521"/>
    </row>
    <row r="1244" spans="1:10">
      <c r="A1244" s="521"/>
      <c r="B1244" s="521"/>
      <c r="C1244" s="521"/>
      <c r="D1244" s="521"/>
      <c r="E1244" s="521"/>
      <c r="F1244" s="521"/>
      <c r="G1244" s="521"/>
      <c r="H1244" s="521"/>
      <c r="I1244" s="521"/>
      <c r="J1244" s="521"/>
    </row>
    <row r="1245" spans="1:10">
      <c r="A1245" s="521"/>
      <c r="B1245" s="521"/>
      <c r="C1245" s="521"/>
      <c r="D1245" s="521"/>
      <c r="E1245" s="521"/>
      <c r="F1245" s="521"/>
      <c r="G1245" s="521"/>
      <c r="H1245" s="521"/>
      <c r="I1245" s="521"/>
      <c r="J1245" s="521"/>
    </row>
    <row r="1246" spans="1:10">
      <c r="A1246" s="521"/>
      <c r="B1246" s="521"/>
      <c r="C1246" s="521"/>
      <c r="D1246" s="521"/>
      <c r="E1246" s="521"/>
      <c r="F1246" s="521"/>
      <c r="G1246" s="521"/>
      <c r="H1246" s="521"/>
      <c r="I1246" s="521"/>
      <c r="J1246" s="521"/>
    </row>
    <row r="1247" spans="1:10">
      <c r="A1247" s="521"/>
      <c r="B1247" s="521"/>
      <c r="C1247" s="521"/>
      <c r="D1247" s="521"/>
      <c r="E1247" s="521"/>
      <c r="F1247" s="521"/>
      <c r="G1247" s="521"/>
      <c r="H1247" s="521"/>
      <c r="I1247" s="521"/>
      <c r="J1247" s="521"/>
    </row>
    <row r="1248" spans="1:10">
      <c r="A1248" s="521"/>
      <c r="B1248" s="521"/>
      <c r="C1248" s="521"/>
      <c r="D1248" s="521"/>
      <c r="E1248" s="521"/>
      <c r="F1248" s="521"/>
      <c r="G1248" s="521"/>
      <c r="H1248" s="521"/>
      <c r="I1248" s="521"/>
      <c r="J1248" s="521"/>
    </row>
    <row r="1249" spans="1:10">
      <c r="A1249" s="521"/>
      <c r="B1249" s="521"/>
      <c r="C1249" s="521"/>
      <c r="D1249" s="521"/>
      <c r="E1249" s="521"/>
      <c r="F1249" s="521"/>
      <c r="G1249" s="521"/>
      <c r="H1249" s="521"/>
      <c r="I1249" s="521"/>
      <c r="J1249" s="521"/>
    </row>
    <row r="1250" spans="1:10">
      <c r="A1250" s="521"/>
      <c r="B1250" s="521"/>
      <c r="C1250" s="521"/>
      <c r="D1250" s="521"/>
      <c r="E1250" s="521"/>
      <c r="F1250" s="521"/>
      <c r="G1250" s="521"/>
      <c r="H1250" s="521"/>
      <c r="I1250" s="521"/>
      <c r="J1250" s="521"/>
    </row>
    <row r="1251" spans="1:10">
      <c r="A1251" s="521"/>
      <c r="B1251" s="521"/>
      <c r="C1251" s="521"/>
      <c r="D1251" s="521"/>
      <c r="E1251" s="521"/>
      <c r="F1251" s="521"/>
      <c r="G1251" s="521"/>
      <c r="H1251" s="521"/>
      <c r="I1251" s="521"/>
      <c r="J1251" s="521"/>
    </row>
    <row r="1252" spans="1:10">
      <c r="A1252" s="521"/>
      <c r="B1252" s="521"/>
      <c r="C1252" s="521"/>
      <c r="D1252" s="521"/>
      <c r="E1252" s="521"/>
      <c r="F1252" s="521"/>
      <c r="G1252" s="521"/>
      <c r="H1252" s="521"/>
      <c r="I1252" s="521"/>
      <c r="J1252" s="521"/>
    </row>
    <row r="1253" spans="1:10">
      <c r="A1253" s="521"/>
      <c r="B1253" s="521"/>
      <c r="C1253" s="521"/>
      <c r="D1253" s="521"/>
      <c r="E1253" s="521"/>
      <c r="F1253" s="521"/>
      <c r="G1253" s="521"/>
      <c r="H1253" s="521"/>
      <c r="I1253" s="521"/>
      <c r="J1253" s="521"/>
    </row>
    <row r="1254" spans="1:10">
      <c r="A1254" s="521"/>
      <c r="B1254" s="521"/>
      <c r="C1254" s="521"/>
      <c r="D1254" s="521"/>
      <c r="E1254" s="521"/>
      <c r="F1254" s="521"/>
      <c r="G1254" s="521"/>
      <c r="H1254" s="521"/>
      <c r="I1254" s="521"/>
      <c r="J1254" s="521"/>
    </row>
    <row r="1255" spans="1:10">
      <c r="A1255" s="521"/>
      <c r="B1255" s="521"/>
      <c r="C1255" s="521"/>
      <c r="D1255" s="521"/>
      <c r="E1255" s="521"/>
      <c r="F1255" s="521"/>
      <c r="G1255" s="521"/>
      <c r="H1255" s="521"/>
      <c r="I1255" s="521"/>
      <c r="J1255" s="521"/>
    </row>
    <row r="1256" spans="1:10">
      <c r="A1256" s="521"/>
      <c r="B1256" s="521"/>
      <c r="C1256" s="521"/>
      <c r="D1256" s="521"/>
      <c r="E1256" s="521"/>
      <c r="F1256" s="521"/>
      <c r="G1256" s="521"/>
      <c r="H1256" s="521"/>
      <c r="I1256" s="521"/>
      <c r="J1256" s="521"/>
    </row>
    <row r="1257" spans="1:10">
      <c r="A1257" s="521"/>
      <c r="B1257" s="521"/>
      <c r="C1257" s="521"/>
      <c r="D1257" s="521"/>
      <c r="E1257" s="521"/>
      <c r="F1257" s="521"/>
      <c r="G1257" s="521"/>
      <c r="H1257" s="521"/>
      <c r="I1257" s="521"/>
      <c r="J1257" s="521"/>
    </row>
    <row r="1258" spans="1:10">
      <c r="A1258" s="521"/>
      <c r="B1258" s="521"/>
      <c r="C1258" s="521"/>
      <c r="D1258" s="521"/>
      <c r="E1258" s="521"/>
      <c r="F1258" s="521"/>
      <c r="G1258" s="521"/>
      <c r="H1258" s="521"/>
      <c r="I1258" s="521"/>
      <c r="J1258" s="521"/>
    </row>
    <row r="1259" spans="1:10">
      <c r="A1259" s="521"/>
      <c r="B1259" s="521"/>
      <c r="C1259" s="521"/>
      <c r="D1259" s="521"/>
      <c r="E1259" s="521"/>
      <c r="F1259" s="521"/>
      <c r="G1259" s="521"/>
      <c r="H1259" s="521"/>
      <c r="I1259" s="521"/>
      <c r="J1259" s="521"/>
    </row>
    <row r="1260" spans="1:10">
      <c r="A1260" s="521"/>
      <c r="B1260" s="521"/>
      <c r="C1260" s="521"/>
      <c r="D1260" s="521"/>
      <c r="E1260" s="521"/>
      <c r="F1260" s="521"/>
      <c r="G1260" s="521"/>
      <c r="H1260" s="521"/>
      <c r="I1260" s="521"/>
      <c r="J1260" s="521"/>
    </row>
  </sheetData>
  <pageMargins left="0.70866141732283472" right="0.70866141732283472" top="0.74803149606299213" bottom="0.74803149606299213" header="0.31496062992125984" footer="0.31496062992125984"/>
  <pageSetup paperSize="9" scale="71"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96"/>
  <sheetViews>
    <sheetView showGridLines="0" workbookViewId="0">
      <selection activeCell="J1" sqref="J1:J1048576"/>
    </sheetView>
  </sheetViews>
  <sheetFormatPr defaultRowHeight="12.75" outlineLevelCol="1"/>
  <cols>
    <col min="1" max="1" width="37.7109375" bestFit="1" customWidth="1"/>
    <col min="2" max="4" width="8.42578125" style="570" hidden="1" customWidth="1" outlineLevel="1"/>
    <col min="5" max="5" width="8.42578125" style="570" bestFit="1" customWidth="1" collapsed="1"/>
    <col min="6" max="6" width="8.42578125" style="570" bestFit="1" customWidth="1"/>
    <col min="7" max="7" width="7.140625" style="570" customWidth="1"/>
    <col min="8" max="8" width="9.5703125" style="570" customWidth="1"/>
    <col min="9" max="10" width="8.42578125" style="570" bestFit="1" customWidth="1"/>
  </cols>
  <sheetData>
    <row r="1" spans="1:14" ht="12.75" customHeight="1">
      <c r="A1" s="475" t="s">
        <v>12</v>
      </c>
      <c r="B1" s="713"/>
      <c r="C1" s="478"/>
      <c r="D1" s="713"/>
      <c r="E1" s="478"/>
      <c r="F1" s="478"/>
      <c r="G1" s="478"/>
      <c r="H1" s="478"/>
      <c r="I1" s="478"/>
      <c r="J1" s="478"/>
      <c r="K1" s="997"/>
      <c r="L1" s="997"/>
      <c r="M1" s="990"/>
      <c r="N1" s="990"/>
    </row>
    <row r="2" spans="1:14" ht="14.25">
      <c r="A2" s="475" t="s">
        <v>436</v>
      </c>
      <c r="B2" s="713"/>
      <c r="C2" s="478"/>
      <c r="D2" s="713"/>
      <c r="E2" s="478"/>
      <c r="F2" s="478"/>
      <c r="G2" s="478"/>
      <c r="H2" s="478"/>
      <c r="I2" s="999"/>
      <c r="J2" s="999"/>
    </row>
    <row r="3" spans="1:14">
      <c r="A3" s="475" t="s">
        <v>48</v>
      </c>
      <c r="B3" s="713"/>
      <c r="C3" s="568"/>
      <c r="D3" s="713"/>
      <c r="E3" s="693"/>
      <c r="F3" s="693"/>
      <c r="G3" s="693"/>
      <c r="H3" s="693"/>
      <c r="I3" s="1000"/>
      <c r="J3" s="1000"/>
    </row>
    <row r="4" spans="1:14" ht="14.25">
      <c r="A4" s="441" t="s">
        <v>443</v>
      </c>
      <c r="B4" s="428">
        <v>2009</v>
      </c>
      <c r="C4" s="428">
        <v>2010</v>
      </c>
      <c r="D4" s="428">
        <v>2011</v>
      </c>
      <c r="E4" s="428">
        <v>2012</v>
      </c>
      <c r="F4" s="692">
        <v>2013</v>
      </c>
      <c r="G4" s="692">
        <v>2014</v>
      </c>
      <c r="H4" s="692">
        <v>2015</v>
      </c>
      <c r="I4" s="692">
        <v>2016</v>
      </c>
      <c r="J4" s="692">
        <v>2017</v>
      </c>
    </row>
    <row r="5" spans="1:14">
      <c r="A5" s="238" t="s">
        <v>212</v>
      </c>
      <c r="B5" s="573">
        <v>0</v>
      </c>
      <c r="C5" s="573">
        <v>2</v>
      </c>
      <c r="D5" s="573">
        <v>2</v>
      </c>
      <c r="E5" s="573">
        <v>2</v>
      </c>
      <c r="F5" s="573">
        <v>1</v>
      </c>
      <c r="G5" s="573">
        <v>12</v>
      </c>
      <c r="H5" s="573">
        <v>2</v>
      </c>
      <c r="I5" s="573">
        <v>3</v>
      </c>
      <c r="J5" s="573">
        <v>4</v>
      </c>
      <c r="K5" s="972"/>
    </row>
    <row r="6" spans="1:14">
      <c r="A6" s="238" t="s">
        <v>211</v>
      </c>
      <c r="B6" s="573">
        <v>7</v>
      </c>
      <c r="C6" s="573">
        <v>-4</v>
      </c>
      <c r="D6" s="573">
        <v>-8</v>
      </c>
      <c r="E6" s="573">
        <v>0</v>
      </c>
      <c r="F6" s="573">
        <v>-4</v>
      </c>
      <c r="G6" s="573">
        <v>2</v>
      </c>
      <c r="H6" s="573">
        <v>9</v>
      </c>
      <c r="I6" s="573">
        <v>-1</v>
      </c>
      <c r="J6" s="573">
        <v>1</v>
      </c>
    </row>
    <row r="7" spans="1:14">
      <c r="A7" s="238" t="s">
        <v>213</v>
      </c>
      <c r="B7" s="573">
        <v>1</v>
      </c>
      <c r="C7" s="573">
        <v>1</v>
      </c>
      <c r="D7" s="573">
        <v>2</v>
      </c>
      <c r="E7" s="573">
        <v>2</v>
      </c>
      <c r="F7" s="573">
        <v>1</v>
      </c>
      <c r="G7" s="573">
        <v>1</v>
      </c>
      <c r="H7" s="573">
        <v>0</v>
      </c>
      <c r="I7" s="573">
        <v>1</v>
      </c>
      <c r="J7" s="573">
        <v>0</v>
      </c>
    </row>
    <row r="8" spans="1:14">
      <c r="A8" s="238" t="s">
        <v>214</v>
      </c>
      <c r="B8" s="573">
        <v>-30</v>
      </c>
      <c r="C8" s="573">
        <v>28</v>
      </c>
      <c r="D8" s="573">
        <v>20</v>
      </c>
      <c r="E8" s="573">
        <v>0</v>
      </c>
      <c r="F8" s="573">
        <v>-8</v>
      </c>
      <c r="G8" s="573">
        <v>0</v>
      </c>
      <c r="H8" s="573">
        <v>-4</v>
      </c>
      <c r="I8" s="573">
        <v>3</v>
      </c>
      <c r="J8" s="573">
        <v>15</v>
      </c>
    </row>
    <row r="9" spans="1:14">
      <c r="A9" s="238" t="s">
        <v>216</v>
      </c>
      <c r="B9" s="573">
        <v>1</v>
      </c>
      <c r="C9" s="573">
        <v>2</v>
      </c>
      <c r="D9" s="573" t="s">
        <v>217</v>
      </c>
      <c r="E9" s="573" t="s">
        <v>217</v>
      </c>
      <c r="F9" s="573" t="s">
        <v>217</v>
      </c>
      <c r="G9" s="573" t="s">
        <v>217</v>
      </c>
      <c r="H9" s="573" t="s">
        <v>217</v>
      </c>
      <c r="I9" s="573" t="s">
        <v>217</v>
      </c>
      <c r="J9" s="573" t="s">
        <v>217</v>
      </c>
    </row>
    <row r="10" spans="1:14">
      <c r="A10" s="238" t="s">
        <v>215</v>
      </c>
      <c r="B10" s="573">
        <f>SUM(B5:B9)</f>
        <v>-21</v>
      </c>
      <c r="C10" s="573">
        <f>SUM(C5:C9)</f>
        <v>29</v>
      </c>
      <c r="D10" s="573">
        <f>SUM(D5:D9)</f>
        <v>16</v>
      </c>
      <c r="E10" s="573">
        <f>SUM(E5:E9)</f>
        <v>4</v>
      </c>
      <c r="F10" s="573">
        <f>SUM(F5:F9)</f>
        <v>-10</v>
      </c>
      <c r="G10" s="573">
        <v>15</v>
      </c>
      <c r="H10" s="573">
        <v>7</v>
      </c>
      <c r="I10" s="573">
        <v>6</v>
      </c>
      <c r="J10" s="573">
        <f>SUM(J5:J8)</f>
        <v>20</v>
      </c>
    </row>
    <row r="11" spans="1:14" ht="14.25">
      <c r="A11" s="441" t="s">
        <v>437</v>
      </c>
      <c r="B11" s="692">
        <f>+B$4</f>
        <v>2009</v>
      </c>
      <c r="C11" s="692">
        <f>+C$4</f>
        <v>2010</v>
      </c>
      <c r="D11" s="692">
        <f>+D$4</f>
        <v>2011</v>
      </c>
      <c r="E11" s="692">
        <f>+E$4</f>
        <v>2012</v>
      </c>
      <c r="F11" s="692">
        <f>+F$4</f>
        <v>2013</v>
      </c>
      <c r="G11" s="692">
        <v>2014</v>
      </c>
      <c r="H11" s="692">
        <v>2015</v>
      </c>
      <c r="I11" s="692">
        <v>2016</v>
      </c>
      <c r="J11" s="692">
        <v>2017</v>
      </c>
    </row>
    <row r="12" spans="1:14">
      <c r="A12" s="238" t="s">
        <v>212</v>
      </c>
      <c r="B12" s="573">
        <v>0</v>
      </c>
      <c r="C12" s="573">
        <v>4</v>
      </c>
      <c r="D12" s="573">
        <v>3</v>
      </c>
      <c r="E12" s="573">
        <v>2</v>
      </c>
      <c r="F12" s="573">
        <v>0</v>
      </c>
      <c r="G12" s="944">
        <v>1</v>
      </c>
      <c r="H12" s="944">
        <v>0</v>
      </c>
      <c r="I12" s="944">
        <v>3</v>
      </c>
      <c r="J12" s="944">
        <v>3</v>
      </c>
    </row>
    <row r="13" spans="1:14">
      <c r="A13" s="238" t="s">
        <v>211</v>
      </c>
      <c r="B13" s="573">
        <v>8</v>
      </c>
      <c r="C13" s="573">
        <v>-5</v>
      </c>
      <c r="D13" s="573">
        <v>-9</v>
      </c>
      <c r="E13" s="573">
        <v>0</v>
      </c>
      <c r="F13" s="573">
        <v>-4</v>
      </c>
      <c r="G13" s="944">
        <v>3</v>
      </c>
      <c r="H13" s="944">
        <v>9</v>
      </c>
      <c r="I13" s="944">
        <v>-1</v>
      </c>
      <c r="J13" s="944">
        <v>0</v>
      </c>
    </row>
    <row r="14" spans="1:14">
      <c r="A14" s="238" t="s">
        <v>213</v>
      </c>
      <c r="B14" s="573">
        <v>1</v>
      </c>
      <c r="C14" s="573">
        <v>1</v>
      </c>
      <c r="D14" s="573">
        <v>1</v>
      </c>
      <c r="E14" s="573">
        <v>1</v>
      </c>
      <c r="F14" s="573">
        <v>1</v>
      </c>
      <c r="G14" s="944">
        <v>1</v>
      </c>
      <c r="H14" s="944">
        <v>1</v>
      </c>
      <c r="I14" s="944">
        <v>0</v>
      </c>
      <c r="J14" s="944">
        <v>0</v>
      </c>
    </row>
    <row r="15" spans="1:14">
      <c r="A15" s="238" t="s">
        <v>214</v>
      </c>
      <c r="B15" s="573">
        <v>-26</v>
      </c>
      <c r="C15" s="573">
        <v>16</v>
      </c>
      <c r="D15" s="573">
        <v>21</v>
      </c>
      <c r="E15" s="573">
        <v>-1</v>
      </c>
      <c r="F15" s="573">
        <v>-2</v>
      </c>
      <c r="G15" s="944">
        <v>0</v>
      </c>
      <c r="H15" s="944">
        <v>-5</v>
      </c>
      <c r="I15" s="944">
        <v>1</v>
      </c>
      <c r="J15" s="944">
        <v>9</v>
      </c>
    </row>
    <row r="16" spans="1:14">
      <c r="A16" s="238" t="s">
        <v>216</v>
      </c>
      <c r="B16" s="573" t="s">
        <v>217</v>
      </c>
      <c r="C16" s="573" t="s">
        <v>217</v>
      </c>
      <c r="D16" s="573" t="s">
        <v>217</v>
      </c>
      <c r="E16" s="573" t="s">
        <v>217</v>
      </c>
      <c r="F16" s="573" t="s">
        <v>217</v>
      </c>
      <c r="G16" s="944" t="s">
        <v>217</v>
      </c>
      <c r="H16" s="944" t="s">
        <v>217</v>
      </c>
      <c r="I16" s="944" t="s">
        <v>217</v>
      </c>
      <c r="J16" s="944" t="s">
        <v>217</v>
      </c>
    </row>
    <row r="17" spans="1:10">
      <c r="A17" s="238" t="s">
        <v>215</v>
      </c>
      <c r="B17" s="573">
        <f t="shared" ref="B17:I17" si="0">SUM(B12:B16)</f>
        <v>-17</v>
      </c>
      <c r="C17" s="573">
        <f t="shared" si="0"/>
        <v>16</v>
      </c>
      <c r="D17" s="573">
        <f t="shared" si="0"/>
        <v>16</v>
      </c>
      <c r="E17" s="573">
        <f t="shared" si="0"/>
        <v>2</v>
      </c>
      <c r="F17" s="573">
        <f t="shared" si="0"/>
        <v>-5</v>
      </c>
      <c r="G17" s="944">
        <f t="shared" si="0"/>
        <v>5</v>
      </c>
      <c r="H17" s="944">
        <f t="shared" si="0"/>
        <v>5</v>
      </c>
      <c r="I17" s="944">
        <f t="shared" si="0"/>
        <v>3</v>
      </c>
      <c r="J17" s="944">
        <f>SUM(J12:J16)</f>
        <v>12</v>
      </c>
    </row>
    <row r="18" spans="1:10" ht="14.25">
      <c r="A18" s="441" t="s">
        <v>438</v>
      </c>
      <c r="B18" s="692">
        <f>+B$4</f>
        <v>2009</v>
      </c>
      <c r="C18" s="692">
        <f>+C$4</f>
        <v>2010</v>
      </c>
      <c r="D18" s="692">
        <f>+D$4</f>
        <v>2011</v>
      </c>
      <c r="E18" s="692">
        <f>+E$4</f>
        <v>2012</v>
      </c>
      <c r="F18" s="692">
        <f>+F$4</f>
        <v>2013</v>
      </c>
      <c r="G18" s="692">
        <v>2014</v>
      </c>
      <c r="H18" s="692">
        <v>2015</v>
      </c>
      <c r="I18" s="692">
        <v>2016</v>
      </c>
      <c r="J18" s="692">
        <v>2017</v>
      </c>
    </row>
    <row r="19" spans="1:10">
      <c r="A19" s="238" t="s">
        <v>212</v>
      </c>
      <c r="B19" s="573"/>
      <c r="C19" s="573"/>
      <c r="D19" s="573"/>
      <c r="E19" s="573"/>
      <c r="F19" s="573"/>
      <c r="G19" s="944">
        <v>100</v>
      </c>
      <c r="H19" s="944">
        <v>0</v>
      </c>
      <c r="I19" s="944">
        <v>17</v>
      </c>
      <c r="J19" s="944">
        <v>23</v>
      </c>
    </row>
    <row r="20" spans="1:10">
      <c r="A20" s="238" t="s">
        <v>211</v>
      </c>
      <c r="B20" s="573"/>
      <c r="C20" s="573"/>
      <c r="D20" s="573"/>
      <c r="E20" s="573"/>
      <c r="F20" s="573"/>
      <c r="G20" s="944">
        <v>0</v>
      </c>
      <c r="H20" s="944">
        <v>17</v>
      </c>
      <c r="I20" s="944">
        <v>2</v>
      </c>
      <c r="J20" s="944">
        <v>0</v>
      </c>
    </row>
    <row r="21" spans="1:10">
      <c r="A21" s="238" t="s">
        <v>213</v>
      </c>
      <c r="B21" s="573"/>
      <c r="C21" s="573"/>
      <c r="D21" s="573"/>
      <c r="E21" s="573"/>
      <c r="F21" s="573"/>
      <c r="G21" s="944">
        <v>0</v>
      </c>
      <c r="H21" s="944">
        <v>0</v>
      </c>
      <c r="I21" s="944">
        <v>-1</v>
      </c>
      <c r="J21" s="944">
        <v>1</v>
      </c>
    </row>
    <row r="22" spans="1:10">
      <c r="A22" s="238" t="s">
        <v>214</v>
      </c>
      <c r="B22" s="573"/>
      <c r="C22" s="573"/>
      <c r="D22" s="573"/>
      <c r="E22" s="573"/>
      <c r="F22" s="573"/>
      <c r="G22" s="944">
        <v>0</v>
      </c>
      <c r="H22" s="944">
        <v>-1</v>
      </c>
      <c r="I22" s="944">
        <v>20</v>
      </c>
      <c r="J22" s="944">
        <v>32</v>
      </c>
    </row>
    <row r="23" spans="1:10">
      <c r="A23" s="238" t="s">
        <v>216</v>
      </c>
      <c r="B23" s="573"/>
      <c r="C23" s="573"/>
      <c r="D23" s="573"/>
      <c r="E23" s="573"/>
      <c r="F23" s="573"/>
      <c r="G23" s="944" t="s">
        <v>217</v>
      </c>
      <c r="H23" s="944" t="s">
        <v>217</v>
      </c>
      <c r="I23" s="944" t="s">
        <v>217</v>
      </c>
      <c r="J23" s="944" t="s">
        <v>217</v>
      </c>
    </row>
    <row r="24" spans="1:10">
      <c r="A24" s="238" t="s">
        <v>215</v>
      </c>
      <c r="B24" s="573"/>
      <c r="C24" s="573"/>
      <c r="D24" s="573"/>
      <c r="E24" s="573"/>
      <c r="F24" s="573"/>
      <c r="G24" s="944">
        <f>SUM(G19:G23)</f>
        <v>100</v>
      </c>
      <c r="H24" s="944">
        <f>SUM(H19:H23)</f>
        <v>16</v>
      </c>
      <c r="I24" s="944">
        <f>SUM(I19:I23)</f>
        <v>38</v>
      </c>
      <c r="J24" s="944">
        <f>SUM(J19:J23)</f>
        <v>56</v>
      </c>
    </row>
    <row r="25" spans="1:10">
      <c r="A25" s="441" t="s">
        <v>3</v>
      </c>
      <c r="B25" s="692">
        <f>+B$4</f>
        <v>2009</v>
      </c>
      <c r="C25" s="692">
        <f>+C$4</f>
        <v>2010</v>
      </c>
      <c r="D25" s="692">
        <f>+D$4</f>
        <v>2011</v>
      </c>
      <c r="E25" s="692">
        <f>+E$4</f>
        <v>2012</v>
      </c>
      <c r="F25" s="692">
        <f>+F$4</f>
        <v>2013</v>
      </c>
      <c r="G25" s="692">
        <v>2014</v>
      </c>
      <c r="H25" s="692">
        <v>2015</v>
      </c>
      <c r="I25" s="692">
        <v>2016</v>
      </c>
      <c r="J25" s="692">
        <v>2017</v>
      </c>
    </row>
    <row r="26" spans="1:10">
      <c r="A26" s="238" t="s">
        <v>212</v>
      </c>
      <c r="B26" s="573">
        <v>0</v>
      </c>
      <c r="C26" s="573">
        <v>1</v>
      </c>
      <c r="D26" s="573">
        <v>5</v>
      </c>
      <c r="E26" s="573">
        <v>10</v>
      </c>
      <c r="F26" s="573">
        <v>2</v>
      </c>
      <c r="G26" s="573">
        <v>6</v>
      </c>
      <c r="H26" s="573">
        <v>9</v>
      </c>
      <c r="I26" s="573">
        <v>0</v>
      </c>
      <c r="J26" s="1218">
        <v>1</v>
      </c>
    </row>
    <row r="27" spans="1:10">
      <c r="A27" s="238" t="s">
        <v>211</v>
      </c>
      <c r="B27" s="573">
        <v>7</v>
      </c>
      <c r="C27" s="573">
        <v>-8</v>
      </c>
      <c r="D27" s="573">
        <v>-9</v>
      </c>
      <c r="E27" s="573">
        <v>-1</v>
      </c>
      <c r="F27" s="573">
        <v>-3</v>
      </c>
      <c r="G27" s="573">
        <v>5</v>
      </c>
      <c r="H27" s="573">
        <v>11</v>
      </c>
      <c r="I27" s="573">
        <v>0</v>
      </c>
      <c r="J27" s="1218">
        <v>0</v>
      </c>
    </row>
    <row r="28" spans="1:10">
      <c r="A28" s="238" t="s">
        <v>213</v>
      </c>
      <c r="B28" s="573">
        <v>0</v>
      </c>
      <c r="C28" s="573">
        <v>1</v>
      </c>
      <c r="D28" s="573">
        <v>2</v>
      </c>
      <c r="E28" s="573">
        <v>1</v>
      </c>
      <c r="F28" s="573">
        <v>0</v>
      </c>
      <c r="G28" s="573">
        <v>0</v>
      </c>
      <c r="H28" s="573">
        <v>0</v>
      </c>
      <c r="I28" s="573">
        <v>0</v>
      </c>
      <c r="J28" s="1218">
        <v>0</v>
      </c>
    </row>
    <row r="29" spans="1:10">
      <c r="A29" s="238" t="s">
        <v>214</v>
      </c>
      <c r="B29" s="573">
        <v>-35</v>
      </c>
      <c r="C29" s="573">
        <v>31</v>
      </c>
      <c r="D29" s="573">
        <v>28</v>
      </c>
      <c r="E29" s="573">
        <v>1</v>
      </c>
      <c r="F29" s="573">
        <v>3</v>
      </c>
      <c r="G29" s="573">
        <v>7</v>
      </c>
      <c r="H29" s="573">
        <v>9</v>
      </c>
      <c r="I29" s="573">
        <v>3</v>
      </c>
      <c r="J29" s="1218">
        <v>9</v>
      </c>
    </row>
    <row r="30" spans="1:10">
      <c r="A30" s="238" t="s">
        <v>216</v>
      </c>
      <c r="B30" s="573" t="s">
        <v>217</v>
      </c>
      <c r="C30" s="573" t="s">
        <v>217</v>
      </c>
      <c r="D30" s="573" t="s">
        <v>217</v>
      </c>
      <c r="E30" s="573" t="s">
        <v>217</v>
      </c>
      <c r="F30" s="573" t="s">
        <v>217</v>
      </c>
      <c r="G30" s="573" t="s">
        <v>217</v>
      </c>
      <c r="H30" s="573" t="s">
        <v>217</v>
      </c>
      <c r="I30" s="573" t="s">
        <v>217</v>
      </c>
      <c r="J30" s="1218" t="s">
        <v>217</v>
      </c>
    </row>
    <row r="31" spans="1:10">
      <c r="A31" s="238" t="s">
        <v>215</v>
      </c>
      <c r="B31" s="573">
        <f>SUM(B26:B30)</f>
        <v>-28</v>
      </c>
      <c r="C31" s="573">
        <f>SUM(C26:C30)</f>
        <v>25</v>
      </c>
      <c r="D31" s="573">
        <f>SUM(D26:D30)</f>
        <v>26</v>
      </c>
      <c r="E31" s="573">
        <f>SUM(E26:E30)</f>
        <v>11</v>
      </c>
      <c r="F31" s="573">
        <f>SUM(F26:F30)</f>
        <v>2</v>
      </c>
      <c r="G31" s="573">
        <v>18</v>
      </c>
      <c r="H31" s="573">
        <v>29</v>
      </c>
      <c r="I31" s="573">
        <v>3</v>
      </c>
      <c r="J31" s="573">
        <f>SUM(J26:J29)</f>
        <v>10</v>
      </c>
    </row>
    <row r="32" spans="1:10">
      <c r="A32" s="441" t="s">
        <v>113</v>
      </c>
      <c r="B32" s="692">
        <f>+B$4</f>
        <v>2009</v>
      </c>
      <c r="C32" s="692">
        <f>+C$4</f>
        <v>2010</v>
      </c>
      <c r="D32" s="692">
        <f>+D$4</f>
        <v>2011</v>
      </c>
      <c r="E32" s="692">
        <f>+E$4</f>
        <v>2012</v>
      </c>
      <c r="F32" s="692">
        <f>+F$4</f>
        <v>2013</v>
      </c>
      <c r="G32" s="692">
        <v>2014</v>
      </c>
      <c r="H32" s="692">
        <v>2015</v>
      </c>
      <c r="I32" s="692">
        <v>2016</v>
      </c>
      <c r="J32" s="692">
        <v>2017</v>
      </c>
    </row>
    <row r="33" spans="1:10">
      <c r="A33" s="238" t="s">
        <v>212</v>
      </c>
      <c r="B33" s="573">
        <v>1</v>
      </c>
      <c r="C33" s="573">
        <v>1</v>
      </c>
      <c r="D33" s="573">
        <v>0</v>
      </c>
      <c r="E33" s="573">
        <v>1</v>
      </c>
      <c r="F33" s="573">
        <v>1</v>
      </c>
      <c r="G33" s="573">
        <v>1</v>
      </c>
      <c r="H33" s="573">
        <v>0</v>
      </c>
      <c r="I33" s="573">
        <v>0</v>
      </c>
      <c r="J33" s="573">
        <v>0</v>
      </c>
    </row>
    <row r="34" spans="1:10">
      <c r="A34" s="238" t="s">
        <v>211</v>
      </c>
      <c r="B34" s="573">
        <v>6</v>
      </c>
      <c r="C34" s="573">
        <v>-2</v>
      </c>
      <c r="D34" s="573">
        <v>-8</v>
      </c>
      <c r="E34" s="573">
        <v>0</v>
      </c>
      <c r="F34" s="573">
        <v>-5</v>
      </c>
      <c r="G34" s="573">
        <v>0</v>
      </c>
      <c r="H34" s="573">
        <v>6</v>
      </c>
      <c r="I34" s="573">
        <v>-2</v>
      </c>
      <c r="J34" s="573">
        <v>2</v>
      </c>
    </row>
    <row r="35" spans="1:10">
      <c r="A35" s="238" t="s">
        <v>213</v>
      </c>
      <c r="B35" s="573">
        <v>1</v>
      </c>
      <c r="C35" s="573">
        <v>1</v>
      </c>
      <c r="D35" s="573">
        <v>3</v>
      </c>
      <c r="E35" s="573">
        <v>3</v>
      </c>
      <c r="F35" s="573">
        <v>3</v>
      </c>
      <c r="G35" s="573">
        <v>1</v>
      </c>
      <c r="H35" s="573">
        <v>0</v>
      </c>
      <c r="I35" s="573">
        <v>0</v>
      </c>
      <c r="J35" s="573">
        <v>0</v>
      </c>
    </row>
    <row r="36" spans="1:10">
      <c r="A36" s="238" t="s">
        <v>214</v>
      </c>
      <c r="B36" s="573">
        <v>-33</v>
      </c>
      <c r="C36" s="573">
        <v>50</v>
      </c>
      <c r="D36" s="573">
        <v>25</v>
      </c>
      <c r="E36" s="573">
        <v>1</v>
      </c>
      <c r="F36" s="573">
        <v>-21</v>
      </c>
      <c r="G36" s="573">
        <v>-3</v>
      </c>
      <c r="H36" s="573">
        <v>-7</v>
      </c>
      <c r="I36" s="573">
        <v>2</v>
      </c>
      <c r="J36" s="573">
        <v>21</v>
      </c>
    </row>
    <row r="37" spans="1:10">
      <c r="A37" s="238" t="s">
        <v>216</v>
      </c>
      <c r="B37" s="573" t="s">
        <v>217</v>
      </c>
      <c r="C37" s="573" t="s">
        <v>217</v>
      </c>
      <c r="D37" s="573" t="s">
        <v>217</v>
      </c>
      <c r="E37" s="573" t="s">
        <v>217</v>
      </c>
      <c r="F37" s="573" t="s">
        <v>217</v>
      </c>
      <c r="G37" s="573" t="s">
        <v>217</v>
      </c>
      <c r="H37" s="573" t="s">
        <v>217</v>
      </c>
      <c r="I37" s="573" t="s">
        <v>217</v>
      </c>
      <c r="J37" s="573" t="s">
        <v>217</v>
      </c>
    </row>
    <row r="38" spans="1:10">
      <c r="A38" s="238" t="s">
        <v>215</v>
      </c>
      <c r="B38" s="573">
        <f>SUM(B33:B37)</f>
        <v>-25</v>
      </c>
      <c r="C38" s="573">
        <f>SUM(C33:C37)</f>
        <v>50</v>
      </c>
      <c r="D38" s="573">
        <f>SUM(D33:D37)</f>
        <v>20</v>
      </c>
      <c r="E38" s="573">
        <f>SUM(E33:E37)</f>
        <v>5</v>
      </c>
      <c r="F38" s="573">
        <f>SUM(F33:F37)</f>
        <v>-22</v>
      </c>
      <c r="G38" s="573">
        <v>-1</v>
      </c>
      <c r="H38" s="573">
        <v>-1</v>
      </c>
      <c r="I38" s="573">
        <v>0</v>
      </c>
      <c r="J38" s="573">
        <f>SUM(J33:J36)</f>
        <v>23</v>
      </c>
    </row>
    <row r="39" spans="1:10" ht="14.25">
      <c r="A39" s="441" t="s">
        <v>445</v>
      </c>
      <c r="B39" s="692">
        <f>+B$4</f>
        <v>2009</v>
      </c>
      <c r="C39" s="692">
        <f>+C$4</f>
        <v>2010</v>
      </c>
      <c r="D39" s="692">
        <f>+D$4</f>
        <v>2011</v>
      </c>
      <c r="E39" s="692">
        <f>+E$4</f>
        <v>2012</v>
      </c>
      <c r="F39" s="692">
        <f>+F$4</f>
        <v>2013</v>
      </c>
      <c r="G39" s="692">
        <v>2014</v>
      </c>
      <c r="H39" s="692">
        <v>2015</v>
      </c>
      <c r="I39" s="692">
        <v>2016</v>
      </c>
      <c r="J39" s="692">
        <v>2017</v>
      </c>
    </row>
    <row r="40" spans="1:10">
      <c r="A40" s="238" t="s">
        <v>212</v>
      </c>
      <c r="B40" s="573">
        <v>0</v>
      </c>
      <c r="C40" s="573">
        <v>0</v>
      </c>
      <c r="D40" s="573">
        <v>1</v>
      </c>
      <c r="E40" s="573">
        <v>2</v>
      </c>
      <c r="F40" s="573">
        <v>0</v>
      </c>
      <c r="G40" s="573">
        <v>1</v>
      </c>
      <c r="H40" s="573">
        <v>0</v>
      </c>
      <c r="I40" s="573">
        <v>3</v>
      </c>
      <c r="J40" s="573">
        <v>2</v>
      </c>
    </row>
    <row r="41" spans="1:10">
      <c r="A41" s="238" t="s">
        <v>211</v>
      </c>
      <c r="B41" s="573">
        <v>6</v>
      </c>
      <c r="C41" s="573">
        <v>-4</v>
      </c>
      <c r="D41" s="573">
        <v>-7</v>
      </c>
      <c r="E41" s="573">
        <v>-1</v>
      </c>
      <c r="F41" s="573">
        <v>-5</v>
      </c>
      <c r="G41" s="573">
        <v>2</v>
      </c>
      <c r="H41" s="573">
        <v>8</v>
      </c>
      <c r="I41" s="573">
        <v>-1</v>
      </c>
      <c r="J41" s="573">
        <v>1</v>
      </c>
    </row>
    <row r="42" spans="1:10">
      <c r="A42" s="238" t="s">
        <v>213</v>
      </c>
      <c r="B42" s="573">
        <v>0</v>
      </c>
      <c r="C42" s="573">
        <v>0</v>
      </c>
      <c r="D42" s="573">
        <v>1</v>
      </c>
      <c r="E42" s="573">
        <v>2</v>
      </c>
      <c r="F42" s="573">
        <v>1</v>
      </c>
      <c r="G42" s="573">
        <v>1</v>
      </c>
      <c r="H42" s="573">
        <v>1</v>
      </c>
      <c r="I42" s="573">
        <v>1</v>
      </c>
      <c r="J42" s="573">
        <v>0</v>
      </c>
    </row>
    <row r="43" spans="1:10">
      <c r="A43" s="238" t="s">
        <v>214</v>
      </c>
      <c r="B43" s="573">
        <v>-24</v>
      </c>
      <c r="C43" s="573">
        <v>31</v>
      </c>
      <c r="D43" s="573">
        <v>7</v>
      </c>
      <c r="E43" s="573">
        <v>-1</v>
      </c>
      <c r="F43" s="573">
        <v>0</v>
      </c>
      <c r="G43" s="573">
        <v>0</v>
      </c>
      <c r="H43" s="573">
        <v>-7</v>
      </c>
      <c r="I43" s="573">
        <v>-1</v>
      </c>
      <c r="J43" s="573">
        <v>8</v>
      </c>
    </row>
    <row r="44" spans="1:10">
      <c r="A44" s="238" t="s">
        <v>216</v>
      </c>
      <c r="B44" s="573" t="s">
        <v>217</v>
      </c>
      <c r="C44" s="573" t="s">
        <v>217</v>
      </c>
      <c r="D44" s="573" t="s">
        <v>217</v>
      </c>
      <c r="E44" s="573" t="s">
        <v>217</v>
      </c>
      <c r="F44" s="573" t="s">
        <v>217</v>
      </c>
      <c r="G44" s="573" t="s">
        <v>217</v>
      </c>
      <c r="H44" s="573" t="s">
        <v>217</v>
      </c>
      <c r="I44" s="573" t="s">
        <v>217</v>
      </c>
      <c r="J44" s="573" t="s">
        <v>217</v>
      </c>
    </row>
    <row r="45" spans="1:10">
      <c r="A45" s="571" t="s">
        <v>215</v>
      </c>
      <c r="B45" s="575">
        <f>SUM(B40:B44)</f>
        <v>-18</v>
      </c>
      <c r="C45" s="575">
        <f>SUM(C40:C44)</f>
        <v>27</v>
      </c>
      <c r="D45" s="575">
        <f>SUM(D40:D44)</f>
        <v>2</v>
      </c>
      <c r="E45" s="575">
        <f>SUM(E40:E44)</f>
        <v>2</v>
      </c>
      <c r="F45" s="575">
        <f>SUM(F40:F44)</f>
        <v>-4</v>
      </c>
      <c r="G45" s="575">
        <v>4</v>
      </c>
      <c r="H45" s="575">
        <v>2</v>
      </c>
      <c r="I45" s="575">
        <v>2</v>
      </c>
      <c r="J45" s="575">
        <f>SUM(J40:J43)</f>
        <v>11</v>
      </c>
    </row>
    <row r="46" spans="1:10">
      <c r="A46" s="238"/>
      <c r="B46" s="567"/>
      <c r="C46" s="567"/>
      <c r="D46" s="567"/>
      <c r="E46" s="567"/>
      <c r="F46" s="567"/>
      <c r="G46" s="567"/>
      <c r="H46" s="567"/>
      <c r="I46" s="567"/>
      <c r="J46" s="567"/>
    </row>
    <row r="47" spans="1:10">
      <c r="A47" s="475" t="s">
        <v>12</v>
      </c>
      <c r="B47" s="713"/>
      <c r="C47" s="478"/>
      <c r="D47" s="713"/>
      <c r="E47" s="478"/>
      <c r="F47" s="478"/>
      <c r="G47" s="478"/>
      <c r="H47" s="478"/>
      <c r="I47" s="478"/>
      <c r="J47" s="478"/>
    </row>
    <row r="48" spans="1:10" ht="14.25">
      <c r="A48" s="475" t="s">
        <v>436</v>
      </c>
      <c r="B48" s="713"/>
      <c r="C48" s="478"/>
      <c r="D48" s="713"/>
      <c r="E48" s="478"/>
      <c r="F48" s="478"/>
      <c r="G48" s="478"/>
      <c r="H48" s="478"/>
      <c r="I48" s="478"/>
      <c r="J48" s="478"/>
    </row>
    <row r="49" spans="1:10">
      <c r="A49" s="475" t="s">
        <v>210</v>
      </c>
      <c r="B49" s="713"/>
      <c r="C49" s="568"/>
      <c r="D49" s="713"/>
      <c r="E49" s="568"/>
      <c r="F49" s="693"/>
      <c r="G49" s="693"/>
      <c r="H49" s="693"/>
      <c r="I49" s="693"/>
      <c r="J49" s="693"/>
    </row>
    <row r="50" spans="1:10" ht="14.25">
      <c r="A50" s="441" t="s">
        <v>443</v>
      </c>
      <c r="B50" s="692">
        <f>+B$4</f>
        <v>2009</v>
      </c>
      <c r="C50" s="692">
        <f>+C$4</f>
        <v>2010</v>
      </c>
      <c r="D50" s="692">
        <f>+D$4</f>
        <v>2011</v>
      </c>
      <c r="E50" s="692">
        <f>+E$4</f>
        <v>2012</v>
      </c>
      <c r="F50" s="692">
        <f>+F$4</f>
        <v>2013</v>
      </c>
      <c r="G50" s="692">
        <v>2014</v>
      </c>
      <c r="H50" s="692">
        <v>2015</v>
      </c>
      <c r="I50" s="692">
        <v>2016</v>
      </c>
      <c r="J50" s="692">
        <v>2017</v>
      </c>
    </row>
    <row r="51" spans="1:10">
      <c r="A51" s="238" t="s">
        <v>212</v>
      </c>
      <c r="B51" s="573">
        <v>0</v>
      </c>
      <c r="C51" s="573">
        <v>2</v>
      </c>
      <c r="D51" s="573">
        <v>2</v>
      </c>
      <c r="E51" s="573">
        <v>2</v>
      </c>
      <c r="F51" s="573">
        <v>1</v>
      </c>
      <c r="G51" s="573">
        <v>12</v>
      </c>
      <c r="H51" s="978">
        <v>2</v>
      </c>
      <c r="I51" s="978">
        <v>3</v>
      </c>
      <c r="J51" s="978">
        <v>4</v>
      </c>
    </row>
    <row r="52" spans="1:10">
      <c r="A52" s="238" t="s">
        <v>211</v>
      </c>
      <c r="B52" s="573">
        <v>8</v>
      </c>
      <c r="C52" s="573">
        <v>-4</v>
      </c>
      <c r="D52" s="573">
        <v>-8</v>
      </c>
      <c r="E52" s="573">
        <v>0</v>
      </c>
      <c r="F52" s="573">
        <v>-4</v>
      </c>
      <c r="G52" s="573">
        <v>2</v>
      </c>
      <c r="H52" s="978">
        <v>9</v>
      </c>
      <c r="I52" s="944">
        <v>-1</v>
      </c>
      <c r="J52" s="944">
        <v>1</v>
      </c>
    </row>
    <row r="53" spans="1:10">
      <c r="A53" s="238" t="s">
        <v>213</v>
      </c>
      <c r="B53" s="573">
        <v>1</v>
      </c>
      <c r="C53" s="573">
        <v>1</v>
      </c>
      <c r="D53" s="573">
        <v>2</v>
      </c>
      <c r="E53" s="573">
        <v>2</v>
      </c>
      <c r="F53" s="573">
        <v>1</v>
      </c>
      <c r="G53" s="573">
        <v>1</v>
      </c>
      <c r="H53" s="979">
        <v>0</v>
      </c>
      <c r="I53" s="979">
        <v>0</v>
      </c>
      <c r="J53" s="979">
        <v>0</v>
      </c>
    </row>
    <row r="54" spans="1:10">
      <c r="A54" s="238" t="s">
        <v>214</v>
      </c>
      <c r="B54" s="573">
        <v>-23</v>
      </c>
      <c r="C54" s="573">
        <v>11</v>
      </c>
      <c r="D54" s="573">
        <v>20</v>
      </c>
      <c r="E54" s="573">
        <v>7</v>
      </c>
      <c r="F54" s="573">
        <v>-5</v>
      </c>
      <c r="G54" s="573">
        <v>-3</v>
      </c>
      <c r="H54" s="980">
        <v>-2</v>
      </c>
      <c r="I54" s="980">
        <v>0</v>
      </c>
      <c r="J54" s="980">
        <v>10</v>
      </c>
    </row>
    <row r="55" spans="1:10">
      <c r="A55" s="238" t="s">
        <v>216</v>
      </c>
      <c r="B55" s="573" t="s">
        <v>217</v>
      </c>
      <c r="C55" s="573" t="s">
        <v>217</v>
      </c>
      <c r="D55" s="573" t="s">
        <v>217</v>
      </c>
      <c r="E55" s="573" t="s">
        <v>217</v>
      </c>
      <c r="F55" s="573" t="s">
        <v>217</v>
      </c>
      <c r="G55" s="573" t="s">
        <v>217</v>
      </c>
      <c r="H55" s="573" t="s">
        <v>217</v>
      </c>
      <c r="I55" s="944" t="s">
        <v>217</v>
      </c>
      <c r="J55" s="944" t="s">
        <v>217</v>
      </c>
    </row>
    <row r="56" spans="1:10">
      <c r="A56" s="238" t="s">
        <v>215</v>
      </c>
      <c r="B56" s="573">
        <f>SUM(B51:B55)</f>
        <v>-14</v>
      </c>
      <c r="C56" s="573">
        <f>SUM(C51:C55)</f>
        <v>10</v>
      </c>
      <c r="D56" s="573">
        <f>SUM(D51:D55)</f>
        <v>16</v>
      </c>
      <c r="E56" s="573">
        <f>SUM(E51:E55)</f>
        <v>11</v>
      </c>
      <c r="F56" s="573">
        <f>SUM(F51:F55)</f>
        <v>-7</v>
      </c>
      <c r="G56" s="573">
        <v>12</v>
      </c>
      <c r="H56" s="573">
        <v>9</v>
      </c>
      <c r="I56" s="573">
        <v>2</v>
      </c>
      <c r="J56" s="573">
        <f>SUM(J51:J54)</f>
        <v>15</v>
      </c>
    </row>
    <row r="57" spans="1:10" ht="14.25">
      <c r="A57" s="441" t="s">
        <v>437</v>
      </c>
      <c r="B57" s="692">
        <f>+B$4</f>
        <v>2009</v>
      </c>
      <c r="C57" s="692">
        <f>+C$4</f>
        <v>2010</v>
      </c>
      <c r="D57" s="692">
        <f>+D$4</f>
        <v>2011</v>
      </c>
      <c r="E57" s="692">
        <f>+E$4</f>
        <v>2012</v>
      </c>
      <c r="F57" s="692">
        <f>+F$4</f>
        <v>2013</v>
      </c>
      <c r="G57" s="692">
        <v>2014</v>
      </c>
      <c r="H57" s="692">
        <v>2015</v>
      </c>
      <c r="I57" s="692">
        <v>2016</v>
      </c>
      <c r="J57" s="692">
        <v>2017</v>
      </c>
    </row>
    <row r="58" spans="1:10">
      <c r="A58" s="238" t="s">
        <v>212</v>
      </c>
      <c r="B58" s="573">
        <v>0</v>
      </c>
      <c r="C58" s="573">
        <v>4</v>
      </c>
      <c r="D58" s="573">
        <v>3</v>
      </c>
      <c r="E58" s="573">
        <v>2</v>
      </c>
      <c r="F58" s="573">
        <v>0</v>
      </c>
      <c r="G58" s="944">
        <v>1</v>
      </c>
      <c r="H58" s="944">
        <v>0</v>
      </c>
      <c r="I58" s="944">
        <v>3</v>
      </c>
      <c r="J58" s="944">
        <v>3</v>
      </c>
    </row>
    <row r="59" spans="1:10">
      <c r="A59" s="238" t="s">
        <v>211</v>
      </c>
      <c r="B59" s="573">
        <v>9</v>
      </c>
      <c r="C59" s="573">
        <v>-5</v>
      </c>
      <c r="D59" s="573">
        <v>-8</v>
      </c>
      <c r="E59" s="573">
        <v>0</v>
      </c>
      <c r="F59" s="573">
        <v>-4</v>
      </c>
      <c r="G59" s="944">
        <v>4</v>
      </c>
      <c r="H59" s="944">
        <v>10</v>
      </c>
      <c r="I59" s="944">
        <v>-1</v>
      </c>
      <c r="J59" s="944">
        <v>0</v>
      </c>
    </row>
    <row r="60" spans="1:10">
      <c r="A60" s="238" t="s">
        <v>213</v>
      </c>
      <c r="B60" s="573">
        <v>1</v>
      </c>
      <c r="C60" s="573">
        <v>1</v>
      </c>
      <c r="D60" s="573">
        <v>1</v>
      </c>
      <c r="E60" s="573">
        <v>1</v>
      </c>
      <c r="F60" s="573">
        <v>1</v>
      </c>
      <c r="G60" s="944">
        <v>1</v>
      </c>
      <c r="H60" s="944">
        <v>1</v>
      </c>
      <c r="I60" s="944">
        <v>0</v>
      </c>
      <c r="J60" s="944">
        <v>0</v>
      </c>
    </row>
    <row r="61" spans="1:10">
      <c r="A61" s="238" t="s">
        <v>214</v>
      </c>
      <c r="B61" s="573">
        <v>-15</v>
      </c>
      <c r="C61" s="573">
        <v>4</v>
      </c>
      <c r="D61" s="573">
        <v>11</v>
      </c>
      <c r="E61" s="573">
        <v>6</v>
      </c>
      <c r="F61" s="573">
        <v>0</v>
      </c>
      <c r="G61" s="944">
        <v>0</v>
      </c>
      <c r="H61" s="944">
        <v>-3</v>
      </c>
      <c r="I61" s="944">
        <v>-2</v>
      </c>
      <c r="J61" s="944">
        <v>4</v>
      </c>
    </row>
    <row r="62" spans="1:10">
      <c r="A62" s="238" t="s">
        <v>216</v>
      </c>
      <c r="B62" s="573" t="s">
        <v>217</v>
      </c>
      <c r="C62" s="573" t="s">
        <v>217</v>
      </c>
      <c r="D62" s="573" t="s">
        <v>217</v>
      </c>
      <c r="E62" s="573" t="s">
        <v>217</v>
      </c>
      <c r="F62" s="573" t="s">
        <v>217</v>
      </c>
      <c r="G62" s="944" t="s">
        <v>217</v>
      </c>
      <c r="H62" s="944" t="s">
        <v>217</v>
      </c>
      <c r="I62" s="944" t="s">
        <v>217</v>
      </c>
      <c r="J62" s="944" t="s">
        <v>217</v>
      </c>
    </row>
    <row r="63" spans="1:10">
      <c r="A63" s="238" t="s">
        <v>215</v>
      </c>
      <c r="B63" s="573">
        <f t="shared" ref="B63:I63" si="1">SUM(B58:B62)</f>
        <v>-5</v>
      </c>
      <c r="C63" s="573">
        <f t="shared" si="1"/>
        <v>4</v>
      </c>
      <c r="D63" s="573">
        <f t="shared" si="1"/>
        <v>7</v>
      </c>
      <c r="E63" s="573">
        <f t="shared" si="1"/>
        <v>9</v>
      </c>
      <c r="F63" s="573">
        <f t="shared" si="1"/>
        <v>-3</v>
      </c>
      <c r="G63" s="944">
        <f t="shared" si="1"/>
        <v>6</v>
      </c>
      <c r="H63" s="944">
        <f t="shared" si="1"/>
        <v>8</v>
      </c>
      <c r="I63" s="944">
        <f t="shared" si="1"/>
        <v>0</v>
      </c>
      <c r="J63" s="573">
        <f>SUM(J58:J61)</f>
        <v>7</v>
      </c>
    </row>
    <row r="64" spans="1:10" ht="14.25">
      <c r="A64" s="441" t="s">
        <v>438</v>
      </c>
      <c r="B64" s="692">
        <f>+B$4</f>
        <v>2009</v>
      </c>
      <c r="C64" s="692">
        <f>+C$4</f>
        <v>2010</v>
      </c>
      <c r="D64" s="692">
        <f>+D$4</f>
        <v>2011</v>
      </c>
      <c r="E64" s="692">
        <f>+E$4</f>
        <v>2012</v>
      </c>
      <c r="F64" s="692">
        <f>+F$4</f>
        <v>2013</v>
      </c>
      <c r="G64" s="692">
        <v>2014</v>
      </c>
      <c r="H64" s="692">
        <v>2015</v>
      </c>
      <c r="I64" s="692">
        <v>2016</v>
      </c>
      <c r="J64" s="692">
        <v>2017</v>
      </c>
    </row>
    <row r="65" spans="1:10">
      <c r="A65" s="238" t="s">
        <v>212</v>
      </c>
      <c r="B65" s="573"/>
      <c r="C65" s="573"/>
      <c r="D65" s="573"/>
      <c r="E65" s="573"/>
      <c r="F65" s="573"/>
      <c r="G65" s="944">
        <v>100</v>
      </c>
      <c r="H65" s="944">
        <v>0</v>
      </c>
      <c r="I65" s="944">
        <v>19</v>
      </c>
      <c r="J65" s="944">
        <v>23</v>
      </c>
    </row>
    <row r="66" spans="1:10">
      <c r="A66" s="238" t="s">
        <v>211</v>
      </c>
      <c r="B66" s="573"/>
      <c r="C66" s="573"/>
      <c r="D66" s="573"/>
      <c r="E66" s="573"/>
      <c r="F66" s="573"/>
      <c r="G66" s="944">
        <v>0</v>
      </c>
      <c r="H66" s="944">
        <v>16</v>
      </c>
      <c r="I66" s="944">
        <v>2</v>
      </c>
      <c r="J66" s="944">
        <v>0</v>
      </c>
    </row>
    <row r="67" spans="1:10">
      <c r="A67" s="238" t="s">
        <v>213</v>
      </c>
      <c r="B67" s="573"/>
      <c r="C67" s="573"/>
      <c r="D67" s="573"/>
      <c r="E67" s="573"/>
      <c r="F67" s="573"/>
      <c r="G67" s="944">
        <v>0</v>
      </c>
      <c r="H67" s="944">
        <v>0</v>
      </c>
      <c r="I67" s="944">
        <v>-1</v>
      </c>
      <c r="J67" s="944">
        <v>1</v>
      </c>
    </row>
    <row r="68" spans="1:10">
      <c r="A68" s="238" t="s">
        <v>214</v>
      </c>
      <c r="B68" s="573"/>
      <c r="C68" s="573"/>
      <c r="D68" s="573"/>
      <c r="E68" s="573"/>
      <c r="F68" s="573"/>
      <c r="G68" s="944">
        <v>0</v>
      </c>
      <c r="H68" s="944">
        <v>1</v>
      </c>
      <c r="I68" s="944">
        <v>17</v>
      </c>
      <c r="J68" s="944">
        <v>20</v>
      </c>
    </row>
    <row r="69" spans="1:10">
      <c r="A69" s="238" t="s">
        <v>216</v>
      </c>
      <c r="B69" s="573"/>
      <c r="C69" s="573"/>
      <c r="D69" s="573"/>
      <c r="E69" s="573"/>
      <c r="F69" s="573"/>
      <c r="G69" s="944" t="s">
        <v>217</v>
      </c>
      <c r="H69" s="944" t="s">
        <v>217</v>
      </c>
      <c r="I69" s="944" t="s">
        <v>217</v>
      </c>
      <c r="J69" s="944" t="s">
        <v>217</v>
      </c>
    </row>
    <row r="70" spans="1:10">
      <c r="A70" s="238" t="s">
        <v>215</v>
      </c>
      <c r="B70" s="573"/>
      <c r="C70" s="573"/>
      <c r="D70" s="573"/>
      <c r="E70" s="573"/>
      <c r="F70" s="573"/>
      <c r="G70" s="944">
        <f>SUM(G65:G69)</f>
        <v>100</v>
      </c>
      <c r="H70" s="944">
        <f>SUM(H65:H69)</f>
        <v>17</v>
      </c>
      <c r="I70" s="944">
        <f>SUM(I65:I69)</f>
        <v>37</v>
      </c>
      <c r="J70" s="573">
        <f>SUM(J65:J69)</f>
        <v>44</v>
      </c>
    </row>
    <row r="71" spans="1:10">
      <c r="A71" s="441" t="s">
        <v>3</v>
      </c>
      <c r="B71" s="692">
        <f>+B$4</f>
        <v>2009</v>
      </c>
      <c r="C71" s="692">
        <f>+C$4</f>
        <v>2010</v>
      </c>
      <c r="D71" s="692">
        <f>+D$4</f>
        <v>2011</v>
      </c>
      <c r="E71" s="692">
        <f>+E$4</f>
        <v>2012</v>
      </c>
      <c r="F71" s="692">
        <f>+F$4</f>
        <v>2013</v>
      </c>
      <c r="G71" s="692">
        <v>2014</v>
      </c>
      <c r="H71" s="692">
        <v>2015</v>
      </c>
      <c r="I71" s="692">
        <v>2016</v>
      </c>
      <c r="J71" s="692">
        <v>2017</v>
      </c>
    </row>
    <row r="72" spans="1:10">
      <c r="A72" s="238" t="s">
        <v>212</v>
      </c>
      <c r="B72" s="573">
        <v>0</v>
      </c>
      <c r="C72" s="573">
        <v>1</v>
      </c>
      <c r="D72" s="573">
        <v>6</v>
      </c>
      <c r="E72" s="573">
        <v>11</v>
      </c>
      <c r="F72" s="573">
        <v>1</v>
      </c>
      <c r="G72" s="573">
        <v>8</v>
      </c>
      <c r="H72" s="573">
        <v>10</v>
      </c>
      <c r="I72" s="573">
        <v>0</v>
      </c>
      <c r="J72" s="1218">
        <v>1</v>
      </c>
    </row>
    <row r="73" spans="1:10">
      <c r="A73" s="238" t="s">
        <v>211</v>
      </c>
      <c r="B73" s="573">
        <v>7</v>
      </c>
      <c r="C73" s="573">
        <v>-8</v>
      </c>
      <c r="D73" s="573">
        <v>-9</v>
      </c>
      <c r="E73" s="573">
        <v>-1</v>
      </c>
      <c r="F73" s="573">
        <v>-3</v>
      </c>
      <c r="G73" s="573">
        <v>5</v>
      </c>
      <c r="H73" s="573">
        <v>10</v>
      </c>
      <c r="I73" s="573">
        <v>0</v>
      </c>
      <c r="J73" s="1218">
        <v>0</v>
      </c>
    </row>
    <row r="74" spans="1:10">
      <c r="A74" s="238" t="s">
        <v>213</v>
      </c>
      <c r="B74" s="573">
        <v>0</v>
      </c>
      <c r="C74" s="573">
        <v>1</v>
      </c>
      <c r="D74" s="573">
        <v>2</v>
      </c>
      <c r="E74" s="573">
        <v>1</v>
      </c>
      <c r="F74" s="573">
        <v>0</v>
      </c>
      <c r="G74" s="573">
        <v>1</v>
      </c>
      <c r="H74" s="573">
        <v>0</v>
      </c>
      <c r="I74" s="573">
        <v>0</v>
      </c>
      <c r="J74" s="1218">
        <v>0</v>
      </c>
    </row>
    <row r="75" spans="1:10">
      <c r="A75" s="238" t="s">
        <v>214</v>
      </c>
      <c r="B75" s="573">
        <v>-35</v>
      </c>
      <c r="C75" s="573">
        <v>26</v>
      </c>
      <c r="D75" s="573">
        <v>22</v>
      </c>
      <c r="E75" s="573">
        <v>11</v>
      </c>
      <c r="F75" s="573">
        <v>1</v>
      </c>
      <c r="G75" s="573">
        <v>7</v>
      </c>
      <c r="H75" s="573">
        <v>7</v>
      </c>
      <c r="I75" s="573">
        <v>3</v>
      </c>
      <c r="J75" s="1218">
        <v>8</v>
      </c>
    </row>
    <row r="76" spans="1:10">
      <c r="A76" s="238" t="s">
        <v>216</v>
      </c>
      <c r="B76" s="573" t="s">
        <v>217</v>
      </c>
      <c r="C76" s="573" t="s">
        <v>217</v>
      </c>
      <c r="D76" s="573" t="s">
        <v>217</v>
      </c>
      <c r="E76" s="573" t="s">
        <v>217</v>
      </c>
      <c r="F76" s="573" t="s">
        <v>217</v>
      </c>
      <c r="G76" s="573" t="s">
        <v>217</v>
      </c>
      <c r="H76" s="573" t="s">
        <v>217</v>
      </c>
      <c r="I76" s="573" t="s">
        <v>217</v>
      </c>
      <c r="J76" s="1218" t="s">
        <v>217</v>
      </c>
    </row>
    <row r="77" spans="1:10">
      <c r="A77" s="238" t="s">
        <v>215</v>
      </c>
      <c r="B77" s="573">
        <f>SUM(B72:B76)</f>
        <v>-28</v>
      </c>
      <c r="C77" s="573">
        <f>SUM(C72:C76)</f>
        <v>20</v>
      </c>
      <c r="D77" s="573">
        <f>SUM(D72:D76)</f>
        <v>21</v>
      </c>
      <c r="E77" s="573">
        <f>SUM(E72:E76)</f>
        <v>22</v>
      </c>
      <c r="F77" s="573">
        <f>SUM(F72:F76)</f>
        <v>-1</v>
      </c>
      <c r="G77" s="573">
        <v>21</v>
      </c>
      <c r="H77" s="573">
        <v>27</v>
      </c>
      <c r="I77" s="573">
        <v>3</v>
      </c>
      <c r="J77" s="573">
        <f>SUM(J72:J76)</f>
        <v>9</v>
      </c>
    </row>
    <row r="78" spans="1:10">
      <c r="A78" s="441" t="s">
        <v>113</v>
      </c>
      <c r="B78" s="692">
        <f>+B$4</f>
        <v>2009</v>
      </c>
      <c r="C78" s="692">
        <f>+C$4</f>
        <v>2010</v>
      </c>
      <c r="D78" s="692">
        <f>+D$4</f>
        <v>2011</v>
      </c>
      <c r="E78" s="692">
        <f>+E$4</f>
        <v>2012</v>
      </c>
      <c r="F78" s="692">
        <f>+F$4</f>
        <v>2013</v>
      </c>
      <c r="G78" s="692">
        <v>2014</v>
      </c>
      <c r="H78" s="692">
        <v>2015</v>
      </c>
      <c r="I78" s="692">
        <v>2016</v>
      </c>
      <c r="J78" s="692">
        <v>2017</v>
      </c>
    </row>
    <row r="79" spans="1:10">
      <c r="A79" s="238" t="s">
        <v>212</v>
      </c>
      <c r="B79" s="573">
        <v>1</v>
      </c>
      <c r="C79" s="573">
        <v>1</v>
      </c>
      <c r="D79" s="573">
        <v>1</v>
      </c>
      <c r="E79" s="573">
        <v>1</v>
      </c>
      <c r="F79" s="573">
        <v>1</v>
      </c>
      <c r="G79" s="573">
        <v>1</v>
      </c>
      <c r="H79" s="573">
        <v>0</v>
      </c>
      <c r="I79" s="573">
        <v>0</v>
      </c>
      <c r="J79" s="573">
        <v>0</v>
      </c>
    </row>
    <row r="80" spans="1:10">
      <c r="A80" s="238" t="s">
        <v>211</v>
      </c>
      <c r="B80" s="573">
        <v>7</v>
      </c>
      <c r="C80" s="573">
        <v>-2</v>
      </c>
      <c r="D80" s="573">
        <v>-9</v>
      </c>
      <c r="E80" s="573">
        <v>1</v>
      </c>
      <c r="F80" s="573">
        <v>-5</v>
      </c>
      <c r="G80" s="573">
        <v>0</v>
      </c>
      <c r="H80" s="573">
        <v>7</v>
      </c>
      <c r="I80" s="573">
        <v>-2</v>
      </c>
      <c r="J80" s="573">
        <v>2</v>
      </c>
    </row>
    <row r="81" spans="1:10">
      <c r="A81" s="238" t="s">
        <v>213</v>
      </c>
      <c r="B81" s="573">
        <v>2</v>
      </c>
      <c r="C81" s="573">
        <v>1</v>
      </c>
      <c r="D81" s="573">
        <v>2</v>
      </c>
      <c r="E81" s="573">
        <v>3</v>
      </c>
      <c r="F81" s="573">
        <v>2</v>
      </c>
      <c r="G81" s="573">
        <v>1</v>
      </c>
      <c r="H81" s="573">
        <v>0</v>
      </c>
      <c r="I81" s="573">
        <v>0</v>
      </c>
      <c r="J81" s="573">
        <v>0</v>
      </c>
    </row>
    <row r="82" spans="1:10">
      <c r="A82" s="238" t="s">
        <v>214</v>
      </c>
      <c r="B82" s="573">
        <v>-26</v>
      </c>
      <c r="C82" s="573">
        <v>11</v>
      </c>
      <c r="D82" s="573">
        <v>36</v>
      </c>
      <c r="E82" s="573">
        <v>11</v>
      </c>
      <c r="F82" s="573">
        <v>-13</v>
      </c>
      <c r="G82" s="573">
        <v>-13</v>
      </c>
      <c r="H82" s="573">
        <v>-3</v>
      </c>
      <c r="I82" s="573">
        <v>-4</v>
      </c>
      <c r="J82" s="573">
        <v>14</v>
      </c>
    </row>
    <row r="83" spans="1:10">
      <c r="A83" s="238" t="s">
        <v>216</v>
      </c>
      <c r="B83" s="573" t="s">
        <v>217</v>
      </c>
      <c r="C83" s="573" t="s">
        <v>217</v>
      </c>
      <c r="D83" s="573" t="s">
        <v>217</v>
      </c>
      <c r="E83" s="573" t="s">
        <v>217</v>
      </c>
      <c r="F83" s="573" t="s">
        <v>217</v>
      </c>
      <c r="G83" s="573" t="s">
        <v>217</v>
      </c>
      <c r="H83" s="573" t="s">
        <v>217</v>
      </c>
      <c r="I83" s="573" t="s">
        <v>217</v>
      </c>
      <c r="J83" s="573" t="s">
        <v>217</v>
      </c>
    </row>
    <row r="84" spans="1:10">
      <c r="A84" s="238" t="s">
        <v>215</v>
      </c>
      <c r="B84" s="573">
        <f>SUM(B79:B83)</f>
        <v>-16</v>
      </c>
      <c r="C84" s="573">
        <f>SUM(C79:C83)</f>
        <v>11</v>
      </c>
      <c r="D84" s="573">
        <f>SUM(D79:D83)</f>
        <v>30</v>
      </c>
      <c r="E84" s="573">
        <f>SUM(E79:E83)</f>
        <v>16</v>
      </c>
      <c r="F84" s="573">
        <f>SUM(F79:F83)</f>
        <v>-15</v>
      </c>
      <c r="G84" s="573">
        <v>-11</v>
      </c>
      <c r="H84" s="573">
        <v>4</v>
      </c>
      <c r="I84" s="573">
        <v>-6</v>
      </c>
      <c r="J84" s="573">
        <f>SUM(J79:J83)</f>
        <v>16</v>
      </c>
    </row>
    <row r="85" spans="1:10" ht="14.25">
      <c r="A85" s="441" t="s">
        <v>444</v>
      </c>
      <c r="B85" s="692">
        <f>+B$4</f>
        <v>2009</v>
      </c>
      <c r="C85" s="692">
        <f>+C$4</f>
        <v>2010</v>
      </c>
      <c r="D85" s="692">
        <f>+D$4</f>
        <v>2011</v>
      </c>
      <c r="E85" s="692">
        <f>+E$4</f>
        <v>2012</v>
      </c>
      <c r="F85" s="692">
        <f>+F$4</f>
        <v>2013</v>
      </c>
      <c r="G85" s="692">
        <v>2014</v>
      </c>
      <c r="H85" s="692">
        <v>2015</v>
      </c>
      <c r="I85" s="692">
        <v>2016</v>
      </c>
      <c r="J85" s="692">
        <v>2017</v>
      </c>
    </row>
    <row r="86" spans="1:10">
      <c r="A86" s="238" t="s">
        <v>212</v>
      </c>
      <c r="B86" s="573">
        <v>0</v>
      </c>
      <c r="C86" s="573">
        <v>0</v>
      </c>
      <c r="D86" s="573">
        <v>2</v>
      </c>
      <c r="E86" s="573">
        <v>2</v>
      </c>
      <c r="F86" s="573">
        <v>0</v>
      </c>
      <c r="G86" s="573">
        <v>1</v>
      </c>
      <c r="H86" s="573">
        <v>0</v>
      </c>
      <c r="I86" s="573">
        <v>2</v>
      </c>
      <c r="J86" s="573">
        <v>2</v>
      </c>
    </row>
    <row r="87" spans="1:10">
      <c r="A87" s="238" t="s">
        <v>211</v>
      </c>
      <c r="B87" s="573">
        <v>6</v>
      </c>
      <c r="C87" s="573">
        <v>-4</v>
      </c>
      <c r="D87" s="573">
        <v>-8</v>
      </c>
      <c r="E87" s="573">
        <v>-1</v>
      </c>
      <c r="F87" s="573">
        <v>-5</v>
      </c>
      <c r="G87" s="573">
        <v>3</v>
      </c>
      <c r="H87" s="573">
        <v>9</v>
      </c>
      <c r="I87" s="573">
        <v>-1</v>
      </c>
      <c r="J87" s="573">
        <v>1</v>
      </c>
    </row>
    <row r="88" spans="1:10">
      <c r="A88" s="238" t="s">
        <v>213</v>
      </c>
      <c r="B88" s="573">
        <v>0</v>
      </c>
      <c r="C88" s="573">
        <v>0</v>
      </c>
      <c r="D88" s="573">
        <v>1</v>
      </c>
      <c r="E88" s="573">
        <v>2</v>
      </c>
      <c r="F88" s="573">
        <v>1</v>
      </c>
      <c r="G88" s="573">
        <v>1</v>
      </c>
      <c r="H88" s="573">
        <v>1</v>
      </c>
      <c r="I88" s="573">
        <v>1</v>
      </c>
      <c r="J88" s="573">
        <v>0</v>
      </c>
    </row>
    <row r="89" spans="1:10">
      <c r="A89" s="238" t="s">
        <v>214</v>
      </c>
      <c r="B89" s="573">
        <v>-33</v>
      </c>
      <c r="C89" s="573">
        <v>23</v>
      </c>
      <c r="D89" s="573">
        <v>17</v>
      </c>
      <c r="E89" s="573">
        <v>-3</v>
      </c>
      <c r="F89" s="573">
        <v>-1</v>
      </c>
      <c r="G89" s="573">
        <v>1</v>
      </c>
      <c r="H89" s="573">
        <v>-6</v>
      </c>
      <c r="I89" s="573">
        <v>-5</v>
      </c>
      <c r="J89" s="573">
        <v>9</v>
      </c>
    </row>
    <row r="90" spans="1:10">
      <c r="A90" s="238" t="s">
        <v>216</v>
      </c>
      <c r="B90" s="573" t="s">
        <v>217</v>
      </c>
      <c r="C90" s="573" t="s">
        <v>217</v>
      </c>
      <c r="D90" s="573" t="s">
        <v>217</v>
      </c>
      <c r="E90" s="573" t="s">
        <v>217</v>
      </c>
      <c r="F90" s="573" t="s">
        <v>217</v>
      </c>
      <c r="G90" s="573" t="s">
        <v>217</v>
      </c>
      <c r="H90" s="573" t="s">
        <v>217</v>
      </c>
      <c r="I90" s="573" t="s">
        <v>217</v>
      </c>
      <c r="J90" s="573" t="s">
        <v>217</v>
      </c>
    </row>
    <row r="91" spans="1:10">
      <c r="A91" s="571" t="s">
        <v>215</v>
      </c>
      <c r="B91" s="575">
        <f>SUM(B86:B90)</f>
        <v>-27</v>
      </c>
      <c r="C91" s="575">
        <f>SUM(C86:C90)</f>
        <v>19</v>
      </c>
      <c r="D91" s="575">
        <f>SUM(D86:D90)</f>
        <v>12</v>
      </c>
      <c r="E91" s="575">
        <f>SUM(E86:E90)</f>
        <v>0</v>
      </c>
      <c r="F91" s="575">
        <f>SUM(F86:F90)</f>
        <v>-5</v>
      </c>
      <c r="G91" s="575">
        <v>6</v>
      </c>
      <c r="H91" s="575">
        <v>4</v>
      </c>
      <c r="I91" s="575">
        <v>-3</v>
      </c>
      <c r="J91" s="575">
        <f>SUM(J86:J90)</f>
        <v>12</v>
      </c>
    </row>
    <row r="93" spans="1:10" ht="16.5" customHeight="1">
      <c r="A93" s="1055" t="s">
        <v>398</v>
      </c>
      <c r="B93" s="997"/>
      <c r="C93" s="997"/>
      <c r="D93" s="990"/>
      <c r="E93" s="990"/>
      <c r="F93"/>
      <c r="G93"/>
      <c r="H93"/>
      <c r="I93"/>
      <c r="J93"/>
    </row>
    <row r="94" spans="1:10" ht="16.5" customHeight="1">
      <c r="A94" s="1055" t="s">
        <v>442</v>
      </c>
      <c r="B94" s="997"/>
      <c r="C94" s="997"/>
      <c r="D94" s="990"/>
      <c r="E94" s="990"/>
      <c r="F94"/>
      <c r="G94"/>
      <c r="H94"/>
      <c r="I94"/>
      <c r="J94"/>
    </row>
    <row r="95" spans="1:10" ht="14.25">
      <c r="A95" s="1055" t="s">
        <v>435</v>
      </c>
      <c r="B95" s="998"/>
      <c r="C95" s="998"/>
      <c r="D95"/>
      <c r="E95"/>
      <c r="F95"/>
      <c r="G95"/>
      <c r="H95"/>
      <c r="I95"/>
      <c r="J95"/>
    </row>
    <row r="96" spans="1:10" ht="14.25">
      <c r="A96" s="1055" t="s">
        <v>439</v>
      </c>
      <c r="B96" s="972"/>
      <c r="C96"/>
      <c r="D96"/>
      <c r="E96"/>
      <c r="F96"/>
      <c r="G96"/>
      <c r="H96"/>
      <c r="I96"/>
      <c r="J96"/>
    </row>
  </sheetData>
  <pageMargins left="0.70866141732283472" right="0.70866141732283472" top="0.74803149606299213" bottom="0.74803149606299213" header="0.31496062992125984" footer="0.31496062992125984"/>
  <pageSetup paperSize="9" scale="59" orientation="portrait" r:id="rId1"/>
  <ignoredErrors>
    <ignoredError sqref="D10 B83:C84 B26:C31 C47:C49 B58:C63 B56:C56 B55:C55 B79:C82 B77:C77 B76:C76 C10 B10 B12:C17 B86:C91 B72:C75 B51:C54 B40:C46 B33:C38 E56 E77 E26:E31 E33:E38 E40:E46 E17 E10" formulaRange="1" unlockedFormula="1"/>
    <ignoredError sqref="D12:D15 D58:D63 D56 D26:D31 B92:D92 D77 D76 D16 D17 D79:D84 D86:D91 D72:D75 D51:D54 D40:D46 D33:D38 D55 F51:F54 E55:F55 F72:F75 E76:F76 F86:F91 F79:F84 E85:F85 F58:F63 E71:F71 F77 E78:F78 F56 E57:F57 E50:F50 E58:E63 E79:E84 E86:E91 E72:E75 E51:E54 E92 E47:E49 E12:E15 E11:F11 F10 E25:F25 F17 F40:F46 E39:F39 F33:F38 E32:F32 F26:F31 E16:F16 F12:F15 F47:F49 F92:G92 G17:I2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35</vt:i4>
      </vt:variant>
    </vt:vector>
  </HeadingPairs>
  <TitlesOfParts>
    <vt:vector size="46" baseType="lpstr">
      <vt:lpstr>START PAGE</vt:lpstr>
      <vt:lpstr> Q IS SEK</vt:lpstr>
      <vt:lpstr>Q BS SEK</vt:lpstr>
      <vt:lpstr>Q CF SEK</vt:lpstr>
      <vt:lpstr>Q SB SEK</vt:lpstr>
      <vt:lpstr>Y IS SEK</vt:lpstr>
      <vt:lpstr>Y BS SEK</vt:lpstr>
      <vt:lpstr>Y CF SEK</vt:lpstr>
      <vt:lpstr>Y SB SEK</vt:lpstr>
      <vt:lpstr>Key Ratios - SEK</vt:lpstr>
      <vt:lpstr>Sustainability</vt:lpstr>
      <vt:lpstr>Adjusted_operating_profit</vt:lpstr>
      <vt:lpstr>Basic_earnings</vt:lpstr>
      <vt:lpstr>Basic_weighted_average_number_of_shares_outstanding__millions</vt:lpstr>
      <vt:lpstr>Calculation_of_capital_employed</vt:lpstr>
      <vt:lpstr>Calculation_of_net_indebtedness</vt:lpstr>
      <vt:lpstr>Calculation_of_operating_cash_flow</vt:lpstr>
      <vt:lpstr>Capital_employed_turnover_ratio</vt:lpstr>
      <vt:lpstr>Capital_turnover_ratio__average</vt:lpstr>
      <vt:lpstr>Debt_equity_ratio</vt:lpstr>
      <vt:lpstr>Dividend_yield</vt:lpstr>
      <vt:lpstr>Equity_assets_ratio</vt:lpstr>
      <vt:lpstr>Equity_per_share</vt:lpstr>
      <vt:lpstr>Interest_Net</vt:lpstr>
      <vt:lpstr>Items_affecting_comparability_in_operating_profit</vt:lpstr>
      <vt:lpstr>Net_cash_flow_for_the_period</vt:lpstr>
      <vt:lpstr>Operating_cash_surplus</vt:lpstr>
      <vt:lpstr>Operating_margin</vt:lpstr>
      <vt:lpstr>Operating_margin__excl._items_affecting_comparability</vt:lpstr>
      <vt:lpstr>Operating_profit</vt:lpstr>
      <vt:lpstr>organic_growth</vt:lpstr>
      <vt:lpstr>' Q IS SEK'!Print_Area</vt:lpstr>
      <vt:lpstr>'Key Ratios - SEK'!Print_Area</vt:lpstr>
      <vt:lpstr>'Q BS SEK'!Print_Area</vt:lpstr>
      <vt:lpstr>'Q CF SEK'!Print_Area</vt:lpstr>
      <vt:lpstr>'Q SB SEK'!Print_Area</vt:lpstr>
      <vt:lpstr>'START PAGE'!Print_Area</vt:lpstr>
      <vt:lpstr>Sustainability!Print_Area</vt:lpstr>
      <vt:lpstr>'Y BS SEK'!Print_Area</vt:lpstr>
      <vt:lpstr>'Y CF SEK'!Print_Area</vt:lpstr>
      <vt:lpstr>'Y IS SEK'!Print_Area</vt:lpstr>
      <vt:lpstr>'Y SB SEK'!Print_Area</vt:lpstr>
      <vt:lpstr>Profit_margin</vt:lpstr>
      <vt:lpstr>Return_on_Capital_Employed</vt:lpstr>
      <vt:lpstr>Return_on_equity</vt:lpstr>
      <vt:lpstr>Sales_bridges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Mattias Olsson</dc:creator>
  <cp:lastModifiedBy>cccja</cp:lastModifiedBy>
  <cp:lastPrinted>2018-01-25T15:58:34Z</cp:lastPrinted>
  <dcterms:created xsi:type="dcterms:W3CDTF">1999-03-19T15:29:11Z</dcterms:created>
  <dcterms:modified xsi:type="dcterms:W3CDTF">2018-01-26T08:22:25Z</dcterms:modified>
</cp:coreProperties>
</file>